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20695a55b95a59/Documents/Desktop/"/>
    </mc:Choice>
  </mc:AlternateContent>
  <xr:revisionPtr revIDLastSave="173" documentId="6_{1C873228-0F5E-4818-96C2-F80AA76FDCD6}" xr6:coauthVersionLast="47" xr6:coauthVersionMax="47" xr10:uidLastSave="{6CCA7CDC-8BE3-4872-B313-88EC85F545C4}"/>
  <bookViews>
    <workbookView xWindow="-110" yWindow="-110" windowWidth="22780" windowHeight="14540" tabRatio="896" firstSheet="1" activeTab="1" xr2:uid="{91A97578-6A51-405C-ACD9-1B447038A297}"/>
  </bookViews>
  <sheets>
    <sheet name="Results (Apollo)" sheetId="22" r:id="rId1"/>
    <sheet name="Results (Companies House)" sheetId="25" r:id="rId2"/>
    <sheet name=" Inputs (Apollo Data)" sheetId="15" r:id="rId3"/>
    <sheet name="Inputs (Companies House) " sheetId="18" r:id="rId4"/>
    <sheet name="Apollo Data -Comp No_" sheetId="26" r:id="rId5"/>
    <sheet name="Apollo_Data___Inc_Lender" sheetId="31" r:id="rId6"/>
    <sheet name="Domain Results" sheetId="14" r:id="rId7"/>
    <sheet name="Inputs ( Domain Search) " sheetId="32" r:id="rId8"/>
    <sheet name="Email Finder " sheetId="28" state="hidden" r:id="rId9"/>
    <sheet name="LinkedIn Finder " sheetId="29" state="hidden" r:id="rId10"/>
  </sheets>
  <definedNames>
    <definedName name="Company_Status">'Inputs (Companies House) '!$B$4</definedName>
    <definedName name="CompanyStatus">#REF!</definedName>
    <definedName name="ExternalData_1" localSheetId="5" hidden="1">Apollo_Data___Inc_Lender!$A$1:$H$1289</definedName>
    <definedName name="ExternalData_1" localSheetId="6" hidden="1">'Domain Results'!$A$1:$B$12</definedName>
    <definedName name="ExternalData_1" localSheetId="1" hidden="1">'Results (Companies House)'!$A$1:$H$2501</definedName>
    <definedName name="ExternalData_2" localSheetId="4" hidden="1">'Apollo Data -Comp No_'!$A$1:$N$2282</definedName>
    <definedName name="Incorporated">#REF!</definedName>
    <definedName name="Incorporated_from">'Inputs (Companies House) '!$B$5</definedName>
    <definedName name="Results">#REF!</definedName>
    <definedName name="Results_No">'Inputs (Companies House) '!$B$6</definedName>
    <definedName name="Sic">#REF!</definedName>
    <definedName name="Sic_Code">#REF!</definedName>
    <definedName name="Sic_Codes">'Inputs (Companies House) '!$B$3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285" i="22" l="1"/>
  <c r="G2286" i="22"/>
  <c r="G2287" i="22"/>
  <c r="G2288" i="22"/>
  <c r="G2289" i="22"/>
  <c r="G2290" i="22"/>
  <c r="G2291" i="22"/>
  <c r="G2292" i="22"/>
  <c r="G2293" i="22"/>
  <c r="G2294" i="22"/>
  <c r="G2295" i="22"/>
  <c r="G2296" i="22"/>
  <c r="G2297" i="22"/>
  <c r="G2298" i="22"/>
  <c r="G2299" i="22"/>
  <c r="G2300" i="22"/>
  <c r="G2301" i="22"/>
  <c r="G2302" i="22"/>
  <c r="G2303" i="22"/>
  <c r="G2304" i="22"/>
  <c r="G2305" i="22"/>
  <c r="G2306" i="22"/>
  <c r="G2307" i="22"/>
  <c r="G2308" i="22"/>
  <c r="G2309" i="22"/>
  <c r="G2310" i="22"/>
  <c r="G2311" i="22"/>
  <c r="G2312" i="22"/>
  <c r="G2313" i="22"/>
  <c r="G2314" i="22"/>
  <c r="G2315" i="22"/>
  <c r="G2316" i="22"/>
  <c r="G2317" i="22"/>
  <c r="G2318" i="22"/>
  <c r="G2319" i="22"/>
  <c r="G2320" i="22"/>
  <c r="G2321" i="22"/>
  <c r="G2322" i="22"/>
  <c r="G2323" i="22"/>
  <c r="G2324" i="22"/>
  <c r="G2325" i="22"/>
  <c r="G2326" i="22"/>
  <c r="G2327" i="22"/>
  <c r="G2328" i="22"/>
  <c r="G2329" i="22"/>
  <c r="G2330" i="22"/>
  <c r="G2331" i="22"/>
  <c r="G2332" i="22"/>
  <c r="G2333" i="22"/>
  <c r="G2334" i="22"/>
  <c r="G2335" i="22"/>
  <c r="G2336" i="22"/>
  <c r="G2337" i="22"/>
  <c r="G2338" i="22"/>
  <c r="G2339" i="22"/>
  <c r="G2340" i="22"/>
  <c r="G2341" i="22"/>
  <c r="G2342" i="22"/>
  <c r="G2343" i="22"/>
  <c r="G2344" i="22"/>
  <c r="G2345" i="22"/>
  <c r="G2346" i="22"/>
  <c r="G2347" i="22"/>
  <c r="G2348" i="22"/>
  <c r="G2349" i="22"/>
  <c r="G2350" i="22"/>
  <c r="G2351" i="22"/>
  <c r="G2352" i="22"/>
  <c r="G2353" i="22"/>
  <c r="G2354" i="22"/>
  <c r="G2355" i="22"/>
  <c r="G2356" i="22"/>
  <c r="G2357" i="22"/>
  <c r="G2358" i="22"/>
  <c r="G2359" i="22"/>
  <c r="G2360" i="22"/>
  <c r="G2361" i="22"/>
  <c r="G2362" i="22"/>
  <c r="G2363" i="22"/>
  <c r="G2364" i="22"/>
  <c r="G2365" i="22"/>
  <c r="G2366" i="22"/>
  <c r="G2367" i="22"/>
  <c r="G2368" i="22"/>
  <c r="G2369" i="22"/>
  <c r="G2370" i="22"/>
  <c r="G2371" i="22"/>
  <c r="G2372" i="22"/>
  <c r="G2373" i="22"/>
  <c r="G2374" i="22"/>
  <c r="G2375" i="22"/>
  <c r="G2376" i="22"/>
  <c r="G2377" i="22"/>
  <c r="G2378" i="22"/>
  <c r="G2379" i="22"/>
  <c r="G2380" i="22"/>
  <c r="G2381" i="22"/>
  <c r="G2382" i="22"/>
  <c r="G2383" i="22"/>
  <c r="G2384" i="22"/>
  <c r="G2385" i="22"/>
  <c r="G2386" i="22"/>
  <c r="G2387" i="22"/>
  <c r="G2388" i="22"/>
  <c r="G2389" i="22"/>
  <c r="G2390" i="22"/>
  <c r="G2391" i="22"/>
  <c r="G2392" i="22"/>
  <c r="G2393" i="22"/>
  <c r="G2394" i="22"/>
  <c r="G2395" i="22"/>
  <c r="G2396" i="22"/>
  <c r="G2397" i="22"/>
  <c r="G2398" i="22"/>
  <c r="G2399" i="22"/>
  <c r="G2400" i="22"/>
  <c r="G2401" i="22"/>
  <c r="G2402" i="22"/>
  <c r="G2403" i="22"/>
  <c r="G2404" i="22"/>
  <c r="G2405" i="22"/>
  <c r="G2406" i="22"/>
  <c r="G2407" i="22"/>
  <c r="G2408" i="22"/>
  <c r="G2409" i="22"/>
  <c r="G2410" i="22"/>
  <c r="G2411" i="22"/>
  <c r="G2412" i="22"/>
  <c r="G2413" i="22"/>
  <c r="G2414" i="22"/>
  <c r="G2415" i="22"/>
  <c r="G2416" i="22"/>
  <c r="G2417" i="22"/>
  <c r="G2418" i="22"/>
  <c r="G2419" i="22"/>
  <c r="G2420" i="22"/>
  <c r="G2421" i="22"/>
  <c r="G2422" i="22"/>
  <c r="G2423" i="22"/>
  <c r="G2424" i="22"/>
  <c r="G2425" i="22"/>
  <c r="G2426" i="22"/>
  <c r="G2427" i="22"/>
  <c r="G2428" i="22"/>
  <c r="G2429" i="22"/>
  <c r="G2430" i="22"/>
  <c r="G2431" i="22"/>
  <c r="G2432" i="22"/>
  <c r="G2433" i="22"/>
  <c r="G2434" i="22"/>
  <c r="G2435" i="22"/>
  <c r="G2436" i="22"/>
  <c r="G2437" i="22"/>
  <c r="G2438" i="22"/>
  <c r="G2439" i="22"/>
  <c r="G2440" i="22"/>
  <c r="G2441" i="22"/>
  <c r="G2442" i="22"/>
  <c r="G2443" i="22"/>
  <c r="G2444" i="22"/>
  <c r="G2445" i="22"/>
  <c r="G2446" i="22"/>
  <c r="G2447" i="22"/>
  <c r="G2448" i="22"/>
  <c r="G2449" i="22"/>
  <c r="G2450" i="22"/>
  <c r="G2451" i="22"/>
  <c r="G2452" i="22"/>
  <c r="G2453" i="22"/>
  <c r="G2454" i="22"/>
  <c r="G2455" i="22"/>
  <c r="G2456" i="22"/>
  <c r="G2457" i="22"/>
  <c r="G2458" i="22"/>
  <c r="G2459" i="22"/>
  <c r="G2460" i="22"/>
  <c r="G2461" i="22"/>
  <c r="G2462" i="22"/>
  <c r="G2463" i="22"/>
  <c r="G2464" i="22"/>
  <c r="G2465" i="22"/>
  <c r="G2466" i="22"/>
  <c r="G2467" i="22"/>
  <c r="G2468" i="22"/>
  <c r="G2469" i="22"/>
  <c r="G2470" i="22"/>
  <c r="G2471" i="22"/>
  <c r="G2472" i="22"/>
  <c r="G2473" i="22"/>
  <c r="G2474" i="22"/>
  <c r="G2475" i="22"/>
  <c r="G2476" i="22"/>
  <c r="G2477" i="22"/>
  <c r="G2478" i="22"/>
  <c r="G2479" i="22"/>
  <c r="G2480" i="22"/>
  <c r="G2481" i="22"/>
  <c r="G2482" i="22"/>
  <c r="G2483" i="22"/>
  <c r="G2484" i="22"/>
  <c r="G2485" i="22"/>
  <c r="G2486" i="22"/>
  <c r="G2487" i="22"/>
  <c r="G2488" i="22"/>
  <c r="G2489" i="22"/>
  <c r="G2490" i="22"/>
  <c r="G2491" i="22"/>
  <c r="G2492" i="22"/>
  <c r="G2493" i="22"/>
  <c r="G2494" i="22"/>
  <c r="G2495" i="22"/>
  <c r="G2496" i="22"/>
  <c r="G2497" i="22"/>
  <c r="G2498" i="22"/>
  <c r="G2499" i="22"/>
  <c r="G2500" i="22"/>
  <c r="G2501" i="22"/>
  <c r="G2502" i="22"/>
  <c r="G2503" i="22"/>
  <c r="G2504" i="22"/>
  <c r="G2505" i="22"/>
  <c r="G2506" i="22"/>
  <c r="G2507" i="22"/>
  <c r="G2508" i="22"/>
  <c r="G2509" i="22"/>
  <c r="G2510" i="22"/>
  <c r="G2511" i="22"/>
  <c r="G2512" i="22"/>
  <c r="G2513" i="22"/>
  <c r="G2514" i="22"/>
  <c r="G2515" i="22"/>
  <c r="G2516" i="22"/>
  <c r="G2517" i="22"/>
  <c r="G2518" i="22"/>
  <c r="G2519" i="22"/>
  <c r="G2520" i="22"/>
  <c r="G2521" i="22"/>
  <c r="G2522" i="22"/>
  <c r="G2523" i="22"/>
  <c r="G2524" i="22"/>
  <c r="G2525" i="22"/>
  <c r="G2526" i="22"/>
  <c r="G2527" i="22"/>
  <c r="G2528" i="22"/>
  <c r="G2529" i="22"/>
  <c r="G2530" i="22"/>
  <c r="G2531" i="22"/>
  <c r="G2532" i="22"/>
  <c r="G2533" i="22"/>
  <c r="G2534" i="22"/>
  <c r="G2535" i="22"/>
  <c r="G2536" i="22"/>
  <c r="G2537" i="22"/>
  <c r="G2538" i="22"/>
  <c r="G2539" i="22"/>
  <c r="G2540" i="22"/>
  <c r="G2541" i="22"/>
  <c r="G2542" i="22"/>
  <c r="G2543" i="22"/>
  <c r="G2544" i="22"/>
  <c r="G2545" i="22"/>
  <c r="G2546" i="22"/>
  <c r="G2547" i="22"/>
  <c r="G2548" i="22"/>
  <c r="G2549" i="22"/>
  <c r="G2550" i="22"/>
  <c r="G2551" i="22"/>
  <c r="G2552" i="22"/>
  <c r="G2553" i="22"/>
  <c r="G2554" i="22"/>
  <c r="G2555" i="22"/>
  <c r="G2556" i="22"/>
  <c r="G2557" i="22"/>
  <c r="G2558" i="22"/>
  <c r="G2559" i="22"/>
  <c r="G2560" i="22"/>
  <c r="G2561" i="22"/>
  <c r="G2562" i="22"/>
  <c r="G2563" i="22"/>
  <c r="G2564" i="22"/>
  <c r="G2565" i="22"/>
  <c r="G2566" i="22"/>
  <c r="G2567" i="22"/>
  <c r="G2568" i="22"/>
  <c r="G2569" i="22"/>
  <c r="G2570" i="22"/>
  <c r="G2571" i="22"/>
  <c r="G2572" i="22"/>
  <c r="G2573" i="22"/>
  <c r="G2574" i="22"/>
  <c r="G2575" i="22"/>
  <c r="G2576" i="22"/>
  <c r="G2577" i="22"/>
  <c r="G2578" i="22"/>
  <c r="G2579" i="22"/>
  <c r="G2580" i="22"/>
  <c r="G2581" i="22"/>
  <c r="G2582" i="22"/>
  <c r="G2583" i="22"/>
  <c r="G2584" i="22"/>
  <c r="G2585" i="22"/>
  <c r="G2586" i="22"/>
  <c r="G2587" i="22"/>
  <c r="G2588" i="22"/>
  <c r="G2589" i="22"/>
  <c r="G2590" i="22"/>
  <c r="G2591" i="22"/>
  <c r="G2592" i="22"/>
  <c r="G2593" i="22"/>
  <c r="G2594" i="22"/>
  <c r="G2595" i="22"/>
  <c r="G2596" i="22"/>
  <c r="G2597" i="22"/>
  <c r="G2598" i="22"/>
  <c r="G2599" i="22"/>
  <c r="G2600" i="22"/>
  <c r="G2601" i="22"/>
  <c r="G2602" i="22"/>
  <c r="G2603" i="22"/>
  <c r="G2604" i="22"/>
  <c r="G2605" i="22"/>
  <c r="G2606" i="22"/>
  <c r="G2607" i="22"/>
  <c r="G2608" i="22"/>
  <c r="G2609" i="22"/>
  <c r="G2610" i="22"/>
  <c r="G2611" i="22"/>
  <c r="G2612" i="22"/>
  <c r="G2613" i="22"/>
  <c r="G2614" i="22"/>
  <c r="G2615" i="22"/>
  <c r="G2616" i="22"/>
  <c r="G2617" i="22"/>
  <c r="G2618" i="22"/>
  <c r="G2619" i="22"/>
  <c r="G2620" i="22"/>
  <c r="G2621" i="22"/>
  <c r="G2622" i="22"/>
  <c r="G2623" i="22"/>
  <c r="G2624" i="22"/>
  <c r="G2625" i="22"/>
  <c r="G2626" i="22"/>
  <c r="G2627" i="22"/>
  <c r="G2628" i="22"/>
  <c r="G2629" i="22"/>
  <c r="G2630" i="22"/>
  <c r="G2631" i="22"/>
  <c r="G2632" i="22"/>
  <c r="G2633" i="22"/>
  <c r="G2634" i="22"/>
  <c r="G2635" i="22"/>
  <c r="G2636" i="22"/>
  <c r="G2637" i="22"/>
  <c r="G2638" i="22"/>
  <c r="G2639" i="22"/>
  <c r="G2640" i="22"/>
  <c r="G2641" i="22"/>
  <c r="G2642" i="22"/>
  <c r="G2643" i="22"/>
  <c r="G2644" i="22"/>
  <c r="F2285" i="22"/>
  <c r="F2286" i="22"/>
  <c r="F2287" i="22"/>
  <c r="F2288" i="22"/>
  <c r="F2289" i="22"/>
  <c r="F2290" i="22"/>
  <c r="F2291" i="22"/>
  <c r="F2292" i="22"/>
  <c r="F2293" i="22"/>
  <c r="F2294" i="22"/>
  <c r="F2295" i="22"/>
  <c r="F2296" i="22"/>
  <c r="F2297" i="22"/>
  <c r="F2298" i="22"/>
  <c r="F2299" i="22"/>
  <c r="F2300" i="22"/>
  <c r="F2301" i="22"/>
  <c r="F2302" i="22"/>
  <c r="F2303" i="22"/>
  <c r="F2304" i="22"/>
  <c r="F2305" i="22"/>
  <c r="F2306" i="22"/>
  <c r="F2307" i="22"/>
  <c r="F2308" i="22"/>
  <c r="F2309" i="22"/>
  <c r="F2310" i="22"/>
  <c r="F2311" i="22"/>
  <c r="F2312" i="22"/>
  <c r="F2313" i="22"/>
  <c r="F2314" i="22"/>
  <c r="F2315" i="22"/>
  <c r="F2316" i="22"/>
  <c r="F2317" i="22"/>
  <c r="F2318" i="22"/>
  <c r="F2319" i="22"/>
  <c r="F2320" i="22"/>
  <c r="F2321" i="22"/>
  <c r="F2322" i="22"/>
  <c r="F2323" i="22"/>
  <c r="F2324" i="22"/>
  <c r="F2325" i="22"/>
  <c r="F2326" i="22"/>
  <c r="F2327" i="22"/>
  <c r="F2328" i="22"/>
  <c r="F2329" i="22"/>
  <c r="F2330" i="22"/>
  <c r="F2331" i="22"/>
  <c r="F2332" i="22"/>
  <c r="F2333" i="22"/>
  <c r="F2334" i="22"/>
  <c r="F2335" i="22"/>
  <c r="F2336" i="22"/>
  <c r="F2337" i="22"/>
  <c r="F2338" i="22"/>
  <c r="F2339" i="22"/>
  <c r="F2340" i="22"/>
  <c r="F2341" i="22"/>
  <c r="F2342" i="22"/>
  <c r="F2343" i="22"/>
  <c r="F2344" i="22"/>
  <c r="F2345" i="22"/>
  <c r="F2346" i="22"/>
  <c r="F2347" i="22"/>
  <c r="F2348" i="22"/>
  <c r="F2349" i="22"/>
  <c r="F2350" i="22"/>
  <c r="F2351" i="22"/>
  <c r="F2352" i="22"/>
  <c r="F2353" i="22"/>
  <c r="F2354" i="22"/>
  <c r="F2355" i="22"/>
  <c r="F2356" i="22"/>
  <c r="F2357" i="22"/>
  <c r="F2358" i="22"/>
  <c r="F2359" i="22"/>
  <c r="F2360" i="22"/>
  <c r="F2361" i="22"/>
  <c r="F2362" i="22"/>
  <c r="F2363" i="22"/>
  <c r="F2364" i="22"/>
  <c r="F2365" i="22"/>
  <c r="F2366" i="22"/>
  <c r="F2367" i="22"/>
  <c r="F2368" i="22"/>
  <c r="F2369" i="22"/>
  <c r="F2370" i="22"/>
  <c r="F2371" i="22"/>
  <c r="F2372" i="22"/>
  <c r="F2373" i="22"/>
  <c r="F2374" i="22"/>
  <c r="F2375" i="22"/>
  <c r="F2376" i="22"/>
  <c r="F2377" i="22"/>
  <c r="F2378" i="22"/>
  <c r="F2379" i="22"/>
  <c r="F2380" i="22"/>
  <c r="F2381" i="22"/>
  <c r="F2382" i="22"/>
  <c r="F2383" i="22"/>
  <c r="F2384" i="22"/>
  <c r="F2385" i="22"/>
  <c r="F2386" i="22"/>
  <c r="F2387" i="22"/>
  <c r="F2388" i="22"/>
  <c r="F2389" i="22"/>
  <c r="F2390" i="22"/>
  <c r="F2391" i="22"/>
  <c r="F2392" i="22"/>
  <c r="F2393" i="22"/>
  <c r="F2394" i="22"/>
  <c r="F2395" i="22"/>
  <c r="F2396" i="22"/>
  <c r="F2397" i="22"/>
  <c r="F2398" i="22"/>
  <c r="F2399" i="22"/>
  <c r="F2400" i="22"/>
  <c r="F2401" i="22"/>
  <c r="F2402" i="22"/>
  <c r="F2403" i="22"/>
  <c r="F2404" i="22"/>
  <c r="F2405" i="22"/>
  <c r="F2406" i="22"/>
  <c r="F2407" i="22"/>
  <c r="F2408" i="22"/>
  <c r="F2409" i="22"/>
  <c r="F2410" i="22"/>
  <c r="F2411" i="22"/>
  <c r="F2412" i="22"/>
  <c r="F2413" i="22"/>
  <c r="F2414" i="22"/>
  <c r="F2415" i="22"/>
  <c r="F2416" i="22"/>
  <c r="F2417" i="22"/>
  <c r="F2418" i="22"/>
  <c r="F2419" i="22"/>
  <c r="F2420" i="22"/>
  <c r="F2421" i="22"/>
  <c r="F2422" i="22"/>
  <c r="F2423" i="22"/>
  <c r="F2424" i="22"/>
  <c r="F2425" i="22"/>
  <c r="F2426" i="22"/>
  <c r="F2427" i="22"/>
  <c r="F2428" i="22"/>
  <c r="F2429" i="22"/>
  <c r="F2430" i="22"/>
  <c r="F2431" i="22"/>
  <c r="F2432" i="22"/>
  <c r="F2433" i="22"/>
  <c r="F2434" i="22"/>
  <c r="F2435" i="22"/>
  <c r="F2436" i="22"/>
  <c r="F2437" i="22"/>
  <c r="F2438" i="22"/>
  <c r="F2439" i="22"/>
  <c r="F2440" i="22"/>
  <c r="F2441" i="22"/>
  <c r="F2442" i="22"/>
  <c r="F2443" i="22"/>
  <c r="F2444" i="22"/>
  <c r="F2445" i="22"/>
  <c r="F2446" i="22"/>
  <c r="F2447" i="22"/>
  <c r="F2448" i="22"/>
  <c r="F2449" i="22"/>
  <c r="F2450" i="22"/>
  <c r="F2451" i="22"/>
  <c r="F2452" i="22"/>
  <c r="F2453" i="22"/>
  <c r="F2454" i="22"/>
  <c r="F2455" i="22"/>
  <c r="F2456" i="22"/>
  <c r="F2457" i="22"/>
  <c r="F2458" i="22"/>
  <c r="F2459" i="22"/>
  <c r="F2460" i="22"/>
  <c r="F2461" i="22"/>
  <c r="F2462" i="22"/>
  <c r="F2463" i="22"/>
  <c r="F2464" i="22"/>
  <c r="F2465" i="22"/>
  <c r="F2466" i="22"/>
  <c r="F2467" i="22"/>
  <c r="F2468" i="22"/>
  <c r="F2469" i="22"/>
  <c r="F2470" i="22"/>
  <c r="F2471" i="22"/>
  <c r="F2472" i="22"/>
  <c r="F2473" i="22"/>
  <c r="F2474" i="22"/>
  <c r="F2475" i="22"/>
  <c r="F2476" i="22"/>
  <c r="F2477" i="22"/>
  <c r="F2478" i="22"/>
  <c r="F2479" i="22"/>
  <c r="F2480" i="22"/>
  <c r="F2481" i="22"/>
  <c r="F2482" i="22"/>
  <c r="F2483" i="22"/>
  <c r="F2484" i="22"/>
  <c r="F2485" i="22"/>
  <c r="F2486" i="22"/>
  <c r="F2487" i="22"/>
  <c r="F2488" i="22"/>
  <c r="F2489" i="22"/>
  <c r="F2490" i="22"/>
  <c r="F2491" i="22"/>
  <c r="F2492" i="22"/>
  <c r="F2493" i="22"/>
  <c r="F2494" i="22"/>
  <c r="F2495" i="22"/>
  <c r="F2496" i="22"/>
  <c r="F2497" i="22"/>
  <c r="F2498" i="22"/>
  <c r="F2499" i="22"/>
  <c r="F2500" i="22"/>
  <c r="F2501" i="22"/>
  <c r="F2502" i="22"/>
  <c r="F2503" i="22"/>
  <c r="F2504" i="22"/>
  <c r="F2505" i="22"/>
  <c r="F2506" i="22"/>
  <c r="F2507" i="22"/>
  <c r="F2508" i="22"/>
  <c r="F2509" i="22"/>
  <c r="F2510" i="22"/>
  <c r="F2511" i="22"/>
  <c r="F2512" i="22"/>
  <c r="F2513" i="22"/>
  <c r="F2514" i="22"/>
  <c r="F2515" i="22"/>
  <c r="F2516" i="22"/>
  <c r="F2517" i="22"/>
  <c r="F2518" i="22"/>
  <c r="F2519" i="22"/>
  <c r="F2520" i="22"/>
  <c r="F2521" i="22"/>
  <c r="F2522" i="22"/>
  <c r="F2523" i="22"/>
  <c r="F2524" i="22"/>
  <c r="F2525" i="22"/>
  <c r="F2526" i="22"/>
  <c r="F2527" i="22"/>
  <c r="F2528" i="22"/>
  <c r="F2529" i="22"/>
  <c r="F2530" i="22"/>
  <c r="F2531" i="22"/>
  <c r="F2532" i="22"/>
  <c r="F2533" i="22"/>
  <c r="F2534" i="22"/>
  <c r="F2535" i="22"/>
  <c r="F2536" i="22"/>
  <c r="F2537" i="22"/>
  <c r="F2538" i="22"/>
  <c r="F2539" i="22"/>
  <c r="F2540" i="22"/>
  <c r="F2541" i="22"/>
  <c r="F2542" i="22"/>
  <c r="F2543" i="22"/>
  <c r="F2544" i="22"/>
  <c r="F2545" i="22"/>
  <c r="F2546" i="22"/>
  <c r="F2547" i="22"/>
  <c r="F2548" i="22"/>
  <c r="F2549" i="22"/>
  <c r="F2550" i="22"/>
  <c r="F2551" i="22"/>
  <c r="F2552" i="22"/>
  <c r="F2553" i="22"/>
  <c r="F2554" i="22"/>
  <c r="F2555" i="22"/>
  <c r="F2556" i="22"/>
  <c r="F2557" i="22"/>
  <c r="F2558" i="22"/>
  <c r="F2559" i="22"/>
  <c r="F2560" i="22"/>
  <c r="F2561" i="22"/>
  <c r="F2562" i="22"/>
  <c r="F2563" i="22"/>
  <c r="F2564" i="22"/>
  <c r="F2565" i="22"/>
  <c r="F2566" i="22"/>
  <c r="F2567" i="22"/>
  <c r="F2568" i="22"/>
  <c r="F2569" i="22"/>
  <c r="F2570" i="22"/>
  <c r="F2571" i="22"/>
  <c r="F2572" i="22"/>
  <c r="F2573" i="22"/>
  <c r="F2574" i="22"/>
  <c r="F2575" i="22"/>
  <c r="F2576" i="22"/>
  <c r="F2577" i="22"/>
  <c r="F2578" i="22"/>
  <c r="F2579" i="22"/>
  <c r="F2580" i="22"/>
  <c r="F2581" i="22"/>
  <c r="F2582" i="22"/>
  <c r="F2583" i="22"/>
  <c r="F2584" i="22"/>
  <c r="F2585" i="22"/>
  <c r="F2586" i="22"/>
  <c r="F2587" i="22"/>
  <c r="F2588" i="22"/>
  <c r="F2589" i="22"/>
  <c r="F2590" i="22"/>
  <c r="F2591" i="22"/>
  <c r="F2592" i="22"/>
  <c r="F2593" i="22"/>
  <c r="F2594" i="22"/>
  <c r="F2595" i="22"/>
  <c r="F2596" i="22"/>
  <c r="F2597" i="22"/>
  <c r="F2598" i="22"/>
  <c r="F2599" i="22"/>
  <c r="F2600" i="22"/>
  <c r="F2601" i="22"/>
  <c r="F2602" i="22"/>
  <c r="F2603" i="22"/>
  <c r="F2604" i="22"/>
  <c r="F2605" i="22"/>
  <c r="F2606" i="22"/>
  <c r="F2607" i="22"/>
  <c r="F2608" i="22"/>
  <c r="F2609" i="22"/>
  <c r="F2610" i="22"/>
  <c r="F2611" i="22"/>
  <c r="F2612" i="22"/>
  <c r="F2613" i="22"/>
  <c r="F2614" i="22"/>
  <c r="F2615" i="22"/>
  <c r="F2616" i="22"/>
  <c r="F2617" i="22"/>
  <c r="F2618" i="22"/>
  <c r="F2619" i="22"/>
  <c r="F2620" i="22"/>
  <c r="F2621" i="22"/>
  <c r="F2622" i="22"/>
  <c r="F2623" i="22"/>
  <c r="F2624" i="22"/>
  <c r="F2625" i="22"/>
  <c r="F2626" i="22"/>
  <c r="F2627" i="22"/>
  <c r="F2628" i="22"/>
  <c r="F2629" i="22"/>
  <c r="F2630" i="22"/>
  <c r="F2631" i="22"/>
  <c r="F2632" i="22"/>
  <c r="F2633" i="22"/>
  <c r="F2634" i="22"/>
  <c r="F2635" i="22"/>
  <c r="F2636" i="22"/>
  <c r="F2637" i="22"/>
  <c r="F2638" i="22"/>
  <c r="F2639" i="22"/>
  <c r="F2640" i="22"/>
  <c r="F2641" i="22"/>
  <c r="F2642" i="22"/>
  <c r="F2643" i="22"/>
  <c r="F2644" i="22"/>
  <c r="E2285" i="22"/>
  <c r="E2286" i="22"/>
  <c r="E2287" i="22"/>
  <c r="E2288" i="22"/>
  <c r="E2289" i="22"/>
  <c r="E2290" i="22"/>
  <c r="E2291" i="22"/>
  <c r="E2292" i="22"/>
  <c r="E2293" i="22"/>
  <c r="E2294" i="22"/>
  <c r="E2295" i="22"/>
  <c r="E2296" i="22"/>
  <c r="E2297" i="22"/>
  <c r="E2298" i="22"/>
  <c r="E2299" i="22"/>
  <c r="E2300" i="22"/>
  <c r="E2301" i="22"/>
  <c r="E2302" i="22"/>
  <c r="E2303" i="22"/>
  <c r="E2304" i="22"/>
  <c r="E2305" i="22"/>
  <c r="E2306" i="22"/>
  <c r="E2307" i="22"/>
  <c r="E2308" i="22"/>
  <c r="E2309" i="22"/>
  <c r="E2310" i="22"/>
  <c r="E2311" i="22"/>
  <c r="E2312" i="22"/>
  <c r="E2313" i="22"/>
  <c r="E2314" i="22"/>
  <c r="E2315" i="22"/>
  <c r="E2316" i="22"/>
  <c r="E2317" i="22"/>
  <c r="E2318" i="22"/>
  <c r="E2319" i="22"/>
  <c r="E2320" i="22"/>
  <c r="E2321" i="22"/>
  <c r="E2322" i="22"/>
  <c r="E2323" i="22"/>
  <c r="E2324" i="22"/>
  <c r="E2325" i="22"/>
  <c r="E2326" i="22"/>
  <c r="E2327" i="22"/>
  <c r="E2328" i="22"/>
  <c r="E2329" i="22"/>
  <c r="E2330" i="22"/>
  <c r="E2331" i="22"/>
  <c r="E2332" i="22"/>
  <c r="E2333" i="22"/>
  <c r="E2334" i="22"/>
  <c r="E2335" i="22"/>
  <c r="E2336" i="22"/>
  <c r="E2337" i="22"/>
  <c r="E2338" i="22"/>
  <c r="E2339" i="22"/>
  <c r="E2340" i="22"/>
  <c r="E2341" i="22"/>
  <c r="E2342" i="22"/>
  <c r="E2343" i="22"/>
  <c r="E2344" i="22"/>
  <c r="E2345" i="22"/>
  <c r="E2346" i="22"/>
  <c r="E2347" i="22"/>
  <c r="E2348" i="22"/>
  <c r="E2349" i="22"/>
  <c r="E2350" i="22"/>
  <c r="E2351" i="22"/>
  <c r="E2352" i="22"/>
  <c r="E2353" i="22"/>
  <c r="E2354" i="22"/>
  <c r="E2355" i="22"/>
  <c r="E2356" i="22"/>
  <c r="E2357" i="22"/>
  <c r="E2358" i="22"/>
  <c r="E2359" i="22"/>
  <c r="E2360" i="22"/>
  <c r="E2361" i="22"/>
  <c r="E2362" i="22"/>
  <c r="E2363" i="22"/>
  <c r="E2364" i="22"/>
  <c r="E2365" i="22"/>
  <c r="E2366" i="22"/>
  <c r="E2367" i="22"/>
  <c r="E2368" i="22"/>
  <c r="E2369" i="22"/>
  <c r="E2370" i="22"/>
  <c r="E2371" i="22"/>
  <c r="E2372" i="22"/>
  <c r="E2373" i="22"/>
  <c r="E2374" i="22"/>
  <c r="E2375" i="22"/>
  <c r="E2376" i="22"/>
  <c r="E2377" i="22"/>
  <c r="E2378" i="22"/>
  <c r="E2379" i="22"/>
  <c r="E2380" i="22"/>
  <c r="E2381" i="22"/>
  <c r="E2382" i="22"/>
  <c r="E2383" i="22"/>
  <c r="E2384" i="22"/>
  <c r="E2385" i="22"/>
  <c r="E2386" i="22"/>
  <c r="E2387" i="22"/>
  <c r="E2388" i="22"/>
  <c r="E2389" i="22"/>
  <c r="E2390" i="22"/>
  <c r="E2391" i="22"/>
  <c r="E2392" i="22"/>
  <c r="E2393" i="22"/>
  <c r="E2394" i="22"/>
  <c r="E2395" i="22"/>
  <c r="E2396" i="22"/>
  <c r="E2397" i="22"/>
  <c r="E2398" i="22"/>
  <c r="E2399" i="22"/>
  <c r="E2400" i="22"/>
  <c r="E2401" i="22"/>
  <c r="E2402" i="22"/>
  <c r="E2403" i="22"/>
  <c r="E2404" i="22"/>
  <c r="E2405" i="22"/>
  <c r="E2406" i="22"/>
  <c r="E2407" i="22"/>
  <c r="E2408" i="22"/>
  <c r="E2409" i="22"/>
  <c r="E2410" i="22"/>
  <c r="E2411" i="22"/>
  <c r="E2412" i="22"/>
  <c r="E2413" i="22"/>
  <c r="E2414" i="22"/>
  <c r="E2415" i="22"/>
  <c r="E2416" i="22"/>
  <c r="E2417" i="22"/>
  <c r="E2418" i="22"/>
  <c r="E2419" i="22"/>
  <c r="E2420" i="22"/>
  <c r="E2421" i="22"/>
  <c r="E2422" i="22"/>
  <c r="E2423" i="22"/>
  <c r="E2424" i="22"/>
  <c r="E2425" i="22"/>
  <c r="E2426" i="22"/>
  <c r="E2427" i="22"/>
  <c r="E2428" i="22"/>
  <c r="E2429" i="22"/>
  <c r="E2430" i="22"/>
  <c r="E2431" i="22"/>
  <c r="E2432" i="22"/>
  <c r="E2433" i="22"/>
  <c r="E2434" i="22"/>
  <c r="E2435" i="22"/>
  <c r="E2436" i="22"/>
  <c r="E2437" i="22"/>
  <c r="E2438" i="22"/>
  <c r="E2439" i="22"/>
  <c r="E2440" i="22"/>
  <c r="E2441" i="22"/>
  <c r="E2442" i="22"/>
  <c r="E2443" i="22"/>
  <c r="E2444" i="22"/>
  <c r="E2445" i="22"/>
  <c r="E2446" i="22"/>
  <c r="E2447" i="22"/>
  <c r="E2448" i="22"/>
  <c r="E2449" i="22"/>
  <c r="E2450" i="22"/>
  <c r="E2451" i="22"/>
  <c r="E2452" i="22"/>
  <c r="E2453" i="22"/>
  <c r="E2454" i="22"/>
  <c r="E2455" i="22"/>
  <c r="E2456" i="22"/>
  <c r="E2457" i="22"/>
  <c r="E2458" i="22"/>
  <c r="E2459" i="22"/>
  <c r="E2460" i="22"/>
  <c r="E2461" i="22"/>
  <c r="E2462" i="22"/>
  <c r="E2463" i="22"/>
  <c r="E2464" i="22"/>
  <c r="E2465" i="22"/>
  <c r="E2466" i="22"/>
  <c r="E2467" i="22"/>
  <c r="E2468" i="22"/>
  <c r="E2469" i="22"/>
  <c r="E2470" i="22"/>
  <c r="E2471" i="22"/>
  <c r="E2472" i="22"/>
  <c r="E2473" i="22"/>
  <c r="E2474" i="22"/>
  <c r="E2475" i="22"/>
  <c r="E2476" i="22"/>
  <c r="E2477" i="22"/>
  <c r="E2478" i="22"/>
  <c r="E2479" i="22"/>
  <c r="E2480" i="22"/>
  <c r="E2481" i="22"/>
  <c r="E2482" i="22"/>
  <c r="E2483" i="22"/>
  <c r="E2484" i="22"/>
  <c r="E2485" i="22"/>
  <c r="E2486" i="22"/>
  <c r="E2487" i="22"/>
  <c r="E2488" i="22"/>
  <c r="E2489" i="22"/>
  <c r="E2490" i="22"/>
  <c r="E2491" i="22"/>
  <c r="E2492" i="22"/>
  <c r="E2493" i="22"/>
  <c r="E2494" i="22"/>
  <c r="E2495" i="22"/>
  <c r="E2496" i="22"/>
  <c r="E2497" i="22"/>
  <c r="E2498" i="22"/>
  <c r="E2499" i="22"/>
  <c r="E2500" i="22"/>
  <c r="E2501" i="22"/>
  <c r="E2502" i="22"/>
  <c r="E2503" i="22"/>
  <c r="E2504" i="22"/>
  <c r="E2505" i="22"/>
  <c r="E2506" i="22"/>
  <c r="E2507" i="22"/>
  <c r="E2508" i="22"/>
  <c r="E2509" i="22"/>
  <c r="E2510" i="22"/>
  <c r="E2511" i="22"/>
  <c r="E2512" i="22"/>
  <c r="E2513" i="22"/>
  <c r="E2514" i="22"/>
  <c r="E2515" i="22"/>
  <c r="E2516" i="22"/>
  <c r="E2517" i="22"/>
  <c r="E2518" i="22"/>
  <c r="E2519" i="22"/>
  <c r="E2520" i="22"/>
  <c r="E2521" i="22"/>
  <c r="E2522" i="22"/>
  <c r="E2523" i="22"/>
  <c r="E2524" i="22"/>
  <c r="E2525" i="22"/>
  <c r="E2526" i="22"/>
  <c r="E2527" i="22"/>
  <c r="E2528" i="22"/>
  <c r="E2529" i="22"/>
  <c r="E2530" i="22"/>
  <c r="E2531" i="22"/>
  <c r="E2532" i="22"/>
  <c r="E2533" i="22"/>
  <c r="E2534" i="22"/>
  <c r="E2535" i="22"/>
  <c r="E2536" i="22"/>
  <c r="E2537" i="22"/>
  <c r="E2538" i="22"/>
  <c r="E2539" i="22"/>
  <c r="E2540" i="22"/>
  <c r="E2541" i="22"/>
  <c r="E2542" i="22"/>
  <c r="E2543" i="22"/>
  <c r="E2544" i="22"/>
  <c r="E2545" i="22"/>
  <c r="E2546" i="22"/>
  <c r="E2547" i="22"/>
  <c r="E2548" i="22"/>
  <c r="E2549" i="22"/>
  <c r="E2550" i="22"/>
  <c r="E2551" i="22"/>
  <c r="E2552" i="22"/>
  <c r="E2553" i="22"/>
  <c r="E2554" i="22"/>
  <c r="E2555" i="22"/>
  <c r="E2556" i="22"/>
  <c r="E2557" i="22"/>
  <c r="E2558" i="22"/>
  <c r="E2559" i="22"/>
  <c r="E2560" i="22"/>
  <c r="E2561" i="22"/>
  <c r="E2562" i="22"/>
  <c r="E2563" i="22"/>
  <c r="E2564" i="22"/>
  <c r="E2565" i="22"/>
  <c r="E2566" i="22"/>
  <c r="E2567" i="22"/>
  <c r="E2568" i="22"/>
  <c r="E2569" i="22"/>
  <c r="E2570" i="22"/>
  <c r="E2571" i="22"/>
  <c r="E2572" i="22"/>
  <c r="E2573" i="22"/>
  <c r="E2574" i="22"/>
  <c r="E2575" i="22"/>
  <c r="E2576" i="22"/>
  <c r="E2577" i="22"/>
  <c r="E2578" i="22"/>
  <c r="E2579" i="22"/>
  <c r="E2580" i="22"/>
  <c r="E2581" i="22"/>
  <c r="E2582" i="22"/>
  <c r="E2583" i="22"/>
  <c r="E2584" i="22"/>
  <c r="E2585" i="22"/>
  <c r="E2586" i="22"/>
  <c r="E2587" i="22"/>
  <c r="E2588" i="22"/>
  <c r="E2589" i="22"/>
  <c r="E2590" i="22"/>
  <c r="E2591" i="22"/>
  <c r="E2592" i="22"/>
  <c r="E2593" i="22"/>
  <c r="E2594" i="22"/>
  <c r="E2595" i="22"/>
  <c r="E2596" i="22"/>
  <c r="E2597" i="22"/>
  <c r="E2598" i="22"/>
  <c r="E2599" i="22"/>
  <c r="E2600" i="22"/>
  <c r="E2601" i="22"/>
  <c r="E2602" i="22"/>
  <c r="E2603" i="22"/>
  <c r="E2604" i="22"/>
  <c r="E2605" i="22"/>
  <c r="E2606" i="22"/>
  <c r="E2607" i="22"/>
  <c r="E2608" i="22"/>
  <c r="E2609" i="22"/>
  <c r="E2610" i="22"/>
  <c r="E2611" i="22"/>
  <c r="E2612" i="22"/>
  <c r="E2613" i="22"/>
  <c r="E2614" i="22"/>
  <c r="E2615" i="22"/>
  <c r="E2616" i="22"/>
  <c r="E2617" i="22"/>
  <c r="E2618" i="22"/>
  <c r="E2619" i="22"/>
  <c r="E2620" i="22"/>
  <c r="E2621" i="22"/>
  <c r="E2622" i="22"/>
  <c r="E2623" i="22"/>
  <c r="E2624" i="22"/>
  <c r="E2625" i="22"/>
  <c r="E2626" i="22"/>
  <c r="E2627" i="22"/>
  <c r="E2628" i="22"/>
  <c r="E2629" i="22"/>
  <c r="E2630" i="22"/>
  <c r="E2631" i="22"/>
  <c r="E2632" i="22"/>
  <c r="E2633" i="22"/>
  <c r="E2634" i="22"/>
  <c r="E2635" i="22"/>
  <c r="E2636" i="22"/>
  <c r="E2637" i="22"/>
  <c r="E2638" i="22"/>
  <c r="E2639" i="22"/>
  <c r="E2640" i="22"/>
  <c r="E2641" i="22"/>
  <c r="E2642" i="22"/>
  <c r="E2643" i="22"/>
  <c r="E2644" i="22"/>
  <c r="D2285" i="22"/>
  <c r="D2286" i="22"/>
  <c r="D2287" i="22"/>
  <c r="D2288" i="22"/>
  <c r="D2289" i="22"/>
  <c r="D2290" i="22"/>
  <c r="D2291" i="22"/>
  <c r="D2292" i="22"/>
  <c r="D2293" i="22"/>
  <c r="D2294" i="22"/>
  <c r="D2295" i="22"/>
  <c r="D2296" i="22"/>
  <c r="D2297" i="22"/>
  <c r="D2298" i="22"/>
  <c r="D2299" i="22"/>
  <c r="D2300" i="22"/>
  <c r="D2301" i="22"/>
  <c r="D2302" i="22"/>
  <c r="D2303" i="22"/>
  <c r="D2304" i="22"/>
  <c r="D2305" i="22"/>
  <c r="D2306" i="22"/>
  <c r="D2307" i="22"/>
  <c r="D2308" i="22"/>
  <c r="D2309" i="22"/>
  <c r="D2310" i="22"/>
  <c r="D2311" i="22"/>
  <c r="D2312" i="22"/>
  <c r="D2313" i="22"/>
  <c r="D2314" i="22"/>
  <c r="D2315" i="22"/>
  <c r="D2316" i="22"/>
  <c r="D2317" i="22"/>
  <c r="D2318" i="22"/>
  <c r="D2319" i="22"/>
  <c r="D2320" i="22"/>
  <c r="D2321" i="22"/>
  <c r="D2322" i="22"/>
  <c r="D2323" i="22"/>
  <c r="D2324" i="22"/>
  <c r="D2325" i="22"/>
  <c r="D2326" i="22"/>
  <c r="D2327" i="22"/>
  <c r="D2328" i="22"/>
  <c r="D2329" i="22"/>
  <c r="D2330" i="22"/>
  <c r="D2331" i="22"/>
  <c r="D2332" i="22"/>
  <c r="D2333" i="22"/>
  <c r="D2334" i="22"/>
  <c r="D2335" i="22"/>
  <c r="D2336" i="22"/>
  <c r="D2337" i="22"/>
  <c r="D2338" i="22"/>
  <c r="D2339" i="22"/>
  <c r="D2340" i="22"/>
  <c r="D2341" i="22"/>
  <c r="D2342" i="22"/>
  <c r="D2343" i="22"/>
  <c r="D2344" i="22"/>
  <c r="D2345" i="22"/>
  <c r="D2346" i="22"/>
  <c r="D2347" i="22"/>
  <c r="D2348" i="22"/>
  <c r="D2349" i="22"/>
  <c r="D2350" i="22"/>
  <c r="D2351" i="22"/>
  <c r="D2352" i="22"/>
  <c r="D2353" i="22"/>
  <c r="D2354" i="22"/>
  <c r="D2355" i="22"/>
  <c r="D2356" i="22"/>
  <c r="D2357" i="22"/>
  <c r="D2358" i="22"/>
  <c r="D2359" i="22"/>
  <c r="D2360" i="22"/>
  <c r="D2361" i="22"/>
  <c r="D2362" i="22"/>
  <c r="D2363" i="22"/>
  <c r="D2364" i="22"/>
  <c r="D2365" i="22"/>
  <c r="D2366" i="22"/>
  <c r="D2367" i="22"/>
  <c r="D2368" i="22"/>
  <c r="D2369" i="22"/>
  <c r="D2370" i="22"/>
  <c r="D2371" i="22"/>
  <c r="D2372" i="22"/>
  <c r="D2373" i="22"/>
  <c r="D2374" i="22"/>
  <c r="D2375" i="22"/>
  <c r="D2376" i="22"/>
  <c r="D2377" i="22"/>
  <c r="D2378" i="22"/>
  <c r="D2379" i="22"/>
  <c r="D2380" i="22"/>
  <c r="D2381" i="22"/>
  <c r="D2382" i="22"/>
  <c r="D2383" i="22"/>
  <c r="D2384" i="22"/>
  <c r="D2385" i="22"/>
  <c r="D2386" i="22"/>
  <c r="D2387" i="22"/>
  <c r="D2388" i="22"/>
  <c r="D2389" i="22"/>
  <c r="D2390" i="22"/>
  <c r="D2391" i="22"/>
  <c r="D2392" i="22"/>
  <c r="D2393" i="22"/>
  <c r="D2394" i="22"/>
  <c r="D2395" i="22"/>
  <c r="D2396" i="22"/>
  <c r="D2397" i="22"/>
  <c r="D2398" i="22"/>
  <c r="D2399" i="22"/>
  <c r="D2400" i="22"/>
  <c r="D2401" i="22"/>
  <c r="D2402" i="22"/>
  <c r="D2403" i="22"/>
  <c r="D2404" i="22"/>
  <c r="D2405" i="22"/>
  <c r="D2406" i="22"/>
  <c r="D2407" i="22"/>
  <c r="D2408" i="22"/>
  <c r="D2409" i="22"/>
  <c r="D2410" i="22"/>
  <c r="D2411" i="22"/>
  <c r="D2412" i="22"/>
  <c r="D2413" i="22"/>
  <c r="D2414" i="22"/>
  <c r="D2415" i="22"/>
  <c r="D2416" i="22"/>
  <c r="D2417" i="22"/>
  <c r="D2418" i="22"/>
  <c r="D2419" i="22"/>
  <c r="D2420" i="22"/>
  <c r="D2421" i="22"/>
  <c r="D2422" i="22"/>
  <c r="D2423" i="22"/>
  <c r="D2424" i="22"/>
  <c r="D2425" i="22"/>
  <c r="D2426" i="22"/>
  <c r="D2427" i="22"/>
  <c r="D2428" i="22"/>
  <c r="D2429" i="22"/>
  <c r="D2430" i="22"/>
  <c r="D2431" i="22"/>
  <c r="D2432" i="22"/>
  <c r="D2433" i="22"/>
  <c r="D2434" i="22"/>
  <c r="D2435" i="22"/>
  <c r="D2436" i="22"/>
  <c r="D2437" i="22"/>
  <c r="D2438" i="22"/>
  <c r="D2439" i="22"/>
  <c r="D2440" i="22"/>
  <c r="D2441" i="22"/>
  <c r="D2442" i="22"/>
  <c r="D2443" i="22"/>
  <c r="D2444" i="22"/>
  <c r="D2445" i="22"/>
  <c r="D2446" i="22"/>
  <c r="D2447" i="22"/>
  <c r="D2448" i="22"/>
  <c r="D2449" i="22"/>
  <c r="D2450" i="22"/>
  <c r="D2451" i="22"/>
  <c r="D2452" i="22"/>
  <c r="D2453" i="22"/>
  <c r="D2454" i="22"/>
  <c r="D2455" i="22"/>
  <c r="D2456" i="22"/>
  <c r="D2457" i="22"/>
  <c r="D2458" i="22"/>
  <c r="D2459" i="22"/>
  <c r="D2460" i="22"/>
  <c r="D2461" i="22"/>
  <c r="D2462" i="22"/>
  <c r="D2463" i="22"/>
  <c r="D2464" i="22"/>
  <c r="D2465" i="22"/>
  <c r="D2466" i="22"/>
  <c r="D2467" i="22"/>
  <c r="D2468" i="22"/>
  <c r="D2469" i="22"/>
  <c r="D2470" i="22"/>
  <c r="D2471" i="22"/>
  <c r="D2472" i="22"/>
  <c r="D2473" i="22"/>
  <c r="D2474" i="22"/>
  <c r="D2475" i="22"/>
  <c r="D2476" i="22"/>
  <c r="D2477" i="22"/>
  <c r="D2478" i="22"/>
  <c r="D2479" i="22"/>
  <c r="D2480" i="22"/>
  <c r="D2481" i="22"/>
  <c r="D2482" i="22"/>
  <c r="D2483" i="22"/>
  <c r="D2484" i="22"/>
  <c r="D2485" i="22"/>
  <c r="D2486" i="22"/>
  <c r="D2487" i="22"/>
  <c r="D2488" i="22"/>
  <c r="D2489" i="22"/>
  <c r="D2490" i="22"/>
  <c r="D2491" i="22"/>
  <c r="D2492" i="22"/>
  <c r="D2493" i="22"/>
  <c r="D2494" i="22"/>
  <c r="D2495" i="22"/>
  <c r="D2496" i="22"/>
  <c r="D2497" i="22"/>
  <c r="D2498" i="22"/>
  <c r="D2499" i="22"/>
  <c r="D2500" i="22"/>
  <c r="D2501" i="22"/>
  <c r="D2502" i="22"/>
  <c r="D2503" i="22"/>
  <c r="D2504" i="22"/>
  <c r="D2505" i="22"/>
  <c r="D2506" i="22"/>
  <c r="D2507" i="22"/>
  <c r="D2508" i="22"/>
  <c r="D2509" i="22"/>
  <c r="D2510" i="22"/>
  <c r="D2511" i="22"/>
  <c r="D2512" i="22"/>
  <c r="D2513" i="22"/>
  <c r="D2514" i="22"/>
  <c r="D2515" i="22"/>
  <c r="D2516" i="22"/>
  <c r="D2517" i="22"/>
  <c r="D2518" i="22"/>
  <c r="D2519" i="22"/>
  <c r="D2520" i="22"/>
  <c r="D2521" i="22"/>
  <c r="D2522" i="22"/>
  <c r="D2523" i="22"/>
  <c r="D2524" i="22"/>
  <c r="D2525" i="22"/>
  <c r="D2526" i="22"/>
  <c r="D2527" i="22"/>
  <c r="D2528" i="22"/>
  <c r="D2529" i="22"/>
  <c r="D2530" i="22"/>
  <c r="D2531" i="22"/>
  <c r="D2532" i="22"/>
  <c r="D2533" i="22"/>
  <c r="D2534" i="22"/>
  <c r="D2535" i="22"/>
  <c r="D2536" i="22"/>
  <c r="D2537" i="22"/>
  <c r="D2538" i="22"/>
  <c r="D2539" i="22"/>
  <c r="D2540" i="22"/>
  <c r="D2541" i="22"/>
  <c r="D2542" i="22"/>
  <c r="D2543" i="22"/>
  <c r="D2544" i="22"/>
  <c r="D2545" i="22"/>
  <c r="D2546" i="22"/>
  <c r="D2547" i="22"/>
  <c r="D2548" i="22"/>
  <c r="D2549" i="22"/>
  <c r="D2550" i="22"/>
  <c r="D2551" i="22"/>
  <c r="D2552" i="22"/>
  <c r="D2553" i="22"/>
  <c r="D2554" i="22"/>
  <c r="D2555" i="22"/>
  <c r="D2556" i="22"/>
  <c r="D2557" i="22"/>
  <c r="D2558" i="22"/>
  <c r="D2559" i="22"/>
  <c r="D2560" i="22"/>
  <c r="D2561" i="22"/>
  <c r="D2562" i="22"/>
  <c r="D2563" i="22"/>
  <c r="D2564" i="22"/>
  <c r="D2565" i="22"/>
  <c r="D2566" i="22"/>
  <c r="D2567" i="22"/>
  <c r="D2568" i="22"/>
  <c r="D2569" i="22"/>
  <c r="D2570" i="22"/>
  <c r="D2571" i="22"/>
  <c r="D2572" i="22"/>
  <c r="D2573" i="22"/>
  <c r="D2574" i="22"/>
  <c r="D2575" i="22"/>
  <c r="D2576" i="22"/>
  <c r="D2577" i="22"/>
  <c r="D2578" i="22"/>
  <c r="D2579" i="22"/>
  <c r="D2580" i="22"/>
  <c r="D2581" i="22"/>
  <c r="D2582" i="22"/>
  <c r="D2583" i="22"/>
  <c r="D2584" i="22"/>
  <c r="D2585" i="22"/>
  <c r="D2586" i="22"/>
  <c r="D2587" i="22"/>
  <c r="D2588" i="22"/>
  <c r="D2589" i="22"/>
  <c r="D2590" i="22"/>
  <c r="D2591" i="22"/>
  <c r="D2592" i="22"/>
  <c r="D2593" i="22"/>
  <c r="D2594" i="22"/>
  <c r="D2595" i="22"/>
  <c r="D2596" i="22"/>
  <c r="D2597" i="22"/>
  <c r="D2598" i="22"/>
  <c r="D2599" i="22"/>
  <c r="D2600" i="22"/>
  <c r="D2601" i="22"/>
  <c r="D2602" i="22"/>
  <c r="D2603" i="22"/>
  <c r="D2604" i="22"/>
  <c r="D2605" i="22"/>
  <c r="D2606" i="22"/>
  <c r="D2607" i="22"/>
  <c r="D2608" i="22"/>
  <c r="D2609" i="22"/>
  <c r="D2610" i="22"/>
  <c r="D2611" i="22"/>
  <c r="D2612" i="22"/>
  <c r="D2613" i="22"/>
  <c r="D2614" i="22"/>
  <c r="D2615" i="22"/>
  <c r="D2616" i="22"/>
  <c r="D2617" i="22"/>
  <c r="D2618" i="22"/>
  <c r="D2619" i="22"/>
  <c r="D2620" i="22"/>
  <c r="D2621" i="22"/>
  <c r="D2622" i="22"/>
  <c r="D2623" i="22"/>
  <c r="D2624" i="22"/>
  <c r="D2625" i="22"/>
  <c r="D2626" i="22"/>
  <c r="D2627" i="22"/>
  <c r="D2628" i="22"/>
  <c r="D2629" i="22"/>
  <c r="D2630" i="22"/>
  <c r="D2631" i="22"/>
  <c r="D2632" i="22"/>
  <c r="D2633" i="22"/>
  <c r="D2634" i="22"/>
  <c r="D2635" i="22"/>
  <c r="D2636" i="22"/>
  <c r="D2637" i="22"/>
  <c r="D2638" i="22"/>
  <c r="D2639" i="22"/>
  <c r="D2640" i="22"/>
  <c r="D2641" i="22"/>
  <c r="D2642" i="22"/>
  <c r="D2643" i="22"/>
  <c r="D2644" i="22"/>
  <c r="C2285" i="22"/>
  <c r="C2286" i="22"/>
  <c r="C2287" i="22"/>
  <c r="C2288" i="22"/>
  <c r="C2289" i="22"/>
  <c r="C2290" i="22"/>
  <c r="C2291" i="22"/>
  <c r="C2292" i="22"/>
  <c r="C2293" i="22"/>
  <c r="C2294" i="22"/>
  <c r="C2295" i="22"/>
  <c r="C2296" i="22"/>
  <c r="C2297" i="22"/>
  <c r="C2298" i="22"/>
  <c r="C2299" i="22"/>
  <c r="C2300" i="22"/>
  <c r="C2301" i="22"/>
  <c r="C2302" i="22"/>
  <c r="C2303" i="22"/>
  <c r="C2304" i="22"/>
  <c r="C2305" i="22"/>
  <c r="C2306" i="22"/>
  <c r="C2307" i="22"/>
  <c r="C2308" i="22"/>
  <c r="C2309" i="22"/>
  <c r="C2310" i="22"/>
  <c r="C2311" i="22"/>
  <c r="C2312" i="22"/>
  <c r="C2313" i="22"/>
  <c r="C2314" i="22"/>
  <c r="C2315" i="22"/>
  <c r="C2316" i="22"/>
  <c r="C2317" i="22"/>
  <c r="C2318" i="22"/>
  <c r="C2319" i="22"/>
  <c r="C2320" i="22"/>
  <c r="C2321" i="22"/>
  <c r="C2322" i="22"/>
  <c r="C2323" i="22"/>
  <c r="C2324" i="22"/>
  <c r="C2325" i="22"/>
  <c r="C2326" i="22"/>
  <c r="C2327" i="22"/>
  <c r="C2328" i="22"/>
  <c r="C2329" i="22"/>
  <c r="C2330" i="22"/>
  <c r="C2331" i="22"/>
  <c r="C2332" i="22"/>
  <c r="C2333" i="22"/>
  <c r="C2334" i="22"/>
  <c r="C2335" i="22"/>
  <c r="C2336" i="22"/>
  <c r="C2337" i="22"/>
  <c r="C2338" i="22"/>
  <c r="C2339" i="22"/>
  <c r="C2340" i="22"/>
  <c r="C2341" i="22"/>
  <c r="C2342" i="22"/>
  <c r="C2343" i="22"/>
  <c r="C2344" i="22"/>
  <c r="C2345" i="22"/>
  <c r="C2346" i="22"/>
  <c r="C2347" i="22"/>
  <c r="C2348" i="22"/>
  <c r="C2349" i="22"/>
  <c r="C2350" i="22"/>
  <c r="C2351" i="22"/>
  <c r="C2352" i="22"/>
  <c r="C2353" i="22"/>
  <c r="C2354" i="22"/>
  <c r="C2355" i="22"/>
  <c r="C2356" i="22"/>
  <c r="C2357" i="22"/>
  <c r="C2358" i="22"/>
  <c r="C2359" i="22"/>
  <c r="C2360" i="22"/>
  <c r="C2361" i="22"/>
  <c r="C2362" i="22"/>
  <c r="C2363" i="22"/>
  <c r="C2364" i="22"/>
  <c r="C2365" i="22"/>
  <c r="C2366" i="22"/>
  <c r="C2367" i="22"/>
  <c r="C2368" i="22"/>
  <c r="C2369" i="22"/>
  <c r="C2370" i="22"/>
  <c r="C2371" i="22"/>
  <c r="C2372" i="22"/>
  <c r="C2373" i="22"/>
  <c r="C2374" i="22"/>
  <c r="C2375" i="22"/>
  <c r="C2376" i="22"/>
  <c r="C2377" i="22"/>
  <c r="C2378" i="22"/>
  <c r="C2379" i="22"/>
  <c r="C2380" i="22"/>
  <c r="C2381" i="22"/>
  <c r="C2382" i="22"/>
  <c r="C2383" i="22"/>
  <c r="C2384" i="22"/>
  <c r="C2385" i="22"/>
  <c r="C2386" i="22"/>
  <c r="C2387" i="22"/>
  <c r="C2388" i="22"/>
  <c r="C2389" i="22"/>
  <c r="C2390" i="22"/>
  <c r="C2391" i="22"/>
  <c r="C2392" i="22"/>
  <c r="C2393" i="22"/>
  <c r="C2394" i="22"/>
  <c r="C2395" i="22"/>
  <c r="C2396" i="22"/>
  <c r="C2397" i="22"/>
  <c r="C2398" i="22"/>
  <c r="C2399" i="22"/>
  <c r="C2400" i="22"/>
  <c r="C2401" i="22"/>
  <c r="C2402" i="22"/>
  <c r="C2403" i="22"/>
  <c r="C2404" i="22"/>
  <c r="C2405" i="22"/>
  <c r="C2406" i="22"/>
  <c r="C2407" i="22"/>
  <c r="C2408" i="22"/>
  <c r="C2409" i="22"/>
  <c r="C2410" i="22"/>
  <c r="C2411" i="22"/>
  <c r="C2412" i="22"/>
  <c r="C2413" i="22"/>
  <c r="C2414" i="22"/>
  <c r="C2415" i="22"/>
  <c r="C2416" i="22"/>
  <c r="C2417" i="22"/>
  <c r="C2418" i="22"/>
  <c r="C2419" i="22"/>
  <c r="C2420" i="22"/>
  <c r="C2421" i="22"/>
  <c r="C2422" i="22"/>
  <c r="C2423" i="22"/>
  <c r="C2424" i="22"/>
  <c r="C2425" i="22"/>
  <c r="C2426" i="22"/>
  <c r="C2427" i="22"/>
  <c r="C2428" i="22"/>
  <c r="C2429" i="22"/>
  <c r="C2430" i="22"/>
  <c r="C2431" i="22"/>
  <c r="C2432" i="22"/>
  <c r="C2433" i="22"/>
  <c r="C2434" i="22"/>
  <c r="C2435" i="22"/>
  <c r="C2436" i="22"/>
  <c r="C2437" i="22"/>
  <c r="C2438" i="22"/>
  <c r="C2439" i="22"/>
  <c r="C2440" i="22"/>
  <c r="C2441" i="22"/>
  <c r="C2442" i="22"/>
  <c r="C2443" i="22"/>
  <c r="C2444" i="22"/>
  <c r="C2445" i="22"/>
  <c r="C2446" i="22"/>
  <c r="C2447" i="22"/>
  <c r="C2448" i="22"/>
  <c r="C2449" i="22"/>
  <c r="C2450" i="22"/>
  <c r="C2451" i="22"/>
  <c r="C2452" i="22"/>
  <c r="C2453" i="22"/>
  <c r="C2454" i="22"/>
  <c r="C2455" i="22"/>
  <c r="C2456" i="22"/>
  <c r="C2457" i="22"/>
  <c r="C2458" i="22"/>
  <c r="C2459" i="22"/>
  <c r="C2460" i="22"/>
  <c r="C2461" i="22"/>
  <c r="C2462" i="22"/>
  <c r="C2463" i="22"/>
  <c r="C2464" i="22"/>
  <c r="C2465" i="22"/>
  <c r="C2466" i="22"/>
  <c r="C2467" i="22"/>
  <c r="C2468" i="22"/>
  <c r="C2469" i="22"/>
  <c r="C2470" i="22"/>
  <c r="C2471" i="22"/>
  <c r="C2472" i="22"/>
  <c r="C2473" i="22"/>
  <c r="C2474" i="22"/>
  <c r="C2475" i="22"/>
  <c r="C2476" i="22"/>
  <c r="C2477" i="22"/>
  <c r="C2478" i="22"/>
  <c r="C2479" i="22"/>
  <c r="C2480" i="22"/>
  <c r="C2481" i="22"/>
  <c r="C2482" i="22"/>
  <c r="C2483" i="22"/>
  <c r="C2484" i="22"/>
  <c r="C2485" i="22"/>
  <c r="C2486" i="22"/>
  <c r="C2487" i="22"/>
  <c r="C2488" i="22"/>
  <c r="C2489" i="22"/>
  <c r="C2490" i="22"/>
  <c r="C2491" i="22"/>
  <c r="C2492" i="22"/>
  <c r="C2493" i="22"/>
  <c r="C2494" i="22"/>
  <c r="C2495" i="22"/>
  <c r="C2496" i="22"/>
  <c r="C2497" i="22"/>
  <c r="C2498" i="22"/>
  <c r="C2499" i="22"/>
  <c r="C2500" i="22"/>
  <c r="C2501" i="22"/>
  <c r="C2502" i="22"/>
  <c r="C2503" i="22"/>
  <c r="C2504" i="22"/>
  <c r="C2505" i="22"/>
  <c r="C2506" i="22"/>
  <c r="C2507" i="22"/>
  <c r="C2508" i="22"/>
  <c r="C2509" i="22"/>
  <c r="C2510" i="22"/>
  <c r="C2511" i="22"/>
  <c r="C2512" i="22"/>
  <c r="C2513" i="22"/>
  <c r="C2514" i="22"/>
  <c r="C2515" i="22"/>
  <c r="C2516" i="22"/>
  <c r="C2517" i="22"/>
  <c r="C2518" i="22"/>
  <c r="C2519" i="22"/>
  <c r="C2520" i="22"/>
  <c r="C2521" i="22"/>
  <c r="C2522" i="22"/>
  <c r="C2523" i="22"/>
  <c r="C2524" i="22"/>
  <c r="C2525" i="22"/>
  <c r="C2526" i="22"/>
  <c r="C2527" i="22"/>
  <c r="C2528" i="22"/>
  <c r="C2529" i="22"/>
  <c r="C2530" i="22"/>
  <c r="C2531" i="22"/>
  <c r="C2532" i="22"/>
  <c r="C2533" i="22"/>
  <c r="C2534" i="22"/>
  <c r="C2535" i="22"/>
  <c r="C2536" i="22"/>
  <c r="C2537" i="22"/>
  <c r="C2538" i="22"/>
  <c r="C2539" i="22"/>
  <c r="C2540" i="22"/>
  <c r="C2541" i="22"/>
  <c r="C2542" i="22"/>
  <c r="C2543" i="22"/>
  <c r="C2544" i="22"/>
  <c r="C2545" i="22"/>
  <c r="C2546" i="22"/>
  <c r="C2547" i="22"/>
  <c r="C2548" i="22"/>
  <c r="C2549" i="22"/>
  <c r="C2550" i="22"/>
  <c r="C2551" i="22"/>
  <c r="C2552" i="22"/>
  <c r="C2553" i="22"/>
  <c r="C2554" i="22"/>
  <c r="C2555" i="22"/>
  <c r="C2556" i="22"/>
  <c r="C2557" i="22"/>
  <c r="C2558" i="22"/>
  <c r="C2559" i="22"/>
  <c r="C2560" i="22"/>
  <c r="C2561" i="22"/>
  <c r="C2562" i="22"/>
  <c r="C2563" i="22"/>
  <c r="C2564" i="22"/>
  <c r="C2565" i="22"/>
  <c r="C2566" i="22"/>
  <c r="C2567" i="22"/>
  <c r="C2568" i="22"/>
  <c r="C2569" i="22"/>
  <c r="C2570" i="22"/>
  <c r="C2571" i="22"/>
  <c r="C2572" i="22"/>
  <c r="C2573" i="22"/>
  <c r="C2574" i="22"/>
  <c r="C2575" i="22"/>
  <c r="C2576" i="22"/>
  <c r="C2577" i="22"/>
  <c r="C2578" i="22"/>
  <c r="C2579" i="22"/>
  <c r="C2580" i="22"/>
  <c r="C2581" i="22"/>
  <c r="C2582" i="22"/>
  <c r="C2583" i="22"/>
  <c r="C2584" i="22"/>
  <c r="C2585" i="22"/>
  <c r="C2586" i="22"/>
  <c r="C2587" i="22"/>
  <c r="C2588" i="22"/>
  <c r="C2589" i="22"/>
  <c r="C2590" i="22"/>
  <c r="C2591" i="22"/>
  <c r="C2592" i="22"/>
  <c r="C2593" i="22"/>
  <c r="C2594" i="22"/>
  <c r="C2595" i="22"/>
  <c r="C2596" i="22"/>
  <c r="C2597" i="22"/>
  <c r="C2598" i="22"/>
  <c r="C2599" i="22"/>
  <c r="C2600" i="22"/>
  <c r="C2601" i="22"/>
  <c r="C2602" i="22"/>
  <c r="C2603" i="22"/>
  <c r="C2604" i="22"/>
  <c r="C2605" i="22"/>
  <c r="C2606" i="22"/>
  <c r="C2607" i="22"/>
  <c r="C2608" i="22"/>
  <c r="C2609" i="22"/>
  <c r="C2610" i="22"/>
  <c r="C2611" i="22"/>
  <c r="C2612" i="22"/>
  <c r="C2613" i="22"/>
  <c r="C2614" i="22"/>
  <c r="C2615" i="22"/>
  <c r="C2616" i="22"/>
  <c r="C2617" i="22"/>
  <c r="C2618" i="22"/>
  <c r="C2619" i="22"/>
  <c r="C2620" i="22"/>
  <c r="C2621" i="22"/>
  <c r="C2622" i="22"/>
  <c r="C2623" i="22"/>
  <c r="C2624" i="22"/>
  <c r="C2625" i="22"/>
  <c r="C2626" i="22"/>
  <c r="C2627" i="22"/>
  <c r="C2628" i="22"/>
  <c r="C2629" i="22"/>
  <c r="C2630" i="22"/>
  <c r="C2631" i="22"/>
  <c r="C2632" i="22"/>
  <c r="C2633" i="22"/>
  <c r="C2634" i="22"/>
  <c r="C2635" i="22"/>
  <c r="C2636" i="22"/>
  <c r="C2637" i="22"/>
  <c r="C2638" i="22"/>
  <c r="C2639" i="22"/>
  <c r="C2640" i="22"/>
  <c r="C2641" i="22"/>
  <c r="C2642" i="22"/>
  <c r="C2643" i="22"/>
  <c r="C2644" i="22"/>
  <c r="B1699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B1180" i="22"/>
  <c r="B1181" i="22"/>
  <c r="B1182" i="22"/>
  <c r="B1183" i="22"/>
  <c r="B1184" i="22"/>
  <c r="B1185" i="22"/>
  <c r="B1186" i="22"/>
  <c r="B1187" i="22"/>
  <c r="B1188" i="22"/>
  <c r="B1189" i="22"/>
  <c r="B1190" i="22"/>
  <c r="B1191" i="22"/>
  <c r="B1192" i="22"/>
  <c r="B1193" i="22"/>
  <c r="B1194" i="22"/>
  <c r="B1195" i="22"/>
  <c r="B1196" i="22"/>
  <c r="B1197" i="22"/>
  <c r="B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B1301" i="22"/>
  <c r="B1302" i="22"/>
  <c r="B1303" i="22"/>
  <c r="B1304" i="22"/>
  <c r="B1305" i="22"/>
  <c r="B1306" i="22"/>
  <c r="B1307" i="22"/>
  <c r="B1308" i="22"/>
  <c r="B1309" i="22"/>
  <c r="B1310" i="22"/>
  <c r="B1311" i="22"/>
  <c r="B1312" i="22"/>
  <c r="B1313" i="22"/>
  <c r="B1314" i="22"/>
  <c r="B1315" i="22"/>
  <c r="B1316" i="22"/>
  <c r="B1317" i="22"/>
  <c r="B1318" i="22"/>
  <c r="B1319" i="22"/>
  <c r="B1320" i="22"/>
  <c r="B1321" i="22"/>
  <c r="B1322" i="22"/>
  <c r="B1323" i="22"/>
  <c r="B1324" i="22"/>
  <c r="B1325" i="22"/>
  <c r="B1326" i="22"/>
  <c r="B1327" i="22"/>
  <c r="B1328" i="22"/>
  <c r="B1329" i="22"/>
  <c r="B1330" i="22"/>
  <c r="B1331" i="22"/>
  <c r="B1332" i="22"/>
  <c r="B1333" i="22"/>
  <c r="B1334" i="22"/>
  <c r="B1335" i="22"/>
  <c r="B1336" i="22"/>
  <c r="B1337" i="22"/>
  <c r="B1338" i="22"/>
  <c r="B1339" i="22"/>
  <c r="B1340" i="22"/>
  <c r="B1341" i="22"/>
  <c r="B1342" i="22"/>
  <c r="B1343" i="22"/>
  <c r="B1344" i="22"/>
  <c r="B1345" i="22"/>
  <c r="B1346" i="22"/>
  <c r="B1347" i="22"/>
  <c r="B1348" i="22"/>
  <c r="B1349" i="22"/>
  <c r="B1350" i="22"/>
  <c r="B1351" i="22"/>
  <c r="B1352" i="22"/>
  <c r="B1353" i="22"/>
  <c r="B1354" i="22"/>
  <c r="B1355" i="22"/>
  <c r="B1356" i="22"/>
  <c r="B1357" i="22"/>
  <c r="B1358" i="22"/>
  <c r="B1359" i="22"/>
  <c r="B1360" i="22"/>
  <c r="B1361" i="22"/>
  <c r="B1362" i="22"/>
  <c r="B1363" i="22"/>
  <c r="B1364" i="22"/>
  <c r="B1365" i="22"/>
  <c r="B1366" i="22"/>
  <c r="B1367" i="22"/>
  <c r="B1368" i="22"/>
  <c r="B1369" i="22"/>
  <c r="B1370" i="22"/>
  <c r="B1371" i="22"/>
  <c r="B1372" i="22"/>
  <c r="B1373" i="22"/>
  <c r="B1374" i="22"/>
  <c r="B1375" i="22"/>
  <c r="B1376" i="22"/>
  <c r="B1377" i="22"/>
  <c r="B1378" i="22"/>
  <c r="B1379" i="22"/>
  <c r="B1380" i="22"/>
  <c r="B1381" i="22"/>
  <c r="B1382" i="22"/>
  <c r="B1383" i="22"/>
  <c r="B1384" i="22"/>
  <c r="B1385" i="22"/>
  <c r="B1386" i="22"/>
  <c r="B1387" i="22"/>
  <c r="B1388" i="22"/>
  <c r="B1389" i="22"/>
  <c r="B1390" i="22"/>
  <c r="B1391" i="22"/>
  <c r="B1392" i="22"/>
  <c r="B1393" i="22"/>
  <c r="B1394" i="22"/>
  <c r="B1395" i="22"/>
  <c r="B1396" i="22"/>
  <c r="B1397" i="22"/>
  <c r="B1398" i="22"/>
  <c r="B1399" i="22"/>
  <c r="B1400" i="22"/>
  <c r="B1401" i="22"/>
  <c r="B1402" i="22"/>
  <c r="B1403" i="22"/>
  <c r="B1404" i="22"/>
  <c r="B1405" i="22"/>
  <c r="B1406" i="22"/>
  <c r="B1407" i="22"/>
  <c r="B1408" i="22"/>
  <c r="B1409" i="22"/>
  <c r="B1410" i="22"/>
  <c r="B1411" i="22"/>
  <c r="B1412" i="22"/>
  <c r="B1413" i="22"/>
  <c r="B1414" i="22"/>
  <c r="B1415" i="22"/>
  <c r="B1416" i="22"/>
  <c r="B1417" i="22"/>
  <c r="B1418" i="22"/>
  <c r="B1419" i="22"/>
  <c r="B1420" i="22"/>
  <c r="B1421" i="22"/>
  <c r="B1422" i="22"/>
  <c r="B1423" i="22"/>
  <c r="B1424" i="22"/>
  <c r="B1425" i="22"/>
  <c r="B1426" i="22"/>
  <c r="B1427" i="22"/>
  <c r="B1428" i="22"/>
  <c r="B1429" i="22"/>
  <c r="B1430" i="22"/>
  <c r="B1431" i="22"/>
  <c r="B1432" i="22"/>
  <c r="B1433" i="22"/>
  <c r="B1434" i="22"/>
  <c r="B1435" i="22"/>
  <c r="B1436" i="22"/>
  <c r="B1437" i="22"/>
  <c r="B1438" i="22"/>
  <c r="B1439" i="22"/>
  <c r="B1440" i="22"/>
  <c r="B1441" i="22"/>
  <c r="B1442" i="22"/>
  <c r="B1443" i="22"/>
  <c r="B1444" i="22"/>
  <c r="B1445" i="22"/>
  <c r="B1446" i="22"/>
  <c r="B1447" i="22"/>
  <c r="B1448" i="22"/>
  <c r="B1449" i="22"/>
  <c r="B1450" i="22"/>
  <c r="B1451" i="22"/>
  <c r="B1452" i="22"/>
  <c r="B1453" i="22"/>
  <c r="B1454" i="22"/>
  <c r="B1455" i="22"/>
  <c r="B1456" i="22"/>
  <c r="B1457" i="22"/>
  <c r="B1458" i="22"/>
  <c r="B1459" i="22"/>
  <c r="B1460" i="22"/>
  <c r="B1461" i="22"/>
  <c r="B1462" i="22"/>
  <c r="B1463" i="22"/>
  <c r="B1464" i="22"/>
  <c r="B1465" i="22"/>
  <c r="B1466" i="22"/>
  <c r="B1467" i="22"/>
  <c r="B1468" i="22"/>
  <c r="B1469" i="22"/>
  <c r="B1470" i="22"/>
  <c r="B1471" i="22"/>
  <c r="B1472" i="22"/>
  <c r="B1473" i="22"/>
  <c r="B1474" i="22"/>
  <c r="B1475" i="22"/>
  <c r="B1476" i="22"/>
  <c r="B1477" i="22"/>
  <c r="B1478" i="22"/>
  <c r="B1479" i="22"/>
  <c r="B1480" i="22"/>
  <c r="B1481" i="22"/>
  <c r="B1482" i="22"/>
  <c r="B1483" i="22"/>
  <c r="B1484" i="22"/>
  <c r="B1485" i="22"/>
  <c r="B1486" i="22"/>
  <c r="B1487" i="22"/>
  <c r="B1488" i="22"/>
  <c r="B1489" i="22"/>
  <c r="B1490" i="22"/>
  <c r="B1491" i="22"/>
  <c r="B1492" i="22"/>
  <c r="B1493" i="22"/>
  <c r="B1494" i="22"/>
  <c r="B1495" i="22"/>
  <c r="B1496" i="22"/>
  <c r="B1497" i="22"/>
  <c r="B1498" i="22"/>
  <c r="B1499" i="22"/>
  <c r="B1500" i="22"/>
  <c r="B1501" i="22"/>
  <c r="B1502" i="22"/>
  <c r="B1503" i="22"/>
  <c r="B1504" i="22"/>
  <c r="B1505" i="22"/>
  <c r="B1506" i="22"/>
  <c r="B1507" i="22"/>
  <c r="B1508" i="22"/>
  <c r="B1509" i="22"/>
  <c r="B1510" i="22"/>
  <c r="B1511" i="22"/>
  <c r="B1512" i="22"/>
  <c r="B1513" i="22"/>
  <c r="B1514" i="22"/>
  <c r="B1515" i="22"/>
  <c r="B1516" i="22"/>
  <c r="B1517" i="22"/>
  <c r="B1518" i="22"/>
  <c r="B1519" i="22"/>
  <c r="B1520" i="22"/>
  <c r="B1521" i="22"/>
  <c r="B1522" i="22"/>
  <c r="B1523" i="22"/>
  <c r="B1524" i="22"/>
  <c r="B1525" i="22"/>
  <c r="B1526" i="22"/>
  <c r="B1527" i="22"/>
  <c r="B1528" i="22"/>
  <c r="B1529" i="22"/>
  <c r="B1530" i="22"/>
  <c r="B1531" i="22"/>
  <c r="B1532" i="22"/>
  <c r="B1533" i="22"/>
  <c r="B1534" i="22"/>
  <c r="B1535" i="22"/>
  <c r="B1536" i="22"/>
  <c r="B1537" i="22"/>
  <c r="B1538" i="22"/>
  <c r="B1539" i="22"/>
  <c r="B1540" i="22"/>
  <c r="B1541" i="22"/>
  <c r="B1542" i="22"/>
  <c r="B1543" i="22"/>
  <c r="B1544" i="22"/>
  <c r="B1545" i="22"/>
  <c r="B1546" i="22"/>
  <c r="B1547" i="22"/>
  <c r="B1548" i="22"/>
  <c r="B1549" i="22"/>
  <c r="B1550" i="22"/>
  <c r="B1551" i="22"/>
  <c r="B1552" i="22"/>
  <c r="B1553" i="22"/>
  <c r="B1554" i="22"/>
  <c r="B1555" i="22"/>
  <c r="B1556" i="22"/>
  <c r="B1557" i="22"/>
  <c r="B1558" i="22"/>
  <c r="B1559" i="22"/>
  <c r="B1560" i="22"/>
  <c r="B1561" i="22"/>
  <c r="B1562" i="22"/>
  <c r="B1563" i="22"/>
  <c r="B1564" i="22"/>
  <c r="B1565" i="22"/>
  <c r="B1566" i="22"/>
  <c r="B1567" i="22"/>
  <c r="B1568" i="22"/>
  <c r="B1569" i="22"/>
  <c r="B1570" i="22"/>
  <c r="B1571" i="22"/>
  <c r="B1572" i="22"/>
  <c r="B1573" i="22"/>
  <c r="B1574" i="22"/>
  <c r="B1575" i="22"/>
  <c r="B1576" i="22"/>
  <c r="B1577" i="22"/>
  <c r="B1578" i="22"/>
  <c r="B1579" i="22"/>
  <c r="B1580" i="22"/>
  <c r="B1581" i="22"/>
  <c r="B1582" i="22"/>
  <c r="B1583" i="22"/>
  <c r="B1584" i="22"/>
  <c r="B1585" i="22"/>
  <c r="B1586" i="22"/>
  <c r="B1587" i="22"/>
  <c r="B1588" i="22"/>
  <c r="B1589" i="22"/>
  <c r="B1590" i="22"/>
  <c r="B1591" i="22"/>
  <c r="B1592" i="22"/>
  <c r="B1593" i="22"/>
  <c r="B1594" i="22"/>
  <c r="B1595" i="22"/>
  <c r="B1596" i="22"/>
  <c r="B1597" i="22"/>
  <c r="B1598" i="22"/>
  <c r="B1599" i="22"/>
  <c r="B1600" i="22"/>
  <c r="B1601" i="22"/>
  <c r="B1602" i="22"/>
  <c r="B1603" i="22"/>
  <c r="B1604" i="22"/>
  <c r="B1605" i="22"/>
  <c r="B1606" i="22"/>
  <c r="B1607" i="22"/>
  <c r="B1608" i="22"/>
  <c r="B1609" i="22"/>
  <c r="B1610" i="22"/>
  <c r="B1611" i="22"/>
  <c r="B1612" i="22"/>
  <c r="B1613" i="22"/>
  <c r="B1614" i="22"/>
  <c r="B1615" i="22"/>
  <c r="B1616" i="22"/>
  <c r="B1617" i="22"/>
  <c r="B1618" i="22"/>
  <c r="B1619" i="22"/>
  <c r="B1620" i="22"/>
  <c r="B1621" i="22"/>
  <c r="B1622" i="22"/>
  <c r="B1623" i="22"/>
  <c r="B1624" i="22"/>
  <c r="B1625" i="22"/>
  <c r="B1626" i="22"/>
  <c r="B1627" i="22"/>
  <c r="B1628" i="22"/>
  <c r="B1629" i="22"/>
  <c r="B1630" i="22"/>
  <c r="B1631" i="22"/>
  <c r="B1632" i="22"/>
  <c r="B1633" i="22"/>
  <c r="B1634" i="22"/>
  <c r="B1635" i="22"/>
  <c r="B1636" i="22"/>
  <c r="B1637" i="22"/>
  <c r="B1638" i="22"/>
  <c r="B1639" i="22"/>
  <c r="B1640" i="22"/>
  <c r="B1641" i="22"/>
  <c r="B1642" i="22"/>
  <c r="B1643" i="22"/>
  <c r="B1644" i="22"/>
  <c r="B1645" i="22"/>
  <c r="B1646" i="22"/>
  <c r="B1647" i="22"/>
  <c r="B1648" i="22"/>
  <c r="B1649" i="22"/>
  <c r="B1650" i="22"/>
  <c r="B1651" i="22"/>
  <c r="B1652" i="22"/>
  <c r="B1653" i="22"/>
  <c r="B1654" i="22"/>
  <c r="B1655" i="22"/>
  <c r="B1656" i="22"/>
  <c r="B1657" i="22"/>
  <c r="B1658" i="22"/>
  <c r="B1659" i="22"/>
  <c r="B1660" i="22"/>
  <c r="B1661" i="22"/>
  <c r="B1662" i="22"/>
  <c r="B1663" i="22"/>
  <c r="B1664" i="22"/>
  <c r="B1665" i="22"/>
  <c r="B1666" i="22"/>
  <c r="B1667" i="22"/>
  <c r="B1668" i="22"/>
  <c r="B1669" i="22"/>
  <c r="B1670" i="22"/>
  <c r="B1671" i="22"/>
  <c r="B1672" i="22"/>
  <c r="B1673" i="22"/>
  <c r="B1674" i="22"/>
  <c r="B1675" i="22"/>
  <c r="B1676" i="22"/>
  <c r="B1677" i="22"/>
  <c r="B1678" i="22"/>
  <c r="B1679" i="22"/>
  <c r="B1680" i="22"/>
  <c r="B1681" i="22"/>
  <c r="B1682" i="22"/>
  <c r="B1683" i="22"/>
  <c r="B1684" i="22"/>
  <c r="B1685" i="22"/>
  <c r="B1686" i="22"/>
  <c r="B1687" i="22"/>
  <c r="B1688" i="22"/>
  <c r="B1689" i="22"/>
  <c r="B1690" i="22"/>
  <c r="B1691" i="22"/>
  <c r="B1692" i="22"/>
  <c r="B1693" i="22"/>
  <c r="B1694" i="22"/>
  <c r="B1695" i="22"/>
  <c r="B1696" i="22"/>
  <c r="B1697" i="22"/>
  <c r="B1698" i="22"/>
  <c r="B1700" i="22"/>
  <c r="B1701" i="22"/>
  <c r="B1702" i="22"/>
  <c r="B1703" i="22"/>
  <c r="B1704" i="22"/>
  <c r="B1705" i="22"/>
  <c r="B1706" i="22"/>
  <c r="B1707" i="22"/>
  <c r="B1708" i="22"/>
  <c r="B1709" i="22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B1727" i="22"/>
  <c r="B1728" i="22"/>
  <c r="B1729" i="22"/>
  <c r="B1730" i="22"/>
  <c r="B1731" i="22"/>
  <c r="B1732" i="22"/>
  <c r="B1733" i="22"/>
  <c r="B1734" i="22"/>
  <c r="B1735" i="22"/>
  <c r="B1736" i="22"/>
  <c r="B1737" i="22"/>
  <c r="B1738" i="22"/>
  <c r="B1739" i="22"/>
  <c r="B1740" i="22"/>
  <c r="B1741" i="22"/>
  <c r="B1742" i="22"/>
  <c r="B1743" i="22"/>
  <c r="B1744" i="22"/>
  <c r="B1745" i="22"/>
  <c r="B1746" i="22"/>
  <c r="B1747" i="22"/>
  <c r="B1748" i="22"/>
  <c r="B1749" i="22"/>
  <c r="B1750" i="22"/>
  <c r="B1751" i="22"/>
  <c r="B1752" i="22"/>
  <c r="B1753" i="22"/>
  <c r="B1754" i="22"/>
  <c r="B1755" i="22"/>
  <c r="B1756" i="22"/>
  <c r="B1757" i="22"/>
  <c r="B1758" i="22"/>
  <c r="B1759" i="22"/>
  <c r="B1760" i="22"/>
  <c r="B1761" i="22"/>
  <c r="B1762" i="22"/>
  <c r="B1763" i="22"/>
  <c r="B1764" i="22"/>
  <c r="B1765" i="22"/>
  <c r="B1766" i="22"/>
  <c r="B1767" i="22"/>
  <c r="B1768" i="22"/>
  <c r="B1769" i="22"/>
  <c r="B1770" i="22"/>
  <c r="B1771" i="22"/>
  <c r="B1772" i="22"/>
  <c r="B1773" i="22"/>
  <c r="B1774" i="22"/>
  <c r="B1775" i="22"/>
  <c r="B1776" i="22"/>
  <c r="B1777" i="22"/>
  <c r="B1778" i="22"/>
  <c r="B1779" i="22"/>
  <c r="B1780" i="22"/>
  <c r="B1781" i="22"/>
  <c r="B1782" i="22"/>
  <c r="B1783" i="22"/>
  <c r="B1784" i="22"/>
  <c r="B1785" i="22"/>
  <c r="B1786" i="22"/>
  <c r="B1787" i="22"/>
  <c r="B1788" i="22"/>
  <c r="B1789" i="22"/>
  <c r="B1790" i="22"/>
  <c r="B1791" i="22"/>
  <c r="B1792" i="22"/>
  <c r="B1793" i="22"/>
  <c r="B1794" i="22"/>
  <c r="B1795" i="22"/>
  <c r="B1796" i="22"/>
  <c r="B1797" i="22"/>
  <c r="B1798" i="22"/>
  <c r="B1799" i="22"/>
  <c r="B1800" i="22"/>
  <c r="B1801" i="22"/>
  <c r="B1802" i="22"/>
  <c r="B1803" i="22"/>
  <c r="B1804" i="22"/>
  <c r="B1805" i="22"/>
  <c r="B1806" i="22"/>
  <c r="B1807" i="22"/>
  <c r="B1808" i="22"/>
  <c r="B1809" i="22"/>
  <c r="B1810" i="22"/>
  <c r="B1811" i="22"/>
  <c r="B1812" i="22"/>
  <c r="B1813" i="22"/>
  <c r="B1814" i="22"/>
  <c r="B1815" i="22"/>
  <c r="B1816" i="22"/>
  <c r="B1817" i="22"/>
  <c r="B1818" i="22"/>
  <c r="B1819" i="22"/>
  <c r="B1820" i="22"/>
  <c r="B1821" i="22"/>
  <c r="B1822" i="22"/>
  <c r="B1823" i="22"/>
  <c r="B1824" i="22"/>
  <c r="B1825" i="22"/>
  <c r="B1826" i="22"/>
  <c r="B1827" i="22"/>
  <c r="B1828" i="22"/>
  <c r="B1829" i="22"/>
  <c r="B1830" i="22"/>
  <c r="B1831" i="22"/>
  <c r="B1832" i="22"/>
  <c r="B1833" i="22"/>
  <c r="B1834" i="22"/>
  <c r="B1835" i="22"/>
  <c r="B1836" i="22"/>
  <c r="B1837" i="22"/>
  <c r="B1838" i="22"/>
  <c r="B1839" i="22"/>
  <c r="B1840" i="22"/>
  <c r="B1841" i="22"/>
  <c r="B1842" i="22"/>
  <c r="B1843" i="22"/>
  <c r="B1844" i="22"/>
  <c r="B1845" i="22"/>
  <c r="B1846" i="22"/>
  <c r="B1847" i="22"/>
  <c r="B1848" i="22"/>
  <c r="B1849" i="22"/>
  <c r="B1850" i="22"/>
  <c r="B1851" i="22"/>
  <c r="B1852" i="22"/>
  <c r="B1853" i="22"/>
  <c r="B1854" i="22"/>
  <c r="B1855" i="22"/>
  <c r="B1856" i="22"/>
  <c r="B1857" i="22"/>
  <c r="B1858" i="22"/>
  <c r="B1859" i="22"/>
  <c r="B1860" i="22"/>
  <c r="B1861" i="22"/>
  <c r="B1862" i="22"/>
  <c r="B1863" i="22"/>
  <c r="B1864" i="22"/>
  <c r="B1865" i="22"/>
  <c r="B1866" i="22"/>
  <c r="B1867" i="22"/>
  <c r="B1868" i="22"/>
  <c r="B1869" i="22"/>
  <c r="B1870" i="22"/>
  <c r="B1871" i="22"/>
  <c r="B1872" i="22"/>
  <c r="B1873" i="22"/>
  <c r="B1874" i="22"/>
  <c r="B1875" i="22"/>
  <c r="B1876" i="22"/>
  <c r="B1877" i="22"/>
  <c r="B1878" i="22"/>
  <c r="B1879" i="22"/>
  <c r="B1880" i="22"/>
  <c r="B1881" i="22"/>
  <c r="B1882" i="22"/>
  <c r="B1883" i="22"/>
  <c r="B1884" i="22"/>
  <c r="B1885" i="22"/>
  <c r="B1886" i="22"/>
  <c r="B1887" i="22"/>
  <c r="B1888" i="22"/>
  <c r="B1889" i="22"/>
  <c r="B1890" i="22"/>
  <c r="B1891" i="22"/>
  <c r="B1892" i="22"/>
  <c r="B1893" i="22"/>
  <c r="B1894" i="22"/>
  <c r="B1895" i="22"/>
  <c r="B1896" i="22"/>
  <c r="B1897" i="22"/>
  <c r="B1898" i="22"/>
  <c r="B1899" i="22"/>
  <c r="B1900" i="22"/>
  <c r="B1901" i="22"/>
  <c r="B1902" i="22"/>
  <c r="B1903" i="22"/>
  <c r="B1904" i="22"/>
  <c r="B1905" i="22"/>
  <c r="B1906" i="22"/>
  <c r="B1907" i="22"/>
  <c r="B1908" i="22"/>
  <c r="B1909" i="22"/>
  <c r="B1910" i="22"/>
  <c r="B1911" i="22"/>
  <c r="B1912" i="22"/>
  <c r="B1913" i="22"/>
  <c r="B1914" i="22"/>
  <c r="B1915" i="22"/>
  <c r="B1916" i="22"/>
  <c r="B1917" i="22"/>
  <c r="B1918" i="22"/>
  <c r="B1919" i="22"/>
  <c r="B1920" i="22"/>
  <c r="B1921" i="22"/>
  <c r="B1922" i="22"/>
  <c r="B1923" i="22"/>
  <c r="B1924" i="22"/>
  <c r="B1925" i="22"/>
  <c r="B1926" i="22"/>
  <c r="B1927" i="22"/>
  <c r="B1928" i="22"/>
  <c r="B1929" i="22"/>
  <c r="B1930" i="22"/>
  <c r="B1931" i="22"/>
  <c r="B1932" i="22"/>
  <c r="B1933" i="22"/>
  <c r="B1934" i="22"/>
  <c r="B1935" i="22"/>
  <c r="B1936" i="22"/>
  <c r="B1937" i="22"/>
  <c r="B1938" i="22"/>
  <c r="B1939" i="22"/>
  <c r="B1940" i="22"/>
  <c r="B1941" i="22"/>
  <c r="B1942" i="22"/>
  <c r="B1943" i="22"/>
  <c r="B1944" i="22"/>
  <c r="B1945" i="22"/>
  <c r="B1946" i="22"/>
  <c r="B1947" i="22"/>
  <c r="B1948" i="22"/>
  <c r="B1949" i="22"/>
  <c r="B1950" i="22"/>
  <c r="B1951" i="22"/>
  <c r="B1952" i="22"/>
  <c r="B1953" i="22"/>
  <c r="B1954" i="22"/>
  <c r="B1955" i="22"/>
  <c r="B1956" i="22"/>
  <c r="B1957" i="22"/>
  <c r="B1958" i="22"/>
  <c r="B1959" i="22"/>
  <c r="B1960" i="22"/>
  <c r="B1961" i="22"/>
  <c r="B1962" i="22"/>
  <c r="B1963" i="22"/>
  <c r="B1964" i="22"/>
  <c r="B1965" i="22"/>
  <c r="B1966" i="22"/>
  <c r="B1967" i="22"/>
  <c r="B1968" i="22"/>
  <c r="B1969" i="22"/>
  <c r="B1970" i="22"/>
  <c r="B1971" i="22"/>
  <c r="B1972" i="22"/>
  <c r="B1973" i="22"/>
  <c r="B1974" i="22"/>
  <c r="B1975" i="22"/>
  <c r="B1976" i="22"/>
  <c r="B1977" i="22"/>
  <c r="B1978" i="22"/>
  <c r="B1979" i="22"/>
  <c r="B1980" i="22"/>
  <c r="B1981" i="22"/>
  <c r="B1982" i="22"/>
  <c r="B1983" i="22"/>
  <c r="B1984" i="22"/>
  <c r="B1985" i="22"/>
  <c r="B1986" i="22"/>
  <c r="B1987" i="22"/>
  <c r="B1988" i="22"/>
  <c r="B1989" i="22"/>
  <c r="B1990" i="22"/>
  <c r="B1991" i="22"/>
  <c r="B1992" i="22"/>
  <c r="B1993" i="22"/>
  <c r="B1994" i="22"/>
  <c r="B1995" i="22"/>
  <c r="B1996" i="22"/>
  <c r="B1997" i="22"/>
  <c r="B1998" i="22"/>
  <c r="B1999" i="22"/>
  <c r="B2000" i="22"/>
  <c r="B2001" i="22"/>
  <c r="B2002" i="22"/>
  <c r="B2003" i="22"/>
  <c r="B2004" i="22"/>
  <c r="B2005" i="22"/>
  <c r="B2006" i="22"/>
  <c r="B2007" i="22"/>
  <c r="B2008" i="22"/>
  <c r="B2009" i="22"/>
  <c r="B2010" i="22"/>
  <c r="B2011" i="22"/>
  <c r="B2012" i="22"/>
  <c r="B2013" i="22"/>
  <c r="B2014" i="22"/>
  <c r="B2015" i="22"/>
  <c r="B2016" i="22"/>
  <c r="B2017" i="22"/>
  <c r="B2018" i="22"/>
  <c r="B2019" i="22"/>
  <c r="B2020" i="22"/>
  <c r="B2021" i="22"/>
  <c r="B2022" i="22"/>
  <c r="B2023" i="22"/>
  <c r="B2024" i="22"/>
  <c r="B2025" i="22"/>
  <c r="B2026" i="22"/>
  <c r="B2027" i="22"/>
  <c r="B2028" i="22"/>
  <c r="B2029" i="22"/>
  <c r="B2030" i="22"/>
  <c r="B2031" i="22"/>
  <c r="B2032" i="22"/>
  <c r="B2033" i="22"/>
  <c r="B2034" i="22"/>
  <c r="B2035" i="22"/>
  <c r="B2036" i="22"/>
  <c r="B2037" i="22"/>
  <c r="B2038" i="22"/>
  <c r="B2039" i="22"/>
  <c r="B2040" i="22"/>
  <c r="B2041" i="22"/>
  <c r="B2042" i="22"/>
  <c r="B2043" i="22"/>
  <c r="B2044" i="22"/>
  <c r="B2045" i="22"/>
  <c r="B2046" i="22"/>
  <c r="B2047" i="22"/>
  <c r="B2048" i="22"/>
  <c r="B2049" i="22"/>
  <c r="B2050" i="22"/>
  <c r="B2051" i="22"/>
  <c r="B2052" i="22"/>
  <c r="B2053" i="22"/>
  <c r="B2054" i="22"/>
  <c r="B2055" i="22"/>
  <c r="B2056" i="22"/>
  <c r="B2057" i="22"/>
  <c r="B2058" i="22"/>
  <c r="B2059" i="22"/>
  <c r="B2060" i="22"/>
  <c r="B2061" i="22"/>
  <c r="B2062" i="22"/>
  <c r="B2063" i="22"/>
  <c r="B2064" i="22"/>
  <c r="B2065" i="22"/>
  <c r="B2066" i="22"/>
  <c r="B2067" i="22"/>
  <c r="B2068" i="22"/>
  <c r="B2069" i="22"/>
  <c r="B2070" i="22"/>
  <c r="B2071" i="22"/>
  <c r="B2072" i="22"/>
  <c r="B2073" i="22"/>
  <c r="B2074" i="22"/>
  <c r="B2075" i="22"/>
  <c r="B2076" i="22"/>
  <c r="B2077" i="22"/>
  <c r="B2078" i="22"/>
  <c r="B2079" i="22"/>
  <c r="B2080" i="22"/>
  <c r="B2081" i="22"/>
  <c r="B2082" i="22"/>
  <c r="B2083" i="22"/>
  <c r="B2084" i="22"/>
  <c r="B2085" i="22"/>
  <c r="B2086" i="22"/>
  <c r="B2087" i="22"/>
  <c r="B2088" i="22"/>
  <c r="B2089" i="22"/>
  <c r="B2090" i="22"/>
  <c r="B2091" i="22"/>
  <c r="B2092" i="22"/>
  <c r="B2093" i="22"/>
  <c r="B2094" i="22"/>
  <c r="B2095" i="22"/>
  <c r="B2096" i="22"/>
  <c r="B2097" i="22"/>
  <c r="B2098" i="22"/>
  <c r="B2099" i="22"/>
  <c r="B2100" i="22"/>
  <c r="B2101" i="22"/>
  <c r="B2102" i="22"/>
  <c r="B2103" i="22"/>
  <c r="B2104" i="22"/>
  <c r="B2105" i="22"/>
  <c r="B2106" i="22"/>
  <c r="B2107" i="22"/>
  <c r="B2108" i="22"/>
  <c r="B2109" i="22"/>
  <c r="B2110" i="22"/>
  <c r="B2111" i="22"/>
  <c r="B2112" i="22"/>
  <c r="B2113" i="22"/>
  <c r="B2114" i="22"/>
  <c r="B2115" i="22"/>
  <c r="B2116" i="22"/>
  <c r="B2117" i="22"/>
  <c r="B2118" i="22"/>
  <c r="B2119" i="22"/>
  <c r="B2120" i="22"/>
  <c r="B2121" i="22"/>
  <c r="B2122" i="22"/>
  <c r="B2123" i="22"/>
  <c r="B2124" i="22"/>
  <c r="B2125" i="22"/>
  <c r="B2126" i="22"/>
  <c r="B2127" i="22"/>
  <c r="B2128" i="22"/>
  <c r="B2129" i="22"/>
  <c r="B2130" i="22"/>
  <c r="B2131" i="22"/>
  <c r="B2132" i="22"/>
  <c r="B2133" i="22"/>
  <c r="B2134" i="22"/>
  <c r="B2135" i="22"/>
  <c r="B2136" i="22"/>
  <c r="B2137" i="22"/>
  <c r="B2138" i="22"/>
  <c r="B2139" i="22"/>
  <c r="B2140" i="22"/>
  <c r="B2141" i="22"/>
  <c r="B2142" i="22"/>
  <c r="B2143" i="22"/>
  <c r="B2144" i="22"/>
  <c r="B2145" i="22"/>
  <c r="B2146" i="22"/>
  <c r="B2147" i="22"/>
  <c r="B2148" i="22"/>
  <c r="B2149" i="22"/>
  <c r="B2150" i="22"/>
  <c r="B2151" i="22"/>
  <c r="B2152" i="22"/>
  <c r="B2153" i="22"/>
  <c r="B2154" i="22"/>
  <c r="B2155" i="22"/>
  <c r="B2156" i="22"/>
  <c r="B2157" i="22"/>
  <c r="B2158" i="22"/>
  <c r="B2159" i="22"/>
  <c r="B2160" i="22"/>
  <c r="B2161" i="22"/>
  <c r="B2162" i="22"/>
  <c r="B2163" i="22"/>
  <c r="B2164" i="22"/>
  <c r="B2165" i="22"/>
  <c r="B2166" i="22"/>
  <c r="B2167" i="22"/>
  <c r="B2168" i="22"/>
  <c r="B2169" i="22"/>
  <c r="B2170" i="22"/>
  <c r="B2171" i="22"/>
  <c r="B2172" i="22"/>
  <c r="B2173" i="22"/>
  <c r="B2174" i="22"/>
  <c r="B2175" i="22"/>
  <c r="B2176" i="22"/>
  <c r="B2177" i="22"/>
  <c r="B2178" i="22"/>
  <c r="B2179" i="22"/>
  <c r="B2180" i="22"/>
  <c r="B2181" i="22"/>
  <c r="B2182" i="22"/>
  <c r="B2183" i="22"/>
  <c r="B2184" i="22"/>
  <c r="B2185" i="22"/>
  <c r="B2186" i="22"/>
  <c r="B2187" i="22"/>
  <c r="B2188" i="22"/>
  <c r="B2189" i="22"/>
  <c r="B2190" i="22"/>
  <c r="B2191" i="22"/>
  <c r="B2192" i="22"/>
  <c r="B2193" i="22"/>
  <c r="B2194" i="22"/>
  <c r="B2195" i="22"/>
  <c r="B2196" i="22"/>
  <c r="B2197" i="22"/>
  <c r="B2198" i="22"/>
  <c r="B2199" i="22"/>
  <c r="B2200" i="22"/>
  <c r="B2201" i="22"/>
  <c r="B2202" i="22"/>
  <c r="B2203" i="22"/>
  <c r="B2204" i="22"/>
  <c r="B2205" i="22"/>
  <c r="B2206" i="22"/>
  <c r="B2207" i="22"/>
  <c r="B2208" i="22"/>
  <c r="B2209" i="22"/>
  <c r="B2210" i="22"/>
  <c r="B2211" i="22"/>
  <c r="B2212" i="22"/>
  <c r="B2213" i="22"/>
  <c r="B2214" i="22"/>
  <c r="B2215" i="22"/>
  <c r="B2216" i="22"/>
  <c r="B2217" i="22"/>
  <c r="B2218" i="22"/>
  <c r="B2219" i="22"/>
  <c r="B2220" i="22"/>
  <c r="B2221" i="22"/>
  <c r="B2222" i="22"/>
  <c r="B2223" i="22"/>
  <c r="B2224" i="22"/>
  <c r="B2225" i="22"/>
  <c r="B2226" i="22"/>
  <c r="B2227" i="22"/>
  <c r="B2228" i="22"/>
  <c r="B2229" i="22"/>
  <c r="B2230" i="22"/>
  <c r="B2231" i="22"/>
  <c r="B2232" i="22"/>
  <c r="B2233" i="22"/>
  <c r="B2234" i="22"/>
  <c r="B2235" i="22"/>
  <c r="B2236" i="22"/>
  <c r="B2237" i="22"/>
  <c r="B2238" i="22"/>
  <c r="B2239" i="22"/>
  <c r="B2240" i="22"/>
  <c r="B2241" i="22"/>
  <c r="B2242" i="22"/>
  <c r="B2243" i="22"/>
  <c r="B2244" i="22"/>
  <c r="B2245" i="22"/>
  <c r="B2246" i="22"/>
  <c r="B2247" i="22"/>
  <c r="B2248" i="22"/>
  <c r="B2249" i="22"/>
  <c r="B2250" i="22"/>
  <c r="B2251" i="22"/>
  <c r="B2252" i="22"/>
  <c r="B2253" i="22"/>
  <c r="B2254" i="22"/>
  <c r="B2255" i="22"/>
  <c r="B2256" i="22"/>
  <c r="B2257" i="22"/>
  <c r="B2258" i="22"/>
  <c r="B2259" i="22"/>
  <c r="B2260" i="22"/>
  <c r="B2261" i="22"/>
  <c r="B2262" i="22"/>
  <c r="B2263" i="22"/>
  <c r="B2264" i="22"/>
  <c r="B2265" i="22"/>
  <c r="B2266" i="22"/>
  <c r="B2267" i="22"/>
  <c r="B2268" i="22"/>
  <c r="B2269" i="22"/>
  <c r="B2270" i="22"/>
  <c r="B2271" i="22"/>
  <c r="B2272" i="22"/>
  <c r="B2273" i="22"/>
  <c r="B2274" i="22"/>
  <c r="B2275" i="22"/>
  <c r="B2276" i="22"/>
  <c r="B2277" i="22"/>
  <c r="B2278" i="22"/>
  <c r="B2279" i="22"/>
  <c r="B2280" i="22"/>
  <c r="B2281" i="22"/>
  <c r="B2282" i="22"/>
  <c r="B2283" i="22"/>
  <c r="B2284" i="22"/>
  <c r="B2285" i="22"/>
  <c r="B2286" i="22"/>
  <c r="B2287" i="22"/>
  <c r="B2288" i="22"/>
  <c r="B2289" i="22"/>
  <c r="B2290" i="22"/>
  <c r="B2291" i="22"/>
  <c r="B2292" i="22"/>
  <c r="B2293" i="22"/>
  <c r="B2294" i="22"/>
  <c r="B2295" i="22"/>
  <c r="B2296" i="22"/>
  <c r="B2297" i="22"/>
  <c r="B2298" i="22"/>
  <c r="B2299" i="22"/>
  <c r="B2300" i="22"/>
  <c r="B2301" i="22"/>
  <c r="B2302" i="22"/>
  <c r="B2303" i="22"/>
  <c r="B2304" i="22"/>
  <c r="B2305" i="22"/>
  <c r="B2306" i="22"/>
  <c r="B2307" i="22"/>
  <c r="B2308" i="22"/>
  <c r="B2309" i="22"/>
  <c r="B2310" i="22"/>
  <c r="B2311" i="22"/>
  <c r="B2312" i="22"/>
  <c r="B2313" i="22"/>
  <c r="B2314" i="22"/>
  <c r="B2315" i="22"/>
  <c r="B2316" i="22"/>
  <c r="B2317" i="22"/>
  <c r="B2318" i="22"/>
  <c r="B2319" i="22"/>
  <c r="B2320" i="22"/>
  <c r="B2321" i="22"/>
  <c r="B2322" i="22"/>
  <c r="B2323" i="22"/>
  <c r="B2324" i="22"/>
  <c r="B2325" i="22"/>
  <c r="B2326" i="22"/>
  <c r="B2327" i="22"/>
  <c r="B2328" i="22"/>
  <c r="B2329" i="22"/>
  <c r="B2330" i="22"/>
  <c r="B2331" i="22"/>
  <c r="B2332" i="22"/>
  <c r="B2333" i="22"/>
  <c r="B2334" i="22"/>
  <c r="B2335" i="22"/>
  <c r="B2336" i="22"/>
  <c r="B2337" i="22"/>
  <c r="B2338" i="22"/>
  <c r="B2339" i="22"/>
  <c r="B2340" i="22"/>
  <c r="B2341" i="22"/>
  <c r="B2342" i="22"/>
  <c r="B2343" i="22"/>
  <c r="B2344" i="22"/>
  <c r="B2345" i="22"/>
  <c r="B2346" i="22"/>
  <c r="B2347" i="22"/>
  <c r="B2348" i="22"/>
  <c r="B2349" i="22"/>
  <c r="B2350" i="22"/>
  <c r="B2351" i="22"/>
  <c r="B2352" i="22"/>
  <c r="B2353" i="22"/>
  <c r="B2354" i="22"/>
  <c r="B2355" i="22"/>
  <c r="B2356" i="22"/>
  <c r="B2357" i="22"/>
  <c r="B2358" i="22"/>
  <c r="B2359" i="22"/>
  <c r="B2360" i="22"/>
  <c r="B2361" i="22"/>
  <c r="B2362" i="22"/>
  <c r="B2363" i="22"/>
  <c r="B2364" i="22"/>
  <c r="B2365" i="22"/>
  <c r="B2366" i="22"/>
  <c r="B2367" i="22"/>
  <c r="B2368" i="22"/>
  <c r="B2369" i="22"/>
  <c r="B2370" i="22"/>
  <c r="B2371" i="22"/>
  <c r="B2372" i="22"/>
  <c r="B2373" i="22"/>
  <c r="B2374" i="22"/>
  <c r="B2375" i="22"/>
  <c r="B2376" i="22"/>
  <c r="B2377" i="22"/>
  <c r="B2378" i="22"/>
  <c r="B2379" i="22"/>
  <c r="B2380" i="22"/>
  <c r="B2381" i="22"/>
  <c r="B2382" i="22"/>
  <c r="B2383" i="22"/>
  <c r="B2384" i="22"/>
  <c r="B2385" i="22"/>
  <c r="B2386" i="22"/>
  <c r="B2387" i="22"/>
  <c r="B2388" i="22"/>
  <c r="B2389" i="22"/>
  <c r="B2390" i="22"/>
  <c r="B2391" i="22"/>
  <c r="B2392" i="22"/>
  <c r="B2393" i="22"/>
  <c r="B2394" i="22"/>
  <c r="B2395" i="22"/>
  <c r="B2396" i="22"/>
  <c r="B2397" i="22"/>
  <c r="B2398" i="22"/>
  <c r="B2399" i="22"/>
  <c r="B2400" i="22"/>
  <c r="B2401" i="22"/>
  <c r="B2402" i="22"/>
  <c r="B2403" i="22"/>
  <c r="B2404" i="22"/>
  <c r="B2405" i="22"/>
  <c r="B2406" i="22"/>
  <c r="B2407" i="22"/>
  <c r="B2408" i="22"/>
  <c r="B2409" i="22"/>
  <c r="B2410" i="22"/>
  <c r="B2411" i="22"/>
  <c r="B2412" i="22"/>
  <c r="B2413" i="22"/>
  <c r="B2414" i="22"/>
  <c r="B2415" i="22"/>
  <c r="B2416" i="22"/>
  <c r="B2417" i="22"/>
  <c r="B2418" i="22"/>
  <c r="B2419" i="22"/>
  <c r="B2420" i="22"/>
  <c r="B2421" i="22"/>
  <c r="B2422" i="22"/>
  <c r="B2423" i="22"/>
  <c r="B2424" i="22"/>
  <c r="B2425" i="22"/>
  <c r="B2426" i="22"/>
  <c r="B2427" i="22"/>
  <c r="B2428" i="22"/>
  <c r="B2429" i="22"/>
  <c r="B2430" i="22"/>
  <c r="B2431" i="22"/>
  <c r="B2432" i="22"/>
  <c r="B2433" i="22"/>
  <c r="B2434" i="22"/>
  <c r="B2435" i="22"/>
  <c r="B2436" i="22"/>
  <c r="B2437" i="22"/>
  <c r="B2438" i="22"/>
  <c r="B2439" i="22"/>
  <c r="B2440" i="22"/>
  <c r="B2441" i="22"/>
  <c r="B2442" i="22"/>
  <c r="B2443" i="22"/>
  <c r="B2444" i="22"/>
  <c r="B2445" i="22"/>
  <c r="B2446" i="22"/>
  <c r="B2447" i="22"/>
  <c r="B2448" i="22"/>
  <c r="B2449" i="22"/>
  <c r="B2450" i="22"/>
  <c r="B2451" i="22"/>
  <c r="B2452" i="22"/>
  <c r="B2453" i="22"/>
  <c r="B2454" i="22"/>
  <c r="B2455" i="22"/>
  <c r="B2456" i="22"/>
  <c r="B2457" i="22"/>
  <c r="B2458" i="22"/>
  <c r="B2459" i="22"/>
  <c r="B2460" i="22"/>
  <c r="B2461" i="22"/>
  <c r="B2462" i="22"/>
  <c r="B2463" i="22"/>
  <c r="B2464" i="22"/>
  <c r="B2465" i="22"/>
  <c r="B2466" i="22"/>
  <c r="B2467" i="22"/>
  <c r="B2468" i="22"/>
  <c r="B2469" i="22"/>
  <c r="B2470" i="22"/>
  <c r="B2471" i="22"/>
  <c r="B2472" i="22"/>
  <c r="B2473" i="22"/>
  <c r="B2474" i="22"/>
  <c r="B2475" i="22"/>
  <c r="B2476" i="22"/>
  <c r="B2477" i="22"/>
  <c r="B2478" i="22"/>
  <c r="B2479" i="22"/>
  <c r="B2480" i="22"/>
  <c r="B2481" i="22"/>
  <c r="B2482" i="22"/>
  <c r="B2483" i="22"/>
  <c r="B2484" i="22"/>
  <c r="B2485" i="22"/>
  <c r="B2486" i="22"/>
  <c r="B2487" i="22"/>
  <c r="B2488" i="22"/>
  <c r="B2489" i="22"/>
  <c r="B2490" i="22"/>
  <c r="B2491" i="22"/>
  <c r="B2492" i="22"/>
  <c r="B2493" i="22"/>
  <c r="B2494" i="22"/>
  <c r="B2495" i="22"/>
  <c r="B2496" i="22"/>
  <c r="B2497" i="22"/>
  <c r="B2498" i="22"/>
  <c r="B2499" i="22"/>
  <c r="B2500" i="22"/>
  <c r="B2501" i="22"/>
  <c r="B2502" i="22"/>
  <c r="B2503" i="22"/>
  <c r="B2504" i="22"/>
  <c r="B2505" i="22"/>
  <c r="B2506" i="22"/>
  <c r="B2507" i="22"/>
  <c r="B2508" i="22"/>
  <c r="B2509" i="22"/>
  <c r="B2510" i="22"/>
  <c r="B2511" i="22"/>
  <c r="B2512" i="22"/>
  <c r="B2513" i="22"/>
  <c r="B2514" i="22"/>
  <c r="B2515" i="22"/>
  <c r="B2516" i="22"/>
  <c r="B2517" i="22"/>
  <c r="B2518" i="22"/>
  <c r="B2519" i="22"/>
  <c r="B2520" i="22"/>
  <c r="B2521" i="22"/>
  <c r="B2522" i="22"/>
  <c r="B2523" i="22"/>
  <c r="B2524" i="22"/>
  <c r="B2525" i="22"/>
  <c r="B2526" i="22"/>
  <c r="B2527" i="22"/>
  <c r="B2528" i="22"/>
  <c r="B2529" i="22"/>
  <c r="B2530" i="22"/>
  <c r="B2531" i="22"/>
  <c r="B2532" i="22"/>
  <c r="B2533" i="22"/>
  <c r="B2534" i="22"/>
  <c r="B2535" i="22"/>
  <c r="B2536" i="22"/>
  <c r="B2537" i="22"/>
  <c r="B2538" i="22"/>
  <c r="B2539" i="22"/>
  <c r="B2540" i="22"/>
  <c r="B2541" i="22"/>
  <c r="B2542" i="22"/>
  <c r="B2543" i="22"/>
  <c r="B2544" i="22"/>
  <c r="B2545" i="22"/>
  <c r="B2546" i="22"/>
  <c r="B2547" i="22"/>
  <c r="B2548" i="22"/>
  <c r="B2549" i="22"/>
  <c r="B2550" i="22"/>
  <c r="B2551" i="22"/>
  <c r="B2552" i="22"/>
  <c r="B2553" i="22"/>
  <c r="B2554" i="22"/>
  <c r="B2555" i="22"/>
  <c r="B2556" i="22"/>
  <c r="B2557" i="22"/>
  <c r="B2558" i="22"/>
  <c r="B2559" i="22"/>
  <c r="B2560" i="22"/>
  <c r="B2561" i="22"/>
  <c r="B2562" i="22"/>
  <c r="B2563" i="22"/>
  <c r="B2564" i="22"/>
  <c r="B2565" i="22"/>
  <c r="B2566" i="22"/>
  <c r="B2567" i="22"/>
  <c r="B2568" i="22"/>
  <c r="B2569" i="22"/>
  <c r="B2570" i="22"/>
  <c r="B2571" i="22"/>
  <c r="B2572" i="22"/>
  <c r="B2573" i="22"/>
  <c r="B2574" i="22"/>
  <c r="B2575" i="22"/>
  <c r="B2576" i="22"/>
  <c r="B2577" i="22"/>
  <c r="B2578" i="22"/>
  <c r="B2579" i="22"/>
  <c r="B2580" i="22"/>
  <c r="B2581" i="22"/>
  <c r="B2582" i="22"/>
  <c r="B2583" i="22"/>
  <c r="B2584" i="22"/>
  <c r="B2585" i="22"/>
  <c r="B2586" i="22"/>
  <c r="B2587" i="22"/>
  <c r="B2588" i="22"/>
  <c r="B2589" i="22"/>
  <c r="B2590" i="22"/>
  <c r="B2591" i="22"/>
  <c r="B2592" i="22"/>
  <c r="B2593" i="22"/>
  <c r="B2594" i="22"/>
  <c r="B2595" i="22"/>
  <c r="B2596" i="22"/>
  <c r="B2597" i="22"/>
  <c r="B2598" i="22"/>
  <c r="B2599" i="22"/>
  <c r="B2600" i="22"/>
  <c r="B2601" i="22"/>
  <c r="B2602" i="22"/>
  <c r="B2603" i="22"/>
  <c r="B2604" i="22"/>
  <c r="B2605" i="22"/>
  <c r="B2606" i="22"/>
  <c r="B2607" i="22"/>
  <c r="B2608" i="22"/>
  <c r="B2609" i="22"/>
  <c r="B2610" i="22"/>
  <c r="B2611" i="22"/>
  <c r="B2612" i="22"/>
  <c r="B2613" i="22"/>
  <c r="B2614" i="22"/>
  <c r="B2615" i="22"/>
  <c r="B2616" i="22"/>
  <c r="B2617" i="22"/>
  <c r="B2618" i="22"/>
  <c r="B2619" i="22"/>
  <c r="B2620" i="22"/>
  <c r="B2621" i="22"/>
  <c r="B2622" i="22"/>
  <c r="B2623" i="22"/>
  <c r="B2624" i="22"/>
  <c r="B2625" i="22"/>
  <c r="B2626" i="22"/>
  <c r="B2627" i="22"/>
  <c r="B2628" i="22"/>
  <c r="B2629" i="22"/>
  <c r="B2630" i="22"/>
  <c r="B2631" i="22"/>
  <c r="B2632" i="22"/>
  <c r="B2633" i="22"/>
  <c r="B2634" i="22"/>
  <c r="B2635" i="22"/>
  <c r="B2636" i="22"/>
  <c r="B2637" i="22"/>
  <c r="B2638" i="22"/>
  <c r="B2639" i="22"/>
  <c r="B2640" i="22"/>
  <c r="B2641" i="22"/>
  <c r="B2642" i="22"/>
  <c r="B2643" i="22"/>
  <c r="B2644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601" i="22"/>
  <c r="H602" i="22"/>
  <c r="H603" i="22"/>
  <c r="H604" i="22"/>
  <c r="H605" i="22"/>
  <c r="H606" i="22"/>
  <c r="H607" i="22"/>
  <c r="H608" i="22"/>
  <c r="H609" i="22"/>
  <c r="H610" i="22"/>
  <c r="H611" i="22"/>
  <c r="H612" i="22"/>
  <c r="H613" i="22"/>
  <c r="H614" i="22"/>
  <c r="H615" i="22"/>
  <c r="H616" i="22"/>
  <c r="H617" i="22"/>
  <c r="H618" i="22"/>
  <c r="H619" i="22"/>
  <c r="H620" i="22"/>
  <c r="H621" i="22"/>
  <c r="H622" i="22"/>
  <c r="H623" i="22"/>
  <c r="H624" i="22"/>
  <c r="H625" i="22"/>
  <c r="H626" i="22"/>
  <c r="H627" i="22"/>
  <c r="H628" i="22"/>
  <c r="H629" i="22"/>
  <c r="H630" i="22"/>
  <c r="H631" i="22"/>
  <c r="H632" i="22"/>
  <c r="H633" i="22"/>
  <c r="H634" i="22"/>
  <c r="H635" i="22"/>
  <c r="H636" i="22"/>
  <c r="H637" i="22"/>
  <c r="H638" i="22"/>
  <c r="H639" i="22"/>
  <c r="H640" i="22"/>
  <c r="H641" i="22"/>
  <c r="H642" i="22"/>
  <c r="H643" i="22"/>
  <c r="H644" i="22"/>
  <c r="H645" i="22"/>
  <c r="H646" i="22"/>
  <c r="H647" i="22"/>
  <c r="H648" i="22"/>
  <c r="H649" i="22"/>
  <c r="H650" i="22"/>
  <c r="H651" i="22"/>
  <c r="H652" i="22"/>
  <c r="H653" i="22"/>
  <c r="H654" i="22"/>
  <c r="H655" i="22"/>
  <c r="H656" i="22"/>
  <c r="H657" i="22"/>
  <c r="H658" i="22"/>
  <c r="H659" i="22"/>
  <c r="H660" i="22"/>
  <c r="H661" i="22"/>
  <c r="H662" i="22"/>
  <c r="H663" i="22"/>
  <c r="H664" i="22"/>
  <c r="H665" i="22"/>
  <c r="H666" i="22"/>
  <c r="H667" i="22"/>
  <c r="H668" i="22"/>
  <c r="H669" i="22"/>
  <c r="H670" i="22"/>
  <c r="H671" i="22"/>
  <c r="H672" i="22"/>
  <c r="H673" i="22"/>
  <c r="H674" i="22"/>
  <c r="H675" i="22"/>
  <c r="H676" i="22"/>
  <c r="H677" i="22"/>
  <c r="H678" i="22"/>
  <c r="H679" i="22"/>
  <c r="H680" i="22"/>
  <c r="H681" i="22"/>
  <c r="H682" i="22"/>
  <c r="H683" i="22"/>
  <c r="H684" i="22"/>
  <c r="H685" i="22"/>
  <c r="H686" i="22"/>
  <c r="H687" i="22"/>
  <c r="H688" i="22"/>
  <c r="H689" i="22"/>
  <c r="H690" i="22"/>
  <c r="H691" i="22"/>
  <c r="H692" i="22"/>
  <c r="H693" i="22"/>
  <c r="H694" i="22"/>
  <c r="H695" i="22"/>
  <c r="H696" i="22"/>
  <c r="H697" i="22"/>
  <c r="H698" i="22"/>
  <c r="H699" i="22"/>
  <c r="H700" i="22"/>
  <c r="H701" i="22"/>
  <c r="H702" i="22"/>
  <c r="H703" i="22"/>
  <c r="H704" i="22"/>
  <c r="H705" i="22"/>
  <c r="H706" i="22"/>
  <c r="H707" i="22"/>
  <c r="H708" i="22"/>
  <c r="H709" i="22"/>
  <c r="H710" i="22"/>
  <c r="H711" i="22"/>
  <c r="H712" i="22"/>
  <c r="H713" i="22"/>
  <c r="H714" i="22"/>
  <c r="H715" i="22"/>
  <c r="H716" i="22"/>
  <c r="H717" i="22"/>
  <c r="H718" i="22"/>
  <c r="H719" i="22"/>
  <c r="H720" i="22"/>
  <c r="H721" i="22"/>
  <c r="H722" i="22"/>
  <c r="H723" i="22"/>
  <c r="H724" i="22"/>
  <c r="H725" i="22"/>
  <c r="H726" i="22"/>
  <c r="H727" i="22"/>
  <c r="H728" i="22"/>
  <c r="H729" i="22"/>
  <c r="H730" i="22"/>
  <c r="H731" i="22"/>
  <c r="H732" i="22"/>
  <c r="H733" i="22"/>
  <c r="H734" i="22"/>
  <c r="H735" i="22"/>
  <c r="H736" i="22"/>
  <c r="H737" i="22"/>
  <c r="H738" i="22"/>
  <c r="H739" i="22"/>
  <c r="H740" i="22"/>
  <c r="H741" i="22"/>
  <c r="H742" i="22"/>
  <c r="H743" i="22"/>
  <c r="H744" i="22"/>
  <c r="H745" i="22"/>
  <c r="H746" i="22"/>
  <c r="H747" i="22"/>
  <c r="H748" i="22"/>
  <c r="H749" i="22"/>
  <c r="H750" i="22"/>
  <c r="H751" i="22"/>
  <c r="H752" i="22"/>
  <c r="H753" i="22"/>
  <c r="H754" i="22"/>
  <c r="H755" i="22"/>
  <c r="H756" i="22"/>
  <c r="H757" i="22"/>
  <c r="H758" i="22"/>
  <c r="H759" i="22"/>
  <c r="H760" i="22"/>
  <c r="H761" i="22"/>
  <c r="H762" i="22"/>
  <c r="H763" i="22"/>
  <c r="H764" i="22"/>
  <c r="H765" i="22"/>
  <c r="H766" i="22"/>
  <c r="H767" i="22"/>
  <c r="H768" i="22"/>
  <c r="H769" i="22"/>
  <c r="H770" i="22"/>
  <c r="H771" i="22"/>
  <c r="H772" i="22"/>
  <c r="H773" i="22"/>
  <c r="H774" i="22"/>
  <c r="H775" i="22"/>
  <c r="H776" i="22"/>
  <c r="H777" i="22"/>
  <c r="H778" i="22"/>
  <c r="H779" i="22"/>
  <c r="H780" i="22"/>
  <c r="H781" i="22"/>
  <c r="H782" i="22"/>
  <c r="H783" i="22"/>
  <c r="H784" i="22"/>
  <c r="H785" i="22"/>
  <c r="H786" i="22"/>
  <c r="H787" i="22"/>
  <c r="H788" i="22"/>
  <c r="H789" i="22"/>
  <c r="H790" i="22"/>
  <c r="H791" i="22"/>
  <c r="H792" i="22"/>
  <c r="H793" i="22"/>
  <c r="H794" i="22"/>
  <c r="H795" i="22"/>
  <c r="H796" i="22"/>
  <c r="H797" i="22"/>
  <c r="H798" i="22"/>
  <c r="H799" i="22"/>
  <c r="H800" i="22"/>
  <c r="H801" i="22"/>
  <c r="H802" i="22"/>
  <c r="H803" i="22"/>
  <c r="H804" i="22"/>
  <c r="H805" i="22"/>
  <c r="H806" i="22"/>
  <c r="H807" i="22"/>
  <c r="H808" i="22"/>
  <c r="H809" i="22"/>
  <c r="H810" i="22"/>
  <c r="H811" i="22"/>
  <c r="H812" i="22"/>
  <c r="H813" i="22"/>
  <c r="H814" i="22"/>
  <c r="H815" i="22"/>
  <c r="H816" i="22"/>
  <c r="H817" i="22"/>
  <c r="H818" i="22"/>
  <c r="H819" i="22"/>
  <c r="H820" i="22"/>
  <c r="H821" i="22"/>
  <c r="H822" i="22"/>
  <c r="H823" i="22"/>
  <c r="H824" i="22"/>
  <c r="H825" i="22"/>
  <c r="H826" i="22"/>
  <c r="H827" i="22"/>
  <c r="H828" i="22"/>
  <c r="H829" i="22"/>
  <c r="H830" i="22"/>
  <c r="H831" i="22"/>
  <c r="H832" i="22"/>
  <c r="H833" i="22"/>
  <c r="H834" i="22"/>
  <c r="H835" i="22"/>
  <c r="H836" i="22"/>
  <c r="H837" i="22"/>
  <c r="H838" i="22"/>
  <c r="H839" i="22"/>
  <c r="H840" i="22"/>
  <c r="H841" i="22"/>
  <c r="H842" i="22"/>
  <c r="H843" i="22"/>
  <c r="H844" i="22"/>
  <c r="H845" i="22"/>
  <c r="H846" i="22"/>
  <c r="H847" i="22"/>
  <c r="H848" i="22"/>
  <c r="H849" i="22"/>
  <c r="H850" i="22"/>
  <c r="H851" i="22"/>
  <c r="H852" i="22"/>
  <c r="H853" i="22"/>
  <c r="H854" i="22"/>
  <c r="H855" i="22"/>
  <c r="H856" i="22"/>
  <c r="H857" i="22"/>
  <c r="H858" i="22"/>
  <c r="H859" i="22"/>
  <c r="H860" i="22"/>
  <c r="H861" i="22"/>
  <c r="H862" i="22"/>
  <c r="H863" i="22"/>
  <c r="H864" i="22"/>
  <c r="H865" i="22"/>
  <c r="H866" i="22"/>
  <c r="H867" i="22"/>
  <c r="H868" i="22"/>
  <c r="H869" i="22"/>
  <c r="H870" i="22"/>
  <c r="H871" i="22"/>
  <c r="H872" i="22"/>
  <c r="H873" i="22"/>
  <c r="H874" i="22"/>
  <c r="H875" i="22"/>
  <c r="H876" i="22"/>
  <c r="H877" i="22"/>
  <c r="H878" i="22"/>
  <c r="H879" i="22"/>
  <c r="H880" i="22"/>
  <c r="H881" i="22"/>
  <c r="H882" i="22"/>
  <c r="H883" i="22"/>
  <c r="H884" i="22"/>
  <c r="H885" i="22"/>
  <c r="H886" i="22"/>
  <c r="H887" i="22"/>
  <c r="H888" i="22"/>
  <c r="H889" i="22"/>
  <c r="H890" i="22"/>
  <c r="H891" i="22"/>
  <c r="H892" i="22"/>
  <c r="H893" i="22"/>
  <c r="H894" i="22"/>
  <c r="H895" i="22"/>
  <c r="H896" i="22"/>
  <c r="H897" i="22"/>
  <c r="H898" i="22"/>
  <c r="H899" i="22"/>
  <c r="H900" i="22"/>
  <c r="H901" i="22"/>
  <c r="H902" i="22"/>
  <c r="H903" i="22"/>
  <c r="H904" i="22"/>
  <c r="H905" i="22"/>
  <c r="H906" i="22"/>
  <c r="H907" i="22"/>
  <c r="H908" i="22"/>
  <c r="H909" i="22"/>
  <c r="H910" i="22"/>
  <c r="H911" i="22"/>
  <c r="H912" i="22"/>
  <c r="H913" i="22"/>
  <c r="H914" i="22"/>
  <c r="H915" i="22"/>
  <c r="H916" i="22"/>
  <c r="H917" i="22"/>
  <c r="H918" i="22"/>
  <c r="H919" i="22"/>
  <c r="H920" i="22"/>
  <c r="H921" i="22"/>
  <c r="H922" i="22"/>
  <c r="H923" i="22"/>
  <c r="H924" i="22"/>
  <c r="H925" i="22"/>
  <c r="H926" i="22"/>
  <c r="H927" i="22"/>
  <c r="H928" i="22"/>
  <c r="H929" i="22"/>
  <c r="H930" i="22"/>
  <c r="H931" i="22"/>
  <c r="H932" i="22"/>
  <c r="H933" i="22"/>
  <c r="H934" i="22"/>
  <c r="H935" i="22"/>
  <c r="H936" i="22"/>
  <c r="H937" i="22"/>
  <c r="H938" i="22"/>
  <c r="H939" i="22"/>
  <c r="H940" i="22"/>
  <c r="H941" i="22"/>
  <c r="H942" i="22"/>
  <c r="H943" i="22"/>
  <c r="H944" i="22"/>
  <c r="H945" i="22"/>
  <c r="H946" i="22"/>
  <c r="H947" i="22"/>
  <c r="H948" i="22"/>
  <c r="H949" i="22"/>
  <c r="H950" i="22"/>
  <c r="H951" i="22"/>
  <c r="H952" i="22"/>
  <c r="H953" i="22"/>
  <c r="H954" i="22"/>
  <c r="H955" i="22"/>
  <c r="H956" i="22"/>
  <c r="H957" i="22"/>
  <c r="H958" i="22"/>
  <c r="H959" i="22"/>
  <c r="H960" i="22"/>
  <c r="H961" i="22"/>
  <c r="H962" i="22"/>
  <c r="H963" i="22"/>
  <c r="H964" i="22"/>
  <c r="H965" i="22"/>
  <c r="H966" i="22"/>
  <c r="H967" i="22"/>
  <c r="H968" i="22"/>
  <c r="H969" i="22"/>
  <c r="H970" i="22"/>
  <c r="H971" i="22"/>
  <c r="H972" i="22"/>
  <c r="H973" i="22"/>
  <c r="H974" i="22"/>
  <c r="H975" i="22"/>
  <c r="H976" i="22"/>
  <c r="H977" i="22"/>
  <c r="H978" i="22"/>
  <c r="H979" i="22"/>
  <c r="H980" i="22"/>
  <c r="H981" i="22"/>
  <c r="H982" i="22"/>
  <c r="H983" i="22"/>
  <c r="H984" i="22"/>
  <c r="H985" i="22"/>
  <c r="H986" i="22"/>
  <c r="H987" i="22"/>
  <c r="H988" i="22"/>
  <c r="H989" i="22"/>
  <c r="H990" i="22"/>
  <c r="H991" i="22"/>
  <c r="H992" i="22"/>
  <c r="H993" i="22"/>
  <c r="H994" i="22"/>
  <c r="H995" i="22"/>
  <c r="H996" i="22"/>
  <c r="H997" i="22"/>
  <c r="H998" i="22"/>
  <c r="H999" i="22"/>
  <c r="H1000" i="22"/>
  <c r="H1001" i="22"/>
  <c r="H1002" i="22"/>
  <c r="H1003" i="22"/>
  <c r="H1004" i="22"/>
  <c r="H1005" i="22"/>
  <c r="H1006" i="22"/>
  <c r="H1007" i="22"/>
  <c r="H1008" i="22"/>
  <c r="H1009" i="22"/>
  <c r="H1010" i="22"/>
  <c r="H1011" i="22"/>
  <c r="H1012" i="22"/>
  <c r="H1013" i="22"/>
  <c r="H1014" i="22"/>
  <c r="H1015" i="22"/>
  <c r="H1016" i="22"/>
  <c r="H1017" i="22"/>
  <c r="H1018" i="22"/>
  <c r="H1019" i="22"/>
  <c r="H1020" i="22"/>
  <c r="H1021" i="22"/>
  <c r="H1022" i="22"/>
  <c r="H1023" i="22"/>
  <c r="H1024" i="22"/>
  <c r="H1025" i="22"/>
  <c r="H1026" i="22"/>
  <c r="H1027" i="22"/>
  <c r="H1028" i="22"/>
  <c r="H1029" i="22"/>
  <c r="H1030" i="22"/>
  <c r="H1031" i="22"/>
  <c r="H1032" i="22"/>
  <c r="H1033" i="22"/>
  <c r="H1034" i="22"/>
  <c r="H1035" i="22"/>
  <c r="H1036" i="22"/>
  <c r="H1037" i="22"/>
  <c r="H1038" i="22"/>
  <c r="H1039" i="22"/>
  <c r="H1040" i="22"/>
  <c r="H1041" i="22"/>
  <c r="H1042" i="22"/>
  <c r="H1043" i="22"/>
  <c r="H1044" i="22"/>
  <c r="H1045" i="22"/>
  <c r="H1046" i="22"/>
  <c r="H1047" i="22"/>
  <c r="H1048" i="22"/>
  <c r="H1049" i="22"/>
  <c r="H1050" i="22"/>
  <c r="H1051" i="22"/>
  <c r="H1052" i="22"/>
  <c r="H1053" i="22"/>
  <c r="H1054" i="22"/>
  <c r="H1055" i="22"/>
  <c r="H1056" i="22"/>
  <c r="H1057" i="22"/>
  <c r="H1058" i="22"/>
  <c r="H1059" i="22"/>
  <c r="H1060" i="22"/>
  <c r="H1061" i="22"/>
  <c r="H1062" i="22"/>
  <c r="H1063" i="22"/>
  <c r="H1064" i="22"/>
  <c r="H1065" i="22"/>
  <c r="H1066" i="22"/>
  <c r="H1067" i="22"/>
  <c r="H1068" i="22"/>
  <c r="H1069" i="22"/>
  <c r="H1070" i="22"/>
  <c r="H1071" i="22"/>
  <c r="H1072" i="22"/>
  <c r="H1073" i="22"/>
  <c r="H1074" i="22"/>
  <c r="H1075" i="22"/>
  <c r="H1076" i="22"/>
  <c r="H1077" i="22"/>
  <c r="H1078" i="22"/>
  <c r="H1079" i="22"/>
  <c r="H1080" i="22"/>
  <c r="H1081" i="22"/>
  <c r="H1082" i="22"/>
  <c r="H1083" i="22"/>
  <c r="H1084" i="22"/>
  <c r="H1085" i="22"/>
  <c r="H1086" i="22"/>
  <c r="H1087" i="22"/>
  <c r="H1088" i="22"/>
  <c r="H1089" i="22"/>
  <c r="H1090" i="22"/>
  <c r="H1091" i="22"/>
  <c r="H1092" i="22"/>
  <c r="H1093" i="22"/>
  <c r="H1094" i="22"/>
  <c r="H1095" i="22"/>
  <c r="H1096" i="22"/>
  <c r="H1097" i="22"/>
  <c r="H1098" i="22"/>
  <c r="H1099" i="22"/>
  <c r="H1100" i="22"/>
  <c r="H1101" i="22"/>
  <c r="H1102" i="22"/>
  <c r="H1103" i="22"/>
  <c r="H1104" i="22"/>
  <c r="H1105" i="22"/>
  <c r="H1106" i="22"/>
  <c r="H1107" i="22"/>
  <c r="H1108" i="22"/>
  <c r="H1109" i="22"/>
  <c r="H1110" i="22"/>
  <c r="H1111" i="22"/>
  <c r="H1112" i="22"/>
  <c r="H1113" i="22"/>
  <c r="H1114" i="22"/>
  <c r="H1115" i="22"/>
  <c r="H1116" i="22"/>
  <c r="H1117" i="22"/>
  <c r="H1118" i="22"/>
  <c r="H1119" i="22"/>
  <c r="H1120" i="22"/>
  <c r="H1121" i="22"/>
  <c r="H1122" i="22"/>
  <c r="H1123" i="22"/>
  <c r="H1124" i="22"/>
  <c r="H1125" i="22"/>
  <c r="H1126" i="22"/>
  <c r="H1127" i="22"/>
  <c r="H1128" i="22"/>
  <c r="H1129" i="22"/>
  <c r="H1130" i="22"/>
  <c r="H1131" i="22"/>
  <c r="H1132" i="22"/>
  <c r="H1133" i="22"/>
  <c r="H1134" i="22"/>
  <c r="H1135" i="22"/>
  <c r="H1136" i="22"/>
  <c r="H1137" i="22"/>
  <c r="H1138" i="22"/>
  <c r="H1139" i="22"/>
  <c r="H1140" i="22"/>
  <c r="H1141" i="22"/>
  <c r="H1142" i="22"/>
  <c r="H1143" i="22"/>
  <c r="H1144" i="22"/>
  <c r="H1145" i="22"/>
  <c r="H1146" i="22"/>
  <c r="H1147" i="22"/>
  <c r="H1148" i="22"/>
  <c r="H1149" i="22"/>
  <c r="H1150" i="22"/>
  <c r="H1151" i="22"/>
  <c r="H1152" i="22"/>
  <c r="H1153" i="22"/>
  <c r="H1154" i="22"/>
  <c r="H1155" i="22"/>
  <c r="H1156" i="22"/>
  <c r="H1157" i="22"/>
  <c r="H1158" i="22"/>
  <c r="H1159" i="22"/>
  <c r="H1160" i="22"/>
  <c r="H1161" i="22"/>
  <c r="H1162" i="22"/>
  <c r="H1163" i="22"/>
  <c r="H1164" i="22"/>
  <c r="H1165" i="22"/>
  <c r="H1166" i="22"/>
  <c r="H1167" i="22"/>
  <c r="H1168" i="22"/>
  <c r="H1169" i="22"/>
  <c r="H1170" i="22"/>
  <c r="H1171" i="22"/>
  <c r="H1172" i="22"/>
  <c r="H1173" i="22"/>
  <c r="H1174" i="22"/>
  <c r="H1175" i="22"/>
  <c r="H1176" i="22"/>
  <c r="H1177" i="22"/>
  <c r="H1178" i="22"/>
  <c r="H1179" i="22"/>
  <c r="H1180" i="22"/>
  <c r="H1181" i="22"/>
  <c r="H1182" i="22"/>
  <c r="H1183" i="22"/>
  <c r="H1184" i="22"/>
  <c r="H1185" i="22"/>
  <c r="H1186" i="22"/>
  <c r="H1187" i="22"/>
  <c r="H1188" i="22"/>
  <c r="H1189" i="22"/>
  <c r="H1190" i="22"/>
  <c r="H1191" i="22"/>
  <c r="H1192" i="22"/>
  <c r="H1193" i="22"/>
  <c r="H1194" i="22"/>
  <c r="H1195" i="22"/>
  <c r="H1196" i="22"/>
  <c r="H1197" i="22"/>
  <c r="H1198" i="22"/>
  <c r="H1199" i="22"/>
  <c r="H1200" i="22"/>
  <c r="H1201" i="22"/>
  <c r="H1202" i="22"/>
  <c r="H1203" i="22"/>
  <c r="H1204" i="22"/>
  <c r="H1205" i="22"/>
  <c r="H1206" i="22"/>
  <c r="H1207" i="22"/>
  <c r="H1208" i="22"/>
  <c r="H1209" i="22"/>
  <c r="H1210" i="22"/>
  <c r="H1211" i="22"/>
  <c r="H1212" i="22"/>
  <c r="H1213" i="22"/>
  <c r="H1214" i="22"/>
  <c r="H1215" i="22"/>
  <c r="H1216" i="22"/>
  <c r="H1217" i="22"/>
  <c r="H1218" i="22"/>
  <c r="H1219" i="22"/>
  <c r="H1220" i="22"/>
  <c r="H1221" i="22"/>
  <c r="H1222" i="22"/>
  <c r="H1223" i="22"/>
  <c r="H1224" i="22"/>
  <c r="H1225" i="22"/>
  <c r="H1226" i="22"/>
  <c r="H1227" i="22"/>
  <c r="H1228" i="22"/>
  <c r="H1229" i="22"/>
  <c r="H1230" i="22"/>
  <c r="H1231" i="22"/>
  <c r="H1232" i="22"/>
  <c r="H1233" i="22"/>
  <c r="H1234" i="22"/>
  <c r="H1235" i="22"/>
  <c r="H1236" i="22"/>
  <c r="H1237" i="22"/>
  <c r="H1238" i="22"/>
  <c r="H1239" i="22"/>
  <c r="H1240" i="22"/>
  <c r="H1241" i="22"/>
  <c r="H1242" i="22"/>
  <c r="H1243" i="22"/>
  <c r="H1244" i="22"/>
  <c r="H1245" i="22"/>
  <c r="H1246" i="22"/>
  <c r="H1247" i="22"/>
  <c r="H1248" i="22"/>
  <c r="H1249" i="22"/>
  <c r="H1250" i="22"/>
  <c r="H1251" i="22"/>
  <c r="H1252" i="22"/>
  <c r="H1253" i="22"/>
  <c r="H1254" i="22"/>
  <c r="H1255" i="22"/>
  <c r="H1256" i="22"/>
  <c r="H1257" i="22"/>
  <c r="H1258" i="22"/>
  <c r="H1259" i="22"/>
  <c r="H1260" i="22"/>
  <c r="H1261" i="22"/>
  <c r="H1262" i="22"/>
  <c r="H1263" i="22"/>
  <c r="H1264" i="22"/>
  <c r="H1265" i="22"/>
  <c r="H1266" i="22"/>
  <c r="H1267" i="22"/>
  <c r="H1268" i="22"/>
  <c r="H1269" i="22"/>
  <c r="H1270" i="22"/>
  <c r="H1271" i="22"/>
  <c r="H1272" i="22"/>
  <c r="H1273" i="22"/>
  <c r="H1274" i="22"/>
  <c r="H1275" i="22"/>
  <c r="H1276" i="22"/>
  <c r="H1277" i="22"/>
  <c r="H1278" i="22"/>
  <c r="H1279" i="22"/>
  <c r="H1280" i="22"/>
  <c r="H1281" i="22"/>
  <c r="H1282" i="22"/>
  <c r="H1283" i="22"/>
  <c r="H1284" i="22"/>
  <c r="H1285" i="22"/>
  <c r="H1286" i="22"/>
  <c r="H1287" i="22"/>
  <c r="H1288" i="22"/>
  <c r="H1289" i="22"/>
  <c r="H1290" i="22"/>
  <c r="H1291" i="22"/>
  <c r="H1292" i="22"/>
  <c r="H1293" i="22"/>
  <c r="H1294" i="22"/>
  <c r="H1295" i="22"/>
  <c r="H1296" i="22"/>
  <c r="H1297" i="22"/>
  <c r="H1298" i="22"/>
  <c r="H1299" i="22"/>
  <c r="H1300" i="22"/>
  <c r="H1301" i="22"/>
  <c r="H1302" i="22"/>
  <c r="H1303" i="22"/>
  <c r="H1304" i="22"/>
  <c r="H1305" i="22"/>
  <c r="H1306" i="22"/>
  <c r="H1307" i="22"/>
  <c r="H1308" i="22"/>
  <c r="H1309" i="22"/>
  <c r="H1310" i="22"/>
  <c r="H1311" i="22"/>
  <c r="H1312" i="22"/>
  <c r="H1313" i="22"/>
  <c r="H1314" i="22"/>
  <c r="H1315" i="22"/>
  <c r="H1316" i="22"/>
  <c r="H1317" i="22"/>
  <c r="H1318" i="22"/>
  <c r="H1319" i="22"/>
  <c r="H1320" i="22"/>
  <c r="H1321" i="22"/>
  <c r="H1322" i="22"/>
  <c r="H1323" i="22"/>
  <c r="H1324" i="22"/>
  <c r="H1325" i="22"/>
  <c r="H1326" i="22"/>
  <c r="H1327" i="22"/>
  <c r="H1328" i="22"/>
  <c r="H1329" i="22"/>
  <c r="H1330" i="22"/>
  <c r="H1331" i="22"/>
  <c r="H1332" i="22"/>
  <c r="H1333" i="22"/>
  <c r="H1334" i="22"/>
  <c r="H1335" i="22"/>
  <c r="H1336" i="22"/>
  <c r="H1337" i="22"/>
  <c r="H1338" i="22"/>
  <c r="H1339" i="22"/>
  <c r="H1340" i="22"/>
  <c r="H1341" i="22"/>
  <c r="H1342" i="22"/>
  <c r="H1343" i="22"/>
  <c r="H1344" i="22"/>
  <c r="H1345" i="22"/>
  <c r="H1346" i="22"/>
  <c r="H1347" i="22"/>
  <c r="H1348" i="22"/>
  <c r="H1349" i="22"/>
  <c r="H1350" i="22"/>
  <c r="H1351" i="22"/>
  <c r="H1352" i="22"/>
  <c r="H1353" i="22"/>
  <c r="H1354" i="22"/>
  <c r="H1355" i="22"/>
  <c r="H1356" i="22"/>
  <c r="H1357" i="22"/>
  <c r="H1358" i="22"/>
  <c r="H1359" i="22"/>
  <c r="H1360" i="22"/>
  <c r="H1361" i="22"/>
  <c r="H1362" i="22"/>
  <c r="H1363" i="22"/>
  <c r="H1364" i="22"/>
  <c r="H1365" i="22"/>
  <c r="H1366" i="22"/>
  <c r="H1367" i="22"/>
  <c r="H1368" i="22"/>
  <c r="H1369" i="22"/>
  <c r="H1370" i="22"/>
  <c r="H1371" i="22"/>
  <c r="H1372" i="22"/>
  <c r="H1373" i="22"/>
  <c r="H1374" i="22"/>
  <c r="H1375" i="22"/>
  <c r="H1376" i="22"/>
  <c r="H1377" i="22"/>
  <c r="H1378" i="22"/>
  <c r="H1379" i="22"/>
  <c r="H1380" i="22"/>
  <c r="H1381" i="22"/>
  <c r="H1382" i="22"/>
  <c r="H1383" i="22"/>
  <c r="H1384" i="22"/>
  <c r="H1385" i="22"/>
  <c r="H1386" i="22"/>
  <c r="H1387" i="22"/>
  <c r="H1388" i="22"/>
  <c r="H1389" i="22"/>
  <c r="H1390" i="22"/>
  <c r="H1391" i="22"/>
  <c r="H1392" i="22"/>
  <c r="H1393" i="22"/>
  <c r="H1394" i="22"/>
  <c r="H1395" i="22"/>
  <c r="H1396" i="22"/>
  <c r="H1397" i="22"/>
  <c r="H1398" i="22"/>
  <c r="H1399" i="22"/>
  <c r="H1400" i="22"/>
  <c r="H1401" i="22"/>
  <c r="H1402" i="22"/>
  <c r="H1403" i="22"/>
  <c r="H1404" i="22"/>
  <c r="H1405" i="22"/>
  <c r="H1406" i="22"/>
  <c r="H1407" i="22"/>
  <c r="H1408" i="22"/>
  <c r="H1409" i="22"/>
  <c r="H1410" i="22"/>
  <c r="H1411" i="22"/>
  <c r="H1412" i="22"/>
  <c r="H1413" i="22"/>
  <c r="H1414" i="22"/>
  <c r="H1415" i="22"/>
  <c r="H1416" i="22"/>
  <c r="H1417" i="22"/>
  <c r="H1418" i="22"/>
  <c r="H1419" i="22"/>
  <c r="H1420" i="22"/>
  <c r="H1421" i="22"/>
  <c r="H1422" i="22"/>
  <c r="H1423" i="22"/>
  <c r="H1424" i="22"/>
  <c r="H1425" i="22"/>
  <c r="H1426" i="22"/>
  <c r="H1427" i="22"/>
  <c r="H1428" i="22"/>
  <c r="H1429" i="22"/>
  <c r="H1430" i="22"/>
  <c r="H1431" i="22"/>
  <c r="H1432" i="22"/>
  <c r="H1433" i="22"/>
  <c r="H1434" i="22"/>
  <c r="H1435" i="22"/>
  <c r="H1436" i="22"/>
  <c r="H1437" i="22"/>
  <c r="H1438" i="22"/>
  <c r="H1439" i="22"/>
  <c r="H1440" i="22"/>
  <c r="H1441" i="22"/>
  <c r="H1442" i="22"/>
  <c r="H1443" i="22"/>
  <c r="H1444" i="22"/>
  <c r="H1445" i="22"/>
  <c r="H1446" i="22"/>
  <c r="H1447" i="22"/>
  <c r="H1448" i="22"/>
  <c r="H1449" i="22"/>
  <c r="H1450" i="22"/>
  <c r="H1451" i="22"/>
  <c r="H1452" i="22"/>
  <c r="H1453" i="22"/>
  <c r="H1454" i="22"/>
  <c r="H1455" i="22"/>
  <c r="H1456" i="22"/>
  <c r="H1457" i="22"/>
  <c r="H1458" i="22"/>
  <c r="H1459" i="22"/>
  <c r="H1460" i="22"/>
  <c r="H1461" i="22"/>
  <c r="H1462" i="22"/>
  <c r="H1463" i="22"/>
  <c r="H1464" i="22"/>
  <c r="H1465" i="22"/>
  <c r="H1466" i="22"/>
  <c r="H1467" i="22"/>
  <c r="H1468" i="22"/>
  <c r="H1469" i="22"/>
  <c r="H1470" i="22"/>
  <c r="H1471" i="22"/>
  <c r="H1472" i="22"/>
  <c r="H1473" i="22"/>
  <c r="H1474" i="22"/>
  <c r="H1475" i="22"/>
  <c r="H1476" i="22"/>
  <c r="H1477" i="22"/>
  <c r="H1478" i="22"/>
  <c r="H1479" i="22"/>
  <c r="H1480" i="22"/>
  <c r="H1481" i="22"/>
  <c r="H1482" i="22"/>
  <c r="H1483" i="22"/>
  <c r="H1484" i="22"/>
  <c r="H1485" i="22"/>
  <c r="H1486" i="22"/>
  <c r="H1487" i="22"/>
  <c r="H1488" i="22"/>
  <c r="H1489" i="22"/>
  <c r="H1490" i="22"/>
  <c r="H1491" i="22"/>
  <c r="H1492" i="22"/>
  <c r="H1493" i="22"/>
  <c r="H1494" i="22"/>
  <c r="H1495" i="22"/>
  <c r="H1496" i="22"/>
  <c r="H1497" i="22"/>
  <c r="H1498" i="22"/>
  <c r="H1499" i="22"/>
  <c r="H1500" i="22"/>
  <c r="H1501" i="22"/>
  <c r="H1502" i="22"/>
  <c r="H1503" i="22"/>
  <c r="H1504" i="22"/>
  <c r="H1505" i="22"/>
  <c r="H1506" i="22"/>
  <c r="H1507" i="22"/>
  <c r="H1508" i="22"/>
  <c r="H1509" i="22"/>
  <c r="H1510" i="22"/>
  <c r="H1511" i="22"/>
  <c r="H1512" i="22"/>
  <c r="H1513" i="22"/>
  <c r="H1514" i="22"/>
  <c r="H1515" i="22"/>
  <c r="H1516" i="22"/>
  <c r="H1517" i="22"/>
  <c r="H1518" i="22"/>
  <c r="H1519" i="22"/>
  <c r="H1520" i="22"/>
  <c r="H1521" i="22"/>
  <c r="H1522" i="22"/>
  <c r="H1523" i="22"/>
  <c r="H1524" i="22"/>
  <c r="H1525" i="22"/>
  <c r="H1526" i="22"/>
  <c r="H1527" i="22"/>
  <c r="H1528" i="22"/>
  <c r="H1529" i="22"/>
  <c r="H1530" i="22"/>
  <c r="H1531" i="22"/>
  <c r="H1532" i="22"/>
  <c r="H1533" i="22"/>
  <c r="H1534" i="22"/>
  <c r="H1535" i="22"/>
  <c r="H1536" i="22"/>
  <c r="H1537" i="22"/>
  <c r="H1538" i="22"/>
  <c r="H1539" i="22"/>
  <c r="H1540" i="22"/>
  <c r="H1541" i="22"/>
  <c r="H1542" i="22"/>
  <c r="H1543" i="22"/>
  <c r="H1544" i="22"/>
  <c r="H1545" i="22"/>
  <c r="H1546" i="22"/>
  <c r="H1547" i="22"/>
  <c r="H1548" i="22"/>
  <c r="H1549" i="22"/>
  <c r="H1550" i="22"/>
  <c r="H1551" i="22"/>
  <c r="H1552" i="22"/>
  <c r="H1553" i="22"/>
  <c r="H1554" i="22"/>
  <c r="H1555" i="22"/>
  <c r="H1556" i="22"/>
  <c r="H1557" i="22"/>
  <c r="H1558" i="22"/>
  <c r="H1559" i="22"/>
  <c r="H1560" i="22"/>
  <c r="H1561" i="22"/>
  <c r="H1562" i="22"/>
  <c r="H1563" i="22"/>
  <c r="H1564" i="22"/>
  <c r="H1565" i="22"/>
  <c r="H1566" i="22"/>
  <c r="H1567" i="22"/>
  <c r="H1568" i="22"/>
  <c r="H1569" i="22"/>
  <c r="H1570" i="22"/>
  <c r="H1571" i="22"/>
  <c r="H1572" i="22"/>
  <c r="H1573" i="22"/>
  <c r="H1574" i="22"/>
  <c r="H1575" i="22"/>
  <c r="H1576" i="22"/>
  <c r="H1577" i="22"/>
  <c r="H1578" i="22"/>
  <c r="H1579" i="22"/>
  <c r="H1580" i="22"/>
  <c r="H1581" i="22"/>
  <c r="H1582" i="22"/>
  <c r="H1583" i="22"/>
  <c r="H1584" i="22"/>
  <c r="H1585" i="22"/>
  <c r="H1586" i="22"/>
  <c r="H1587" i="22"/>
  <c r="H1588" i="22"/>
  <c r="H1589" i="22"/>
  <c r="H1590" i="22"/>
  <c r="H1591" i="22"/>
  <c r="H1592" i="22"/>
  <c r="H1593" i="22"/>
  <c r="H1594" i="22"/>
  <c r="H1595" i="22"/>
  <c r="H1596" i="22"/>
  <c r="H1597" i="22"/>
  <c r="H1598" i="22"/>
  <c r="H1599" i="22"/>
  <c r="H1600" i="22"/>
  <c r="H1601" i="22"/>
  <c r="H1602" i="22"/>
  <c r="H1603" i="22"/>
  <c r="H1604" i="22"/>
  <c r="H1605" i="22"/>
  <c r="H1606" i="22"/>
  <c r="H1607" i="22"/>
  <c r="H1608" i="22"/>
  <c r="H1609" i="22"/>
  <c r="H1610" i="22"/>
  <c r="H1611" i="22"/>
  <c r="H1612" i="22"/>
  <c r="H1613" i="22"/>
  <c r="H1614" i="22"/>
  <c r="H1615" i="22"/>
  <c r="H1616" i="22"/>
  <c r="H1617" i="22"/>
  <c r="H1618" i="22"/>
  <c r="H1619" i="22"/>
  <c r="H1620" i="22"/>
  <c r="H1621" i="22"/>
  <c r="H1622" i="22"/>
  <c r="H1623" i="22"/>
  <c r="H1624" i="22"/>
  <c r="H1625" i="22"/>
  <c r="H1626" i="22"/>
  <c r="H1627" i="22"/>
  <c r="H1628" i="22"/>
  <c r="H1629" i="22"/>
  <c r="H1630" i="22"/>
  <c r="H1631" i="22"/>
  <c r="H1632" i="22"/>
  <c r="H1633" i="22"/>
  <c r="H1634" i="22"/>
  <c r="H1635" i="22"/>
  <c r="H1636" i="22"/>
  <c r="H1637" i="22"/>
  <c r="H1638" i="22"/>
  <c r="H1639" i="22"/>
  <c r="H1640" i="22"/>
  <c r="H1641" i="22"/>
  <c r="H1642" i="22"/>
  <c r="H1643" i="22"/>
  <c r="H1644" i="22"/>
  <c r="H1645" i="22"/>
  <c r="H1646" i="22"/>
  <c r="H1647" i="22"/>
  <c r="H1648" i="22"/>
  <c r="H1649" i="22"/>
  <c r="H1650" i="22"/>
  <c r="H1651" i="22"/>
  <c r="H1652" i="22"/>
  <c r="H1653" i="22"/>
  <c r="H1654" i="22"/>
  <c r="H1655" i="22"/>
  <c r="H1656" i="22"/>
  <c r="H1657" i="22"/>
  <c r="H1658" i="22"/>
  <c r="H1659" i="22"/>
  <c r="H1660" i="22"/>
  <c r="H1661" i="22"/>
  <c r="H1662" i="22"/>
  <c r="H1663" i="22"/>
  <c r="H1664" i="22"/>
  <c r="H1665" i="22"/>
  <c r="H1666" i="22"/>
  <c r="H1667" i="22"/>
  <c r="H1668" i="22"/>
  <c r="H1669" i="22"/>
  <c r="H1670" i="22"/>
  <c r="H1671" i="22"/>
  <c r="H1672" i="22"/>
  <c r="H1673" i="22"/>
  <c r="H1674" i="22"/>
  <c r="H1675" i="22"/>
  <c r="H1676" i="22"/>
  <c r="H1677" i="22"/>
  <c r="H1678" i="22"/>
  <c r="H1679" i="22"/>
  <c r="H1680" i="22"/>
  <c r="H1681" i="22"/>
  <c r="H1682" i="22"/>
  <c r="H1683" i="22"/>
  <c r="H1684" i="22"/>
  <c r="H1685" i="22"/>
  <c r="H1686" i="22"/>
  <c r="H1687" i="22"/>
  <c r="H1688" i="22"/>
  <c r="H1689" i="22"/>
  <c r="H1690" i="22"/>
  <c r="H1691" i="22"/>
  <c r="H1692" i="22"/>
  <c r="H1693" i="22"/>
  <c r="H1694" i="22"/>
  <c r="H1695" i="22"/>
  <c r="H1696" i="22"/>
  <c r="H1697" i="22"/>
  <c r="H1698" i="22"/>
  <c r="H1699" i="22"/>
  <c r="H1700" i="22"/>
  <c r="H1701" i="22"/>
  <c r="H1702" i="22"/>
  <c r="H1703" i="22"/>
  <c r="H1704" i="22"/>
  <c r="H1705" i="22"/>
  <c r="H1706" i="22"/>
  <c r="H1707" i="22"/>
  <c r="H1708" i="22"/>
  <c r="H1709" i="22"/>
  <c r="H1710" i="22"/>
  <c r="H1711" i="22"/>
  <c r="H1712" i="22"/>
  <c r="H1713" i="22"/>
  <c r="H1714" i="22"/>
  <c r="H1715" i="22"/>
  <c r="H1716" i="22"/>
  <c r="H1717" i="22"/>
  <c r="H1718" i="22"/>
  <c r="H1719" i="22"/>
  <c r="H1720" i="22"/>
  <c r="H1721" i="22"/>
  <c r="H1722" i="22"/>
  <c r="H1723" i="22"/>
  <c r="H1724" i="22"/>
  <c r="H1725" i="22"/>
  <c r="H1726" i="22"/>
  <c r="H1727" i="22"/>
  <c r="H1728" i="22"/>
  <c r="H1729" i="22"/>
  <c r="H1730" i="22"/>
  <c r="H1731" i="22"/>
  <c r="H1732" i="22"/>
  <c r="H1733" i="22"/>
  <c r="H1734" i="22"/>
  <c r="H1735" i="22"/>
  <c r="H1736" i="22"/>
  <c r="H1737" i="22"/>
  <c r="H1738" i="22"/>
  <c r="H1739" i="22"/>
  <c r="H1740" i="22"/>
  <c r="H1741" i="22"/>
  <c r="H1742" i="22"/>
  <c r="H1743" i="22"/>
  <c r="H1744" i="22"/>
  <c r="H1745" i="22"/>
  <c r="H1746" i="22"/>
  <c r="H1747" i="22"/>
  <c r="H1748" i="22"/>
  <c r="H1749" i="22"/>
  <c r="H1750" i="22"/>
  <c r="H1751" i="22"/>
  <c r="H1752" i="22"/>
  <c r="H1753" i="22"/>
  <c r="H1754" i="22"/>
  <c r="H1755" i="22"/>
  <c r="H1756" i="22"/>
  <c r="H1757" i="22"/>
  <c r="H1758" i="22"/>
  <c r="H1759" i="22"/>
  <c r="H1760" i="22"/>
  <c r="H1761" i="22"/>
  <c r="H1762" i="22"/>
  <c r="H1763" i="22"/>
  <c r="H1764" i="22"/>
  <c r="H1765" i="22"/>
  <c r="H1766" i="22"/>
  <c r="H1767" i="22"/>
  <c r="H1768" i="22"/>
  <c r="H1769" i="22"/>
  <c r="H1770" i="22"/>
  <c r="H1771" i="22"/>
  <c r="H1772" i="22"/>
  <c r="H1773" i="22"/>
  <c r="H1774" i="22"/>
  <c r="H1775" i="22"/>
  <c r="H1776" i="22"/>
  <c r="H1777" i="22"/>
  <c r="H1778" i="22"/>
  <c r="H1779" i="22"/>
  <c r="H1780" i="22"/>
  <c r="H1781" i="22"/>
  <c r="H1782" i="22"/>
  <c r="H1783" i="22"/>
  <c r="H1784" i="22"/>
  <c r="H1785" i="22"/>
  <c r="H1786" i="22"/>
  <c r="H1787" i="22"/>
  <c r="H1788" i="22"/>
  <c r="H1789" i="22"/>
  <c r="H1790" i="22"/>
  <c r="H1791" i="22"/>
  <c r="H1792" i="22"/>
  <c r="H1793" i="22"/>
  <c r="H1794" i="22"/>
  <c r="H1795" i="22"/>
  <c r="H1796" i="22"/>
  <c r="H1797" i="22"/>
  <c r="H1798" i="22"/>
  <c r="H1799" i="22"/>
  <c r="H1800" i="22"/>
  <c r="H1801" i="22"/>
  <c r="H1802" i="22"/>
  <c r="H1803" i="22"/>
  <c r="H1804" i="22"/>
  <c r="H1805" i="22"/>
  <c r="H1806" i="22"/>
  <c r="H1807" i="22"/>
  <c r="H1808" i="22"/>
  <c r="H1809" i="22"/>
  <c r="H1810" i="22"/>
  <c r="H1811" i="22"/>
  <c r="H1812" i="22"/>
  <c r="H1813" i="22"/>
  <c r="H1814" i="22"/>
  <c r="H1815" i="22"/>
  <c r="H1816" i="22"/>
  <c r="H1817" i="22"/>
  <c r="H1818" i="22"/>
  <c r="H1819" i="22"/>
  <c r="H1820" i="22"/>
  <c r="H1821" i="22"/>
  <c r="H1822" i="22"/>
  <c r="H1823" i="22"/>
  <c r="H1824" i="22"/>
  <c r="H1825" i="22"/>
  <c r="H1826" i="22"/>
  <c r="H1827" i="22"/>
  <c r="H1828" i="22"/>
  <c r="H1829" i="22"/>
  <c r="H1830" i="22"/>
  <c r="H1831" i="22"/>
  <c r="H1832" i="22"/>
  <c r="H1833" i="22"/>
  <c r="H1834" i="22"/>
  <c r="H1835" i="22"/>
  <c r="H1836" i="22"/>
  <c r="H1837" i="22"/>
  <c r="H1838" i="22"/>
  <c r="H1839" i="22"/>
  <c r="H1840" i="22"/>
  <c r="H1841" i="22"/>
  <c r="H1842" i="22"/>
  <c r="H1843" i="22"/>
  <c r="H1844" i="22"/>
  <c r="H1845" i="22"/>
  <c r="H1846" i="22"/>
  <c r="H1847" i="22"/>
  <c r="H1848" i="22"/>
  <c r="H1849" i="22"/>
  <c r="H1850" i="22"/>
  <c r="H1851" i="22"/>
  <c r="H1852" i="22"/>
  <c r="H1853" i="22"/>
  <c r="H1854" i="22"/>
  <c r="H1855" i="22"/>
  <c r="H1856" i="22"/>
  <c r="H1857" i="22"/>
  <c r="H1858" i="22"/>
  <c r="H1859" i="22"/>
  <c r="H1860" i="22"/>
  <c r="H1861" i="22"/>
  <c r="H1862" i="22"/>
  <c r="H1863" i="22"/>
  <c r="H1864" i="22"/>
  <c r="H1865" i="22"/>
  <c r="H1866" i="22"/>
  <c r="H1867" i="22"/>
  <c r="H1868" i="22"/>
  <c r="H1869" i="22"/>
  <c r="H1870" i="22"/>
  <c r="H1871" i="22"/>
  <c r="H1872" i="22"/>
  <c r="H1873" i="22"/>
  <c r="H1874" i="22"/>
  <c r="H1875" i="22"/>
  <c r="H1876" i="22"/>
  <c r="H1877" i="22"/>
  <c r="H1878" i="22"/>
  <c r="H1879" i="22"/>
  <c r="H1880" i="22"/>
  <c r="H1881" i="22"/>
  <c r="H1882" i="22"/>
  <c r="H1883" i="22"/>
  <c r="H1884" i="22"/>
  <c r="H1885" i="22"/>
  <c r="H1886" i="22"/>
  <c r="H1887" i="22"/>
  <c r="H1888" i="22"/>
  <c r="H1889" i="22"/>
  <c r="H1890" i="22"/>
  <c r="H1891" i="22"/>
  <c r="H1892" i="22"/>
  <c r="H1893" i="22"/>
  <c r="H1894" i="22"/>
  <c r="H1895" i="22"/>
  <c r="H1896" i="22"/>
  <c r="H1897" i="22"/>
  <c r="H1898" i="22"/>
  <c r="H1899" i="22"/>
  <c r="H1900" i="22"/>
  <c r="H1901" i="22"/>
  <c r="H1902" i="22"/>
  <c r="H1903" i="22"/>
  <c r="H1904" i="22"/>
  <c r="H1905" i="22"/>
  <c r="H1906" i="22"/>
  <c r="H1907" i="22"/>
  <c r="H1908" i="22"/>
  <c r="H1909" i="22"/>
  <c r="H1910" i="22"/>
  <c r="H1911" i="22"/>
  <c r="H1912" i="22"/>
  <c r="H1913" i="22"/>
  <c r="H1914" i="22"/>
  <c r="H1915" i="22"/>
  <c r="H1916" i="22"/>
  <c r="H1917" i="22"/>
  <c r="H1918" i="22"/>
  <c r="H1919" i="22"/>
  <c r="H1920" i="22"/>
  <c r="H1921" i="22"/>
  <c r="H1922" i="22"/>
  <c r="H1923" i="22"/>
  <c r="H1924" i="22"/>
  <c r="H1925" i="22"/>
  <c r="H1926" i="22"/>
  <c r="H1927" i="22"/>
  <c r="H1928" i="22"/>
  <c r="H1929" i="22"/>
  <c r="H1930" i="22"/>
  <c r="H1931" i="22"/>
  <c r="H1932" i="22"/>
  <c r="H1933" i="22"/>
  <c r="H1934" i="22"/>
  <c r="H1935" i="22"/>
  <c r="H1936" i="22"/>
  <c r="H1937" i="22"/>
  <c r="H1938" i="22"/>
  <c r="H1939" i="22"/>
  <c r="H1940" i="22"/>
  <c r="H1941" i="22"/>
  <c r="H1942" i="22"/>
  <c r="H1943" i="22"/>
  <c r="H1944" i="22"/>
  <c r="H1945" i="22"/>
  <c r="H1946" i="22"/>
  <c r="H1947" i="22"/>
  <c r="H1948" i="22"/>
  <c r="H1949" i="22"/>
  <c r="H1950" i="22"/>
  <c r="H1951" i="22"/>
  <c r="H1952" i="22"/>
  <c r="H1953" i="22"/>
  <c r="H1954" i="22"/>
  <c r="H1955" i="22"/>
  <c r="H1956" i="22"/>
  <c r="H1957" i="22"/>
  <c r="H1958" i="22"/>
  <c r="H1959" i="22"/>
  <c r="H1960" i="22"/>
  <c r="H1961" i="22"/>
  <c r="H1962" i="22"/>
  <c r="H1963" i="22"/>
  <c r="H1964" i="22"/>
  <c r="H1965" i="22"/>
  <c r="H1966" i="22"/>
  <c r="H1967" i="22"/>
  <c r="H1968" i="22"/>
  <c r="H1969" i="22"/>
  <c r="H1970" i="22"/>
  <c r="H1971" i="22"/>
  <c r="H1972" i="22"/>
  <c r="H1973" i="22"/>
  <c r="H1974" i="22"/>
  <c r="H1975" i="22"/>
  <c r="H1976" i="22"/>
  <c r="H1977" i="22"/>
  <c r="H1978" i="22"/>
  <c r="H1979" i="22"/>
  <c r="H1980" i="22"/>
  <c r="H1981" i="22"/>
  <c r="H1982" i="22"/>
  <c r="H1983" i="22"/>
  <c r="H1984" i="22"/>
  <c r="H1985" i="22"/>
  <c r="H1986" i="22"/>
  <c r="H1987" i="22"/>
  <c r="H1988" i="22"/>
  <c r="H1989" i="22"/>
  <c r="H1990" i="22"/>
  <c r="H1991" i="22"/>
  <c r="H1992" i="22"/>
  <c r="H1993" i="22"/>
  <c r="H1994" i="22"/>
  <c r="H1995" i="22"/>
  <c r="H1996" i="22"/>
  <c r="H1997" i="22"/>
  <c r="H1998" i="22"/>
  <c r="H1999" i="22"/>
  <c r="H2000" i="22"/>
  <c r="H2001" i="22"/>
  <c r="H2002" i="22"/>
  <c r="H2003" i="22"/>
  <c r="H2004" i="22"/>
  <c r="H2005" i="22"/>
  <c r="H2006" i="22"/>
  <c r="H2007" i="22"/>
  <c r="H2008" i="22"/>
  <c r="H2009" i="22"/>
  <c r="H2010" i="22"/>
  <c r="H2011" i="22"/>
  <c r="H2012" i="22"/>
  <c r="H2013" i="22"/>
  <c r="H2014" i="22"/>
  <c r="H2015" i="22"/>
  <c r="H2016" i="22"/>
  <c r="H2017" i="22"/>
  <c r="H2018" i="22"/>
  <c r="H2019" i="22"/>
  <c r="H2020" i="22"/>
  <c r="H2021" i="22"/>
  <c r="H2022" i="22"/>
  <c r="H2023" i="22"/>
  <c r="H2024" i="22"/>
  <c r="H2025" i="22"/>
  <c r="H2026" i="22"/>
  <c r="H2027" i="22"/>
  <c r="H2028" i="22"/>
  <c r="H2029" i="22"/>
  <c r="H2030" i="22"/>
  <c r="H2031" i="22"/>
  <c r="H2032" i="22"/>
  <c r="H2033" i="22"/>
  <c r="H2034" i="22"/>
  <c r="H2035" i="22"/>
  <c r="H2036" i="22"/>
  <c r="H2037" i="22"/>
  <c r="H2038" i="22"/>
  <c r="H2039" i="22"/>
  <c r="H2040" i="22"/>
  <c r="H2041" i="22"/>
  <c r="H2042" i="22"/>
  <c r="H2043" i="22"/>
  <c r="H2044" i="22"/>
  <c r="H2045" i="22"/>
  <c r="H2046" i="22"/>
  <c r="H2047" i="22"/>
  <c r="H2048" i="22"/>
  <c r="H2049" i="22"/>
  <c r="H2050" i="22"/>
  <c r="H2051" i="22"/>
  <c r="H2052" i="22"/>
  <c r="H2053" i="22"/>
  <c r="H2054" i="22"/>
  <c r="H2055" i="22"/>
  <c r="H2056" i="22"/>
  <c r="H2057" i="22"/>
  <c r="H2058" i="22"/>
  <c r="H2059" i="22"/>
  <c r="H2060" i="22"/>
  <c r="H2061" i="22"/>
  <c r="H2062" i="22"/>
  <c r="H2063" i="22"/>
  <c r="H2064" i="22"/>
  <c r="H2065" i="22"/>
  <c r="H2066" i="22"/>
  <c r="H2067" i="22"/>
  <c r="H2068" i="22"/>
  <c r="H2069" i="22"/>
  <c r="H2070" i="22"/>
  <c r="H2071" i="22"/>
  <c r="H2072" i="22"/>
  <c r="H2073" i="22"/>
  <c r="H2074" i="22"/>
  <c r="H2075" i="22"/>
  <c r="H2076" i="22"/>
  <c r="H2077" i="22"/>
  <c r="H2078" i="22"/>
  <c r="H2079" i="22"/>
  <c r="H2080" i="22"/>
  <c r="H2081" i="22"/>
  <c r="H2082" i="22"/>
  <c r="H2083" i="22"/>
  <c r="H2084" i="22"/>
  <c r="H2085" i="22"/>
  <c r="H2086" i="22"/>
  <c r="H2087" i="22"/>
  <c r="H2088" i="22"/>
  <c r="H2089" i="22"/>
  <c r="H2090" i="22"/>
  <c r="H2091" i="22"/>
  <c r="H2092" i="22"/>
  <c r="H2093" i="22"/>
  <c r="H2094" i="22"/>
  <c r="H2095" i="22"/>
  <c r="H2096" i="22"/>
  <c r="H2097" i="22"/>
  <c r="H2098" i="22"/>
  <c r="H2099" i="22"/>
  <c r="H2100" i="22"/>
  <c r="H2101" i="22"/>
  <c r="H2102" i="22"/>
  <c r="H2103" i="22"/>
  <c r="H2104" i="22"/>
  <c r="H2105" i="22"/>
  <c r="H2106" i="22"/>
  <c r="H2107" i="22"/>
  <c r="H2108" i="22"/>
  <c r="H2109" i="22"/>
  <c r="H2110" i="22"/>
  <c r="H2111" i="22"/>
  <c r="H2112" i="22"/>
  <c r="H2113" i="22"/>
  <c r="H2114" i="22"/>
  <c r="H2115" i="22"/>
  <c r="H2116" i="22"/>
  <c r="H2117" i="22"/>
  <c r="H2118" i="22"/>
  <c r="H2119" i="22"/>
  <c r="H2120" i="22"/>
  <c r="H2121" i="22"/>
  <c r="H2122" i="22"/>
  <c r="H2123" i="22"/>
  <c r="H2124" i="22"/>
  <c r="H2125" i="22"/>
  <c r="H2126" i="22"/>
  <c r="H2127" i="22"/>
  <c r="H2128" i="22"/>
  <c r="H2129" i="22"/>
  <c r="H2130" i="22"/>
  <c r="H2131" i="22"/>
  <c r="H2132" i="22"/>
  <c r="H2133" i="22"/>
  <c r="H2134" i="22"/>
  <c r="H2135" i="22"/>
  <c r="H2136" i="22"/>
  <c r="H2137" i="22"/>
  <c r="H2138" i="22"/>
  <c r="H2139" i="22"/>
  <c r="H2140" i="22"/>
  <c r="H2141" i="22"/>
  <c r="H2142" i="22"/>
  <c r="H2143" i="22"/>
  <c r="H2144" i="22"/>
  <c r="H2145" i="22"/>
  <c r="H2146" i="22"/>
  <c r="H2147" i="22"/>
  <c r="H2148" i="22"/>
  <c r="H2149" i="22"/>
  <c r="H2150" i="22"/>
  <c r="H2151" i="22"/>
  <c r="H2152" i="22"/>
  <c r="H2153" i="22"/>
  <c r="H2154" i="22"/>
  <c r="H2155" i="22"/>
  <c r="H2156" i="22"/>
  <c r="H2157" i="22"/>
  <c r="H2158" i="22"/>
  <c r="H2159" i="22"/>
  <c r="H2160" i="22"/>
  <c r="H2161" i="22"/>
  <c r="H2162" i="22"/>
  <c r="H2163" i="22"/>
  <c r="H2164" i="22"/>
  <c r="H2165" i="22"/>
  <c r="H2166" i="22"/>
  <c r="H2167" i="22"/>
  <c r="H2168" i="22"/>
  <c r="H2169" i="22"/>
  <c r="H2170" i="22"/>
  <c r="H2171" i="22"/>
  <c r="H2172" i="22"/>
  <c r="H2173" i="22"/>
  <c r="H2174" i="22"/>
  <c r="H2175" i="22"/>
  <c r="H2176" i="22"/>
  <c r="H2177" i="22"/>
  <c r="H2178" i="22"/>
  <c r="H2179" i="22"/>
  <c r="H2180" i="22"/>
  <c r="H2181" i="22"/>
  <c r="H2182" i="22"/>
  <c r="H2183" i="22"/>
  <c r="H2184" i="22"/>
  <c r="H2185" i="22"/>
  <c r="H2186" i="22"/>
  <c r="H2187" i="22"/>
  <c r="H2188" i="22"/>
  <c r="H2189" i="22"/>
  <c r="H2190" i="22"/>
  <c r="H2191" i="22"/>
  <c r="H2192" i="22"/>
  <c r="H2193" i="22"/>
  <c r="H2194" i="22"/>
  <c r="H2195" i="22"/>
  <c r="H2196" i="22"/>
  <c r="H2197" i="22"/>
  <c r="H2198" i="22"/>
  <c r="H2199" i="22"/>
  <c r="H2200" i="22"/>
  <c r="H2201" i="22"/>
  <c r="H2202" i="22"/>
  <c r="H2203" i="22"/>
  <c r="H2204" i="22"/>
  <c r="H2205" i="22"/>
  <c r="H2206" i="22"/>
  <c r="H2207" i="22"/>
  <c r="H2208" i="22"/>
  <c r="H2209" i="22"/>
  <c r="H2210" i="22"/>
  <c r="H2211" i="22"/>
  <c r="H2212" i="22"/>
  <c r="H2213" i="22"/>
  <c r="H2214" i="22"/>
  <c r="H2215" i="22"/>
  <c r="H2216" i="22"/>
  <c r="H2217" i="22"/>
  <c r="H2218" i="22"/>
  <c r="H2219" i="22"/>
  <c r="H2220" i="22"/>
  <c r="H2221" i="22"/>
  <c r="H2222" i="22"/>
  <c r="H2223" i="22"/>
  <c r="H2224" i="22"/>
  <c r="H2225" i="22"/>
  <c r="H2226" i="22"/>
  <c r="H2227" i="22"/>
  <c r="H2228" i="22"/>
  <c r="H2229" i="22"/>
  <c r="H2230" i="22"/>
  <c r="H2231" i="22"/>
  <c r="H2232" i="22"/>
  <c r="H2233" i="22"/>
  <c r="H2234" i="22"/>
  <c r="H2235" i="22"/>
  <c r="H2236" i="22"/>
  <c r="H2237" i="22"/>
  <c r="H2238" i="22"/>
  <c r="H2239" i="22"/>
  <c r="H2240" i="22"/>
  <c r="H2241" i="22"/>
  <c r="H2242" i="22"/>
  <c r="H2243" i="22"/>
  <c r="H2244" i="22"/>
  <c r="H2245" i="22"/>
  <c r="H2246" i="22"/>
  <c r="H2247" i="22"/>
  <c r="H2248" i="22"/>
  <c r="H2249" i="22"/>
  <c r="H2250" i="22"/>
  <c r="H2251" i="22"/>
  <c r="H2252" i="22"/>
  <c r="H2253" i="22"/>
  <c r="H2254" i="22"/>
  <c r="H2255" i="22"/>
  <c r="H2256" i="22"/>
  <c r="H2257" i="22"/>
  <c r="H2258" i="22"/>
  <c r="H2259" i="22"/>
  <c r="H2260" i="22"/>
  <c r="H2261" i="22"/>
  <c r="H2262" i="22"/>
  <c r="H2263" i="22"/>
  <c r="H2264" i="22"/>
  <c r="H2265" i="22"/>
  <c r="H2266" i="22"/>
  <c r="H2267" i="22"/>
  <c r="H2268" i="22"/>
  <c r="H2269" i="22"/>
  <c r="H2270" i="22"/>
  <c r="H2271" i="22"/>
  <c r="H2272" i="22"/>
  <c r="H2273" i="22"/>
  <c r="H2274" i="22"/>
  <c r="H2275" i="22"/>
  <c r="H2276" i="22"/>
  <c r="H2277" i="22"/>
  <c r="H2278" i="22"/>
  <c r="H2279" i="22"/>
  <c r="H2280" i="22"/>
  <c r="H2281" i="22"/>
  <c r="H2282" i="22"/>
  <c r="H2283" i="22"/>
  <c r="H2284" i="22"/>
  <c r="H2285" i="22"/>
  <c r="H2286" i="22"/>
  <c r="H2287" i="22"/>
  <c r="H2288" i="22"/>
  <c r="H2289" i="22"/>
  <c r="H2290" i="22"/>
  <c r="H2291" i="22"/>
  <c r="H2292" i="22"/>
  <c r="H2293" i="22"/>
  <c r="H2294" i="22"/>
  <c r="H2295" i="22"/>
  <c r="H2296" i="22"/>
  <c r="H2297" i="22"/>
  <c r="H2298" i="22"/>
  <c r="H2299" i="22"/>
  <c r="H2300" i="22"/>
  <c r="H2301" i="22"/>
  <c r="H2302" i="22"/>
  <c r="H2303" i="22"/>
  <c r="H2304" i="22"/>
  <c r="H2305" i="22"/>
  <c r="H2306" i="22"/>
  <c r="H2307" i="22"/>
  <c r="H2308" i="22"/>
  <c r="H2309" i="22"/>
  <c r="H2310" i="22"/>
  <c r="H2311" i="22"/>
  <c r="H2312" i="22"/>
  <c r="H2313" i="22"/>
  <c r="H2314" i="22"/>
  <c r="H2315" i="22"/>
  <c r="H2316" i="22"/>
  <c r="H2317" i="22"/>
  <c r="H2318" i="22"/>
  <c r="H2319" i="22"/>
  <c r="H2320" i="22"/>
  <c r="H2321" i="22"/>
  <c r="H2322" i="22"/>
  <c r="H2323" i="22"/>
  <c r="H2324" i="22"/>
  <c r="H2325" i="22"/>
  <c r="H2326" i="22"/>
  <c r="H2327" i="22"/>
  <c r="H2328" i="22"/>
  <c r="H2329" i="22"/>
  <c r="H2330" i="22"/>
  <c r="H2331" i="22"/>
  <c r="H2332" i="22"/>
  <c r="H2333" i="22"/>
  <c r="H2334" i="22"/>
  <c r="H2335" i="22"/>
  <c r="H2336" i="22"/>
  <c r="H2337" i="22"/>
  <c r="H2338" i="22"/>
  <c r="H2339" i="22"/>
  <c r="H2340" i="22"/>
  <c r="H2341" i="22"/>
  <c r="H2342" i="22"/>
  <c r="H2343" i="22"/>
  <c r="H2344" i="22"/>
  <c r="H2345" i="22"/>
  <c r="H2346" i="22"/>
  <c r="H2347" i="22"/>
  <c r="H2348" i="22"/>
  <c r="H2349" i="22"/>
  <c r="H2350" i="22"/>
  <c r="H2351" i="22"/>
  <c r="H2352" i="22"/>
  <c r="H2353" i="22"/>
  <c r="H2354" i="22"/>
  <c r="H2355" i="22"/>
  <c r="H2356" i="22"/>
  <c r="H2357" i="22"/>
  <c r="H2358" i="22"/>
  <c r="H2359" i="22"/>
  <c r="H2360" i="22"/>
  <c r="H2361" i="22"/>
  <c r="H2362" i="22"/>
  <c r="H2363" i="22"/>
  <c r="H2364" i="22"/>
  <c r="H2365" i="22"/>
  <c r="H2366" i="22"/>
  <c r="H2367" i="22"/>
  <c r="H2368" i="22"/>
  <c r="H2369" i="22"/>
  <c r="H2370" i="22"/>
  <c r="H2371" i="22"/>
  <c r="H2372" i="22"/>
  <c r="H2373" i="22"/>
  <c r="H2374" i="22"/>
  <c r="H2375" i="22"/>
  <c r="H2376" i="22"/>
  <c r="H2377" i="22"/>
  <c r="H2378" i="22"/>
  <c r="H2379" i="22"/>
  <c r="H2380" i="22"/>
  <c r="H2381" i="22"/>
  <c r="H2382" i="22"/>
  <c r="H2383" i="22"/>
  <c r="H2384" i="22"/>
  <c r="H2385" i="22"/>
  <c r="H2386" i="22"/>
  <c r="H2387" i="22"/>
  <c r="H2388" i="22"/>
  <c r="H2389" i="22"/>
  <c r="H2390" i="22"/>
  <c r="H2391" i="22"/>
  <c r="H2392" i="22"/>
  <c r="H2393" i="22"/>
  <c r="H2394" i="22"/>
  <c r="H2395" i="22"/>
  <c r="H2396" i="22"/>
  <c r="H2397" i="22"/>
  <c r="H2398" i="22"/>
  <c r="H2399" i="22"/>
  <c r="H2400" i="22"/>
  <c r="H2401" i="22"/>
  <c r="H2402" i="22"/>
  <c r="H2403" i="22"/>
  <c r="H2404" i="22"/>
  <c r="H2405" i="22"/>
  <c r="H2406" i="22"/>
  <c r="H2407" i="22"/>
  <c r="H2408" i="22"/>
  <c r="H2409" i="22"/>
  <c r="H2410" i="22"/>
  <c r="H2411" i="22"/>
  <c r="H2412" i="22"/>
  <c r="H2413" i="22"/>
  <c r="H2414" i="22"/>
  <c r="H2415" i="22"/>
  <c r="H2416" i="22"/>
  <c r="H2417" i="22"/>
  <c r="H2418" i="22"/>
  <c r="H2419" i="22"/>
  <c r="H2420" i="22"/>
  <c r="H2421" i="22"/>
  <c r="H2422" i="22"/>
  <c r="H2423" i="22"/>
  <c r="H2424" i="22"/>
  <c r="H2425" i="22"/>
  <c r="H2426" i="22"/>
  <c r="H2427" i="22"/>
  <c r="H2428" i="22"/>
  <c r="H2429" i="22"/>
  <c r="H2430" i="22"/>
  <c r="H2431" i="22"/>
  <c r="H2432" i="22"/>
  <c r="H2433" i="22"/>
  <c r="H2434" i="22"/>
  <c r="H2435" i="22"/>
  <c r="H2436" i="22"/>
  <c r="H2437" i="22"/>
  <c r="H2438" i="22"/>
  <c r="H2439" i="22"/>
  <c r="H2440" i="22"/>
  <c r="H2441" i="22"/>
  <c r="H2442" i="22"/>
  <c r="H2443" i="22"/>
  <c r="H2444" i="22"/>
  <c r="H2445" i="22"/>
  <c r="H2446" i="22"/>
  <c r="H2447" i="22"/>
  <c r="H2448" i="22"/>
  <c r="H2449" i="22"/>
  <c r="H2450" i="22"/>
  <c r="H2451" i="22"/>
  <c r="H2452" i="22"/>
  <c r="H2453" i="22"/>
  <c r="H2454" i="22"/>
  <c r="H2455" i="22"/>
  <c r="H2456" i="22"/>
  <c r="H2457" i="22"/>
  <c r="H2458" i="22"/>
  <c r="H2459" i="22"/>
  <c r="H2460" i="22"/>
  <c r="H2461" i="22"/>
  <c r="H2462" i="22"/>
  <c r="H2463" i="22"/>
  <c r="H2464" i="22"/>
  <c r="H2465" i="22"/>
  <c r="H2466" i="22"/>
  <c r="H2467" i="22"/>
  <c r="H2468" i="22"/>
  <c r="H2469" i="22"/>
  <c r="H2470" i="22"/>
  <c r="H2471" i="22"/>
  <c r="H2472" i="22"/>
  <c r="H2473" i="22"/>
  <c r="H2474" i="22"/>
  <c r="H2475" i="22"/>
  <c r="H2476" i="22"/>
  <c r="H2477" i="22"/>
  <c r="H2478" i="22"/>
  <c r="H2479" i="22"/>
  <c r="H2480" i="22"/>
  <c r="H2481" i="22"/>
  <c r="H2482" i="22"/>
  <c r="H2483" i="22"/>
  <c r="H2484" i="22"/>
  <c r="H2485" i="22"/>
  <c r="H2486" i="22"/>
  <c r="H2487" i="22"/>
  <c r="H2488" i="22"/>
  <c r="H2489" i="22"/>
  <c r="H2490" i="22"/>
  <c r="H2491" i="22"/>
  <c r="H2492" i="22"/>
  <c r="H2493" i="22"/>
  <c r="H2494" i="22"/>
  <c r="H2495" i="22"/>
  <c r="H2496" i="22"/>
  <c r="H2497" i="22"/>
  <c r="H2498" i="22"/>
  <c r="H2499" i="22"/>
  <c r="H2500" i="22"/>
  <c r="H2501" i="22"/>
  <c r="H2502" i="22"/>
  <c r="H2503" i="22"/>
  <c r="H2504" i="22"/>
  <c r="H2505" i="22"/>
  <c r="H2506" i="22"/>
  <c r="H2507" i="22"/>
  <c r="H2508" i="22"/>
  <c r="H2509" i="22"/>
  <c r="H2510" i="22"/>
  <c r="H2511" i="22"/>
  <c r="H2512" i="22"/>
  <c r="H2513" i="22"/>
  <c r="H2514" i="22"/>
  <c r="H2515" i="22"/>
  <c r="H2516" i="22"/>
  <c r="H2517" i="22"/>
  <c r="H2518" i="22"/>
  <c r="H2519" i="22"/>
  <c r="H2520" i="22"/>
  <c r="H2521" i="22"/>
  <c r="H2522" i="22"/>
  <c r="H2523" i="22"/>
  <c r="H2524" i="22"/>
  <c r="H2525" i="22"/>
  <c r="H2526" i="22"/>
  <c r="H2527" i="22"/>
  <c r="H2528" i="22"/>
  <c r="H2529" i="22"/>
  <c r="H2530" i="22"/>
  <c r="H2531" i="22"/>
  <c r="H2532" i="22"/>
  <c r="H2533" i="22"/>
  <c r="H2534" i="22"/>
  <c r="H2535" i="22"/>
  <c r="H2536" i="22"/>
  <c r="H2537" i="22"/>
  <c r="H2538" i="22"/>
  <c r="H2539" i="22"/>
  <c r="H2540" i="22"/>
  <c r="H2541" i="22"/>
  <c r="H2542" i="22"/>
  <c r="H2543" i="22"/>
  <c r="H2544" i="22"/>
  <c r="H2545" i="22"/>
  <c r="H2546" i="22"/>
  <c r="H2547" i="22"/>
  <c r="H2548" i="22"/>
  <c r="H2549" i="22"/>
  <c r="H2550" i="22"/>
  <c r="H2551" i="22"/>
  <c r="H2552" i="22"/>
  <c r="H2553" i="22"/>
  <c r="H2554" i="22"/>
  <c r="H2555" i="22"/>
  <c r="H2556" i="22"/>
  <c r="H2557" i="22"/>
  <c r="H2558" i="22"/>
  <c r="H2559" i="22"/>
  <c r="H2560" i="22"/>
  <c r="H2561" i="22"/>
  <c r="H2562" i="22"/>
  <c r="H2563" i="22"/>
  <c r="H2564" i="22"/>
  <c r="H2565" i="22"/>
  <c r="H2566" i="22"/>
  <c r="H2567" i="22"/>
  <c r="H2568" i="22"/>
  <c r="H2569" i="22"/>
  <c r="H2570" i="22"/>
  <c r="H2571" i="22"/>
  <c r="H2572" i="22"/>
  <c r="H2573" i="22"/>
  <c r="H2574" i="22"/>
  <c r="H2575" i="22"/>
  <c r="H2576" i="22"/>
  <c r="H2577" i="22"/>
  <c r="H2578" i="22"/>
  <c r="H2579" i="22"/>
  <c r="H2580" i="22"/>
  <c r="H2581" i="22"/>
  <c r="H2582" i="22"/>
  <c r="H2583" i="22"/>
  <c r="H2584" i="22"/>
  <c r="H2585" i="22"/>
  <c r="H2586" i="22"/>
  <c r="H2587" i="22"/>
  <c r="H2588" i="22"/>
  <c r="H2589" i="22"/>
  <c r="H2590" i="22"/>
  <c r="H2591" i="22"/>
  <c r="H2592" i="22"/>
  <c r="H2593" i="22"/>
  <c r="H2594" i="22"/>
  <c r="H2595" i="22"/>
  <c r="H2596" i="22"/>
  <c r="H2597" i="22"/>
  <c r="H2598" i="22"/>
  <c r="H2599" i="22"/>
  <c r="H2600" i="22"/>
  <c r="H2601" i="22"/>
  <c r="H2602" i="22"/>
  <c r="H2603" i="22"/>
  <c r="H2604" i="22"/>
  <c r="H2605" i="22"/>
  <c r="H2606" i="22"/>
  <c r="H2607" i="22"/>
  <c r="H2608" i="22"/>
  <c r="H2609" i="22"/>
  <c r="H2610" i="22"/>
  <c r="H2611" i="22"/>
  <c r="H2612" i="22"/>
  <c r="H2613" i="22"/>
  <c r="H2614" i="22"/>
  <c r="H2615" i="22"/>
  <c r="H2616" i="22"/>
  <c r="H2617" i="22"/>
  <c r="H2618" i="22"/>
  <c r="H2619" i="22"/>
  <c r="H2620" i="22"/>
  <c r="H2621" i="22"/>
  <c r="H2622" i="22"/>
  <c r="H2623" i="22"/>
  <c r="H2624" i="22"/>
  <c r="H2625" i="22"/>
  <c r="H2626" i="22"/>
  <c r="H2627" i="22"/>
  <c r="H2628" i="22"/>
  <c r="H2629" i="22"/>
  <c r="H2630" i="22"/>
  <c r="H2631" i="22"/>
  <c r="H2632" i="22"/>
  <c r="H2633" i="22"/>
  <c r="H2634" i="22"/>
  <c r="H2635" i="22"/>
  <c r="H2636" i="22"/>
  <c r="H2637" i="22"/>
  <c r="H2638" i="22"/>
  <c r="H2639" i="22"/>
  <c r="H2640" i="22"/>
  <c r="H2641" i="22"/>
  <c r="H2642" i="22"/>
  <c r="H2643" i="22"/>
  <c r="H2644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1432" i="22"/>
  <c r="I1433" i="22"/>
  <c r="I1434" i="22"/>
  <c r="I1435" i="22"/>
  <c r="I1436" i="22"/>
  <c r="I1437" i="22"/>
  <c r="I1438" i="22"/>
  <c r="I1439" i="22"/>
  <c r="I1440" i="22"/>
  <c r="I1441" i="22"/>
  <c r="I1442" i="22"/>
  <c r="I1443" i="22"/>
  <c r="I1444" i="22"/>
  <c r="I1445" i="22"/>
  <c r="I1446" i="22"/>
  <c r="I1447" i="22"/>
  <c r="I1448" i="22"/>
  <c r="I1449" i="22"/>
  <c r="I1450" i="22"/>
  <c r="I1451" i="22"/>
  <c r="I1452" i="22"/>
  <c r="I1453" i="22"/>
  <c r="I1454" i="22"/>
  <c r="I1455" i="22"/>
  <c r="I1456" i="22"/>
  <c r="I1457" i="22"/>
  <c r="I1458" i="22"/>
  <c r="I1459" i="22"/>
  <c r="I1460" i="22"/>
  <c r="I1461" i="22"/>
  <c r="I1462" i="22"/>
  <c r="I1463" i="22"/>
  <c r="I1464" i="22"/>
  <c r="I1465" i="22"/>
  <c r="I1466" i="22"/>
  <c r="I1467" i="22"/>
  <c r="I1468" i="22"/>
  <c r="I1469" i="22"/>
  <c r="I1470" i="22"/>
  <c r="I1471" i="22"/>
  <c r="I1472" i="22"/>
  <c r="I1473" i="22"/>
  <c r="I1474" i="22"/>
  <c r="I1475" i="22"/>
  <c r="I1476" i="22"/>
  <c r="I1477" i="22"/>
  <c r="I1478" i="22"/>
  <c r="I1479" i="22"/>
  <c r="I1480" i="22"/>
  <c r="I1481" i="22"/>
  <c r="I1482" i="22"/>
  <c r="I1483" i="22"/>
  <c r="I1484" i="22"/>
  <c r="I1485" i="22"/>
  <c r="I1486" i="22"/>
  <c r="I1487" i="22"/>
  <c r="I1488" i="22"/>
  <c r="I1489" i="22"/>
  <c r="I1490" i="22"/>
  <c r="I1491" i="22"/>
  <c r="I1492" i="22"/>
  <c r="I1493" i="22"/>
  <c r="I1494" i="22"/>
  <c r="I1495" i="22"/>
  <c r="I1496" i="22"/>
  <c r="I1497" i="22"/>
  <c r="I1498" i="22"/>
  <c r="I1499" i="22"/>
  <c r="I1500" i="22"/>
  <c r="I1501" i="22"/>
  <c r="I1502" i="22"/>
  <c r="I1503" i="22"/>
  <c r="I1504" i="22"/>
  <c r="I1505" i="22"/>
  <c r="I1506" i="22"/>
  <c r="I1507" i="22"/>
  <c r="I1508" i="22"/>
  <c r="I1509" i="22"/>
  <c r="I1510" i="22"/>
  <c r="I1511" i="22"/>
  <c r="I1512" i="22"/>
  <c r="I1513" i="22"/>
  <c r="I1514" i="22"/>
  <c r="I1515" i="22"/>
  <c r="I1516" i="22"/>
  <c r="I1517" i="22"/>
  <c r="I1518" i="22"/>
  <c r="I1519" i="22"/>
  <c r="I1520" i="22"/>
  <c r="I1521" i="22"/>
  <c r="I1522" i="22"/>
  <c r="I1523" i="22"/>
  <c r="I1524" i="22"/>
  <c r="I1525" i="22"/>
  <c r="I1526" i="22"/>
  <c r="I1527" i="22"/>
  <c r="I1528" i="22"/>
  <c r="I1529" i="22"/>
  <c r="I1530" i="22"/>
  <c r="I1531" i="22"/>
  <c r="I1532" i="22"/>
  <c r="I1533" i="22"/>
  <c r="I1534" i="22"/>
  <c r="I1535" i="22"/>
  <c r="I1536" i="22"/>
  <c r="I1537" i="22"/>
  <c r="I1538" i="22"/>
  <c r="I1539" i="22"/>
  <c r="I1540" i="22"/>
  <c r="I1541" i="22"/>
  <c r="I1542" i="22"/>
  <c r="I1543" i="22"/>
  <c r="I1544" i="22"/>
  <c r="I1545" i="22"/>
  <c r="I1546" i="22"/>
  <c r="I1547" i="22"/>
  <c r="I1548" i="22"/>
  <c r="I1549" i="22"/>
  <c r="I1550" i="22"/>
  <c r="I1551" i="22"/>
  <c r="I1552" i="22"/>
  <c r="I1553" i="22"/>
  <c r="I1554" i="22"/>
  <c r="I1555" i="22"/>
  <c r="I1556" i="22"/>
  <c r="I1557" i="22"/>
  <c r="I1558" i="22"/>
  <c r="I1559" i="22"/>
  <c r="I1560" i="22"/>
  <c r="I1561" i="22"/>
  <c r="I1562" i="22"/>
  <c r="I1563" i="22"/>
  <c r="I1564" i="22"/>
  <c r="I1565" i="22"/>
  <c r="I1566" i="22"/>
  <c r="I1567" i="22"/>
  <c r="I1568" i="22"/>
  <c r="I1569" i="22"/>
  <c r="I1570" i="22"/>
  <c r="I1571" i="22"/>
  <c r="I1572" i="22"/>
  <c r="I1573" i="22"/>
  <c r="I1574" i="22"/>
  <c r="I1575" i="22"/>
  <c r="I1576" i="22"/>
  <c r="I1577" i="22"/>
  <c r="I1578" i="22"/>
  <c r="I1579" i="22"/>
  <c r="I1580" i="22"/>
  <c r="I1581" i="22"/>
  <c r="I1582" i="22"/>
  <c r="I1583" i="22"/>
  <c r="I1584" i="22"/>
  <c r="I1585" i="22"/>
  <c r="I1586" i="22"/>
  <c r="I1587" i="22"/>
  <c r="I1588" i="22"/>
  <c r="I1589" i="22"/>
  <c r="I1590" i="22"/>
  <c r="I1591" i="22"/>
  <c r="I1592" i="22"/>
  <c r="I1593" i="22"/>
  <c r="I1594" i="22"/>
  <c r="I1595" i="22"/>
  <c r="I1596" i="22"/>
  <c r="I1597" i="22"/>
  <c r="I1598" i="22"/>
  <c r="I1599" i="22"/>
  <c r="I1600" i="22"/>
  <c r="I1601" i="22"/>
  <c r="I1602" i="22"/>
  <c r="I1603" i="22"/>
  <c r="I1604" i="22"/>
  <c r="I1605" i="22"/>
  <c r="I1606" i="22"/>
  <c r="I1607" i="22"/>
  <c r="I1608" i="22"/>
  <c r="I1609" i="22"/>
  <c r="I1610" i="22"/>
  <c r="I1611" i="22"/>
  <c r="I1612" i="22"/>
  <c r="I1613" i="22"/>
  <c r="I1614" i="22"/>
  <c r="I1615" i="22"/>
  <c r="I1616" i="22"/>
  <c r="I1617" i="22"/>
  <c r="I1618" i="22"/>
  <c r="I1619" i="22"/>
  <c r="I1620" i="22"/>
  <c r="I1621" i="22"/>
  <c r="I1622" i="22"/>
  <c r="I1623" i="22"/>
  <c r="I1624" i="22"/>
  <c r="I1625" i="22"/>
  <c r="I1626" i="22"/>
  <c r="I1627" i="22"/>
  <c r="I1628" i="22"/>
  <c r="I1629" i="22"/>
  <c r="I1630" i="22"/>
  <c r="I1631" i="22"/>
  <c r="I1632" i="22"/>
  <c r="I1633" i="22"/>
  <c r="I1634" i="22"/>
  <c r="I1635" i="22"/>
  <c r="I1636" i="22"/>
  <c r="I1637" i="22"/>
  <c r="I1638" i="22"/>
  <c r="I1639" i="22"/>
  <c r="I1640" i="22"/>
  <c r="I1641" i="22"/>
  <c r="I1642" i="22"/>
  <c r="I1643" i="22"/>
  <c r="I1644" i="22"/>
  <c r="I1645" i="22"/>
  <c r="I1646" i="22"/>
  <c r="I1647" i="22"/>
  <c r="I1648" i="22"/>
  <c r="I1649" i="22"/>
  <c r="I1650" i="22"/>
  <c r="I1651" i="22"/>
  <c r="I1652" i="22"/>
  <c r="I1653" i="22"/>
  <c r="I1654" i="22"/>
  <c r="I1655" i="22"/>
  <c r="I1656" i="22"/>
  <c r="I1657" i="22"/>
  <c r="I1658" i="22"/>
  <c r="I1659" i="22"/>
  <c r="I1660" i="22"/>
  <c r="I1661" i="22"/>
  <c r="I1662" i="22"/>
  <c r="I1663" i="22"/>
  <c r="I1664" i="22"/>
  <c r="I1665" i="22"/>
  <c r="I1666" i="22"/>
  <c r="I1667" i="22"/>
  <c r="I1668" i="22"/>
  <c r="I1669" i="22"/>
  <c r="I1670" i="22"/>
  <c r="I1671" i="22"/>
  <c r="I1672" i="22"/>
  <c r="I1673" i="22"/>
  <c r="I1674" i="22"/>
  <c r="I1675" i="22"/>
  <c r="I1676" i="22"/>
  <c r="I1677" i="22"/>
  <c r="I1678" i="22"/>
  <c r="I1679" i="22"/>
  <c r="I1680" i="22"/>
  <c r="I1681" i="22"/>
  <c r="I1682" i="22"/>
  <c r="I1683" i="22"/>
  <c r="I1684" i="22"/>
  <c r="I1685" i="22"/>
  <c r="I1686" i="22"/>
  <c r="I1687" i="22"/>
  <c r="I1688" i="22"/>
  <c r="I1689" i="22"/>
  <c r="I1690" i="22"/>
  <c r="I1691" i="22"/>
  <c r="I1692" i="22"/>
  <c r="I1693" i="22"/>
  <c r="I1694" i="22"/>
  <c r="I1695" i="22"/>
  <c r="I1696" i="22"/>
  <c r="I1697" i="22"/>
  <c r="I1698" i="22"/>
  <c r="I1699" i="22"/>
  <c r="I1700" i="22"/>
  <c r="I1701" i="22"/>
  <c r="I1702" i="22"/>
  <c r="I1703" i="22"/>
  <c r="I1704" i="22"/>
  <c r="I1705" i="22"/>
  <c r="I1706" i="22"/>
  <c r="I1707" i="22"/>
  <c r="I1708" i="22"/>
  <c r="I1709" i="22"/>
  <c r="I1710" i="22"/>
  <c r="I1711" i="22"/>
  <c r="I1712" i="22"/>
  <c r="I1713" i="22"/>
  <c r="I1714" i="22"/>
  <c r="I1715" i="22"/>
  <c r="I1716" i="22"/>
  <c r="I1717" i="22"/>
  <c r="I1718" i="22"/>
  <c r="I1719" i="22"/>
  <c r="I1720" i="22"/>
  <c r="I1721" i="22"/>
  <c r="I1722" i="22"/>
  <c r="I1723" i="22"/>
  <c r="I1724" i="22"/>
  <c r="I1725" i="22"/>
  <c r="I1726" i="22"/>
  <c r="I1727" i="22"/>
  <c r="I1728" i="22"/>
  <c r="I1729" i="22"/>
  <c r="I1730" i="22"/>
  <c r="I1731" i="22"/>
  <c r="I1732" i="22"/>
  <c r="I1733" i="22"/>
  <c r="I1734" i="22"/>
  <c r="I1735" i="22"/>
  <c r="I1736" i="22"/>
  <c r="I1737" i="22"/>
  <c r="I1738" i="22"/>
  <c r="I1739" i="22"/>
  <c r="I1740" i="22"/>
  <c r="I1741" i="22"/>
  <c r="I1742" i="22"/>
  <c r="I1743" i="22"/>
  <c r="I1744" i="22"/>
  <c r="I1745" i="22"/>
  <c r="I1746" i="22"/>
  <c r="I1747" i="22"/>
  <c r="I1748" i="22"/>
  <c r="I1749" i="22"/>
  <c r="I1750" i="22"/>
  <c r="I1751" i="22"/>
  <c r="I1752" i="22"/>
  <c r="I1753" i="22"/>
  <c r="I1754" i="22"/>
  <c r="I1755" i="22"/>
  <c r="I1756" i="22"/>
  <c r="I1757" i="22"/>
  <c r="I1758" i="22"/>
  <c r="I1759" i="22"/>
  <c r="I1760" i="22"/>
  <c r="I1761" i="22"/>
  <c r="I1762" i="22"/>
  <c r="I1763" i="22"/>
  <c r="I1764" i="22"/>
  <c r="I1765" i="22"/>
  <c r="I1766" i="22"/>
  <c r="I1767" i="22"/>
  <c r="I1768" i="22"/>
  <c r="I1769" i="22"/>
  <c r="I1770" i="22"/>
  <c r="I1771" i="22"/>
  <c r="I1772" i="22"/>
  <c r="I1773" i="22"/>
  <c r="I1774" i="22"/>
  <c r="I1775" i="22"/>
  <c r="I1776" i="22"/>
  <c r="I1777" i="22"/>
  <c r="I1778" i="22"/>
  <c r="I1779" i="22"/>
  <c r="I1780" i="22"/>
  <c r="I1781" i="22"/>
  <c r="I1782" i="22"/>
  <c r="I1783" i="22"/>
  <c r="I1784" i="22"/>
  <c r="I1785" i="22"/>
  <c r="I1786" i="22"/>
  <c r="I1787" i="22"/>
  <c r="I1788" i="22"/>
  <c r="I1789" i="22"/>
  <c r="I1790" i="22"/>
  <c r="I1791" i="22"/>
  <c r="I1792" i="22"/>
  <c r="I1793" i="22"/>
  <c r="I1794" i="22"/>
  <c r="I1795" i="22"/>
  <c r="I1796" i="22"/>
  <c r="I1797" i="22"/>
  <c r="I1798" i="22"/>
  <c r="I1799" i="22"/>
  <c r="I1800" i="22"/>
  <c r="I1801" i="22"/>
  <c r="I1802" i="22"/>
  <c r="I1803" i="22"/>
  <c r="I1804" i="22"/>
  <c r="I1805" i="22"/>
  <c r="I1806" i="22"/>
  <c r="I1807" i="22"/>
  <c r="I1808" i="22"/>
  <c r="I1809" i="22"/>
  <c r="I1810" i="22"/>
  <c r="I1811" i="22"/>
  <c r="I1812" i="22"/>
  <c r="I1813" i="22"/>
  <c r="I1814" i="22"/>
  <c r="I1815" i="22"/>
  <c r="I1816" i="22"/>
  <c r="I1817" i="22"/>
  <c r="I1818" i="22"/>
  <c r="I1819" i="22"/>
  <c r="I1820" i="22"/>
  <c r="I1821" i="22"/>
  <c r="I1822" i="22"/>
  <c r="I1823" i="22"/>
  <c r="I1824" i="22"/>
  <c r="I1825" i="22"/>
  <c r="I1826" i="22"/>
  <c r="I1827" i="22"/>
  <c r="I1828" i="22"/>
  <c r="I1829" i="22"/>
  <c r="I1830" i="22"/>
  <c r="I1831" i="22"/>
  <c r="I1832" i="22"/>
  <c r="I1833" i="22"/>
  <c r="I1834" i="22"/>
  <c r="I1835" i="22"/>
  <c r="I1836" i="22"/>
  <c r="I1837" i="22"/>
  <c r="I1838" i="22"/>
  <c r="I1839" i="22"/>
  <c r="I1840" i="22"/>
  <c r="I1841" i="22"/>
  <c r="I1842" i="22"/>
  <c r="I1843" i="22"/>
  <c r="I1844" i="22"/>
  <c r="I1845" i="22"/>
  <c r="I1846" i="22"/>
  <c r="I1847" i="22"/>
  <c r="I1848" i="22"/>
  <c r="I1849" i="22"/>
  <c r="I1850" i="22"/>
  <c r="I1851" i="22"/>
  <c r="I1852" i="22"/>
  <c r="I1853" i="22"/>
  <c r="I1854" i="22"/>
  <c r="I1855" i="22"/>
  <c r="I1856" i="22"/>
  <c r="I1857" i="22"/>
  <c r="I1858" i="22"/>
  <c r="I1859" i="22"/>
  <c r="I1860" i="22"/>
  <c r="I1861" i="22"/>
  <c r="I1862" i="22"/>
  <c r="I1863" i="22"/>
  <c r="I1864" i="22"/>
  <c r="I1865" i="22"/>
  <c r="I1866" i="22"/>
  <c r="I1867" i="22"/>
  <c r="I1868" i="22"/>
  <c r="I1869" i="22"/>
  <c r="I1870" i="22"/>
  <c r="I1871" i="22"/>
  <c r="I1872" i="22"/>
  <c r="I1873" i="22"/>
  <c r="I1874" i="22"/>
  <c r="I1875" i="22"/>
  <c r="I1876" i="22"/>
  <c r="I1877" i="22"/>
  <c r="I1878" i="22"/>
  <c r="I1879" i="22"/>
  <c r="I1880" i="22"/>
  <c r="I1881" i="22"/>
  <c r="I1882" i="22"/>
  <c r="I1883" i="22"/>
  <c r="I1884" i="22"/>
  <c r="I1885" i="22"/>
  <c r="I1886" i="22"/>
  <c r="I1887" i="22"/>
  <c r="I1888" i="22"/>
  <c r="I1889" i="22"/>
  <c r="I1890" i="22"/>
  <c r="I1891" i="22"/>
  <c r="I1892" i="22"/>
  <c r="I1893" i="22"/>
  <c r="I1894" i="22"/>
  <c r="I1895" i="22"/>
  <c r="I1896" i="22"/>
  <c r="I1897" i="22"/>
  <c r="I1898" i="22"/>
  <c r="I1899" i="22"/>
  <c r="I1900" i="22"/>
  <c r="I1901" i="22"/>
  <c r="I1902" i="22"/>
  <c r="I1903" i="22"/>
  <c r="I1904" i="22"/>
  <c r="I1905" i="22"/>
  <c r="I1906" i="22"/>
  <c r="I1907" i="22"/>
  <c r="I1908" i="22"/>
  <c r="I1909" i="22"/>
  <c r="I1910" i="22"/>
  <c r="I1911" i="22"/>
  <c r="I1912" i="22"/>
  <c r="I1913" i="22"/>
  <c r="I1914" i="22"/>
  <c r="I1915" i="22"/>
  <c r="I1916" i="22"/>
  <c r="I1917" i="22"/>
  <c r="I1918" i="22"/>
  <c r="I1919" i="22"/>
  <c r="I1920" i="22"/>
  <c r="I1921" i="22"/>
  <c r="I1922" i="22"/>
  <c r="I1923" i="22"/>
  <c r="I1924" i="22"/>
  <c r="I1925" i="22"/>
  <c r="I1926" i="22"/>
  <c r="I1927" i="22"/>
  <c r="I1928" i="22"/>
  <c r="I1929" i="22"/>
  <c r="I1930" i="22"/>
  <c r="I1931" i="22"/>
  <c r="I1932" i="22"/>
  <c r="I1933" i="22"/>
  <c r="I1934" i="22"/>
  <c r="I1935" i="22"/>
  <c r="I1936" i="22"/>
  <c r="I1937" i="22"/>
  <c r="I1938" i="22"/>
  <c r="I1939" i="22"/>
  <c r="I1940" i="22"/>
  <c r="I1941" i="22"/>
  <c r="I1942" i="22"/>
  <c r="I1943" i="22"/>
  <c r="I1944" i="22"/>
  <c r="I1945" i="22"/>
  <c r="I1946" i="22"/>
  <c r="I1947" i="22"/>
  <c r="I1948" i="22"/>
  <c r="I1949" i="22"/>
  <c r="I1950" i="22"/>
  <c r="I1951" i="22"/>
  <c r="I1952" i="22"/>
  <c r="I1953" i="22"/>
  <c r="I1954" i="22"/>
  <c r="I1955" i="22"/>
  <c r="I1956" i="22"/>
  <c r="I1957" i="22"/>
  <c r="I1958" i="22"/>
  <c r="I1959" i="22"/>
  <c r="I1960" i="22"/>
  <c r="I1961" i="22"/>
  <c r="I1962" i="22"/>
  <c r="I1963" i="22"/>
  <c r="I1964" i="22"/>
  <c r="I1965" i="22"/>
  <c r="I1966" i="22"/>
  <c r="I1967" i="22"/>
  <c r="I1968" i="22"/>
  <c r="I1969" i="22"/>
  <c r="I1970" i="22"/>
  <c r="I1971" i="22"/>
  <c r="I1972" i="22"/>
  <c r="I1973" i="22"/>
  <c r="I1974" i="22"/>
  <c r="I1975" i="22"/>
  <c r="I1976" i="22"/>
  <c r="I1977" i="22"/>
  <c r="I1978" i="22"/>
  <c r="I1979" i="22"/>
  <c r="I1980" i="22"/>
  <c r="I1981" i="22"/>
  <c r="I1982" i="22"/>
  <c r="I1983" i="22"/>
  <c r="I1984" i="22"/>
  <c r="I1985" i="22"/>
  <c r="I1986" i="22"/>
  <c r="I1987" i="22"/>
  <c r="I1988" i="22"/>
  <c r="I1989" i="22"/>
  <c r="I1990" i="22"/>
  <c r="I1991" i="22"/>
  <c r="I1992" i="22"/>
  <c r="I1993" i="22"/>
  <c r="I1994" i="22"/>
  <c r="I1995" i="22"/>
  <c r="I1996" i="22"/>
  <c r="I1997" i="22"/>
  <c r="I1998" i="22"/>
  <c r="I1999" i="22"/>
  <c r="I2000" i="22"/>
  <c r="I2001" i="22"/>
  <c r="I2002" i="22"/>
  <c r="I2003" i="22"/>
  <c r="I2004" i="22"/>
  <c r="I2005" i="22"/>
  <c r="I2006" i="22"/>
  <c r="I2007" i="22"/>
  <c r="I2008" i="22"/>
  <c r="I2009" i="22"/>
  <c r="I2010" i="22"/>
  <c r="I2011" i="22"/>
  <c r="I2012" i="22"/>
  <c r="I2013" i="22"/>
  <c r="I2014" i="22"/>
  <c r="I2015" i="22"/>
  <c r="I2016" i="22"/>
  <c r="I2017" i="22"/>
  <c r="I2018" i="22"/>
  <c r="I2019" i="22"/>
  <c r="I2020" i="22"/>
  <c r="I2021" i="22"/>
  <c r="I2022" i="22"/>
  <c r="I2023" i="22"/>
  <c r="I2024" i="22"/>
  <c r="I2025" i="22"/>
  <c r="I2026" i="22"/>
  <c r="I2027" i="22"/>
  <c r="I2028" i="22"/>
  <c r="I2029" i="22"/>
  <c r="I2030" i="22"/>
  <c r="I2031" i="22"/>
  <c r="I2032" i="22"/>
  <c r="I2033" i="22"/>
  <c r="I2034" i="22"/>
  <c r="I2035" i="22"/>
  <c r="I2036" i="22"/>
  <c r="I2037" i="22"/>
  <c r="I2038" i="22"/>
  <c r="I2039" i="22"/>
  <c r="I2040" i="22"/>
  <c r="I2041" i="22"/>
  <c r="I2042" i="22"/>
  <c r="I2043" i="22"/>
  <c r="I2044" i="22"/>
  <c r="I2045" i="22"/>
  <c r="I2046" i="22"/>
  <c r="I2047" i="22"/>
  <c r="I2048" i="22"/>
  <c r="I2049" i="22"/>
  <c r="I2050" i="22"/>
  <c r="I2051" i="22"/>
  <c r="I2052" i="22"/>
  <c r="I2053" i="22"/>
  <c r="I2054" i="22"/>
  <c r="I2055" i="22"/>
  <c r="I2056" i="22"/>
  <c r="I2057" i="22"/>
  <c r="I2058" i="22"/>
  <c r="I2059" i="22"/>
  <c r="I2060" i="22"/>
  <c r="I2061" i="22"/>
  <c r="I2062" i="22"/>
  <c r="I2063" i="22"/>
  <c r="I2064" i="22"/>
  <c r="I2065" i="22"/>
  <c r="I2066" i="22"/>
  <c r="I2067" i="22"/>
  <c r="I2068" i="22"/>
  <c r="I2069" i="22"/>
  <c r="I2070" i="22"/>
  <c r="I2071" i="22"/>
  <c r="I2072" i="22"/>
  <c r="I2073" i="22"/>
  <c r="I2074" i="22"/>
  <c r="I2075" i="22"/>
  <c r="I2076" i="22"/>
  <c r="I2077" i="22"/>
  <c r="I2078" i="22"/>
  <c r="I2079" i="22"/>
  <c r="I2080" i="22"/>
  <c r="I2081" i="22"/>
  <c r="I2082" i="22"/>
  <c r="I2083" i="22"/>
  <c r="I2084" i="22"/>
  <c r="I2085" i="22"/>
  <c r="I2086" i="22"/>
  <c r="I2087" i="22"/>
  <c r="I2088" i="22"/>
  <c r="I2089" i="22"/>
  <c r="I2090" i="22"/>
  <c r="I2091" i="22"/>
  <c r="I2092" i="22"/>
  <c r="I2093" i="22"/>
  <c r="I2094" i="22"/>
  <c r="I2095" i="22"/>
  <c r="I2096" i="22"/>
  <c r="I2097" i="22"/>
  <c r="I2098" i="22"/>
  <c r="I2099" i="22"/>
  <c r="I2100" i="22"/>
  <c r="I2101" i="22"/>
  <c r="I2102" i="22"/>
  <c r="I2103" i="22"/>
  <c r="I2104" i="22"/>
  <c r="I2105" i="22"/>
  <c r="I2106" i="22"/>
  <c r="I2107" i="22"/>
  <c r="I2108" i="22"/>
  <c r="I2109" i="22"/>
  <c r="I2110" i="22"/>
  <c r="I2111" i="22"/>
  <c r="I2112" i="22"/>
  <c r="I2113" i="22"/>
  <c r="I2114" i="22"/>
  <c r="I2115" i="22"/>
  <c r="I2116" i="22"/>
  <c r="I2117" i="22"/>
  <c r="I2118" i="22"/>
  <c r="I2119" i="22"/>
  <c r="I2120" i="22"/>
  <c r="I2121" i="22"/>
  <c r="I2122" i="22"/>
  <c r="I2123" i="22"/>
  <c r="I2124" i="22"/>
  <c r="I2125" i="22"/>
  <c r="I2126" i="22"/>
  <c r="I2127" i="22"/>
  <c r="I2128" i="22"/>
  <c r="I2129" i="22"/>
  <c r="I2130" i="22"/>
  <c r="I2131" i="22"/>
  <c r="I2132" i="22"/>
  <c r="I2133" i="22"/>
  <c r="I2134" i="22"/>
  <c r="I2135" i="22"/>
  <c r="I2136" i="22"/>
  <c r="I2137" i="22"/>
  <c r="I2138" i="22"/>
  <c r="I2139" i="22"/>
  <c r="I2140" i="22"/>
  <c r="I2141" i="22"/>
  <c r="I2142" i="22"/>
  <c r="I2143" i="22"/>
  <c r="I2144" i="22"/>
  <c r="I2145" i="22"/>
  <c r="I2146" i="22"/>
  <c r="I2147" i="22"/>
  <c r="I2148" i="22"/>
  <c r="I2149" i="22"/>
  <c r="I2150" i="22"/>
  <c r="I2151" i="22"/>
  <c r="I2152" i="22"/>
  <c r="I2153" i="22"/>
  <c r="I2154" i="22"/>
  <c r="I2155" i="22"/>
  <c r="I2156" i="22"/>
  <c r="I2157" i="22"/>
  <c r="I2158" i="22"/>
  <c r="I2159" i="22"/>
  <c r="I2160" i="22"/>
  <c r="I2161" i="22"/>
  <c r="I2162" i="22"/>
  <c r="I2163" i="22"/>
  <c r="I2164" i="22"/>
  <c r="I2165" i="22"/>
  <c r="I2166" i="22"/>
  <c r="I2167" i="22"/>
  <c r="I2168" i="22"/>
  <c r="I2169" i="22"/>
  <c r="I2170" i="22"/>
  <c r="I2171" i="22"/>
  <c r="I2172" i="22"/>
  <c r="I2173" i="22"/>
  <c r="I2174" i="22"/>
  <c r="I2175" i="22"/>
  <c r="I2176" i="22"/>
  <c r="I2177" i="22"/>
  <c r="I2178" i="22"/>
  <c r="I2179" i="22"/>
  <c r="I2180" i="22"/>
  <c r="I2181" i="22"/>
  <c r="I2182" i="22"/>
  <c r="I2183" i="22"/>
  <c r="I2184" i="22"/>
  <c r="I2185" i="22"/>
  <c r="I2186" i="22"/>
  <c r="I2187" i="22"/>
  <c r="I2188" i="22"/>
  <c r="I2189" i="22"/>
  <c r="I2190" i="22"/>
  <c r="I2191" i="22"/>
  <c r="I2192" i="22"/>
  <c r="I2193" i="22"/>
  <c r="I2194" i="22"/>
  <c r="I2195" i="22"/>
  <c r="I2196" i="22"/>
  <c r="I2197" i="22"/>
  <c r="I2198" i="22"/>
  <c r="I2199" i="22"/>
  <c r="I2200" i="22"/>
  <c r="I2201" i="22"/>
  <c r="I2202" i="22"/>
  <c r="I2203" i="22"/>
  <c r="I2204" i="22"/>
  <c r="I2205" i="22"/>
  <c r="I2206" i="22"/>
  <c r="I2207" i="22"/>
  <c r="I2208" i="22"/>
  <c r="I2209" i="22"/>
  <c r="I2210" i="22"/>
  <c r="I2211" i="22"/>
  <c r="I2212" i="22"/>
  <c r="I2213" i="22"/>
  <c r="I2214" i="22"/>
  <c r="I2215" i="22"/>
  <c r="I2216" i="22"/>
  <c r="I2217" i="22"/>
  <c r="I2218" i="22"/>
  <c r="I2219" i="22"/>
  <c r="I2220" i="22"/>
  <c r="I2221" i="22"/>
  <c r="I2222" i="22"/>
  <c r="I2223" i="22"/>
  <c r="I2224" i="22"/>
  <c r="I2225" i="22"/>
  <c r="I2226" i="22"/>
  <c r="I2227" i="22"/>
  <c r="I2228" i="22"/>
  <c r="I2229" i="22"/>
  <c r="I2230" i="22"/>
  <c r="I2231" i="22"/>
  <c r="I2232" i="22"/>
  <c r="I2233" i="22"/>
  <c r="I2234" i="22"/>
  <c r="I2235" i="22"/>
  <c r="I2236" i="22"/>
  <c r="I2237" i="22"/>
  <c r="I2238" i="22"/>
  <c r="I2239" i="22"/>
  <c r="I2240" i="22"/>
  <c r="I2241" i="22"/>
  <c r="I2242" i="22"/>
  <c r="I2243" i="22"/>
  <c r="I2244" i="22"/>
  <c r="I2245" i="22"/>
  <c r="I2246" i="22"/>
  <c r="I2247" i="22"/>
  <c r="I2248" i="22"/>
  <c r="I2249" i="22"/>
  <c r="I2250" i="22"/>
  <c r="I2251" i="22"/>
  <c r="I2252" i="22"/>
  <c r="I2253" i="22"/>
  <c r="I2254" i="22"/>
  <c r="I2255" i="22"/>
  <c r="I2256" i="22"/>
  <c r="I2257" i="22"/>
  <c r="I2258" i="22"/>
  <c r="I2259" i="22"/>
  <c r="I2260" i="22"/>
  <c r="I2261" i="22"/>
  <c r="I2262" i="22"/>
  <c r="I2263" i="22"/>
  <c r="I2264" i="22"/>
  <c r="I2265" i="22"/>
  <c r="I2266" i="22"/>
  <c r="I2267" i="22"/>
  <c r="I2268" i="22"/>
  <c r="I2269" i="22"/>
  <c r="I2270" i="22"/>
  <c r="I2271" i="22"/>
  <c r="I2272" i="22"/>
  <c r="I2273" i="22"/>
  <c r="I2274" i="22"/>
  <c r="I2275" i="22"/>
  <c r="I2276" i="22"/>
  <c r="I2277" i="22"/>
  <c r="I2278" i="22"/>
  <c r="I2279" i="22"/>
  <c r="I2280" i="22"/>
  <c r="I2281" i="22"/>
  <c r="I2282" i="22"/>
  <c r="I2283" i="22"/>
  <c r="I2284" i="22"/>
  <c r="I2285" i="22"/>
  <c r="I2286" i="22"/>
  <c r="I2287" i="22"/>
  <c r="I2288" i="22"/>
  <c r="I2289" i="22"/>
  <c r="I2290" i="22"/>
  <c r="I2291" i="22"/>
  <c r="I2292" i="22"/>
  <c r="I2293" i="22"/>
  <c r="I2294" i="22"/>
  <c r="I2295" i="22"/>
  <c r="I2296" i="22"/>
  <c r="I2297" i="22"/>
  <c r="I2298" i="22"/>
  <c r="I2299" i="22"/>
  <c r="I2300" i="22"/>
  <c r="I2301" i="22"/>
  <c r="I2302" i="22"/>
  <c r="I2303" i="22"/>
  <c r="I2304" i="22"/>
  <c r="I2305" i="22"/>
  <c r="I2306" i="22"/>
  <c r="I2307" i="22"/>
  <c r="I2308" i="22"/>
  <c r="I2309" i="22"/>
  <c r="I2310" i="22"/>
  <c r="I2311" i="22"/>
  <c r="I2312" i="22"/>
  <c r="I2313" i="22"/>
  <c r="I2314" i="22"/>
  <c r="I2315" i="22"/>
  <c r="I2316" i="22"/>
  <c r="I2317" i="22"/>
  <c r="I2318" i="22"/>
  <c r="I2319" i="22"/>
  <c r="I2320" i="22"/>
  <c r="I2321" i="22"/>
  <c r="I2322" i="22"/>
  <c r="I2323" i="22"/>
  <c r="I2324" i="22"/>
  <c r="I2325" i="22"/>
  <c r="I2326" i="22"/>
  <c r="I2327" i="22"/>
  <c r="I2328" i="22"/>
  <c r="I2329" i="22"/>
  <c r="I2330" i="22"/>
  <c r="I2331" i="22"/>
  <c r="I2332" i="22"/>
  <c r="I2333" i="22"/>
  <c r="I2334" i="22"/>
  <c r="I2335" i="22"/>
  <c r="I2336" i="22"/>
  <c r="I2337" i="22"/>
  <c r="I2338" i="22"/>
  <c r="I2339" i="22"/>
  <c r="I2340" i="22"/>
  <c r="I2341" i="22"/>
  <c r="I2342" i="22"/>
  <c r="I2343" i="22"/>
  <c r="I2344" i="22"/>
  <c r="I2345" i="22"/>
  <c r="I2346" i="22"/>
  <c r="I2347" i="22"/>
  <c r="I2348" i="22"/>
  <c r="I2349" i="22"/>
  <c r="I2350" i="22"/>
  <c r="I2351" i="22"/>
  <c r="I2352" i="22"/>
  <c r="I2353" i="22"/>
  <c r="I2354" i="22"/>
  <c r="I2355" i="22"/>
  <c r="I2356" i="22"/>
  <c r="I2357" i="22"/>
  <c r="I2358" i="22"/>
  <c r="I2359" i="22"/>
  <c r="I2360" i="22"/>
  <c r="I2361" i="22"/>
  <c r="I2362" i="22"/>
  <c r="I2363" i="22"/>
  <c r="I2364" i="22"/>
  <c r="I2365" i="22"/>
  <c r="I2366" i="22"/>
  <c r="I2367" i="22"/>
  <c r="I2368" i="22"/>
  <c r="I2369" i="22"/>
  <c r="I2370" i="22"/>
  <c r="I2371" i="22"/>
  <c r="I2372" i="22"/>
  <c r="I2373" i="22"/>
  <c r="I2374" i="22"/>
  <c r="I2375" i="22"/>
  <c r="I2376" i="22"/>
  <c r="I2377" i="22"/>
  <c r="I2378" i="22"/>
  <c r="I2379" i="22"/>
  <c r="I2380" i="22"/>
  <c r="I2381" i="22"/>
  <c r="I2382" i="22"/>
  <c r="I2383" i="22"/>
  <c r="I2384" i="22"/>
  <c r="I2385" i="22"/>
  <c r="I2386" i="22"/>
  <c r="I2387" i="22"/>
  <c r="I2388" i="22"/>
  <c r="I2389" i="22"/>
  <c r="I2390" i="22"/>
  <c r="I2391" i="22"/>
  <c r="I2392" i="22"/>
  <c r="I2393" i="22"/>
  <c r="I2394" i="22"/>
  <c r="I2395" i="22"/>
  <c r="I2396" i="22"/>
  <c r="I2397" i="22"/>
  <c r="I2398" i="22"/>
  <c r="I2399" i="22"/>
  <c r="I2400" i="22"/>
  <c r="I2401" i="22"/>
  <c r="I2402" i="22"/>
  <c r="I2403" i="22"/>
  <c r="I2404" i="22"/>
  <c r="I2405" i="22"/>
  <c r="I2406" i="22"/>
  <c r="I2407" i="22"/>
  <c r="I2408" i="22"/>
  <c r="I2409" i="22"/>
  <c r="I2410" i="22"/>
  <c r="I2411" i="22"/>
  <c r="I2412" i="22"/>
  <c r="I2413" i="22"/>
  <c r="I2414" i="22"/>
  <c r="I2415" i="22"/>
  <c r="I2416" i="22"/>
  <c r="I2417" i="22"/>
  <c r="I2418" i="22"/>
  <c r="I2419" i="22"/>
  <c r="I2420" i="22"/>
  <c r="I2421" i="22"/>
  <c r="I2422" i="22"/>
  <c r="I2423" i="22"/>
  <c r="I2424" i="22"/>
  <c r="I2425" i="22"/>
  <c r="I2426" i="22"/>
  <c r="I2427" i="22"/>
  <c r="I2428" i="22"/>
  <c r="I2429" i="22"/>
  <c r="I2430" i="22"/>
  <c r="I2431" i="22"/>
  <c r="I2432" i="22"/>
  <c r="I2433" i="22"/>
  <c r="I2434" i="22"/>
  <c r="I2435" i="22"/>
  <c r="I2436" i="22"/>
  <c r="I2437" i="22"/>
  <c r="I2438" i="22"/>
  <c r="I2439" i="22"/>
  <c r="I2440" i="22"/>
  <c r="I2441" i="22"/>
  <c r="I2442" i="22"/>
  <c r="I2443" i="22"/>
  <c r="I2444" i="22"/>
  <c r="I2445" i="22"/>
  <c r="I2446" i="22"/>
  <c r="I2447" i="22"/>
  <c r="I2448" i="22"/>
  <c r="I2449" i="22"/>
  <c r="I2450" i="22"/>
  <c r="I2451" i="22"/>
  <c r="I2452" i="22"/>
  <c r="I2453" i="22"/>
  <c r="I2454" i="22"/>
  <c r="I2455" i="22"/>
  <c r="I2456" i="22"/>
  <c r="I2457" i="22"/>
  <c r="I2458" i="22"/>
  <c r="I2459" i="22"/>
  <c r="I2460" i="22"/>
  <c r="I2461" i="22"/>
  <c r="I2462" i="22"/>
  <c r="I2463" i="22"/>
  <c r="I2464" i="22"/>
  <c r="I2465" i="22"/>
  <c r="I2466" i="22"/>
  <c r="I2467" i="22"/>
  <c r="I2468" i="22"/>
  <c r="I2469" i="22"/>
  <c r="I2470" i="22"/>
  <c r="I2471" i="22"/>
  <c r="I2472" i="22"/>
  <c r="I2473" i="22"/>
  <c r="I2474" i="22"/>
  <c r="I2475" i="22"/>
  <c r="I2476" i="22"/>
  <c r="I2477" i="22"/>
  <c r="I2478" i="22"/>
  <c r="I2479" i="22"/>
  <c r="I2480" i="22"/>
  <c r="I2481" i="22"/>
  <c r="I2482" i="22"/>
  <c r="I2483" i="22"/>
  <c r="I2484" i="22"/>
  <c r="I2485" i="22"/>
  <c r="I2486" i="22"/>
  <c r="I2487" i="22"/>
  <c r="I2488" i="22"/>
  <c r="I2489" i="22"/>
  <c r="I2490" i="22"/>
  <c r="I2491" i="22"/>
  <c r="I2492" i="22"/>
  <c r="I2493" i="22"/>
  <c r="I2494" i="22"/>
  <c r="I2495" i="22"/>
  <c r="I2496" i="22"/>
  <c r="I2497" i="22"/>
  <c r="I2498" i="22"/>
  <c r="I2499" i="22"/>
  <c r="I2500" i="22"/>
  <c r="I2501" i="22"/>
  <c r="I2502" i="22"/>
  <c r="I2503" i="22"/>
  <c r="I2504" i="22"/>
  <c r="I2505" i="22"/>
  <c r="I2506" i="22"/>
  <c r="I2507" i="22"/>
  <c r="I2508" i="22"/>
  <c r="I2509" i="22"/>
  <c r="I2510" i="22"/>
  <c r="I2511" i="22"/>
  <c r="I2512" i="22"/>
  <c r="I2513" i="22"/>
  <c r="I2514" i="22"/>
  <c r="I2515" i="22"/>
  <c r="I2516" i="22"/>
  <c r="I2517" i="22"/>
  <c r="I2518" i="22"/>
  <c r="I2519" i="22"/>
  <c r="I2520" i="22"/>
  <c r="I2521" i="22"/>
  <c r="I2522" i="22"/>
  <c r="I2523" i="22"/>
  <c r="I2524" i="22"/>
  <c r="I2525" i="22"/>
  <c r="I2526" i="22"/>
  <c r="I2527" i="22"/>
  <c r="I2528" i="22"/>
  <c r="I2529" i="22"/>
  <c r="I2530" i="22"/>
  <c r="I2531" i="22"/>
  <c r="I2532" i="22"/>
  <c r="I2533" i="22"/>
  <c r="I2534" i="22"/>
  <c r="I2535" i="22"/>
  <c r="I2536" i="22"/>
  <c r="I2537" i="22"/>
  <c r="I2538" i="22"/>
  <c r="I2539" i="22"/>
  <c r="I2540" i="22"/>
  <c r="I2541" i="22"/>
  <c r="I2542" i="22"/>
  <c r="I2543" i="22"/>
  <c r="I2544" i="22"/>
  <c r="I2545" i="22"/>
  <c r="I2546" i="22"/>
  <c r="I2547" i="22"/>
  <c r="I2548" i="22"/>
  <c r="I2549" i="22"/>
  <c r="I2550" i="22"/>
  <c r="I2551" i="22"/>
  <c r="I2552" i="22"/>
  <c r="I2553" i="22"/>
  <c r="I2554" i="22"/>
  <c r="I2555" i="22"/>
  <c r="I2556" i="22"/>
  <c r="I2557" i="22"/>
  <c r="I2558" i="22"/>
  <c r="I2559" i="22"/>
  <c r="I2560" i="22"/>
  <c r="I2561" i="22"/>
  <c r="I2562" i="22"/>
  <c r="I2563" i="22"/>
  <c r="I2564" i="22"/>
  <c r="I2565" i="22"/>
  <c r="I2566" i="22"/>
  <c r="I2567" i="22"/>
  <c r="I2568" i="22"/>
  <c r="I2569" i="22"/>
  <c r="I2570" i="22"/>
  <c r="I2571" i="22"/>
  <c r="I2572" i="22"/>
  <c r="I2573" i="22"/>
  <c r="I2574" i="22"/>
  <c r="I2575" i="22"/>
  <c r="I2576" i="22"/>
  <c r="I2577" i="22"/>
  <c r="I2578" i="22"/>
  <c r="I2579" i="22"/>
  <c r="I2580" i="22"/>
  <c r="I2581" i="22"/>
  <c r="I2582" i="22"/>
  <c r="I2583" i="22"/>
  <c r="I2584" i="22"/>
  <c r="I2585" i="22"/>
  <c r="I2586" i="22"/>
  <c r="I2587" i="22"/>
  <c r="I2588" i="22"/>
  <c r="I2589" i="22"/>
  <c r="I2590" i="22"/>
  <c r="I2591" i="22"/>
  <c r="I2592" i="22"/>
  <c r="I2593" i="22"/>
  <c r="I2594" i="22"/>
  <c r="I2595" i="22"/>
  <c r="I2596" i="22"/>
  <c r="I2597" i="22"/>
  <c r="I2598" i="22"/>
  <c r="I2599" i="22"/>
  <c r="I2600" i="22"/>
  <c r="I2601" i="22"/>
  <c r="I2602" i="22"/>
  <c r="I2603" i="22"/>
  <c r="I2604" i="22"/>
  <c r="I2605" i="22"/>
  <c r="I2606" i="22"/>
  <c r="I2607" i="22"/>
  <c r="I2608" i="22"/>
  <c r="I2609" i="22"/>
  <c r="I2610" i="22"/>
  <c r="I2611" i="22"/>
  <c r="I2612" i="22"/>
  <c r="I2613" i="22"/>
  <c r="I2614" i="22"/>
  <c r="I2615" i="22"/>
  <c r="I2616" i="22"/>
  <c r="I2617" i="22"/>
  <c r="I2618" i="22"/>
  <c r="I2619" i="22"/>
  <c r="I2620" i="22"/>
  <c r="I2621" i="22"/>
  <c r="I2622" i="22"/>
  <c r="I2623" i="22"/>
  <c r="I2624" i="22"/>
  <c r="I2625" i="22"/>
  <c r="I2626" i="22"/>
  <c r="I2627" i="22"/>
  <c r="I2628" i="22"/>
  <c r="I2629" i="22"/>
  <c r="I2630" i="22"/>
  <c r="I2631" i="22"/>
  <c r="I2632" i="22"/>
  <c r="I2633" i="22"/>
  <c r="I2634" i="22"/>
  <c r="I2635" i="22"/>
  <c r="I2636" i="22"/>
  <c r="I2637" i="22"/>
  <c r="I2638" i="22"/>
  <c r="I2639" i="22"/>
  <c r="I2640" i="22"/>
  <c r="I2641" i="22"/>
  <c r="I2642" i="22"/>
  <c r="I2643" i="22"/>
  <c r="I2644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M1102" i="22"/>
  <c r="M1103" i="22"/>
  <c r="M1104" i="22"/>
  <c r="M1105" i="22"/>
  <c r="M1106" i="22"/>
  <c r="M1107" i="22"/>
  <c r="M1108" i="22"/>
  <c r="M1109" i="22"/>
  <c r="M1110" i="22"/>
  <c r="M1111" i="22"/>
  <c r="M1112" i="22"/>
  <c r="M1113" i="22"/>
  <c r="M1114" i="22"/>
  <c r="M1115" i="22"/>
  <c r="M1116" i="22"/>
  <c r="M1117" i="22"/>
  <c r="M1118" i="22"/>
  <c r="M1119" i="22"/>
  <c r="M1120" i="22"/>
  <c r="M1121" i="22"/>
  <c r="M1122" i="22"/>
  <c r="M1123" i="22"/>
  <c r="M1124" i="22"/>
  <c r="M1125" i="22"/>
  <c r="M1126" i="22"/>
  <c r="M1127" i="22"/>
  <c r="M1128" i="22"/>
  <c r="M1129" i="22"/>
  <c r="M1130" i="22"/>
  <c r="M1131" i="22"/>
  <c r="M1132" i="22"/>
  <c r="M1133" i="22"/>
  <c r="M1134" i="22"/>
  <c r="M1135" i="22"/>
  <c r="M1136" i="22"/>
  <c r="M1137" i="22"/>
  <c r="M1138" i="22"/>
  <c r="M1139" i="22"/>
  <c r="M1140" i="22"/>
  <c r="M1141" i="22"/>
  <c r="M1142" i="22"/>
  <c r="M1143" i="22"/>
  <c r="M1144" i="22"/>
  <c r="M1145" i="22"/>
  <c r="M1146" i="22"/>
  <c r="M1147" i="22"/>
  <c r="M1148" i="22"/>
  <c r="M1149" i="22"/>
  <c r="M1150" i="22"/>
  <c r="M1151" i="22"/>
  <c r="M1152" i="22"/>
  <c r="M1153" i="22"/>
  <c r="M1154" i="22"/>
  <c r="M1155" i="22"/>
  <c r="M1156" i="22"/>
  <c r="M1157" i="22"/>
  <c r="M1158" i="22"/>
  <c r="M1159" i="22"/>
  <c r="M1160" i="22"/>
  <c r="M1161" i="22"/>
  <c r="M1162" i="22"/>
  <c r="M1163" i="22"/>
  <c r="M1164" i="22"/>
  <c r="M1165" i="22"/>
  <c r="M1166" i="22"/>
  <c r="M1167" i="22"/>
  <c r="M1168" i="22"/>
  <c r="M1169" i="22"/>
  <c r="M1170" i="22"/>
  <c r="M1171" i="22"/>
  <c r="M1172" i="22"/>
  <c r="M1173" i="22"/>
  <c r="M1174" i="22"/>
  <c r="M1175" i="22"/>
  <c r="M1176" i="22"/>
  <c r="M1177" i="22"/>
  <c r="M1178" i="22"/>
  <c r="M1179" i="22"/>
  <c r="M1180" i="22"/>
  <c r="M1181" i="22"/>
  <c r="M1182" i="22"/>
  <c r="M1183" i="22"/>
  <c r="M1184" i="22"/>
  <c r="M1185" i="22"/>
  <c r="M1186" i="22"/>
  <c r="M1187" i="22"/>
  <c r="M1188" i="22"/>
  <c r="M1189" i="22"/>
  <c r="M1190" i="22"/>
  <c r="M1191" i="22"/>
  <c r="M1192" i="22"/>
  <c r="M1193" i="22"/>
  <c r="M1194" i="22"/>
  <c r="M1195" i="22"/>
  <c r="M1196" i="22"/>
  <c r="M1197" i="22"/>
  <c r="M1198" i="22"/>
  <c r="M1199" i="22"/>
  <c r="M1200" i="22"/>
  <c r="M1201" i="22"/>
  <c r="M1202" i="22"/>
  <c r="M1203" i="22"/>
  <c r="M1204" i="22"/>
  <c r="M1205" i="22"/>
  <c r="M1206" i="22"/>
  <c r="M1207" i="22"/>
  <c r="M1208" i="22"/>
  <c r="M1209" i="22"/>
  <c r="M1210" i="22"/>
  <c r="M1211" i="22"/>
  <c r="M1212" i="22"/>
  <c r="M1213" i="22"/>
  <c r="M1214" i="22"/>
  <c r="M1215" i="22"/>
  <c r="M1216" i="22"/>
  <c r="M1217" i="22"/>
  <c r="M1218" i="22"/>
  <c r="M1219" i="22"/>
  <c r="M1220" i="22"/>
  <c r="M1221" i="22"/>
  <c r="M1222" i="22"/>
  <c r="M1223" i="22"/>
  <c r="M1224" i="22"/>
  <c r="M1225" i="22"/>
  <c r="M1226" i="22"/>
  <c r="M1227" i="22"/>
  <c r="M1228" i="22"/>
  <c r="M1229" i="22"/>
  <c r="M1230" i="22"/>
  <c r="M1231" i="22"/>
  <c r="M1232" i="22"/>
  <c r="M1233" i="22"/>
  <c r="M1234" i="22"/>
  <c r="M1235" i="22"/>
  <c r="M1236" i="22"/>
  <c r="M1237" i="22"/>
  <c r="M1238" i="22"/>
  <c r="M1239" i="22"/>
  <c r="M1240" i="22"/>
  <c r="M1241" i="22"/>
  <c r="M1242" i="22"/>
  <c r="M1243" i="22"/>
  <c r="M1244" i="22"/>
  <c r="M1245" i="22"/>
  <c r="M1246" i="22"/>
  <c r="M1247" i="22"/>
  <c r="M1248" i="22"/>
  <c r="M1249" i="22"/>
  <c r="M1250" i="22"/>
  <c r="M1251" i="22"/>
  <c r="M1252" i="22"/>
  <c r="M1253" i="22"/>
  <c r="M1254" i="22"/>
  <c r="M1255" i="22"/>
  <c r="M1256" i="22"/>
  <c r="M1257" i="22"/>
  <c r="M1258" i="22"/>
  <c r="M1259" i="22"/>
  <c r="M1260" i="22"/>
  <c r="M1261" i="22"/>
  <c r="M1262" i="22"/>
  <c r="M1263" i="22"/>
  <c r="M1264" i="22"/>
  <c r="M1265" i="22"/>
  <c r="M1266" i="22"/>
  <c r="M1267" i="22"/>
  <c r="M1268" i="22"/>
  <c r="M1269" i="22"/>
  <c r="M1270" i="22"/>
  <c r="M1271" i="22"/>
  <c r="M1272" i="22"/>
  <c r="M1273" i="22"/>
  <c r="M1274" i="22"/>
  <c r="M1275" i="22"/>
  <c r="M1276" i="22"/>
  <c r="M1277" i="22"/>
  <c r="M1278" i="22"/>
  <c r="M1279" i="22"/>
  <c r="M1280" i="22"/>
  <c r="M1281" i="22"/>
  <c r="M1282" i="22"/>
  <c r="M1283" i="22"/>
  <c r="M1284" i="22"/>
  <c r="M1285" i="22"/>
  <c r="M1286" i="22"/>
  <c r="M1287" i="22"/>
  <c r="M1288" i="22"/>
  <c r="M1289" i="22"/>
  <c r="M1290" i="22"/>
  <c r="M1291" i="22"/>
  <c r="M1292" i="22"/>
  <c r="M1293" i="22"/>
  <c r="M1294" i="22"/>
  <c r="M1295" i="22"/>
  <c r="M1296" i="22"/>
  <c r="M1297" i="22"/>
  <c r="M1298" i="22"/>
  <c r="M1299" i="22"/>
  <c r="M1300" i="22"/>
  <c r="M1301" i="22"/>
  <c r="M1302" i="22"/>
  <c r="M1303" i="22"/>
  <c r="M1304" i="22"/>
  <c r="M1305" i="22"/>
  <c r="M1306" i="22"/>
  <c r="M1307" i="22"/>
  <c r="M1308" i="22"/>
  <c r="M1309" i="22"/>
  <c r="M1310" i="22"/>
  <c r="M1311" i="22"/>
  <c r="M1312" i="22"/>
  <c r="M1313" i="22"/>
  <c r="M1314" i="22"/>
  <c r="M1315" i="22"/>
  <c r="M1316" i="22"/>
  <c r="M1317" i="22"/>
  <c r="M1318" i="22"/>
  <c r="M1319" i="22"/>
  <c r="M1320" i="22"/>
  <c r="M1321" i="22"/>
  <c r="M1322" i="22"/>
  <c r="M1323" i="22"/>
  <c r="M1324" i="22"/>
  <c r="M1325" i="22"/>
  <c r="M1326" i="22"/>
  <c r="M1327" i="22"/>
  <c r="M1328" i="22"/>
  <c r="M1329" i="22"/>
  <c r="M1330" i="22"/>
  <c r="M1331" i="22"/>
  <c r="M1332" i="22"/>
  <c r="M1333" i="22"/>
  <c r="M1334" i="22"/>
  <c r="M1335" i="22"/>
  <c r="M1336" i="22"/>
  <c r="M1337" i="22"/>
  <c r="M1338" i="22"/>
  <c r="M1339" i="22"/>
  <c r="M1340" i="22"/>
  <c r="M1341" i="22"/>
  <c r="M1342" i="22"/>
  <c r="M1343" i="22"/>
  <c r="M1344" i="22"/>
  <c r="M1345" i="22"/>
  <c r="M1346" i="22"/>
  <c r="M1347" i="22"/>
  <c r="M1348" i="22"/>
  <c r="M1349" i="22"/>
  <c r="M1350" i="22"/>
  <c r="M1351" i="22"/>
  <c r="M1352" i="22"/>
  <c r="M1353" i="22"/>
  <c r="M1354" i="22"/>
  <c r="M1355" i="22"/>
  <c r="M1356" i="22"/>
  <c r="M1357" i="22"/>
  <c r="M1358" i="22"/>
  <c r="M1359" i="22"/>
  <c r="M1360" i="22"/>
  <c r="M1361" i="22"/>
  <c r="M1362" i="22"/>
  <c r="M1363" i="22"/>
  <c r="M1364" i="22"/>
  <c r="M1365" i="22"/>
  <c r="M1366" i="22"/>
  <c r="M1367" i="22"/>
  <c r="M1368" i="22"/>
  <c r="M1369" i="22"/>
  <c r="M1370" i="22"/>
  <c r="M1371" i="22"/>
  <c r="M1372" i="22"/>
  <c r="M1373" i="22"/>
  <c r="M1374" i="22"/>
  <c r="M1375" i="22"/>
  <c r="M1376" i="22"/>
  <c r="M1377" i="22"/>
  <c r="M1378" i="22"/>
  <c r="M1379" i="22"/>
  <c r="M1380" i="22"/>
  <c r="M1381" i="22"/>
  <c r="M1382" i="22"/>
  <c r="M1383" i="22"/>
  <c r="M1384" i="22"/>
  <c r="M1385" i="22"/>
  <c r="M1386" i="22"/>
  <c r="M1387" i="22"/>
  <c r="M1388" i="22"/>
  <c r="M1389" i="22"/>
  <c r="M1390" i="22"/>
  <c r="M1391" i="22"/>
  <c r="M1392" i="22"/>
  <c r="M1393" i="22"/>
  <c r="M1394" i="22"/>
  <c r="M1395" i="22"/>
  <c r="M1396" i="22"/>
  <c r="M1397" i="22"/>
  <c r="M1398" i="22"/>
  <c r="M1399" i="22"/>
  <c r="M1400" i="22"/>
  <c r="M1401" i="22"/>
  <c r="M1402" i="22"/>
  <c r="M1403" i="22"/>
  <c r="M1404" i="22"/>
  <c r="M1405" i="22"/>
  <c r="M1406" i="22"/>
  <c r="M1407" i="22"/>
  <c r="M1408" i="22"/>
  <c r="M1409" i="22"/>
  <c r="M1410" i="22"/>
  <c r="M1411" i="22"/>
  <c r="M1412" i="22"/>
  <c r="M1413" i="22"/>
  <c r="M1414" i="22"/>
  <c r="M1415" i="22"/>
  <c r="M1416" i="22"/>
  <c r="M1417" i="22"/>
  <c r="M1418" i="22"/>
  <c r="M1419" i="22"/>
  <c r="M1420" i="22"/>
  <c r="M1421" i="22"/>
  <c r="M1422" i="22"/>
  <c r="M1423" i="22"/>
  <c r="M1424" i="22"/>
  <c r="M1425" i="22"/>
  <c r="M1426" i="22"/>
  <c r="M1427" i="22"/>
  <c r="M1428" i="22"/>
  <c r="M1429" i="22"/>
  <c r="M1430" i="22"/>
  <c r="M1431" i="22"/>
  <c r="M1432" i="22"/>
  <c r="M1433" i="22"/>
  <c r="M1434" i="22"/>
  <c r="M1435" i="22"/>
  <c r="M1436" i="22"/>
  <c r="M1437" i="22"/>
  <c r="M1438" i="22"/>
  <c r="M1439" i="22"/>
  <c r="M1440" i="22"/>
  <c r="M1441" i="22"/>
  <c r="M1442" i="22"/>
  <c r="M1443" i="22"/>
  <c r="M1444" i="22"/>
  <c r="M1445" i="22"/>
  <c r="M1446" i="22"/>
  <c r="M1447" i="22"/>
  <c r="M1448" i="22"/>
  <c r="M1449" i="22"/>
  <c r="M1450" i="22"/>
  <c r="M1451" i="22"/>
  <c r="M1452" i="22"/>
  <c r="M1453" i="22"/>
  <c r="M1454" i="22"/>
  <c r="M1455" i="22"/>
  <c r="M1456" i="22"/>
  <c r="M1457" i="22"/>
  <c r="M1458" i="22"/>
  <c r="M1459" i="22"/>
  <c r="M1460" i="22"/>
  <c r="M1461" i="22"/>
  <c r="M1462" i="22"/>
  <c r="M1463" i="22"/>
  <c r="M1464" i="22"/>
  <c r="M1465" i="22"/>
  <c r="M1466" i="22"/>
  <c r="M1467" i="22"/>
  <c r="M1468" i="22"/>
  <c r="M1469" i="22"/>
  <c r="M1470" i="22"/>
  <c r="M1471" i="22"/>
  <c r="M1472" i="22"/>
  <c r="M1473" i="22"/>
  <c r="M1474" i="22"/>
  <c r="M1475" i="22"/>
  <c r="M1476" i="22"/>
  <c r="M1477" i="22"/>
  <c r="M1478" i="22"/>
  <c r="M1479" i="22"/>
  <c r="M1480" i="22"/>
  <c r="M1481" i="22"/>
  <c r="M1482" i="22"/>
  <c r="M1483" i="22"/>
  <c r="M1484" i="22"/>
  <c r="M1485" i="22"/>
  <c r="M1486" i="22"/>
  <c r="M1487" i="22"/>
  <c r="M1488" i="22"/>
  <c r="M1489" i="22"/>
  <c r="M1490" i="22"/>
  <c r="M1491" i="22"/>
  <c r="M1492" i="22"/>
  <c r="M1493" i="22"/>
  <c r="M1494" i="22"/>
  <c r="M1495" i="22"/>
  <c r="M1496" i="22"/>
  <c r="M1497" i="22"/>
  <c r="M1498" i="22"/>
  <c r="M1499" i="22"/>
  <c r="M1500" i="22"/>
  <c r="M1501" i="22"/>
  <c r="M1502" i="22"/>
  <c r="M1503" i="22"/>
  <c r="M1504" i="22"/>
  <c r="M1505" i="22"/>
  <c r="M1506" i="22"/>
  <c r="M1507" i="22"/>
  <c r="M1508" i="22"/>
  <c r="M1509" i="22"/>
  <c r="M1510" i="22"/>
  <c r="M1511" i="22"/>
  <c r="M1512" i="22"/>
  <c r="M1513" i="22"/>
  <c r="M1514" i="22"/>
  <c r="M1515" i="22"/>
  <c r="M1516" i="22"/>
  <c r="M1517" i="22"/>
  <c r="M1518" i="22"/>
  <c r="M1519" i="22"/>
  <c r="M1520" i="22"/>
  <c r="M1521" i="22"/>
  <c r="M1522" i="22"/>
  <c r="M1523" i="22"/>
  <c r="M1524" i="22"/>
  <c r="M1525" i="22"/>
  <c r="M1526" i="22"/>
  <c r="M1527" i="22"/>
  <c r="M1528" i="22"/>
  <c r="M1529" i="22"/>
  <c r="M1530" i="22"/>
  <c r="M1531" i="22"/>
  <c r="M1532" i="22"/>
  <c r="M1533" i="22"/>
  <c r="M1534" i="22"/>
  <c r="M1535" i="22"/>
  <c r="M1536" i="22"/>
  <c r="M1537" i="22"/>
  <c r="M1538" i="22"/>
  <c r="M1539" i="22"/>
  <c r="M1540" i="22"/>
  <c r="M1541" i="22"/>
  <c r="M1542" i="22"/>
  <c r="M1543" i="22"/>
  <c r="M1544" i="22"/>
  <c r="M1545" i="22"/>
  <c r="M1546" i="22"/>
  <c r="M1547" i="22"/>
  <c r="M1548" i="22"/>
  <c r="M1549" i="22"/>
  <c r="M1550" i="22"/>
  <c r="M1551" i="22"/>
  <c r="M1552" i="22"/>
  <c r="M1553" i="22"/>
  <c r="M1554" i="22"/>
  <c r="M1555" i="22"/>
  <c r="M1556" i="22"/>
  <c r="M1557" i="22"/>
  <c r="M1558" i="22"/>
  <c r="M1559" i="22"/>
  <c r="M1560" i="22"/>
  <c r="M1561" i="22"/>
  <c r="M1562" i="22"/>
  <c r="M1563" i="22"/>
  <c r="M1564" i="22"/>
  <c r="M1565" i="22"/>
  <c r="M1566" i="22"/>
  <c r="M1567" i="22"/>
  <c r="M1568" i="22"/>
  <c r="M1569" i="22"/>
  <c r="M1570" i="22"/>
  <c r="M1571" i="22"/>
  <c r="M1572" i="22"/>
  <c r="M1573" i="22"/>
  <c r="M1574" i="22"/>
  <c r="M1575" i="22"/>
  <c r="M1576" i="22"/>
  <c r="M1577" i="22"/>
  <c r="M1578" i="22"/>
  <c r="M1579" i="22"/>
  <c r="M1580" i="22"/>
  <c r="M1581" i="22"/>
  <c r="M1582" i="22"/>
  <c r="M1583" i="22"/>
  <c r="M1584" i="22"/>
  <c r="M1585" i="22"/>
  <c r="M1586" i="22"/>
  <c r="M1587" i="22"/>
  <c r="M1588" i="22"/>
  <c r="M1589" i="22"/>
  <c r="M1590" i="22"/>
  <c r="M1591" i="22"/>
  <c r="M1592" i="22"/>
  <c r="M1593" i="22"/>
  <c r="M1594" i="22"/>
  <c r="M1595" i="22"/>
  <c r="M1596" i="22"/>
  <c r="M1597" i="22"/>
  <c r="M1598" i="22"/>
  <c r="M1599" i="22"/>
  <c r="M1600" i="22"/>
  <c r="M1601" i="22"/>
  <c r="M1602" i="22"/>
  <c r="M1603" i="22"/>
  <c r="M1604" i="22"/>
  <c r="M1605" i="22"/>
  <c r="M1606" i="22"/>
  <c r="M1607" i="22"/>
  <c r="M1608" i="22"/>
  <c r="M1609" i="22"/>
  <c r="M1610" i="22"/>
  <c r="M1611" i="22"/>
  <c r="M1612" i="22"/>
  <c r="M1613" i="22"/>
  <c r="M1614" i="22"/>
  <c r="M1615" i="22"/>
  <c r="M1616" i="22"/>
  <c r="M1617" i="22"/>
  <c r="M1618" i="22"/>
  <c r="M1619" i="22"/>
  <c r="M1620" i="22"/>
  <c r="M1621" i="22"/>
  <c r="M1622" i="22"/>
  <c r="M1623" i="22"/>
  <c r="M1624" i="22"/>
  <c r="M1625" i="22"/>
  <c r="M1626" i="22"/>
  <c r="M1627" i="22"/>
  <c r="M1628" i="22"/>
  <c r="M1629" i="22"/>
  <c r="M1630" i="22"/>
  <c r="M1631" i="22"/>
  <c r="M1632" i="22"/>
  <c r="M1633" i="22"/>
  <c r="M1634" i="22"/>
  <c r="M1635" i="22"/>
  <c r="M1636" i="22"/>
  <c r="M1637" i="22"/>
  <c r="M1638" i="22"/>
  <c r="M1639" i="22"/>
  <c r="M1640" i="22"/>
  <c r="M1641" i="22"/>
  <c r="M1642" i="22"/>
  <c r="M1643" i="22"/>
  <c r="M1644" i="22"/>
  <c r="M1645" i="22"/>
  <c r="M1646" i="22"/>
  <c r="M1647" i="22"/>
  <c r="M1648" i="22"/>
  <c r="M1649" i="22"/>
  <c r="M1650" i="22"/>
  <c r="M1651" i="22"/>
  <c r="M1652" i="22"/>
  <c r="M1653" i="22"/>
  <c r="M1654" i="22"/>
  <c r="M1655" i="22"/>
  <c r="M1656" i="22"/>
  <c r="M1657" i="22"/>
  <c r="M1658" i="22"/>
  <c r="M1659" i="22"/>
  <c r="M1660" i="22"/>
  <c r="M1661" i="22"/>
  <c r="M1662" i="22"/>
  <c r="M1663" i="22"/>
  <c r="M1664" i="22"/>
  <c r="M1665" i="22"/>
  <c r="M1666" i="22"/>
  <c r="M1667" i="22"/>
  <c r="M1668" i="22"/>
  <c r="M1669" i="22"/>
  <c r="M1670" i="22"/>
  <c r="M1671" i="22"/>
  <c r="M1672" i="22"/>
  <c r="M1673" i="22"/>
  <c r="M1674" i="22"/>
  <c r="M1675" i="22"/>
  <c r="M1676" i="22"/>
  <c r="M1677" i="22"/>
  <c r="M1678" i="22"/>
  <c r="M1679" i="22"/>
  <c r="M1680" i="22"/>
  <c r="M1681" i="22"/>
  <c r="M1682" i="22"/>
  <c r="M1683" i="22"/>
  <c r="M1684" i="22"/>
  <c r="M1685" i="22"/>
  <c r="M1686" i="22"/>
  <c r="M1687" i="22"/>
  <c r="M1688" i="22"/>
  <c r="M1689" i="22"/>
  <c r="M1690" i="22"/>
  <c r="M1691" i="22"/>
  <c r="M1692" i="22"/>
  <c r="M1693" i="22"/>
  <c r="M1694" i="22"/>
  <c r="M1695" i="22"/>
  <c r="M1696" i="22"/>
  <c r="M1697" i="22"/>
  <c r="M1698" i="22"/>
  <c r="M1699" i="22"/>
  <c r="M1700" i="22"/>
  <c r="M1701" i="22"/>
  <c r="M1702" i="22"/>
  <c r="M1703" i="22"/>
  <c r="M1704" i="22"/>
  <c r="M1705" i="22"/>
  <c r="M1706" i="22"/>
  <c r="M1707" i="22"/>
  <c r="M1708" i="22"/>
  <c r="M1709" i="22"/>
  <c r="M1710" i="22"/>
  <c r="M1711" i="22"/>
  <c r="M1712" i="22"/>
  <c r="M1713" i="22"/>
  <c r="M1714" i="22"/>
  <c r="M1715" i="22"/>
  <c r="M1716" i="22"/>
  <c r="M1717" i="22"/>
  <c r="M1718" i="22"/>
  <c r="M1719" i="22"/>
  <c r="M1720" i="22"/>
  <c r="M1721" i="22"/>
  <c r="M1722" i="22"/>
  <c r="M1723" i="22"/>
  <c r="M1724" i="22"/>
  <c r="M1725" i="22"/>
  <c r="M1726" i="22"/>
  <c r="M1727" i="22"/>
  <c r="M1728" i="22"/>
  <c r="M1729" i="22"/>
  <c r="M1730" i="22"/>
  <c r="M1731" i="22"/>
  <c r="M1732" i="22"/>
  <c r="M1733" i="22"/>
  <c r="M1734" i="22"/>
  <c r="M1735" i="22"/>
  <c r="M1736" i="22"/>
  <c r="M1737" i="22"/>
  <c r="M1738" i="22"/>
  <c r="M1739" i="22"/>
  <c r="M1740" i="22"/>
  <c r="M1741" i="22"/>
  <c r="M1742" i="22"/>
  <c r="M1743" i="22"/>
  <c r="M1744" i="22"/>
  <c r="M1745" i="22"/>
  <c r="M1746" i="22"/>
  <c r="M1747" i="22"/>
  <c r="M1748" i="22"/>
  <c r="M1749" i="22"/>
  <c r="M1750" i="22"/>
  <c r="M1751" i="22"/>
  <c r="M1752" i="22"/>
  <c r="M1753" i="22"/>
  <c r="M1754" i="22"/>
  <c r="M1755" i="22"/>
  <c r="M1756" i="22"/>
  <c r="M1757" i="22"/>
  <c r="M1758" i="22"/>
  <c r="M1759" i="22"/>
  <c r="M1760" i="22"/>
  <c r="M1761" i="22"/>
  <c r="M1762" i="22"/>
  <c r="M1763" i="22"/>
  <c r="M1764" i="22"/>
  <c r="M1765" i="22"/>
  <c r="M1766" i="22"/>
  <c r="M1767" i="22"/>
  <c r="M1768" i="22"/>
  <c r="M1769" i="22"/>
  <c r="M1770" i="22"/>
  <c r="M1771" i="22"/>
  <c r="M1772" i="22"/>
  <c r="M1773" i="22"/>
  <c r="M1774" i="22"/>
  <c r="M1775" i="22"/>
  <c r="M1776" i="22"/>
  <c r="M1777" i="22"/>
  <c r="M1778" i="22"/>
  <c r="M1779" i="22"/>
  <c r="M1780" i="22"/>
  <c r="M1781" i="22"/>
  <c r="M1782" i="22"/>
  <c r="M1783" i="22"/>
  <c r="M1784" i="22"/>
  <c r="M1785" i="22"/>
  <c r="M1786" i="22"/>
  <c r="M1787" i="22"/>
  <c r="M1788" i="22"/>
  <c r="M1789" i="22"/>
  <c r="M1790" i="22"/>
  <c r="M1791" i="22"/>
  <c r="M1792" i="22"/>
  <c r="M1793" i="22"/>
  <c r="M1794" i="22"/>
  <c r="M1795" i="22"/>
  <c r="M1796" i="22"/>
  <c r="M1797" i="22"/>
  <c r="M1798" i="22"/>
  <c r="M1799" i="22"/>
  <c r="M1800" i="22"/>
  <c r="M1801" i="22"/>
  <c r="M1802" i="22"/>
  <c r="M1803" i="22"/>
  <c r="M1804" i="22"/>
  <c r="M1805" i="22"/>
  <c r="M1806" i="22"/>
  <c r="M1807" i="22"/>
  <c r="M1808" i="22"/>
  <c r="M1809" i="22"/>
  <c r="M1810" i="22"/>
  <c r="M1811" i="22"/>
  <c r="M1812" i="22"/>
  <c r="M1813" i="22"/>
  <c r="M1814" i="22"/>
  <c r="M1815" i="22"/>
  <c r="M1816" i="22"/>
  <c r="M1817" i="22"/>
  <c r="M1818" i="22"/>
  <c r="M1819" i="22"/>
  <c r="M1820" i="22"/>
  <c r="M1821" i="22"/>
  <c r="M1822" i="22"/>
  <c r="M1823" i="22"/>
  <c r="M1824" i="22"/>
  <c r="M1825" i="22"/>
  <c r="M1826" i="22"/>
  <c r="M1827" i="22"/>
  <c r="M1828" i="22"/>
  <c r="M1829" i="22"/>
  <c r="M1830" i="22"/>
  <c r="M1831" i="22"/>
  <c r="M1832" i="22"/>
  <c r="M1833" i="22"/>
  <c r="M1834" i="22"/>
  <c r="M1835" i="22"/>
  <c r="M1836" i="22"/>
  <c r="M1837" i="22"/>
  <c r="M1838" i="22"/>
  <c r="M1839" i="22"/>
  <c r="M1840" i="22"/>
  <c r="M1841" i="22"/>
  <c r="M1842" i="22"/>
  <c r="M1843" i="22"/>
  <c r="M1844" i="22"/>
  <c r="M1845" i="22"/>
  <c r="M1846" i="22"/>
  <c r="M1847" i="22"/>
  <c r="M1848" i="22"/>
  <c r="M1849" i="22"/>
  <c r="M1850" i="22"/>
  <c r="M1851" i="22"/>
  <c r="M1852" i="22"/>
  <c r="M1853" i="22"/>
  <c r="M1854" i="22"/>
  <c r="M1855" i="22"/>
  <c r="M1856" i="22"/>
  <c r="M1857" i="22"/>
  <c r="M1858" i="22"/>
  <c r="M1859" i="22"/>
  <c r="M1860" i="22"/>
  <c r="M1861" i="22"/>
  <c r="M1862" i="22"/>
  <c r="M1863" i="22"/>
  <c r="M1864" i="22"/>
  <c r="M1865" i="22"/>
  <c r="M1866" i="22"/>
  <c r="M1867" i="22"/>
  <c r="M1868" i="22"/>
  <c r="M1869" i="22"/>
  <c r="M1870" i="22"/>
  <c r="M1871" i="22"/>
  <c r="M1872" i="22"/>
  <c r="M1873" i="22"/>
  <c r="M1874" i="22"/>
  <c r="M1875" i="22"/>
  <c r="M1876" i="22"/>
  <c r="M1877" i="22"/>
  <c r="M1878" i="22"/>
  <c r="M1879" i="22"/>
  <c r="M1880" i="22"/>
  <c r="M1881" i="22"/>
  <c r="M1882" i="22"/>
  <c r="M1883" i="22"/>
  <c r="M1884" i="22"/>
  <c r="M1885" i="22"/>
  <c r="M1886" i="22"/>
  <c r="M1887" i="22"/>
  <c r="M1888" i="22"/>
  <c r="M1889" i="22"/>
  <c r="M1890" i="22"/>
  <c r="M1891" i="22"/>
  <c r="M1892" i="22"/>
  <c r="M1893" i="22"/>
  <c r="M1894" i="22"/>
  <c r="M1895" i="22"/>
  <c r="M1896" i="22"/>
  <c r="M1897" i="22"/>
  <c r="M1898" i="22"/>
  <c r="M1899" i="22"/>
  <c r="M1900" i="22"/>
  <c r="M1901" i="22"/>
  <c r="M1902" i="22"/>
  <c r="M1903" i="22"/>
  <c r="M1904" i="22"/>
  <c r="M1905" i="22"/>
  <c r="M1906" i="22"/>
  <c r="M1907" i="22"/>
  <c r="M1908" i="22"/>
  <c r="M1909" i="22"/>
  <c r="M1910" i="22"/>
  <c r="M1911" i="22"/>
  <c r="M1912" i="22"/>
  <c r="M1913" i="22"/>
  <c r="M1914" i="22"/>
  <c r="M1915" i="22"/>
  <c r="M1916" i="22"/>
  <c r="M1917" i="22"/>
  <c r="M1918" i="22"/>
  <c r="M1919" i="22"/>
  <c r="M1920" i="22"/>
  <c r="M1921" i="22"/>
  <c r="M1922" i="22"/>
  <c r="M1923" i="22"/>
  <c r="M1924" i="22"/>
  <c r="M1925" i="22"/>
  <c r="M1926" i="22"/>
  <c r="M1927" i="22"/>
  <c r="M1928" i="22"/>
  <c r="M1929" i="22"/>
  <c r="M1930" i="22"/>
  <c r="M1931" i="22"/>
  <c r="M1932" i="22"/>
  <c r="M1933" i="22"/>
  <c r="M1934" i="22"/>
  <c r="M1935" i="22"/>
  <c r="M1936" i="22"/>
  <c r="M1937" i="22"/>
  <c r="M1938" i="22"/>
  <c r="M1939" i="22"/>
  <c r="M1940" i="22"/>
  <c r="M1941" i="22"/>
  <c r="M1942" i="22"/>
  <c r="M1943" i="22"/>
  <c r="M1944" i="22"/>
  <c r="M1945" i="22"/>
  <c r="M1946" i="22"/>
  <c r="M1947" i="22"/>
  <c r="M1948" i="22"/>
  <c r="M1949" i="22"/>
  <c r="M1950" i="22"/>
  <c r="M1951" i="22"/>
  <c r="M1952" i="22"/>
  <c r="M1953" i="22"/>
  <c r="M1954" i="22"/>
  <c r="M1955" i="22"/>
  <c r="M1956" i="22"/>
  <c r="M1957" i="22"/>
  <c r="M1958" i="22"/>
  <c r="M1959" i="22"/>
  <c r="M1960" i="22"/>
  <c r="M1961" i="22"/>
  <c r="M1962" i="22"/>
  <c r="M1963" i="22"/>
  <c r="M1964" i="22"/>
  <c r="M1965" i="22"/>
  <c r="M1966" i="22"/>
  <c r="M1967" i="22"/>
  <c r="M1968" i="22"/>
  <c r="M1969" i="22"/>
  <c r="M1970" i="22"/>
  <c r="M1971" i="22"/>
  <c r="M1972" i="22"/>
  <c r="M1973" i="22"/>
  <c r="M1974" i="22"/>
  <c r="M1975" i="22"/>
  <c r="M1976" i="22"/>
  <c r="M1977" i="22"/>
  <c r="M1978" i="22"/>
  <c r="M1979" i="22"/>
  <c r="M1980" i="22"/>
  <c r="M1981" i="22"/>
  <c r="M1982" i="22"/>
  <c r="M1983" i="22"/>
  <c r="M1984" i="22"/>
  <c r="M1985" i="22"/>
  <c r="M1986" i="22"/>
  <c r="M1987" i="22"/>
  <c r="M1988" i="22"/>
  <c r="M1989" i="22"/>
  <c r="M1990" i="22"/>
  <c r="M1991" i="22"/>
  <c r="M1992" i="22"/>
  <c r="M1993" i="22"/>
  <c r="M1994" i="22"/>
  <c r="M1995" i="22"/>
  <c r="M1996" i="22"/>
  <c r="M1997" i="22"/>
  <c r="M1998" i="22"/>
  <c r="M1999" i="22"/>
  <c r="M2000" i="22"/>
  <c r="M2001" i="22"/>
  <c r="M2002" i="22"/>
  <c r="M2003" i="22"/>
  <c r="M2004" i="22"/>
  <c r="M2005" i="22"/>
  <c r="M2006" i="22"/>
  <c r="M2007" i="22"/>
  <c r="M2008" i="22"/>
  <c r="M2009" i="22"/>
  <c r="M2010" i="22"/>
  <c r="M2011" i="22"/>
  <c r="M2012" i="22"/>
  <c r="M2013" i="22"/>
  <c r="M2014" i="22"/>
  <c r="M2015" i="22"/>
  <c r="M2016" i="22"/>
  <c r="M2017" i="22"/>
  <c r="M2018" i="22"/>
  <c r="M2019" i="22"/>
  <c r="M2020" i="22"/>
  <c r="M2021" i="22"/>
  <c r="M2022" i="22"/>
  <c r="M2023" i="22"/>
  <c r="M2024" i="22"/>
  <c r="M2025" i="22"/>
  <c r="M2026" i="22"/>
  <c r="M2027" i="22"/>
  <c r="M2028" i="22"/>
  <c r="M2029" i="22"/>
  <c r="M2030" i="22"/>
  <c r="M2031" i="22"/>
  <c r="M2032" i="22"/>
  <c r="M2033" i="22"/>
  <c r="M2034" i="22"/>
  <c r="M2035" i="22"/>
  <c r="M2036" i="22"/>
  <c r="M2037" i="22"/>
  <c r="M2038" i="22"/>
  <c r="M2039" i="22"/>
  <c r="M2040" i="22"/>
  <c r="M2041" i="22"/>
  <c r="M2042" i="22"/>
  <c r="M2043" i="22"/>
  <c r="M2044" i="22"/>
  <c r="M2045" i="22"/>
  <c r="M2046" i="22"/>
  <c r="M2047" i="22"/>
  <c r="M2048" i="22"/>
  <c r="M2049" i="22"/>
  <c r="M2050" i="22"/>
  <c r="M2051" i="22"/>
  <c r="M2052" i="22"/>
  <c r="M2053" i="22"/>
  <c r="M2054" i="22"/>
  <c r="M2055" i="22"/>
  <c r="M2056" i="22"/>
  <c r="M2057" i="22"/>
  <c r="M2058" i="22"/>
  <c r="M2059" i="22"/>
  <c r="M2060" i="22"/>
  <c r="M2061" i="22"/>
  <c r="M2062" i="22"/>
  <c r="M2063" i="22"/>
  <c r="M2064" i="22"/>
  <c r="M2065" i="22"/>
  <c r="M2066" i="22"/>
  <c r="M2067" i="22"/>
  <c r="M2068" i="22"/>
  <c r="M2069" i="22"/>
  <c r="M2070" i="22"/>
  <c r="M2071" i="22"/>
  <c r="M2072" i="22"/>
  <c r="M2073" i="22"/>
  <c r="M2074" i="22"/>
  <c r="M2075" i="22"/>
  <c r="M2076" i="22"/>
  <c r="M2077" i="22"/>
  <c r="M2078" i="22"/>
  <c r="M2079" i="22"/>
  <c r="M2080" i="22"/>
  <c r="M2081" i="22"/>
  <c r="M2082" i="22"/>
  <c r="M2083" i="22"/>
  <c r="M2084" i="22"/>
  <c r="M2085" i="22"/>
  <c r="M2086" i="22"/>
  <c r="M2087" i="22"/>
  <c r="M2088" i="22"/>
  <c r="M2089" i="22"/>
  <c r="M2090" i="22"/>
  <c r="M2091" i="22"/>
  <c r="M2092" i="22"/>
  <c r="M2093" i="22"/>
  <c r="M2094" i="22"/>
  <c r="M2095" i="22"/>
  <c r="M2096" i="22"/>
  <c r="M2097" i="22"/>
  <c r="M2098" i="22"/>
  <c r="M2099" i="22"/>
  <c r="M2100" i="22"/>
  <c r="M2101" i="22"/>
  <c r="M2102" i="22"/>
  <c r="M2103" i="22"/>
  <c r="M2104" i="22"/>
  <c r="M2105" i="22"/>
  <c r="M2106" i="22"/>
  <c r="M2107" i="22"/>
  <c r="M2108" i="22"/>
  <c r="M2109" i="22"/>
  <c r="M2110" i="22"/>
  <c r="M2111" i="22"/>
  <c r="M2112" i="22"/>
  <c r="M2113" i="22"/>
  <c r="M2114" i="22"/>
  <c r="M2115" i="22"/>
  <c r="M2116" i="22"/>
  <c r="M2117" i="22"/>
  <c r="M2118" i="22"/>
  <c r="M2119" i="22"/>
  <c r="M2120" i="22"/>
  <c r="M2121" i="22"/>
  <c r="M2122" i="22"/>
  <c r="M2123" i="22"/>
  <c r="M2124" i="22"/>
  <c r="M2125" i="22"/>
  <c r="M2126" i="22"/>
  <c r="M2127" i="22"/>
  <c r="M2128" i="22"/>
  <c r="M2129" i="22"/>
  <c r="M2130" i="22"/>
  <c r="M2131" i="22"/>
  <c r="M2132" i="22"/>
  <c r="M2133" i="22"/>
  <c r="M2134" i="22"/>
  <c r="M2135" i="22"/>
  <c r="M2136" i="22"/>
  <c r="M2137" i="22"/>
  <c r="M2138" i="22"/>
  <c r="M2139" i="22"/>
  <c r="M2140" i="22"/>
  <c r="M2141" i="22"/>
  <c r="M2142" i="22"/>
  <c r="M2143" i="22"/>
  <c r="M2144" i="22"/>
  <c r="M2145" i="22"/>
  <c r="M2146" i="22"/>
  <c r="M2147" i="22"/>
  <c r="M2148" i="22"/>
  <c r="M2149" i="22"/>
  <c r="M2150" i="22"/>
  <c r="M2151" i="22"/>
  <c r="M2152" i="22"/>
  <c r="M2153" i="22"/>
  <c r="M2154" i="22"/>
  <c r="M2155" i="22"/>
  <c r="M2156" i="22"/>
  <c r="M2157" i="22"/>
  <c r="M2158" i="22"/>
  <c r="M2159" i="22"/>
  <c r="M2160" i="22"/>
  <c r="M2161" i="22"/>
  <c r="M2162" i="22"/>
  <c r="M2163" i="22"/>
  <c r="M2164" i="22"/>
  <c r="M2165" i="22"/>
  <c r="M2166" i="22"/>
  <c r="M2167" i="22"/>
  <c r="M2168" i="22"/>
  <c r="M2169" i="22"/>
  <c r="M2170" i="22"/>
  <c r="M2171" i="22"/>
  <c r="M2172" i="22"/>
  <c r="M2173" i="22"/>
  <c r="M2174" i="22"/>
  <c r="M2175" i="22"/>
  <c r="M2176" i="22"/>
  <c r="M2177" i="22"/>
  <c r="M2178" i="22"/>
  <c r="M2179" i="22"/>
  <c r="M2180" i="22"/>
  <c r="M2181" i="22"/>
  <c r="M2182" i="22"/>
  <c r="M2183" i="22"/>
  <c r="M2184" i="22"/>
  <c r="M2185" i="22"/>
  <c r="M2186" i="22"/>
  <c r="M2187" i="22"/>
  <c r="M2188" i="22"/>
  <c r="M2189" i="22"/>
  <c r="M2190" i="22"/>
  <c r="M2191" i="22"/>
  <c r="M2192" i="22"/>
  <c r="M2193" i="22"/>
  <c r="M2194" i="22"/>
  <c r="M2195" i="22"/>
  <c r="M2196" i="22"/>
  <c r="M2197" i="22"/>
  <c r="M2198" i="22"/>
  <c r="M2199" i="22"/>
  <c r="M2200" i="22"/>
  <c r="M2201" i="22"/>
  <c r="M2202" i="22"/>
  <c r="M2203" i="22"/>
  <c r="M2204" i="22"/>
  <c r="M2205" i="22"/>
  <c r="M2206" i="22"/>
  <c r="M2207" i="22"/>
  <c r="M2208" i="22"/>
  <c r="M2209" i="22"/>
  <c r="M2210" i="22"/>
  <c r="M2211" i="22"/>
  <c r="M2212" i="22"/>
  <c r="M2213" i="22"/>
  <c r="M2214" i="22"/>
  <c r="M2215" i="22"/>
  <c r="M2216" i="22"/>
  <c r="M2217" i="22"/>
  <c r="M2218" i="22"/>
  <c r="M2219" i="22"/>
  <c r="M2220" i="22"/>
  <c r="M2221" i="22"/>
  <c r="M2222" i="22"/>
  <c r="M2223" i="22"/>
  <c r="M2224" i="22"/>
  <c r="M2225" i="22"/>
  <c r="M2226" i="22"/>
  <c r="M2227" i="22"/>
  <c r="M2228" i="22"/>
  <c r="M2229" i="22"/>
  <c r="M2230" i="22"/>
  <c r="M2231" i="22"/>
  <c r="M2232" i="22"/>
  <c r="M2233" i="22"/>
  <c r="M2234" i="22"/>
  <c r="M2235" i="22"/>
  <c r="M2236" i="22"/>
  <c r="M2237" i="22"/>
  <c r="M2238" i="22"/>
  <c r="M2239" i="22"/>
  <c r="M2240" i="22"/>
  <c r="M2241" i="22"/>
  <c r="M2242" i="22"/>
  <c r="M2243" i="22"/>
  <c r="M2244" i="22"/>
  <c r="M2245" i="22"/>
  <c r="M2246" i="22"/>
  <c r="M2247" i="22"/>
  <c r="M2248" i="22"/>
  <c r="M2249" i="22"/>
  <c r="M2250" i="22"/>
  <c r="M2251" i="22"/>
  <c r="M2252" i="22"/>
  <c r="M2253" i="22"/>
  <c r="M2254" i="22"/>
  <c r="M2255" i="22"/>
  <c r="M2256" i="22"/>
  <c r="M2257" i="22"/>
  <c r="M2258" i="22"/>
  <c r="M2259" i="22"/>
  <c r="M2260" i="22"/>
  <c r="M2261" i="22"/>
  <c r="M2262" i="22"/>
  <c r="M2263" i="22"/>
  <c r="M2264" i="22"/>
  <c r="M2265" i="22"/>
  <c r="M2266" i="22"/>
  <c r="M2267" i="22"/>
  <c r="M2268" i="22"/>
  <c r="M2269" i="22"/>
  <c r="M2270" i="22"/>
  <c r="M2271" i="22"/>
  <c r="M2272" i="22"/>
  <c r="M2273" i="22"/>
  <c r="M2274" i="22"/>
  <c r="M2275" i="22"/>
  <c r="M2276" i="22"/>
  <c r="M2277" i="22"/>
  <c r="M2278" i="22"/>
  <c r="M2279" i="22"/>
  <c r="M2280" i="22"/>
  <c r="M2281" i="22"/>
  <c r="M2282" i="22"/>
  <c r="M2283" i="22"/>
  <c r="M2284" i="22"/>
  <c r="M2285" i="22"/>
  <c r="M2286" i="22"/>
  <c r="M2287" i="22"/>
  <c r="M2288" i="22"/>
  <c r="M2289" i="22"/>
  <c r="M2290" i="22"/>
  <c r="M2291" i="22"/>
  <c r="M2292" i="22"/>
  <c r="M2293" i="22"/>
  <c r="M2294" i="22"/>
  <c r="M2295" i="22"/>
  <c r="M2296" i="22"/>
  <c r="M2297" i="22"/>
  <c r="M2298" i="22"/>
  <c r="M2299" i="22"/>
  <c r="M2300" i="22"/>
  <c r="M2301" i="22"/>
  <c r="M2302" i="22"/>
  <c r="M2303" i="22"/>
  <c r="M2304" i="22"/>
  <c r="M2305" i="22"/>
  <c r="M2306" i="22"/>
  <c r="M2307" i="22"/>
  <c r="M2308" i="22"/>
  <c r="M2309" i="22"/>
  <c r="M2310" i="22"/>
  <c r="M2311" i="22"/>
  <c r="M2312" i="22"/>
  <c r="M2313" i="22"/>
  <c r="M2314" i="22"/>
  <c r="M2315" i="22"/>
  <c r="M2316" i="22"/>
  <c r="M2317" i="22"/>
  <c r="M2318" i="22"/>
  <c r="M2319" i="22"/>
  <c r="M2320" i="22"/>
  <c r="M2321" i="22"/>
  <c r="M2322" i="22"/>
  <c r="M2323" i="22"/>
  <c r="M2324" i="22"/>
  <c r="M2325" i="22"/>
  <c r="M2326" i="22"/>
  <c r="M2327" i="22"/>
  <c r="M2328" i="22"/>
  <c r="M2329" i="22"/>
  <c r="M2330" i="22"/>
  <c r="M2331" i="22"/>
  <c r="M2332" i="22"/>
  <c r="M2333" i="22"/>
  <c r="M2334" i="22"/>
  <c r="M2335" i="22"/>
  <c r="M2336" i="22"/>
  <c r="M2337" i="22"/>
  <c r="M2338" i="22"/>
  <c r="M2339" i="22"/>
  <c r="M2340" i="22"/>
  <c r="M2341" i="22"/>
  <c r="M2342" i="22"/>
  <c r="M2343" i="22"/>
  <c r="M2344" i="22"/>
  <c r="M2345" i="22"/>
  <c r="M2346" i="22"/>
  <c r="M2347" i="22"/>
  <c r="M2348" i="22"/>
  <c r="M2349" i="22"/>
  <c r="M2350" i="22"/>
  <c r="M2351" i="22"/>
  <c r="M2352" i="22"/>
  <c r="M2353" i="22"/>
  <c r="M2354" i="22"/>
  <c r="M2355" i="22"/>
  <c r="M2356" i="22"/>
  <c r="M2357" i="22"/>
  <c r="M2358" i="22"/>
  <c r="M2359" i="22"/>
  <c r="M2360" i="22"/>
  <c r="M2361" i="22"/>
  <c r="M2362" i="22"/>
  <c r="M2363" i="22"/>
  <c r="M2364" i="22"/>
  <c r="M2365" i="22"/>
  <c r="M2366" i="22"/>
  <c r="M2367" i="22"/>
  <c r="M2368" i="22"/>
  <c r="M2369" i="22"/>
  <c r="M2370" i="22"/>
  <c r="M2371" i="22"/>
  <c r="M2372" i="22"/>
  <c r="M2373" i="22"/>
  <c r="M2374" i="22"/>
  <c r="M2375" i="22"/>
  <c r="M2376" i="22"/>
  <c r="M2377" i="22"/>
  <c r="M2378" i="22"/>
  <c r="M2379" i="22"/>
  <c r="M2380" i="22"/>
  <c r="M2381" i="22"/>
  <c r="M2382" i="22"/>
  <c r="M2383" i="22"/>
  <c r="M2384" i="22"/>
  <c r="M2385" i="22"/>
  <c r="M2386" i="22"/>
  <c r="M2387" i="22"/>
  <c r="M2388" i="22"/>
  <c r="M2389" i="22"/>
  <c r="M2390" i="22"/>
  <c r="M2391" i="22"/>
  <c r="M2392" i="22"/>
  <c r="M2393" i="22"/>
  <c r="M2394" i="22"/>
  <c r="M2395" i="22"/>
  <c r="M2396" i="22"/>
  <c r="M2397" i="22"/>
  <c r="M2398" i="22"/>
  <c r="M2399" i="22"/>
  <c r="M2400" i="22"/>
  <c r="M2401" i="22"/>
  <c r="M2402" i="22"/>
  <c r="M2403" i="22"/>
  <c r="M2404" i="22"/>
  <c r="M2405" i="22"/>
  <c r="M2406" i="22"/>
  <c r="M2407" i="22"/>
  <c r="M2408" i="22"/>
  <c r="M2409" i="22"/>
  <c r="M2410" i="22"/>
  <c r="M2411" i="22"/>
  <c r="M2412" i="22"/>
  <c r="M2413" i="22"/>
  <c r="M2414" i="22"/>
  <c r="M2415" i="22"/>
  <c r="M2416" i="22"/>
  <c r="M2417" i="22"/>
  <c r="M2418" i="22"/>
  <c r="M2419" i="22"/>
  <c r="M2420" i="22"/>
  <c r="M2421" i="22"/>
  <c r="M2422" i="22"/>
  <c r="M2423" i="22"/>
  <c r="M2424" i="22"/>
  <c r="M2425" i="22"/>
  <c r="M2426" i="22"/>
  <c r="M2427" i="22"/>
  <c r="M2428" i="22"/>
  <c r="M2429" i="22"/>
  <c r="M2430" i="22"/>
  <c r="M2431" i="22"/>
  <c r="M2432" i="22"/>
  <c r="M2433" i="22"/>
  <c r="M2434" i="22"/>
  <c r="M2435" i="22"/>
  <c r="M2436" i="22"/>
  <c r="M2437" i="22"/>
  <c r="M2438" i="22"/>
  <c r="M2439" i="22"/>
  <c r="M2440" i="22"/>
  <c r="M2441" i="22"/>
  <c r="M2442" i="22"/>
  <c r="M2443" i="22"/>
  <c r="M2444" i="22"/>
  <c r="M2445" i="22"/>
  <c r="M2446" i="22"/>
  <c r="M2447" i="22"/>
  <c r="M2448" i="22"/>
  <c r="M2449" i="22"/>
  <c r="M2450" i="22"/>
  <c r="M2451" i="22"/>
  <c r="M2452" i="22"/>
  <c r="M2453" i="22"/>
  <c r="M2454" i="22"/>
  <c r="M2455" i="22"/>
  <c r="M2456" i="22"/>
  <c r="M2457" i="22"/>
  <c r="M2458" i="22"/>
  <c r="M2459" i="22"/>
  <c r="M2460" i="22"/>
  <c r="M2461" i="22"/>
  <c r="M2462" i="22"/>
  <c r="M2463" i="22"/>
  <c r="M2464" i="22"/>
  <c r="M2465" i="22"/>
  <c r="M2466" i="22"/>
  <c r="M2467" i="22"/>
  <c r="M2468" i="22"/>
  <c r="M2469" i="22"/>
  <c r="M2470" i="22"/>
  <c r="M2471" i="22"/>
  <c r="M2472" i="22"/>
  <c r="M2473" i="22"/>
  <c r="M2474" i="22"/>
  <c r="M2475" i="22"/>
  <c r="M2476" i="22"/>
  <c r="M2477" i="22"/>
  <c r="M2478" i="22"/>
  <c r="M2479" i="22"/>
  <c r="M2480" i="22"/>
  <c r="M2481" i="22"/>
  <c r="M2482" i="22"/>
  <c r="M2483" i="22"/>
  <c r="M2484" i="22"/>
  <c r="M2485" i="22"/>
  <c r="M2486" i="22"/>
  <c r="M2487" i="22"/>
  <c r="M2488" i="22"/>
  <c r="M2489" i="22"/>
  <c r="M2490" i="22"/>
  <c r="M2491" i="22"/>
  <c r="M2492" i="22"/>
  <c r="M2493" i="22"/>
  <c r="M2494" i="22"/>
  <c r="M2495" i="22"/>
  <c r="M2496" i="22"/>
  <c r="M2497" i="22"/>
  <c r="M2498" i="22"/>
  <c r="M2499" i="22"/>
  <c r="M2500" i="22"/>
  <c r="M2501" i="22"/>
  <c r="M2502" i="22"/>
  <c r="M2503" i="22"/>
  <c r="M2504" i="22"/>
  <c r="M2505" i="22"/>
  <c r="M2506" i="22"/>
  <c r="M2507" i="22"/>
  <c r="M2508" i="22"/>
  <c r="M2509" i="22"/>
  <c r="M2510" i="22"/>
  <c r="M2511" i="22"/>
  <c r="M2512" i="22"/>
  <c r="M2513" i="22"/>
  <c r="M2514" i="22"/>
  <c r="M2515" i="22"/>
  <c r="M2516" i="22"/>
  <c r="M2517" i="22"/>
  <c r="M2518" i="22"/>
  <c r="M2519" i="22"/>
  <c r="M2520" i="22"/>
  <c r="M2521" i="22"/>
  <c r="M2522" i="22"/>
  <c r="M2523" i="22"/>
  <c r="M2524" i="22"/>
  <c r="M2525" i="22"/>
  <c r="M2526" i="22"/>
  <c r="M2527" i="22"/>
  <c r="M2528" i="22"/>
  <c r="M2529" i="22"/>
  <c r="M2530" i="22"/>
  <c r="M2531" i="22"/>
  <c r="M2532" i="22"/>
  <c r="M2533" i="22"/>
  <c r="M2534" i="22"/>
  <c r="M2535" i="22"/>
  <c r="M2536" i="22"/>
  <c r="M2537" i="22"/>
  <c r="M2538" i="22"/>
  <c r="M2539" i="22"/>
  <c r="M2540" i="22"/>
  <c r="M2541" i="22"/>
  <c r="M2542" i="22"/>
  <c r="M2543" i="22"/>
  <c r="M2544" i="22"/>
  <c r="M2545" i="22"/>
  <c r="M2546" i="22"/>
  <c r="M2547" i="22"/>
  <c r="M2548" i="22"/>
  <c r="M2549" i="22"/>
  <c r="M2550" i="22"/>
  <c r="M2551" i="22"/>
  <c r="M2552" i="22"/>
  <c r="M2553" i="22"/>
  <c r="M2554" i="22"/>
  <c r="M2555" i="22"/>
  <c r="M2556" i="22"/>
  <c r="M2557" i="22"/>
  <c r="M2558" i="22"/>
  <c r="M2559" i="22"/>
  <c r="M2560" i="22"/>
  <c r="M2561" i="22"/>
  <c r="M2562" i="22"/>
  <c r="M2563" i="22"/>
  <c r="M2564" i="22"/>
  <c r="M2565" i="22"/>
  <c r="M2566" i="22"/>
  <c r="M2567" i="22"/>
  <c r="M2568" i="22"/>
  <c r="M2569" i="22"/>
  <c r="M2570" i="22"/>
  <c r="M2571" i="22"/>
  <c r="M2572" i="22"/>
  <c r="M2573" i="22"/>
  <c r="M2574" i="22"/>
  <c r="M2575" i="22"/>
  <c r="M2576" i="22"/>
  <c r="M2577" i="22"/>
  <c r="M2578" i="22"/>
  <c r="M2579" i="22"/>
  <c r="M2580" i="22"/>
  <c r="M2581" i="22"/>
  <c r="M2582" i="22"/>
  <c r="M2583" i="22"/>
  <c r="M2584" i="22"/>
  <c r="M2585" i="22"/>
  <c r="M2586" i="22"/>
  <c r="M2587" i="22"/>
  <c r="M2588" i="22"/>
  <c r="M2589" i="22"/>
  <c r="M2590" i="22"/>
  <c r="M2591" i="22"/>
  <c r="M2592" i="22"/>
  <c r="M2593" i="22"/>
  <c r="M2594" i="22"/>
  <c r="M2595" i="22"/>
  <c r="M2596" i="22"/>
  <c r="M2597" i="22"/>
  <c r="M2598" i="22"/>
  <c r="M2599" i="22"/>
  <c r="M2600" i="22"/>
  <c r="M2601" i="22"/>
  <c r="M2602" i="22"/>
  <c r="M2603" i="22"/>
  <c r="M2604" i="22"/>
  <c r="M2605" i="22"/>
  <c r="M2606" i="22"/>
  <c r="M2607" i="22"/>
  <c r="M2608" i="22"/>
  <c r="M2609" i="22"/>
  <c r="M2610" i="22"/>
  <c r="M2611" i="22"/>
  <c r="M2612" i="22"/>
  <c r="M2613" i="22"/>
  <c r="M2614" i="22"/>
  <c r="M2615" i="22"/>
  <c r="M2616" i="22"/>
  <c r="M2617" i="22"/>
  <c r="M2618" i="22"/>
  <c r="M2619" i="22"/>
  <c r="M2620" i="22"/>
  <c r="M2621" i="22"/>
  <c r="M2622" i="22"/>
  <c r="M2623" i="22"/>
  <c r="M2624" i="22"/>
  <c r="M2625" i="22"/>
  <c r="M2626" i="22"/>
  <c r="M2627" i="22"/>
  <c r="M2628" i="22"/>
  <c r="M2629" i="22"/>
  <c r="M2630" i="22"/>
  <c r="M2631" i="22"/>
  <c r="M2632" i="22"/>
  <c r="M2633" i="22"/>
  <c r="M2634" i="22"/>
  <c r="M2635" i="22"/>
  <c r="M2636" i="22"/>
  <c r="M2637" i="22"/>
  <c r="M2638" i="22"/>
  <c r="M2639" i="22"/>
  <c r="M2640" i="22"/>
  <c r="M2641" i="22"/>
  <c r="M2642" i="22"/>
  <c r="M2643" i="22"/>
  <c r="M2644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663" i="22"/>
  <c r="N664" i="22"/>
  <c r="N665" i="22"/>
  <c r="N666" i="22"/>
  <c r="N667" i="22"/>
  <c r="N668" i="22"/>
  <c r="N669" i="22"/>
  <c r="N670" i="22"/>
  <c r="N671" i="22"/>
  <c r="N672" i="22"/>
  <c r="N673" i="22"/>
  <c r="N674" i="22"/>
  <c r="N675" i="22"/>
  <c r="N676" i="22"/>
  <c r="N677" i="22"/>
  <c r="N678" i="22"/>
  <c r="N679" i="22"/>
  <c r="N680" i="22"/>
  <c r="N681" i="22"/>
  <c r="N682" i="22"/>
  <c r="N683" i="22"/>
  <c r="N684" i="22"/>
  <c r="N685" i="22"/>
  <c r="N686" i="22"/>
  <c r="N687" i="22"/>
  <c r="N688" i="22"/>
  <c r="N689" i="22"/>
  <c r="N690" i="22"/>
  <c r="N691" i="22"/>
  <c r="N692" i="22"/>
  <c r="N693" i="22"/>
  <c r="N694" i="22"/>
  <c r="N695" i="22"/>
  <c r="N696" i="22"/>
  <c r="N697" i="22"/>
  <c r="N698" i="22"/>
  <c r="N699" i="22"/>
  <c r="N700" i="22"/>
  <c r="N701" i="22"/>
  <c r="N702" i="22"/>
  <c r="N703" i="22"/>
  <c r="N704" i="22"/>
  <c r="N705" i="22"/>
  <c r="N706" i="22"/>
  <c r="N707" i="22"/>
  <c r="N708" i="22"/>
  <c r="N709" i="22"/>
  <c r="N710" i="22"/>
  <c r="N711" i="22"/>
  <c r="N712" i="22"/>
  <c r="N713" i="22"/>
  <c r="N714" i="22"/>
  <c r="N715" i="22"/>
  <c r="N716" i="22"/>
  <c r="N717" i="22"/>
  <c r="N718" i="22"/>
  <c r="N719" i="22"/>
  <c r="N720" i="22"/>
  <c r="N721" i="22"/>
  <c r="N722" i="22"/>
  <c r="N723" i="22"/>
  <c r="N724" i="22"/>
  <c r="N725" i="22"/>
  <c r="N726" i="22"/>
  <c r="N727" i="22"/>
  <c r="N728" i="22"/>
  <c r="N729" i="22"/>
  <c r="N730" i="22"/>
  <c r="N731" i="22"/>
  <c r="N732" i="22"/>
  <c r="N733" i="22"/>
  <c r="N734" i="22"/>
  <c r="N735" i="22"/>
  <c r="N736" i="22"/>
  <c r="N737" i="22"/>
  <c r="N738" i="22"/>
  <c r="N739" i="22"/>
  <c r="N740" i="22"/>
  <c r="N741" i="22"/>
  <c r="N742" i="22"/>
  <c r="N743" i="22"/>
  <c r="N744" i="22"/>
  <c r="N745" i="22"/>
  <c r="N746" i="22"/>
  <c r="N747" i="22"/>
  <c r="N748" i="22"/>
  <c r="N749" i="22"/>
  <c r="N750" i="22"/>
  <c r="N751" i="22"/>
  <c r="N752" i="22"/>
  <c r="N753" i="22"/>
  <c r="N754" i="22"/>
  <c r="N755" i="22"/>
  <c r="N756" i="22"/>
  <c r="N757" i="22"/>
  <c r="N758" i="22"/>
  <c r="N759" i="22"/>
  <c r="N760" i="22"/>
  <c r="N761" i="22"/>
  <c r="N762" i="22"/>
  <c r="N763" i="22"/>
  <c r="N764" i="22"/>
  <c r="N765" i="22"/>
  <c r="N766" i="22"/>
  <c r="N767" i="22"/>
  <c r="N768" i="22"/>
  <c r="N769" i="22"/>
  <c r="N770" i="22"/>
  <c r="N771" i="22"/>
  <c r="N772" i="22"/>
  <c r="N773" i="22"/>
  <c r="N774" i="22"/>
  <c r="N775" i="22"/>
  <c r="N776" i="22"/>
  <c r="N777" i="22"/>
  <c r="N778" i="22"/>
  <c r="N779" i="22"/>
  <c r="N780" i="22"/>
  <c r="N781" i="22"/>
  <c r="N782" i="22"/>
  <c r="N783" i="22"/>
  <c r="N784" i="22"/>
  <c r="N785" i="22"/>
  <c r="N786" i="22"/>
  <c r="N787" i="22"/>
  <c r="N788" i="22"/>
  <c r="N789" i="22"/>
  <c r="N790" i="22"/>
  <c r="N791" i="22"/>
  <c r="N792" i="22"/>
  <c r="N793" i="22"/>
  <c r="N794" i="22"/>
  <c r="N795" i="22"/>
  <c r="N796" i="22"/>
  <c r="N797" i="22"/>
  <c r="N798" i="22"/>
  <c r="N799" i="22"/>
  <c r="N800" i="22"/>
  <c r="N801" i="22"/>
  <c r="N802" i="22"/>
  <c r="N803" i="22"/>
  <c r="N804" i="22"/>
  <c r="N805" i="22"/>
  <c r="N806" i="22"/>
  <c r="N807" i="22"/>
  <c r="N808" i="22"/>
  <c r="N809" i="22"/>
  <c r="N810" i="22"/>
  <c r="N811" i="22"/>
  <c r="N812" i="22"/>
  <c r="N813" i="22"/>
  <c r="N814" i="22"/>
  <c r="N815" i="22"/>
  <c r="N816" i="22"/>
  <c r="N817" i="22"/>
  <c r="N818" i="22"/>
  <c r="N819" i="22"/>
  <c r="N820" i="22"/>
  <c r="N821" i="22"/>
  <c r="N822" i="22"/>
  <c r="N823" i="22"/>
  <c r="N824" i="22"/>
  <c r="N825" i="22"/>
  <c r="N826" i="22"/>
  <c r="N827" i="22"/>
  <c r="N828" i="22"/>
  <c r="N829" i="22"/>
  <c r="N830" i="22"/>
  <c r="N831" i="22"/>
  <c r="N832" i="22"/>
  <c r="N833" i="22"/>
  <c r="N834" i="22"/>
  <c r="N835" i="22"/>
  <c r="N836" i="22"/>
  <c r="N837" i="22"/>
  <c r="N838" i="22"/>
  <c r="N839" i="22"/>
  <c r="N840" i="22"/>
  <c r="N841" i="22"/>
  <c r="N842" i="22"/>
  <c r="N843" i="22"/>
  <c r="N844" i="22"/>
  <c r="N845" i="22"/>
  <c r="N846" i="22"/>
  <c r="N847" i="22"/>
  <c r="N848" i="22"/>
  <c r="N849" i="22"/>
  <c r="N850" i="22"/>
  <c r="N851" i="22"/>
  <c r="N852" i="22"/>
  <c r="N853" i="22"/>
  <c r="N854" i="22"/>
  <c r="N855" i="22"/>
  <c r="N856" i="22"/>
  <c r="N857" i="22"/>
  <c r="N858" i="22"/>
  <c r="N859" i="22"/>
  <c r="N860" i="22"/>
  <c r="N861" i="22"/>
  <c r="N862" i="22"/>
  <c r="N863" i="22"/>
  <c r="N864" i="22"/>
  <c r="N865" i="22"/>
  <c r="N866" i="22"/>
  <c r="N867" i="22"/>
  <c r="N868" i="22"/>
  <c r="N869" i="22"/>
  <c r="N870" i="22"/>
  <c r="N871" i="22"/>
  <c r="N872" i="22"/>
  <c r="N873" i="22"/>
  <c r="N874" i="22"/>
  <c r="N875" i="22"/>
  <c r="N876" i="22"/>
  <c r="N877" i="22"/>
  <c r="N878" i="22"/>
  <c r="N879" i="22"/>
  <c r="N880" i="22"/>
  <c r="N881" i="22"/>
  <c r="N882" i="22"/>
  <c r="N883" i="22"/>
  <c r="N884" i="22"/>
  <c r="N885" i="22"/>
  <c r="N886" i="22"/>
  <c r="N887" i="22"/>
  <c r="N888" i="22"/>
  <c r="N889" i="22"/>
  <c r="N890" i="22"/>
  <c r="N891" i="22"/>
  <c r="N892" i="22"/>
  <c r="N893" i="22"/>
  <c r="N894" i="22"/>
  <c r="N895" i="22"/>
  <c r="N896" i="22"/>
  <c r="N897" i="22"/>
  <c r="N898" i="22"/>
  <c r="N899" i="22"/>
  <c r="N900" i="22"/>
  <c r="N901" i="22"/>
  <c r="N902" i="22"/>
  <c r="N903" i="22"/>
  <c r="N904" i="22"/>
  <c r="N905" i="22"/>
  <c r="N906" i="22"/>
  <c r="N907" i="22"/>
  <c r="N908" i="22"/>
  <c r="N909" i="22"/>
  <c r="N910" i="22"/>
  <c r="N911" i="22"/>
  <c r="N912" i="22"/>
  <c r="N913" i="22"/>
  <c r="N914" i="22"/>
  <c r="N915" i="22"/>
  <c r="N916" i="22"/>
  <c r="N917" i="22"/>
  <c r="N918" i="22"/>
  <c r="N919" i="22"/>
  <c r="N920" i="22"/>
  <c r="N921" i="22"/>
  <c r="N922" i="22"/>
  <c r="N923" i="22"/>
  <c r="N924" i="22"/>
  <c r="N925" i="22"/>
  <c r="N926" i="22"/>
  <c r="N927" i="22"/>
  <c r="N928" i="22"/>
  <c r="N929" i="22"/>
  <c r="N930" i="22"/>
  <c r="N931" i="22"/>
  <c r="N932" i="22"/>
  <c r="N933" i="22"/>
  <c r="N934" i="22"/>
  <c r="N935" i="22"/>
  <c r="N936" i="22"/>
  <c r="N937" i="22"/>
  <c r="N938" i="22"/>
  <c r="N939" i="22"/>
  <c r="N940" i="22"/>
  <c r="N941" i="22"/>
  <c r="N942" i="22"/>
  <c r="N943" i="22"/>
  <c r="N944" i="22"/>
  <c r="N945" i="22"/>
  <c r="N946" i="22"/>
  <c r="N947" i="22"/>
  <c r="N948" i="22"/>
  <c r="N949" i="22"/>
  <c r="N950" i="22"/>
  <c r="N951" i="22"/>
  <c r="N952" i="22"/>
  <c r="N953" i="22"/>
  <c r="N954" i="22"/>
  <c r="N955" i="22"/>
  <c r="N956" i="22"/>
  <c r="N957" i="22"/>
  <c r="N958" i="22"/>
  <c r="N959" i="22"/>
  <c r="N960" i="22"/>
  <c r="N961" i="22"/>
  <c r="N962" i="22"/>
  <c r="N963" i="22"/>
  <c r="N964" i="22"/>
  <c r="N965" i="22"/>
  <c r="N966" i="22"/>
  <c r="N967" i="22"/>
  <c r="N968" i="22"/>
  <c r="N969" i="22"/>
  <c r="N970" i="22"/>
  <c r="N971" i="22"/>
  <c r="N972" i="22"/>
  <c r="N973" i="22"/>
  <c r="N974" i="22"/>
  <c r="N975" i="22"/>
  <c r="N976" i="22"/>
  <c r="N977" i="22"/>
  <c r="N978" i="22"/>
  <c r="N979" i="22"/>
  <c r="N980" i="22"/>
  <c r="N981" i="22"/>
  <c r="N982" i="22"/>
  <c r="N983" i="22"/>
  <c r="N984" i="22"/>
  <c r="N985" i="22"/>
  <c r="N986" i="22"/>
  <c r="N987" i="22"/>
  <c r="N988" i="22"/>
  <c r="N989" i="22"/>
  <c r="N990" i="22"/>
  <c r="N991" i="22"/>
  <c r="N992" i="22"/>
  <c r="N993" i="22"/>
  <c r="N994" i="22"/>
  <c r="N995" i="22"/>
  <c r="N996" i="22"/>
  <c r="N997" i="22"/>
  <c r="N998" i="22"/>
  <c r="N999" i="22"/>
  <c r="N1000" i="22"/>
  <c r="N1001" i="22"/>
  <c r="N1002" i="22"/>
  <c r="N1003" i="22"/>
  <c r="N1004" i="22"/>
  <c r="N1005" i="22"/>
  <c r="N1006" i="22"/>
  <c r="N1007" i="22"/>
  <c r="N1008" i="22"/>
  <c r="N1009" i="22"/>
  <c r="N1010" i="22"/>
  <c r="N1011" i="22"/>
  <c r="N1012" i="22"/>
  <c r="N1013" i="22"/>
  <c r="N1014" i="22"/>
  <c r="N1015" i="22"/>
  <c r="N1016" i="22"/>
  <c r="N1017" i="22"/>
  <c r="N1018" i="22"/>
  <c r="N1019" i="22"/>
  <c r="N1020" i="22"/>
  <c r="N1021" i="22"/>
  <c r="N1022" i="22"/>
  <c r="N1023" i="22"/>
  <c r="N1024" i="22"/>
  <c r="N1025" i="22"/>
  <c r="N1026" i="22"/>
  <c r="N1027" i="22"/>
  <c r="N1028" i="22"/>
  <c r="N1029" i="22"/>
  <c r="N1030" i="22"/>
  <c r="N1031" i="22"/>
  <c r="N1032" i="22"/>
  <c r="N1033" i="22"/>
  <c r="N1034" i="22"/>
  <c r="N1035" i="22"/>
  <c r="N1036" i="22"/>
  <c r="N1037" i="22"/>
  <c r="N1038" i="22"/>
  <c r="N1039" i="22"/>
  <c r="N1040" i="22"/>
  <c r="N1041" i="22"/>
  <c r="N1042" i="22"/>
  <c r="N1043" i="22"/>
  <c r="N1044" i="22"/>
  <c r="N1045" i="22"/>
  <c r="N1046" i="22"/>
  <c r="N1047" i="22"/>
  <c r="N1048" i="22"/>
  <c r="N1049" i="22"/>
  <c r="N1050" i="22"/>
  <c r="N1051" i="22"/>
  <c r="N1052" i="22"/>
  <c r="N1053" i="22"/>
  <c r="N1054" i="22"/>
  <c r="N1055" i="22"/>
  <c r="N1056" i="22"/>
  <c r="N1057" i="22"/>
  <c r="N1058" i="22"/>
  <c r="N1059" i="22"/>
  <c r="N1060" i="22"/>
  <c r="N1061" i="22"/>
  <c r="N1062" i="22"/>
  <c r="N1063" i="22"/>
  <c r="N1064" i="22"/>
  <c r="N1065" i="22"/>
  <c r="N1066" i="22"/>
  <c r="N1067" i="22"/>
  <c r="N1068" i="22"/>
  <c r="N1069" i="22"/>
  <c r="N1070" i="22"/>
  <c r="N1071" i="22"/>
  <c r="N1072" i="22"/>
  <c r="N1073" i="22"/>
  <c r="N1074" i="22"/>
  <c r="N1075" i="22"/>
  <c r="N1076" i="22"/>
  <c r="N1077" i="22"/>
  <c r="N1078" i="22"/>
  <c r="N1079" i="22"/>
  <c r="N1080" i="22"/>
  <c r="N1081" i="22"/>
  <c r="N1082" i="22"/>
  <c r="N1083" i="22"/>
  <c r="N1084" i="22"/>
  <c r="N1085" i="22"/>
  <c r="N1086" i="22"/>
  <c r="N1087" i="22"/>
  <c r="N1088" i="22"/>
  <c r="N1089" i="22"/>
  <c r="N1090" i="22"/>
  <c r="N1091" i="22"/>
  <c r="N1092" i="22"/>
  <c r="N1093" i="22"/>
  <c r="N1094" i="22"/>
  <c r="N1095" i="22"/>
  <c r="N1096" i="22"/>
  <c r="N1097" i="22"/>
  <c r="N1098" i="22"/>
  <c r="N1099" i="22"/>
  <c r="N1100" i="22"/>
  <c r="N1101" i="22"/>
  <c r="N1102" i="22"/>
  <c r="N1103" i="22"/>
  <c r="N1104" i="22"/>
  <c r="N1105" i="22"/>
  <c r="N1106" i="22"/>
  <c r="N1107" i="22"/>
  <c r="N1108" i="22"/>
  <c r="N1109" i="22"/>
  <c r="N1110" i="22"/>
  <c r="N1111" i="22"/>
  <c r="N1112" i="22"/>
  <c r="N1113" i="22"/>
  <c r="N1114" i="22"/>
  <c r="N1115" i="22"/>
  <c r="N1116" i="22"/>
  <c r="N1117" i="22"/>
  <c r="N1118" i="22"/>
  <c r="N1119" i="22"/>
  <c r="N1120" i="22"/>
  <c r="N1121" i="22"/>
  <c r="N1122" i="22"/>
  <c r="N1123" i="22"/>
  <c r="N1124" i="22"/>
  <c r="N1125" i="22"/>
  <c r="N1126" i="22"/>
  <c r="N1127" i="22"/>
  <c r="N1128" i="22"/>
  <c r="N1129" i="22"/>
  <c r="N1130" i="22"/>
  <c r="N1131" i="22"/>
  <c r="N1132" i="22"/>
  <c r="N1133" i="22"/>
  <c r="N1134" i="22"/>
  <c r="N1135" i="22"/>
  <c r="N1136" i="22"/>
  <c r="N1137" i="22"/>
  <c r="N1138" i="22"/>
  <c r="N1139" i="22"/>
  <c r="N1140" i="22"/>
  <c r="N1141" i="22"/>
  <c r="N1142" i="22"/>
  <c r="N1143" i="22"/>
  <c r="N1144" i="22"/>
  <c r="N1145" i="22"/>
  <c r="N1146" i="22"/>
  <c r="N1147" i="22"/>
  <c r="N1148" i="22"/>
  <c r="N1149" i="22"/>
  <c r="N1150" i="22"/>
  <c r="N1151" i="22"/>
  <c r="N1152" i="22"/>
  <c r="N1153" i="22"/>
  <c r="N1154" i="22"/>
  <c r="N1155" i="22"/>
  <c r="N1156" i="22"/>
  <c r="N1157" i="22"/>
  <c r="N1158" i="22"/>
  <c r="N1159" i="22"/>
  <c r="N1160" i="22"/>
  <c r="N1161" i="22"/>
  <c r="N1162" i="22"/>
  <c r="N1163" i="22"/>
  <c r="N1164" i="22"/>
  <c r="N1165" i="22"/>
  <c r="N1166" i="22"/>
  <c r="N1167" i="22"/>
  <c r="N1168" i="22"/>
  <c r="N1169" i="22"/>
  <c r="N1170" i="22"/>
  <c r="N1171" i="22"/>
  <c r="N1172" i="22"/>
  <c r="N1173" i="22"/>
  <c r="N1174" i="22"/>
  <c r="N1175" i="22"/>
  <c r="N1176" i="22"/>
  <c r="N1177" i="22"/>
  <c r="N1178" i="22"/>
  <c r="N1179" i="22"/>
  <c r="N1180" i="22"/>
  <c r="N1181" i="22"/>
  <c r="N1182" i="22"/>
  <c r="N1183" i="22"/>
  <c r="N1184" i="22"/>
  <c r="N1185" i="22"/>
  <c r="N1186" i="22"/>
  <c r="N1187" i="22"/>
  <c r="N1188" i="22"/>
  <c r="N1189" i="22"/>
  <c r="N1190" i="22"/>
  <c r="N1191" i="22"/>
  <c r="N1192" i="22"/>
  <c r="N1193" i="22"/>
  <c r="N1194" i="22"/>
  <c r="N1195" i="22"/>
  <c r="N1196" i="22"/>
  <c r="N1197" i="22"/>
  <c r="N1198" i="22"/>
  <c r="N1199" i="22"/>
  <c r="N1200" i="22"/>
  <c r="N1201" i="22"/>
  <c r="N1202" i="22"/>
  <c r="N1203" i="22"/>
  <c r="N1204" i="22"/>
  <c r="N1205" i="22"/>
  <c r="N1206" i="22"/>
  <c r="N1207" i="22"/>
  <c r="N1208" i="22"/>
  <c r="N1209" i="22"/>
  <c r="N1210" i="22"/>
  <c r="N1211" i="22"/>
  <c r="N1212" i="22"/>
  <c r="N1213" i="22"/>
  <c r="N1214" i="22"/>
  <c r="N1215" i="22"/>
  <c r="N1216" i="22"/>
  <c r="N1217" i="22"/>
  <c r="N1218" i="22"/>
  <c r="N1219" i="22"/>
  <c r="N1220" i="22"/>
  <c r="N1221" i="22"/>
  <c r="N1222" i="22"/>
  <c r="N1223" i="22"/>
  <c r="N1224" i="22"/>
  <c r="N1225" i="22"/>
  <c r="N1226" i="22"/>
  <c r="N1227" i="22"/>
  <c r="N1228" i="22"/>
  <c r="N1229" i="22"/>
  <c r="N1230" i="22"/>
  <c r="N1231" i="22"/>
  <c r="N1232" i="22"/>
  <c r="N1233" i="22"/>
  <c r="N1234" i="22"/>
  <c r="N1235" i="22"/>
  <c r="N1236" i="22"/>
  <c r="N1237" i="22"/>
  <c r="N1238" i="22"/>
  <c r="N1239" i="22"/>
  <c r="N1240" i="22"/>
  <c r="N1241" i="22"/>
  <c r="N1242" i="22"/>
  <c r="N1243" i="22"/>
  <c r="N1244" i="22"/>
  <c r="N1245" i="22"/>
  <c r="N1246" i="22"/>
  <c r="N1247" i="22"/>
  <c r="N1248" i="22"/>
  <c r="N1249" i="22"/>
  <c r="N1250" i="22"/>
  <c r="N1251" i="22"/>
  <c r="N1252" i="22"/>
  <c r="N1253" i="22"/>
  <c r="N1254" i="22"/>
  <c r="N1255" i="22"/>
  <c r="N1256" i="22"/>
  <c r="N1257" i="22"/>
  <c r="N1258" i="22"/>
  <c r="N1259" i="22"/>
  <c r="N1260" i="22"/>
  <c r="N1261" i="22"/>
  <c r="N1262" i="22"/>
  <c r="N1263" i="22"/>
  <c r="N1264" i="22"/>
  <c r="N1265" i="22"/>
  <c r="N1266" i="22"/>
  <c r="N1267" i="22"/>
  <c r="N1268" i="22"/>
  <c r="N1269" i="22"/>
  <c r="N1270" i="22"/>
  <c r="N1271" i="22"/>
  <c r="N1272" i="22"/>
  <c r="N1273" i="22"/>
  <c r="N1274" i="22"/>
  <c r="N1275" i="22"/>
  <c r="N1276" i="22"/>
  <c r="N1277" i="22"/>
  <c r="N1278" i="22"/>
  <c r="N1279" i="22"/>
  <c r="N1280" i="22"/>
  <c r="N1281" i="22"/>
  <c r="N1282" i="22"/>
  <c r="N1283" i="22"/>
  <c r="N1284" i="22"/>
  <c r="N1285" i="22"/>
  <c r="N1286" i="22"/>
  <c r="N1287" i="22"/>
  <c r="N1288" i="22"/>
  <c r="N1289" i="22"/>
  <c r="N1290" i="22"/>
  <c r="N1291" i="22"/>
  <c r="N1292" i="22"/>
  <c r="N1293" i="22"/>
  <c r="N1294" i="22"/>
  <c r="N1295" i="22"/>
  <c r="N1296" i="22"/>
  <c r="N1297" i="22"/>
  <c r="N1298" i="22"/>
  <c r="N1299" i="22"/>
  <c r="N1300" i="22"/>
  <c r="N1301" i="22"/>
  <c r="N1302" i="22"/>
  <c r="N1303" i="22"/>
  <c r="N1304" i="22"/>
  <c r="N1305" i="22"/>
  <c r="N1306" i="22"/>
  <c r="N1307" i="22"/>
  <c r="N1308" i="22"/>
  <c r="N1309" i="22"/>
  <c r="N1310" i="22"/>
  <c r="N1311" i="22"/>
  <c r="N1312" i="22"/>
  <c r="N1313" i="22"/>
  <c r="N1314" i="22"/>
  <c r="N1315" i="22"/>
  <c r="N1316" i="22"/>
  <c r="N1317" i="22"/>
  <c r="N1318" i="22"/>
  <c r="N1319" i="22"/>
  <c r="N1320" i="22"/>
  <c r="N1321" i="22"/>
  <c r="N1322" i="22"/>
  <c r="N1323" i="22"/>
  <c r="N1324" i="22"/>
  <c r="N1325" i="22"/>
  <c r="N1326" i="22"/>
  <c r="N1327" i="22"/>
  <c r="N1328" i="22"/>
  <c r="N1329" i="22"/>
  <c r="N1330" i="22"/>
  <c r="N1331" i="22"/>
  <c r="N1332" i="22"/>
  <c r="N1333" i="22"/>
  <c r="N1334" i="22"/>
  <c r="N1335" i="22"/>
  <c r="N1336" i="22"/>
  <c r="N1337" i="22"/>
  <c r="N1338" i="22"/>
  <c r="N1339" i="22"/>
  <c r="N1340" i="22"/>
  <c r="N1341" i="22"/>
  <c r="N1342" i="22"/>
  <c r="N1343" i="22"/>
  <c r="N1344" i="22"/>
  <c r="N1345" i="22"/>
  <c r="N1346" i="22"/>
  <c r="N1347" i="22"/>
  <c r="N1348" i="22"/>
  <c r="N1349" i="22"/>
  <c r="N1350" i="22"/>
  <c r="N1351" i="22"/>
  <c r="N1352" i="22"/>
  <c r="N1353" i="22"/>
  <c r="N1354" i="22"/>
  <c r="N1355" i="22"/>
  <c r="N1356" i="22"/>
  <c r="N1357" i="22"/>
  <c r="N1358" i="22"/>
  <c r="N1359" i="22"/>
  <c r="N1360" i="22"/>
  <c r="N1361" i="22"/>
  <c r="N1362" i="22"/>
  <c r="N1363" i="22"/>
  <c r="N1364" i="22"/>
  <c r="N1365" i="22"/>
  <c r="N1366" i="22"/>
  <c r="N1367" i="22"/>
  <c r="N1368" i="22"/>
  <c r="N1369" i="22"/>
  <c r="N1370" i="22"/>
  <c r="N1371" i="22"/>
  <c r="N1372" i="22"/>
  <c r="N1373" i="22"/>
  <c r="N1374" i="22"/>
  <c r="N1375" i="22"/>
  <c r="N1376" i="22"/>
  <c r="N1377" i="22"/>
  <c r="N1378" i="22"/>
  <c r="N1379" i="22"/>
  <c r="N1380" i="22"/>
  <c r="N1381" i="22"/>
  <c r="N1382" i="22"/>
  <c r="N1383" i="22"/>
  <c r="N1384" i="22"/>
  <c r="N1385" i="22"/>
  <c r="N1386" i="22"/>
  <c r="N1387" i="22"/>
  <c r="N1388" i="22"/>
  <c r="N1389" i="22"/>
  <c r="N1390" i="22"/>
  <c r="N1391" i="22"/>
  <c r="N1392" i="22"/>
  <c r="N1393" i="22"/>
  <c r="N1394" i="22"/>
  <c r="N1395" i="22"/>
  <c r="N1396" i="22"/>
  <c r="N1397" i="22"/>
  <c r="N1398" i="22"/>
  <c r="N1399" i="22"/>
  <c r="N1400" i="22"/>
  <c r="N1401" i="22"/>
  <c r="N1402" i="22"/>
  <c r="N1403" i="22"/>
  <c r="N1404" i="22"/>
  <c r="N1405" i="22"/>
  <c r="N1406" i="22"/>
  <c r="N1407" i="22"/>
  <c r="N1408" i="22"/>
  <c r="N1409" i="22"/>
  <c r="N1410" i="22"/>
  <c r="N1411" i="22"/>
  <c r="N1412" i="22"/>
  <c r="N1413" i="22"/>
  <c r="N1414" i="22"/>
  <c r="N1415" i="22"/>
  <c r="N1416" i="22"/>
  <c r="N1417" i="22"/>
  <c r="N1418" i="22"/>
  <c r="N1419" i="22"/>
  <c r="N1420" i="22"/>
  <c r="N1421" i="22"/>
  <c r="N1422" i="22"/>
  <c r="N1423" i="22"/>
  <c r="N1424" i="22"/>
  <c r="N1425" i="22"/>
  <c r="N1426" i="22"/>
  <c r="N1427" i="22"/>
  <c r="N1428" i="22"/>
  <c r="N1429" i="22"/>
  <c r="N1430" i="22"/>
  <c r="N1431" i="22"/>
  <c r="N1432" i="22"/>
  <c r="N1433" i="22"/>
  <c r="N1434" i="22"/>
  <c r="N1435" i="22"/>
  <c r="N1436" i="22"/>
  <c r="N1437" i="22"/>
  <c r="N1438" i="22"/>
  <c r="N1439" i="22"/>
  <c r="N1440" i="22"/>
  <c r="N1441" i="22"/>
  <c r="N1442" i="22"/>
  <c r="N1443" i="22"/>
  <c r="N1444" i="22"/>
  <c r="N1445" i="22"/>
  <c r="N1446" i="22"/>
  <c r="N1447" i="22"/>
  <c r="N1448" i="22"/>
  <c r="N1449" i="22"/>
  <c r="N1450" i="22"/>
  <c r="N1451" i="22"/>
  <c r="N1452" i="22"/>
  <c r="N1453" i="22"/>
  <c r="N1454" i="22"/>
  <c r="N1455" i="22"/>
  <c r="N1456" i="22"/>
  <c r="N1457" i="22"/>
  <c r="N1458" i="22"/>
  <c r="N1459" i="22"/>
  <c r="N1460" i="22"/>
  <c r="N1461" i="22"/>
  <c r="N1462" i="22"/>
  <c r="N1463" i="22"/>
  <c r="N1464" i="22"/>
  <c r="N1465" i="22"/>
  <c r="N1466" i="22"/>
  <c r="N1467" i="22"/>
  <c r="N1468" i="22"/>
  <c r="N1469" i="22"/>
  <c r="N1470" i="22"/>
  <c r="N1471" i="22"/>
  <c r="N1472" i="22"/>
  <c r="N1473" i="22"/>
  <c r="N1474" i="22"/>
  <c r="N1475" i="22"/>
  <c r="N1476" i="22"/>
  <c r="N1477" i="22"/>
  <c r="N1478" i="22"/>
  <c r="N1479" i="22"/>
  <c r="N1480" i="22"/>
  <c r="N1481" i="22"/>
  <c r="N1482" i="22"/>
  <c r="N1483" i="22"/>
  <c r="N1484" i="22"/>
  <c r="N1485" i="22"/>
  <c r="N1486" i="22"/>
  <c r="N1487" i="22"/>
  <c r="N1488" i="22"/>
  <c r="N1489" i="22"/>
  <c r="N1490" i="22"/>
  <c r="N1491" i="22"/>
  <c r="N1492" i="22"/>
  <c r="N1493" i="22"/>
  <c r="N1494" i="22"/>
  <c r="N1495" i="22"/>
  <c r="N1496" i="22"/>
  <c r="N1497" i="22"/>
  <c r="N1498" i="22"/>
  <c r="N1499" i="22"/>
  <c r="N1500" i="22"/>
  <c r="N1501" i="22"/>
  <c r="N1502" i="22"/>
  <c r="N1503" i="22"/>
  <c r="N1504" i="22"/>
  <c r="N1505" i="22"/>
  <c r="N1506" i="22"/>
  <c r="N1507" i="22"/>
  <c r="N1508" i="22"/>
  <c r="N1509" i="22"/>
  <c r="N1510" i="22"/>
  <c r="N1511" i="22"/>
  <c r="N1512" i="22"/>
  <c r="N1513" i="22"/>
  <c r="N1514" i="22"/>
  <c r="N1515" i="22"/>
  <c r="N1516" i="22"/>
  <c r="N1517" i="22"/>
  <c r="N1518" i="22"/>
  <c r="N1519" i="22"/>
  <c r="N1520" i="22"/>
  <c r="N1521" i="22"/>
  <c r="N1522" i="22"/>
  <c r="N1523" i="22"/>
  <c r="N1524" i="22"/>
  <c r="N1525" i="22"/>
  <c r="N1526" i="22"/>
  <c r="N1527" i="22"/>
  <c r="N1528" i="22"/>
  <c r="N1529" i="22"/>
  <c r="N1530" i="22"/>
  <c r="N1531" i="22"/>
  <c r="N1532" i="22"/>
  <c r="N1533" i="22"/>
  <c r="N1534" i="22"/>
  <c r="N1535" i="22"/>
  <c r="N1536" i="22"/>
  <c r="N1537" i="22"/>
  <c r="N1538" i="22"/>
  <c r="N1539" i="22"/>
  <c r="N1540" i="22"/>
  <c r="N1541" i="22"/>
  <c r="N1542" i="22"/>
  <c r="N1543" i="22"/>
  <c r="N1544" i="22"/>
  <c r="N1545" i="22"/>
  <c r="N1546" i="22"/>
  <c r="N1547" i="22"/>
  <c r="N1548" i="22"/>
  <c r="N1549" i="22"/>
  <c r="N1550" i="22"/>
  <c r="N1551" i="22"/>
  <c r="N1552" i="22"/>
  <c r="N1553" i="22"/>
  <c r="N1554" i="22"/>
  <c r="N1555" i="22"/>
  <c r="N1556" i="22"/>
  <c r="N1557" i="22"/>
  <c r="N1558" i="22"/>
  <c r="N1559" i="22"/>
  <c r="N1560" i="22"/>
  <c r="N1561" i="22"/>
  <c r="N1562" i="22"/>
  <c r="N1563" i="22"/>
  <c r="N1564" i="22"/>
  <c r="N1565" i="22"/>
  <c r="N1566" i="22"/>
  <c r="N1567" i="22"/>
  <c r="N1568" i="22"/>
  <c r="N1569" i="22"/>
  <c r="N1570" i="22"/>
  <c r="N1571" i="22"/>
  <c r="N1572" i="22"/>
  <c r="N1573" i="22"/>
  <c r="N1574" i="22"/>
  <c r="N1575" i="22"/>
  <c r="N1576" i="22"/>
  <c r="N1577" i="22"/>
  <c r="N1578" i="22"/>
  <c r="N1579" i="22"/>
  <c r="N1580" i="22"/>
  <c r="N1581" i="22"/>
  <c r="N1582" i="22"/>
  <c r="N1583" i="22"/>
  <c r="N1584" i="22"/>
  <c r="N1585" i="22"/>
  <c r="N1586" i="22"/>
  <c r="N1587" i="22"/>
  <c r="N1588" i="22"/>
  <c r="N1589" i="22"/>
  <c r="N1590" i="22"/>
  <c r="N1591" i="22"/>
  <c r="N1592" i="22"/>
  <c r="N1593" i="22"/>
  <c r="N1594" i="22"/>
  <c r="N1595" i="22"/>
  <c r="N1596" i="22"/>
  <c r="N1597" i="22"/>
  <c r="N1598" i="22"/>
  <c r="N1599" i="22"/>
  <c r="N1600" i="22"/>
  <c r="N1601" i="22"/>
  <c r="N1602" i="22"/>
  <c r="N1603" i="22"/>
  <c r="N1604" i="22"/>
  <c r="N1605" i="22"/>
  <c r="N1606" i="22"/>
  <c r="N1607" i="22"/>
  <c r="N1608" i="22"/>
  <c r="N1609" i="22"/>
  <c r="N1610" i="22"/>
  <c r="N1611" i="22"/>
  <c r="N1612" i="22"/>
  <c r="N1613" i="22"/>
  <c r="N1614" i="22"/>
  <c r="N1615" i="22"/>
  <c r="N1616" i="22"/>
  <c r="N1617" i="22"/>
  <c r="N1618" i="22"/>
  <c r="N1619" i="22"/>
  <c r="N1620" i="22"/>
  <c r="N1621" i="22"/>
  <c r="N1622" i="22"/>
  <c r="N1623" i="22"/>
  <c r="N1624" i="22"/>
  <c r="N1625" i="22"/>
  <c r="N1626" i="22"/>
  <c r="N1627" i="22"/>
  <c r="N1628" i="22"/>
  <c r="N1629" i="22"/>
  <c r="N1630" i="22"/>
  <c r="N1631" i="22"/>
  <c r="N1632" i="22"/>
  <c r="N1633" i="22"/>
  <c r="N1634" i="22"/>
  <c r="N1635" i="22"/>
  <c r="N1636" i="22"/>
  <c r="N1637" i="22"/>
  <c r="N1638" i="22"/>
  <c r="N1639" i="22"/>
  <c r="N1640" i="22"/>
  <c r="N1641" i="22"/>
  <c r="N1642" i="22"/>
  <c r="N1643" i="22"/>
  <c r="N1644" i="22"/>
  <c r="N1645" i="22"/>
  <c r="N1646" i="22"/>
  <c r="N1647" i="22"/>
  <c r="N1648" i="22"/>
  <c r="N1649" i="22"/>
  <c r="N1650" i="22"/>
  <c r="N1651" i="22"/>
  <c r="N1652" i="22"/>
  <c r="N1653" i="22"/>
  <c r="N1654" i="22"/>
  <c r="N1655" i="22"/>
  <c r="N1656" i="22"/>
  <c r="N1657" i="22"/>
  <c r="N1658" i="22"/>
  <c r="N1659" i="22"/>
  <c r="N1660" i="22"/>
  <c r="N1661" i="22"/>
  <c r="N1662" i="22"/>
  <c r="N1663" i="22"/>
  <c r="N1664" i="22"/>
  <c r="N1665" i="22"/>
  <c r="N1666" i="22"/>
  <c r="N1667" i="22"/>
  <c r="N1668" i="22"/>
  <c r="N1669" i="22"/>
  <c r="N1670" i="22"/>
  <c r="N1671" i="22"/>
  <c r="N1672" i="22"/>
  <c r="N1673" i="22"/>
  <c r="N1674" i="22"/>
  <c r="N1675" i="22"/>
  <c r="N1676" i="22"/>
  <c r="N1677" i="22"/>
  <c r="N1678" i="22"/>
  <c r="N1679" i="22"/>
  <c r="N1680" i="22"/>
  <c r="N1681" i="22"/>
  <c r="N1682" i="22"/>
  <c r="N1683" i="22"/>
  <c r="N1684" i="22"/>
  <c r="N1685" i="22"/>
  <c r="N1686" i="22"/>
  <c r="N1687" i="22"/>
  <c r="N1688" i="22"/>
  <c r="N1689" i="22"/>
  <c r="N1690" i="22"/>
  <c r="N1691" i="22"/>
  <c r="N1692" i="22"/>
  <c r="N1693" i="22"/>
  <c r="N1694" i="22"/>
  <c r="N1695" i="22"/>
  <c r="N1696" i="22"/>
  <c r="N1697" i="22"/>
  <c r="N1698" i="22"/>
  <c r="N1699" i="22"/>
  <c r="N1700" i="22"/>
  <c r="N1701" i="22"/>
  <c r="N1702" i="22"/>
  <c r="N1703" i="22"/>
  <c r="N1704" i="22"/>
  <c r="N1705" i="22"/>
  <c r="N1706" i="22"/>
  <c r="N1707" i="22"/>
  <c r="N1708" i="22"/>
  <c r="N1709" i="22"/>
  <c r="N1710" i="22"/>
  <c r="N1711" i="22"/>
  <c r="N1712" i="22"/>
  <c r="N1713" i="22"/>
  <c r="N1714" i="22"/>
  <c r="N1715" i="22"/>
  <c r="N1716" i="22"/>
  <c r="N1717" i="22"/>
  <c r="N1718" i="22"/>
  <c r="N1719" i="22"/>
  <c r="N1720" i="22"/>
  <c r="N1721" i="22"/>
  <c r="N1722" i="22"/>
  <c r="N1723" i="22"/>
  <c r="N1724" i="22"/>
  <c r="N1725" i="22"/>
  <c r="N1726" i="22"/>
  <c r="N1727" i="22"/>
  <c r="N1728" i="22"/>
  <c r="N1729" i="22"/>
  <c r="N1730" i="22"/>
  <c r="N1731" i="22"/>
  <c r="N1732" i="22"/>
  <c r="N1733" i="22"/>
  <c r="N1734" i="22"/>
  <c r="N1735" i="22"/>
  <c r="N1736" i="22"/>
  <c r="N1737" i="22"/>
  <c r="N1738" i="22"/>
  <c r="N1739" i="22"/>
  <c r="N1740" i="22"/>
  <c r="N1741" i="22"/>
  <c r="N1742" i="22"/>
  <c r="N1743" i="22"/>
  <c r="N1744" i="22"/>
  <c r="N1745" i="22"/>
  <c r="N1746" i="22"/>
  <c r="N1747" i="22"/>
  <c r="N1748" i="22"/>
  <c r="N1749" i="22"/>
  <c r="N1750" i="22"/>
  <c r="N1751" i="22"/>
  <c r="N1752" i="22"/>
  <c r="N1753" i="22"/>
  <c r="N1754" i="22"/>
  <c r="N1755" i="22"/>
  <c r="N1756" i="22"/>
  <c r="N1757" i="22"/>
  <c r="N1758" i="22"/>
  <c r="N1759" i="22"/>
  <c r="N1760" i="22"/>
  <c r="N1761" i="22"/>
  <c r="N1762" i="22"/>
  <c r="N1763" i="22"/>
  <c r="N1764" i="22"/>
  <c r="N1765" i="22"/>
  <c r="N1766" i="22"/>
  <c r="N1767" i="22"/>
  <c r="N1768" i="22"/>
  <c r="N1769" i="22"/>
  <c r="N1770" i="22"/>
  <c r="N1771" i="22"/>
  <c r="N1772" i="22"/>
  <c r="N1773" i="22"/>
  <c r="N1774" i="22"/>
  <c r="N1775" i="22"/>
  <c r="N1776" i="22"/>
  <c r="N1777" i="22"/>
  <c r="N1778" i="22"/>
  <c r="N1779" i="22"/>
  <c r="N1780" i="22"/>
  <c r="N1781" i="22"/>
  <c r="N1782" i="22"/>
  <c r="N1783" i="22"/>
  <c r="N1784" i="22"/>
  <c r="N1785" i="22"/>
  <c r="N1786" i="22"/>
  <c r="N1787" i="22"/>
  <c r="N1788" i="22"/>
  <c r="N1789" i="22"/>
  <c r="N1790" i="22"/>
  <c r="N1791" i="22"/>
  <c r="N1792" i="22"/>
  <c r="N1793" i="22"/>
  <c r="N1794" i="22"/>
  <c r="N1795" i="22"/>
  <c r="N1796" i="22"/>
  <c r="N1797" i="22"/>
  <c r="N1798" i="22"/>
  <c r="N1799" i="22"/>
  <c r="N1800" i="22"/>
  <c r="N1801" i="22"/>
  <c r="N1802" i="22"/>
  <c r="N1803" i="22"/>
  <c r="N1804" i="22"/>
  <c r="N1805" i="22"/>
  <c r="N1806" i="22"/>
  <c r="N1807" i="22"/>
  <c r="N1808" i="22"/>
  <c r="N1809" i="22"/>
  <c r="N1810" i="22"/>
  <c r="N1811" i="22"/>
  <c r="N1812" i="22"/>
  <c r="N1813" i="22"/>
  <c r="N1814" i="22"/>
  <c r="N1815" i="22"/>
  <c r="N1816" i="22"/>
  <c r="N1817" i="22"/>
  <c r="N1818" i="22"/>
  <c r="N1819" i="22"/>
  <c r="N1820" i="22"/>
  <c r="N1821" i="22"/>
  <c r="N1822" i="22"/>
  <c r="N1823" i="22"/>
  <c r="N1824" i="22"/>
  <c r="N1825" i="22"/>
  <c r="N1826" i="22"/>
  <c r="N1827" i="22"/>
  <c r="N1828" i="22"/>
  <c r="N1829" i="22"/>
  <c r="N1830" i="22"/>
  <c r="N1831" i="22"/>
  <c r="N1832" i="22"/>
  <c r="N1833" i="22"/>
  <c r="N1834" i="22"/>
  <c r="N1835" i="22"/>
  <c r="N1836" i="22"/>
  <c r="N1837" i="22"/>
  <c r="N1838" i="22"/>
  <c r="N1839" i="22"/>
  <c r="N1840" i="22"/>
  <c r="N1841" i="22"/>
  <c r="N1842" i="22"/>
  <c r="N1843" i="22"/>
  <c r="N1844" i="22"/>
  <c r="N1845" i="22"/>
  <c r="N1846" i="22"/>
  <c r="N1847" i="22"/>
  <c r="N1848" i="22"/>
  <c r="N1849" i="22"/>
  <c r="N1850" i="22"/>
  <c r="N1851" i="22"/>
  <c r="N1852" i="22"/>
  <c r="N1853" i="22"/>
  <c r="N1854" i="22"/>
  <c r="N1855" i="22"/>
  <c r="N1856" i="22"/>
  <c r="N1857" i="22"/>
  <c r="N1858" i="22"/>
  <c r="N1859" i="22"/>
  <c r="N1860" i="22"/>
  <c r="N1861" i="22"/>
  <c r="N1862" i="22"/>
  <c r="N1863" i="22"/>
  <c r="N1864" i="22"/>
  <c r="N1865" i="22"/>
  <c r="N1866" i="22"/>
  <c r="N1867" i="22"/>
  <c r="N1868" i="22"/>
  <c r="N1869" i="22"/>
  <c r="N1870" i="22"/>
  <c r="N1871" i="22"/>
  <c r="N1872" i="22"/>
  <c r="N1873" i="22"/>
  <c r="N1874" i="22"/>
  <c r="N1875" i="22"/>
  <c r="N1876" i="22"/>
  <c r="N1877" i="22"/>
  <c r="N1878" i="22"/>
  <c r="N1879" i="22"/>
  <c r="N1880" i="22"/>
  <c r="N1881" i="22"/>
  <c r="N1882" i="22"/>
  <c r="N1883" i="22"/>
  <c r="N1884" i="22"/>
  <c r="N1885" i="22"/>
  <c r="N1886" i="22"/>
  <c r="N1887" i="22"/>
  <c r="N1888" i="22"/>
  <c r="N1889" i="22"/>
  <c r="N1890" i="22"/>
  <c r="N1891" i="22"/>
  <c r="N1892" i="22"/>
  <c r="N1893" i="22"/>
  <c r="N1894" i="22"/>
  <c r="N1895" i="22"/>
  <c r="N1896" i="22"/>
  <c r="N1897" i="22"/>
  <c r="N1898" i="22"/>
  <c r="N1899" i="22"/>
  <c r="N1900" i="22"/>
  <c r="N1901" i="22"/>
  <c r="N1902" i="22"/>
  <c r="N1903" i="22"/>
  <c r="N1904" i="22"/>
  <c r="N1905" i="22"/>
  <c r="N1906" i="22"/>
  <c r="N1907" i="22"/>
  <c r="N1908" i="22"/>
  <c r="N1909" i="22"/>
  <c r="N1910" i="22"/>
  <c r="N1911" i="22"/>
  <c r="N1912" i="22"/>
  <c r="N1913" i="22"/>
  <c r="N1914" i="22"/>
  <c r="N1915" i="22"/>
  <c r="N1916" i="22"/>
  <c r="N1917" i="22"/>
  <c r="N1918" i="22"/>
  <c r="N1919" i="22"/>
  <c r="N1920" i="22"/>
  <c r="N1921" i="22"/>
  <c r="N1922" i="22"/>
  <c r="N1923" i="22"/>
  <c r="N1924" i="22"/>
  <c r="N1925" i="22"/>
  <c r="N1926" i="22"/>
  <c r="N1927" i="22"/>
  <c r="N1928" i="22"/>
  <c r="N1929" i="22"/>
  <c r="N1930" i="22"/>
  <c r="N1931" i="22"/>
  <c r="N1932" i="22"/>
  <c r="N1933" i="22"/>
  <c r="N1934" i="22"/>
  <c r="N1935" i="22"/>
  <c r="N1936" i="22"/>
  <c r="N1937" i="22"/>
  <c r="N1938" i="22"/>
  <c r="N1939" i="22"/>
  <c r="N1940" i="22"/>
  <c r="N1941" i="22"/>
  <c r="N1942" i="22"/>
  <c r="N1943" i="22"/>
  <c r="N1944" i="22"/>
  <c r="N1945" i="22"/>
  <c r="N1946" i="22"/>
  <c r="N1947" i="22"/>
  <c r="N1948" i="22"/>
  <c r="N1949" i="22"/>
  <c r="N1950" i="22"/>
  <c r="N1951" i="22"/>
  <c r="N1952" i="22"/>
  <c r="N1953" i="22"/>
  <c r="N1954" i="22"/>
  <c r="N1955" i="22"/>
  <c r="N1956" i="22"/>
  <c r="N1957" i="22"/>
  <c r="N1958" i="22"/>
  <c r="N1959" i="22"/>
  <c r="N1960" i="22"/>
  <c r="N1961" i="22"/>
  <c r="N1962" i="22"/>
  <c r="N1963" i="22"/>
  <c r="N1964" i="22"/>
  <c r="N1965" i="22"/>
  <c r="N1966" i="22"/>
  <c r="N1967" i="22"/>
  <c r="N1968" i="22"/>
  <c r="N1969" i="22"/>
  <c r="N1970" i="22"/>
  <c r="N1971" i="22"/>
  <c r="N1972" i="22"/>
  <c r="N1973" i="22"/>
  <c r="N1974" i="22"/>
  <c r="N1975" i="22"/>
  <c r="N1976" i="22"/>
  <c r="N1977" i="22"/>
  <c r="N1978" i="22"/>
  <c r="N1979" i="22"/>
  <c r="N1980" i="22"/>
  <c r="N1981" i="22"/>
  <c r="N1982" i="22"/>
  <c r="N1983" i="22"/>
  <c r="N1984" i="22"/>
  <c r="N1985" i="22"/>
  <c r="N1986" i="22"/>
  <c r="N1987" i="22"/>
  <c r="N1988" i="22"/>
  <c r="N1989" i="22"/>
  <c r="N1990" i="22"/>
  <c r="N1991" i="22"/>
  <c r="N1992" i="22"/>
  <c r="N1993" i="22"/>
  <c r="N1994" i="22"/>
  <c r="N1995" i="22"/>
  <c r="N1996" i="22"/>
  <c r="N1997" i="22"/>
  <c r="N1998" i="22"/>
  <c r="N1999" i="22"/>
  <c r="N2000" i="22"/>
  <c r="N2001" i="22"/>
  <c r="N2002" i="22"/>
  <c r="N2003" i="22"/>
  <c r="N2004" i="22"/>
  <c r="N2005" i="22"/>
  <c r="N2006" i="22"/>
  <c r="N2007" i="22"/>
  <c r="N2008" i="22"/>
  <c r="N2009" i="22"/>
  <c r="N2010" i="22"/>
  <c r="N2011" i="22"/>
  <c r="N2012" i="22"/>
  <c r="N2013" i="22"/>
  <c r="N2014" i="22"/>
  <c r="N2015" i="22"/>
  <c r="N2016" i="22"/>
  <c r="N2017" i="22"/>
  <c r="N2018" i="22"/>
  <c r="N2019" i="22"/>
  <c r="N2020" i="22"/>
  <c r="N2021" i="22"/>
  <c r="N2022" i="22"/>
  <c r="N2023" i="22"/>
  <c r="N2024" i="22"/>
  <c r="N2025" i="22"/>
  <c r="N2026" i="22"/>
  <c r="N2027" i="22"/>
  <c r="N2028" i="22"/>
  <c r="N2029" i="22"/>
  <c r="N2030" i="22"/>
  <c r="N2031" i="22"/>
  <c r="N2032" i="22"/>
  <c r="N2033" i="22"/>
  <c r="N2034" i="22"/>
  <c r="N2035" i="22"/>
  <c r="N2036" i="22"/>
  <c r="N2037" i="22"/>
  <c r="N2038" i="22"/>
  <c r="N2039" i="22"/>
  <c r="N2040" i="22"/>
  <c r="N2041" i="22"/>
  <c r="N2042" i="22"/>
  <c r="N2043" i="22"/>
  <c r="N2044" i="22"/>
  <c r="N2045" i="22"/>
  <c r="N2046" i="22"/>
  <c r="N2047" i="22"/>
  <c r="N2048" i="22"/>
  <c r="N2049" i="22"/>
  <c r="N2050" i="22"/>
  <c r="N2051" i="22"/>
  <c r="N2052" i="22"/>
  <c r="N2053" i="22"/>
  <c r="N2054" i="22"/>
  <c r="N2055" i="22"/>
  <c r="N2056" i="22"/>
  <c r="N2057" i="22"/>
  <c r="N2058" i="22"/>
  <c r="N2059" i="22"/>
  <c r="N2060" i="22"/>
  <c r="N2061" i="22"/>
  <c r="N2062" i="22"/>
  <c r="N2063" i="22"/>
  <c r="N2064" i="22"/>
  <c r="N2065" i="22"/>
  <c r="N2066" i="22"/>
  <c r="N2067" i="22"/>
  <c r="N2068" i="22"/>
  <c r="N2069" i="22"/>
  <c r="N2070" i="22"/>
  <c r="N2071" i="22"/>
  <c r="N2072" i="22"/>
  <c r="N2073" i="22"/>
  <c r="N2074" i="22"/>
  <c r="N2075" i="22"/>
  <c r="N2076" i="22"/>
  <c r="N2077" i="22"/>
  <c r="N2078" i="22"/>
  <c r="N2079" i="22"/>
  <c r="N2080" i="22"/>
  <c r="N2081" i="22"/>
  <c r="N2082" i="22"/>
  <c r="N2083" i="22"/>
  <c r="N2084" i="22"/>
  <c r="N2085" i="22"/>
  <c r="N2086" i="22"/>
  <c r="N2087" i="22"/>
  <c r="N2088" i="22"/>
  <c r="N2089" i="22"/>
  <c r="N2090" i="22"/>
  <c r="N2091" i="22"/>
  <c r="N2092" i="22"/>
  <c r="N2093" i="22"/>
  <c r="N2094" i="22"/>
  <c r="N2095" i="22"/>
  <c r="N2096" i="22"/>
  <c r="N2097" i="22"/>
  <c r="N2098" i="22"/>
  <c r="N2099" i="22"/>
  <c r="N2100" i="22"/>
  <c r="N2101" i="22"/>
  <c r="N2102" i="22"/>
  <c r="N2103" i="22"/>
  <c r="N2104" i="22"/>
  <c r="N2105" i="22"/>
  <c r="N2106" i="22"/>
  <c r="N2107" i="22"/>
  <c r="N2108" i="22"/>
  <c r="N2109" i="22"/>
  <c r="N2110" i="22"/>
  <c r="N2111" i="22"/>
  <c r="N2112" i="22"/>
  <c r="N2113" i="22"/>
  <c r="N2114" i="22"/>
  <c r="N2115" i="22"/>
  <c r="N2116" i="22"/>
  <c r="N2117" i="22"/>
  <c r="N2118" i="22"/>
  <c r="N2119" i="22"/>
  <c r="N2120" i="22"/>
  <c r="N2121" i="22"/>
  <c r="N2122" i="22"/>
  <c r="N2123" i="22"/>
  <c r="N2124" i="22"/>
  <c r="N2125" i="22"/>
  <c r="N2126" i="22"/>
  <c r="N2127" i="22"/>
  <c r="N2128" i="22"/>
  <c r="N2129" i="22"/>
  <c r="N2130" i="22"/>
  <c r="N2131" i="22"/>
  <c r="N2132" i="22"/>
  <c r="N2133" i="22"/>
  <c r="N2134" i="22"/>
  <c r="N2135" i="22"/>
  <c r="N2136" i="22"/>
  <c r="N2137" i="22"/>
  <c r="N2138" i="22"/>
  <c r="N2139" i="22"/>
  <c r="N2140" i="22"/>
  <c r="N2141" i="22"/>
  <c r="N2142" i="22"/>
  <c r="N2143" i="22"/>
  <c r="N2144" i="22"/>
  <c r="N2145" i="22"/>
  <c r="N2146" i="22"/>
  <c r="N2147" i="22"/>
  <c r="N2148" i="22"/>
  <c r="N2149" i="22"/>
  <c r="N2150" i="22"/>
  <c r="N2151" i="22"/>
  <c r="N2152" i="22"/>
  <c r="N2153" i="22"/>
  <c r="N2154" i="22"/>
  <c r="N2155" i="22"/>
  <c r="N2156" i="22"/>
  <c r="N2157" i="22"/>
  <c r="N2158" i="22"/>
  <c r="N2159" i="22"/>
  <c r="N2160" i="22"/>
  <c r="N2161" i="22"/>
  <c r="N2162" i="22"/>
  <c r="N2163" i="22"/>
  <c r="N2164" i="22"/>
  <c r="N2165" i="22"/>
  <c r="N2166" i="22"/>
  <c r="N2167" i="22"/>
  <c r="N2168" i="22"/>
  <c r="N2169" i="22"/>
  <c r="N2170" i="22"/>
  <c r="N2171" i="22"/>
  <c r="N2172" i="22"/>
  <c r="N2173" i="22"/>
  <c r="N2174" i="22"/>
  <c r="N2175" i="22"/>
  <c r="N2176" i="22"/>
  <c r="N2177" i="22"/>
  <c r="N2178" i="22"/>
  <c r="N2179" i="22"/>
  <c r="N2180" i="22"/>
  <c r="N2181" i="22"/>
  <c r="N2182" i="22"/>
  <c r="N2183" i="22"/>
  <c r="N2184" i="22"/>
  <c r="N2185" i="22"/>
  <c r="N2186" i="22"/>
  <c r="N2187" i="22"/>
  <c r="N2188" i="22"/>
  <c r="N2189" i="22"/>
  <c r="N2190" i="22"/>
  <c r="N2191" i="22"/>
  <c r="N2192" i="22"/>
  <c r="N2193" i="22"/>
  <c r="N2194" i="22"/>
  <c r="N2195" i="22"/>
  <c r="N2196" i="22"/>
  <c r="N2197" i="22"/>
  <c r="N2198" i="22"/>
  <c r="N2199" i="22"/>
  <c r="N2200" i="22"/>
  <c r="N2201" i="22"/>
  <c r="N2202" i="22"/>
  <c r="N2203" i="22"/>
  <c r="N2204" i="22"/>
  <c r="N2205" i="22"/>
  <c r="N2206" i="22"/>
  <c r="N2207" i="22"/>
  <c r="N2208" i="22"/>
  <c r="N2209" i="22"/>
  <c r="N2210" i="22"/>
  <c r="N2211" i="22"/>
  <c r="N2212" i="22"/>
  <c r="N2213" i="22"/>
  <c r="N2214" i="22"/>
  <c r="N2215" i="22"/>
  <c r="N2216" i="22"/>
  <c r="N2217" i="22"/>
  <c r="N2218" i="22"/>
  <c r="N2219" i="22"/>
  <c r="N2220" i="22"/>
  <c r="N2221" i="22"/>
  <c r="N2222" i="22"/>
  <c r="N2223" i="22"/>
  <c r="N2224" i="22"/>
  <c r="N2225" i="22"/>
  <c r="N2226" i="22"/>
  <c r="N2227" i="22"/>
  <c r="N2228" i="22"/>
  <c r="N2229" i="22"/>
  <c r="N2230" i="22"/>
  <c r="N2231" i="22"/>
  <c r="N2232" i="22"/>
  <c r="N2233" i="22"/>
  <c r="N2234" i="22"/>
  <c r="N2235" i="22"/>
  <c r="N2236" i="22"/>
  <c r="N2237" i="22"/>
  <c r="N2238" i="22"/>
  <c r="N2239" i="22"/>
  <c r="N2240" i="22"/>
  <c r="N2241" i="22"/>
  <c r="N2242" i="22"/>
  <c r="N2243" i="22"/>
  <c r="N2244" i="22"/>
  <c r="N2245" i="22"/>
  <c r="N2246" i="22"/>
  <c r="N2247" i="22"/>
  <c r="N2248" i="22"/>
  <c r="N2249" i="22"/>
  <c r="N2250" i="22"/>
  <c r="N2251" i="22"/>
  <c r="N2252" i="22"/>
  <c r="N2253" i="22"/>
  <c r="N2254" i="22"/>
  <c r="N2255" i="22"/>
  <c r="N2256" i="22"/>
  <c r="N2257" i="22"/>
  <c r="N2258" i="22"/>
  <c r="N2259" i="22"/>
  <c r="N2260" i="22"/>
  <c r="N2261" i="22"/>
  <c r="N2262" i="22"/>
  <c r="N2263" i="22"/>
  <c r="N2264" i="22"/>
  <c r="N2265" i="22"/>
  <c r="N2266" i="22"/>
  <c r="N2267" i="22"/>
  <c r="N2268" i="22"/>
  <c r="N2269" i="22"/>
  <c r="N2270" i="22"/>
  <c r="N2271" i="22"/>
  <c r="N2272" i="22"/>
  <c r="N2273" i="22"/>
  <c r="N2274" i="22"/>
  <c r="N2275" i="22"/>
  <c r="N2276" i="22"/>
  <c r="N2277" i="22"/>
  <c r="N2278" i="22"/>
  <c r="N2279" i="22"/>
  <c r="N2280" i="22"/>
  <c r="N2281" i="22"/>
  <c r="N2282" i="22"/>
  <c r="N2283" i="22"/>
  <c r="N2284" i="22"/>
  <c r="N2285" i="22"/>
  <c r="N2286" i="22"/>
  <c r="N2287" i="22"/>
  <c r="N2288" i="22"/>
  <c r="N2289" i="22"/>
  <c r="N2290" i="22"/>
  <c r="N2291" i="22"/>
  <c r="N2292" i="22"/>
  <c r="N2293" i="22"/>
  <c r="N2294" i="22"/>
  <c r="N2295" i="22"/>
  <c r="N2296" i="22"/>
  <c r="N2297" i="22"/>
  <c r="N2298" i="22"/>
  <c r="N2299" i="22"/>
  <c r="N2300" i="22"/>
  <c r="N2301" i="22"/>
  <c r="N2302" i="22"/>
  <c r="N2303" i="22"/>
  <c r="N2304" i="22"/>
  <c r="N2305" i="22"/>
  <c r="N2306" i="22"/>
  <c r="N2307" i="22"/>
  <c r="N2308" i="22"/>
  <c r="N2309" i="22"/>
  <c r="N2310" i="22"/>
  <c r="N2311" i="22"/>
  <c r="N2312" i="22"/>
  <c r="N2313" i="22"/>
  <c r="N2314" i="22"/>
  <c r="N2315" i="22"/>
  <c r="N2316" i="22"/>
  <c r="N2317" i="22"/>
  <c r="N2318" i="22"/>
  <c r="N2319" i="22"/>
  <c r="N2320" i="22"/>
  <c r="N2321" i="22"/>
  <c r="N2322" i="22"/>
  <c r="N2323" i="22"/>
  <c r="N2324" i="22"/>
  <c r="N2325" i="22"/>
  <c r="N2326" i="22"/>
  <c r="N2327" i="22"/>
  <c r="N2328" i="22"/>
  <c r="N2329" i="22"/>
  <c r="N2330" i="22"/>
  <c r="N2331" i="22"/>
  <c r="N2332" i="22"/>
  <c r="N2333" i="22"/>
  <c r="N2334" i="22"/>
  <c r="N2335" i="22"/>
  <c r="N2336" i="22"/>
  <c r="N2337" i="22"/>
  <c r="N2338" i="22"/>
  <c r="N2339" i="22"/>
  <c r="N2340" i="22"/>
  <c r="N2341" i="22"/>
  <c r="N2342" i="22"/>
  <c r="N2343" i="22"/>
  <c r="N2344" i="22"/>
  <c r="N2345" i="22"/>
  <c r="N2346" i="22"/>
  <c r="N2347" i="22"/>
  <c r="N2348" i="22"/>
  <c r="N2349" i="22"/>
  <c r="N2350" i="22"/>
  <c r="N2351" i="22"/>
  <c r="N2352" i="22"/>
  <c r="N2353" i="22"/>
  <c r="N2354" i="22"/>
  <c r="N2355" i="22"/>
  <c r="N2356" i="22"/>
  <c r="N2357" i="22"/>
  <c r="N2358" i="22"/>
  <c r="N2359" i="22"/>
  <c r="N2360" i="22"/>
  <c r="N2361" i="22"/>
  <c r="N2362" i="22"/>
  <c r="N2363" i="22"/>
  <c r="N2364" i="22"/>
  <c r="N2365" i="22"/>
  <c r="N2366" i="22"/>
  <c r="N2367" i="22"/>
  <c r="N2368" i="22"/>
  <c r="N2369" i="22"/>
  <c r="N2370" i="22"/>
  <c r="N2371" i="22"/>
  <c r="N2372" i="22"/>
  <c r="N2373" i="22"/>
  <c r="N2374" i="22"/>
  <c r="N2375" i="22"/>
  <c r="N2376" i="22"/>
  <c r="N2377" i="22"/>
  <c r="N2378" i="22"/>
  <c r="N2379" i="22"/>
  <c r="N2380" i="22"/>
  <c r="N2381" i="22"/>
  <c r="N2382" i="22"/>
  <c r="N2383" i="22"/>
  <c r="N2384" i="22"/>
  <c r="N2385" i="22"/>
  <c r="N2386" i="22"/>
  <c r="N2387" i="22"/>
  <c r="N2388" i="22"/>
  <c r="N2389" i="22"/>
  <c r="N2390" i="22"/>
  <c r="N2391" i="22"/>
  <c r="N2392" i="22"/>
  <c r="N2393" i="22"/>
  <c r="N2394" i="22"/>
  <c r="N2395" i="22"/>
  <c r="N2396" i="22"/>
  <c r="N2397" i="22"/>
  <c r="N2398" i="22"/>
  <c r="N2399" i="22"/>
  <c r="N2400" i="22"/>
  <c r="N2401" i="22"/>
  <c r="N2402" i="22"/>
  <c r="N2403" i="22"/>
  <c r="N2404" i="22"/>
  <c r="N2405" i="22"/>
  <c r="N2406" i="22"/>
  <c r="N2407" i="22"/>
  <c r="N2408" i="22"/>
  <c r="N2409" i="22"/>
  <c r="N2410" i="22"/>
  <c r="N2411" i="22"/>
  <c r="N2412" i="22"/>
  <c r="N2413" i="22"/>
  <c r="N2414" i="22"/>
  <c r="N2415" i="22"/>
  <c r="N2416" i="22"/>
  <c r="N2417" i="22"/>
  <c r="N2418" i="22"/>
  <c r="N2419" i="22"/>
  <c r="N2420" i="22"/>
  <c r="N2421" i="22"/>
  <c r="N2422" i="22"/>
  <c r="N2423" i="22"/>
  <c r="N2424" i="22"/>
  <c r="N2425" i="22"/>
  <c r="N2426" i="22"/>
  <c r="N2427" i="22"/>
  <c r="N2428" i="22"/>
  <c r="N2429" i="22"/>
  <c r="N2430" i="22"/>
  <c r="N2431" i="22"/>
  <c r="N2432" i="22"/>
  <c r="N2433" i="22"/>
  <c r="N2434" i="22"/>
  <c r="N2435" i="22"/>
  <c r="N2436" i="22"/>
  <c r="N2437" i="22"/>
  <c r="N2438" i="22"/>
  <c r="N2439" i="22"/>
  <c r="N2440" i="22"/>
  <c r="N2441" i="22"/>
  <c r="N2442" i="22"/>
  <c r="N2443" i="22"/>
  <c r="N2444" i="22"/>
  <c r="N2445" i="22"/>
  <c r="N2446" i="22"/>
  <c r="N2447" i="22"/>
  <c r="N2448" i="22"/>
  <c r="N2449" i="22"/>
  <c r="N2450" i="22"/>
  <c r="N2451" i="22"/>
  <c r="N2452" i="22"/>
  <c r="N2453" i="22"/>
  <c r="N2454" i="22"/>
  <c r="N2455" i="22"/>
  <c r="N2456" i="22"/>
  <c r="N2457" i="22"/>
  <c r="N2458" i="22"/>
  <c r="N2459" i="22"/>
  <c r="N2460" i="22"/>
  <c r="N2461" i="22"/>
  <c r="N2462" i="22"/>
  <c r="N2463" i="22"/>
  <c r="N2464" i="22"/>
  <c r="N2465" i="22"/>
  <c r="N2466" i="22"/>
  <c r="N2467" i="22"/>
  <c r="N2468" i="22"/>
  <c r="N2469" i="22"/>
  <c r="N2470" i="22"/>
  <c r="N2471" i="22"/>
  <c r="N2472" i="22"/>
  <c r="N2473" i="22"/>
  <c r="N2474" i="22"/>
  <c r="N2475" i="22"/>
  <c r="N2476" i="22"/>
  <c r="N2477" i="22"/>
  <c r="N2478" i="22"/>
  <c r="N2479" i="22"/>
  <c r="N2480" i="22"/>
  <c r="N2481" i="22"/>
  <c r="N2482" i="22"/>
  <c r="N2483" i="22"/>
  <c r="N2484" i="22"/>
  <c r="N2485" i="22"/>
  <c r="N2486" i="22"/>
  <c r="N2487" i="22"/>
  <c r="N2488" i="22"/>
  <c r="N2489" i="22"/>
  <c r="N2490" i="22"/>
  <c r="N2491" i="22"/>
  <c r="N2492" i="22"/>
  <c r="N2493" i="22"/>
  <c r="N2494" i="22"/>
  <c r="N2495" i="22"/>
  <c r="N2496" i="22"/>
  <c r="N2497" i="22"/>
  <c r="N2498" i="22"/>
  <c r="N2499" i="22"/>
  <c r="N2500" i="22"/>
  <c r="N2501" i="22"/>
  <c r="N2502" i="22"/>
  <c r="N2503" i="22"/>
  <c r="N2504" i="22"/>
  <c r="N2505" i="22"/>
  <c r="N2506" i="22"/>
  <c r="N2507" i="22"/>
  <c r="N2508" i="22"/>
  <c r="N2509" i="22"/>
  <c r="N2510" i="22"/>
  <c r="N2511" i="22"/>
  <c r="N2512" i="22"/>
  <c r="N2513" i="22"/>
  <c r="N2514" i="22"/>
  <c r="N2515" i="22"/>
  <c r="N2516" i="22"/>
  <c r="N2517" i="22"/>
  <c r="N2518" i="22"/>
  <c r="N2519" i="22"/>
  <c r="N2520" i="22"/>
  <c r="N2521" i="22"/>
  <c r="N2522" i="22"/>
  <c r="N2523" i="22"/>
  <c r="N2524" i="22"/>
  <c r="N2525" i="22"/>
  <c r="N2526" i="22"/>
  <c r="N2527" i="22"/>
  <c r="N2528" i="22"/>
  <c r="N2529" i="22"/>
  <c r="N2530" i="22"/>
  <c r="N2531" i="22"/>
  <c r="N2532" i="22"/>
  <c r="N2533" i="22"/>
  <c r="N2534" i="22"/>
  <c r="N2535" i="22"/>
  <c r="N2536" i="22"/>
  <c r="N2537" i="22"/>
  <c r="N2538" i="22"/>
  <c r="N2539" i="22"/>
  <c r="N2540" i="22"/>
  <c r="N2541" i="22"/>
  <c r="N2542" i="22"/>
  <c r="N2543" i="22"/>
  <c r="N2544" i="22"/>
  <c r="N2545" i="22"/>
  <c r="N2546" i="22"/>
  <c r="N2547" i="22"/>
  <c r="N2548" i="22"/>
  <c r="N2549" i="22"/>
  <c r="N2550" i="22"/>
  <c r="N2551" i="22"/>
  <c r="N2552" i="22"/>
  <c r="N2553" i="22"/>
  <c r="N2554" i="22"/>
  <c r="N2555" i="22"/>
  <c r="N2556" i="22"/>
  <c r="N2557" i="22"/>
  <c r="N2558" i="22"/>
  <c r="N2559" i="22"/>
  <c r="N2560" i="22"/>
  <c r="N2561" i="22"/>
  <c r="N2562" i="22"/>
  <c r="N2563" i="22"/>
  <c r="N2564" i="22"/>
  <c r="N2565" i="22"/>
  <c r="N2566" i="22"/>
  <c r="N2567" i="22"/>
  <c r="N2568" i="22"/>
  <c r="N2569" i="22"/>
  <c r="N2570" i="22"/>
  <c r="N2571" i="22"/>
  <c r="N2572" i="22"/>
  <c r="N2573" i="22"/>
  <c r="N2574" i="22"/>
  <c r="N2575" i="22"/>
  <c r="N2576" i="22"/>
  <c r="N2577" i="22"/>
  <c r="N2578" i="22"/>
  <c r="N2579" i="22"/>
  <c r="N2580" i="22"/>
  <c r="N2581" i="22"/>
  <c r="N2582" i="22"/>
  <c r="N2583" i="22"/>
  <c r="N2584" i="22"/>
  <c r="N2585" i="22"/>
  <c r="N2586" i="22"/>
  <c r="N2587" i="22"/>
  <c r="N2588" i="22"/>
  <c r="N2589" i="22"/>
  <c r="N2590" i="22"/>
  <c r="N2591" i="22"/>
  <c r="N2592" i="22"/>
  <c r="N2593" i="22"/>
  <c r="N2594" i="22"/>
  <c r="N2595" i="22"/>
  <c r="N2596" i="22"/>
  <c r="N2597" i="22"/>
  <c r="N2598" i="22"/>
  <c r="N2599" i="22"/>
  <c r="N2600" i="22"/>
  <c r="N2601" i="22"/>
  <c r="N2602" i="22"/>
  <c r="N2603" i="22"/>
  <c r="N2604" i="22"/>
  <c r="N2605" i="22"/>
  <c r="N2606" i="22"/>
  <c r="N2607" i="22"/>
  <c r="N2608" i="22"/>
  <c r="N2609" i="22"/>
  <c r="N2610" i="22"/>
  <c r="N2611" i="22"/>
  <c r="N2612" i="22"/>
  <c r="N2613" i="22"/>
  <c r="N2614" i="22"/>
  <c r="N2615" i="22"/>
  <c r="N2616" i="22"/>
  <c r="N2617" i="22"/>
  <c r="N2618" i="22"/>
  <c r="N2619" i="22"/>
  <c r="N2620" i="22"/>
  <c r="N2621" i="22"/>
  <c r="N2622" i="22"/>
  <c r="N2623" i="22"/>
  <c r="N2624" i="22"/>
  <c r="N2625" i="22"/>
  <c r="N2626" i="22"/>
  <c r="N2627" i="22"/>
  <c r="N2628" i="22"/>
  <c r="N2629" i="22"/>
  <c r="N2630" i="22"/>
  <c r="N2631" i="22"/>
  <c r="N2632" i="22"/>
  <c r="N2633" i="22"/>
  <c r="N2634" i="22"/>
  <c r="N2635" i="22"/>
  <c r="N2636" i="22"/>
  <c r="N2637" i="22"/>
  <c r="N2638" i="22"/>
  <c r="N2639" i="22"/>
  <c r="N2640" i="22"/>
  <c r="N2641" i="22"/>
  <c r="N2642" i="22"/>
  <c r="N2643" i="22"/>
  <c r="N2644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663" i="22"/>
  <c r="O664" i="22"/>
  <c r="O665" i="22"/>
  <c r="O666" i="22"/>
  <c r="O667" i="22"/>
  <c r="O668" i="22"/>
  <c r="O669" i="22"/>
  <c r="O670" i="22"/>
  <c r="O671" i="22"/>
  <c r="O672" i="22"/>
  <c r="O673" i="22"/>
  <c r="O674" i="22"/>
  <c r="O675" i="22"/>
  <c r="O676" i="22"/>
  <c r="O677" i="22"/>
  <c r="O678" i="22"/>
  <c r="O679" i="22"/>
  <c r="O680" i="22"/>
  <c r="O681" i="22"/>
  <c r="O682" i="22"/>
  <c r="O683" i="22"/>
  <c r="O684" i="22"/>
  <c r="O685" i="22"/>
  <c r="O686" i="22"/>
  <c r="O687" i="22"/>
  <c r="O688" i="22"/>
  <c r="O689" i="22"/>
  <c r="O690" i="22"/>
  <c r="O691" i="22"/>
  <c r="O692" i="22"/>
  <c r="O693" i="22"/>
  <c r="O694" i="22"/>
  <c r="O695" i="22"/>
  <c r="O696" i="22"/>
  <c r="O697" i="22"/>
  <c r="O698" i="22"/>
  <c r="O699" i="22"/>
  <c r="O700" i="22"/>
  <c r="O701" i="22"/>
  <c r="O702" i="22"/>
  <c r="O703" i="22"/>
  <c r="O704" i="22"/>
  <c r="O705" i="22"/>
  <c r="O706" i="22"/>
  <c r="O707" i="22"/>
  <c r="O708" i="22"/>
  <c r="O709" i="22"/>
  <c r="O710" i="22"/>
  <c r="O711" i="22"/>
  <c r="O712" i="22"/>
  <c r="O713" i="22"/>
  <c r="O714" i="22"/>
  <c r="O715" i="22"/>
  <c r="O716" i="22"/>
  <c r="O717" i="22"/>
  <c r="O718" i="22"/>
  <c r="O719" i="22"/>
  <c r="O720" i="22"/>
  <c r="O721" i="22"/>
  <c r="O722" i="22"/>
  <c r="O723" i="22"/>
  <c r="O724" i="22"/>
  <c r="O725" i="22"/>
  <c r="O726" i="22"/>
  <c r="O727" i="22"/>
  <c r="O728" i="22"/>
  <c r="O729" i="22"/>
  <c r="O730" i="22"/>
  <c r="O731" i="22"/>
  <c r="O732" i="22"/>
  <c r="O733" i="22"/>
  <c r="O734" i="22"/>
  <c r="O735" i="22"/>
  <c r="O736" i="22"/>
  <c r="O737" i="22"/>
  <c r="O738" i="22"/>
  <c r="O739" i="22"/>
  <c r="O740" i="22"/>
  <c r="O741" i="22"/>
  <c r="O742" i="22"/>
  <c r="O743" i="22"/>
  <c r="O744" i="22"/>
  <c r="O745" i="22"/>
  <c r="O746" i="22"/>
  <c r="O747" i="22"/>
  <c r="O748" i="22"/>
  <c r="O749" i="22"/>
  <c r="O750" i="22"/>
  <c r="O751" i="22"/>
  <c r="O752" i="22"/>
  <c r="O753" i="22"/>
  <c r="O754" i="22"/>
  <c r="O755" i="22"/>
  <c r="O756" i="22"/>
  <c r="O757" i="22"/>
  <c r="O758" i="22"/>
  <c r="O759" i="22"/>
  <c r="O760" i="22"/>
  <c r="O761" i="22"/>
  <c r="O762" i="22"/>
  <c r="O763" i="22"/>
  <c r="O764" i="22"/>
  <c r="O765" i="22"/>
  <c r="O766" i="22"/>
  <c r="O767" i="22"/>
  <c r="O768" i="22"/>
  <c r="O769" i="22"/>
  <c r="O770" i="22"/>
  <c r="O771" i="22"/>
  <c r="O772" i="22"/>
  <c r="O773" i="22"/>
  <c r="O774" i="22"/>
  <c r="O775" i="22"/>
  <c r="O776" i="22"/>
  <c r="O777" i="22"/>
  <c r="O778" i="22"/>
  <c r="O779" i="22"/>
  <c r="O780" i="22"/>
  <c r="O781" i="22"/>
  <c r="O782" i="22"/>
  <c r="O783" i="22"/>
  <c r="O784" i="22"/>
  <c r="O785" i="22"/>
  <c r="O786" i="22"/>
  <c r="O787" i="22"/>
  <c r="O788" i="22"/>
  <c r="O789" i="22"/>
  <c r="O790" i="22"/>
  <c r="O791" i="22"/>
  <c r="O792" i="22"/>
  <c r="O793" i="22"/>
  <c r="O794" i="22"/>
  <c r="O795" i="22"/>
  <c r="O796" i="22"/>
  <c r="O797" i="22"/>
  <c r="O798" i="22"/>
  <c r="O799" i="22"/>
  <c r="O800" i="22"/>
  <c r="O801" i="22"/>
  <c r="O802" i="22"/>
  <c r="O803" i="22"/>
  <c r="O804" i="22"/>
  <c r="O805" i="22"/>
  <c r="O806" i="22"/>
  <c r="O807" i="22"/>
  <c r="O808" i="22"/>
  <c r="O809" i="22"/>
  <c r="O810" i="22"/>
  <c r="O811" i="22"/>
  <c r="O812" i="22"/>
  <c r="O813" i="22"/>
  <c r="O814" i="22"/>
  <c r="O815" i="22"/>
  <c r="O816" i="22"/>
  <c r="O817" i="22"/>
  <c r="O818" i="22"/>
  <c r="O819" i="22"/>
  <c r="O820" i="22"/>
  <c r="O821" i="22"/>
  <c r="O822" i="22"/>
  <c r="O823" i="22"/>
  <c r="O824" i="22"/>
  <c r="O825" i="22"/>
  <c r="O826" i="22"/>
  <c r="O827" i="22"/>
  <c r="O828" i="22"/>
  <c r="O829" i="22"/>
  <c r="O830" i="22"/>
  <c r="O831" i="22"/>
  <c r="O832" i="22"/>
  <c r="O833" i="22"/>
  <c r="O834" i="22"/>
  <c r="O835" i="22"/>
  <c r="O836" i="22"/>
  <c r="O837" i="22"/>
  <c r="O838" i="22"/>
  <c r="O839" i="22"/>
  <c r="O840" i="22"/>
  <c r="O841" i="22"/>
  <c r="O842" i="22"/>
  <c r="O843" i="22"/>
  <c r="O844" i="22"/>
  <c r="O845" i="22"/>
  <c r="O846" i="22"/>
  <c r="O847" i="22"/>
  <c r="O848" i="22"/>
  <c r="O849" i="22"/>
  <c r="O850" i="22"/>
  <c r="O851" i="22"/>
  <c r="O852" i="22"/>
  <c r="O853" i="22"/>
  <c r="O854" i="22"/>
  <c r="O855" i="22"/>
  <c r="O856" i="22"/>
  <c r="O857" i="22"/>
  <c r="O858" i="22"/>
  <c r="O859" i="22"/>
  <c r="O860" i="22"/>
  <c r="O861" i="22"/>
  <c r="O862" i="22"/>
  <c r="O863" i="22"/>
  <c r="O864" i="22"/>
  <c r="O865" i="22"/>
  <c r="O866" i="22"/>
  <c r="O867" i="22"/>
  <c r="O868" i="22"/>
  <c r="O869" i="22"/>
  <c r="O870" i="22"/>
  <c r="O871" i="22"/>
  <c r="O872" i="22"/>
  <c r="O873" i="22"/>
  <c r="O874" i="22"/>
  <c r="O875" i="22"/>
  <c r="O876" i="22"/>
  <c r="O877" i="22"/>
  <c r="O878" i="22"/>
  <c r="O879" i="22"/>
  <c r="O880" i="22"/>
  <c r="O881" i="22"/>
  <c r="O882" i="22"/>
  <c r="O883" i="22"/>
  <c r="O884" i="22"/>
  <c r="O885" i="22"/>
  <c r="O886" i="22"/>
  <c r="O887" i="22"/>
  <c r="O888" i="22"/>
  <c r="O889" i="22"/>
  <c r="O890" i="22"/>
  <c r="O891" i="22"/>
  <c r="O892" i="22"/>
  <c r="O893" i="22"/>
  <c r="O894" i="22"/>
  <c r="O895" i="22"/>
  <c r="O896" i="22"/>
  <c r="O897" i="22"/>
  <c r="O898" i="22"/>
  <c r="O899" i="22"/>
  <c r="O900" i="22"/>
  <c r="O901" i="22"/>
  <c r="O902" i="22"/>
  <c r="O903" i="22"/>
  <c r="O904" i="22"/>
  <c r="O905" i="22"/>
  <c r="O906" i="22"/>
  <c r="O907" i="22"/>
  <c r="O908" i="22"/>
  <c r="O909" i="22"/>
  <c r="O910" i="22"/>
  <c r="O911" i="22"/>
  <c r="O912" i="22"/>
  <c r="O913" i="22"/>
  <c r="O914" i="22"/>
  <c r="O915" i="22"/>
  <c r="O916" i="22"/>
  <c r="O917" i="22"/>
  <c r="O918" i="22"/>
  <c r="O919" i="22"/>
  <c r="O920" i="22"/>
  <c r="O921" i="22"/>
  <c r="O922" i="22"/>
  <c r="O923" i="22"/>
  <c r="O924" i="22"/>
  <c r="O925" i="22"/>
  <c r="O926" i="22"/>
  <c r="O927" i="22"/>
  <c r="O928" i="22"/>
  <c r="O929" i="22"/>
  <c r="O930" i="22"/>
  <c r="O931" i="22"/>
  <c r="O932" i="22"/>
  <c r="O933" i="22"/>
  <c r="O934" i="22"/>
  <c r="O935" i="22"/>
  <c r="O936" i="22"/>
  <c r="O937" i="22"/>
  <c r="O938" i="22"/>
  <c r="O939" i="22"/>
  <c r="O940" i="22"/>
  <c r="O941" i="22"/>
  <c r="O942" i="22"/>
  <c r="O943" i="22"/>
  <c r="O944" i="22"/>
  <c r="O945" i="22"/>
  <c r="O946" i="22"/>
  <c r="O947" i="22"/>
  <c r="O948" i="22"/>
  <c r="O949" i="22"/>
  <c r="O950" i="22"/>
  <c r="O951" i="22"/>
  <c r="O952" i="22"/>
  <c r="O953" i="22"/>
  <c r="O954" i="22"/>
  <c r="O955" i="22"/>
  <c r="O956" i="22"/>
  <c r="O957" i="22"/>
  <c r="O958" i="22"/>
  <c r="O959" i="22"/>
  <c r="O960" i="22"/>
  <c r="O961" i="22"/>
  <c r="O962" i="22"/>
  <c r="O963" i="22"/>
  <c r="O964" i="22"/>
  <c r="O965" i="22"/>
  <c r="O966" i="22"/>
  <c r="O967" i="22"/>
  <c r="O968" i="22"/>
  <c r="O969" i="22"/>
  <c r="O970" i="22"/>
  <c r="O971" i="22"/>
  <c r="O972" i="22"/>
  <c r="O973" i="22"/>
  <c r="O974" i="22"/>
  <c r="O975" i="22"/>
  <c r="O976" i="22"/>
  <c r="O977" i="22"/>
  <c r="O978" i="22"/>
  <c r="O979" i="22"/>
  <c r="O980" i="22"/>
  <c r="O981" i="22"/>
  <c r="O982" i="22"/>
  <c r="O983" i="22"/>
  <c r="O984" i="22"/>
  <c r="O985" i="22"/>
  <c r="O986" i="22"/>
  <c r="O987" i="22"/>
  <c r="O988" i="22"/>
  <c r="O989" i="22"/>
  <c r="O990" i="22"/>
  <c r="O991" i="22"/>
  <c r="O992" i="22"/>
  <c r="O993" i="22"/>
  <c r="O994" i="22"/>
  <c r="O995" i="22"/>
  <c r="O996" i="22"/>
  <c r="O997" i="22"/>
  <c r="O998" i="22"/>
  <c r="O999" i="22"/>
  <c r="O1000" i="22"/>
  <c r="O1001" i="22"/>
  <c r="O1002" i="22"/>
  <c r="O1003" i="22"/>
  <c r="O1004" i="22"/>
  <c r="O1005" i="22"/>
  <c r="O1006" i="22"/>
  <c r="O1007" i="22"/>
  <c r="O1008" i="22"/>
  <c r="O1009" i="22"/>
  <c r="O1010" i="22"/>
  <c r="O1011" i="22"/>
  <c r="O1012" i="22"/>
  <c r="O1013" i="22"/>
  <c r="O1014" i="22"/>
  <c r="O1015" i="22"/>
  <c r="O1016" i="22"/>
  <c r="O1017" i="22"/>
  <c r="O1018" i="22"/>
  <c r="O1019" i="22"/>
  <c r="O1020" i="22"/>
  <c r="O1021" i="22"/>
  <c r="O1022" i="22"/>
  <c r="O1023" i="22"/>
  <c r="O1024" i="22"/>
  <c r="O1025" i="22"/>
  <c r="O1026" i="22"/>
  <c r="O1027" i="22"/>
  <c r="O1028" i="22"/>
  <c r="O1029" i="22"/>
  <c r="O1030" i="22"/>
  <c r="O1031" i="22"/>
  <c r="O1032" i="22"/>
  <c r="O1033" i="22"/>
  <c r="O1034" i="22"/>
  <c r="O1035" i="22"/>
  <c r="O1036" i="22"/>
  <c r="O1037" i="22"/>
  <c r="O1038" i="22"/>
  <c r="O1039" i="22"/>
  <c r="O1040" i="22"/>
  <c r="O1041" i="22"/>
  <c r="O1042" i="22"/>
  <c r="O1043" i="22"/>
  <c r="O1044" i="22"/>
  <c r="O1045" i="22"/>
  <c r="O1046" i="22"/>
  <c r="O1047" i="22"/>
  <c r="O1048" i="22"/>
  <c r="O1049" i="22"/>
  <c r="O1050" i="22"/>
  <c r="O1051" i="22"/>
  <c r="O1052" i="22"/>
  <c r="O1053" i="22"/>
  <c r="O1054" i="22"/>
  <c r="O1055" i="22"/>
  <c r="O1056" i="22"/>
  <c r="O1057" i="22"/>
  <c r="O1058" i="22"/>
  <c r="O1059" i="22"/>
  <c r="O1060" i="22"/>
  <c r="O1061" i="22"/>
  <c r="O1062" i="22"/>
  <c r="O1063" i="22"/>
  <c r="O1064" i="22"/>
  <c r="O1065" i="22"/>
  <c r="O1066" i="22"/>
  <c r="O1067" i="22"/>
  <c r="O1068" i="22"/>
  <c r="O1069" i="22"/>
  <c r="O1070" i="22"/>
  <c r="O1071" i="22"/>
  <c r="O1072" i="22"/>
  <c r="O1073" i="22"/>
  <c r="O1074" i="22"/>
  <c r="O1075" i="22"/>
  <c r="O1076" i="22"/>
  <c r="O1077" i="22"/>
  <c r="O1078" i="22"/>
  <c r="O1079" i="22"/>
  <c r="O1080" i="22"/>
  <c r="O1081" i="22"/>
  <c r="O1082" i="22"/>
  <c r="O1083" i="22"/>
  <c r="O1084" i="22"/>
  <c r="O1085" i="22"/>
  <c r="O1086" i="22"/>
  <c r="O1087" i="22"/>
  <c r="O1088" i="22"/>
  <c r="O1089" i="22"/>
  <c r="O1090" i="22"/>
  <c r="O1091" i="22"/>
  <c r="O1092" i="22"/>
  <c r="O1093" i="22"/>
  <c r="O1094" i="22"/>
  <c r="O1095" i="22"/>
  <c r="O1096" i="22"/>
  <c r="O1097" i="22"/>
  <c r="O1098" i="22"/>
  <c r="O1099" i="22"/>
  <c r="O1100" i="22"/>
  <c r="O1101" i="22"/>
  <c r="O1102" i="22"/>
  <c r="O1103" i="22"/>
  <c r="O1104" i="22"/>
  <c r="O1105" i="22"/>
  <c r="O1106" i="22"/>
  <c r="O1107" i="22"/>
  <c r="O1108" i="22"/>
  <c r="O1109" i="22"/>
  <c r="O1110" i="22"/>
  <c r="O1111" i="22"/>
  <c r="O1112" i="22"/>
  <c r="O1113" i="22"/>
  <c r="O1114" i="22"/>
  <c r="O1115" i="22"/>
  <c r="O1116" i="22"/>
  <c r="O1117" i="22"/>
  <c r="O1118" i="22"/>
  <c r="O1119" i="22"/>
  <c r="O1120" i="22"/>
  <c r="O1121" i="22"/>
  <c r="O1122" i="22"/>
  <c r="O1123" i="22"/>
  <c r="O1124" i="22"/>
  <c r="O1125" i="22"/>
  <c r="O1126" i="22"/>
  <c r="O1127" i="22"/>
  <c r="O1128" i="22"/>
  <c r="O1129" i="22"/>
  <c r="O1130" i="22"/>
  <c r="O1131" i="22"/>
  <c r="O1132" i="22"/>
  <c r="O1133" i="22"/>
  <c r="O1134" i="22"/>
  <c r="O1135" i="22"/>
  <c r="O1136" i="22"/>
  <c r="O1137" i="22"/>
  <c r="O1138" i="22"/>
  <c r="O1139" i="22"/>
  <c r="O1140" i="22"/>
  <c r="O1141" i="22"/>
  <c r="O1142" i="22"/>
  <c r="O1143" i="22"/>
  <c r="O1144" i="22"/>
  <c r="O1145" i="22"/>
  <c r="O1146" i="22"/>
  <c r="O1147" i="22"/>
  <c r="O1148" i="22"/>
  <c r="O1149" i="22"/>
  <c r="O1150" i="22"/>
  <c r="O1151" i="22"/>
  <c r="O1152" i="22"/>
  <c r="O1153" i="22"/>
  <c r="O1154" i="22"/>
  <c r="O1155" i="22"/>
  <c r="O1156" i="22"/>
  <c r="O1157" i="22"/>
  <c r="O1158" i="22"/>
  <c r="O1159" i="22"/>
  <c r="O1160" i="22"/>
  <c r="O1161" i="22"/>
  <c r="O1162" i="22"/>
  <c r="O1163" i="22"/>
  <c r="O1164" i="22"/>
  <c r="O1165" i="22"/>
  <c r="O1166" i="22"/>
  <c r="O1167" i="22"/>
  <c r="O1168" i="22"/>
  <c r="O1169" i="22"/>
  <c r="O1170" i="22"/>
  <c r="O1171" i="22"/>
  <c r="O1172" i="22"/>
  <c r="O1173" i="22"/>
  <c r="O1174" i="22"/>
  <c r="O1175" i="22"/>
  <c r="O1176" i="22"/>
  <c r="O1177" i="22"/>
  <c r="O1178" i="22"/>
  <c r="O1179" i="22"/>
  <c r="O1180" i="22"/>
  <c r="O1181" i="22"/>
  <c r="O1182" i="22"/>
  <c r="O1183" i="22"/>
  <c r="O1184" i="22"/>
  <c r="O1185" i="22"/>
  <c r="O1186" i="22"/>
  <c r="O1187" i="22"/>
  <c r="O1188" i="22"/>
  <c r="O1189" i="22"/>
  <c r="O1190" i="22"/>
  <c r="O1191" i="22"/>
  <c r="O1192" i="22"/>
  <c r="O1193" i="22"/>
  <c r="O1194" i="22"/>
  <c r="O1195" i="22"/>
  <c r="O1196" i="22"/>
  <c r="O1197" i="22"/>
  <c r="O1198" i="22"/>
  <c r="O1199" i="22"/>
  <c r="O1200" i="22"/>
  <c r="O1201" i="22"/>
  <c r="O1202" i="22"/>
  <c r="O1203" i="22"/>
  <c r="O1204" i="22"/>
  <c r="O1205" i="22"/>
  <c r="O1206" i="22"/>
  <c r="O1207" i="22"/>
  <c r="O1208" i="22"/>
  <c r="O1209" i="22"/>
  <c r="O1210" i="22"/>
  <c r="O1211" i="22"/>
  <c r="O1212" i="22"/>
  <c r="O1213" i="22"/>
  <c r="O1214" i="22"/>
  <c r="O1215" i="22"/>
  <c r="O1216" i="22"/>
  <c r="O1217" i="22"/>
  <c r="O1218" i="22"/>
  <c r="O1219" i="22"/>
  <c r="O1220" i="22"/>
  <c r="O1221" i="22"/>
  <c r="O1222" i="22"/>
  <c r="O1223" i="22"/>
  <c r="O1224" i="22"/>
  <c r="O1225" i="22"/>
  <c r="O1226" i="22"/>
  <c r="O1227" i="22"/>
  <c r="O1228" i="22"/>
  <c r="O1229" i="22"/>
  <c r="O1230" i="22"/>
  <c r="O1231" i="22"/>
  <c r="O1232" i="22"/>
  <c r="O1233" i="22"/>
  <c r="O1234" i="22"/>
  <c r="O1235" i="22"/>
  <c r="O1236" i="22"/>
  <c r="O1237" i="22"/>
  <c r="O1238" i="22"/>
  <c r="O1239" i="22"/>
  <c r="O1240" i="22"/>
  <c r="O1241" i="22"/>
  <c r="O1242" i="22"/>
  <c r="O1243" i="22"/>
  <c r="O1244" i="22"/>
  <c r="O1245" i="22"/>
  <c r="O1246" i="22"/>
  <c r="O1247" i="22"/>
  <c r="O1248" i="22"/>
  <c r="O1249" i="22"/>
  <c r="O1250" i="22"/>
  <c r="O1251" i="22"/>
  <c r="O1252" i="22"/>
  <c r="O1253" i="22"/>
  <c r="O1254" i="22"/>
  <c r="O1255" i="22"/>
  <c r="O1256" i="22"/>
  <c r="O1257" i="22"/>
  <c r="O1258" i="22"/>
  <c r="O1259" i="22"/>
  <c r="O1260" i="22"/>
  <c r="O1261" i="22"/>
  <c r="O1262" i="22"/>
  <c r="O1263" i="22"/>
  <c r="O1264" i="22"/>
  <c r="O1265" i="22"/>
  <c r="O1266" i="22"/>
  <c r="O1267" i="22"/>
  <c r="O1268" i="22"/>
  <c r="O1269" i="22"/>
  <c r="O1270" i="22"/>
  <c r="O1271" i="22"/>
  <c r="O1272" i="22"/>
  <c r="O1273" i="22"/>
  <c r="O1274" i="22"/>
  <c r="O1275" i="22"/>
  <c r="O1276" i="22"/>
  <c r="O1277" i="22"/>
  <c r="O1278" i="22"/>
  <c r="O1279" i="22"/>
  <c r="O1280" i="22"/>
  <c r="O1281" i="22"/>
  <c r="O1282" i="22"/>
  <c r="O1283" i="22"/>
  <c r="O1284" i="22"/>
  <c r="O1285" i="22"/>
  <c r="O1286" i="22"/>
  <c r="O1287" i="22"/>
  <c r="O1288" i="22"/>
  <c r="O1289" i="22"/>
  <c r="O1290" i="22"/>
  <c r="O1291" i="22"/>
  <c r="O1292" i="22"/>
  <c r="O1293" i="22"/>
  <c r="O1294" i="22"/>
  <c r="O1295" i="22"/>
  <c r="O1296" i="22"/>
  <c r="O1297" i="22"/>
  <c r="O1298" i="22"/>
  <c r="O1299" i="22"/>
  <c r="O1300" i="22"/>
  <c r="O1301" i="22"/>
  <c r="O1302" i="22"/>
  <c r="O1303" i="22"/>
  <c r="O1304" i="22"/>
  <c r="O1305" i="22"/>
  <c r="O1306" i="22"/>
  <c r="O1307" i="22"/>
  <c r="O1308" i="22"/>
  <c r="O1309" i="22"/>
  <c r="O1310" i="22"/>
  <c r="O1311" i="22"/>
  <c r="O1312" i="22"/>
  <c r="O1313" i="22"/>
  <c r="O1314" i="22"/>
  <c r="O1315" i="22"/>
  <c r="O1316" i="22"/>
  <c r="O1317" i="22"/>
  <c r="O1318" i="22"/>
  <c r="O1319" i="22"/>
  <c r="O1320" i="22"/>
  <c r="O1321" i="22"/>
  <c r="O1322" i="22"/>
  <c r="O1323" i="22"/>
  <c r="O1324" i="22"/>
  <c r="O1325" i="22"/>
  <c r="O1326" i="22"/>
  <c r="O1327" i="22"/>
  <c r="O1328" i="22"/>
  <c r="O1329" i="22"/>
  <c r="O1330" i="22"/>
  <c r="O1331" i="22"/>
  <c r="O1332" i="22"/>
  <c r="O1333" i="22"/>
  <c r="O1334" i="22"/>
  <c r="O1335" i="22"/>
  <c r="O1336" i="22"/>
  <c r="O1337" i="22"/>
  <c r="O1338" i="22"/>
  <c r="O1339" i="22"/>
  <c r="O1340" i="22"/>
  <c r="O1341" i="22"/>
  <c r="O1342" i="22"/>
  <c r="O1343" i="22"/>
  <c r="O1344" i="22"/>
  <c r="O1345" i="22"/>
  <c r="O1346" i="22"/>
  <c r="O1347" i="22"/>
  <c r="O1348" i="22"/>
  <c r="O1349" i="22"/>
  <c r="O1350" i="22"/>
  <c r="O1351" i="22"/>
  <c r="O1352" i="22"/>
  <c r="O1353" i="22"/>
  <c r="O1354" i="22"/>
  <c r="O1355" i="22"/>
  <c r="O1356" i="22"/>
  <c r="O1357" i="22"/>
  <c r="O1358" i="22"/>
  <c r="O1359" i="22"/>
  <c r="O1360" i="22"/>
  <c r="O1361" i="22"/>
  <c r="O1362" i="22"/>
  <c r="O1363" i="22"/>
  <c r="O1364" i="22"/>
  <c r="O1365" i="22"/>
  <c r="O1366" i="22"/>
  <c r="O1367" i="22"/>
  <c r="O1368" i="22"/>
  <c r="O1369" i="22"/>
  <c r="O1370" i="22"/>
  <c r="O1371" i="22"/>
  <c r="O1372" i="22"/>
  <c r="O1373" i="22"/>
  <c r="O1374" i="22"/>
  <c r="O1375" i="22"/>
  <c r="O1376" i="22"/>
  <c r="O1377" i="22"/>
  <c r="O1378" i="22"/>
  <c r="O1379" i="22"/>
  <c r="O1380" i="22"/>
  <c r="O1381" i="22"/>
  <c r="O1382" i="22"/>
  <c r="O1383" i="22"/>
  <c r="O1384" i="22"/>
  <c r="O1385" i="22"/>
  <c r="O1386" i="22"/>
  <c r="O1387" i="22"/>
  <c r="O1388" i="22"/>
  <c r="O1389" i="22"/>
  <c r="O1390" i="22"/>
  <c r="O1391" i="22"/>
  <c r="O1392" i="22"/>
  <c r="O1393" i="22"/>
  <c r="O1394" i="22"/>
  <c r="O1395" i="22"/>
  <c r="O1396" i="22"/>
  <c r="O1397" i="22"/>
  <c r="O1398" i="22"/>
  <c r="O1399" i="22"/>
  <c r="O1400" i="22"/>
  <c r="O1401" i="22"/>
  <c r="O1402" i="22"/>
  <c r="O1403" i="22"/>
  <c r="O1404" i="22"/>
  <c r="O1405" i="22"/>
  <c r="O1406" i="22"/>
  <c r="O1407" i="22"/>
  <c r="O1408" i="22"/>
  <c r="O1409" i="22"/>
  <c r="O1410" i="22"/>
  <c r="O1411" i="22"/>
  <c r="O1412" i="22"/>
  <c r="O1413" i="22"/>
  <c r="O1414" i="22"/>
  <c r="O1415" i="22"/>
  <c r="O1416" i="22"/>
  <c r="O1417" i="22"/>
  <c r="O1418" i="22"/>
  <c r="O1419" i="22"/>
  <c r="O1420" i="22"/>
  <c r="O1421" i="22"/>
  <c r="O1422" i="22"/>
  <c r="O1423" i="22"/>
  <c r="O1424" i="22"/>
  <c r="O1425" i="22"/>
  <c r="O1426" i="22"/>
  <c r="O1427" i="22"/>
  <c r="O1428" i="22"/>
  <c r="O1429" i="22"/>
  <c r="O1430" i="22"/>
  <c r="O1431" i="22"/>
  <c r="O1432" i="22"/>
  <c r="O1433" i="22"/>
  <c r="O1434" i="22"/>
  <c r="O1435" i="22"/>
  <c r="O1436" i="22"/>
  <c r="O1437" i="22"/>
  <c r="O1438" i="22"/>
  <c r="O1439" i="22"/>
  <c r="O1440" i="22"/>
  <c r="O1441" i="22"/>
  <c r="O1442" i="22"/>
  <c r="O1443" i="22"/>
  <c r="O1444" i="22"/>
  <c r="O1445" i="22"/>
  <c r="O1446" i="22"/>
  <c r="O1447" i="22"/>
  <c r="O1448" i="22"/>
  <c r="O1449" i="22"/>
  <c r="O1450" i="22"/>
  <c r="O1451" i="22"/>
  <c r="O1452" i="22"/>
  <c r="O1453" i="22"/>
  <c r="O1454" i="22"/>
  <c r="O1455" i="22"/>
  <c r="O1456" i="22"/>
  <c r="O1457" i="22"/>
  <c r="O1458" i="22"/>
  <c r="O1459" i="22"/>
  <c r="O1460" i="22"/>
  <c r="O1461" i="22"/>
  <c r="O1462" i="22"/>
  <c r="O1463" i="22"/>
  <c r="O1464" i="22"/>
  <c r="O1465" i="22"/>
  <c r="O1466" i="22"/>
  <c r="O1467" i="22"/>
  <c r="O1468" i="22"/>
  <c r="O1469" i="22"/>
  <c r="O1470" i="22"/>
  <c r="O1471" i="22"/>
  <c r="O1472" i="22"/>
  <c r="O1473" i="22"/>
  <c r="O1474" i="22"/>
  <c r="O1475" i="22"/>
  <c r="O1476" i="22"/>
  <c r="O1477" i="22"/>
  <c r="O1478" i="22"/>
  <c r="O1479" i="22"/>
  <c r="O1480" i="22"/>
  <c r="O1481" i="22"/>
  <c r="O1482" i="22"/>
  <c r="O1483" i="22"/>
  <c r="O1484" i="22"/>
  <c r="O1485" i="22"/>
  <c r="O1486" i="22"/>
  <c r="O1487" i="22"/>
  <c r="O1488" i="22"/>
  <c r="O1489" i="22"/>
  <c r="O1490" i="22"/>
  <c r="O1491" i="22"/>
  <c r="O1492" i="22"/>
  <c r="O1493" i="22"/>
  <c r="O1494" i="22"/>
  <c r="O1495" i="22"/>
  <c r="O1496" i="22"/>
  <c r="O1497" i="22"/>
  <c r="O1498" i="22"/>
  <c r="O1499" i="22"/>
  <c r="O1500" i="22"/>
  <c r="O1501" i="22"/>
  <c r="O1502" i="22"/>
  <c r="O1503" i="22"/>
  <c r="O1504" i="22"/>
  <c r="O1505" i="22"/>
  <c r="O1506" i="22"/>
  <c r="O1507" i="22"/>
  <c r="O1508" i="22"/>
  <c r="O1509" i="22"/>
  <c r="O1510" i="22"/>
  <c r="O1511" i="22"/>
  <c r="O1512" i="22"/>
  <c r="O1513" i="22"/>
  <c r="O1514" i="22"/>
  <c r="O1515" i="22"/>
  <c r="O1516" i="22"/>
  <c r="O1517" i="22"/>
  <c r="O1518" i="22"/>
  <c r="O1519" i="22"/>
  <c r="O1520" i="22"/>
  <c r="O1521" i="22"/>
  <c r="O1522" i="22"/>
  <c r="O1523" i="22"/>
  <c r="O1524" i="22"/>
  <c r="O1525" i="22"/>
  <c r="O1526" i="22"/>
  <c r="O1527" i="22"/>
  <c r="O1528" i="22"/>
  <c r="O1529" i="22"/>
  <c r="O1530" i="22"/>
  <c r="O1531" i="22"/>
  <c r="O1532" i="22"/>
  <c r="O1533" i="22"/>
  <c r="O1534" i="22"/>
  <c r="O1535" i="22"/>
  <c r="O1536" i="22"/>
  <c r="O1537" i="22"/>
  <c r="O1538" i="22"/>
  <c r="O1539" i="22"/>
  <c r="O1540" i="22"/>
  <c r="O1541" i="22"/>
  <c r="O1542" i="22"/>
  <c r="O1543" i="22"/>
  <c r="O1544" i="22"/>
  <c r="O1545" i="22"/>
  <c r="O1546" i="22"/>
  <c r="O1547" i="22"/>
  <c r="O1548" i="22"/>
  <c r="O1549" i="22"/>
  <c r="O1550" i="22"/>
  <c r="O1551" i="22"/>
  <c r="O1552" i="22"/>
  <c r="O1553" i="22"/>
  <c r="O1554" i="22"/>
  <c r="O1555" i="22"/>
  <c r="O1556" i="22"/>
  <c r="O1557" i="22"/>
  <c r="O1558" i="22"/>
  <c r="O1559" i="22"/>
  <c r="O1560" i="22"/>
  <c r="O1561" i="22"/>
  <c r="O1562" i="22"/>
  <c r="O1563" i="22"/>
  <c r="O1564" i="22"/>
  <c r="O1565" i="22"/>
  <c r="O1566" i="22"/>
  <c r="O1567" i="22"/>
  <c r="O1568" i="22"/>
  <c r="O1569" i="22"/>
  <c r="O1570" i="22"/>
  <c r="O1571" i="22"/>
  <c r="O1572" i="22"/>
  <c r="O1573" i="22"/>
  <c r="O1574" i="22"/>
  <c r="O1575" i="22"/>
  <c r="O1576" i="22"/>
  <c r="O1577" i="22"/>
  <c r="O1578" i="22"/>
  <c r="O1579" i="22"/>
  <c r="O1580" i="22"/>
  <c r="O1581" i="22"/>
  <c r="O1582" i="22"/>
  <c r="O1583" i="22"/>
  <c r="O1584" i="22"/>
  <c r="O1585" i="22"/>
  <c r="O1586" i="22"/>
  <c r="O1587" i="22"/>
  <c r="O1588" i="22"/>
  <c r="O1589" i="22"/>
  <c r="O1590" i="22"/>
  <c r="O1591" i="22"/>
  <c r="O1592" i="22"/>
  <c r="O1593" i="22"/>
  <c r="O1594" i="22"/>
  <c r="O1595" i="22"/>
  <c r="O1596" i="22"/>
  <c r="O1597" i="22"/>
  <c r="O1598" i="22"/>
  <c r="O1599" i="22"/>
  <c r="O1600" i="22"/>
  <c r="O1601" i="22"/>
  <c r="O1602" i="22"/>
  <c r="O1603" i="22"/>
  <c r="O1604" i="22"/>
  <c r="O1605" i="22"/>
  <c r="O1606" i="22"/>
  <c r="O1607" i="22"/>
  <c r="O1608" i="22"/>
  <c r="O1609" i="22"/>
  <c r="O1610" i="22"/>
  <c r="O1611" i="22"/>
  <c r="O1612" i="22"/>
  <c r="O1613" i="22"/>
  <c r="O1614" i="22"/>
  <c r="O1615" i="22"/>
  <c r="O1616" i="22"/>
  <c r="O1617" i="22"/>
  <c r="O1618" i="22"/>
  <c r="O1619" i="22"/>
  <c r="O1620" i="22"/>
  <c r="O1621" i="22"/>
  <c r="O1622" i="22"/>
  <c r="O1623" i="22"/>
  <c r="O1624" i="22"/>
  <c r="O1625" i="22"/>
  <c r="O1626" i="22"/>
  <c r="O1627" i="22"/>
  <c r="O1628" i="22"/>
  <c r="O1629" i="22"/>
  <c r="O1630" i="22"/>
  <c r="O1631" i="22"/>
  <c r="O1632" i="22"/>
  <c r="O1633" i="22"/>
  <c r="O1634" i="22"/>
  <c r="O1635" i="22"/>
  <c r="O1636" i="22"/>
  <c r="O1637" i="22"/>
  <c r="O1638" i="22"/>
  <c r="O1639" i="22"/>
  <c r="O1640" i="22"/>
  <c r="O1641" i="22"/>
  <c r="O1642" i="22"/>
  <c r="O1643" i="22"/>
  <c r="O1644" i="22"/>
  <c r="O1645" i="22"/>
  <c r="O1646" i="22"/>
  <c r="O1647" i="22"/>
  <c r="O1648" i="22"/>
  <c r="O1649" i="22"/>
  <c r="O1650" i="22"/>
  <c r="O1651" i="22"/>
  <c r="O1652" i="22"/>
  <c r="O1653" i="22"/>
  <c r="O1654" i="22"/>
  <c r="O1655" i="22"/>
  <c r="O1656" i="22"/>
  <c r="O1657" i="22"/>
  <c r="O1658" i="22"/>
  <c r="O1659" i="22"/>
  <c r="O1660" i="22"/>
  <c r="O1661" i="22"/>
  <c r="O1662" i="22"/>
  <c r="O1663" i="22"/>
  <c r="O1664" i="22"/>
  <c r="O1665" i="22"/>
  <c r="O1666" i="22"/>
  <c r="O1667" i="22"/>
  <c r="O1668" i="22"/>
  <c r="O1669" i="22"/>
  <c r="O1670" i="22"/>
  <c r="O1671" i="22"/>
  <c r="O1672" i="22"/>
  <c r="O1673" i="22"/>
  <c r="O1674" i="22"/>
  <c r="O1675" i="22"/>
  <c r="O1676" i="22"/>
  <c r="O1677" i="22"/>
  <c r="O1678" i="22"/>
  <c r="O1679" i="22"/>
  <c r="O1680" i="22"/>
  <c r="O1681" i="22"/>
  <c r="O1682" i="22"/>
  <c r="O1683" i="22"/>
  <c r="O1684" i="22"/>
  <c r="O1685" i="22"/>
  <c r="O1686" i="22"/>
  <c r="O1687" i="22"/>
  <c r="O1688" i="22"/>
  <c r="O1689" i="22"/>
  <c r="O1690" i="22"/>
  <c r="O1691" i="22"/>
  <c r="O1692" i="22"/>
  <c r="O1693" i="22"/>
  <c r="O1694" i="22"/>
  <c r="O1695" i="22"/>
  <c r="O1696" i="22"/>
  <c r="O1697" i="22"/>
  <c r="O1698" i="22"/>
  <c r="O1699" i="22"/>
  <c r="O1700" i="22"/>
  <c r="O1701" i="22"/>
  <c r="O1702" i="22"/>
  <c r="O1703" i="22"/>
  <c r="O1704" i="22"/>
  <c r="O1705" i="22"/>
  <c r="O1706" i="22"/>
  <c r="O1707" i="22"/>
  <c r="O1708" i="22"/>
  <c r="O1709" i="22"/>
  <c r="O1710" i="22"/>
  <c r="O1711" i="22"/>
  <c r="O1712" i="22"/>
  <c r="O1713" i="22"/>
  <c r="O1714" i="22"/>
  <c r="O1715" i="22"/>
  <c r="O1716" i="22"/>
  <c r="O1717" i="22"/>
  <c r="O1718" i="22"/>
  <c r="O1719" i="22"/>
  <c r="O1720" i="22"/>
  <c r="O1721" i="22"/>
  <c r="O1722" i="22"/>
  <c r="O1723" i="22"/>
  <c r="O1724" i="22"/>
  <c r="O1725" i="22"/>
  <c r="O1726" i="22"/>
  <c r="O1727" i="22"/>
  <c r="O1728" i="22"/>
  <c r="O1729" i="22"/>
  <c r="O1730" i="22"/>
  <c r="O1731" i="22"/>
  <c r="O1732" i="22"/>
  <c r="O1733" i="22"/>
  <c r="O1734" i="22"/>
  <c r="O1735" i="22"/>
  <c r="O1736" i="22"/>
  <c r="O1737" i="22"/>
  <c r="O1738" i="22"/>
  <c r="O1739" i="22"/>
  <c r="O1740" i="22"/>
  <c r="O1741" i="22"/>
  <c r="O1742" i="22"/>
  <c r="O1743" i="22"/>
  <c r="O1744" i="22"/>
  <c r="O1745" i="22"/>
  <c r="O1746" i="22"/>
  <c r="O1747" i="22"/>
  <c r="O1748" i="22"/>
  <c r="O1749" i="22"/>
  <c r="O1750" i="22"/>
  <c r="O1751" i="22"/>
  <c r="O1752" i="22"/>
  <c r="O1753" i="22"/>
  <c r="O1754" i="22"/>
  <c r="O1755" i="22"/>
  <c r="O1756" i="22"/>
  <c r="O1757" i="22"/>
  <c r="O1758" i="22"/>
  <c r="O1759" i="22"/>
  <c r="O1760" i="22"/>
  <c r="O1761" i="22"/>
  <c r="O1762" i="22"/>
  <c r="O1763" i="22"/>
  <c r="O1764" i="22"/>
  <c r="O1765" i="22"/>
  <c r="O1766" i="22"/>
  <c r="O1767" i="22"/>
  <c r="O1768" i="22"/>
  <c r="O1769" i="22"/>
  <c r="O1770" i="22"/>
  <c r="O1771" i="22"/>
  <c r="O1772" i="22"/>
  <c r="O1773" i="22"/>
  <c r="O1774" i="22"/>
  <c r="O1775" i="22"/>
  <c r="O1776" i="22"/>
  <c r="O1777" i="22"/>
  <c r="O1778" i="22"/>
  <c r="O1779" i="22"/>
  <c r="O1780" i="22"/>
  <c r="O1781" i="22"/>
  <c r="O1782" i="22"/>
  <c r="O1783" i="22"/>
  <c r="O1784" i="22"/>
  <c r="O1785" i="22"/>
  <c r="O1786" i="22"/>
  <c r="O1787" i="22"/>
  <c r="O1788" i="22"/>
  <c r="O1789" i="22"/>
  <c r="O1790" i="22"/>
  <c r="O1791" i="22"/>
  <c r="O1792" i="22"/>
  <c r="O1793" i="22"/>
  <c r="O1794" i="22"/>
  <c r="O1795" i="22"/>
  <c r="O1796" i="22"/>
  <c r="O1797" i="22"/>
  <c r="O1798" i="22"/>
  <c r="O1799" i="22"/>
  <c r="O1800" i="22"/>
  <c r="O1801" i="22"/>
  <c r="O1802" i="22"/>
  <c r="O1803" i="22"/>
  <c r="O1804" i="22"/>
  <c r="O1805" i="22"/>
  <c r="O1806" i="22"/>
  <c r="O1807" i="22"/>
  <c r="O1808" i="22"/>
  <c r="O1809" i="22"/>
  <c r="O1810" i="22"/>
  <c r="O1811" i="22"/>
  <c r="O1812" i="22"/>
  <c r="O1813" i="22"/>
  <c r="O1814" i="22"/>
  <c r="O1815" i="22"/>
  <c r="O1816" i="22"/>
  <c r="O1817" i="22"/>
  <c r="O1818" i="22"/>
  <c r="O1819" i="22"/>
  <c r="O1820" i="22"/>
  <c r="O1821" i="22"/>
  <c r="O1822" i="22"/>
  <c r="O1823" i="22"/>
  <c r="O1824" i="22"/>
  <c r="O1825" i="22"/>
  <c r="O1826" i="22"/>
  <c r="O1827" i="22"/>
  <c r="O1828" i="22"/>
  <c r="O1829" i="22"/>
  <c r="O1830" i="22"/>
  <c r="O1831" i="22"/>
  <c r="O1832" i="22"/>
  <c r="O1833" i="22"/>
  <c r="O1834" i="22"/>
  <c r="O1835" i="22"/>
  <c r="O1836" i="22"/>
  <c r="O1837" i="22"/>
  <c r="O1838" i="22"/>
  <c r="O1839" i="22"/>
  <c r="O1840" i="22"/>
  <c r="O1841" i="22"/>
  <c r="O1842" i="22"/>
  <c r="O1843" i="22"/>
  <c r="O1844" i="22"/>
  <c r="O1845" i="22"/>
  <c r="O1846" i="22"/>
  <c r="O1847" i="22"/>
  <c r="O1848" i="22"/>
  <c r="O1849" i="22"/>
  <c r="O1850" i="22"/>
  <c r="O1851" i="22"/>
  <c r="O1852" i="22"/>
  <c r="O1853" i="22"/>
  <c r="O1854" i="22"/>
  <c r="O1855" i="22"/>
  <c r="O1856" i="22"/>
  <c r="O1857" i="22"/>
  <c r="O1858" i="22"/>
  <c r="O1859" i="22"/>
  <c r="O1860" i="22"/>
  <c r="O1861" i="22"/>
  <c r="O1862" i="22"/>
  <c r="O1863" i="22"/>
  <c r="O1864" i="22"/>
  <c r="O1865" i="22"/>
  <c r="O1866" i="22"/>
  <c r="O1867" i="22"/>
  <c r="O1868" i="22"/>
  <c r="O1869" i="22"/>
  <c r="O1870" i="22"/>
  <c r="O1871" i="22"/>
  <c r="O1872" i="22"/>
  <c r="O1873" i="22"/>
  <c r="O1874" i="22"/>
  <c r="O1875" i="22"/>
  <c r="O1876" i="22"/>
  <c r="O1877" i="22"/>
  <c r="O1878" i="22"/>
  <c r="O1879" i="22"/>
  <c r="O1880" i="22"/>
  <c r="O1881" i="22"/>
  <c r="O1882" i="22"/>
  <c r="O1883" i="22"/>
  <c r="O1884" i="22"/>
  <c r="O1885" i="22"/>
  <c r="O1886" i="22"/>
  <c r="O1887" i="22"/>
  <c r="O1888" i="22"/>
  <c r="O1889" i="22"/>
  <c r="O1890" i="22"/>
  <c r="O1891" i="22"/>
  <c r="O1892" i="22"/>
  <c r="O1893" i="22"/>
  <c r="O1894" i="22"/>
  <c r="O1895" i="22"/>
  <c r="O1896" i="22"/>
  <c r="O1897" i="22"/>
  <c r="O1898" i="22"/>
  <c r="O1899" i="22"/>
  <c r="O1900" i="22"/>
  <c r="O1901" i="22"/>
  <c r="O1902" i="22"/>
  <c r="O1903" i="22"/>
  <c r="O1904" i="22"/>
  <c r="O1905" i="22"/>
  <c r="O1906" i="22"/>
  <c r="O1907" i="22"/>
  <c r="O1908" i="22"/>
  <c r="O1909" i="22"/>
  <c r="O1910" i="22"/>
  <c r="O1911" i="22"/>
  <c r="O1912" i="22"/>
  <c r="O1913" i="22"/>
  <c r="O1914" i="22"/>
  <c r="O1915" i="22"/>
  <c r="O1916" i="22"/>
  <c r="O1917" i="22"/>
  <c r="O1918" i="22"/>
  <c r="O1919" i="22"/>
  <c r="O1920" i="22"/>
  <c r="O1921" i="22"/>
  <c r="O1922" i="22"/>
  <c r="O1923" i="22"/>
  <c r="O1924" i="22"/>
  <c r="O1925" i="22"/>
  <c r="O1926" i="22"/>
  <c r="O1927" i="22"/>
  <c r="O1928" i="22"/>
  <c r="O1929" i="22"/>
  <c r="O1930" i="22"/>
  <c r="O1931" i="22"/>
  <c r="O1932" i="22"/>
  <c r="O1933" i="22"/>
  <c r="O1934" i="22"/>
  <c r="O1935" i="22"/>
  <c r="O1936" i="22"/>
  <c r="O1937" i="22"/>
  <c r="O1938" i="22"/>
  <c r="O1939" i="22"/>
  <c r="O1940" i="22"/>
  <c r="O1941" i="22"/>
  <c r="O1942" i="22"/>
  <c r="O1943" i="22"/>
  <c r="O1944" i="22"/>
  <c r="O1945" i="22"/>
  <c r="O1946" i="22"/>
  <c r="O1947" i="22"/>
  <c r="O1948" i="22"/>
  <c r="O1949" i="22"/>
  <c r="O1950" i="22"/>
  <c r="O1951" i="22"/>
  <c r="O1952" i="22"/>
  <c r="O1953" i="22"/>
  <c r="O1954" i="22"/>
  <c r="O1955" i="22"/>
  <c r="O1956" i="22"/>
  <c r="O1957" i="22"/>
  <c r="O1958" i="22"/>
  <c r="O1959" i="22"/>
  <c r="O1960" i="22"/>
  <c r="O1961" i="22"/>
  <c r="O1962" i="22"/>
  <c r="O1963" i="22"/>
  <c r="O1964" i="22"/>
  <c r="O1965" i="22"/>
  <c r="O1966" i="22"/>
  <c r="O1967" i="22"/>
  <c r="O1968" i="22"/>
  <c r="O1969" i="22"/>
  <c r="O1970" i="22"/>
  <c r="O1971" i="22"/>
  <c r="O1972" i="22"/>
  <c r="O1973" i="22"/>
  <c r="O1974" i="22"/>
  <c r="O1975" i="22"/>
  <c r="O1976" i="22"/>
  <c r="O1977" i="22"/>
  <c r="O1978" i="22"/>
  <c r="O1979" i="22"/>
  <c r="O1980" i="22"/>
  <c r="O1981" i="22"/>
  <c r="O1982" i="22"/>
  <c r="O1983" i="22"/>
  <c r="O1984" i="22"/>
  <c r="O1985" i="22"/>
  <c r="O1986" i="22"/>
  <c r="O1987" i="22"/>
  <c r="O1988" i="22"/>
  <c r="O1989" i="22"/>
  <c r="O1990" i="22"/>
  <c r="O1991" i="22"/>
  <c r="O1992" i="22"/>
  <c r="O1993" i="22"/>
  <c r="O1994" i="22"/>
  <c r="O1995" i="22"/>
  <c r="O1996" i="22"/>
  <c r="O1997" i="22"/>
  <c r="O1998" i="22"/>
  <c r="O1999" i="22"/>
  <c r="O2000" i="22"/>
  <c r="O2001" i="22"/>
  <c r="O2002" i="22"/>
  <c r="O2003" i="22"/>
  <c r="O2004" i="22"/>
  <c r="O2005" i="22"/>
  <c r="O2006" i="22"/>
  <c r="O2007" i="22"/>
  <c r="O2008" i="22"/>
  <c r="O2009" i="22"/>
  <c r="O2010" i="22"/>
  <c r="O2011" i="22"/>
  <c r="O2012" i="22"/>
  <c r="O2013" i="22"/>
  <c r="O2014" i="22"/>
  <c r="O2015" i="22"/>
  <c r="O2016" i="22"/>
  <c r="O2017" i="22"/>
  <c r="O2018" i="22"/>
  <c r="O2019" i="22"/>
  <c r="O2020" i="22"/>
  <c r="O2021" i="22"/>
  <c r="O2022" i="22"/>
  <c r="O2023" i="22"/>
  <c r="O2024" i="22"/>
  <c r="O2025" i="22"/>
  <c r="O2026" i="22"/>
  <c r="O2027" i="22"/>
  <c r="O2028" i="22"/>
  <c r="O2029" i="22"/>
  <c r="O2030" i="22"/>
  <c r="O2031" i="22"/>
  <c r="O2032" i="22"/>
  <c r="O2033" i="22"/>
  <c r="O2034" i="22"/>
  <c r="O2035" i="22"/>
  <c r="O2036" i="22"/>
  <c r="O2037" i="22"/>
  <c r="O2038" i="22"/>
  <c r="O2039" i="22"/>
  <c r="O2040" i="22"/>
  <c r="O2041" i="22"/>
  <c r="O2042" i="22"/>
  <c r="O2043" i="22"/>
  <c r="O2044" i="22"/>
  <c r="O2045" i="22"/>
  <c r="O2046" i="22"/>
  <c r="O2047" i="22"/>
  <c r="O2048" i="22"/>
  <c r="O2049" i="22"/>
  <c r="O2050" i="22"/>
  <c r="O2051" i="22"/>
  <c r="O2052" i="22"/>
  <c r="O2053" i="22"/>
  <c r="O2054" i="22"/>
  <c r="O2055" i="22"/>
  <c r="O2056" i="22"/>
  <c r="O2057" i="22"/>
  <c r="O2058" i="22"/>
  <c r="O2059" i="22"/>
  <c r="O2060" i="22"/>
  <c r="O2061" i="22"/>
  <c r="O2062" i="22"/>
  <c r="O2063" i="22"/>
  <c r="O2064" i="22"/>
  <c r="O2065" i="22"/>
  <c r="O2066" i="22"/>
  <c r="O2067" i="22"/>
  <c r="O2068" i="22"/>
  <c r="O2069" i="22"/>
  <c r="O2070" i="22"/>
  <c r="O2071" i="22"/>
  <c r="O2072" i="22"/>
  <c r="O2073" i="22"/>
  <c r="O2074" i="22"/>
  <c r="O2075" i="22"/>
  <c r="O2076" i="22"/>
  <c r="O2077" i="22"/>
  <c r="O2078" i="22"/>
  <c r="O2079" i="22"/>
  <c r="O2080" i="22"/>
  <c r="O2081" i="22"/>
  <c r="O2082" i="22"/>
  <c r="O2083" i="22"/>
  <c r="O2084" i="22"/>
  <c r="O2085" i="22"/>
  <c r="O2086" i="22"/>
  <c r="O2087" i="22"/>
  <c r="O2088" i="22"/>
  <c r="O2089" i="22"/>
  <c r="O2090" i="22"/>
  <c r="O2091" i="22"/>
  <c r="O2092" i="22"/>
  <c r="O2093" i="22"/>
  <c r="O2094" i="22"/>
  <c r="O2095" i="22"/>
  <c r="O2096" i="22"/>
  <c r="O2097" i="22"/>
  <c r="O2098" i="22"/>
  <c r="O2099" i="22"/>
  <c r="O2100" i="22"/>
  <c r="O2101" i="22"/>
  <c r="O2102" i="22"/>
  <c r="O2103" i="22"/>
  <c r="O2104" i="22"/>
  <c r="O2105" i="22"/>
  <c r="O2106" i="22"/>
  <c r="O2107" i="22"/>
  <c r="O2108" i="22"/>
  <c r="O2109" i="22"/>
  <c r="O2110" i="22"/>
  <c r="O2111" i="22"/>
  <c r="O2112" i="22"/>
  <c r="O2113" i="22"/>
  <c r="O2114" i="22"/>
  <c r="O2115" i="22"/>
  <c r="O2116" i="22"/>
  <c r="O2117" i="22"/>
  <c r="O2118" i="22"/>
  <c r="O2119" i="22"/>
  <c r="O2120" i="22"/>
  <c r="O2121" i="22"/>
  <c r="O2122" i="22"/>
  <c r="O2123" i="22"/>
  <c r="O2124" i="22"/>
  <c r="O2125" i="22"/>
  <c r="O2126" i="22"/>
  <c r="O2127" i="22"/>
  <c r="O2128" i="22"/>
  <c r="O2129" i="22"/>
  <c r="O2130" i="22"/>
  <c r="O2131" i="22"/>
  <c r="O2132" i="22"/>
  <c r="O2133" i="22"/>
  <c r="O2134" i="22"/>
  <c r="O2135" i="22"/>
  <c r="O2136" i="22"/>
  <c r="O2137" i="22"/>
  <c r="O2138" i="22"/>
  <c r="O2139" i="22"/>
  <c r="O2140" i="22"/>
  <c r="O2141" i="22"/>
  <c r="O2142" i="22"/>
  <c r="O2143" i="22"/>
  <c r="O2144" i="22"/>
  <c r="O2145" i="22"/>
  <c r="O2146" i="22"/>
  <c r="O2147" i="22"/>
  <c r="O2148" i="22"/>
  <c r="O2149" i="22"/>
  <c r="O2150" i="22"/>
  <c r="O2151" i="22"/>
  <c r="O2152" i="22"/>
  <c r="O2153" i="22"/>
  <c r="O2154" i="22"/>
  <c r="O2155" i="22"/>
  <c r="O2156" i="22"/>
  <c r="O2157" i="22"/>
  <c r="O2158" i="22"/>
  <c r="O2159" i="22"/>
  <c r="O2160" i="22"/>
  <c r="O2161" i="22"/>
  <c r="O2162" i="22"/>
  <c r="O2163" i="22"/>
  <c r="O2164" i="22"/>
  <c r="O2165" i="22"/>
  <c r="O2166" i="22"/>
  <c r="O2167" i="22"/>
  <c r="O2168" i="22"/>
  <c r="O2169" i="22"/>
  <c r="O2170" i="22"/>
  <c r="O2171" i="22"/>
  <c r="O2172" i="22"/>
  <c r="O2173" i="22"/>
  <c r="O2174" i="22"/>
  <c r="O2175" i="22"/>
  <c r="O2176" i="22"/>
  <c r="O2177" i="22"/>
  <c r="O2178" i="22"/>
  <c r="O2179" i="22"/>
  <c r="O2180" i="22"/>
  <c r="O2181" i="22"/>
  <c r="O2182" i="22"/>
  <c r="O2183" i="22"/>
  <c r="O2184" i="22"/>
  <c r="O2185" i="22"/>
  <c r="O2186" i="22"/>
  <c r="O2187" i="22"/>
  <c r="O2188" i="22"/>
  <c r="O2189" i="22"/>
  <c r="O2190" i="22"/>
  <c r="O2191" i="22"/>
  <c r="O2192" i="22"/>
  <c r="O2193" i="22"/>
  <c r="O2194" i="22"/>
  <c r="O2195" i="22"/>
  <c r="O2196" i="22"/>
  <c r="O2197" i="22"/>
  <c r="O2198" i="22"/>
  <c r="O2199" i="22"/>
  <c r="O2200" i="22"/>
  <c r="O2201" i="22"/>
  <c r="O2202" i="22"/>
  <c r="O2203" i="22"/>
  <c r="O2204" i="22"/>
  <c r="O2205" i="22"/>
  <c r="O2206" i="22"/>
  <c r="O2207" i="22"/>
  <c r="O2208" i="22"/>
  <c r="O2209" i="22"/>
  <c r="O2210" i="22"/>
  <c r="O2211" i="22"/>
  <c r="O2212" i="22"/>
  <c r="O2213" i="22"/>
  <c r="O2214" i="22"/>
  <c r="O2215" i="22"/>
  <c r="O2216" i="22"/>
  <c r="O2217" i="22"/>
  <c r="O2218" i="22"/>
  <c r="O2219" i="22"/>
  <c r="O2220" i="22"/>
  <c r="O2221" i="22"/>
  <c r="O2222" i="22"/>
  <c r="O2223" i="22"/>
  <c r="O2224" i="22"/>
  <c r="O2225" i="22"/>
  <c r="O2226" i="22"/>
  <c r="O2227" i="22"/>
  <c r="O2228" i="22"/>
  <c r="O2229" i="22"/>
  <c r="O2230" i="22"/>
  <c r="O2231" i="22"/>
  <c r="O2232" i="22"/>
  <c r="O2233" i="22"/>
  <c r="O2234" i="22"/>
  <c r="O2235" i="22"/>
  <c r="O2236" i="22"/>
  <c r="O2237" i="22"/>
  <c r="O2238" i="22"/>
  <c r="O2239" i="22"/>
  <c r="O2240" i="22"/>
  <c r="O2241" i="22"/>
  <c r="O2242" i="22"/>
  <c r="O2243" i="22"/>
  <c r="O2244" i="22"/>
  <c r="O2245" i="22"/>
  <c r="O2246" i="22"/>
  <c r="O2247" i="22"/>
  <c r="O2248" i="22"/>
  <c r="O2249" i="22"/>
  <c r="O2250" i="22"/>
  <c r="O2251" i="22"/>
  <c r="O2252" i="22"/>
  <c r="O2253" i="22"/>
  <c r="O2254" i="22"/>
  <c r="O2255" i="22"/>
  <c r="O2256" i="22"/>
  <c r="O2257" i="22"/>
  <c r="O2258" i="22"/>
  <c r="O2259" i="22"/>
  <c r="O2260" i="22"/>
  <c r="O2261" i="22"/>
  <c r="O2262" i="22"/>
  <c r="O2263" i="22"/>
  <c r="O2264" i="22"/>
  <c r="O2265" i="22"/>
  <c r="O2266" i="22"/>
  <c r="O2267" i="22"/>
  <c r="O2268" i="22"/>
  <c r="O2269" i="22"/>
  <c r="O2270" i="22"/>
  <c r="O2271" i="22"/>
  <c r="O2272" i="22"/>
  <c r="O2273" i="22"/>
  <c r="O2274" i="22"/>
  <c r="O2275" i="22"/>
  <c r="O2276" i="22"/>
  <c r="O2277" i="22"/>
  <c r="O2278" i="22"/>
  <c r="O2279" i="22"/>
  <c r="O2280" i="22"/>
  <c r="O2281" i="22"/>
  <c r="O2282" i="22"/>
  <c r="O2283" i="22"/>
  <c r="O2284" i="22"/>
  <c r="O2285" i="22"/>
  <c r="O2286" i="22"/>
  <c r="O2287" i="22"/>
  <c r="O2288" i="22"/>
  <c r="O2289" i="22"/>
  <c r="O2290" i="22"/>
  <c r="O2291" i="22"/>
  <c r="O2292" i="22"/>
  <c r="O2293" i="22"/>
  <c r="O2294" i="22"/>
  <c r="O2295" i="22"/>
  <c r="O2296" i="22"/>
  <c r="O2297" i="22"/>
  <c r="O2298" i="22"/>
  <c r="O2299" i="22"/>
  <c r="O2300" i="22"/>
  <c r="O2301" i="22"/>
  <c r="O2302" i="22"/>
  <c r="O2303" i="22"/>
  <c r="O2304" i="22"/>
  <c r="O2305" i="22"/>
  <c r="O2306" i="22"/>
  <c r="O2307" i="22"/>
  <c r="O2308" i="22"/>
  <c r="O2309" i="22"/>
  <c r="O2310" i="22"/>
  <c r="O2311" i="22"/>
  <c r="O2312" i="22"/>
  <c r="O2313" i="22"/>
  <c r="O2314" i="22"/>
  <c r="O2315" i="22"/>
  <c r="O2316" i="22"/>
  <c r="O2317" i="22"/>
  <c r="O2318" i="22"/>
  <c r="O2319" i="22"/>
  <c r="O2320" i="22"/>
  <c r="O2321" i="22"/>
  <c r="O2322" i="22"/>
  <c r="O2323" i="22"/>
  <c r="O2324" i="22"/>
  <c r="O2325" i="22"/>
  <c r="O2326" i="22"/>
  <c r="O2327" i="22"/>
  <c r="O2328" i="22"/>
  <c r="O2329" i="22"/>
  <c r="O2330" i="22"/>
  <c r="O2331" i="22"/>
  <c r="O2332" i="22"/>
  <c r="O2333" i="22"/>
  <c r="O2334" i="22"/>
  <c r="O2335" i="22"/>
  <c r="O2336" i="22"/>
  <c r="O2337" i="22"/>
  <c r="O2338" i="22"/>
  <c r="O2339" i="22"/>
  <c r="O2340" i="22"/>
  <c r="O2341" i="22"/>
  <c r="O2342" i="22"/>
  <c r="O2343" i="22"/>
  <c r="O2344" i="22"/>
  <c r="O2345" i="22"/>
  <c r="O2346" i="22"/>
  <c r="O2347" i="22"/>
  <c r="O2348" i="22"/>
  <c r="O2349" i="22"/>
  <c r="O2350" i="22"/>
  <c r="O2351" i="22"/>
  <c r="O2352" i="22"/>
  <c r="O2353" i="22"/>
  <c r="O2354" i="22"/>
  <c r="O2355" i="22"/>
  <c r="O2356" i="22"/>
  <c r="O2357" i="22"/>
  <c r="O2358" i="22"/>
  <c r="O2359" i="22"/>
  <c r="O2360" i="22"/>
  <c r="O2361" i="22"/>
  <c r="O2362" i="22"/>
  <c r="O2363" i="22"/>
  <c r="O2364" i="22"/>
  <c r="O2365" i="22"/>
  <c r="O2366" i="22"/>
  <c r="O2367" i="22"/>
  <c r="O2368" i="22"/>
  <c r="O2369" i="22"/>
  <c r="O2370" i="22"/>
  <c r="O2371" i="22"/>
  <c r="O2372" i="22"/>
  <c r="O2373" i="22"/>
  <c r="O2374" i="22"/>
  <c r="O2375" i="22"/>
  <c r="O2376" i="22"/>
  <c r="O2377" i="22"/>
  <c r="O2378" i="22"/>
  <c r="O2379" i="22"/>
  <c r="O2380" i="22"/>
  <c r="O2381" i="22"/>
  <c r="O2382" i="22"/>
  <c r="O2383" i="22"/>
  <c r="O2384" i="22"/>
  <c r="O2385" i="22"/>
  <c r="O2386" i="22"/>
  <c r="O2387" i="22"/>
  <c r="O2388" i="22"/>
  <c r="O2389" i="22"/>
  <c r="O2390" i="22"/>
  <c r="O2391" i="22"/>
  <c r="O2392" i="22"/>
  <c r="O2393" i="22"/>
  <c r="O2394" i="22"/>
  <c r="O2395" i="22"/>
  <c r="O2396" i="22"/>
  <c r="O2397" i="22"/>
  <c r="O2398" i="22"/>
  <c r="O2399" i="22"/>
  <c r="O2400" i="22"/>
  <c r="O2401" i="22"/>
  <c r="O2402" i="22"/>
  <c r="O2403" i="22"/>
  <c r="O2404" i="22"/>
  <c r="O2405" i="22"/>
  <c r="O2406" i="22"/>
  <c r="O2407" i="22"/>
  <c r="O2408" i="22"/>
  <c r="O2409" i="22"/>
  <c r="O2410" i="22"/>
  <c r="O2411" i="22"/>
  <c r="O2412" i="22"/>
  <c r="O2413" i="22"/>
  <c r="O2414" i="22"/>
  <c r="O2415" i="22"/>
  <c r="O2416" i="22"/>
  <c r="O2417" i="22"/>
  <c r="O2418" i="22"/>
  <c r="O2419" i="22"/>
  <c r="O2420" i="22"/>
  <c r="O2421" i="22"/>
  <c r="O2422" i="22"/>
  <c r="O2423" i="22"/>
  <c r="O2424" i="22"/>
  <c r="O2425" i="22"/>
  <c r="O2426" i="22"/>
  <c r="O2427" i="22"/>
  <c r="O2428" i="22"/>
  <c r="O2429" i="22"/>
  <c r="O2430" i="22"/>
  <c r="O2431" i="22"/>
  <c r="O2432" i="22"/>
  <c r="O2433" i="22"/>
  <c r="O2434" i="22"/>
  <c r="O2435" i="22"/>
  <c r="O2436" i="22"/>
  <c r="O2437" i="22"/>
  <c r="O2438" i="22"/>
  <c r="O2439" i="22"/>
  <c r="O2440" i="22"/>
  <c r="O2441" i="22"/>
  <c r="O2442" i="22"/>
  <c r="O2443" i="22"/>
  <c r="O2444" i="22"/>
  <c r="O2445" i="22"/>
  <c r="O2446" i="22"/>
  <c r="O2447" i="22"/>
  <c r="O2448" i="22"/>
  <c r="O2449" i="22"/>
  <c r="O2450" i="22"/>
  <c r="O2451" i="22"/>
  <c r="O2452" i="22"/>
  <c r="O2453" i="22"/>
  <c r="O2454" i="22"/>
  <c r="O2455" i="22"/>
  <c r="O2456" i="22"/>
  <c r="O2457" i="22"/>
  <c r="O2458" i="22"/>
  <c r="O2459" i="22"/>
  <c r="O2460" i="22"/>
  <c r="O2461" i="22"/>
  <c r="O2462" i="22"/>
  <c r="O2463" i="22"/>
  <c r="O2464" i="22"/>
  <c r="O2465" i="22"/>
  <c r="O2466" i="22"/>
  <c r="O2467" i="22"/>
  <c r="O2468" i="22"/>
  <c r="O2469" i="22"/>
  <c r="O2470" i="22"/>
  <c r="O2471" i="22"/>
  <c r="O2472" i="22"/>
  <c r="O2473" i="22"/>
  <c r="O2474" i="22"/>
  <c r="O2475" i="22"/>
  <c r="O2476" i="22"/>
  <c r="O2477" i="22"/>
  <c r="O2478" i="22"/>
  <c r="O2479" i="22"/>
  <c r="O2480" i="22"/>
  <c r="O2481" i="22"/>
  <c r="O2482" i="22"/>
  <c r="O2483" i="22"/>
  <c r="O2484" i="22"/>
  <c r="O2485" i="22"/>
  <c r="O2486" i="22"/>
  <c r="O2487" i="22"/>
  <c r="O2488" i="22"/>
  <c r="O2489" i="22"/>
  <c r="O2490" i="22"/>
  <c r="O2491" i="22"/>
  <c r="O2492" i="22"/>
  <c r="O2493" i="22"/>
  <c r="O2494" i="22"/>
  <c r="O2495" i="22"/>
  <c r="O2496" i="22"/>
  <c r="O2497" i="22"/>
  <c r="O2498" i="22"/>
  <c r="O2499" i="22"/>
  <c r="O2500" i="22"/>
  <c r="O2501" i="22"/>
  <c r="O2502" i="22"/>
  <c r="O2503" i="22"/>
  <c r="O2504" i="22"/>
  <c r="O2505" i="22"/>
  <c r="O2506" i="22"/>
  <c r="O2507" i="22"/>
  <c r="O2508" i="22"/>
  <c r="O2509" i="22"/>
  <c r="O2510" i="22"/>
  <c r="O2511" i="22"/>
  <c r="O2512" i="22"/>
  <c r="O2513" i="22"/>
  <c r="O2514" i="22"/>
  <c r="O2515" i="22"/>
  <c r="O2516" i="22"/>
  <c r="O2517" i="22"/>
  <c r="O2518" i="22"/>
  <c r="O2519" i="22"/>
  <c r="O2520" i="22"/>
  <c r="O2521" i="22"/>
  <c r="O2522" i="22"/>
  <c r="O2523" i="22"/>
  <c r="O2524" i="22"/>
  <c r="O2525" i="22"/>
  <c r="O2526" i="22"/>
  <c r="O2527" i="22"/>
  <c r="O2528" i="22"/>
  <c r="O2529" i="22"/>
  <c r="O2530" i="22"/>
  <c r="O2531" i="22"/>
  <c r="O2532" i="22"/>
  <c r="O2533" i="22"/>
  <c r="O2534" i="22"/>
  <c r="O2535" i="22"/>
  <c r="O2536" i="22"/>
  <c r="O2537" i="22"/>
  <c r="O2538" i="22"/>
  <c r="O2539" i="22"/>
  <c r="O2540" i="22"/>
  <c r="O2541" i="22"/>
  <c r="O2542" i="22"/>
  <c r="O2543" i="22"/>
  <c r="O2544" i="22"/>
  <c r="O2545" i="22"/>
  <c r="O2546" i="22"/>
  <c r="O2547" i="22"/>
  <c r="O2548" i="22"/>
  <c r="O2549" i="22"/>
  <c r="O2550" i="22"/>
  <c r="O2551" i="22"/>
  <c r="O2552" i="22"/>
  <c r="O2553" i="22"/>
  <c r="O2554" i="22"/>
  <c r="O2555" i="22"/>
  <c r="O2556" i="22"/>
  <c r="O2557" i="22"/>
  <c r="O2558" i="22"/>
  <c r="O2559" i="22"/>
  <c r="O2560" i="22"/>
  <c r="O2561" i="22"/>
  <c r="O2562" i="22"/>
  <c r="O2563" i="22"/>
  <c r="O2564" i="22"/>
  <c r="O2565" i="22"/>
  <c r="O2566" i="22"/>
  <c r="O2567" i="22"/>
  <c r="O2568" i="22"/>
  <c r="O2569" i="22"/>
  <c r="O2570" i="22"/>
  <c r="O2571" i="22"/>
  <c r="O2572" i="22"/>
  <c r="O2573" i="22"/>
  <c r="O2574" i="22"/>
  <c r="O2575" i="22"/>
  <c r="O2576" i="22"/>
  <c r="O2577" i="22"/>
  <c r="O2578" i="22"/>
  <c r="O2579" i="22"/>
  <c r="O2580" i="22"/>
  <c r="O2581" i="22"/>
  <c r="O2582" i="22"/>
  <c r="O2583" i="22"/>
  <c r="O2584" i="22"/>
  <c r="O2585" i="22"/>
  <c r="O2586" i="22"/>
  <c r="O2587" i="22"/>
  <c r="O2588" i="22"/>
  <c r="O2589" i="22"/>
  <c r="O2590" i="22"/>
  <c r="O2591" i="22"/>
  <c r="O2592" i="22"/>
  <c r="O2593" i="22"/>
  <c r="O2594" i="22"/>
  <c r="O2595" i="22"/>
  <c r="O2596" i="22"/>
  <c r="O2597" i="22"/>
  <c r="O2598" i="22"/>
  <c r="O2599" i="22"/>
  <c r="O2600" i="22"/>
  <c r="O2601" i="22"/>
  <c r="O2602" i="22"/>
  <c r="O2603" i="22"/>
  <c r="O2604" i="22"/>
  <c r="O2605" i="22"/>
  <c r="O2606" i="22"/>
  <c r="O2607" i="22"/>
  <c r="O2608" i="22"/>
  <c r="O2609" i="22"/>
  <c r="O2610" i="22"/>
  <c r="O2611" i="22"/>
  <c r="O2612" i="22"/>
  <c r="O2613" i="22"/>
  <c r="O2614" i="22"/>
  <c r="O2615" i="22"/>
  <c r="O2616" i="22"/>
  <c r="O2617" i="22"/>
  <c r="O2618" i="22"/>
  <c r="O2619" i="22"/>
  <c r="O2620" i="22"/>
  <c r="O2621" i="22"/>
  <c r="O2622" i="22"/>
  <c r="O2623" i="22"/>
  <c r="O2624" i="22"/>
  <c r="O2625" i="22"/>
  <c r="O2626" i="22"/>
  <c r="O2627" i="22"/>
  <c r="O2628" i="22"/>
  <c r="O2629" i="22"/>
  <c r="O2630" i="22"/>
  <c r="O2631" i="22"/>
  <c r="O2632" i="22"/>
  <c r="O2633" i="22"/>
  <c r="O2634" i="22"/>
  <c r="O2635" i="22"/>
  <c r="O2636" i="22"/>
  <c r="O2637" i="22"/>
  <c r="O2638" i="22"/>
  <c r="O2639" i="22"/>
  <c r="O2640" i="22"/>
  <c r="O2641" i="22"/>
  <c r="O2642" i="22"/>
  <c r="O2643" i="22"/>
  <c r="O2644" i="22"/>
  <c r="A333" i="22"/>
  <c r="A334" i="22"/>
  <c r="A335" i="22"/>
  <c r="A336" i="22"/>
  <c r="D336" i="22" s="1"/>
  <c r="A337" i="22"/>
  <c r="A338" i="22"/>
  <c r="A339" i="22"/>
  <c r="A340" i="22"/>
  <c r="A341" i="22"/>
  <c r="A342" i="22"/>
  <c r="A343" i="22"/>
  <c r="A344" i="22"/>
  <c r="A345" i="22"/>
  <c r="A346" i="22"/>
  <c r="D346" i="22" s="1"/>
  <c r="A347" i="22"/>
  <c r="D347" i="22" s="1"/>
  <c r="A348" i="22"/>
  <c r="E348" i="22" s="1"/>
  <c r="A349" i="22"/>
  <c r="A350" i="22"/>
  <c r="E350" i="22" s="1"/>
  <c r="A351" i="22"/>
  <c r="C351" i="22" s="1"/>
  <c r="A352" i="22"/>
  <c r="C352" i="22" s="1"/>
  <c r="A353" i="22"/>
  <c r="A354" i="22"/>
  <c r="A355" i="22"/>
  <c r="A356" i="22"/>
  <c r="A357" i="22"/>
  <c r="A358" i="22"/>
  <c r="D358" i="22" s="1"/>
  <c r="A359" i="22"/>
  <c r="C359" i="22" s="1"/>
  <c r="A360" i="22"/>
  <c r="D360" i="22" s="1"/>
  <c r="A361" i="22"/>
  <c r="D361" i="22" s="1"/>
  <c r="A362" i="22"/>
  <c r="C362" i="22" s="1"/>
  <c r="A363" i="22"/>
  <c r="C363" i="22" s="1"/>
  <c r="A364" i="22"/>
  <c r="C364" i="22" s="1"/>
  <c r="A365" i="22"/>
  <c r="A366" i="22"/>
  <c r="A367" i="22"/>
  <c r="A368" i="22"/>
  <c r="A369" i="22"/>
  <c r="C369" i="22" s="1"/>
  <c r="A370" i="22"/>
  <c r="A371" i="22"/>
  <c r="A372" i="22"/>
  <c r="C372" i="22" s="1"/>
  <c r="A373" i="22"/>
  <c r="A374" i="22"/>
  <c r="A375" i="22"/>
  <c r="D375" i="22" s="1"/>
  <c r="A376" i="22"/>
  <c r="A377" i="22"/>
  <c r="A378" i="22"/>
  <c r="A379" i="22"/>
  <c r="A380" i="22"/>
  <c r="A381" i="22"/>
  <c r="A382" i="22"/>
  <c r="A383" i="22"/>
  <c r="C383" i="22" s="1"/>
  <c r="A384" i="22"/>
  <c r="D384" i="22" s="1"/>
  <c r="A385" i="22"/>
  <c r="D385" i="22" s="1"/>
  <c r="A386" i="22"/>
  <c r="C386" i="22" s="1"/>
  <c r="A387" i="22"/>
  <c r="C387" i="22" s="1"/>
  <c r="A388" i="22"/>
  <c r="A389" i="22"/>
  <c r="A390" i="22"/>
  <c r="A391" i="22"/>
  <c r="A392" i="22"/>
  <c r="A393" i="22"/>
  <c r="A394" i="22"/>
  <c r="D394" i="22" s="1"/>
  <c r="A395" i="22"/>
  <c r="D395" i="22" s="1"/>
  <c r="A396" i="22"/>
  <c r="D396" i="22" s="1"/>
  <c r="A397" i="22"/>
  <c r="C397" i="22" s="1"/>
  <c r="A398" i="22"/>
  <c r="D398" i="22" s="1"/>
  <c r="A399" i="22"/>
  <c r="A400" i="22"/>
  <c r="A401" i="22"/>
  <c r="C401" i="22" s="1"/>
  <c r="A402" i="22"/>
  <c r="A403" i="22"/>
  <c r="A404" i="22"/>
  <c r="A405" i="22"/>
  <c r="A406" i="22"/>
  <c r="A407" i="22"/>
  <c r="D407" i="22" s="1"/>
  <c r="A408" i="22"/>
  <c r="A409" i="22"/>
  <c r="A410" i="22"/>
  <c r="C410" i="22" s="1"/>
  <c r="A411" i="22"/>
  <c r="D411" i="22" s="1"/>
  <c r="A412" i="22"/>
  <c r="A413" i="22"/>
  <c r="A414" i="22"/>
  <c r="A415" i="22"/>
  <c r="A416" i="22"/>
  <c r="A417" i="22"/>
  <c r="A418" i="22"/>
  <c r="D418" i="22" s="1"/>
  <c r="A419" i="22"/>
  <c r="E419" i="22" s="1"/>
  <c r="A420" i="22"/>
  <c r="E420" i="22" s="1"/>
  <c r="A421" i="22"/>
  <c r="C421" i="22" s="1"/>
  <c r="A422" i="22"/>
  <c r="A423" i="22"/>
  <c r="A424" i="22"/>
  <c r="A425" i="22"/>
  <c r="C425" i="22" s="1"/>
  <c r="A426" i="22"/>
  <c r="A427" i="22"/>
  <c r="A428" i="22"/>
  <c r="A429" i="22"/>
  <c r="C429" i="22" s="1"/>
  <c r="A430" i="22"/>
  <c r="D430" i="22" s="1"/>
  <c r="A431" i="22"/>
  <c r="F431" i="22" s="1"/>
  <c r="A432" i="22"/>
  <c r="A433" i="22"/>
  <c r="D433" i="22" s="1"/>
  <c r="A434" i="22"/>
  <c r="C434" i="22" s="1"/>
  <c r="A435" i="22"/>
  <c r="A436" i="22"/>
  <c r="A437" i="22"/>
  <c r="A438" i="22"/>
  <c r="A439" i="22"/>
  <c r="A440" i="22"/>
  <c r="A441" i="22"/>
  <c r="A442" i="22"/>
  <c r="D442" i="22" s="1"/>
  <c r="A443" i="22"/>
  <c r="D443" i="22" s="1"/>
  <c r="A444" i="22"/>
  <c r="D444" i="22" s="1"/>
  <c r="A445" i="22"/>
  <c r="C445" i="22" s="1"/>
  <c r="A446" i="22"/>
  <c r="A447" i="22"/>
  <c r="A448" i="22"/>
  <c r="A449" i="22"/>
  <c r="A450" i="22"/>
  <c r="A451" i="22"/>
  <c r="E451" i="22" s="1"/>
  <c r="A452" i="22"/>
  <c r="A453" i="22"/>
  <c r="A454" i="22"/>
  <c r="D454" i="22" s="1"/>
  <c r="A455" i="22"/>
  <c r="C455" i="22" s="1"/>
  <c r="A456" i="22"/>
  <c r="C456" i="22" s="1"/>
  <c r="A457" i="22"/>
  <c r="A458" i="22"/>
  <c r="C458" i="22" s="1"/>
  <c r="A459" i="22"/>
  <c r="D459" i="22" s="1"/>
  <c r="A460" i="22"/>
  <c r="A461" i="22"/>
  <c r="C461" i="22" s="1"/>
  <c r="A462" i="22"/>
  <c r="A463" i="22"/>
  <c r="A464" i="22"/>
  <c r="A465" i="22"/>
  <c r="A466" i="22"/>
  <c r="A467" i="22"/>
  <c r="E467" i="22" s="1"/>
  <c r="A468" i="22"/>
  <c r="C468" i="22" s="1"/>
  <c r="A469" i="22"/>
  <c r="C469" i="22" s="1"/>
  <c r="A470" i="22"/>
  <c r="A471" i="22"/>
  <c r="A472" i="22"/>
  <c r="A473" i="22"/>
  <c r="C473" i="22" s="1"/>
  <c r="A474" i="22"/>
  <c r="A475" i="22"/>
  <c r="A476" i="22"/>
  <c r="A477" i="22"/>
  <c r="A478" i="22"/>
  <c r="D478" i="22" s="1"/>
  <c r="A479" i="22"/>
  <c r="D479" i="22" s="1"/>
  <c r="A480" i="22"/>
  <c r="D480" i="22" s="1"/>
  <c r="A481" i="22"/>
  <c r="A482" i="22"/>
  <c r="C482" i="22" s="1"/>
  <c r="A483" i="22"/>
  <c r="A484" i="22"/>
  <c r="A485" i="22"/>
  <c r="A486" i="22"/>
  <c r="A487" i="22"/>
  <c r="A488" i="22"/>
  <c r="A489" i="22"/>
  <c r="D489" i="22" s="1"/>
  <c r="A490" i="22"/>
  <c r="A491" i="22"/>
  <c r="D491" i="22" s="1"/>
  <c r="A492" i="22"/>
  <c r="A493" i="22"/>
  <c r="C493" i="22" s="1"/>
  <c r="A494" i="22"/>
  <c r="C494" i="22" s="1"/>
  <c r="A495" i="22"/>
  <c r="C495" i="22" s="1"/>
  <c r="A496" i="22"/>
  <c r="C496" i="22" s="1"/>
  <c r="A497" i="22"/>
  <c r="C497" i="22" s="1"/>
  <c r="A498" i="22"/>
  <c r="A499" i="22"/>
  <c r="A500" i="22"/>
  <c r="A501" i="22"/>
  <c r="C501" i="22" s="1"/>
  <c r="A502" i="22"/>
  <c r="D502" i="22" s="1"/>
  <c r="A503" i="22"/>
  <c r="D503" i="22" s="1"/>
  <c r="A504" i="22"/>
  <c r="D504" i="22" s="1"/>
  <c r="A505" i="22"/>
  <c r="A506" i="22"/>
  <c r="C506" i="22" s="1"/>
  <c r="A507" i="22"/>
  <c r="A508" i="22"/>
  <c r="C508" i="22" s="1"/>
  <c r="A509" i="22"/>
  <c r="A510" i="22"/>
  <c r="A511" i="22"/>
  <c r="A512" i="22"/>
  <c r="A513" i="22"/>
  <c r="A514" i="22"/>
  <c r="C514" i="22" s="1"/>
  <c r="A515" i="22"/>
  <c r="E515" i="22" s="1"/>
  <c r="A516" i="22"/>
  <c r="E516" i="22" s="1"/>
  <c r="A517" i="22"/>
  <c r="C517" i="22" s="1"/>
  <c r="A518" i="22"/>
  <c r="A519" i="22"/>
  <c r="A520" i="22"/>
  <c r="A521" i="22"/>
  <c r="A522" i="22"/>
  <c r="A523" i="22"/>
  <c r="A524" i="22"/>
  <c r="A525" i="22"/>
  <c r="A526" i="22"/>
  <c r="C526" i="22" s="1"/>
  <c r="A527" i="22"/>
  <c r="D527" i="22" s="1"/>
  <c r="A528" i="22"/>
  <c r="D528" i="22" s="1"/>
  <c r="A529" i="22"/>
  <c r="A530" i="22"/>
  <c r="C530" i="22" s="1"/>
  <c r="A531" i="22"/>
  <c r="C531" i="22" s="1"/>
  <c r="A532" i="22"/>
  <c r="C532" i="22" s="1"/>
  <c r="A533" i="22"/>
  <c r="A534" i="22"/>
  <c r="A535" i="22"/>
  <c r="A536" i="22"/>
  <c r="A537" i="22"/>
  <c r="A538" i="22"/>
  <c r="D538" i="22" s="1"/>
  <c r="A539" i="22"/>
  <c r="D539" i="22" s="1"/>
  <c r="A540" i="22"/>
  <c r="C540" i="22" s="1"/>
  <c r="A541" i="22"/>
  <c r="A542" i="22"/>
  <c r="A543" i="22"/>
  <c r="A544" i="22"/>
  <c r="A545" i="22"/>
  <c r="C545" i="22" s="1"/>
  <c r="A546" i="22"/>
  <c r="A547" i="22"/>
  <c r="A548" i="22"/>
  <c r="A549" i="22"/>
  <c r="A550" i="22"/>
  <c r="D550" i="22" s="1"/>
  <c r="A551" i="22"/>
  <c r="D551" i="22" s="1"/>
  <c r="A552" i="22"/>
  <c r="C552" i="22" s="1"/>
  <c r="A553" i="22"/>
  <c r="D553" i="22" s="1"/>
  <c r="A554" i="22"/>
  <c r="C554" i="22" s="1"/>
  <c r="A555" i="22"/>
  <c r="D555" i="22" s="1"/>
  <c r="A556" i="22"/>
  <c r="A557" i="22"/>
  <c r="A558" i="22"/>
  <c r="A559" i="22"/>
  <c r="A560" i="22"/>
  <c r="A561" i="22"/>
  <c r="A562" i="22"/>
  <c r="A563" i="22"/>
  <c r="A564" i="22"/>
  <c r="A565" i="22"/>
  <c r="C565" i="22" s="1"/>
  <c r="A566" i="22"/>
  <c r="A567" i="22"/>
  <c r="A568" i="22"/>
  <c r="A569" i="22"/>
  <c r="C569" i="22" s="1"/>
  <c r="A570" i="22"/>
  <c r="A571" i="22"/>
  <c r="A572" i="22"/>
  <c r="A573" i="22"/>
  <c r="A574" i="22"/>
  <c r="C574" i="22" s="1"/>
  <c r="A575" i="22"/>
  <c r="D575" i="22" s="1"/>
  <c r="A576" i="22"/>
  <c r="D576" i="22" s="1"/>
  <c r="A577" i="22"/>
  <c r="A578" i="22"/>
  <c r="A579" i="22"/>
  <c r="A580" i="22"/>
  <c r="A581" i="22"/>
  <c r="A582" i="22"/>
  <c r="A583" i="22"/>
  <c r="A584" i="22"/>
  <c r="A585" i="22"/>
  <c r="A586" i="22"/>
  <c r="D586" i="22" s="1"/>
  <c r="A587" i="22"/>
  <c r="D587" i="22" s="1"/>
  <c r="A588" i="22"/>
  <c r="D588" i="22" s="1"/>
  <c r="A589" i="22"/>
  <c r="C589" i="22" s="1"/>
  <c r="A590" i="22"/>
  <c r="C590" i="22" s="1"/>
  <c r="A591" i="22"/>
  <c r="C591" i="22" s="1"/>
  <c r="A592" i="22"/>
  <c r="A593" i="22"/>
  <c r="A594" i="22"/>
  <c r="A595" i="22"/>
  <c r="A596" i="22"/>
  <c r="A597" i="22"/>
  <c r="A598" i="22"/>
  <c r="D598" i="22" s="1"/>
  <c r="A599" i="22"/>
  <c r="A600" i="22"/>
  <c r="A601" i="22"/>
  <c r="C601" i="22" s="1"/>
  <c r="A602" i="22"/>
  <c r="C602" i="22" s="1"/>
  <c r="A603" i="22"/>
  <c r="A604" i="22"/>
  <c r="A605" i="22"/>
  <c r="C605" i="22" s="1"/>
  <c r="A606" i="22"/>
  <c r="A607" i="22"/>
  <c r="A608" i="22"/>
  <c r="A609" i="22"/>
  <c r="C609" i="22" s="1"/>
  <c r="A610" i="22"/>
  <c r="D610" i="22" s="1"/>
  <c r="A611" i="22"/>
  <c r="E611" i="22" s="1"/>
  <c r="A612" i="22"/>
  <c r="E612" i="22" s="1"/>
  <c r="A613" i="22"/>
  <c r="C613" i="22" s="1"/>
  <c r="A614" i="22"/>
  <c r="A615" i="22"/>
  <c r="A616" i="22"/>
  <c r="A617" i="22"/>
  <c r="A618" i="22"/>
  <c r="A619" i="22"/>
  <c r="A620" i="22"/>
  <c r="A621" i="22"/>
  <c r="A622" i="22"/>
  <c r="D622" i="22" s="1"/>
  <c r="A623" i="22"/>
  <c r="D623" i="22" s="1"/>
  <c r="A624" i="22"/>
  <c r="C624" i="22" s="1"/>
  <c r="A625" i="22"/>
  <c r="C625" i="22" s="1"/>
  <c r="A626" i="22"/>
  <c r="C626" i="22" s="1"/>
  <c r="A627" i="22"/>
  <c r="A628" i="22"/>
  <c r="A629" i="22"/>
  <c r="A630" i="22"/>
  <c r="A631" i="22"/>
  <c r="A632" i="22"/>
  <c r="A633" i="22"/>
  <c r="A634" i="22"/>
  <c r="D634" i="22" s="1"/>
  <c r="A635" i="22"/>
  <c r="D635" i="22" s="1"/>
  <c r="A636" i="22"/>
  <c r="A637" i="22"/>
  <c r="A638" i="22"/>
  <c r="E638" i="22" s="1"/>
  <c r="A639" i="22"/>
  <c r="C639" i="22" s="1"/>
  <c r="A640" i="22"/>
  <c r="C640" i="22" s="1"/>
  <c r="A641" i="22"/>
  <c r="A642" i="22"/>
  <c r="A643" i="22"/>
  <c r="A644" i="22"/>
  <c r="A645" i="22"/>
  <c r="A646" i="22"/>
  <c r="A647" i="22"/>
  <c r="D647" i="22" s="1"/>
  <c r="A648" i="22"/>
  <c r="D648" i="22" s="1"/>
  <c r="A649" i="22"/>
  <c r="A650" i="22"/>
  <c r="A651" i="22"/>
  <c r="A652" i="22"/>
  <c r="C652" i="22" s="1"/>
  <c r="A653" i="22"/>
  <c r="A654" i="22"/>
  <c r="A655" i="22"/>
  <c r="A656" i="22"/>
  <c r="A657" i="22"/>
  <c r="C657" i="22" s="1"/>
  <c r="A658" i="22"/>
  <c r="C658" i="22" s="1"/>
  <c r="A659" i="22"/>
  <c r="E659" i="22" s="1"/>
  <c r="A660" i="22"/>
  <c r="A661" i="22"/>
  <c r="C661" i="22" s="1"/>
  <c r="A662" i="22"/>
  <c r="A663" i="22"/>
  <c r="D663" i="22" s="1"/>
  <c r="A664" i="22"/>
  <c r="A665" i="22"/>
  <c r="A666" i="22"/>
  <c r="A667" i="22"/>
  <c r="A668" i="22"/>
  <c r="A669" i="22"/>
  <c r="A670" i="22"/>
  <c r="C670" i="22" s="1"/>
  <c r="A671" i="22"/>
  <c r="D671" i="22" s="1"/>
  <c r="A672" i="22"/>
  <c r="A673" i="22"/>
  <c r="C673" i="22" s="1"/>
  <c r="A674" i="22"/>
  <c r="E674" i="22" s="1"/>
  <c r="A675" i="22"/>
  <c r="A676" i="22"/>
  <c r="A677" i="22"/>
  <c r="A678" i="22"/>
  <c r="A679" i="22"/>
  <c r="A680" i="22"/>
  <c r="A681" i="22"/>
  <c r="A682" i="22"/>
  <c r="A683" i="22"/>
  <c r="A684" i="22"/>
  <c r="C684" i="22" s="1"/>
  <c r="A685" i="22"/>
  <c r="A686" i="22"/>
  <c r="D686" i="22" s="1"/>
  <c r="A687" i="22"/>
  <c r="A688" i="22"/>
  <c r="A689" i="22"/>
  <c r="C689" i="22" s="1"/>
  <c r="A690" i="22"/>
  <c r="A691" i="22"/>
  <c r="A692" i="22"/>
  <c r="A693" i="22"/>
  <c r="A694" i="22"/>
  <c r="D694" i="22" s="1"/>
  <c r="A695" i="22"/>
  <c r="D695" i="22" s="1"/>
  <c r="A696" i="22"/>
  <c r="A697" i="22"/>
  <c r="C697" i="22" s="1"/>
  <c r="A698" i="22"/>
  <c r="C698" i="22" s="1"/>
  <c r="A699" i="22"/>
  <c r="D699" i="22" s="1"/>
  <c r="A700" i="22"/>
  <c r="A701" i="22"/>
  <c r="A702" i="22"/>
  <c r="A703" i="22"/>
  <c r="A704" i="22"/>
  <c r="A705" i="22"/>
  <c r="D705" i="22" s="1"/>
  <c r="A706" i="22"/>
  <c r="C706" i="22" s="1"/>
  <c r="A707" i="22"/>
  <c r="C707" i="22" s="1"/>
  <c r="A708" i="22"/>
  <c r="A709" i="22"/>
  <c r="C709" i="22" s="1"/>
  <c r="A710" i="22"/>
  <c r="A711" i="22"/>
  <c r="D711" i="22" s="1"/>
  <c r="A712" i="22"/>
  <c r="D712" i="22" s="1"/>
  <c r="A713" i="22"/>
  <c r="C713" i="22" s="1"/>
  <c r="A714" i="22"/>
  <c r="A715" i="22"/>
  <c r="A716" i="22"/>
  <c r="A717" i="22"/>
  <c r="C717" i="22" s="1"/>
  <c r="A718" i="22"/>
  <c r="C718" i="22" s="1"/>
  <c r="A719" i="22"/>
  <c r="A720" i="22"/>
  <c r="A721" i="22"/>
  <c r="A722" i="22"/>
  <c r="C722" i="22" s="1"/>
  <c r="A723" i="22"/>
  <c r="A724" i="22"/>
  <c r="A725" i="22"/>
  <c r="A726" i="22"/>
  <c r="A727" i="22"/>
  <c r="A728" i="22"/>
  <c r="A729" i="22"/>
  <c r="A730" i="22"/>
  <c r="D730" i="22" s="1"/>
  <c r="A731" i="22"/>
  <c r="A732" i="22"/>
  <c r="A733" i="22"/>
  <c r="D733" i="22" s="1"/>
  <c r="A734" i="22"/>
  <c r="A735" i="22"/>
  <c r="C735" i="22" s="1"/>
  <c r="A736" i="22"/>
  <c r="A737" i="22"/>
  <c r="A738" i="22"/>
  <c r="A739" i="22"/>
  <c r="E739" i="22" s="1"/>
  <c r="A740" i="22"/>
  <c r="A741" i="22"/>
  <c r="A742" i="22"/>
  <c r="D742" i="22" s="1"/>
  <c r="A743" i="22"/>
  <c r="A744" i="22"/>
  <c r="D744" i="22" s="1"/>
  <c r="A745" i="22"/>
  <c r="C745" i="22" s="1"/>
  <c r="A746" i="22"/>
  <c r="C746" i="22" s="1"/>
  <c r="A747" i="22"/>
  <c r="C747" i="22" s="1"/>
  <c r="A748" i="22"/>
  <c r="A749" i="22"/>
  <c r="C749" i="22" s="1"/>
  <c r="A750" i="22"/>
  <c r="A751" i="22"/>
  <c r="A752" i="22"/>
  <c r="A753" i="22"/>
  <c r="A754" i="22"/>
  <c r="A755" i="22"/>
  <c r="A756" i="22"/>
  <c r="A757" i="22"/>
  <c r="C757" i="22" s="1"/>
  <c r="A758" i="22"/>
  <c r="A759" i="22"/>
  <c r="A760" i="22"/>
  <c r="A761" i="22"/>
  <c r="C761" i="22" s="1"/>
  <c r="A762" i="22"/>
  <c r="A763" i="22"/>
  <c r="A764" i="22"/>
  <c r="A765" i="22"/>
  <c r="A766" i="22"/>
  <c r="A767" i="22"/>
  <c r="D767" i="22" s="1"/>
  <c r="A768" i="22"/>
  <c r="E768" i="22" s="1"/>
  <c r="A769" i="22"/>
  <c r="C769" i="22" s="1"/>
  <c r="A770" i="22"/>
  <c r="C770" i="22" s="1"/>
  <c r="A771" i="22"/>
  <c r="A772" i="22"/>
  <c r="A773" i="22"/>
  <c r="A774" i="22"/>
  <c r="A775" i="22"/>
  <c r="A776" i="22"/>
  <c r="A777" i="22"/>
  <c r="A778" i="22"/>
  <c r="D778" i="22" s="1"/>
  <c r="A779" i="22"/>
  <c r="C779" i="22" s="1"/>
  <c r="A780" i="22"/>
  <c r="D780" i="22" s="1"/>
  <c r="A781" i="22"/>
  <c r="D781" i="22" s="1"/>
  <c r="A782" i="22"/>
  <c r="C782" i="22" s="1"/>
  <c r="A783" i="22"/>
  <c r="C783" i="22" s="1"/>
  <c r="A784" i="22"/>
  <c r="C784" i="22" s="1"/>
  <c r="A785" i="22"/>
  <c r="C785" i="22" s="1"/>
  <c r="A786" i="22"/>
  <c r="A787" i="22"/>
  <c r="A788" i="22"/>
  <c r="A789" i="22"/>
  <c r="C789" i="22" s="1"/>
  <c r="A790" i="22"/>
  <c r="A791" i="22"/>
  <c r="A792" i="22"/>
  <c r="A793" i="22"/>
  <c r="A794" i="22"/>
  <c r="C794" i="22" s="1"/>
  <c r="A795" i="22"/>
  <c r="A796" i="22"/>
  <c r="C796" i="22" s="1"/>
  <c r="A797" i="22"/>
  <c r="D797" i="22" s="1"/>
  <c r="A798" i="22"/>
  <c r="A799" i="22"/>
  <c r="A800" i="22"/>
  <c r="A801" i="22"/>
  <c r="A802" i="22"/>
  <c r="C802" i="22" s="1"/>
  <c r="A803" i="22"/>
  <c r="E803" i="22" s="1"/>
  <c r="A804" i="22"/>
  <c r="E804" i="22" s="1"/>
  <c r="A805" i="22"/>
  <c r="C805" i="22" s="1"/>
  <c r="A806" i="22"/>
  <c r="A807" i="22"/>
  <c r="D807" i="22" s="1"/>
  <c r="A808" i="22"/>
  <c r="D808" i="22" s="1"/>
  <c r="A809" i="22"/>
  <c r="A810" i="22"/>
  <c r="A811" i="22"/>
  <c r="A812" i="22"/>
  <c r="A813" i="22"/>
  <c r="A814" i="22"/>
  <c r="A815" i="22"/>
  <c r="A816" i="22"/>
  <c r="D816" i="22" s="1"/>
  <c r="A817" i="22"/>
  <c r="C817" i="22" s="1"/>
  <c r="A818" i="22"/>
  <c r="C818" i="22" s="1"/>
  <c r="A819" i="22"/>
  <c r="C819" i="22" s="1"/>
  <c r="A820" i="22"/>
  <c r="C820" i="22" s="1"/>
  <c r="A821" i="22"/>
  <c r="A822" i="22"/>
  <c r="A823" i="22"/>
  <c r="A824" i="22"/>
  <c r="A825" i="22"/>
  <c r="A826" i="22"/>
  <c r="D826" i="22" s="1"/>
  <c r="A827" i="22"/>
  <c r="D827" i="22" s="1"/>
  <c r="A828" i="22"/>
  <c r="C828" i="22" s="1"/>
  <c r="A829" i="22"/>
  <c r="D829" i="22" s="1"/>
  <c r="A830" i="22"/>
  <c r="D830" i="22" s="1"/>
  <c r="A831" i="22"/>
  <c r="D831" i="22" s="1"/>
  <c r="A832" i="22"/>
  <c r="D832" i="22" s="1"/>
  <c r="A833" i="22"/>
  <c r="C833" i="22" s="1"/>
  <c r="A834" i="22"/>
  <c r="A835" i="22"/>
  <c r="A836" i="22"/>
  <c r="A837" i="22"/>
  <c r="A838" i="22"/>
  <c r="A839" i="22"/>
  <c r="A840" i="22"/>
  <c r="D840" i="22" s="1"/>
  <c r="A841" i="22"/>
  <c r="C841" i="22" s="1"/>
  <c r="A842" i="22"/>
  <c r="C842" i="22" s="1"/>
  <c r="A843" i="22"/>
  <c r="C843" i="22" s="1"/>
  <c r="A844" i="22"/>
  <c r="A845" i="22"/>
  <c r="A846" i="22"/>
  <c r="A847" i="22"/>
  <c r="A848" i="22"/>
  <c r="A849" i="22"/>
  <c r="D849" i="22" s="1"/>
  <c r="A850" i="22"/>
  <c r="D850" i="22" s="1"/>
  <c r="A851" i="22"/>
  <c r="E851" i="22" s="1"/>
  <c r="A852" i="22"/>
  <c r="C852" i="22" s="1"/>
  <c r="A853" i="22"/>
  <c r="C853" i="22" s="1"/>
  <c r="A854" i="22"/>
  <c r="A855" i="22"/>
  <c r="A856" i="22"/>
  <c r="A857" i="22"/>
  <c r="C857" i="22" s="1"/>
  <c r="A858" i="22"/>
  <c r="A859" i="22"/>
  <c r="A860" i="22"/>
  <c r="A861" i="22"/>
  <c r="A862" i="22"/>
  <c r="D862" i="22" s="1"/>
  <c r="A863" i="22"/>
  <c r="F863" i="22" s="1"/>
  <c r="A864" i="22"/>
  <c r="E864" i="22" s="1"/>
  <c r="A865" i="22"/>
  <c r="A866" i="22"/>
  <c r="E866" i="22" s="1"/>
  <c r="A867" i="22"/>
  <c r="A868" i="22"/>
  <c r="A869" i="22"/>
  <c r="A870" i="22"/>
  <c r="A871" i="22"/>
  <c r="A872" i="22"/>
  <c r="A873" i="22"/>
  <c r="A874" i="22"/>
  <c r="A875" i="22"/>
  <c r="A876" i="22"/>
  <c r="A877" i="22"/>
  <c r="C877" i="22" s="1"/>
  <c r="A878" i="22"/>
  <c r="D878" i="22" s="1"/>
  <c r="A879" i="22"/>
  <c r="A880" i="22"/>
  <c r="A881" i="22"/>
  <c r="A882" i="22"/>
  <c r="A883" i="22"/>
  <c r="A884" i="22"/>
  <c r="A885" i="22"/>
  <c r="A886" i="22"/>
  <c r="D886" i="22" s="1"/>
  <c r="A887" i="22"/>
  <c r="A888" i="22"/>
  <c r="D888" i="22" s="1"/>
  <c r="A889" i="22"/>
  <c r="C889" i="22" s="1"/>
  <c r="A890" i="22"/>
  <c r="C890" i="22" s="1"/>
  <c r="A891" i="22"/>
  <c r="C891" i="22" s="1"/>
  <c r="A892" i="22"/>
  <c r="A893" i="22"/>
  <c r="C893" i="22" s="1"/>
  <c r="A894" i="22"/>
  <c r="A895" i="22"/>
  <c r="A896" i="22"/>
  <c r="A897" i="22"/>
  <c r="C897" i="22" s="1"/>
  <c r="A898" i="22"/>
  <c r="D898" i="22" s="1"/>
  <c r="A899" i="22"/>
  <c r="C899" i="22" s="1"/>
  <c r="A900" i="22"/>
  <c r="A901" i="22"/>
  <c r="C901" i="22" s="1"/>
  <c r="A902" i="22"/>
  <c r="A903" i="22"/>
  <c r="A904" i="22"/>
  <c r="A905" i="22"/>
  <c r="C905" i="22" s="1"/>
  <c r="A906" i="22"/>
  <c r="A907" i="22"/>
  <c r="A908" i="22"/>
  <c r="A909" i="22"/>
  <c r="A910" i="22"/>
  <c r="A911" i="22"/>
  <c r="C911" i="22" s="1"/>
  <c r="A912" i="22"/>
  <c r="D912" i="22" s="1"/>
  <c r="A913" i="22"/>
  <c r="C913" i="22" s="1"/>
  <c r="A914" i="22"/>
  <c r="C914" i="22" s="1"/>
  <c r="A915" i="22"/>
  <c r="C915" i="22" s="1"/>
  <c r="A916" i="22"/>
  <c r="A917" i="22"/>
  <c r="A918" i="22"/>
  <c r="A919" i="22"/>
  <c r="A920" i="22"/>
  <c r="A921" i="22"/>
  <c r="A922" i="22"/>
  <c r="D922" i="22" s="1"/>
  <c r="A923" i="22"/>
  <c r="D923" i="22" s="1"/>
  <c r="A924" i="22"/>
  <c r="E924" i="22" s="1"/>
  <c r="A925" i="22"/>
  <c r="D925" i="22" s="1"/>
  <c r="A926" i="22"/>
  <c r="E926" i="22" s="1"/>
  <c r="A927" i="22"/>
  <c r="C927" i="22" s="1"/>
  <c r="A928" i="22"/>
  <c r="A929" i="22"/>
  <c r="C929" i="22" s="1"/>
  <c r="A930" i="22"/>
  <c r="A931" i="22"/>
  <c r="A932" i="22"/>
  <c r="A933" i="22"/>
  <c r="C933" i="22" s="1"/>
  <c r="A934" i="22"/>
  <c r="D934" i="22" s="1"/>
  <c r="A935" i="22"/>
  <c r="A936" i="22"/>
  <c r="A937" i="22"/>
  <c r="C937" i="22" s="1"/>
  <c r="A938" i="22"/>
  <c r="C938" i="22" s="1"/>
  <c r="A939" i="22"/>
  <c r="A940" i="22"/>
  <c r="A941" i="22"/>
  <c r="A942" i="22"/>
  <c r="A943" i="22"/>
  <c r="A944" i="22"/>
  <c r="A945" i="22"/>
  <c r="C945" i="22" s="1"/>
  <c r="A946" i="22"/>
  <c r="A947" i="22"/>
  <c r="A948" i="22"/>
  <c r="A949" i="22"/>
  <c r="C949" i="22" s="1"/>
  <c r="A950" i="22"/>
  <c r="A951" i="22"/>
  <c r="D951" i="22" s="1"/>
  <c r="A952" i="22"/>
  <c r="A953" i="22"/>
  <c r="A954" i="22"/>
  <c r="A955" i="22"/>
  <c r="A956" i="22"/>
  <c r="A957" i="22"/>
  <c r="D957" i="22" s="1"/>
  <c r="A958" i="22"/>
  <c r="D958" i="22" s="1"/>
  <c r="A959" i="22"/>
  <c r="A960" i="22"/>
  <c r="A961" i="22"/>
  <c r="C961" i="22" s="1"/>
  <c r="A962" i="22"/>
  <c r="E962" i="22" s="1"/>
  <c r="A963" i="22"/>
  <c r="E963" i="22" s="1"/>
  <c r="A964" i="22"/>
  <c r="E964" i="22" s="1"/>
  <c r="A965" i="22"/>
  <c r="A966" i="22"/>
  <c r="A967" i="22"/>
  <c r="A968" i="22"/>
  <c r="A969" i="22"/>
  <c r="A970" i="22"/>
  <c r="D970" i="22" s="1"/>
  <c r="A971" i="22"/>
  <c r="D971" i="22" s="1"/>
  <c r="A972" i="22"/>
  <c r="C972" i="22" s="1"/>
  <c r="A973" i="22"/>
  <c r="A974" i="22"/>
  <c r="D974" i="22" s="1"/>
  <c r="A975" i="22"/>
  <c r="A976" i="22"/>
  <c r="A977" i="22"/>
  <c r="C977" i="22" s="1"/>
  <c r="A978" i="22"/>
  <c r="A979" i="22"/>
  <c r="A980" i="22"/>
  <c r="A981" i="22"/>
  <c r="A982" i="22"/>
  <c r="A983" i="22"/>
  <c r="A984" i="22"/>
  <c r="C984" i="22" s="1"/>
  <c r="A985" i="22"/>
  <c r="C985" i="22" s="1"/>
  <c r="A986" i="22"/>
  <c r="C986" i="22" s="1"/>
  <c r="A987" i="22"/>
  <c r="D987" i="22" s="1"/>
  <c r="A988" i="22"/>
  <c r="A989" i="22"/>
  <c r="A990" i="22"/>
  <c r="A991" i="22"/>
  <c r="A992" i="22"/>
  <c r="A993" i="22"/>
  <c r="A994" i="22"/>
  <c r="D994" i="22" s="1"/>
  <c r="A995" i="22"/>
  <c r="E995" i="22" s="1"/>
  <c r="A996" i="22"/>
  <c r="E996" i="22" s="1"/>
  <c r="A997" i="22"/>
  <c r="C997" i="22" s="1"/>
  <c r="A998" i="22"/>
  <c r="A999" i="22"/>
  <c r="A1000" i="22"/>
  <c r="D1000" i="22" s="1"/>
  <c r="A1001" i="22"/>
  <c r="C1001" i="22" s="1"/>
  <c r="A1002" i="22"/>
  <c r="A1003" i="22"/>
  <c r="A1004" i="22"/>
  <c r="A1005" i="22"/>
  <c r="A1006" i="22"/>
  <c r="D1006" i="22" s="1"/>
  <c r="A1007" i="22"/>
  <c r="A1008" i="22"/>
  <c r="D1008" i="22" s="1"/>
  <c r="A1009" i="22"/>
  <c r="D1009" i="22" s="1"/>
  <c r="A1010" i="22"/>
  <c r="C1010" i="22" s="1"/>
  <c r="A1011" i="22"/>
  <c r="A1012" i="22"/>
  <c r="A1013" i="22"/>
  <c r="A1014" i="22"/>
  <c r="A1015" i="22"/>
  <c r="A1016" i="22"/>
  <c r="A1017" i="22"/>
  <c r="A1018" i="22"/>
  <c r="A1019" i="22"/>
  <c r="D1019" i="22" s="1"/>
  <c r="A1020" i="22"/>
  <c r="A1021" i="22"/>
  <c r="C1021" i="22" s="1"/>
  <c r="A1022" i="22"/>
  <c r="C1022" i="22" s="1"/>
  <c r="A1023" i="22"/>
  <c r="C1023" i="22" s="1"/>
  <c r="A1024" i="22"/>
  <c r="A1025" i="22"/>
  <c r="A1026" i="22"/>
  <c r="A1027" i="22"/>
  <c r="A1028" i="22"/>
  <c r="A1029" i="22"/>
  <c r="A1030" i="22"/>
  <c r="D1030" i="22" s="1"/>
  <c r="A1031" i="22"/>
  <c r="D1031" i="22" s="1"/>
  <c r="A1032" i="22"/>
  <c r="F1032" i="22" s="1"/>
  <c r="A1033" i="22"/>
  <c r="C1033" i="22" s="1"/>
  <c r="A1034" i="22"/>
  <c r="C1034" i="22" s="1"/>
  <c r="A1035" i="22"/>
  <c r="D1035" i="22" s="1"/>
  <c r="A1036" i="22"/>
  <c r="A1037" i="22"/>
  <c r="C1037" i="22" s="1"/>
  <c r="A1038" i="22"/>
  <c r="A1039" i="22"/>
  <c r="A1040" i="22"/>
  <c r="A1041" i="22"/>
  <c r="C1041" i="22" s="1"/>
  <c r="A1042" i="22"/>
  <c r="D1042" i="22" s="1"/>
  <c r="A1043" i="22"/>
  <c r="E1043" i="22" s="1"/>
  <c r="A1044" i="22"/>
  <c r="E1044" i="22" s="1"/>
  <c r="A1045" i="22"/>
  <c r="C1045" i="22" s="1"/>
  <c r="A1046" i="22"/>
  <c r="A1047" i="22"/>
  <c r="A1048" i="22"/>
  <c r="A1049" i="22"/>
  <c r="C1049" i="22" s="1"/>
  <c r="A1050" i="22"/>
  <c r="A1051" i="22"/>
  <c r="A1052" i="22"/>
  <c r="A1053" i="22"/>
  <c r="A1054" i="22"/>
  <c r="D1054" i="22" s="1"/>
  <c r="A1055" i="22"/>
  <c r="A1056" i="22"/>
  <c r="A1057" i="22"/>
  <c r="A1058" i="22"/>
  <c r="C1058" i="22" s="1"/>
  <c r="A1059" i="22"/>
  <c r="C1059" i="22" s="1"/>
  <c r="A1060" i="22"/>
  <c r="A1061" i="22"/>
  <c r="A1062" i="22"/>
  <c r="A1063" i="22"/>
  <c r="A1064" i="22"/>
  <c r="A1065" i="22"/>
  <c r="D1065" i="22" s="1"/>
  <c r="A1066" i="22"/>
  <c r="D1066" i="22" s="1"/>
  <c r="A1067" i="22"/>
  <c r="A1068" i="22"/>
  <c r="A1069" i="22"/>
  <c r="C1069" i="22" s="1"/>
  <c r="A1070" i="22"/>
  <c r="C1070" i="22" s="1"/>
  <c r="A1071" i="22"/>
  <c r="C1071" i="22" s="1"/>
  <c r="A1072" i="22"/>
  <c r="A1073" i="22"/>
  <c r="C1073" i="22" s="1"/>
  <c r="A1074" i="22"/>
  <c r="A1075" i="22"/>
  <c r="A1076" i="22"/>
  <c r="A1077" i="22"/>
  <c r="A1078" i="22"/>
  <c r="D1078" i="22" s="1"/>
  <c r="A1079" i="22"/>
  <c r="D1079" i="22" s="1"/>
  <c r="A1080" i="22"/>
  <c r="A1081" i="22"/>
  <c r="D1081" i="22" s="1"/>
  <c r="A1082" i="22"/>
  <c r="A1083" i="22"/>
  <c r="A1084" i="22"/>
  <c r="A1085" i="22"/>
  <c r="D1085" i="22" s="1"/>
  <c r="A1086" i="22"/>
  <c r="A1087" i="22"/>
  <c r="A1088" i="22"/>
  <c r="A1089" i="22"/>
  <c r="C1089" i="22" s="1"/>
  <c r="A1090" i="22"/>
  <c r="D1090" i="22" s="1"/>
  <c r="A1091" i="22"/>
  <c r="A1092" i="22"/>
  <c r="C1092" i="22" s="1"/>
  <c r="A1093" i="22"/>
  <c r="C1093" i="22" s="1"/>
  <c r="A1094" i="22"/>
  <c r="A1095" i="22"/>
  <c r="A1096" i="22"/>
  <c r="A1097" i="22"/>
  <c r="A1098" i="22"/>
  <c r="A1099" i="22"/>
  <c r="A1100" i="22"/>
  <c r="A1101" i="22"/>
  <c r="A1102" i="22"/>
  <c r="D1102" i="22" s="1"/>
  <c r="A1103" i="22"/>
  <c r="D1103" i="22" s="1"/>
  <c r="A1104" i="22"/>
  <c r="C1104" i="22" s="1"/>
  <c r="A1105" i="22"/>
  <c r="C1105" i="22" s="1"/>
  <c r="A1106" i="22"/>
  <c r="C1106" i="22" s="1"/>
  <c r="A1107" i="22"/>
  <c r="C1107" i="22" s="1"/>
  <c r="A1108" i="22"/>
  <c r="A1109" i="22"/>
  <c r="A1110" i="22"/>
  <c r="A1111" i="22"/>
  <c r="A1112" i="22"/>
  <c r="A1113" i="22"/>
  <c r="A1114" i="22"/>
  <c r="D1114" i="22" s="1"/>
  <c r="A1115" i="22"/>
  <c r="C1115" i="22" s="1"/>
  <c r="A1116" i="22"/>
  <c r="A1117" i="22"/>
  <c r="A1118" i="22"/>
  <c r="C1118" i="22" s="1"/>
  <c r="A1119" i="22"/>
  <c r="A1120" i="22"/>
  <c r="A1121" i="22"/>
  <c r="C1121" i="22" s="1"/>
  <c r="A1122" i="22"/>
  <c r="A1123" i="22"/>
  <c r="A1124" i="22"/>
  <c r="A1125" i="22"/>
  <c r="A1126" i="22"/>
  <c r="C1126" i="22" s="1"/>
  <c r="A1127" i="22"/>
  <c r="D1127" i="22" s="1"/>
  <c r="A1128" i="22"/>
  <c r="C1128" i="22" s="1"/>
  <c r="A1129" i="22"/>
  <c r="A1130" i="22"/>
  <c r="C1130" i="22" s="1"/>
  <c r="A1131" i="22"/>
  <c r="D1131" i="22" s="1"/>
  <c r="A1132" i="22"/>
  <c r="A1133" i="22"/>
  <c r="D1133" i="22" s="1"/>
  <c r="A1134" i="22"/>
  <c r="A1135" i="22"/>
  <c r="A1136" i="22"/>
  <c r="A1137" i="22"/>
  <c r="A1138" i="22"/>
  <c r="D1138" i="22" s="1"/>
  <c r="A1139" i="22"/>
  <c r="G1139" i="22" s="1"/>
  <c r="A1140" i="22"/>
  <c r="C1140" i="22" s="1"/>
  <c r="A1141" i="22"/>
  <c r="C1141" i="22" s="1"/>
  <c r="A1142" i="22"/>
  <c r="A1143" i="22"/>
  <c r="A1144" i="22"/>
  <c r="A1145" i="22"/>
  <c r="C1145" i="22" s="1"/>
  <c r="A1146" i="22"/>
  <c r="A1147" i="22"/>
  <c r="A1148" i="22"/>
  <c r="A1149" i="22"/>
  <c r="A1150" i="22"/>
  <c r="D1150" i="22" s="1"/>
  <c r="A1151" i="22"/>
  <c r="F1151" i="22" s="1"/>
  <c r="A1152" i="22"/>
  <c r="A1153" i="22"/>
  <c r="A1154" i="22"/>
  <c r="C1154" i="22" s="1"/>
  <c r="A1155" i="22"/>
  <c r="A1156" i="22"/>
  <c r="A1157" i="22"/>
  <c r="A1158" i="22"/>
  <c r="A1159" i="22"/>
  <c r="A1160" i="22"/>
  <c r="A1161" i="22"/>
  <c r="A1162" i="22"/>
  <c r="C1162" i="22" s="1"/>
  <c r="A1163" i="22"/>
  <c r="C1163" i="22" s="1"/>
  <c r="A1164" i="22"/>
  <c r="A1165" i="22"/>
  <c r="C1165" i="22" s="1"/>
  <c r="A1166" i="22"/>
  <c r="C1166" i="22" s="1"/>
  <c r="A1167" i="22"/>
  <c r="C1167" i="22" s="1"/>
  <c r="A1168" i="22"/>
  <c r="C1168" i="22" s="1"/>
  <c r="A1169" i="22"/>
  <c r="A1170" i="22"/>
  <c r="A1171" i="22"/>
  <c r="A1172" i="22"/>
  <c r="A1173" i="22"/>
  <c r="A1174" i="22"/>
  <c r="D1174" i="22" s="1"/>
  <c r="A1175" i="22"/>
  <c r="D1175" i="22" s="1"/>
  <c r="A1176" i="22"/>
  <c r="D1176" i="22" s="1"/>
  <c r="A1177" i="22"/>
  <c r="C1177" i="22" s="1"/>
  <c r="A1178" i="22"/>
  <c r="C1178" i="22" s="1"/>
  <c r="A1179" i="22"/>
  <c r="A1180" i="22"/>
  <c r="C1180" i="22" s="1"/>
  <c r="A1181" i="22"/>
  <c r="C1181" i="22" s="1"/>
  <c r="A1182" i="22"/>
  <c r="A1183" i="22"/>
  <c r="A1184" i="22"/>
  <c r="A1185" i="22"/>
  <c r="C1185" i="22" s="1"/>
  <c r="A1186" i="22"/>
  <c r="D1186" i="22" s="1"/>
  <c r="A1187" i="22"/>
  <c r="C1187" i="22" s="1"/>
  <c r="A1188" i="22"/>
  <c r="E1188" i="22" s="1"/>
  <c r="A1189" i="22"/>
  <c r="C1189" i="22" s="1"/>
  <c r="A1190" i="22"/>
  <c r="C1190" i="22" s="1"/>
  <c r="A1191" i="22"/>
  <c r="A1192" i="22"/>
  <c r="A1193" i="22"/>
  <c r="A1194" i="22"/>
  <c r="A1195" i="22"/>
  <c r="A1196" i="22"/>
  <c r="A1197" i="22"/>
  <c r="A1198" i="22"/>
  <c r="A1199" i="22"/>
  <c r="A1200" i="22"/>
  <c r="C1200" i="22" s="1"/>
  <c r="A1201" i="22"/>
  <c r="C1201" i="22" s="1"/>
  <c r="A1202" i="22"/>
  <c r="C1202" i="22" s="1"/>
  <c r="A1203" i="22"/>
  <c r="A1204" i="22"/>
  <c r="A1205" i="22"/>
  <c r="A1206" i="22"/>
  <c r="A1207" i="22"/>
  <c r="A1208" i="22"/>
  <c r="A1209" i="22"/>
  <c r="D1209" i="22" s="1"/>
  <c r="A1210" i="22"/>
  <c r="D1210" i="22" s="1"/>
  <c r="A1211" i="22"/>
  <c r="D1211" i="22" s="1"/>
  <c r="A1212" i="22"/>
  <c r="A1213" i="22"/>
  <c r="D1213" i="22" s="1"/>
  <c r="A1214" i="22"/>
  <c r="C1214" i="22" s="1"/>
  <c r="A1215" i="22"/>
  <c r="C1215" i="22" s="1"/>
  <c r="A1216" i="22"/>
  <c r="A1217" i="22"/>
  <c r="C1217" i="22" s="1"/>
  <c r="A1218" i="22"/>
  <c r="A1219" i="22"/>
  <c r="A1220" i="22"/>
  <c r="A1221" i="22"/>
  <c r="A1222" i="22"/>
  <c r="D1222" i="22" s="1"/>
  <c r="A1223" i="22"/>
  <c r="C1223" i="22" s="1"/>
  <c r="A1224" i="22"/>
  <c r="A1225" i="22"/>
  <c r="C1225" i="22" s="1"/>
  <c r="A1226" i="22"/>
  <c r="C1226" i="22" s="1"/>
  <c r="A1227" i="22"/>
  <c r="C1227" i="22" s="1"/>
  <c r="A1228" i="22"/>
  <c r="A1229" i="22"/>
  <c r="C1229" i="22" s="1"/>
  <c r="A1230" i="22"/>
  <c r="A1231" i="22"/>
  <c r="A1232" i="22"/>
  <c r="A1233" i="22"/>
  <c r="C1233" i="22" s="1"/>
  <c r="A1234" i="22"/>
  <c r="C1234" i="22" s="1"/>
  <c r="A1235" i="22"/>
  <c r="E1235" i="22" s="1"/>
  <c r="A1236" i="22"/>
  <c r="E1236" i="22" s="1"/>
  <c r="A1237" i="22"/>
  <c r="A1238" i="22"/>
  <c r="A1239" i="22"/>
  <c r="D1239" i="22" s="1"/>
  <c r="A1240" i="22"/>
  <c r="A1241" i="22"/>
  <c r="A1242" i="22"/>
  <c r="A1243" i="22"/>
  <c r="A1244" i="22"/>
  <c r="A1245" i="22"/>
  <c r="A1246" i="22"/>
  <c r="D1246" i="22" s="1"/>
  <c r="A1247" i="22"/>
  <c r="C1247" i="22" s="1"/>
  <c r="A1248" i="22"/>
  <c r="C1248" i="22" s="1"/>
  <c r="A1249" i="22"/>
  <c r="D1249" i="22" s="1"/>
  <c r="A1250" i="22"/>
  <c r="E1250" i="22" s="1"/>
  <c r="A1251" i="22"/>
  <c r="C1251" i="22" s="1"/>
  <c r="A1252" i="22"/>
  <c r="A1253" i="22"/>
  <c r="A1254" i="22"/>
  <c r="A1255" i="22"/>
  <c r="A1256" i="22"/>
  <c r="A1257" i="22"/>
  <c r="A1258" i="22"/>
  <c r="D1258" i="22" s="1"/>
  <c r="A1259" i="22"/>
  <c r="D1259" i="22" s="1"/>
  <c r="A1260" i="22"/>
  <c r="C1260" i="22" s="1"/>
  <c r="A1261" i="22"/>
  <c r="C1261" i="22" s="1"/>
  <c r="A1262" i="22"/>
  <c r="C1262" i="22" s="1"/>
  <c r="A1263" i="22"/>
  <c r="C1263" i="22" s="1"/>
  <c r="A1264" i="22"/>
  <c r="A1265" i="22"/>
  <c r="C1265" i="22" s="1"/>
  <c r="A1266" i="22"/>
  <c r="A1267" i="22"/>
  <c r="A1268" i="22"/>
  <c r="A1269" i="22"/>
  <c r="A1270" i="22"/>
  <c r="C1270" i="22" s="1"/>
  <c r="A1271" i="22"/>
  <c r="F1271" i="22" s="1"/>
  <c r="A1272" i="22"/>
  <c r="A1273" i="22"/>
  <c r="C1273" i="22" s="1"/>
  <c r="A1274" i="22"/>
  <c r="A1275" i="22"/>
  <c r="A1276" i="22"/>
  <c r="A1277" i="22"/>
  <c r="A1278" i="22"/>
  <c r="A1279" i="22"/>
  <c r="A1280" i="22"/>
  <c r="A1281" i="22"/>
  <c r="C1281" i="22" s="1"/>
  <c r="A1282" i="22"/>
  <c r="D1282" i="22" s="1"/>
  <c r="A1283" i="22"/>
  <c r="C1283" i="22" s="1"/>
  <c r="A1284" i="22"/>
  <c r="C1284" i="22" s="1"/>
  <c r="A1285" i="22"/>
  <c r="C1285" i="22" s="1"/>
  <c r="A1286" i="22"/>
  <c r="C1286" i="22" s="1"/>
  <c r="A1287" i="22"/>
  <c r="D1287" i="22" s="1"/>
  <c r="A1288" i="22"/>
  <c r="A1289" i="22"/>
  <c r="A1290" i="22"/>
  <c r="A1291" i="22"/>
  <c r="A1292" i="22"/>
  <c r="A1293" i="22"/>
  <c r="A1294" i="22"/>
  <c r="D1294" i="22" s="1"/>
  <c r="A1295" i="22"/>
  <c r="A1296" i="22"/>
  <c r="A1297" i="22"/>
  <c r="C1297" i="22" s="1"/>
  <c r="A1298" i="22"/>
  <c r="C1298" i="22" s="1"/>
  <c r="A1299" i="22"/>
  <c r="C1299" i="22" s="1"/>
  <c r="A1300" i="22"/>
  <c r="C1300" i="22" s="1"/>
  <c r="A1301" i="22"/>
  <c r="C1301" i="22" s="1"/>
  <c r="A1302" i="22"/>
  <c r="A1303" i="22"/>
  <c r="A1304" i="22"/>
  <c r="A1305" i="22"/>
  <c r="A1306" i="22"/>
  <c r="D1306" i="22" s="1"/>
  <c r="A1307" i="22"/>
  <c r="D1307" i="22" s="1"/>
  <c r="A1308" i="22"/>
  <c r="C1308" i="22" s="1"/>
  <c r="A1309" i="22"/>
  <c r="C1309" i="22" s="1"/>
  <c r="A1310" i="22"/>
  <c r="A1311" i="22"/>
  <c r="D1311" i="22" s="1"/>
  <c r="A1312" i="22"/>
  <c r="A1313" i="22"/>
  <c r="C1313" i="22" s="1"/>
  <c r="A1314" i="22"/>
  <c r="A1315" i="22"/>
  <c r="A1316" i="22"/>
  <c r="A1317" i="22"/>
  <c r="A1318" i="22"/>
  <c r="D1318" i="22" s="1"/>
  <c r="A1319" i="22"/>
  <c r="D1319" i="22" s="1"/>
  <c r="A1320" i="22"/>
  <c r="D1320" i="22" s="1"/>
  <c r="A1321" i="22"/>
  <c r="D1321" i="22" s="1"/>
  <c r="A1322" i="22"/>
  <c r="E1322" i="22" s="1"/>
  <c r="A1323" i="22"/>
  <c r="A1324" i="22"/>
  <c r="A1325" i="22"/>
  <c r="A1326" i="22"/>
  <c r="A1327" i="22"/>
  <c r="A1328" i="22"/>
  <c r="A1329" i="22"/>
  <c r="C1329" i="22" s="1"/>
  <c r="A1330" i="22"/>
  <c r="D1330" i="22" s="1"/>
  <c r="A1331" i="22"/>
  <c r="A1332" i="22"/>
  <c r="A1333" i="22"/>
  <c r="C1333" i="22" s="1"/>
  <c r="A1334" i="22"/>
  <c r="C1334" i="22" s="1"/>
  <c r="A1335" i="22"/>
  <c r="A1336" i="22"/>
  <c r="A1337" i="22"/>
  <c r="C1337" i="22" s="1"/>
  <c r="A1338" i="22"/>
  <c r="A1339" i="22"/>
  <c r="A1340" i="22"/>
  <c r="A1341" i="22"/>
  <c r="A1342" i="22"/>
  <c r="D1342" i="22" s="1"/>
  <c r="A1343" i="22"/>
  <c r="A1344" i="22"/>
  <c r="A1345" i="22"/>
  <c r="E1345" i="22" s="1"/>
  <c r="A1346" i="22"/>
  <c r="C1346" i="22" s="1"/>
  <c r="A1347" i="22"/>
  <c r="C1347" i="22" s="1"/>
  <c r="A1348" i="22"/>
  <c r="A1349" i="22"/>
  <c r="C1349" i="22" s="1"/>
  <c r="A1350" i="22"/>
  <c r="A1351" i="22"/>
  <c r="A1352" i="22"/>
  <c r="A1353" i="22"/>
  <c r="A1354" i="22"/>
  <c r="D1354" i="22" s="1"/>
  <c r="A1355" i="22"/>
  <c r="C1355" i="22" s="1"/>
  <c r="A1356" i="22"/>
  <c r="C1356" i="22" s="1"/>
  <c r="A1357" i="22"/>
  <c r="A1358" i="22"/>
  <c r="D1358" i="22" s="1"/>
  <c r="A1359" i="22"/>
  <c r="A1360" i="22"/>
  <c r="A1361" i="22"/>
  <c r="C1361" i="22" s="1"/>
  <c r="A1362" i="22"/>
  <c r="A1363" i="22"/>
  <c r="A1364" i="22"/>
  <c r="A1365" i="22"/>
  <c r="A1366" i="22"/>
  <c r="A1367" i="22"/>
  <c r="A1368" i="22"/>
  <c r="C1368" i="22" s="1"/>
  <c r="A1369" i="22"/>
  <c r="C1369" i="22" s="1"/>
  <c r="A1370" i="22"/>
  <c r="D1370" i="22" s="1"/>
  <c r="A1371" i="22"/>
  <c r="C1371" i="22" s="1"/>
  <c r="A1372" i="22"/>
  <c r="A1373" i="22"/>
  <c r="D1373" i="22" s="1"/>
  <c r="A1374" i="22"/>
  <c r="A1375" i="22"/>
  <c r="A1376" i="22"/>
  <c r="A1377" i="22"/>
  <c r="A1378" i="22"/>
  <c r="C1378" i="22" s="1"/>
  <c r="A1379" i="22"/>
  <c r="F1379" i="22" s="1"/>
  <c r="A1380" i="22"/>
  <c r="F1380" i="22" s="1"/>
  <c r="A1381" i="22"/>
  <c r="C1381" i="22" s="1"/>
  <c r="A1382" i="22"/>
  <c r="C1382" i="22" s="1"/>
  <c r="A1383" i="22"/>
  <c r="D1383" i="22" s="1"/>
  <c r="A1384" i="22"/>
  <c r="A1385" i="22"/>
  <c r="C1385" i="22" s="1"/>
  <c r="A1386" i="22"/>
  <c r="A1387" i="22"/>
  <c r="A1388" i="22"/>
  <c r="A1389" i="22"/>
  <c r="C1389" i="22" s="1"/>
  <c r="A1390" i="22"/>
  <c r="C1390" i="22" s="1"/>
  <c r="A1391" i="22"/>
  <c r="A1392" i="22"/>
  <c r="A1393" i="22"/>
  <c r="E1393" i="22" s="1"/>
  <c r="A1394" i="22"/>
  <c r="C1394" i="22" s="1"/>
  <c r="A1395" i="22"/>
  <c r="C1395" i="22" s="1"/>
  <c r="A1396" i="22"/>
  <c r="A1397" i="22"/>
  <c r="C1397" i="22" s="1"/>
  <c r="A1398" i="22"/>
  <c r="A1399" i="22"/>
  <c r="A1400" i="22"/>
  <c r="A1401" i="22"/>
  <c r="A1402" i="22"/>
  <c r="D1402" i="22" s="1"/>
  <c r="A1403" i="22"/>
  <c r="D1403" i="22" s="1"/>
  <c r="A1404" i="22"/>
  <c r="D1404" i="22" s="1"/>
  <c r="A1405" i="22"/>
  <c r="E1405" i="22" s="1"/>
  <c r="A1406" i="22"/>
  <c r="E1406" i="22" s="1"/>
  <c r="A1407" i="22"/>
  <c r="A1408" i="22"/>
  <c r="A1409" i="22"/>
  <c r="A1410" i="22"/>
  <c r="A1411" i="22"/>
  <c r="A1412" i="22"/>
  <c r="A1413" i="22"/>
  <c r="A1414" i="22"/>
  <c r="D1414" i="22" s="1"/>
  <c r="A1415" i="22"/>
  <c r="D1415" i="22" s="1"/>
  <c r="A1416" i="22"/>
  <c r="D1416" i="22" s="1"/>
  <c r="A1417" i="22"/>
  <c r="D1417" i="22" s="1"/>
  <c r="A1418" i="22"/>
  <c r="A1419" i="22"/>
  <c r="A1420" i="22"/>
  <c r="A1421" i="22"/>
  <c r="C1421" i="22" s="1"/>
  <c r="A1422" i="22"/>
  <c r="A1423" i="22"/>
  <c r="A1424" i="22"/>
  <c r="A1425" i="22"/>
  <c r="A1426" i="22"/>
  <c r="A1427" i="22"/>
  <c r="A1428" i="22"/>
  <c r="E1428" i="22" s="1"/>
  <c r="A1429" i="22"/>
  <c r="C1429" i="22" s="1"/>
  <c r="A1430" i="22"/>
  <c r="C1430" i="22" s="1"/>
  <c r="A1431" i="22"/>
  <c r="A1432" i="22"/>
  <c r="A1433" i="22"/>
  <c r="C1433" i="22" s="1"/>
  <c r="A1434" i="22"/>
  <c r="A1435" i="22"/>
  <c r="A1436" i="22"/>
  <c r="A1437" i="22"/>
  <c r="C1437" i="22" s="1"/>
  <c r="A1438" i="22"/>
  <c r="D1438" i="22" s="1"/>
  <c r="A1439" i="22"/>
  <c r="C1439" i="22" s="1"/>
  <c r="A1440" i="22"/>
  <c r="E1440" i="22" s="1"/>
  <c r="A1441" i="22"/>
  <c r="D1441" i="22" s="1"/>
  <c r="A1442" i="22"/>
  <c r="A1443" i="22"/>
  <c r="A1444" i="22"/>
  <c r="A1445" i="22"/>
  <c r="C1445" i="22" s="1"/>
  <c r="A1446" i="22"/>
  <c r="A1447" i="22"/>
  <c r="A1448" i="22"/>
  <c r="A1449" i="22"/>
  <c r="D1449" i="22" s="1"/>
  <c r="A1450" i="22"/>
  <c r="D1450" i="22" s="1"/>
  <c r="A1451" i="22"/>
  <c r="A1452" i="22"/>
  <c r="A1453" i="22"/>
  <c r="A1454" i="22"/>
  <c r="C1454" i="22" s="1"/>
  <c r="A1455" i="22"/>
  <c r="C1455" i="22" s="1"/>
  <c r="A1456" i="22"/>
  <c r="C1456" i="22" s="1"/>
  <c r="A1457" i="22"/>
  <c r="A1458" i="22"/>
  <c r="A1459" i="22"/>
  <c r="A1460" i="22"/>
  <c r="A1461" i="22"/>
  <c r="A1462" i="22"/>
  <c r="D1462" i="22" s="1"/>
  <c r="A1463" i="22"/>
  <c r="D1463" i="22" s="1"/>
  <c r="A1464" i="22"/>
  <c r="D1464" i="22" s="1"/>
  <c r="A1465" i="22"/>
  <c r="C1465" i="22" s="1"/>
  <c r="A1466" i="22"/>
  <c r="D1466" i="22" s="1"/>
  <c r="A1467" i="22"/>
  <c r="C1467" i="22" s="1"/>
  <c r="A1468" i="22"/>
  <c r="D1468" i="22" s="1"/>
  <c r="A1469" i="22"/>
  <c r="A1470" i="22"/>
  <c r="A1471" i="22"/>
  <c r="A1472" i="22"/>
  <c r="A1473" i="22"/>
  <c r="A1474" i="22"/>
  <c r="D1474" i="22" s="1"/>
  <c r="A1475" i="22"/>
  <c r="C1475" i="22" s="1"/>
  <c r="A1476" i="22"/>
  <c r="A1477" i="22"/>
  <c r="C1477" i="22" s="1"/>
  <c r="A1478" i="22"/>
  <c r="C1478" i="22" s="1"/>
  <c r="A1479" i="22"/>
  <c r="A1480" i="22"/>
  <c r="C1480" i="22" s="1"/>
  <c r="A1481" i="22"/>
  <c r="D1481" i="22" s="1"/>
  <c r="A1482" i="22"/>
  <c r="A1483" i="22"/>
  <c r="A1484" i="22"/>
  <c r="A1485" i="22"/>
  <c r="C1485" i="22" s="1"/>
  <c r="A1486" i="22"/>
  <c r="A1487" i="22"/>
  <c r="D1487" i="22" s="1"/>
  <c r="A1488" i="22"/>
  <c r="D1488" i="22" s="1"/>
  <c r="A1489" i="22"/>
  <c r="C1489" i="22" s="1"/>
  <c r="A1490" i="22"/>
  <c r="E1490" i="22" s="1"/>
  <c r="A1491" i="22"/>
  <c r="A1492" i="22"/>
  <c r="A1493" i="22"/>
  <c r="A1494" i="22"/>
  <c r="A1495" i="22"/>
  <c r="A1496" i="22"/>
  <c r="A1497" i="22"/>
  <c r="A1498" i="22"/>
  <c r="C1498" i="22" s="1"/>
  <c r="A1499" i="22"/>
  <c r="E1499" i="22" s="1"/>
  <c r="A1500" i="22"/>
  <c r="D1500" i="22" s="1"/>
  <c r="A1501" i="22"/>
  <c r="E1501" i="22" s="1"/>
  <c r="A1502" i="22"/>
  <c r="C1502" i="22" s="1"/>
  <c r="A1503" i="22"/>
  <c r="A1504" i="22"/>
  <c r="A1505" i="22"/>
  <c r="C1505" i="22" s="1"/>
  <c r="A1506" i="22"/>
  <c r="A1507" i="22"/>
  <c r="E1507" i="22" s="1"/>
  <c r="A1508" i="22"/>
  <c r="A1509" i="22"/>
  <c r="C1509" i="22" s="1"/>
  <c r="A1510" i="22"/>
  <c r="A1511" i="22"/>
  <c r="D1511" i="22" s="1"/>
  <c r="A1512" i="22"/>
  <c r="D1512" i="22" s="1"/>
  <c r="A1513" i="22"/>
  <c r="A1514" i="22"/>
  <c r="D1514" i="22" s="1"/>
  <c r="A1515" i="22"/>
  <c r="A1516" i="22"/>
  <c r="A1517" i="22"/>
  <c r="C1517" i="22" s="1"/>
  <c r="A1518" i="22"/>
  <c r="A1519" i="22"/>
  <c r="A1520" i="22"/>
  <c r="A1521" i="22"/>
  <c r="A1522" i="22"/>
  <c r="D1522" i="22" s="1"/>
  <c r="A1523" i="22"/>
  <c r="E1523" i="22" s="1"/>
  <c r="A1524" i="22"/>
  <c r="G1524" i="22" s="1"/>
  <c r="A1525" i="22"/>
  <c r="A1526" i="22"/>
  <c r="A1527" i="22"/>
  <c r="A1528" i="22"/>
  <c r="A1529" i="22"/>
  <c r="A1530" i="22"/>
  <c r="A1531" i="22"/>
  <c r="A1532" i="22"/>
  <c r="A1533" i="22"/>
  <c r="C1533" i="22" s="1"/>
  <c r="A1534" i="22"/>
  <c r="D1534" i="22" s="1"/>
  <c r="A1535" i="22"/>
  <c r="A1536" i="22"/>
  <c r="A1537" i="22"/>
  <c r="A1538" i="22"/>
  <c r="C1538" i="22" s="1"/>
  <c r="A1539" i="22"/>
  <c r="C1539" i="22" s="1"/>
  <c r="A1540" i="22"/>
  <c r="A1541" i="22"/>
  <c r="A1542" i="22"/>
  <c r="A1543" i="22"/>
  <c r="A1544" i="22"/>
  <c r="A1545" i="22"/>
  <c r="D1545" i="22" s="1"/>
  <c r="A1546" i="22"/>
  <c r="D1546" i="22" s="1"/>
  <c r="A1547" i="22"/>
  <c r="E1547" i="22" s="1"/>
  <c r="A1548" i="22"/>
  <c r="D1548" i="22" s="1"/>
  <c r="A1549" i="22"/>
  <c r="C1549" i="22" s="1"/>
  <c r="A1550" i="22"/>
  <c r="C1550" i="22" s="1"/>
  <c r="A1551" i="22"/>
  <c r="C1551" i="22" s="1"/>
  <c r="A1552" i="22"/>
  <c r="A1553" i="22"/>
  <c r="C1553" i="22" s="1"/>
  <c r="A1554" i="22"/>
  <c r="A1555" i="22"/>
  <c r="A1556" i="22"/>
  <c r="A1557" i="22"/>
  <c r="C1557" i="22" s="1"/>
  <c r="A1558" i="22"/>
  <c r="C1558" i="22" s="1"/>
  <c r="A1559" i="22"/>
  <c r="D1559" i="22" s="1"/>
  <c r="A1560" i="22"/>
  <c r="D1560" i="22" s="1"/>
  <c r="A1561" i="22"/>
  <c r="C1561" i="22" s="1"/>
  <c r="A1562" i="22"/>
  <c r="C1562" i="22" s="1"/>
  <c r="A1563" i="22"/>
  <c r="D1563" i="22" s="1"/>
  <c r="A1564" i="22"/>
  <c r="A1565" i="22"/>
  <c r="A1566" i="22"/>
  <c r="A1567" i="22"/>
  <c r="A1568" i="22"/>
  <c r="A1569" i="22"/>
  <c r="A1570" i="22"/>
  <c r="D1570" i="22" s="1"/>
  <c r="A1571" i="22"/>
  <c r="C1571" i="22" s="1"/>
  <c r="A1572" i="22"/>
  <c r="C1572" i="22" s="1"/>
  <c r="A1573" i="22"/>
  <c r="A1574" i="22"/>
  <c r="C1574" i="22" s="1"/>
  <c r="A1575" i="22"/>
  <c r="D1575" i="22" s="1"/>
  <c r="A1576" i="22"/>
  <c r="A1577" i="22"/>
  <c r="D1577" i="22" s="1"/>
  <c r="A1578" i="22"/>
  <c r="A1579" i="22"/>
  <c r="A1580" i="22"/>
  <c r="A1581" i="22"/>
  <c r="A1582" i="22"/>
  <c r="D1582" i="22" s="1"/>
  <c r="A1583" i="22"/>
  <c r="A1584" i="22"/>
  <c r="D1584" i="22" s="1"/>
  <c r="A1585" i="22"/>
  <c r="D1585" i="22" s="1"/>
  <c r="A1586" i="22"/>
  <c r="E1586" i="22" s="1"/>
  <c r="A1587" i="22"/>
  <c r="C1587" i="22" s="1"/>
  <c r="A1588" i="22"/>
  <c r="A1589" i="22"/>
  <c r="C1589" i="22" s="1"/>
  <c r="A1590" i="22"/>
  <c r="A1591" i="22"/>
  <c r="A1592" i="22"/>
  <c r="A1593" i="22"/>
  <c r="A1594" i="22"/>
  <c r="C1594" i="22" s="1"/>
  <c r="A1595" i="22"/>
  <c r="C1595" i="22" s="1"/>
  <c r="A1596" i="22"/>
  <c r="A1597" i="22"/>
  <c r="A1598" i="22"/>
  <c r="C1598" i="22" s="1"/>
  <c r="A1599" i="22"/>
  <c r="A1600" i="22"/>
  <c r="A1601" i="22"/>
  <c r="C1601" i="22" s="1"/>
  <c r="A1602" i="22"/>
  <c r="A1603" i="22"/>
  <c r="A1604" i="22"/>
  <c r="A1605" i="22"/>
  <c r="C1605" i="22" s="1"/>
  <c r="A1606" i="22"/>
  <c r="A1607" i="22"/>
  <c r="F1607" i="22" s="1"/>
  <c r="A1608" i="22"/>
  <c r="D1608" i="22" s="1"/>
  <c r="A1609" i="22"/>
  <c r="C1609" i="22" s="1"/>
  <c r="A1610" i="22"/>
  <c r="A1611" i="22"/>
  <c r="A1612" i="22"/>
  <c r="A1613" i="22"/>
  <c r="A1614" i="22"/>
  <c r="A1615" i="22"/>
  <c r="A1616" i="22"/>
  <c r="A1617" i="22"/>
  <c r="A1618" i="22"/>
  <c r="D1618" i="22" s="1"/>
  <c r="A1619" i="22"/>
  <c r="C1619" i="22" s="1"/>
  <c r="A1620" i="22"/>
  <c r="E1620" i="22" s="1"/>
  <c r="A1621" i="22"/>
  <c r="E1621" i="22" s="1"/>
  <c r="A1622" i="22"/>
  <c r="C1622" i="22" s="1"/>
  <c r="A1623" i="22"/>
  <c r="A1624" i="22"/>
  <c r="A1625" i="22"/>
  <c r="C1625" i="22" s="1"/>
  <c r="A1626" i="22"/>
  <c r="E1626" i="22" s="1"/>
  <c r="A1627" i="22"/>
  <c r="A1628" i="22"/>
  <c r="A1629" i="22"/>
  <c r="A1630" i="22"/>
  <c r="A1631" i="22"/>
  <c r="A1632" i="22"/>
  <c r="C1632" i="22" s="1"/>
  <c r="A1633" i="22"/>
  <c r="D1633" i="22" s="1"/>
  <c r="A1634" i="22"/>
  <c r="C1634" i="22" s="1"/>
  <c r="A1635" i="22"/>
  <c r="A1636" i="22"/>
  <c r="A1637" i="22"/>
  <c r="C1637" i="22" s="1"/>
  <c r="A1638" i="22"/>
  <c r="A1639" i="22"/>
  <c r="A1640" i="22"/>
  <c r="A1641" i="22"/>
  <c r="A1642" i="22"/>
  <c r="D1642" i="22" s="1"/>
  <c r="A1643" i="22"/>
  <c r="C1643" i="22" s="1"/>
  <c r="A1644" i="22"/>
  <c r="C1644" i="22" s="1"/>
  <c r="A1645" i="22"/>
  <c r="E1645" i="22" s="1"/>
  <c r="A1646" i="22"/>
  <c r="A1647" i="22"/>
  <c r="A1648" i="22"/>
  <c r="A1649" i="22"/>
  <c r="C1649" i="22" s="1"/>
  <c r="A1650" i="22"/>
  <c r="A1651" i="22"/>
  <c r="A1652" i="22"/>
  <c r="A1653" i="22"/>
  <c r="A1654" i="22"/>
  <c r="D1654" i="22" s="1"/>
  <c r="A1655" i="22"/>
  <c r="D1655" i="22" s="1"/>
  <c r="A1656" i="22"/>
  <c r="D1656" i="22" s="1"/>
  <c r="A1657" i="22"/>
  <c r="D1657" i="22" s="1"/>
  <c r="A1658" i="22"/>
  <c r="A1659" i="22"/>
  <c r="A1660" i="22"/>
  <c r="A1661" i="22"/>
  <c r="A1662" i="22"/>
  <c r="A1663" i="22"/>
  <c r="A1664" i="22"/>
  <c r="A1665" i="22"/>
  <c r="D1665" i="22" s="1"/>
  <c r="A1666" i="22"/>
  <c r="C1666" i="22" s="1"/>
  <c r="A1667" i="22"/>
  <c r="F1667" i="22" s="1"/>
  <c r="A1668" i="22"/>
  <c r="E1668" i="22" s="1"/>
  <c r="A1669" i="22"/>
  <c r="E1669" i="22" s="1"/>
  <c r="A1670" i="22"/>
  <c r="C1670" i="22" s="1"/>
  <c r="A1671" i="22"/>
  <c r="D1671" i="22" s="1"/>
  <c r="A1672" i="22"/>
  <c r="A1673" i="22"/>
  <c r="C1673" i="22" s="1"/>
  <c r="A1674" i="22"/>
  <c r="A1675" i="22"/>
  <c r="A1676" i="22"/>
  <c r="A1677" i="22"/>
  <c r="C1677" i="22" s="1"/>
  <c r="A1678" i="22"/>
  <c r="C1678" i="22" s="1"/>
  <c r="A1679" i="22"/>
  <c r="C1679" i="22" s="1"/>
  <c r="A1680" i="22"/>
  <c r="D1680" i="22" s="1"/>
  <c r="A1681" i="22"/>
  <c r="C1681" i="22" s="1"/>
  <c r="A1682" i="22"/>
  <c r="C1682" i="22" s="1"/>
  <c r="A1683" i="22"/>
  <c r="A1684" i="22"/>
  <c r="A1685" i="22"/>
  <c r="C1685" i="22" s="1"/>
  <c r="A1686" i="22"/>
  <c r="A1687" i="22"/>
  <c r="A1688" i="22"/>
  <c r="A1689" i="22"/>
  <c r="A1690" i="22"/>
  <c r="D1690" i="22" s="1"/>
  <c r="A1691" i="22"/>
  <c r="E1691" i="22" s="1"/>
  <c r="A1692" i="22"/>
  <c r="A1693" i="22"/>
  <c r="A1694" i="22"/>
  <c r="C1694" i="22" s="1"/>
  <c r="A1695" i="22"/>
  <c r="A1696" i="22"/>
  <c r="D1696" i="22" s="1"/>
  <c r="A1697" i="22"/>
  <c r="A1698" i="22"/>
  <c r="A1699" i="22"/>
  <c r="A1700" i="22"/>
  <c r="A1701" i="22"/>
  <c r="A1702" i="22"/>
  <c r="D1702" i="22" s="1"/>
  <c r="A1703" i="22"/>
  <c r="D1703" i="22" s="1"/>
  <c r="A1704" i="22"/>
  <c r="D1704" i="22" s="1"/>
  <c r="A1705" i="22"/>
  <c r="C1705" i="22" s="1"/>
  <c r="A1706" i="22"/>
  <c r="C1706" i="22" s="1"/>
  <c r="A1707" i="22"/>
  <c r="A1708" i="22"/>
  <c r="A1709" i="22"/>
  <c r="C1709" i="22" s="1"/>
  <c r="A1710" i="22"/>
  <c r="A1711" i="22"/>
  <c r="A1712" i="22"/>
  <c r="A1713" i="22"/>
  <c r="A1714" i="22"/>
  <c r="D1714" i="22" s="1"/>
  <c r="A1715" i="22"/>
  <c r="E1715" i="22" s="1"/>
  <c r="A1716" i="22"/>
  <c r="C1716" i="22" s="1"/>
  <c r="A1717" i="22"/>
  <c r="C1717" i="22" s="1"/>
  <c r="A1718" i="22"/>
  <c r="C1718" i="22" s="1"/>
  <c r="A1719" i="22"/>
  <c r="A1720" i="22"/>
  <c r="A1721" i="22"/>
  <c r="C1721" i="22" s="1"/>
  <c r="A1722" i="22"/>
  <c r="A1723" i="22"/>
  <c r="A1724" i="22"/>
  <c r="A1725" i="22"/>
  <c r="D1725" i="22" s="1"/>
  <c r="A1726" i="22"/>
  <c r="A1727" i="22"/>
  <c r="E1727" i="22" s="1"/>
  <c r="A1728" i="22"/>
  <c r="C1728" i="22" s="1"/>
  <c r="A1729" i="22"/>
  <c r="E1729" i="22" s="1"/>
  <c r="A1730" i="22"/>
  <c r="A1731" i="22"/>
  <c r="A1732" i="22"/>
  <c r="A1733" i="22"/>
  <c r="C1733" i="22" s="1"/>
  <c r="A1734" i="22"/>
  <c r="A1735" i="22"/>
  <c r="A1736" i="22"/>
  <c r="A1737" i="22"/>
  <c r="A1738" i="22"/>
  <c r="D1738" i="22" s="1"/>
  <c r="A1739" i="22"/>
  <c r="A1740" i="22"/>
  <c r="F1740" i="22" s="1"/>
  <c r="A1741" i="22"/>
  <c r="C1741" i="22" s="1"/>
  <c r="A1742" i="22"/>
  <c r="C1742" i="22" s="1"/>
  <c r="A1743" i="22"/>
  <c r="A1744" i="22"/>
  <c r="C1744" i="22" s="1"/>
  <c r="A1745" i="22"/>
  <c r="A1746" i="22"/>
  <c r="A1747" i="22"/>
  <c r="A1748" i="22"/>
  <c r="A1749" i="22"/>
  <c r="A1750" i="22"/>
  <c r="D1750" i="22" s="1"/>
  <c r="A1751" i="22"/>
  <c r="E1751" i="22" s="1"/>
  <c r="A1752" i="22"/>
  <c r="D1752" i="22" s="1"/>
  <c r="A1753" i="22"/>
  <c r="C1753" i="22" s="1"/>
  <c r="A1754" i="22"/>
  <c r="C1754" i="22" s="1"/>
  <c r="A1755" i="22"/>
  <c r="A1756" i="22"/>
  <c r="C1756" i="22" s="1"/>
  <c r="A1757" i="22"/>
  <c r="C1757" i="22" s="1"/>
  <c r="A1758" i="22"/>
  <c r="A1759" i="22"/>
  <c r="E1759" i="22" s="1"/>
  <c r="A1760" i="22"/>
  <c r="A1761" i="22"/>
  <c r="C1761" i="22" s="1"/>
  <c r="A1762" i="22"/>
  <c r="A1763" i="22"/>
  <c r="E1763" i="22" s="1"/>
  <c r="A1764" i="22"/>
  <c r="F1764" i="22" s="1"/>
  <c r="A1765" i="22"/>
  <c r="F1765" i="22" s="1"/>
  <c r="A1766" i="22"/>
  <c r="C1766" i="22" s="1"/>
  <c r="A1767" i="22"/>
  <c r="C1767" i="22" s="1"/>
  <c r="A1768" i="22"/>
  <c r="A1769" i="22"/>
  <c r="A1770" i="22"/>
  <c r="A1771" i="22"/>
  <c r="A1772" i="22"/>
  <c r="A1773" i="22"/>
  <c r="A1774" i="22"/>
  <c r="D1774" i="22" s="1"/>
  <c r="A1775" i="22"/>
  <c r="C1775" i="22" s="1"/>
  <c r="A1776" i="22"/>
  <c r="D1776" i="22" s="1"/>
  <c r="A1777" i="22"/>
  <c r="D1777" i="22" s="1"/>
  <c r="A1778" i="22"/>
  <c r="A1779" i="22"/>
  <c r="A1780" i="22"/>
  <c r="A1781" i="22"/>
  <c r="D1781" i="22" s="1"/>
  <c r="A1782" i="22"/>
  <c r="A1783" i="22"/>
  <c r="A1784" i="22"/>
  <c r="A1785" i="22"/>
  <c r="A1786" i="22"/>
  <c r="A1787" i="22"/>
  <c r="E1787" i="22" s="1"/>
  <c r="A1788" i="22"/>
  <c r="E1788" i="22" s="1"/>
  <c r="A1789" i="22"/>
  <c r="C1789" i="22" s="1"/>
  <c r="A1790" i="22"/>
  <c r="C1790" i="22" s="1"/>
  <c r="A1791" i="22"/>
  <c r="A1792" i="22"/>
  <c r="A1793" i="22"/>
  <c r="A1794" i="22"/>
  <c r="A1795" i="22"/>
  <c r="A1796" i="22"/>
  <c r="A1797" i="22"/>
  <c r="A1798" i="22"/>
  <c r="A1799" i="22"/>
  <c r="E1799" i="22" s="1"/>
  <c r="A1800" i="22"/>
  <c r="A1801" i="22"/>
  <c r="E1801" i="22" s="1"/>
  <c r="A1802" i="22"/>
  <c r="D1802" i="22" s="1"/>
  <c r="A1803" i="22"/>
  <c r="A1804" i="22"/>
  <c r="A1805" i="22"/>
  <c r="D1805" i="22" s="1"/>
  <c r="A1806" i="22"/>
  <c r="A1807" i="22"/>
  <c r="A1808" i="22"/>
  <c r="A1809" i="22"/>
  <c r="C1809" i="22" s="1"/>
  <c r="A1810" i="22"/>
  <c r="D1810" i="22" s="1"/>
  <c r="A1811" i="22"/>
  <c r="F1811" i="22" s="1"/>
  <c r="A1812" i="22"/>
  <c r="C1812" i="22" s="1"/>
  <c r="A1813" i="22"/>
  <c r="C1813" i="22" s="1"/>
  <c r="A1814" i="22"/>
  <c r="C1814" i="22" s="1"/>
  <c r="A1815" i="22"/>
  <c r="A1816" i="22"/>
  <c r="A1817" i="22"/>
  <c r="C1817" i="22" s="1"/>
  <c r="A1818" i="22"/>
  <c r="A1819" i="22"/>
  <c r="E1819" i="22" s="1"/>
  <c r="A1820" i="22"/>
  <c r="A1821" i="22"/>
  <c r="A1822" i="22"/>
  <c r="D1822" i="22" s="1"/>
  <c r="A1823" i="22"/>
  <c r="C1823" i="22" s="1"/>
  <c r="A1824" i="22"/>
  <c r="D1824" i="22" s="1"/>
  <c r="A1825" i="22"/>
  <c r="C1825" i="22" s="1"/>
  <c r="A1826" i="22"/>
  <c r="A1827" i="22"/>
  <c r="A1828" i="22"/>
  <c r="A1829" i="22"/>
  <c r="D1829" i="22" s="1"/>
  <c r="A1830" i="22"/>
  <c r="E1830" i="22" s="1"/>
  <c r="A1831" i="22"/>
  <c r="A1832" i="22"/>
  <c r="A1833" i="22"/>
  <c r="C1833" i="22" s="1"/>
  <c r="A1834" i="22"/>
  <c r="A1835" i="22"/>
  <c r="A1836" i="22"/>
  <c r="D1836" i="22" s="1"/>
  <c r="A1837" i="22"/>
  <c r="C1837" i="22" s="1"/>
  <c r="A1838" i="22"/>
  <c r="C1838" i="22" s="1"/>
  <c r="A1839" i="22"/>
  <c r="A1840" i="22"/>
  <c r="A1841" i="22"/>
  <c r="A1842" i="22"/>
  <c r="A1843" i="22"/>
  <c r="A1844" i="22"/>
  <c r="A1845" i="22"/>
  <c r="A1846" i="22"/>
  <c r="D1846" i="22" s="1"/>
  <c r="A1847" i="22"/>
  <c r="C1847" i="22" s="1"/>
  <c r="A1848" i="22"/>
  <c r="C1848" i="22" s="1"/>
  <c r="A1849" i="22"/>
  <c r="C1849" i="22" s="1"/>
  <c r="A1850" i="22"/>
  <c r="C1850" i="22" s="1"/>
  <c r="A1851" i="22"/>
  <c r="C1851" i="22" s="1"/>
  <c r="A1852" i="22"/>
  <c r="C1852" i="22" s="1"/>
  <c r="A1853" i="22"/>
  <c r="C1853" i="22" s="1"/>
  <c r="A1854" i="22"/>
  <c r="A1855" i="22"/>
  <c r="A1856" i="22"/>
  <c r="A1857" i="22"/>
  <c r="C1857" i="22" s="1"/>
  <c r="A1858" i="22"/>
  <c r="C1858" i="22" s="1"/>
  <c r="A1859" i="22"/>
  <c r="A1860" i="22"/>
  <c r="C1860" i="22" s="1"/>
  <c r="A1861" i="22"/>
  <c r="C1861" i="22" s="1"/>
  <c r="A1862" i="22"/>
  <c r="C1862" i="22" s="1"/>
  <c r="A1863" i="22"/>
  <c r="A1864" i="22"/>
  <c r="A1865" i="22"/>
  <c r="A1866" i="22"/>
  <c r="A1867" i="22"/>
  <c r="E1867" i="22" s="1"/>
  <c r="A1868" i="22"/>
  <c r="A1869" i="22"/>
  <c r="A1870" i="22"/>
  <c r="F1870" i="22" s="1"/>
  <c r="A1871" i="22"/>
  <c r="D1871" i="22" s="1"/>
  <c r="A1872" i="22"/>
  <c r="C1872" i="22" s="1"/>
  <c r="A1873" i="22"/>
  <c r="C1873" i="22" s="1"/>
  <c r="A1874" i="22"/>
  <c r="A1875" i="22"/>
  <c r="A1876" i="22"/>
  <c r="A1877" i="22"/>
  <c r="A1878" i="22"/>
  <c r="A1879" i="22"/>
  <c r="A1880" i="22"/>
  <c r="A1881" i="22"/>
  <c r="C1881" i="22" s="1"/>
  <c r="A1882" i="22"/>
  <c r="C1882" i="22" s="1"/>
  <c r="A1883" i="22"/>
  <c r="D1883" i="22" s="1"/>
  <c r="A1884" i="22"/>
  <c r="G1884" i="22" s="1"/>
  <c r="A1885" i="22"/>
  <c r="D1885" i="22" s="1"/>
  <c r="A1886" i="22"/>
  <c r="D1886" i="22" s="1"/>
  <c r="A1887" i="22"/>
  <c r="A1888" i="22"/>
  <c r="C1888" i="22" s="1"/>
  <c r="A1889" i="22"/>
  <c r="A1890" i="22"/>
  <c r="A1891" i="22"/>
  <c r="E1891" i="22" s="1"/>
  <c r="A1892" i="22"/>
  <c r="A1893" i="22"/>
  <c r="A1894" i="22"/>
  <c r="A1895" i="22"/>
  <c r="E1895" i="22" s="1"/>
  <c r="A1896" i="22"/>
  <c r="E1896" i="22" s="1"/>
  <c r="A1897" i="22"/>
  <c r="C1897" i="22" s="1"/>
  <c r="A1898" i="22"/>
  <c r="C1898" i="22" s="1"/>
  <c r="A1899" i="22"/>
  <c r="A1900" i="22"/>
  <c r="C1900" i="22" s="1"/>
  <c r="A1901" i="22"/>
  <c r="A1902" i="22"/>
  <c r="A1903" i="22"/>
  <c r="A1904" i="22"/>
  <c r="A1905" i="22"/>
  <c r="A1906" i="22"/>
  <c r="D1906" i="22" s="1"/>
  <c r="A1907" i="22"/>
  <c r="C1907" i="22" s="1"/>
  <c r="A1908" i="22"/>
  <c r="C1908" i="22" s="1"/>
  <c r="A1909" i="22"/>
  <c r="E1909" i="22" s="1"/>
  <c r="A1910" i="22"/>
  <c r="D1910" i="22" s="1"/>
  <c r="A1911" i="22"/>
  <c r="C1911" i="22" s="1"/>
  <c r="A1912" i="22"/>
  <c r="A1913" i="22"/>
  <c r="C1913" i="22" s="1"/>
  <c r="A1914" i="22"/>
  <c r="A1915" i="22"/>
  <c r="A1916" i="22"/>
  <c r="A1917" i="22"/>
  <c r="C1917" i="22" s="1"/>
  <c r="A1918" i="22"/>
  <c r="A1919" i="22"/>
  <c r="D1919" i="22" s="1"/>
  <c r="A1920" i="22"/>
  <c r="F1920" i="22" s="1"/>
  <c r="A1921" i="22"/>
  <c r="C1921" i="22" s="1"/>
  <c r="A1922" i="22"/>
  <c r="A1923" i="22"/>
  <c r="A1924" i="22"/>
  <c r="A1925" i="22"/>
  <c r="A1926" i="22"/>
  <c r="A1927" i="22"/>
  <c r="E1927" i="22" s="1"/>
  <c r="A1928" i="22"/>
  <c r="A1929" i="22"/>
  <c r="A1930" i="22"/>
  <c r="C1930" i="22" s="1"/>
  <c r="A1931" i="22"/>
  <c r="A1932" i="22"/>
  <c r="D1932" i="22" s="1"/>
  <c r="A1933" i="22"/>
  <c r="E1933" i="22" s="1"/>
  <c r="A1934" i="22"/>
  <c r="E1934" i="22" s="1"/>
  <c r="A1935" i="22"/>
  <c r="A1936" i="22"/>
  <c r="A1937" i="22"/>
  <c r="A1938" i="22"/>
  <c r="A1939" i="22"/>
  <c r="E1939" i="22" s="1"/>
  <c r="A1940" i="22"/>
  <c r="A1941" i="22"/>
  <c r="A1942" i="22"/>
  <c r="D1942" i="22" s="1"/>
  <c r="A1943" i="22"/>
  <c r="C1943" i="22" s="1"/>
  <c r="A1944" i="22"/>
  <c r="C1944" i="22" s="1"/>
  <c r="A1945" i="22"/>
  <c r="C1945" i="22" s="1"/>
  <c r="A1946" i="22"/>
  <c r="F1946" i="22" s="1"/>
  <c r="A1947" i="22"/>
  <c r="A1948" i="22"/>
  <c r="D1948" i="22" s="1"/>
  <c r="A1949" i="22"/>
  <c r="C1949" i="22" s="1"/>
  <c r="A1950" i="22"/>
  <c r="A1951" i="22"/>
  <c r="D1951" i="22" s="1"/>
  <c r="A1952" i="22"/>
  <c r="A1953" i="22"/>
  <c r="A1954" i="22"/>
  <c r="G1954" i="22" s="1"/>
  <c r="A1955" i="22"/>
  <c r="G1955" i="22" s="1"/>
  <c r="A1956" i="22"/>
  <c r="A1957" i="22"/>
  <c r="A1958" i="22"/>
  <c r="A1959" i="22"/>
  <c r="A1960" i="22"/>
  <c r="A1961" i="22"/>
  <c r="C1961" i="22" s="1"/>
  <c r="A1962" i="22"/>
  <c r="A1963" i="22"/>
  <c r="A1964" i="22"/>
  <c r="A1965" i="22"/>
  <c r="C1965" i="22" s="1"/>
  <c r="A1966" i="22"/>
  <c r="A1967" i="22"/>
  <c r="A1968" i="22"/>
  <c r="C1968" i="22" s="1"/>
  <c r="A1969" i="22"/>
  <c r="C1969" i="22" s="1"/>
  <c r="A1970" i="22"/>
  <c r="A1971" i="22"/>
  <c r="A1972" i="22"/>
  <c r="A1973" i="22"/>
  <c r="A1974" i="22"/>
  <c r="E1974" i="22" s="1"/>
  <c r="A1975" i="22"/>
  <c r="D1975" i="22" s="1"/>
  <c r="A1976" i="22"/>
  <c r="A1977" i="22"/>
  <c r="A1978" i="22"/>
  <c r="D1978" i="22" s="1"/>
  <c r="A1979" i="22"/>
  <c r="C1979" i="22" s="1"/>
  <c r="A1980" i="22"/>
  <c r="A1981" i="22"/>
  <c r="F1981" i="22" s="1"/>
  <c r="A1982" i="22"/>
  <c r="C1982" i="22" s="1"/>
  <c r="A1983" i="22"/>
  <c r="A1984" i="22"/>
  <c r="A1985" i="22"/>
  <c r="A1986" i="22"/>
  <c r="A1987" i="22"/>
  <c r="A1988" i="22"/>
  <c r="A1989" i="22"/>
  <c r="A1990" i="22"/>
  <c r="C1990" i="22" s="1"/>
  <c r="A1991" i="22"/>
  <c r="E1991" i="22" s="1"/>
  <c r="A1992" i="22"/>
  <c r="D1992" i="22" s="1"/>
  <c r="A1993" i="22"/>
  <c r="D1993" i="22" s="1"/>
  <c r="A1994" i="22"/>
  <c r="C1994" i="22" s="1"/>
  <c r="A1995" i="22"/>
  <c r="A1996" i="22"/>
  <c r="A1997" i="22"/>
  <c r="C1997" i="22" s="1"/>
  <c r="A1998" i="22"/>
  <c r="A1999" i="22"/>
  <c r="A2000" i="22"/>
  <c r="A2001" i="22"/>
  <c r="A2002" i="22"/>
  <c r="D2002" i="22" s="1"/>
  <c r="A2003" i="22"/>
  <c r="D2003" i="22" s="1"/>
  <c r="A2004" i="22"/>
  <c r="E2004" i="22" s="1"/>
  <c r="A2005" i="22"/>
  <c r="C2005" i="22" s="1"/>
  <c r="A2006" i="22"/>
  <c r="A2007" i="22"/>
  <c r="C2007" i="22" s="1"/>
  <c r="A2008" i="22"/>
  <c r="A2009" i="22"/>
  <c r="C2009" i="22" s="1"/>
  <c r="A2010" i="22"/>
  <c r="A2011" i="22"/>
  <c r="A2012" i="22"/>
  <c r="A2013" i="22"/>
  <c r="C2013" i="22" s="1"/>
  <c r="A2014" i="22"/>
  <c r="D2014" i="22" s="1"/>
  <c r="A2015" i="22"/>
  <c r="C2015" i="22" s="1"/>
  <c r="A2016" i="22"/>
  <c r="D2016" i="22" s="1"/>
  <c r="A2017" i="22"/>
  <c r="D2017" i="22" s="1"/>
  <c r="A2018" i="22"/>
  <c r="D2018" i="22" s="1"/>
  <c r="A2019" i="22"/>
  <c r="A2020" i="22"/>
  <c r="A2021" i="22"/>
  <c r="A2022" i="22"/>
  <c r="A2023" i="22"/>
  <c r="A2024" i="22"/>
  <c r="A2025" i="22"/>
  <c r="D2025" i="22" s="1"/>
  <c r="A2026" i="22"/>
  <c r="C2026" i="22" s="1"/>
  <c r="A2027" i="22"/>
  <c r="C2027" i="22" s="1"/>
  <c r="A2028" i="22"/>
  <c r="A2029" i="22"/>
  <c r="A2030" i="22"/>
  <c r="D2030" i="22" s="1"/>
  <c r="A2031" i="22"/>
  <c r="A2032" i="22"/>
  <c r="A2033" i="22"/>
  <c r="D2033" i="22" s="1"/>
  <c r="A2034" i="22"/>
  <c r="E2034" i="22" s="1"/>
  <c r="A2035" i="22"/>
  <c r="A2036" i="22"/>
  <c r="A2037" i="22"/>
  <c r="A2038" i="22"/>
  <c r="C2038" i="22" s="1"/>
  <c r="A2039" i="22"/>
  <c r="C2039" i="22" s="1"/>
  <c r="A2040" i="22"/>
  <c r="E2040" i="22" s="1"/>
  <c r="A2041" i="22"/>
  <c r="A2042" i="22"/>
  <c r="E2042" i="22" s="1"/>
  <c r="A2043" i="22"/>
  <c r="A2044" i="22"/>
  <c r="C2044" i="22" s="1"/>
  <c r="A2045" i="22"/>
  <c r="C2045" i="22" s="1"/>
  <c r="A2046" i="22"/>
  <c r="A2047" i="22"/>
  <c r="D2047" i="22" s="1"/>
  <c r="A2048" i="22"/>
  <c r="A2049" i="22"/>
  <c r="C2049" i="22" s="1"/>
  <c r="A2050" i="22"/>
  <c r="D2050" i="22" s="1"/>
  <c r="A2051" i="22"/>
  <c r="D2051" i="22" s="1"/>
  <c r="A2052" i="22"/>
  <c r="D2052" i="22" s="1"/>
  <c r="A2053" i="22"/>
  <c r="A2054" i="22"/>
  <c r="C2054" i="22" s="1"/>
  <c r="A2055" i="22"/>
  <c r="C2055" i="22" s="1"/>
  <c r="A2056" i="22"/>
  <c r="A2057" i="22"/>
  <c r="D2057" i="22" s="1"/>
  <c r="A2058" i="22"/>
  <c r="A2059" i="22"/>
  <c r="A2060" i="22"/>
  <c r="A2061" i="22"/>
  <c r="A2062" i="22"/>
  <c r="A2063" i="22"/>
  <c r="A2064" i="22"/>
  <c r="C2064" i="22" s="1"/>
  <c r="A2065" i="22"/>
  <c r="D2065" i="22" s="1"/>
  <c r="A2066" i="22"/>
  <c r="D2066" i="22" s="1"/>
  <c r="A2067" i="22"/>
  <c r="F2067" i="22" s="1"/>
  <c r="A2068" i="22"/>
  <c r="A2069" i="22"/>
  <c r="A2070" i="22"/>
  <c r="A2071" i="22"/>
  <c r="A2072" i="22"/>
  <c r="A2073" i="22"/>
  <c r="C2073" i="22" s="1"/>
  <c r="A2074" i="22"/>
  <c r="C2074" i="22" s="1"/>
  <c r="A2075" i="22"/>
  <c r="C2075" i="22" s="1"/>
  <c r="A2076" i="22"/>
  <c r="D2076" i="22" s="1"/>
  <c r="A2077" i="22"/>
  <c r="C2077" i="22" s="1"/>
  <c r="A2078" i="22"/>
  <c r="C2078" i="22" s="1"/>
  <c r="A2079" i="22"/>
  <c r="A2080" i="22"/>
  <c r="A2081" i="22"/>
  <c r="D2081" i="22" s="1"/>
  <c r="A2082" i="22"/>
  <c r="A2083" i="22"/>
  <c r="E2083" i="22" s="1"/>
  <c r="A2084" i="22"/>
  <c r="A2085" i="22"/>
  <c r="A2086" i="22"/>
  <c r="D2086" i="22" s="1"/>
  <c r="A2087" i="22"/>
  <c r="E2087" i="22" s="1"/>
  <c r="A2088" i="22"/>
  <c r="A2089" i="22"/>
  <c r="C2089" i="22" s="1"/>
  <c r="A2090" i="22"/>
  <c r="C2090" i="22" s="1"/>
  <c r="A2091" i="22"/>
  <c r="A2092" i="22"/>
  <c r="A2093" i="22"/>
  <c r="A2094" i="22"/>
  <c r="A2095" i="22"/>
  <c r="A2096" i="22"/>
  <c r="A2097" i="22"/>
  <c r="A2098" i="22"/>
  <c r="A2099" i="22"/>
  <c r="D2099" i="22" s="1"/>
  <c r="A2100" i="22"/>
  <c r="A2101" i="22"/>
  <c r="C2101" i="22" s="1"/>
  <c r="A2102" i="22"/>
  <c r="A2103" i="22"/>
  <c r="D2103" i="22" s="1"/>
  <c r="A2104" i="22"/>
  <c r="A2105" i="22"/>
  <c r="E2105" i="22" s="1"/>
  <c r="A2106" i="22"/>
  <c r="D2106" i="22" s="1"/>
  <c r="A2107" i="22"/>
  <c r="A2108" i="22"/>
  <c r="A2109" i="22"/>
  <c r="A2110" i="22"/>
  <c r="D2110" i="22" s="1"/>
  <c r="A2111" i="22"/>
  <c r="D2111" i="22" s="1"/>
  <c r="A2112" i="22"/>
  <c r="D2112" i="22" s="1"/>
  <c r="A2113" i="22"/>
  <c r="D2113" i="22" s="1"/>
  <c r="A2114" i="22"/>
  <c r="A2115" i="22"/>
  <c r="A2116" i="22"/>
  <c r="A2117" i="22"/>
  <c r="A2118" i="22"/>
  <c r="D2118" i="22" s="1"/>
  <c r="A2119" i="22"/>
  <c r="A2120" i="22"/>
  <c r="A2121" i="22"/>
  <c r="A2122" i="22"/>
  <c r="D2122" i="22" s="1"/>
  <c r="A2123" i="22"/>
  <c r="D2123" i="22" s="1"/>
  <c r="A2124" i="22"/>
  <c r="E2124" i="22" s="1"/>
  <c r="A2125" i="22"/>
  <c r="C2125" i="22" s="1"/>
  <c r="A2126" i="22"/>
  <c r="A2127" i="22"/>
  <c r="D2127" i="22" s="1"/>
  <c r="A2128" i="22"/>
  <c r="A2129" i="22"/>
  <c r="A2130" i="22"/>
  <c r="A2131" i="22"/>
  <c r="A2132" i="22"/>
  <c r="A2133" i="22"/>
  <c r="A2134" i="22"/>
  <c r="A2135" i="22"/>
  <c r="D2135" i="22" s="1"/>
  <c r="A2136" i="22"/>
  <c r="D2136" i="22" s="1"/>
  <c r="A2137" i="22"/>
  <c r="D2137" i="22" s="1"/>
  <c r="A2138" i="22"/>
  <c r="C2138" i="22" s="1"/>
  <c r="A2139" i="22"/>
  <c r="C2139" i="22" s="1"/>
  <c r="A2140" i="22"/>
  <c r="A2141" i="22"/>
  <c r="D2141" i="22" s="1"/>
  <c r="A2142" i="22"/>
  <c r="A2143" i="22"/>
  <c r="D2143" i="22" s="1"/>
  <c r="A2144" i="22"/>
  <c r="A2145" i="22"/>
  <c r="C2145" i="22" s="1"/>
  <c r="A2146" i="22"/>
  <c r="A2147" i="22"/>
  <c r="E2147" i="22" s="1"/>
  <c r="A2148" i="22"/>
  <c r="A2149" i="22"/>
  <c r="C2149" i="22" s="1"/>
  <c r="A2150" i="22"/>
  <c r="A2151" i="22"/>
  <c r="A2152" i="22"/>
  <c r="A2153" i="22"/>
  <c r="C2153" i="22" s="1"/>
  <c r="A2154" i="22"/>
  <c r="A2155" i="22"/>
  <c r="A2156" i="22"/>
  <c r="A2157" i="22"/>
  <c r="C2157" i="22" s="1"/>
  <c r="A2158" i="22"/>
  <c r="D2158" i="22" s="1"/>
  <c r="A2159" i="22"/>
  <c r="A2160" i="22"/>
  <c r="A2161" i="22"/>
  <c r="A2162" i="22"/>
  <c r="A2163" i="22"/>
  <c r="A2164" i="22"/>
  <c r="A2165" i="22"/>
  <c r="D2165" i="22" s="1"/>
  <c r="A2166" i="22"/>
  <c r="A2167" i="22"/>
  <c r="D2167" i="22" s="1"/>
  <c r="A2168" i="22"/>
  <c r="A2169" i="22"/>
  <c r="C2169" i="22" s="1"/>
  <c r="A2170" i="22"/>
  <c r="D2170" i="22" s="1"/>
  <c r="A2171" i="22"/>
  <c r="C2171" i="22" s="1"/>
  <c r="A2172" i="22"/>
  <c r="C2172" i="22" s="1"/>
  <c r="A2173" i="22"/>
  <c r="D2173" i="22" s="1"/>
  <c r="A2174" i="22"/>
  <c r="D2174" i="22" s="1"/>
  <c r="A2175" i="22"/>
  <c r="D2175" i="22" s="1"/>
  <c r="A2176" i="22"/>
  <c r="C2176" i="22" s="1"/>
  <c r="A2177" i="22"/>
  <c r="A2178" i="22"/>
  <c r="A2179" i="22"/>
  <c r="A2180" i="22"/>
  <c r="A2181" i="22"/>
  <c r="A2182" i="22"/>
  <c r="D2182" i="22" s="1"/>
  <c r="A2183" i="22"/>
  <c r="G2183" i="22" s="1"/>
  <c r="A2184" i="22"/>
  <c r="A2185" i="22"/>
  <c r="D2185" i="22" s="1"/>
  <c r="A2186" i="22"/>
  <c r="C2186" i="22" s="1"/>
  <c r="A2187" i="22"/>
  <c r="C2187" i="22" s="1"/>
  <c r="A2188" i="22"/>
  <c r="A2189" i="22"/>
  <c r="A2190" i="22"/>
  <c r="D2190" i="22" s="1"/>
  <c r="A2191" i="22"/>
  <c r="A2192" i="22"/>
  <c r="A2193" i="22"/>
  <c r="A2194" i="22"/>
  <c r="A2195" i="22"/>
  <c r="D2195" i="22" s="1"/>
  <c r="A2196" i="22"/>
  <c r="D2196" i="22" s="1"/>
  <c r="A2197" i="22"/>
  <c r="C2197" i="22" s="1"/>
  <c r="A2198" i="22"/>
  <c r="C2198" i="22" s="1"/>
  <c r="A2199" i="22"/>
  <c r="C2199" i="22" s="1"/>
  <c r="A2200" i="22"/>
  <c r="A2201" i="22"/>
  <c r="C2201" i="22" s="1"/>
  <c r="A2202" i="22"/>
  <c r="A2203" i="22"/>
  <c r="E2203" i="22" s="1"/>
  <c r="A2204" i="22"/>
  <c r="A2205" i="22"/>
  <c r="C2205" i="22" s="1"/>
  <c r="A2206" i="22"/>
  <c r="C2206" i="22" s="1"/>
  <c r="A2207" i="22"/>
  <c r="C2207" i="22" s="1"/>
  <c r="A2208" i="22"/>
  <c r="D2208" i="22" s="1"/>
  <c r="A2209" i="22"/>
  <c r="D2209" i="22" s="1"/>
  <c r="A2210" i="22"/>
  <c r="A2211" i="22"/>
  <c r="A2212" i="22"/>
  <c r="A2213" i="22"/>
  <c r="A2214" i="22"/>
  <c r="E2214" i="22" s="1"/>
  <c r="A2215" i="22"/>
  <c r="D2215" i="22" s="1"/>
  <c r="A2216" i="22"/>
  <c r="A2217" i="22"/>
  <c r="A2218" i="22"/>
  <c r="D2218" i="22" s="1"/>
  <c r="A2219" i="22"/>
  <c r="D2219" i="22" s="1"/>
  <c r="A2220" i="22"/>
  <c r="C2220" i="22" s="1"/>
  <c r="A2221" i="22"/>
  <c r="D2221" i="22" s="1"/>
  <c r="A2222" i="22"/>
  <c r="D2222" i="22" s="1"/>
  <c r="A2223" i="22"/>
  <c r="A2224" i="22"/>
  <c r="A2225" i="22"/>
  <c r="A2226" i="22"/>
  <c r="A2227" i="22"/>
  <c r="A2228" i="22"/>
  <c r="A2229" i="22"/>
  <c r="A2230" i="22"/>
  <c r="C2230" i="22" s="1"/>
  <c r="A2231" i="22"/>
  <c r="G2231" i="22" s="1"/>
  <c r="A2232" i="22"/>
  <c r="C2232" i="22" s="1"/>
  <c r="A2233" i="22"/>
  <c r="D2233" i="22" s="1"/>
  <c r="A2234" i="22"/>
  <c r="C2234" i="22" s="1"/>
  <c r="A2235" i="22"/>
  <c r="A2236" i="22"/>
  <c r="A2237" i="22"/>
  <c r="D2237" i="22" s="1"/>
  <c r="A2238" i="22"/>
  <c r="D2238" i="22" s="1"/>
  <c r="A2239" i="22"/>
  <c r="D2239" i="22" s="1"/>
  <c r="A2240" i="22"/>
  <c r="A2241" i="22"/>
  <c r="A2242" i="22"/>
  <c r="D2242" i="22" s="1"/>
  <c r="A2243" i="22"/>
  <c r="C2243" i="22" s="1"/>
  <c r="A2244" i="22"/>
  <c r="C2244" i="22" s="1"/>
  <c r="A2245" i="22"/>
  <c r="C2245" i="22" s="1"/>
  <c r="A2246" i="22"/>
  <c r="A2247" i="22"/>
  <c r="A2248" i="22"/>
  <c r="A2249" i="22"/>
  <c r="C2249" i="22" s="1"/>
  <c r="A2250" i="22"/>
  <c r="A2251" i="22"/>
  <c r="E2251" i="22" s="1"/>
  <c r="A2252" i="22"/>
  <c r="A2253" i="22"/>
  <c r="C2253" i="22" s="1"/>
  <c r="A2254" i="22"/>
  <c r="D2254" i="22" s="1"/>
  <c r="A2255" i="22"/>
  <c r="A2256" i="22"/>
  <c r="D2256" i="22" s="1"/>
  <c r="A2257" i="22"/>
  <c r="D2257" i="22" s="1"/>
  <c r="A2258" i="22"/>
  <c r="A2259" i="22"/>
  <c r="A2260" i="22"/>
  <c r="A2261" i="22"/>
  <c r="D2261" i="22" s="1"/>
  <c r="A2262" i="22"/>
  <c r="D2262" i="22" s="1"/>
  <c r="A2263" i="22"/>
  <c r="D2263" i="22" s="1"/>
  <c r="A2264" i="22"/>
  <c r="A2265" i="22"/>
  <c r="A2266" i="22"/>
  <c r="D2266" i="22" s="1"/>
  <c r="A2267" i="22"/>
  <c r="C2267" i="22" s="1"/>
  <c r="A2268" i="22"/>
  <c r="C2268" i="22" s="1"/>
  <c r="A2269" i="22"/>
  <c r="D2269" i="22" s="1"/>
  <c r="A2270" i="22"/>
  <c r="C2270" i="22" s="1"/>
  <c r="A2271" i="22"/>
  <c r="A2272" i="22"/>
  <c r="C2272" i="22" s="1"/>
  <c r="A2273" i="22"/>
  <c r="A2274" i="22"/>
  <c r="A2275" i="22"/>
  <c r="E2275" i="22" s="1"/>
  <c r="A2276" i="22"/>
  <c r="A2277" i="22"/>
  <c r="A2278" i="22"/>
  <c r="D2278" i="22" s="1"/>
  <c r="A2279" i="22"/>
  <c r="C2279" i="22" s="1"/>
  <c r="A2280" i="22"/>
  <c r="E2280" i="22" s="1"/>
  <c r="A2281" i="22"/>
  <c r="C2281" i="22" s="1"/>
  <c r="A2282" i="22"/>
  <c r="C2282" i="22" s="1"/>
  <c r="A2283" i="22"/>
  <c r="A2284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A3" i="22"/>
  <c r="C3" i="22" s="1"/>
  <c r="A4" i="22"/>
  <c r="C4" i="22" s="1"/>
  <c r="A5" i="22"/>
  <c r="A6" i="22"/>
  <c r="A7" i="22"/>
  <c r="A8" i="22"/>
  <c r="C8" i="22" s="1"/>
  <c r="A9" i="22"/>
  <c r="A10" i="22"/>
  <c r="A11" i="22"/>
  <c r="A12" i="22"/>
  <c r="A13" i="22"/>
  <c r="A14" i="22"/>
  <c r="A15" i="22"/>
  <c r="A16" i="22"/>
  <c r="C16" i="22" s="1"/>
  <c r="A17" i="22"/>
  <c r="A18" i="22"/>
  <c r="A19" i="22"/>
  <c r="A20" i="22"/>
  <c r="C20" i="22" s="1"/>
  <c r="A21" i="22"/>
  <c r="C21" i="22" s="1"/>
  <c r="A22" i="22"/>
  <c r="D22" i="22" s="1"/>
  <c r="A23" i="22"/>
  <c r="A24" i="22"/>
  <c r="A25" i="22"/>
  <c r="A26" i="22"/>
  <c r="A27" i="22"/>
  <c r="A28" i="22"/>
  <c r="C28" i="22" s="1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C41" i="22" s="1"/>
  <c r="A42" i="22"/>
  <c r="A43" i="22"/>
  <c r="A44" i="22"/>
  <c r="C44" i="22" s="1"/>
  <c r="A45" i="22"/>
  <c r="A46" i="22"/>
  <c r="D46" i="22" s="1"/>
  <c r="A47" i="22"/>
  <c r="A48" i="22"/>
  <c r="A49" i="22"/>
  <c r="A50" i="22"/>
  <c r="C50" i="22" s="1"/>
  <c r="A51" i="22"/>
  <c r="C51" i="22" s="1"/>
  <c r="A52" i="22"/>
  <c r="A53" i="22"/>
  <c r="A54" i="22"/>
  <c r="A55" i="22"/>
  <c r="A56" i="22"/>
  <c r="C56" i="22" s="1"/>
  <c r="A57" i="22"/>
  <c r="D57" i="22" s="1"/>
  <c r="A58" i="22"/>
  <c r="D58" i="22" s="1"/>
  <c r="A59" i="22"/>
  <c r="C59" i="22" s="1"/>
  <c r="A60" i="22"/>
  <c r="A61" i="22"/>
  <c r="D61" i="22" s="1"/>
  <c r="A62" i="22"/>
  <c r="A63" i="22"/>
  <c r="A64" i="22"/>
  <c r="C64" i="22" s="1"/>
  <c r="A65" i="22"/>
  <c r="C65" i="22" s="1"/>
  <c r="A66" i="22"/>
  <c r="A67" i="22"/>
  <c r="A68" i="22"/>
  <c r="C68" i="22" s="1"/>
  <c r="A69" i="22"/>
  <c r="C69" i="22" s="1"/>
  <c r="A70" i="22"/>
  <c r="D70" i="22" s="1"/>
  <c r="A71" i="22"/>
  <c r="A72" i="22"/>
  <c r="A73" i="22"/>
  <c r="A74" i="22"/>
  <c r="A75" i="22"/>
  <c r="A76" i="22"/>
  <c r="A77" i="22"/>
  <c r="A78" i="22"/>
  <c r="A79" i="22"/>
  <c r="A80" i="22"/>
  <c r="C80" i="22" s="1"/>
  <c r="A81" i="22"/>
  <c r="C81" i="22" s="1"/>
  <c r="A82" i="22"/>
  <c r="C82" i="22" s="1"/>
  <c r="A83" i="22"/>
  <c r="C83" i="22" s="1"/>
  <c r="A84" i="22"/>
  <c r="A85" i="22"/>
  <c r="A86" i="22"/>
  <c r="A87" i="22"/>
  <c r="D87" i="22" s="1"/>
  <c r="A88" i="22"/>
  <c r="A89" i="22"/>
  <c r="C89" i="22" s="1"/>
  <c r="A90" i="22"/>
  <c r="A91" i="22"/>
  <c r="A92" i="22"/>
  <c r="C92" i="22" s="1"/>
  <c r="A93" i="22"/>
  <c r="C93" i="22" s="1"/>
  <c r="A94" i="22"/>
  <c r="C94" i="22" s="1"/>
  <c r="A95" i="22"/>
  <c r="A96" i="22"/>
  <c r="A97" i="22"/>
  <c r="A98" i="22"/>
  <c r="E98" i="22" s="1"/>
  <c r="A99" i="22"/>
  <c r="A100" i="22"/>
  <c r="A101" i="22"/>
  <c r="A102" i="22"/>
  <c r="A103" i="22"/>
  <c r="A104" i="22"/>
  <c r="C104" i="22" s="1"/>
  <c r="A105" i="22"/>
  <c r="A106" i="22"/>
  <c r="A107" i="22"/>
  <c r="C107" i="22" s="1"/>
  <c r="A108" i="22"/>
  <c r="A109" i="22"/>
  <c r="A110" i="22"/>
  <c r="A111" i="22"/>
  <c r="C111" i="22" s="1"/>
  <c r="A112" i="22"/>
  <c r="C112" i="22" s="1"/>
  <c r="A113" i="22"/>
  <c r="C113" i="22" s="1"/>
  <c r="A114" i="22"/>
  <c r="A115" i="22"/>
  <c r="A116" i="22"/>
  <c r="C116" i="22" s="1"/>
  <c r="A117" i="22"/>
  <c r="C117" i="22" s="1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D129" i="22" s="1"/>
  <c r="A130" i="22"/>
  <c r="D130" i="22" s="1"/>
  <c r="A131" i="22"/>
  <c r="C131" i="22" s="1"/>
  <c r="A132" i="22"/>
  <c r="A133" i="22"/>
  <c r="A134" i="22"/>
  <c r="A135" i="22"/>
  <c r="A136" i="22"/>
  <c r="A137" i="22"/>
  <c r="C137" i="22" s="1"/>
  <c r="A138" i="22"/>
  <c r="A139" i="22"/>
  <c r="A140" i="22"/>
  <c r="C140" i="22" s="1"/>
  <c r="A141" i="22"/>
  <c r="D141" i="22" s="1"/>
  <c r="A142" i="22"/>
  <c r="D142" i="22" s="1"/>
  <c r="A143" i="22"/>
  <c r="D143" i="22" s="1"/>
  <c r="A144" i="22"/>
  <c r="A145" i="22"/>
  <c r="A146" i="22"/>
  <c r="A147" i="22"/>
  <c r="A148" i="22"/>
  <c r="A149" i="22"/>
  <c r="A150" i="22"/>
  <c r="A151" i="22"/>
  <c r="A152" i="22"/>
  <c r="C152" i="22" s="1"/>
  <c r="A153" i="22"/>
  <c r="D153" i="22" s="1"/>
  <c r="A154" i="22"/>
  <c r="D154" i="22" s="1"/>
  <c r="A155" i="22"/>
  <c r="C155" i="22" s="1"/>
  <c r="A156" i="22"/>
  <c r="C156" i="22" s="1"/>
  <c r="A157" i="22"/>
  <c r="E157" i="22" s="1"/>
  <c r="A158" i="22"/>
  <c r="A159" i="22"/>
  <c r="A160" i="22"/>
  <c r="D160" i="22" s="1"/>
  <c r="A161" i="22"/>
  <c r="A162" i="22"/>
  <c r="A163" i="22"/>
  <c r="A164" i="22"/>
  <c r="C164" i="22" s="1"/>
  <c r="A165" i="22"/>
  <c r="C165" i="22" s="1"/>
  <c r="A166" i="22"/>
  <c r="A167" i="22"/>
  <c r="A168" i="22"/>
  <c r="A169" i="22"/>
  <c r="A170" i="22"/>
  <c r="A171" i="22"/>
  <c r="D171" i="22" s="1"/>
  <c r="A172" i="22"/>
  <c r="C172" i="22" s="1"/>
  <c r="A173" i="22"/>
  <c r="A174" i="22"/>
  <c r="A175" i="22"/>
  <c r="A176" i="22"/>
  <c r="C176" i="22" s="1"/>
  <c r="A177" i="22"/>
  <c r="C177" i="22" s="1"/>
  <c r="A178" i="22"/>
  <c r="C178" i="22" s="1"/>
  <c r="A179" i="22"/>
  <c r="C179" i="22" s="1"/>
  <c r="A180" i="22"/>
  <c r="A181" i="22"/>
  <c r="C181" i="22" s="1"/>
  <c r="A182" i="22"/>
  <c r="A183" i="22"/>
  <c r="A184" i="22"/>
  <c r="A185" i="22"/>
  <c r="C185" i="22" s="1"/>
  <c r="A186" i="22"/>
  <c r="A187" i="22"/>
  <c r="A188" i="22"/>
  <c r="C188" i="22" s="1"/>
  <c r="A189" i="22"/>
  <c r="D189" i="22" s="1"/>
  <c r="A190" i="22"/>
  <c r="D190" i="22" s="1"/>
  <c r="A191" i="22"/>
  <c r="D191" i="22" s="1"/>
  <c r="A192" i="22"/>
  <c r="D192" i="22" s="1"/>
  <c r="A193" i="22"/>
  <c r="A194" i="22"/>
  <c r="A195" i="22"/>
  <c r="C195" i="22" s="1"/>
  <c r="A196" i="22"/>
  <c r="A197" i="22"/>
  <c r="A198" i="22"/>
  <c r="A199" i="22"/>
  <c r="A200" i="22"/>
  <c r="A201" i="22"/>
  <c r="D201" i="22" s="1"/>
  <c r="A202" i="22"/>
  <c r="C202" i="22" s="1"/>
  <c r="A203" i="22"/>
  <c r="C203" i="22" s="1"/>
  <c r="A204" i="22"/>
  <c r="C204" i="22" s="1"/>
  <c r="A205" i="22"/>
  <c r="A206" i="22"/>
  <c r="A207" i="22"/>
  <c r="A208" i="22"/>
  <c r="A209" i="22"/>
  <c r="A210" i="22"/>
  <c r="A211" i="22"/>
  <c r="A212" i="22"/>
  <c r="C212" i="22" s="1"/>
  <c r="A213" i="22"/>
  <c r="C213" i="22" s="1"/>
  <c r="A214" i="22"/>
  <c r="D214" i="22" s="1"/>
  <c r="A215" i="22"/>
  <c r="A216" i="22"/>
  <c r="A217" i="22"/>
  <c r="A218" i="22"/>
  <c r="A219" i="22"/>
  <c r="D219" i="22" s="1"/>
  <c r="A220" i="22"/>
  <c r="C220" i="22" s="1"/>
  <c r="A221" i="22"/>
  <c r="A222" i="22"/>
  <c r="A223" i="22"/>
  <c r="A224" i="22"/>
  <c r="C224" i="22" s="1"/>
  <c r="A225" i="22"/>
  <c r="D225" i="22" s="1"/>
  <c r="A226" i="22"/>
  <c r="A227" i="22"/>
  <c r="C227" i="22" s="1"/>
  <c r="A228" i="22"/>
  <c r="A229" i="22"/>
  <c r="A230" i="22"/>
  <c r="A231" i="22"/>
  <c r="A232" i="22"/>
  <c r="A233" i="22"/>
  <c r="A234" i="22"/>
  <c r="A235" i="22"/>
  <c r="A236" i="22"/>
  <c r="C236" i="22" s="1"/>
  <c r="A237" i="22"/>
  <c r="A238" i="22"/>
  <c r="A239" i="22"/>
  <c r="A240" i="22"/>
  <c r="A241" i="22"/>
  <c r="C241" i="22" s="1"/>
  <c r="A242" i="22"/>
  <c r="A243" i="22"/>
  <c r="C243" i="22" s="1"/>
  <c r="A244" i="22"/>
  <c r="C244" i="22" s="1"/>
  <c r="A245" i="22"/>
  <c r="A246" i="22"/>
  <c r="A247" i="22"/>
  <c r="A248" i="22"/>
  <c r="C248" i="22" s="1"/>
  <c r="A249" i="22"/>
  <c r="A250" i="22"/>
  <c r="D250" i="22" s="1"/>
  <c r="A251" i="22"/>
  <c r="C251" i="22" s="1"/>
  <c r="A252" i="22"/>
  <c r="A253" i="22"/>
  <c r="A254" i="22"/>
  <c r="D254" i="22" s="1"/>
  <c r="A255" i="22"/>
  <c r="A256" i="22"/>
  <c r="A257" i="22"/>
  <c r="A258" i="22"/>
  <c r="A259" i="22"/>
  <c r="A260" i="22"/>
  <c r="A261" i="22"/>
  <c r="C261" i="22" s="1"/>
  <c r="A262" i="22"/>
  <c r="A263" i="22"/>
  <c r="A264" i="22"/>
  <c r="A265" i="22"/>
  <c r="A266" i="22"/>
  <c r="A267" i="22"/>
  <c r="C267" i="22" s="1"/>
  <c r="A268" i="22"/>
  <c r="C268" i="22" s="1"/>
  <c r="A269" i="22"/>
  <c r="A270" i="22"/>
  <c r="A271" i="22"/>
  <c r="A272" i="22"/>
  <c r="C272" i="22" s="1"/>
  <c r="A273" i="22"/>
  <c r="D273" i="22" s="1"/>
  <c r="A274" i="22"/>
  <c r="D274" i="22" s="1"/>
  <c r="A275" i="22"/>
  <c r="A276" i="22"/>
  <c r="A277" i="22"/>
  <c r="A278" i="22"/>
  <c r="A279" i="22"/>
  <c r="A280" i="22"/>
  <c r="A281" i="22"/>
  <c r="A282" i="22"/>
  <c r="A283" i="22"/>
  <c r="A284" i="22"/>
  <c r="C284" i="22" s="1"/>
  <c r="A285" i="22"/>
  <c r="D285" i="22" s="1"/>
  <c r="A286" i="22"/>
  <c r="C286" i="22" s="1"/>
  <c r="A287" i="22"/>
  <c r="A288" i="22"/>
  <c r="A289" i="22"/>
  <c r="C289" i="22" s="1"/>
  <c r="A290" i="22"/>
  <c r="A291" i="22"/>
  <c r="C291" i="22" s="1"/>
  <c r="A292" i="22"/>
  <c r="A293" i="22"/>
  <c r="A294" i="22"/>
  <c r="A295" i="22"/>
  <c r="A296" i="22"/>
  <c r="C296" i="22" s="1"/>
  <c r="A297" i="22"/>
  <c r="C297" i="22" s="1"/>
  <c r="A298" i="22"/>
  <c r="C298" i="22" s="1"/>
  <c r="A299" i="22"/>
  <c r="A300" i="22"/>
  <c r="A301" i="22"/>
  <c r="A302" i="22"/>
  <c r="A303" i="22"/>
  <c r="C303" i="22" s="1"/>
  <c r="A304" i="22"/>
  <c r="A305" i="22"/>
  <c r="C305" i="22" s="1"/>
  <c r="A306" i="22"/>
  <c r="A307" i="22"/>
  <c r="A308" i="22"/>
  <c r="C308" i="22" s="1"/>
  <c r="A309" i="22"/>
  <c r="C309" i="22" s="1"/>
  <c r="A310" i="22"/>
  <c r="A311" i="22"/>
  <c r="A312" i="22"/>
  <c r="A313" i="22"/>
  <c r="A314" i="22"/>
  <c r="A315" i="22"/>
  <c r="A316" i="22"/>
  <c r="A317" i="22"/>
  <c r="A318" i="22"/>
  <c r="A319" i="22"/>
  <c r="A320" i="22"/>
  <c r="C320" i="22" s="1"/>
  <c r="A321" i="22"/>
  <c r="A322" i="22"/>
  <c r="A323" i="22"/>
  <c r="C323" i="22" s="1"/>
  <c r="A324" i="22"/>
  <c r="C324" i="22" s="1"/>
  <c r="A325" i="22"/>
  <c r="A326" i="22"/>
  <c r="A327" i="22"/>
  <c r="A328" i="22"/>
  <c r="A329" i="22"/>
  <c r="A330" i="22"/>
  <c r="A331" i="22"/>
  <c r="A332" i="22"/>
  <c r="A2" i="22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H2" i="22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B2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C491" i="22" l="1"/>
  <c r="C478" i="22"/>
  <c r="C467" i="22"/>
  <c r="C443" i="22"/>
  <c r="D526" i="22"/>
  <c r="C2136" i="22"/>
  <c r="C1810" i="22"/>
  <c r="C1714" i="22"/>
  <c r="C1560" i="22"/>
  <c r="C1474" i="22"/>
  <c r="C1271" i="22"/>
  <c r="C1174" i="22"/>
  <c r="C1044" i="22"/>
  <c r="C934" i="22"/>
  <c r="C780" i="22"/>
  <c r="C635" i="22"/>
  <c r="C538" i="22"/>
  <c r="C431" i="22"/>
  <c r="D1679" i="22"/>
  <c r="D1248" i="22"/>
  <c r="D863" i="22"/>
  <c r="D455" i="22"/>
  <c r="E707" i="22"/>
  <c r="C2209" i="22"/>
  <c r="C2124" i="22"/>
  <c r="C1906" i="22"/>
  <c r="C1776" i="22"/>
  <c r="C1690" i="22"/>
  <c r="C1559" i="22"/>
  <c r="C1450" i="22"/>
  <c r="C1043" i="22"/>
  <c r="C778" i="22"/>
  <c r="C634" i="22"/>
  <c r="C516" i="22"/>
  <c r="C430" i="22"/>
  <c r="C190" i="22"/>
  <c r="D1991" i="22"/>
  <c r="D1678" i="22"/>
  <c r="D1247" i="22"/>
  <c r="D828" i="22"/>
  <c r="E1884" i="22"/>
  <c r="E576" i="22"/>
  <c r="C2208" i="22"/>
  <c r="C2123" i="22"/>
  <c r="C1896" i="22"/>
  <c r="C1680" i="22"/>
  <c r="C1440" i="22"/>
  <c r="C1354" i="22"/>
  <c r="C1259" i="22"/>
  <c r="C1042" i="22"/>
  <c r="C898" i="22"/>
  <c r="C515" i="22"/>
  <c r="C420" i="22"/>
  <c r="C154" i="22"/>
  <c r="D1990" i="22"/>
  <c r="D1666" i="22"/>
  <c r="D1234" i="22"/>
  <c r="D802" i="22"/>
  <c r="D359" i="22"/>
  <c r="E1883" i="22"/>
  <c r="E480" i="22"/>
  <c r="C2278" i="22"/>
  <c r="C2122" i="22"/>
  <c r="C2003" i="22"/>
  <c r="C1871" i="22"/>
  <c r="C1774" i="22"/>
  <c r="C1548" i="22"/>
  <c r="C1320" i="22"/>
  <c r="C1258" i="22"/>
  <c r="C1139" i="22"/>
  <c r="C1032" i="22"/>
  <c r="C888" i="22"/>
  <c r="C744" i="22"/>
  <c r="C623" i="22"/>
  <c r="C419" i="22"/>
  <c r="C70" i="22"/>
  <c r="D1882" i="22"/>
  <c r="D1200" i="22"/>
  <c r="D718" i="22"/>
  <c r="D348" i="22"/>
  <c r="E1871" i="22"/>
  <c r="E468" i="22"/>
  <c r="C2087" i="22"/>
  <c r="C2002" i="22"/>
  <c r="C1870" i="22"/>
  <c r="C1764" i="22"/>
  <c r="C1547" i="22"/>
  <c r="C1438" i="22"/>
  <c r="C1319" i="22"/>
  <c r="C1236" i="22"/>
  <c r="C1138" i="22"/>
  <c r="C1031" i="22"/>
  <c r="C886" i="22"/>
  <c r="C742" i="22"/>
  <c r="C58" i="22"/>
  <c r="D1872" i="22"/>
  <c r="D1547" i="22"/>
  <c r="D1163" i="22"/>
  <c r="D706" i="22"/>
  <c r="D298" i="22"/>
  <c r="C2269" i="22"/>
  <c r="C2196" i="22"/>
  <c r="C2086" i="22"/>
  <c r="C1991" i="22"/>
  <c r="C1763" i="22"/>
  <c r="C1523" i="22"/>
  <c r="C1406" i="22"/>
  <c r="C1318" i="22"/>
  <c r="C1235" i="22"/>
  <c r="C1127" i="22"/>
  <c r="C851" i="22"/>
  <c r="C480" i="22"/>
  <c r="C384" i="22"/>
  <c r="C46" i="22"/>
  <c r="D1162" i="22"/>
  <c r="D670" i="22"/>
  <c r="D286" i="22"/>
  <c r="E1524" i="22"/>
  <c r="F2002" i="22"/>
  <c r="C2174" i="22"/>
  <c r="C1752" i="22"/>
  <c r="C1522" i="22"/>
  <c r="C1404" i="22"/>
  <c r="C996" i="22"/>
  <c r="C850" i="22"/>
  <c r="C695" i="22"/>
  <c r="C588" i="22"/>
  <c r="C479" i="22"/>
  <c r="D2220" i="22"/>
  <c r="D1870" i="22"/>
  <c r="D1499" i="22"/>
  <c r="D1032" i="22"/>
  <c r="D658" i="22"/>
  <c r="D94" i="22"/>
  <c r="E1284" i="22"/>
  <c r="C2266" i="22"/>
  <c r="C1954" i="22"/>
  <c r="C1751" i="22"/>
  <c r="C1642" i="22"/>
  <c r="C1512" i="22"/>
  <c r="C1403" i="22"/>
  <c r="C1307" i="22"/>
  <c r="C1222" i="22"/>
  <c r="C1103" i="22"/>
  <c r="C995" i="22"/>
  <c r="C840" i="22"/>
  <c r="C694" i="22"/>
  <c r="C587" i="22"/>
  <c r="C360" i="22"/>
  <c r="D1498" i="22"/>
  <c r="D552" i="22"/>
  <c r="D82" i="22"/>
  <c r="E1283" i="22"/>
  <c r="F1738" i="22"/>
  <c r="C2076" i="22"/>
  <c r="C1738" i="22"/>
  <c r="C1608" i="22"/>
  <c r="C1511" i="22"/>
  <c r="C1402" i="22"/>
  <c r="C1306" i="22"/>
  <c r="C1102" i="22"/>
  <c r="C994" i="22"/>
  <c r="C827" i="22"/>
  <c r="C586" i="22"/>
  <c r="D2124" i="22"/>
  <c r="D1799" i="22"/>
  <c r="D1390" i="22"/>
  <c r="E2232" i="22"/>
  <c r="E1248" i="22"/>
  <c r="F1714" i="22"/>
  <c r="C2242" i="22"/>
  <c r="C2170" i="22"/>
  <c r="C1822" i="22"/>
  <c r="C1607" i="22"/>
  <c r="C1488" i="22"/>
  <c r="C1186" i="22"/>
  <c r="C1090" i="22"/>
  <c r="C826" i="22"/>
  <c r="C671" i="22"/>
  <c r="C550" i="22"/>
  <c r="D2004" i="22"/>
  <c r="D1691" i="22"/>
  <c r="D1378" i="22"/>
  <c r="D911" i="22"/>
  <c r="E2196" i="22"/>
  <c r="E1139" i="22"/>
  <c r="C2158" i="22"/>
  <c r="C2042" i="22"/>
  <c r="C1942" i="22"/>
  <c r="C1487" i="22"/>
  <c r="C1176" i="22"/>
  <c r="C1079" i="22"/>
  <c r="C971" i="22"/>
  <c r="C804" i="22"/>
  <c r="C648" i="22"/>
  <c r="D1368" i="22"/>
  <c r="E1908" i="22"/>
  <c r="C2040" i="22"/>
  <c r="C1811" i="22"/>
  <c r="C1715" i="22"/>
  <c r="C1282" i="22"/>
  <c r="C1175" i="22"/>
  <c r="C1078" i="22"/>
  <c r="C958" i="22"/>
  <c r="C803" i="22"/>
  <c r="C647" i="22"/>
  <c r="C539" i="22"/>
  <c r="C442" i="22"/>
  <c r="C274" i="22"/>
  <c r="D864" i="22"/>
  <c r="D456" i="22"/>
  <c r="E828" i="22"/>
  <c r="F1150" i="22"/>
  <c r="D1033" i="22"/>
  <c r="C2173" i="22"/>
  <c r="C2135" i="22"/>
  <c r="C1946" i="22"/>
  <c r="C1405" i="22"/>
  <c r="C1370" i="22"/>
  <c r="C385" i="22"/>
  <c r="C201" i="22"/>
  <c r="D1561" i="22"/>
  <c r="D93" i="22"/>
  <c r="C1514" i="22"/>
  <c r="C285" i="22"/>
  <c r="C1311" i="22"/>
  <c r="C1035" i="22"/>
  <c r="C189" i="22"/>
  <c r="C57" i="22"/>
  <c r="D2198" i="22"/>
  <c r="D1994" i="22"/>
  <c r="D1023" i="22"/>
  <c r="D297" i="22"/>
  <c r="D81" i="22"/>
  <c r="E1251" i="22"/>
  <c r="E734" i="22"/>
  <c r="D734" i="22"/>
  <c r="E446" i="22"/>
  <c r="C446" i="22"/>
  <c r="C2030" i="22"/>
  <c r="C1633" i="22"/>
  <c r="C1131" i="22"/>
  <c r="C987" i="22"/>
  <c r="C781" i="22"/>
  <c r="C734" i="22"/>
  <c r="C273" i="22"/>
  <c r="D2125" i="22"/>
  <c r="D349" i="22"/>
  <c r="C349" i="22"/>
  <c r="C2231" i="22"/>
  <c r="C2113" i="22"/>
  <c r="C1981" i="22"/>
  <c r="C1934" i="22"/>
  <c r="C1886" i="22"/>
  <c r="C1802" i="22"/>
  <c r="C1586" i="22"/>
  <c r="C1466" i="22"/>
  <c r="C925" i="22"/>
  <c r="C733" i="22"/>
  <c r="C674" i="22"/>
  <c r="C153" i="22"/>
  <c r="D322" i="22"/>
  <c r="C322" i="22"/>
  <c r="D310" i="22"/>
  <c r="C310" i="22"/>
  <c r="D262" i="22"/>
  <c r="C262" i="22"/>
  <c r="D238" i="22"/>
  <c r="C238" i="22"/>
  <c r="C226" i="22"/>
  <c r="D226" i="22"/>
  <c r="F202" i="22"/>
  <c r="D202" i="22"/>
  <c r="D166" i="22"/>
  <c r="C166" i="22"/>
  <c r="D118" i="22"/>
  <c r="F118" i="22"/>
  <c r="F106" i="22"/>
  <c r="D106" i="22"/>
  <c r="C106" i="22"/>
  <c r="C34" i="22"/>
  <c r="D34" i="22"/>
  <c r="D10" i="22"/>
  <c r="C10" i="22"/>
  <c r="D2268" i="22"/>
  <c r="E2268" i="22"/>
  <c r="G2244" i="22"/>
  <c r="F2244" i="22"/>
  <c r="D2244" i="22"/>
  <c r="G2232" i="22"/>
  <c r="F2232" i="22"/>
  <c r="D2232" i="22"/>
  <c r="G2184" i="22"/>
  <c r="F2184" i="22"/>
  <c r="D2184" i="22"/>
  <c r="G2172" i="22"/>
  <c r="D2172" i="22"/>
  <c r="D2160" i="22"/>
  <c r="C2160" i="22"/>
  <c r="F2148" i="22"/>
  <c r="E2148" i="22"/>
  <c r="D2148" i="22"/>
  <c r="G2100" i="22"/>
  <c r="E2100" i="22"/>
  <c r="F2100" i="22"/>
  <c r="G2088" i="22"/>
  <c r="E2088" i="22"/>
  <c r="D2028" i="22"/>
  <c r="C2028" i="22"/>
  <c r="E1992" i="22"/>
  <c r="C1992" i="22"/>
  <c r="E1980" i="22"/>
  <c r="D1980" i="22"/>
  <c r="G1956" i="22"/>
  <c r="E1956" i="22"/>
  <c r="C1956" i="22"/>
  <c r="G1944" i="22"/>
  <c r="F1944" i="22"/>
  <c r="D1944" i="22"/>
  <c r="G1896" i="22"/>
  <c r="F1896" i="22"/>
  <c r="D1896" i="22"/>
  <c r="E1848" i="22"/>
  <c r="D1848" i="22"/>
  <c r="G1812" i="22"/>
  <c r="E1812" i="22"/>
  <c r="F1812" i="22"/>
  <c r="E1800" i="22"/>
  <c r="D1800" i="22"/>
  <c r="G1764" i="22"/>
  <c r="E1764" i="22"/>
  <c r="E1728" i="22"/>
  <c r="D1728" i="22"/>
  <c r="D1692" i="22"/>
  <c r="C1692" i="22"/>
  <c r="G1644" i="22"/>
  <c r="D1644" i="22"/>
  <c r="E1644" i="22"/>
  <c r="D1596" i="22"/>
  <c r="C1596" i="22"/>
  <c r="E1536" i="22"/>
  <c r="D1536" i="22"/>
  <c r="G1500" i="22"/>
  <c r="F1500" i="22"/>
  <c r="E1500" i="22"/>
  <c r="E1476" i="22"/>
  <c r="C1476" i="22"/>
  <c r="E1452" i="22"/>
  <c r="C1452" i="22"/>
  <c r="E1392" i="22"/>
  <c r="C1392" i="22"/>
  <c r="D1392" i="22"/>
  <c r="D1356" i="22"/>
  <c r="E1356" i="22"/>
  <c r="D1344" i="22"/>
  <c r="E1344" i="22"/>
  <c r="E1332" i="22"/>
  <c r="C1332" i="22"/>
  <c r="E1308" i="22"/>
  <c r="D1308" i="22"/>
  <c r="G1296" i="22"/>
  <c r="D1296" i="22"/>
  <c r="C1296" i="22"/>
  <c r="D1272" i="22"/>
  <c r="C1272" i="22"/>
  <c r="F1272" i="22"/>
  <c r="D1224" i="22"/>
  <c r="C1224" i="22"/>
  <c r="E1212" i="22"/>
  <c r="D1212" i="22"/>
  <c r="C1212" i="22"/>
  <c r="D1164" i="22"/>
  <c r="C1164" i="22"/>
  <c r="E1152" i="22"/>
  <c r="D1152" i="22"/>
  <c r="G1140" i="22"/>
  <c r="E1140" i="22"/>
  <c r="D1116" i="22"/>
  <c r="C1116" i="22"/>
  <c r="D1080" i="22"/>
  <c r="C1080" i="22"/>
  <c r="G1068" i="22"/>
  <c r="D1068" i="22"/>
  <c r="F1068" i="22"/>
  <c r="D1056" i="22"/>
  <c r="C1056" i="22"/>
  <c r="E1056" i="22"/>
  <c r="E1020" i="22"/>
  <c r="D1020" i="22"/>
  <c r="C1020" i="22"/>
  <c r="G972" i="22"/>
  <c r="D972" i="22"/>
  <c r="E960" i="22"/>
  <c r="D960" i="22"/>
  <c r="E948" i="22"/>
  <c r="C948" i="22"/>
  <c r="D936" i="22"/>
  <c r="C936" i="22"/>
  <c r="E900" i="22"/>
  <c r="C900" i="22"/>
  <c r="D876" i="22"/>
  <c r="C876" i="22"/>
  <c r="D792" i="22"/>
  <c r="F792" i="22"/>
  <c r="C792" i="22"/>
  <c r="C756" i="22"/>
  <c r="E756" i="22"/>
  <c r="D732" i="22"/>
  <c r="E732" i="22"/>
  <c r="D720" i="22"/>
  <c r="C720" i="22"/>
  <c r="E708" i="22"/>
  <c r="C708" i="22"/>
  <c r="C696" i="22"/>
  <c r="D696" i="22"/>
  <c r="G684" i="22"/>
  <c r="F684" i="22"/>
  <c r="D684" i="22"/>
  <c r="D672" i="22"/>
  <c r="C672" i="22"/>
  <c r="E672" i="22"/>
  <c r="C660" i="22"/>
  <c r="E660" i="22"/>
  <c r="G636" i="22"/>
  <c r="C636" i="22"/>
  <c r="E636" i="22"/>
  <c r="D636" i="22"/>
  <c r="G624" i="22"/>
  <c r="D624" i="22"/>
  <c r="D600" i="22"/>
  <c r="C600" i="22"/>
  <c r="C564" i="22"/>
  <c r="E564" i="22"/>
  <c r="E540" i="22"/>
  <c r="D540" i="22"/>
  <c r="G528" i="22"/>
  <c r="C528" i="22"/>
  <c r="F528" i="22"/>
  <c r="C492" i="22"/>
  <c r="D492" i="22"/>
  <c r="G432" i="22"/>
  <c r="C432" i="22"/>
  <c r="F432" i="22"/>
  <c r="D408" i="22"/>
  <c r="C408" i="22"/>
  <c r="C2195" i="22"/>
  <c r="C2112" i="22"/>
  <c r="C2017" i="22"/>
  <c r="C1980" i="22"/>
  <c r="C1933" i="22"/>
  <c r="C1885" i="22"/>
  <c r="C1800" i="22"/>
  <c r="C1669" i="22"/>
  <c r="C1585" i="22"/>
  <c r="C1501" i="22"/>
  <c r="C1464" i="22"/>
  <c r="C1345" i="22"/>
  <c r="C1213" i="22"/>
  <c r="C924" i="22"/>
  <c r="C878" i="22"/>
  <c r="C732" i="22"/>
  <c r="C576" i="22"/>
  <c r="C142" i="22"/>
  <c r="C22" i="22"/>
  <c r="D2100" i="22"/>
  <c r="D1788" i="22"/>
  <c r="D1128" i="22"/>
  <c r="D985" i="22"/>
  <c r="E2184" i="22"/>
  <c r="E1116" i="22"/>
  <c r="E755" i="22"/>
  <c r="C755" i="22"/>
  <c r="D743" i="22"/>
  <c r="C743" i="22"/>
  <c r="C731" i="22"/>
  <c r="D731" i="22"/>
  <c r="D719" i="22"/>
  <c r="C719" i="22"/>
  <c r="D683" i="22"/>
  <c r="F683" i="22"/>
  <c r="C683" i="22"/>
  <c r="C599" i="22"/>
  <c r="D599" i="22"/>
  <c r="E563" i="22"/>
  <c r="C563" i="22"/>
  <c r="F527" i="22"/>
  <c r="C527" i="22"/>
  <c r="F383" i="22"/>
  <c r="D383" i="22"/>
  <c r="C371" i="22"/>
  <c r="E371" i="22"/>
  <c r="D335" i="22"/>
  <c r="C335" i="22"/>
  <c r="C2257" i="22"/>
  <c r="C2222" i="22"/>
  <c r="C2148" i="22"/>
  <c r="C2111" i="22"/>
  <c r="C2065" i="22"/>
  <c r="C2016" i="22"/>
  <c r="C1932" i="22"/>
  <c r="C1884" i="22"/>
  <c r="C1846" i="22"/>
  <c r="C1799" i="22"/>
  <c r="C1750" i="22"/>
  <c r="C1668" i="22"/>
  <c r="C1621" i="22"/>
  <c r="C1584" i="22"/>
  <c r="C1546" i="22"/>
  <c r="C1500" i="22"/>
  <c r="C1463" i="22"/>
  <c r="C1428" i="22"/>
  <c r="C1344" i="22"/>
  <c r="C1211" i="22"/>
  <c r="C1068" i="22"/>
  <c r="C1030" i="22"/>
  <c r="C970" i="22"/>
  <c r="C923" i="22"/>
  <c r="C730" i="22"/>
  <c r="C622" i="22"/>
  <c r="C575" i="22"/>
  <c r="C459" i="22"/>
  <c r="C418" i="22"/>
  <c r="C358" i="22"/>
  <c r="C250" i="22"/>
  <c r="C141" i="22"/>
  <c r="D2088" i="22"/>
  <c r="D1787" i="22"/>
  <c r="D1632" i="22"/>
  <c r="D984" i="22"/>
  <c r="E2183" i="22"/>
  <c r="E1681" i="22"/>
  <c r="E1092" i="22"/>
  <c r="E444" i="22"/>
  <c r="F1140" i="22"/>
  <c r="D1599" i="22"/>
  <c r="C1599" i="22"/>
  <c r="C1515" i="22"/>
  <c r="D1515" i="22"/>
  <c r="D447" i="22"/>
  <c r="C447" i="22"/>
  <c r="G1667" i="22"/>
  <c r="C1667" i="22"/>
  <c r="F1595" i="22"/>
  <c r="D1595" i="22"/>
  <c r="E1583" i="22"/>
  <c r="D1583" i="22"/>
  <c r="E1535" i="22"/>
  <c r="D1535" i="22"/>
  <c r="E1355" i="22"/>
  <c r="D1355" i="22"/>
  <c r="E1343" i="22"/>
  <c r="D1343" i="22"/>
  <c r="F1295" i="22"/>
  <c r="D1295" i="22"/>
  <c r="F1223" i="22"/>
  <c r="D1223" i="22"/>
  <c r="C1199" i="22"/>
  <c r="D1199" i="22"/>
  <c r="G1187" i="22"/>
  <c r="E1187" i="22"/>
  <c r="F1187" i="22"/>
  <c r="D1151" i="22"/>
  <c r="C1151" i="22"/>
  <c r="F1115" i="22"/>
  <c r="D1115" i="22"/>
  <c r="C1091" i="22"/>
  <c r="E1091" i="22"/>
  <c r="F1067" i="22"/>
  <c r="D1067" i="22"/>
  <c r="C1055" i="22"/>
  <c r="D1055" i="22"/>
  <c r="D1007" i="22"/>
  <c r="F1007" i="22"/>
  <c r="C983" i="22"/>
  <c r="D983" i="22"/>
  <c r="F959" i="22"/>
  <c r="D959" i="22"/>
  <c r="C947" i="22"/>
  <c r="E947" i="22"/>
  <c r="D935" i="22"/>
  <c r="C935" i="22"/>
  <c r="C887" i="22"/>
  <c r="D887" i="22"/>
  <c r="D875" i="22"/>
  <c r="C875" i="22"/>
  <c r="D839" i="22"/>
  <c r="C839" i="22"/>
  <c r="F815" i="22"/>
  <c r="D815" i="22"/>
  <c r="D791" i="22"/>
  <c r="C791" i="22"/>
  <c r="C332" i="22"/>
  <c r="F332" i="22"/>
  <c r="C260" i="22"/>
  <c r="F260" i="22"/>
  <c r="C200" i="22"/>
  <c r="F200" i="22"/>
  <c r="C128" i="22"/>
  <c r="F128" i="22"/>
  <c r="C32" i="22"/>
  <c r="F32" i="22"/>
  <c r="D2230" i="22"/>
  <c r="F2230" i="22"/>
  <c r="D2206" i="22"/>
  <c r="F2206" i="22"/>
  <c r="D2194" i="22"/>
  <c r="G2194" i="22"/>
  <c r="C2194" i="22"/>
  <c r="D2146" i="22"/>
  <c r="F2146" i="22"/>
  <c r="D2134" i="22"/>
  <c r="C2134" i="22"/>
  <c r="D2098" i="22"/>
  <c r="C2098" i="22"/>
  <c r="D2074" i="22"/>
  <c r="F2074" i="22"/>
  <c r="D2062" i="22"/>
  <c r="F2062" i="22"/>
  <c r="C2062" i="22"/>
  <c r="F2038" i="22"/>
  <c r="D2038" i="22"/>
  <c r="D1966" i="22"/>
  <c r="C1966" i="22"/>
  <c r="F1918" i="22"/>
  <c r="D1918" i="22"/>
  <c r="D1894" i="22"/>
  <c r="C1894" i="22"/>
  <c r="F1858" i="22"/>
  <c r="D1858" i="22"/>
  <c r="D1834" i="22"/>
  <c r="C1834" i="22"/>
  <c r="D1798" i="22"/>
  <c r="C1798" i="22"/>
  <c r="F1786" i="22"/>
  <c r="D1786" i="22"/>
  <c r="D1762" i="22"/>
  <c r="G1762" i="22"/>
  <c r="C1762" i="22"/>
  <c r="D1726" i="22"/>
  <c r="C1726" i="22"/>
  <c r="F1630" i="22"/>
  <c r="C1630" i="22"/>
  <c r="D1630" i="22"/>
  <c r="D1606" i="22"/>
  <c r="C1606" i="22"/>
  <c r="F1594" i="22"/>
  <c r="D1594" i="22"/>
  <c r="D1558" i="22"/>
  <c r="F1558" i="22"/>
  <c r="D1510" i="22"/>
  <c r="C1510" i="22"/>
  <c r="E1486" i="22"/>
  <c r="G1486" i="22"/>
  <c r="D1486" i="22"/>
  <c r="F1486" i="22"/>
  <c r="C1486" i="22"/>
  <c r="F1426" i="22"/>
  <c r="D1426" i="22"/>
  <c r="C1426" i="22"/>
  <c r="D1366" i="22"/>
  <c r="C1366" i="22"/>
  <c r="F1330" i="22"/>
  <c r="C1330" i="22"/>
  <c r="D1270" i="22"/>
  <c r="F1270" i="22"/>
  <c r="C1198" i="22"/>
  <c r="D1198" i="22"/>
  <c r="D1126" i="22"/>
  <c r="G1126" i="22"/>
  <c r="C1018" i="22"/>
  <c r="D1018" i="22"/>
  <c r="D982" i="22"/>
  <c r="C982" i="22"/>
  <c r="D946" i="22"/>
  <c r="C946" i="22"/>
  <c r="D910" i="22"/>
  <c r="C910" i="22"/>
  <c r="D874" i="22"/>
  <c r="C874" i="22"/>
  <c r="D838" i="22"/>
  <c r="C838" i="22"/>
  <c r="D814" i="22"/>
  <c r="C814" i="22"/>
  <c r="D790" i="22"/>
  <c r="C790" i="22"/>
  <c r="D766" i="22"/>
  <c r="C766" i="22"/>
  <c r="D754" i="22"/>
  <c r="C754" i="22"/>
  <c r="D682" i="22"/>
  <c r="C682" i="22"/>
  <c r="D646" i="22"/>
  <c r="C646" i="22"/>
  <c r="D562" i="22"/>
  <c r="C562" i="22"/>
  <c r="F514" i="22"/>
  <c r="D514" i="22"/>
  <c r="D490" i="22"/>
  <c r="C490" i="22"/>
  <c r="C466" i="22"/>
  <c r="D466" i="22"/>
  <c r="D406" i="22"/>
  <c r="C406" i="22"/>
  <c r="D382" i="22"/>
  <c r="C382" i="22"/>
  <c r="C370" i="22"/>
  <c r="D370" i="22"/>
  <c r="F334" i="22"/>
  <c r="D334" i="22"/>
  <c r="C334" i="22"/>
  <c r="C2256" i="22"/>
  <c r="C2221" i="22"/>
  <c r="C2184" i="22"/>
  <c r="C2147" i="22"/>
  <c r="C2110" i="22"/>
  <c r="C2052" i="22"/>
  <c r="C1978" i="22"/>
  <c r="C1920" i="22"/>
  <c r="C1883" i="22"/>
  <c r="C1788" i="22"/>
  <c r="C1704" i="22"/>
  <c r="C1657" i="22"/>
  <c r="C1620" i="22"/>
  <c r="C1583" i="22"/>
  <c r="C1536" i="22"/>
  <c r="C1499" i="22"/>
  <c r="C1462" i="22"/>
  <c r="C1417" i="22"/>
  <c r="C1343" i="22"/>
  <c r="C1295" i="22"/>
  <c r="C1250" i="22"/>
  <c r="C1210" i="22"/>
  <c r="C1114" i="22"/>
  <c r="C1067" i="22"/>
  <c r="C1019" i="22"/>
  <c r="C963" i="22"/>
  <c r="C922" i="22"/>
  <c r="C864" i="22"/>
  <c r="C816" i="22"/>
  <c r="C612" i="22"/>
  <c r="C504" i="22"/>
  <c r="C407" i="22"/>
  <c r="C348" i="22"/>
  <c r="C225" i="22"/>
  <c r="C130" i="22"/>
  <c r="D2281" i="22"/>
  <c r="D2087" i="22"/>
  <c r="D1930" i="22"/>
  <c r="D1607" i="22"/>
  <c r="D1452" i="22"/>
  <c r="D1271" i="22"/>
  <c r="D924" i="22"/>
  <c r="D779" i="22"/>
  <c r="D432" i="22"/>
  <c r="D178" i="22"/>
  <c r="E2172" i="22"/>
  <c r="E1619" i="22"/>
  <c r="E899" i="22"/>
  <c r="E384" i="22"/>
  <c r="F1139" i="22"/>
  <c r="E1275" i="22"/>
  <c r="D1275" i="22"/>
  <c r="D879" i="22"/>
  <c r="C879" i="22"/>
  <c r="E675" i="22"/>
  <c r="C675" i="22"/>
  <c r="C2246" i="22"/>
  <c r="D2246" i="22"/>
  <c r="C2150" i="22"/>
  <c r="E2150" i="22"/>
  <c r="D2150" i="22"/>
  <c r="D2126" i="22"/>
  <c r="C2126" i="22"/>
  <c r="C2102" i="22"/>
  <c r="D2102" i="22"/>
  <c r="C2006" i="22"/>
  <c r="D2006" i="22"/>
  <c r="C1958" i="22"/>
  <c r="D1958" i="22"/>
  <c r="D1658" i="22"/>
  <c r="C1658" i="22"/>
  <c r="E1418" i="22"/>
  <c r="C1418" i="22"/>
  <c r="C1310" i="22"/>
  <c r="D1310" i="22"/>
  <c r="D2161" i="22"/>
  <c r="C2161" i="22"/>
  <c r="E2077" i="22"/>
  <c r="D2077" i="22"/>
  <c r="C2053" i="22"/>
  <c r="D2053" i="22"/>
  <c r="C2041" i="22"/>
  <c r="E2041" i="22"/>
  <c r="D2029" i="22"/>
  <c r="C2029" i="22"/>
  <c r="C1957" i="22"/>
  <c r="D1957" i="22"/>
  <c r="D1693" i="22"/>
  <c r="C1693" i="22"/>
  <c r="C1597" i="22"/>
  <c r="D1597" i="22"/>
  <c r="E1573" i="22"/>
  <c r="C1573" i="22"/>
  <c r="E1537" i="22"/>
  <c r="D1537" i="22"/>
  <c r="C1537" i="22"/>
  <c r="C1513" i="22"/>
  <c r="D1513" i="22"/>
  <c r="E1453" i="22"/>
  <c r="C1453" i="22"/>
  <c r="D1129" i="22"/>
  <c r="C1129" i="22"/>
  <c r="D1057" i="22"/>
  <c r="C1057" i="22"/>
  <c r="D637" i="22"/>
  <c r="C637" i="22"/>
  <c r="C529" i="22"/>
  <c r="D529" i="22"/>
  <c r="D481" i="22"/>
  <c r="C481" i="22"/>
  <c r="C457" i="22"/>
  <c r="D457" i="22"/>
  <c r="D409" i="22"/>
  <c r="C409" i="22"/>
  <c r="D2" i="22"/>
  <c r="E2" i="22"/>
  <c r="C2" i="22"/>
  <c r="F321" i="22"/>
  <c r="D321" i="22"/>
  <c r="C321" i="22"/>
  <c r="D249" i="22"/>
  <c r="C249" i="22"/>
  <c r="D237" i="22"/>
  <c r="C237" i="22"/>
  <c r="C105" i="22"/>
  <c r="D105" i="22"/>
  <c r="C45" i="22"/>
  <c r="D45" i="22"/>
  <c r="C33" i="22"/>
  <c r="D33" i="22"/>
  <c r="D9" i="22"/>
  <c r="C9" i="22"/>
  <c r="D2279" i="22"/>
  <c r="E2279" i="22"/>
  <c r="D2267" i="22"/>
  <c r="E2267" i="22"/>
  <c r="D2255" i="22"/>
  <c r="E2255" i="22"/>
  <c r="D2243" i="22"/>
  <c r="F2243" i="22"/>
  <c r="G2207" i="22"/>
  <c r="F2207" i="22"/>
  <c r="G2171" i="22"/>
  <c r="E2171" i="22"/>
  <c r="D2159" i="22"/>
  <c r="E2159" i="22"/>
  <c r="C2159" i="22"/>
  <c r="D2075" i="22"/>
  <c r="E2075" i="22"/>
  <c r="C2063" i="22"/>
  <c r="E2063" i="22"/>
  <c r="G2039" i="22"/>
  <c r="D2039" i="22"/>
  <c r="C2255" i="22"/>
  <c r="C2183" i="22"/>
  <c r="C2146" i="22"/>
  <c r="C2100" i="22"/>
  <c r="C2051" i="22"/>
  <c r="C2014" i="22"/>
  <c r="C1919" i="22"/>
  <c r="C1787" i="22"/>
  <c r="C1703" i="22"/>
  <c r="C1656" i="22"/>
  <c r="C1582" i="22"/>
  <c r="C1535" i="22"/>
  <c r="C1416" i="22"/>
  <c r="C1380" i="22"/>
  <c r="C1342" i="22"/>
  <c r="C1294" i="22"/>
  <c r="C1249" i="22"/>
  <c r="C1066" i="22"/>
  <c r="C1008" i="22"/>
  <c r="C962" i="22"/>
  <c r="C863" i="22"/>
  <c r="C815" i="22"/>
  <c r="C768" i="22"/>
  <c r="C659" i="22"/>
  <c r="C611" i="22"/>
  <c r="C553" i="22"/>
  <c r="C503" i="22"/>
  <c r="C396" i="22"/>
  <c r="C347" i="22"/>
  <c r="C214" i="22"/>
  <c r="C129" i="22"/>
  <c r="D2280" i="22"/>
  <c r="D2064" i="22"/>
  <c r="D1920" i="22"/>
  <c r="D1766" i="22"/>
  <c r="D1260" i="22"/>
  <c r="D1105" i="22"/>
  <c r="D431" i="22"/>
  <c r="D177" i="22"/>
  <c r="E1598" i="22"/>
  <c r="E372" i="22"/>
  <c r="F1079" i="22"/>
  <c r="D2093" i="22"/>
  <c r="C2093" i="22"/>
  <c r="C1865" i="22"/>
  <c r="D1865" i="22"/>
  <c r="D1503" i="22"/>
  <c r="C1503" i="22"/>
  <c r="D1419" i="22"/>
  <c r="C1419" i="22"/>
  <c r="D1179" i="22"/>
  <c r="C1179" i="22"/>
  <c r="E735" i="22"/>
  <c r="D735" i="22"/>
  <c r="D603" i="22"/>
  <c r="C603" i="22"/>
  <c r="G2015" i="22"/>
  <c r="D2015" i="22"/>
  <c r="E1979" i="22"/>
  <c r="D1979" i="22"/>
  <c r="E1967" i="22"/>
  <c r="D1967" i="22"/>
  <c r="C1967" i="22"/>
  <c r="G1943" i="22"/>
  <c r="F1943" i="22"/>
  <c r="D1943" i="22"/>
  <c r="E1931" i="22"/>
  <c r="D1931" i="22"/>
  <c r="C1931" i="22"/>
  <c r="D1895" i="22"/>
  <c r="C1895" i="22"/>
  <c r="F1859" i="22"/>
  <c r="C1859" i="22"/>
  <c r="E1847" i="22"/>
  <c r="D1847" i="22"/>
  <c r="D1835" i="22"/>
  <c r="C1835" i="22"/>
  <c r="E1823" i="22"/>
  <c r="D1823" i="22"/>
  <c r="E1775" i="22"/>
  <c r="D1775" i="22"/>
  <c r="F1739" i="22"/>
  <c r="D1739" i="22"/>
  <c r="D1727" i="22"/>
  <c r="C1727" i="22"/>
  <c r="G1643" i="22"/>
  <c r="D1643" i="22"/>
  <c r="E1631" i="22"/>
  <c r="C1631" i="22"/>
  <c r="D1631" i="22"/>
  <c r="F1475" i="22"/>
  <c r="G1475" i="22"/>
  <c r="E1475" i="22"/>
  <c r="G1451" i="22"/>
  <c r="D1451" i="22"/>
  <c r="E1451" i="22"/>
  <c r="F1451" i="22"/>
  <c r="E1439" i="22"/>
  <c r="D1439" i="22"/>
  <c r="G1427" i="22"/>
  <c r="E1427" i="22"/>
  <c r="F1427" i="22"/>
  <c r="C1427" i="22"/>
  <c r="D1391" i="22"/>
  <c r="C1391" i="22"/>
  <c r="E1391" i="22"/>
  <c r="D1367" i="22"/>
  <c r="C1367" i="22"/>
  <c r="G1331" i="22"/>
  <c r="F1331" i="22"/>
  <c r="E1331" i="22"/>
  <c r="C1331" i="22"/>
  <c r="D2001" i="22"/>
  <c r="C2001" i="22"/>
  <c r="D1869" i="22"/>
  <c r="C1869" i="22"/>
  <c r="C1785" i="22"/>
  <c r="D1785" i="22"/>
  <c r="C2254" i="22"/>
  <c r="C2219" i="22"/>
  <c r="C2182" i="22"/>
  <c r="C2141" i="22"/>
  <c r="C2099" i="22"/>
  <c r="C2050" i="22"/>
  <c r="C1918" i="22"/>
  <c r="C1836" i="22"/>
  <c r="C1786" i="22"/>
  <c r="C1740" i="22"/>
  <c r="C1702" i="22"/>
  <c r="C1655" i="22"/>
  <c r="C1618" i="22"/>
  <c r="C1534" i="22"/>
  <c r="C1490" i="22"/>
  <c r="C1415" i="22"/>
  <c r="C1379" i="22"/>
  <c r="C1152" i="22"/>
  <c r="C1007" i="22"/>
  <c r="C960" i="22"/>
  <c r="C912" i="22"/>
  <c r="C862" i="22"/>
  <c r="C808" i="22"/>
  <c r="C767" i="22"/>
  <c r="C610" i="22"/>
  <c r="C502" i="22"/>
  <c r="C454" i="22"/>
  <c r="C395" i="22"/>
  <c r="C346" i="22"/>
  <c r="C118" i="22"/>
  <c r="D2063" i="22"/>
  <c r="D1884" i="22"/>
  <c r="D1751" i="22"/>
  <c r="D1104" i="22"/>
  <c r="D768" i="22"/>
  <c r="E2076" i="22"/>
  <c r="E1585" i="22"/>
  <c r="F2015" i="22"/>
  <c r="F636" i="22"/>
  <c r="C2280" i="22"/>
  <c r="C2218" i="22"/>
  <c r="C2088" i="22"/>
  <c r="C2004" i="22"/>
  <c r="C1955" i="22"/>
  <c r="C1824" i="22"/>
  <c r="C1777" i="22"/>
  <c r="C1739" i="22"/>
  <c r="C1691" i="22"/>
  <c r="C1654" i="22"/>
  <c r="C1570" i="22"/>
  <c r="C1524" i="22"/>
  <c r="C1451" i="22"/>
  <c r="C1414" i="22"/>
  <c r="C1321" i="22"/>
  <c r="C1246" i="22"/>
  <c r="C1188" i="22"/>
  <c r="C1150" i="22"/>
  <c r="C1054" i="22"/>
  <c r="C1006" i="22"/>
  <c r="C959" i="22"/>
  <c r="C598" i="22"/>
  <c r="C551" i="22"/>
  <c r="C444" i="22"/>
  <c r="C394" i="22"/>
  <c r="C336" i="22"/>
  <c r="D1740" i="22"/>
  <c r="D1440" i="22"/>
  <c r="D574" i="22"/>
  <c r="E1932" i="22"/>
  <c r="E1584" i="22"/>
  <c r="E852" i="22"/>
  <c r="F2014" i="22"/>
  <c r="F624" i="22"/>
  <c r="G283" i="22"/>
  <c r="F283" i="22"/>
  <c r="E283" i="22"/>
  <c r="D283" i="22"/>
  <c r="C283" i="22"/>
  <c r="G127" i="22"/>
  <c r="F127" i="22"/>
  <c r="D127" i="22"/>
  <c r="C127" i="22"/>
  <c r="E127" i="22"/>
  <c r="G19" i="22"/>
  <c r="F19" i="22"/>
  <c r="D19" i="22"/>
  <c r="C19" i="22"/>
  <c r="E19" i="22"/>
  <c r="G2193" i="22"/>
  <c r="E2193" i="22"/>
  <c r="F2193" i="22"/>
  <c r="D2193" i="22"/>
  <c r="G330" i="22"/>
  <c r="F330" i="22"/>
  <c r="E330" i="22"/>
  <c r="D330" i="22"/>
  <c r="C330" i="22"/>
  <c r="G246" i="22"/>
  <c r="E246" i="22"/>
  <c r="D246" i="22"/>
  <c r="C246" i="22"/>
  <c r="F246" i="22"/>
  <c r="G162" i="22"/>
  <c r="F162" i="22"/>
  <c r="D162" i="22"/>
  <c r="E162" i="22"/>
  <c r="C162" i="22"/>
  <c r="G42" i="22"/>
  <c r="F42" i="22"/>
  <c r="E42" i="22"/>
  <c r="D42" i="22"/>
  <c r="C42" i="22"/>
  <c r="G290" i="22"/>
  <c r="F290" i="22"/>
  <c r="D290" i="22"/>
  <c r="G242" i="22"/>
  <c r="F242" i="22"/>
  <c r="D242" i="22"/>
  <c r="E242" i="22"/>
  <c r="C242" i="22"/>
  <c r="G194" i="22"/>
  <c r="F194" i="22"/>
  <c r="D194" i="22"/>
  <c r="E194" i="22"/>
  <c r="C194" i="22"/>
  <c r="G146" i="22"/>
  <c r="F146" i="22"/>
  <c r="D146" i="22"/>
  <c r="E146" i="22"/>
  <c r="C146" i="22"/>
  <c r="G86" i="22"/>
  <c r="F86" i="22"/>
  <c r="E86" i="22"/>
  <c r="D86" i="22"/>
  <c r="C86" i="22"/>
  <c r="G26" i="22"/>
  <c r="F26" i="22"/>
  <c r="E26" i="22"/>
  <c r="D26" i="22"/>
  <c r="G2284" i="22"/>
  <c r="E2284" i="22"/>
  <c r="F2284" i="22"/>
  <c r="G2236" i="22"/>
  <c r="F2236" i="22"/>
  <c r="E2236" i="22"/>
  <c r="D2236" i="22"/>
  <c r="G2188" i="22"/>
  <c r="F2188" i="22"/>
  <c r="E2188" i="22"/>
  <c r="G2140" i="22"/>
  <c r="F2140" i="22"/>
  <c r="E2140" i="22"/>
  <c r="D2140" i="22"/>
  <c r="G2092" i="22"/>
  <c r="F2092" i="22"/>
  <c r="E2092" i="22"/>
  <c r="D2092" i="22"/>
  <c r="G2032" i="22"/>
  <c r="F2032" i="22"/>
  <c r="E2032" i="22"/>
  <c r="G1984" i="22"/>
  <c r="E1984" i="22"/>
  <c r="D1984" i="22"/>
  <c r="F1984" i="22"/>
  <c r="G1936" i="22"/>
  <c r="F1936" i="22"/>
  <c r="E1936" i="22"/>
  <c r="D1936" i="22"/>
  <c r="G1888" i="22"/>
  <c r="F1888" i="22"/>
  <c r="E1888" i="22"/>
  <c r="D1888" i="22"/>
  <c r="G1840" i="22"/>
  <c r="E1840" i="22"/>
  <c r="F1840" i="22"/>
  <c r="G1780" i="22"/>
  <c r="F1780" i="22"/>
  <c r="D1780" i="22"/>
  <c r="E1780" i="22"/>
  <c r="C1780" i="22"/>
  <c r="G1720" i="22"/>
  <c r="F1720" i="22"/>
  <c r="E1720" i="22"/>
  <c r="G1672" i="22"/>
  <c r="E1672" i="22"/>
  <c r="F1672" i="22"/>
  <c r="D1672" i="22"/>
  <c r="G1624" i="22"/>
  <c r="F1624" i="22"/>
  <c r="E1624" i="22"/>
  <c r="G1576" i="22"/>
  <c r="E1576" i="22"/>
  <c r="F1576" i="22"/>
  <c r="D1576" i="22"/>
  <c r="C1576" i="22"/>
  <c r="G1528" i="22"/>
  <c r="E1528" i="22"/>
  <c r="F1528" i="22"/>
  <c r="D1528" i="22"/>
  <c r="C1528" i="22"/>
  <c r="G1480" i="22"/>
  <c r="F1480" i="22"/>
  <c r="E1480" i="22"/>
  <c r="D1480" i="22"/>
  <c r="G1420" i="22"/>
  <c r="F1420" i="22"/>
  <c r="E1420" i="22"/>
  <c r="D1420" i="22"/>
  <c r="G1384" i="22"/>
  <c r="E1384" i="22"/>
  <c r="D1384" i="22"/>
  <c r="F1384" i="22"/>
  <c r="G1336" i="22"/>
  <c r="F1336" i="22"/>
  <c r="E1336" i="22"/>
  <c r="G1288" i="22"/>
  <c r="F1288" i="22"/>
  <c r="E1288" i="22"/>
  <c r="C1288" i="22"/>
  <c r="G1240" i="22"/>
  <c r="E1240" i="22"/>
  <c r="F1240" i="22"/>
  <c r="D1240" i="22"/>
  <c r="C1240" i="22"/>
  <c r="G1192" i="22"/>
  <c r="F1192" i="22"/>
  <c r="E1192" i="22"/>
  <c r="D1192" i="22"/>
  <c r="G1144" i="22"/>
  <c r="F1144" i="22"/>
  <c r="E1144" i="22"/>
  <c r="D1144" i="22"/>
  <c r="G1096" i="22"/>
  <c r="E1096" i="22"/>
  <c r="F1096" i="22"/>
  <c r="D1096" i="22"/>
  <c r="G1048" i="22"/>
  <c r="F1048" i="22"/>
  <c r="E1048" i="22"/>
  <c r="D1048" i="22"/>
  <c r="C1048" i="22"/>
  <c r="G1000" i="22"/>
  <c r="F1000" i="22"/>
  <c r="E1000" i="22"/>
  <c r="G940" i="22"/>
  <c r="F940" i="22"/>
  <c r="E940" i="22"/>
  <c r="D940" i="22"/>
  <c r="G892" i="22"/>
  <c r="F892" i="22"/>
  <c r="E892" i="22"/>
  <c r="D892" i="22"/>
  <c r="G832" i="22"/>
  <c r="F832" i="22"/>
  <c r="E832" i="22"/>
  <c r="C832" i="22"/>
  <c r="G772" i="22"/>
  <c r="F772" i="22"/>
  <c r="D772" i="22"/>
  <c r="C772" i="22"/>
  <c r="E772" i="22"/>
  <c r="G700" i="22"/>
  <c r="F700" i="22"/>
  <c r="E700" i="22"/>
  <c r="D700" i="22"/>
  <c r="C700" i="22"/>
  <c r="G364" i="22"/>
  <c r="F364" i="22"/>
  <c r="E364" i="22"/>
  <c r="D364" i="22"/>
  <c r="C2188" i="22"/>
  <c r="C2032" i="22"/>
  <c r="C1468" i="22"/>
  <c r="C1192" i="22"/>
  <c r="C157" i="22"/>
  <c r="C26" i="22"/>
  <c r="D1840" i="22"/>
  <c r="D1281" i="22"/>
  <c r="E2187" i="22"/>
  <c r="G247" i="22"/>
  <c r="E247" i="22"/>
  <c r="D247" i="22"/>
  <c r="F247" i="22"/>
  <c r="C247" i="22"/>
  <c r="G115" i="22"/>
  <c r="D115" i="22"/>
  <c r="C115" i="22"/>
  <c r="E115" i="22"/>
  <c r="F115" i="22"/>
  <c r="G7" i="22"/>
  <c r="F7" i="22"/>
  <c r="D7" i="22"/>
  <c r="E7" i="22"/>
  <c r="C7" i="22"/>
  <c r="F2097" i="22"/>
  <c r="E2097" i="22"/>
  <c r="G2097" i="22"/>
  <c r="D2097" i="22"/>
  <c r="G318" i="22"/>
  <c r="F318" i="22"/>
  <c r="D318" i="22"/>
  <c r="C318" i="22"/>
  <c r="E318" i="22"/>
  <c r="G198" i="22"/>
  <c r="E198" i="22"/>
  <c r="D198" i="22"/>
  <c r="C198" i="22"/>
  <c r="F198" i="22"/>
  <c r="G90" i="22"/>
  <c r="F90" i="22"/>
  <c r="E90" i="22"/>
  <c r="D90" i="22"/>
  <c r="C90" i="22"/>
  <c r="G6" i="22"/>
  <c r="D6" i="22"/>
  <c r="E6" i="22"/>
  <c r="F6" i="22"/>
  <c r="C6" i="22"/>
  <c r="G314" i="22"/>
  <c r="F314" i="22"/>
  <c r="E314" i="22"/>
  <c r="D314" i="22"/>
  <c r="G266" i="22"/>
  <c r="F266" i="22"/>
  <c r="E266" i="22"/>
  <c r="D266" i="22"/>
  <c r="G218" i="22"/>
  <c r="F218" i="22"/>
  <c r="E218" i="22"/>
  <c r="D218" i="22"/>
  <c r="G170" i="22"/>
  <c r="F170" i="22"/>
  <c r="E170" i="22"/>
  <c r="D170" i="22"/>
  <c r="C170" i="22"/>
  <c r="G110" i="22"/>
  <c r="F110" i="22"/>
  <c r="E110" i="22"/>
  <c r="C110" i="22"/>
  <c r="G62" i="22"/>
  <c r="F62" i="22"/>
  <c r="E62" i="22"/>
  <c r="C62" i="22"/>
  <c r="D62" i="22"/>
  <c r="G14" i="22"/>
  <c r="F14" i="22"/>
  <c r="E14" i="22"/>
  <c r="D14" i="22"/>
  <c r="C14" i="22"/>
  <c r="G2248" i="22"/>
  <c r="F2248" i="22"/>
  <c r="D2248" i="22"/>
  <c r="E2248" i="22"/>
  <c r="C2248" i="22"/>
  <c r="G2200" i="22"/>
  <c r="F2200" i="22"/>
  <c r="E2200" i="22"/>
  <c r="D2200" i="22"/>
  <c r="C2200" i="22"/>
  <c r="G2152" i="22"/>
  <c r="F2152" i="22"/>
  <c r="C2152" i="22"/>
  <c r="E2152" i="22"/>
  <c r="G2104" i="22"/>
  <c r="F2104" i="22"/>
  <c r="E2104" i="22"/>
  <c r="C2104" i="22"/>
  <c r="G2056" i="22"/>
  <c r="F2056" i="22"/>
  <c r="D2056" i="22"/>
  <c r="E2056" i="22"/>
  <c r="C2056" i="22"/>
  <c r="G2008" i="22"/>
  <c r="F2008" i="22"/>
  <c r="E2008" i="22"/>
  <c r="D2008" i="22"/>
  <c r="C2008" i="22"/>
  <c r="G1960" i="22"/>
  <c r="F1960" i="22"/>
  <c r="E1960" i="22"/>
  <c r="D1960" i="22"/>
  <c r="C1960" i="22"/>
  <c r="G1912" i="22"/>
  <c r="F1912" i="22"/>
  <c r="E1912" i="22"/>
  <c r="D1912" i="22"/>
  <c r="C1912" i="22"/>
  <c r="G1864" i="22"/>
  <c r="F1864" i="22"/>
  <c r="E1864" i="22"/>
  <c r="C1864" i="22"/>
  <c r="G1816" i="22"/>
  <c r="F1816" i="22"/>
  <c r="E1816" i="22"/>
  <c r="D1816" i="22"/>
  <c r="C1816" i="22"/>
  <c r="G1768" i="22"/>
  <c r="F1768" i="22"/>
  <c r="E1768" i="22"/>
  <c r="D1768" i="22"/>
  <c r="C1768" i="22"/>
  <c r="G1732" i="22"/>
  <c r="F1732" i="22"/>
  <c r="D1732" i="22"/>
  <c r="E1732" i="22"/>
  <c r="C1732" i="22"/>
  <c r="G1696" i="22"/>
  <c r="E1696" i="22"/>
  <c r="F1696" i="22"/>
  <c r="C1696" i="22"/>
  <c r="G1636" i="22"/>
  <c r="E1636" i="22"/>
  <c r="D1636" i="22"/>
  <c r="F1636" i="22"/>
  <c r="G1588" i="22"/>
  <c r="F1588" i="22"/>
  <c r="E1588" i="22"/>
  <c r="D1588" i="22"/>
  <c r="G1552" i="22"/>
  <c r="F1552" i="22"/>
  <c r="E1552" i="22"/>
  <c r="D1552" i="22"/>
  <c r="G1504" i="22"/>
  <c r="F1504" i="22"/>
  <c r="E1504" i="22"/>
  <c r="D1504" i="22"/>
  <c r="G1468" i="22"/>
  <c r="F1468" i="22"/>
  <c r="E1468" i="22"/>
  <c r="G1432" i="22"/>
  <c r="F1432" i="22"/>
  <c r="E1432" i="22"/>
  <c r="D1432" i="22"/>
  <c r="G1372" i="22"/>
  <c r="F1372" i="22"/>
  <c r="E1372" i="22"/>
  <c r="C1372" i="22"/>
  <c r="D1372" i="22"/>
  <c r="G1324" i="22"/>
  <c r="F1324" i="22"/>
  <c r="E1324" i="22"/>
  <c r="D1324" i="22"/>
  <c r="C1324" i="22"/>
  <c r="G1276" i="22"/>
  <c r="F1276" i="22"/>
  <c r="E1276" i="22"/>
  <c r="D1276" i="22"/>
  <c r="G1228" i="22"/>
  <c r="F1228" i="22"/>
  <c r="E1228" i="22"/>
  <c r="D1228" i="22"/>
  <c r="G1180" i="22"/>
  <c r="F1180" i="22"/>
  <c r="E1180" i="22"/>
  <c r="G1132" i="22"/>
  <c r="F1132" i="22"/>
  <c r="E1132" i="22"/>
  <c r="C1132" i="22"/>
  <c r="G1072" i="22"/>
  <c r="F1072" i="22"/>
  <c r="E1072" i="22"/>
  <c r="D1072" i="22"/>
  <c r="G1024" i="22"/>
  <c r="E1024" i="22"/>
  <c r="F1024" i="22"/>
  <c r="D1024" i="22"/>
  <c r="G976" i="22"/>
  <c r="E976" i="22"/>
  <c r="F976" i="22"/>
  <c r="D976" i="22"/>
  <c r="C976" i="22"/>
  <c r="G928" i="22"/>
  <c r="E928" i="22"/>
  <c r="F928" i="22"/>
  <c r="D928" i="22"/>
  <c r="G880" i="22"/>
  <c r="F880" i="22"/>
  <c r="E880" i="22"/>
  <c r="D880" i="22"/>
  <c r="G844" i="22"/>
  <c r="F844" i="22"/>
  <c r="E844" i="22"/>
  <c r="D844" i="22"/>
  <c r="C844" i="22"/>
  <c r="G796" i="22"/>
  <c r="F796" i="22"/>
  <c r="E796" i="22"/>
  <c r="D796" i="22"/>
  <c r="G736" i="22"/>
  <c r="F736" i="22"/>
  <c r="E736" i="22"/>
  <c r="D736" i="22"/>
  <c r="C736" i="22"/>
  <c r="G688" i="22"/>
  <c r="F688" i="22"/>
  <c r="E688" i="22"/>
  <c r="D688" i="22"/>
  <c r="C688" i="22"/>
  <c r="G628" i="22"/>
  <c r="F628" i="22"/>
  <c r="D628" i="22"/>
  <c r="C628" i="22"/>
  <c r="E628" i="22"/>
  <c r="G592" i="22"/>
  <c r="F592" i="22"/>
  <c r="E592" i="22"/>
  <c r="D592" i="22"/>
  <c r="C592" i="22"/>
  <c r="G544" i="22"/>
  <c r="F544" i="22"/>
  <c r="E544" i="22"/>
  <c r="D544" i="22"/>
  <c r="C544" i="22"/>
  <c r="G496" i="22"/>
  <c r="F496" i="22"/>
  <c r="E496" i="22"/>
  <c r="D496" i="22"/>
  <c r="G460" i="22"/>
  <c r="F460" i="22"/>
  <c r="E460" i="22"/>
  <c r="D460" i="22"/>
  <c r="G412" i="22"/>
  <c r="F412" i="22"/>
  <c r="E412" i="22"/>
  <c r="D412" i="22"/>
  <c r="C412" i="22"/>
  <c r="G352" i="22"/>
  <c r="F352" i="22"/>
  <c r="E352" i="22"/>
  <c r="D352" i="22"/>
  <c r="G301" i="22"/>
  <c r="E301" i="22"/>
  <c r="F301" i="22"/>
  <c r="C301" i="22"/>
  <c r="D301" i="22"/>
  <c r="G253" i="22"/>
  <c r="F253" i="22"/>
  <c r="E253" i="22"/>
  <c r="C253" i="22"/>
  <c r="D253" i="22"/>
  <c r="G205" i="22"/>
  <c r="F205" i="22"/>
  <c r="E205" i="22"/>
  <c r="D205" i="22"/>
  <c r="G145" i="22"/>
  <c r="F145" i="22"/>
  <c r="E145" i="22"/>
  <c r="D145" i="22"/>
  <c r="C145" i="22"/>
  <c r="G97" i="22"/>
  <c r="F97" i="22"/>
  <c r="D97" i="22"/>
  <c r="E97" i="22"/>
  <c r="G49" i="22"/>
  <c r="F49" i="22"/>
  <c r="E49" i="22"/>
  <c r="D49" i="22"/>
  <c r="G2271" i="22"/>
  <c r="E2271" i="22"/>
  <c r="F2271" i="22"/>
  <c r="D2271" i="22"/>
  <c r="G2211" i="22"/>
  <c r="F2211" i="22"/>
  <c r="D2211" i="22"/>
  <c r="E2211" i="22"/>
  <c r="C2211" i="22"/>
  <c r="G2151" i="22"/>
  <c r="F2151" i="22"/>
  <c r="E2151" i="22"/>
  <c r="G2091" i="22"/>
  <c r="E2091" i="22"/>
  <c r="F2091" i="22"/>
  <c r="D2091" i="22"/>
  <c r="G2031" i="22"/>
  <c r="F2031" i="22"/>
  <c r="E2031" i="22"/>
  <c r="D2031" i="22"/>
  <c r="G1971" i="22"/>
  <c r="F1971" i="22"/>
  <c r="C1971" i="22"/>
  <c r="E1971" i="22"/>
  <c r="G1923" i="22"/>
  <c r="E1923" i="22"/>
  <c r="D1923" i="22"/>
  <c r="F1923" i="22"/>
  <c r="C1923" i="22"/>
  <c r="G1863" i="22"/>
  <c r="D1863" i="22"/>
  <c r="E1863" i="22"/>
  <c r="F1863" i="22"/>
  <c r="G1803" i="22"/>
  <c r="F1803" i="22"/>
  <c r="G1719" i="22"/>
  <c r="E1719" i="22"/>
  <c r="F1719" i="22"/>
  <c r="C1719" i="22"/>
  <c r="D1719" i="22"/>
  <c r="C1420" i="22"/>
  <c r="C1144" i="22"/>
  <c r="G324" i="22"/>
  <c r="F324" i="22"/>
  <c r="D324" i="22"/>
  <c r="E324" i="22"/>
  <c r="G312" i="22"/>
  <c r="F312" i="22"/>
  <c r="E312" i="22"/>
  <c r="C312" i="22"/>
  <c r="D312" i="22"/>
  <c r="G300" i="22"/>
  <c r="E300" i="22"/>
  <c r="F300" i="22"/>
  <c r="D300" i="22"/>
  <c r="C300" i="22"/>
  <c r="G288" i="22"/>
  <c r="F288" i="22"/>
  <c r="D288" i="22"/>
  <c r="E288" i="22"/>
  <c r="G276" i="22"/>
  <c r="F276" i="22"/>
  <c r="D276" i="22"/>
  <c r="E276" i="22"/>
  <c r="C276" i="22"/>
  <c r="G264" i="22"/>
  <c r="F264" i="22"/>
  <c r="E264" i="22"/>
  <c r="C264" i="22"/>
  <c r="D264" i="22"/>
  <c r="G252" i="22"/>
  <c r="F252" i="22"/>
  <c r="E252" i="22"/>
  <c r="C252" i="22"/>
  <c r="D252" i="22"/>
  <c r="G240" i="22"/>
  <c r="F240" i="22"/>
  <c r="E240" i="22"/>
  <c r="C240" i="22"/>
  <c r="G228" i="22"/>
  <c r="F228" i="22"/>
  <c r="D228" i="22"/>
  <c r="E228" i="22"/>
  <c r="G216" i="22"/>
  <c r="F216" i="22"/>
  <c r="E216" i="22"/>
  <c r="C216" i="22"/>
  <c r="D216" i="22"/>
  <c r="G204" i="22"/>
  <c r="F204" i="22"/>
  <c r="E204" i="22"/>
  <c r="D204" i="22"/>
  <c r="F192" i="22"/>
  <c r="G192" i="22"/>
  <c r="E192" i="22"/>
  <c r="C192" i="22"/>
  <c r="G180" i="22"/>
  <c r="F180" i="22"/>
  <c r="D180" i="22"/>
  <c r="E180" i="22"/>
  <c r="G168" i="22"/>
  <c r="E168" i="22"/>
  <c r="F168" i="22"/>
  <c r="C168" i="22"/>
  <c r="D168" i="22"/>
  <c r="G156" i="22"/>
  <c r="F156" i="22"/>
  <c r="E156" i="22"/>
  <c r="D156" i="22"/>
  <c r="G144" i="22"/>
  <c r="F144" i="22"/>
  <c r="E144" i="22"/>
  <c r="C144" i="22"/>
  <c r="D144" i="22"/>
  <c r="G132" i="22"/>
  <c r="F132" i="22"/>
  <c r="D132" i="22"/>
  <c r="E132" i="22"/>
  <c r="F120" i="22"/>
  <c r="G120" i="22"/>
  <c r="E120" i="22"/>
  <c r="C120" i="22"/>
  <c r="D120" i="22"/>
  <c r="G108" i="22"/>
  <c r="F108" i="22"/>
  <c r="E108" i="22"/>
  <c r="D108" i="22"/>
  <c r="C108" i="22"/>
  <c r="G96" i="22"/>
  <c r="F96" i="22"/>
  <c r="D96" i="22"/>
  <c r="E96" i="22"/>
  <c r="G84" i="22"/>
  <c r="F84" i="22"/>
  <c r="D84" i="22"/>
  <c r="E84" i="22"/>
  <c r="G72" i="22"/>
  <c r="E72" i="22"/>
  <c r="F72" i="22"/>
  <c r="C72" i="22"/>
  <c r="D72" i="22"/>
  <c r="G60" i="22"/>
  <c r="F60" i="22"/>
  <c r="E60" i="22"/>
  <c r="D60" i="22"/>
  <c r="C60" i="22"/>
  <c r="G48" i="22"/>
  <c r="F48" i="22"/>
  <c r="E48" i="22"/>
  <c r="D48" i="22"/>
  <c r="F36" i="22"/>
  <c r="G36" i="22"/>
  <c r="D36" i="22"/>
  <c r="E36" i="22"/>
  <c r="C36" i="22"/>
  <c r="G24" i="22"/>
  <c r="F24" i="22"/>
  <c r="E24" i="22"/>
  <c r="C24" i="22"/>
  <c r="G12" i="22"/>
  <c r="F12" i="22"/>
  <c r="E12" i="22"/>
  <c r="D12" i="22"/>
  <c r="C12" i="22"/>
  <c r="C2140" i="22"/>
  <c r="C2097" i="22"/>
  <c r="C1984" i="22"/>
  <c r="C1672" i="22"/>
  <c r="C1624" i="22"/>
  <c r="C964" i="22"/>
  <c r="C940" i="22"/>
  <c r="C892" i="22"/>
  <c r="C218" i="22"/>
  <c r="C84" i="22"/>
  <c r="D2032" i="22"/>
  <c r="D1761" i="22"/>
  <c r="D1720" i="22"/>
  <c r="D112" i="22"/>
  <c r="G319" i="22"/>
  <c r="F319" i="22"/>
  <c r="D319" i="22"/>
  <c r="C319" i="22"/>
  <c r="E319" i="22"/>
  <c r="G223" i="22"/>
  <c r="F223" i="22"/>
  <c r="D223" i="22"/>
  <c r="C223" i="22"/>
  <c r="E223" i="22"/>
  <c r="G139" i="22"/>
  <c r="F139" i="22"/>
  <c r="E139" i="22"/>
  <c r="D139" i="22"/>
  <c r="C139" i="22"/>
  <c r="G43" i="22"/>
  <c r="F43" i="22"/>
  <c r="E43" i="22"/>
  <c r="D43" i="22"/>
  <c r="C43" i="22"/>
  <c r="G2121" i="22"/>
  <c r="E2121" i="22"/>
  <c r="F2121" i="22"/>
  <c r="D2121" i="22"/>
  <c r="G234" i="22"/>
  <c r="E234" i="22"/>
  <c r="D234" i="22"/>
  <c r="C234" i="22"/>
  <c r="F234" i="22"/>
  <c r="G138" i="22"/>
  <c r="F138" i="22"/>
  <c r="E138" i="22"/>
  <c r="D138" i="22"/>
  <c r="C138" i="22"/>
  <c r="G18" i="22"/>
  <c r="D18" i="22"/>
  <c r="E18" i="22"/>
  <c r="F18" i="22"/>
  <c r="C18" i="22"/>
  <c r="G326" i="22"/>
  <c r="F326" i="22"/>
  <c r="E326" i="22"/>
  <c r="D326" i="22"/>
  <c r="C326" i="22"/>
  <c r="G278" i="22"/>
  <c r="F278" i="22"/>
  <c r="E278" i="22"/>
  <c r="D278" i="22"/>
  <c r="C278" i="22"/>
  <c r="G230" i="22"/>
  <c r="F230" i="22"/>
  <c r="E230" i="22"/>
  <c r="D230" i="22"/>
  <c r="C230" i="22"/>
  <c r="G182" i="22"/>
  <c r="F182" i="22"/>
  <c r="E182" i="22"/>
  <c r="D182" i="22"/>
  <c r="C182" i="22"/>
  <c r="G134" i="22"/>
  <c r="F134" i="22"/>
  <c r="E134" i="22"/>
  <c r="D134" i="22"/>
  <c r="C134" i="22"/>
  <c r="G98" i="22"/>
  <c r="F98" i="22"/>
  <c r="D98" i="22"/>
  <c r="C98" i="22"/>
  <c r="G50" i="22"/>
  <c r="F50" i="22"/>
  <c r="D50" i="22"/>
  <c r="E50" i="22"/>
  <c r="G2260" i="22"/>
  <c r="F2260" i="22"/>
  <c r="E2260" i="22"/>
  <c r="D2260" i="22"/>
  <c r="C2260" i="22"/>
  <c r="G2224" i="22"/>
  <c r="E2224" i="22"/>
  <c r="F2224" i="22"/>
  <c r="D2224" i="22"/>
  <c r="G2176" i="22"/>
  <c r="F2176" i="22"/>
  <c r="E2176" i="22"/>
  <c r="D2176" i="22"/>
  <c r="G2128" i="22"/>
  <c r="F2128" i="22"/>
  <c r="E2128" i="22"/>
  <c r="G2080" i="22"/>
  <c r="F2080" i="22"/>
  <c r="E2080" i="22"/>
  <c r="D2080" i="22"/>
  <c r="G2044" i="22"/>
  <c r="F2044" i="22"/>
  <c r="D2044" i="22"/>
  <c r="G1996" i="22"/>
  <c r="F1996" i="22"/>
  <c r="D1996" i="22"/>
  <c r="E1996" i="22"/>
  <c r="G1948" i="22"/>
  <c r="F1948" i="22"/>
  <c r="E1948" i="22"/>
  <c r="G1900" i="22"/>
  <c r="F1900" i="22"/>
  <c r="E1900" i="22"/>
  <c r="D1900" i="22"/>
  <c r="G1852" i="22"/>
  <c r="F1852" i="22"/>
  <c r="E1852" i="22"/>
  <c r="D1852" i="22"/>
  <c r="G1804" i="22"/>
  <c r="E1804" i="22"/>
  <c r="F1804" i="22"/>
  <c r="D1804" i="22"/>
  <c r="G1756" i="22"/>
  <c r="F1756" i="22"/>
  <c r="E1756" i="22"/>
  <c r="G1708" i="22"/>
  <c r="F1708" i="22"/>
  <c r="D1708" i="22"/>
  <c r="E1708" i="22"/>
  <c r="G1660" i="22"/>
  <c r="F1660" i="22"/>
  <c r="D1660" i="22"/>
  <c r="E1660" i="22"/>
  <c r="C1660" i="22"/>
  <c r="G1612" i="22"/>
  <c r="F1612" i="22"/>
  <c r="E1612" i="22"/>
  <c r="D1612" i="22"/>
  <c r="C1612" i="22"/>
  <c r="G1564" i="22"/>
  <c r="F1564" i="22"/>
  <c r="E1564" i="22"/>
  <c r="G1516" i="22"/>
  <c r="F1516" i="22"/>
  <c r="E1516" i="22"/>
  <c r="D1516" i="22"/>
  <c r="G1456" i="22"/>
  <c r="F1456" i="22"/>
  <c r="D1456" i="22"/>
  <c r="E1456" i="22"/>
  <c r="G1396" i="22"/>
  <c r="E1396" i="22"/>
  <c r="F1396" i="22"/>
  <c r="D1396" i="22"/>
  <c r="C1396" i="22"/>
  <c r="G1360" i="22"/>
  <c r="F1360" i="22"/>
  <c r="D1360" i="22"/>
  <c r="C1360" i="22"/>
  <c r="G1300" i="22"/>
  <c r="D1300" i="22"/>
  <c r="F1300" i="22"/>
  <c r="E1300" i="22"/>
  <c r="G1252" i="22"/>
  <c r="D1252" i="22"/>
  <c r="F1252" i="22"/>
  <c r="E1252" i="22"/>
  <c r="G1204" i="22"/>
  <c r="F1204" i="22"/>
  <c r="D1204" i="22"/>
  <c r="E1204" i="22"/>
  <c r="C1204" i="22"/>
  <c r="G1156" i="22"/>
  <c r="F1156" i="22"/>
  <c r="D1156" i="22"/>
  <c r="E1156" i="22"/>
  <c r="G1108" i="22"/>
  <c r="F1108" i="22"/>
  <c r="D1108" i="22"/>
  <c r="E1108" i="22"/>
  <c r="G1060" i="22"/>
  <c r="F1060" i="22"/>
  <c r="D1060" i="22"/>
  <c r="C1060" i="22"/>
  <c r="E1060" i="22"/>
  <c r="G1012" i="22"/>
  <c r="F1012" i="22"/>
  <c r="D1012" i="22"/>
  <c r="E1012" i="22"/>
  <c r="G964" i="22"/>
  <c r="D964" i="22"/>
  <c r="F964" i="22"/>
  <c r="G916" i="22"/>
  <c r="F916" i="22"/>
  <c r="D916" i="22"/>
  <c r="C916" i="22"/>
  <c r="E916" i="22"/>
  <c r="G868" i="22"/>
  <c r="F868" i="22"/>
  <c r="D868" i="22"/>
  <c r="E868" i="22"/>
  <c r="G808" i="22"/>
  <c r="E808" i="22"/>
  <c r="F808" i="22"/>
  <c r="G760" i="22"/>
  <c r="F760" i="22"/>
  <c r="E760" i="22"/>
  <c r="D760" i="22"/>
  <c r="C760" i="22"/>
  <c r="G724" i="22"/>
  <c r="F724" i="22"/>
  <c r="D724" i="22"/>
  <c r="E724" i="22"/>
  <c r="G676" i="22"/>
  <c r="D676" i="22"/>
  <c r="F676" i="22"/>
  <c r="E676" i="22"/>
  <c r="G640" i="22"/>
  <c r="E640" i="22"/>
  <c r="F640" i="22"/>
  <c r="D640" i="22"/>
  <c r="G604" i="22"/>
  <c r="F604" i="22"/>
  <c r="E604" i="22"/>
  <c r="G568" i="22"/>
  <c r="E568" i="22"/>
  <c r="F568" i="22"/>
  <c r="D568" i="22"/>
  <c r="G556" i="22"/>
  <c r="F556" i="22"/>
  <c r="E556" i="22"/>
  <c r="C556" i="22"/>
  <c r="G520" i="22"/>
  <c r="F520" i="22"/>
  <c r="E520" i="22"/>
  <c r="D520" i="22"/>
  <c r="C520" i="22"/>
  <c r="G484" i="22"/>
  <c r="F484" i="22"/>
  <c r="D484" i="22"/>
  <c r="C484" i="22"/>
  <c r="E484" i="22"/>
  <c r="G448" i="22"/>
  <c r="F448" i="22"/>
  <c r="E448" i="22"/>
  <c r="D448" i="22"/>
  <c r="C448" i="22"/>
  <c r="G424" i="22"/>
  <c r="F424" i="22"/>
  <c r="E424" i="22"/>
  <c r="G388" i="22"/>
  <c r="D388" i="22"/>
  <c r="F388" i="22"/>
  <c r="E388" i="22"/>
  <c r="G340" i="22"/>
  <c r="F340" i="22"/>
  <c r="D340" i="22"/>
  <c r="E340" i="22"/>
  <c r="C340" i="22"/>
  <c r="G313" i="22"/>
  <c r="F313" i="22"/>
  <c r="E313" i="22"/>
  <c r="D313" i="22"/>
  <c r="G277" i="22"/>
  <c r="F277" i="22"/>
  <c r="D277" i="22"/>
  <c r="E277" i="22"/>
  <c r="C277" i="22"/>
  <c r="G241" i="22"/>
  <c r="F241" i="22"/>
  <c r="E241" i="22"/>
  <c r="D241" i="22"/>
  <c r="G229" i="22"/>
  <c r="F229" i="22"/>
  <c r="E229" i="22"/>
  <c r="D229" i="22"/>
  <c r="C229" i="22"/>
  <c r="F193" i="22"/>
  <c r="G193" i="22"/>
  <c r="E193" i="22"/>
  <c r="C193" i="22"/>
  <c r="D193" i="22"/>
  <c r="G169" i="22"/>
  <c r="E169" i="22"/>
  <c r="F169" i="22"/>
  <c r="C169" i="22"/>
  <c r="D169" i="22"/>
  <c r="F133" i="22"/>
  <c r="G133" i="22"/>
  <c r="E133" i="22"/>
  <c r="D133" i="22"/>
  <c r="G109" i="22"/>
  <c r="F109" i="22"/>
  <c r="E109" i="22"/>
  <c r="D109" i="22"/>
  <c r="G73" i="22"/>
  <c r="F73" i="22"/>
  <c r="E73" i="22"/>
  <c r="C73" i="22"/>
  <c r="D73" i="22"/>
  <c r="F37" i="22"/>
  <c r="G37" i="22"/>
  <c r="E37" i="22"/>
  <c r="D37" i="22"/>
  <c r="C37" i="22"/>
  <c r="G13" i="22"/>
  <c r="F13" i="22"/>
  <c r="E13" i="22"/>
  <c r="D13" i="22"/>
  <c r="C13" i="22"/>
  <c r="G2259" i="22"/>
  <c r="F2259" i="22"/>
  <c r="D2259" i="22"/>
  <c r="C2259" i="22"/>
  <c r="G2223" i="22"/>
  <c r="E2223" i="22"/>
  <c r="F2223" i="22"/>
  <c r="D2223" i="22"/>
  <c r="G2187" i="22"/>
  <c r="F2187" i="22"/>
  <c r="D2187" i="22"/>
  <c r="G2163" i="22"/>
  <c r="F2163" i="22"/>
  <c r="E2163" i="22"/>
  <c r="D2163" i="22"/>
  <c r="C2163" i="22"/>
  <c r="G2127" i="22"/>
  <c r="E2127" i="22"/>
  <c r="F2127" i="22"/>
  <c r="G2103" i="22"/>
  <c r="F2103" i="22"/>
  <c r="E2103" i="22"/>
  <c r="G2067" i="22"/>
  <c r="D2067" i="22"/>
  <c r="E2067" i="22"/>
  <c r="C2067" i="22"/>
  <c r="G2043" i="22"/>
  <c r="F2043" i="22"/>
  <c r="D2043" i="22"/>
  <c r="E2043" i="22"/>
  <c r="G2007" i="22"/>
  <c r="F2007" i="22"/>
  <c r="E2007" i="22"/>
  <c r="D2007" i="22"/>
  <c r="G1983" i="22"/>
  <c r="E1983" i="22"/>
  <c r="D1983" i="22"/>
  <c r="F1983" i="22"/>
  <c r="G1947" i="22"/>
  <c r="F1947" i="22"/>
  <c r="D1947" i="22"/>
  <c r="E1947" i="22"/>
  <c r="G1911" i="22"/>
  <c r="F1911" i="22"/>
  <c r="E1911" i="22"/>
  <c r="F1899" i="22"/>
  <c r="E1899" i="22"/>
  <c r="G1899" i="22"/>
  <c r="D1899" i="22"/>
  <c r="G1875" i="22"/>
  <c r="F1875" i="22"/>
  <c r="D1875" i="22"/>
  <c r="C1875" i="22"/>
  <c r="G1839" i="22"/>
  <c r="F1839" i="22"/>
  <c r="E1839" i="22"/>
  <c r="D1839" i="22"/>
  <c r="G1815" i="22"/>
  <c r="F1815" i="22"/>
  <c r="E1815" i="22"/>
  <c r="D1815" i="22"/>
  <c r="G1779" i="22"/>
  <c r="F1779" i="22"/>
  <c r="D1779" i="22"/>
  <c r="E1779" i="22"/>
  <c r="C1779" i="22"/>
  <c r="G1755" i="22"/>
  <c r="F1755" i="22"/>
  <c r="E1755" i="22"/>
  <c r="D1755" i="22"/>
  <c r="G1731" i="22"/>
  <c r="F1731" i="22"/>
  <c r="D1731" i="22"/>
  <c r="E1731" i="22"/>
  <c r="C1731" i="22"/>
  <c r="G1695" i="22"/>
  <c r="E1695" i="22"/>
  <c r="F1695" i="22"/>
  <c r="C1695" i="22"/>
  <c r="G1683" i="22"/>
  <c r="F1683" i="22"/>
  <c r="D1683" i="22"/>
  <c r="E1683" i="22"/>
  <c r="G1659" i="22"/>
  <c r="F1659" i="22"/>
  <c r="E1659" i="22"/>
  <c r="D1659" i="22"/>
  <c r="G1647" i="22"/>
  <c r="F1647" i="22"/>
  <c r="E1647" i="22"/>
  <c r="D1647" i="22"/>
  <c r="C1647" i="22"/>
  <c r="G1635" i="22"/>
  <c r="F1635" i="22"/>
  <c r="E1635" i="22"/>
  <c r="D1635" i="22"/>
  <c r="D2188" i="22"/>
  <c r="D2104" i="22"/>
  <c r="C2271" i="22"/>
  <c r="C2121" i="22"/>
  <c r="C1983" i="22"/>
  <c r="C1805" i="22"/>
  <c r="C1552" i="22"/>
  <c r="C1276" i="22"/>
  <c r="C1252" i="22"/>
  <c r="C868" i="22"/>
  <c r="C314" i="22"/>
  <c r="C288" i="22"/>
  <c r="C180" i="22"/>
  <c r="C49" i="22"/>
  <c r="D1917" i="22"/>
  <c r="D1757" i="22"/>
  <c r="D110" i="22"/>
  <c r="E1875" i="22"/>
  <c r="G235" i="22"/>
  <c r="F235" i="22"/>
  <c r="E235" i="22"/>
  <c r="D235" i="22"/>
  <c r="C235" i="22"/>
  <c r="G199" i="22"/>
  <c r="F199" i="22"/>
  <c r="E199" i="22"/>
  <c r="D199" i="22"/>
  <c r="C199" i="22"/>
  <c r="G91" i="22"/>
  <c r="F91" i="22"/>
  <c r="E91" i="22"/>
  <c r="D91" i="22"/>
  <c r="C91" i="22"/>
  <c r="G2145" i="22"/>
  <c r="E2145" i="22"/>
  <c r="F2145" i="22"/>
  <c r="D2145" i="22"/>
  <c r="F282" i="22"/>
  <c r="G282" i="22"/>
  <c r="E282" i="22"/>
  <c r="D282" i="22"/>
  <c r="C282" i="22"/>
  <c r="G174" i="22"/>
  <c r="F174" i="22"/>
  <c r="D174" i="22"/>
  <c r="C174" i="22"/>
  <c r="E174" i="22"/>
  <c r="G78" i="22"/>
  <c r="F78" i="22"/>
  <c r="D78" i="22"/>
  <c r="C78" i="22"/>
  <c r="E78" i="22"/>
  <c r="G302" i="22"/>
  <c r="F302" i="22"/>
  <c r="E302" i="22"/>
  <c r="C302" i="22"/>
  <c r="D302" i="22"/>
  <c r="G254" i="22"/>
  <c r="F254" i="22"/>
  <c r="E254" i="22"/>
  <c r="C254" i="22"/>
  <c r="G206" i="22"/>
  <c r="F206" i="22"/>
  <c r="E206" i="22"/>
  <c r="D206" i="22"/>
  <c r="C206" i="22"/>
  <c r="G158" i="22"/>
  <c r="F158" i="22"/>
  <c r="C158" i="22"/>
  <c r="E158" i="22"/>
  <c r="D158" i="22"/>
  <c r="G122" i="22"/>
  <c r="F122" i="22"/>
  <c r="E122" i="22"/>
  <c r="D122" i="22"/>
  <c r="C122" i="22"/>
  <c r="G74" i="22"/>
  <c r="F74" i="22"/>
  <c r="E74" i="22"/>
  <c r="D74" i="22"/>
  <c r="G38" i="22"/>
  <c r="F38" i="22"/>
  <c r="E38" i="22"/>
  <c r="D38" i="22"/>
  <c r="C38" i="22"/>
  <c r="G2272" i="22"/>
  <c r="F2272" i="22"/>
  <c r="E2272" i="22"/>
  <c r="D2272" i="22"/>
  <c r="G2212" i="22"/>
  <c r="F2212" i="22"/>
  <c r="D2212" i="22"/>
  <c r="C2212" i="22"/>
  <c r="E2212" i="22"/>
  <c r="G2164" i="22"/>
  <c r="F2164" i="22"/>
  <c r="E2164" i="22"/>
  <c r="D2164" i="22"/>
  <c r="C2164" i="22"/>
  <c r="G2116" i="22"/>
  <c r="E2116" i="22"/>
  <c r="D2116" i="22"/>
  <c r="F2116" i="22"/>
  <c r="C2116" i="22"/>
  <c r="G2068" i="22"/>
  <c r="D2068" i="22"/>
  <c r="F2068" i="22"/>
  <c r="E2068" i="22"/>
  <c r="C2068" i="22"/>
  <c r="G2020" i="22"/>
  <c r="F2020" i="22"/>
  <c r="D2020" i="22"/>
  <c r="E2020" i="22"/>
  <c r="C2020" i="22"/>
  <c r="G1972" i="22"/>
  <c r="F1972" i="22"/>
  <c r="C1972" i="22"/>
  <c r="E1972" i="22"/>
  <c r="D1972" i="22"/>
  <c r="G1924" i="22"/>
  <c r="E1924" i="22"/>
  <c r="D1924" i="22"/>
  <c r="F1924" i="22"/>
  <c r="C1924" i="22"/>
  <c r="G1876" i="22"/>
  <c r="F1876" i="22"/>
  <c r="D1876" i="22"/>
  <c r="E1876" i="22"/>
  <c r="C1876" i="22"/>
  <c r="G1828" i="22"/>
  <c r="F1828" i="22"/>
  <c r="D1828" i="22"/>
  <c r="C1828" i="22"/>
  <c r="E1828" i="22"/>
  <c r="G1792" i="22"/>
  <c r="F1792" i="22"/>
  <c r="E1792" i="22"/>
  <c r="D1792" i="22"/>
  <c r="G1744" i="22"/>
  <c r="F1744" i="22"/>
  <c r="E1744" i="22"/>
  <c r="D1744" i="22"/>
  <c r="G1684" i="22"/>
  <c r="F1684" i="22"/>
  <c r="D1684" i="22"/>
  <c r="E1684" i="22"/>
  <c r="C1684" i="22"/>
  <c r="G1648" i="22"/>
  <c r="F1648" i="22"/>
  <c r="E1648" i="22"/>
  <c r="D1648" i="22"/>
  <c r="C1648" i="22"/>
  <c r="G1600" i="22"/>
  <c r="F1600" i="22"/>
  <c r="E1600" i="22"/>
  <c r="D1600" i="22"/>
  <c r="C1600" i="22"/>
  <c r="G1540" i="22"/>
  <c r="F1540" i="22"/>
  <c r="D1540" i="22"/>
  <c r="E1540" i="22"/>
  <c r="G1492" i="22"/>
  <c r="F1492" i="22"/>
  <c r="E1492" i="22"/>
  <c r="D1492" i="22"/>
  <c r="C1492" i="22"/>
  <c r="G1444" i="22"/>
  <c r="D1444" i="22"/>
  <c r="E1444" i="22"/>
  <c r="C1444" i="22"/>
  <c r="F1444" i="22"/>
  <c r="G1408" i="22"/>
  <c r="E1408" i="22"/>
  <c r="F1408" i="22"/>
  <c r="D1408" i="22"/>
  <c r="C1408" i="22"/>
  <c r="G1348" i="22"/>
  <c r="F1348" i="22"/>
  <c r="E1348" i="22"/>
  <c r="D1348" i="22"/>
  <c r="G1312" i="22"/>
  <c r="F1312" i="22"/>
  <c r="E1312" i="22"/>
  <c r="D1312" i="22"/>
  <c r="C1312" i="22"/>
  <c r="G1264" i="22"/>
  <c r="F1264" i="22"/>
  <c r="E1264" i="22"/>
  <c r="D1264" i="22"/>
  <c r="G1216" i="22"/>
  <c r="F1216" i="22"/>
  <c r="E1216" i="22"/>
  <c r="D1216" i="22"/>
  <c r="G1168" i="22"/>
  <c r="E1168" i="22"/>
  <c r="F1168" i="22"/>
  <c r="D1168" i="22"/>
  <c r="G1120" i="22"/>
  <c r="E1120" i="22"/>
  <c r="F1120" i="22"/>
  <c r="D1120" i="22"/>
  <c r="C1120" i="22"/>
  <c r="G1084" i="22"/>
  <c r="F1084" i="22"/>
  <c r="E1084" i="22"/>
  <c r="D1084" i="22"/>
  <c r="G1036" i="22"/>
  <c r="F1036" i="22"/>
  <c r="E1036" i="22"/>
  <c r="D1036" i="22"/>
  <c r="G988" i="22"/>
  <c r="F988" i="22"/>
  <c r="E988" i="22"/>
  <c r="D988" i="22"/>
  <c r="C988" i="22"/>
  <c r="G952" i="22"/>
  <c r="F952" i="22"/>
  <c r="E952" i="22"/>
  <c r="D952" i="22"/>
  <c r="G904" i="22"/>
  <c r="F904" i="22"/>
  <c r="E904" i="22"/>
  <c r="D904" i="22"/>
  <c r="C904" i="22"/>
  <c r="G856" i="22"/>
  <c r="E856" i="22"/>
  <c r="F856" i="22"/>
  <c r="D856" i="22"/>
  <c r="G820" i="22"/>
  <c r="F820" i="22"/>
  <c r="D820" i="22"/>
  <c r="E820" i="22"/>
  <c r="G784" i="22"/>
  <c r="F784" i="22"/>
  <c r="E784" i="22"/>
  <c r="D784" i="22"/>
  <c r="G748" i="22"/>
  <c r="E748" i="22"/>
  <c r="F748" i="22"/>
  <c r="D748" i="22"/>
  <c r="G712" i="22"/>
  <c r="F712" i="22"/>
  <c r="E712" i="22"/>
  <c r="G664" i="22"/>
  <c r="F664" i="22"/>
  <c r="E664" i="22"/>
  <c r="D664" i="22"/>
  <c r="C664" i="22"/>
  <c r="G652" i="22"/>
  <c r="F652" i="22"/>
  <c r="E652" i="22"/>
  <c r="D652" i="22"/>
  <c r="G616" i="22"/>
  <c r="F616" i="22"/>
  <c r="E616" i="22"/>
  <c r="D616" i="22"/>
  <c r="C616" i="22"/>
  <c r="G580" i="22"/>
  <c r="F580" i="22"/>
  <c r="D580" i="22"/>
  <c r="E580" i="22"/>
  <c r="G532" i="22"/>
  <c r="F532" i="22"/>
  <c r="D532" i="22"/>
  <c r="E532" i="22"/>
  <c r="G508" i="22"/>
  <c r="F508" i="22"/>
  <c r="E508" i="22"/>
  <c r="D508" i="22"/>
  <c r="G472" i="22"/>
  <c r="E472" i="22"/>
  <c r="F472" i="22"/>
  <c r="D472" i="22"/>
  <c r="C472" i="22"/>
  <c r="G436" i="22"/>
  <c r="D436" i="22"/>
  <c r="F436" i="22"/>
  <c r="E436" i="22"/>
  <c r="G400" i="22"/>
  <c r="E400" i="22"/>
  <c r="F400" i="22"/>
  <c r="D400" i="22"/>
  <c r="C400" i="22"/>
  <c r="G376" i="22"/>
  <c r="E376" i="22"/>
  <c r="F376" i="22"/>
  <c r="D376" i="22"/>
  <c r="C376" i="22"/>
  <c r="G325" i="22"/>
  <c r="F325" i="22"/>
  <c r="E325" i="22"/>
  <c r="D325" i="22"/>
  <c r="C325" i="22"/>
  <c r="G289" i="22"/>
  <c r="F289" i="22"/>
  <c r="D289" i="22"/>
  <c r="E289" i="22"/>
  <c r="G265" i="22"/>
  <c r="F265" i="22"/>
  <c r="E265" i="22"/>
  <c r="C265" i="22"/>
  <c r="D265" i="22"/>
  <c r="G217" i="22"/>
  <c r="E217" i="22"/>
  <c r="F217" i="22"/>
  <c r="C217" i="22"/>
  <c r="D217" i="22"/>
  <c r="F181" i="22"/>
  <c r="G181" i="22"/>
  <c r="D181" i="22"/>
  <c r="E181" i="22"/>
  <c r="G157" i="22"/>
  <c r="F157" i="22"/>
  <c r="D157" i="22"/>
  <c r="G121" i="22"/>
  <c r="F121" i="22"/>
  <c r="E121" i="22"/>
  <c r="D121" i="22"/>
  <c r="C121" i="22"/>
  <c r="G85" i="22"/>
  <c r="F85" i="22"/>
  <c r="D85" i="22"/>
  <c r="E85" i="22"/>
  <c r="C85" i="22"/>
  <c r="G61" i="22"/>
  <c r="F61" i="22"/>
  <c r="E61" i="22"/>
  <c r="G25" i="22"/>
  <c r="F25" i="22"/>
  <c r="E25" i="22"/>
  <c r="C25" i="22"/>
  <c r="D25" i="22"/>
  <c r="G2283" i="22"/>
  <c r="F2283" i="22"/>
  <c r="E2283" i="22"/>
  <c r="D2283" i="22"/>
  <c r="G2247" i="22"/>
  <c r="F2247" i="22"/>
  <c r="E2247" i="22"/>
  <c r="D2247" i="22"/>
  <c r="G2235" i="22"/>
  <c r="F2235" i="22"/>
  <c r="E2235" i="22"/>
  <c r="G2199" i="22"/>
  <c r="F2199" i="22"/>
  <c r="E2199" i="22"/>
  <c r="G2175" i="22"/>
  <c r="F2175" i="22"/>
  <c r="E2175" i="22"/>
  <c r="F2139" i="22"/>
  <c r="G2139" i="22"/>
  <c r="D2139" i="22"/>
  <c r="E2139" i="22"/>
  <c r="G2115" i="22"/>
  <c r="E2115" i="22"/>
  <c r="D2115" i="22"/>
  <c r="F2115" i="22"/>
  <c r="C2115" i="22"/>
  <c r="G2079" i="22"/>
  <c r="E2079" i="22"/>
  <c r="F2079" i="22"/>
  <c r="D2079" i="22"/>
  <c r="G2055" i="22"/>
  <c r="D2055" i="22"/>
  <c r="F2055" i="22"/>
  <c r="E2055" i="22"/>
  <c r="G2019" i="22"/>
  <c r="F2019" i="22"/>
  <c r="E2019" i="22"/>
  <c r="C2019" i="22"/>
  <c r="D2019" i="22"/>
  <c r="G1995" i="22"/>
  <c r="F1995" i="22"/>
  <c r="D1995" i="22"/>
  <c r="E1995" i="22"/>
  <c r="G1959" i="22"/>
  <c r="F1959" i="22"/>
  <c r="E1959" i="22"/>
  <c r="D1959" i="22"/>
  <c r="G1935" i="22"/>
  <c r="F1935" i="22"/>
  <c r="E1935" i="22"/>
  <c r="D1935" i="22"/>
  <c r="G1887" i="22"/>
  <c r="F1887" i="22"/>
  <c r="E1887" i="22"/>
  <c r="G1851" i="22"/>
  <c r="F1851" i="22"/>
  <c r="E1851" i="22"/>
  <c r="D1851" i="22"/>
  <c r="G1827" i="22"/>
  <c r="F1827" i="22"/>
  <c r="D1827" i="22"/>
  <c r="E1827" i="22"/>
  <c r="C1827" i="22"/>
  <c r="G1791" i="22"/>
  <c r="E1791" i="22"/>
  <c r="F1791" i="22"/>
  <c r="D1791" i="22"/>
  <c r="E1767" i="22"/>
  <c r="G1767" i="22"/>
  <c r="D1767" i="22"/>
  <c r="F1767" i="22"/>
  <c r="G1743" i="22"/>
  <c r="F1743" i="22"/>
  <c r="E1743" i="22"/>
  <c r="D1743" i="22"/>
  <c r="F1707" i="22"/>
  <c r="G1707" i="22"/>
  <c r="E1707" i="22"/>
  <c r="D1707" i="22"/>
  <c r="G1671" i="22"/>
  <c r="E1671" i="22"/>
  <c r="F1671" i="22"/>
  <c r="C1671" i="22"/>
  <c r="C2031" i="22"/>
  <c r="C1899" i="22"/>
  <c r="C1743" i="22"/>
  <c r="C1720" i="22"/>
  <c r="C1348" i="22"/>
  <c r="C290" i="22"/>
  <c r="D604" i="22"/>
  <c r="C2247" i="22"/>
  <c r="C2224" i="22"/>
  <c r="C2092" i="22"/>
  <c r="C1959" i="22"/>
  <c r="C1936" i="22"/>
  <c r="C1804" i="22"/>
  <c r="C1228" i="22"/>
  <c r="C1108" i="22"/>
  <c r="C1084" i="22"/>
  <c r="C1036" i="22"/>
  <c r="C313" i="22"/>
  <c r="C48" i="22"/>
  <c r="D1911" i="22"/>
  <c r="D1756" i="22"/>
  <c r="C2223" i="22"/>
  <c r="C2091" i="22"/>
  <c r="C1935" i="22"/>
  <c r="C1803" i="22"/>
  <c r="C1504" i="22"/>
  <c r="C1012" i="22"/>
  <c r="C712" i="22"/>
  <c r="C604" i="22"/>
  <c r="C580" i="22"/>
  <c r="C424" i="22"/>
  <c r="C205" i="22"/>
  <c r="C109" i="22"/>
  <c r="C74" i="22"/>
  <c r="D2214" i="22"/>
  <c r="D2128" i="22"/>
  <c r="D1949" i="22"/>
  <c r="D1624" i="22"/>
  <c r="D240" i="22"/>
  <c r="E2259" i="22"/>
  <c r="E2044" i="22"/>
  <c r="G331" i="22"/>
  <c r="E331" i="22"/>
  <c r="D331" i="22"/>
  <c r="C331" i="22"/>
  <c r="F331" i="22"/>
  <c r="G175" i="22"/>
  <c r="F175" i="22"/>
  <c r="D175" i="22"/>
  <c r="C175" i="22"/>
  <c r="E175" i="22"/>
  <c r="G67" i="22"/>
  <c r="F67" i="22"/>
  <c r="D67" i="22"/>
  <c r="C67" i="22"/>
  <c r="E67" i="22"/>
  <c r="G2277" i="22"/>
  <c r="E2277" i="22"/>
  <c r="F2277" i="22"/>
  <c r="D2277" i="22"/>
  <c r="C2277" i="22"/>
  <c r="E2265" i="22"/>
  <c r="G2265" i="22"/>
  <c r="D2265" i="22"/>
  <c r="F2265" i="22"/>
  <c r="G2253" i="22"/>
  <c r="F2253" i="22"/>
  <c r="E2253" i="22"/>
  <c r="D2253" i="22"/>
  <c r="G2241" i="22"/>
  <c r="F2241" i="22"/>
  <c r="E2241" i="22"/>
  <c r="D2241" i="22"/>
  <c r="G2229" i="22"/>
  <c r="E2229" i="22"/>
  <c r="F2229" i="22"/>
  <c r="D2229" i="22"/>
  <c r="C2229" i="22"/>
  <c r="G2217" i="22"/>
  <c r="E2217" i="22"/>
  <c r="F2217" i="22"/>
  <c r="D2217" i="22"/>
  <c r="G2181" i="22"/>
  <c r="E2181" i="22"/>
  <c r="F2181" i="22"/>
  <c r="D2181" i="22"/>
  <c r="C2181" i="22"/>
  <c r="G2109" i="22"/>
  <c r="F2109" i="22"/>
  <c r="E2109" i="22"/>
  <c r="D2109" i="22"/>
  <c r="G2085" i="22"/>
  <c r="E2085" i="22"/>
  <c r="F2085" i="22"/>
  <c r="D2085" i="22"/>
  <c r="C2085" i="22"/>
  <c r="G2073" i="22"/>
  <c r="E2073" i="22"/>
  <c r="F2073" i="22"/>
  <c r="D2073" i="22"/>
  <c r="G2061" i="22"/>
  <c r="E2061" i="22"/>
  <c r="F2061" i="22"/>
  <c r="D2061" i="22"/>
  <c r="G2049" i="22"/>
  <c r="E2049" i="22"/>
  <c r="F2049" i="22"/>
  <c r="D2049" i="22"/>
  <c r="G2037" i="22"/>
  <c r="E2037" i="22"/>
  <c r="F2037" i="22"/>
  <c r="D2037" i="22"/>
  <c r="C2037" i="22"/>
  <c r="G2025" i="22"/>
  <c r="E2025" i="22"/>
  <c r="F2025" i="22"/>
  <c r="G2013" i="22"/>
  <c r="E2013" i="22"/>
  <c r="D2013" i="22"/>
  <c r="F2013" i="22"/>
  <c r="G2001" i="22"/>
  <c r="E2001" i="22"/>
  <c r="F2001" i="22"/>
  <c r="G1989" i="22"/>
  <c r="E1989" i="22"/>
  <c r="F1989" i="22"/>
  <c r="D1989" i="22"/>
  <c r="C1989" i="22"/>
  <c r="E1977" i="22"/>
  <c r="G1977" i="22"/>
  <c r="F1977" i="22"/>
  <c r="G1965" i="22"/>
  <c r="F1965" i="22"/>
  <c r="E1965" i="22"/>
  <c r="D1965" i="22"/>
  <c r="G1953" i="22"/>
  <c r="F1953" i="22"/>
  <c r="E1953" i="22"/>
  <c r="D1953" i="22"/>
  <c r="G1941" i="22"/>
  <c r="E1941" i="22"/>
  <c r="F1941" i="22"/>
  <c r="D1941" i="22"/>
  <c r="C1941" i="22"/>
  <c r="G1929" i="22"/>
  <c r="E1929" i="22"/>
  <c r="D1929" i="22"/>
  <c r="F1929" i="22"/>
  <c r="G1917" i="22"/>
  <c r="E1917" i="22"/>
  <c r="F1917" i="22"/>
  <c r="G1905" i="22"/>
  <c r="E1905" i="22"/>
  <c r="F1905" i="22"/>
  <c r="D1905" i="22"/>
  <c r="G1893" i="22"/>
  <c r="E1893" i="22"/>
  <c r="F1893" i="22"/>
  <c r="D1893" i="22"/>
  <c r="C1893" i="22"/>
  <c r="E1881" i="22"/>
  <c r="G1881" i="22"/>
  <c r="F1881" i="22"/>
  <c r="D1881" i="22"/>
  <c r="G1869" i="22"/>
  <c r="E1869" i="22"/>
  <c r="F1869" i="22"/>
  <c r="G1857" i="22"/>
  <c r="E1857" i="22"/>
  <c r="F1857" i="22"/>
  <c r="E1845" i="22"/>
  <c r="G1845" i="22"/>
  <c r="F1845" i="22"/>
  <c r="D1845" i="22"/>
  <c r="C1845" i="22"/>
  <c r="G1833" i="22"/>
  <c r="E1833" i="22"/>
  <c r="F1833" i="22"/>
  <c r="D1833" i="22"/>
  <c r="G1821" i="22"/>
  <c r="F1821" i="22"/>
  <c r="E1821" i="22"/>
  <c r="D1821" i="22"/>
  <c r="G1809" i="22"/>
  <c r="F1809" i="22"/>
  <c r="E1809" i="22"/>
  <c r="G1797" i="22"/>
  <c r="E1797" i="22"/>
  <c r="F1797" i="22"/>
  <c r="D1797" i="22"/>
  <c r="C1797" i="22"/>
  <c r="G1785" i="22"/>
  <c r="E1785" i="22"/>
  <c r="F1785" i="22"/>
  <c r="E1773" i="22"/>
  <c r="F1773" i="22"/>
  <c r="G1773" i="22"/>
  <c r="D1773" i="22"/>
  <c r="E1761" i="22"/>
  <c r="G1761" i="22"/>
  <c r="F1761" i="22"/>
  <c r="G1749" i="22"/>
  <c r="E1749" i="22"/>
  <c r="F1749" i="22"/>
  <c r="D1749" i="22"/>
  <c r="C1749" i="22"/>
  <c r="E1737" i="22"/>
  <c r="F1737" i="22"/>
  <c r="G1737" i="22"/>
  <c r="C1737" i="22"/>
  <c r="D1737" i="22"/>
  <c r="G1725" i="22"/>
  <c r="E1725" i="22"/>
  <c r="F1725" i="22"/>
  <c r="G1713" i="22"/>
  <c r="E1713" i="22"/>
  <c r="F1713" i="22"/>
  <c r="C1713" i="22"/>
  <c r="D1713" i="22"/>
  <c r="G1701" i="22"/>
  <c r="E1701" i="22"/>
  <c r="F1701" i="22"/>
  <c r="D1701" i="22"/>
  <c r="C1701" i="22"/>
  <c r="G1689" i="22"/>
  <c r="E1689" i="22"/>
  <c r="F1689" i="22"/>
  <c r="D1689" i="22"/>
  <c r="C1689" i="22"/>
  <c r="G1677" i="22"/>
  <c r="F1677" i="22"/>
  <c r="E1677" i="22"/>
  <c r="D1677" i="22"/>
  <c r="G1665" i="22"/>
  <c r="F1665" i="22"/>
  <c r="E1665" i="22"/>
  <c r="C1665" i="22"/>
  <c r="E1653" i="22"/>
  <c r="F1653" i="22"/>
  <c r="G1653" i="22"/>
  <c r="D1653" i="22"/>
  <c r="C1653" i="22"/>
  <c r="G1641" i="22"/>
  <c r="E1641" i="22"/>
  <c r="F1641" i="22"/>
  <c r="D1641" i="22"/>
  <c r="C1641" i="22"/>
  <c r="G1629" i="22"/>
  <c r="E1629" i="22"/>
  <c r="F1629" i="22"/>
  <c r="C1629" i="22"/>
  <c r="D1629" i="22"/>
  <c r="G1617" i="22"/>
  <c r="E1617" i="22"/>
  <c r="F1617" i="22"/>
  <c r="D1617" i="22"/>
  <c r="G1605" i="22"/>
  <c r="E1605" i="22"/>
  <c r="F1605" i="22"/>
  <c r="D1605" i="22"/>
  <c r="G1593" i="22"/>
  <c r="E1593" i="22"/>
  <c r="F1593" i="22"/>
  <c r="C1593" i="22"/>
  <c r="D1593" i="22"/>
  <c r="E1581" i="22"/>
  <c r="G1581" i="22"/>
  <c r="F1581" i="22"/>
  <c r="D1581" i="22"/>
  <c r="C1581" i="22"/>
  <c r="G1569" i="22"/>
  <c r="E1569" i="22"/>
  <c r="F1569" i="22"/>
  <c r="D1569" i="22"/>
  <c r="E1557" i="22"/>
  <c r="G1557" i="22"/>
  <c r="D1557" i="22"/>
  <c r="F1557" i="22"/>
  <c r="G1545" i="22"/>
  <c r="E1545" i="22"/>
  <c r="F1545" i="22"/>
  <c r="C1545" i="22"/>
  <c r="G1533" i="22"/>
  <c r="F1533" i="22"/>
  <c r="E1533" i="22"/>
  <c r="D1533" i="22"/>
  <c r="F1521" i="22"/>
  <c r="E1521" i="22"/>
  <c r="G1521" i="22"/>
  <c r="D1521" i="22"/>
  <c r="G1509" i="22"/>
  <c r="E1509" i="22"/>
  <c r="F1509" i="22"/>
  <c r="D1509" i="22"/>
  <c r="G1497" i="22"/>
  <c r="E1497" i="22"/>
  <c r="C1497" i="22"/>
  <c r="F1497" i="22"/>
  <c r="D1497" i="22"/>
  <c r="G1485" i="22"/>
  <c r="E1485" i="22"/>
  <c r="F1485" i="22"/>
  <c r="D1485" i="22"/>
  <c r="G1473" i="22"/>
  <c r="E1473" i="22"/>
  <c r="F1473" i="22"/>
  <c r="G1461" i="22"/>
  <c r="E1461" i="22"/>
  <c r="D1461" i="22"/>
  <c r="F1461" i="22"/>
  <c r="C1461" i="22"/>
  <c r="G1449" i="22"/>
  <c r="F1449" i="22"/>
  <c r="E1449" i="22"/>
  <c r="C1449" i="22"/>
  <c r="G1437" i="22"/>
  <c r="E1437" i="22"/>
  <c r="F1437" i="22"/>
  <c r="D1437" i="22"/>
  <c r="G1425" i="22"/>
  <c r="E1425" i="22"/>
  <c r="F1425" i="22"/>
  <c r="D1425" i="22"/>
  <c r="C1425" i="22"/>
  <c r="G1413" i="22"/>
  <c r="E1413" i="22"/>
  <c r="F1413" i="22"/>
  <c r="D1413" i="22"/>
  <c r="C1413" i="22"/>
  <c r="G1401" i="22"/>
  <c r="E1401" i="22"/>
  <c r="F1401" i="22"/>
  <c r="C1401" i="22"/>
  <c r="D1401" i="22"/>
  <c r="G1389" i="22"/>
  <c r="E1389" i="22"/>
  <c r="F1389" i="22"/>
  <c r="D1389" i="22"/>
  <c r="G1377" i="22"/>
  <c r="F1377" i="22"/>
  <c r="E1377" i="22"/>
  <c r="C1377" i="22"/>
  <c r="G1365" i="22"/>
  <c r="E1365" i="22"/>
  <c r="F1365" i="22"/>
  <c r="D1365" i="22"/>
  <c r="C1365" i="22"/>
  <c r="G1353" i="22"/>
  <c r="E1353" i="22"/>
  <c r="F1353" i="22"/>
  <c r="C1353" i="22"/>
  <c r="D1353" i="22"/>
  <c r="G1341" i="22"/>
  <c r="E1341" i="22"/>
  <c r="F1341" i="22"/>
  <c r="D1341" i="22"/>
  <c r="C1341" i="22"/>
  <c r="G1329" i="22"/>
  <c r="E1329" i="22"/>
  <c r="F1329" i="22"/>
  <c r="D1329" i="22"/>
  <c r="G1317" i="22"/>
  <c r="E1317" i="22"/>
  <c r="F1317" i="22"/>
  <c r="D1317" i="22"/>
  <c r="G1305" i="22"/>
  <c r="F1305" i="22"/>
  <c r="E1305" i="22"/>
  <c r="C1305" i="22"/>
  <c r="D1305" i="22"/>
  <c r="G1293" i="22"/>
  <c r="E1293" i="22"/>
  <c r="F1293" i="22"/>
  <c r="D1293" i="22"/>
  <c r="C1293" i="22"/>
  <c r="G1281" i="22"/>
  <c r="E1281" i="22"/>
  <c r="F1281" i="22"/>
  <c r="G1269" i="22"/>
  <c r="E1269" i="22"/>
  <c r="F1269" i="22"/>
  <c r="D1269" i="22"/>
  <c r="G1257" i="22"/>
  <c r="E1257" i="22"/>
  <c r="F1257" i="22"/>
  <c r="C1257" i="22"/>
  <c r="D1257" i="22"/>
  <c r="G1245" i="22"/>
  <c r="E1245" i="22"/>
  <c r="F1245" i="22"/>
  <c r="D1245" i="22"/>
  <c r="G1233" i="22"/>
  <c r="F1233" i="22"/>
  <c r="E1233" i="22"/>
  <c r="D1233" i="22"/>
  <c r="G1221" i="22"/>
  <c r="E1221" i="22"/>
  <c r="D1221" i="22"/>
  <c r="F1221" i="22"/>
  <c r="G1209" i="22"/>
  <c r="E1209" i="22"/>
  <c r="F1209" i="22"/>
  <c r="C1209" i="22"/>
  <c r="G1197" i="22"/>
  <c r="E1197" i="22"/>
  <c r="F1197" i="22"/>
  <c r="D1197" i="22"/>
  <c r="G1185" i="22"/>
  <c r="E1185" i="22"/>
  <c r="F1185" i="22"/>
  <c r="D1185" i="22"/>
  <c r="G1173" i="22"/>
  <c r="E1173" i="22"/>
  <c r="F1173" i="22"/>
  <c r="D1173" i="22"/>
  <c r="C1173" i="22"/>
  <c r="G1161" i="22"/>
  <c r="F1161" i="22"/>
  <c r="E1161" i="22"/>
  <c r="C1161" i="22"/>
  <c r="D1161" i="22"/>
  <c r="G1149" i="22"/>
  <c r="E1149" i="22"/>
  <c r="F1149" i="22"/>
  <c r="D1149" i="22"/>
  <c r="G1137" i="22"/>
  <c r="E1137" i="22"/>
  <c r="F1137" i="22"/>
  <c r="C1137" i="22"/>
  <c r="D1137" i="22"/>
  <c r="E1125" i="22"/>
  <c r="G1125" i="22"/>
  <c r="F1125" i="22"/>
  <c r="D1125" i="22"/>
  <c r="C1125" i="22"/>
  <c r="G1113" i="22"/>
  <c r="E1113" i="22"/>
  <c r="F1113" i="22"/>
  <c r="C1113" i="22"/>
  <c r="D1113" i="22"/>
  <c r="G1101" i="22"/>
  <c r="E1101" i="22"/>
  <c r="F1101" i="22"/>
  <c r="D1101" i="22"/>
  <c r="C1101" i="22"/>
  <c r="G1089" i="22"/>
  <c r="F1089" i="22"/>
  <c r="E1089" i="22"/>
  <c r="D1089" i="22"/>
  <c r="G1077" i="22"/>
  <c r="E1077" i="22"/>
  <c r="F1077" i="22"/>
  <c r="D1077" i="22"/>
  <c r="G1065" i="22"/>
  <c r="E1065" i="22"/>
  <c r="F1065" i="22"/>
  <c r="C1065" i="22"/>
  <c r="G1053" i="22"/>
  <c r="F1053" i="22"/>
  <c r="E1053" i="22"/>
  <c r="D1053" i="22"/>
  <c r="C1053" i="22"/>
  <c r="G1041" i="22"/>
  <c r="F1041" i="22"/>
  <c r="E1041" i="22"/>
  <c r="D1041" i="22"/>
  <c r="G1029" i="22"/>
  <c r="E1029" i="22"/>
  <c r="D1029" i="22"/>
  <c r="F1029" i="22"/>
  <c r="C1029" i="22"/>
  <c r="G1017" i="22"/>
  <c r="F1017" i="22"/>
  <c r="E1017" i="22"/>
  <c r="C1017" i="22"/>
  <c r="D1017" i="22"/>
  <c r="G1005" i="22"/>
  <c r="E1005" i="22"/>
  <c r="F1005" i="22"/>
  <c r="D1005" i="22"/>
  <c r="G993" i="22"/>
  <c r="F993" i="22"/>
  <c r="E993" i="22"/>
  <c r="D993" i="22"/>
  <c r="C993" i="22"/>
  <c r="G981" i="22"/>
  <c r="F981" i="22"/>
  <c r="E981" i="22"/>
  <c r="D981" i="22"/>
  <c r="C981" i="22"/>
  <c r="G969" i="22"/>
  <c r="F969" i="22"/>
  <c r="E969" i="22"/>
  <c r="D969" i="22"/>
  <c r="C969" i="22"/>
  <c r="G957" i="22"/>
  <c r="E957" i="22"/>
  <c r="F957" i="22"/>
  <c r="C957" i="22"/>
  <c r="G945" i="22"/>
  <c r="E945" i="22"/>
  <c r="F945" i="22"/>
  <c r="D945" i="22"/>
  <c r="G933" i="22"/>
  <c r="E933" i="22"/>
  <c r="D933" i="22"/>
  <c r="F933" i="22"/>
  <c r="G921" i="22"/>
  <c r="F921" i="22"/>
  <c r="E921" i="22"/>
  <c r="D921" i="22"/>
  <c r="C921" i="22"/>
  <c r="G909" i="22"/>
  <c r="E909" i="22"/>
  <c r="F909" i="22"/>
  <c r="D909" i="22"/>
  <c r="C909" i="22"/>
  <c r="G897" i="22"/>
  <c r="F897" i="22"/>
  <c r="E897" i="22"/>
  <c r="D897" i="22"/>
  <c r="G885" i="22"/>
  <c r="E885" i="22"/>
  <c r="F885" i="22"/>
  <c r="D885" i="22"/>
  <c r="C885" i="22"/>
  <c r="G873" i="22"/>
  <c r="F873" i="22"/>
  <c r="E873" i="22"/>
  <c r="C873" i="22"/>
  <c r="D873" i="22"/>
  <c r="G861" i="22"/>
  <c r="E861" i="22"/>
  <c r="F861" i="22"/>
  <c r="D861" i="22"/>
  <c r="G849" i="22"/>
  <c r="E849" i="22"/>
  <c r="F849" i="22"/>
  <c r="C849" i="22"/>
  <c r="G837" i="22"/>
  <c r="F837" i="22"/>
  <c r="E837" i="22"/>
  <c r="D837" i="22"/>
  <c r="C837" i="22"/>
  <c r="G825" i="22"/>
  <c r="F825" i="22"/>
  <c r="E825" i="22"/>
  <c r="C825" i="22"/>
  <c r="D825" i="22"/>
  <c r="G813" i="22"/>
  <c r="E813" i="22"/>
  <c r="F813" i="22"/>
  <c r="C813" i="22"/>
  <c r="D813" i="22"/>
  <c r="G801" i="22"/>
  <c r="E801" i="22"/>
  <c r="F801" i="22"/>
  <c r="D801" i="22"/>
  <c r="G789" i="22"/>
  <c r="F789" i="22"/>
  <c r="E789" i="22"/>
  <c r="D789" i="22"/>
  <c r="G777" i="22"/>
  <c r="E777" i="22"/>
  <c r="F777" i="22"/>
  <c r="C777" i="22"/>
  <c r="D777" i="22"/>
  <c r="G765" i="22"/>
  <c r="E765" i="22"/>
  <c r="F765" i="22"/>
  <c r="D765" i="22"/>
  <c r="C765" i="22"/>
  <c r="G753" i="22"/>
  <c r="F753" i="22"/>
  <c r="E753" i="22"/>
  <c r="D753" i="22"/>
  <c r="G741" i="22"/>
  <c r="F741" i="22"/>
  <c r="E741" i="22"/>
  <c r="D741" i="22"/>
  <c r="C741" i="22"/>
  <c r="G729" i="22"/>
  <c r="E729" i="22"/>
  <c r="F729" i="22"/>
  <c r="C729" i="22"/>
  <c r="D729" i="22"/>
  <c r="G717" i="22"/>
  <c r="E717" i="22"/>
  <c r="F717" i="22"/>
  <c r="D717" i="22"/>
  <c r="G705" i="22"/>
  <c r="E705" i="22"/>
  <c r="F705" i="22"/>
  <c r="C705" i="22"/>
  <c r="G693" i="22"/>
  <c r="F693" i="22"/>
  <c r="E693" i="22"/>
  <c r="D693" i="22"/>
  <c r="C693" i="22"/>
  <c r="G681" i="22"/>
  <c r="F681" i="22"/>
  <c r="E681" i="22"/>
  <c r="C681" i="22"/>
  <c r="D681" i="22"/>
  <c r="G669" i="22"/>
  <c r="F669" i="22"/>
  <c r="E669" i="22"/>
  <c r="D669" i="22"/>
  <c r="C669" i="22"/>
  <c r="G657" i="22"/>
  <c r="E657" i="22"/>
  <c r="F657" i="22"/>
  <c r="D657" i="22"/>
  <c r="G645" i="22"/>
  <c r="E645" i="22"/>
  <c r="D645" i="22"/>
  <c r="F645" i="22"/>
  <c r="G633" i="22"/>
  <c r="F633" i="22"/>
  <c r="E633" i="22"/>
  <c r="C633" i="22"/>
  <c r="G621" i="22"/>
  <c r="E621" i="22"/>
  <c r="F621" i="22"/>
  <c r="D621" i="22"/>
  <c r="C621" i="22"/>
  <c r="G609" i="22"/>
  <c r="E609" i="22"/>
  <c r="F609" i="22"/>
  <c r="D609" i="22"/>
  <c r="G597" i="22"/>
  <c r="E597" i="22"/>
  <c r="F597" i="22"/>
  <c r="D597" i="22"/>
  <c r="C597" i="22"/>
  <c r="G585" i="22"/>
  <c r="F585" i="22"/>
  <c r="E585" i="22"/>
  <c r="C585" i="22"/>
  <c r="D585" i="22"/>
  <c r="G573" i="22"/>
  <c r="E573" i="22"/>
  <c r="F573" i="22"/>
  <c r="D573" i="22"/>
  <c r="G561" i="22"/>
  <c r="F561" i="22"/>
  <c r="E561" i="22"/>
  <c r="C561" i="22"/>
  <c r="D561" i="22"/>
  <c r="G549" i="22"/>
  <c r="F549" i="22"/>
  <c r="E549" i="22"/>
  <c r="D549" i="22"/>
  <c r="C549" i="22"/>
  <c r="F537" i="22"/>
  <c r="G537" i="22"/>
  <c r="E537" i="22"/>
  <c r="C537" i="22"/>
  <c r="D537" i="22"/>
  <c r="G525" i="22"/>
  <c r="F525" i="22"/>
  <c r="E525" i="22"/>
  <c r="D525" i="22"/>
  <c r="C525" i="22"/>
  <c r="G513" i="22"/>
  <c r="F513" i="22"/>
  <c r="E513" i="22"/>
  <c r="D513" i="22"/>
  <c r="G501" i="22"/>
  <c r="E501" i="22"/>
  <c r="F501" i="22"/>
  <c r="D501" i="22"/>
  <c r="G489" i="22"/>
  <c r="E489" i="22"/>
  <c r="F489" i="22"/>
  <c r="C489" i="22"/>
  <c r="G477" i="22"/>
  <c r="F477" i="22"/>
  <c r="E477" i="22"/>
  <c r="D477" i="22"/>
  <c r="C477" i="22"/>
  <c r="G465" i="22"/>
  <c r="F465" i="22"/>
  <c r="E465" i="22"/>
  <c r="D465" i="22"/>
  <c r="G453" i="22"/>
  <c r="F453" i="22"/>
  <c r="E453" i="22"/>
  <c r="D453" i="22"/>
  <c r="C453" i="22"/>
  <c r="G441" i="22"/>
  <c r="F441" i="22"/>
  <c r="E441" i="22"/>
  <c r="C441" i="22"/>
  <c r="D441" i="22"/>
  <c r="G429" i="22"/>
  <c r="F429" i="22"/>
  <c r="E429" i="22"/>
  <c r="D429" i="22"/>
  <c r="G417" i="22"/>
  <c r="E417" i="22"/>
  <c r="F417" i="22"/>
  <c r="D417" i="22"/>
  <c r="C417" i="22"/>
  <c r="G405" i="22"/>
  <c r="E405" i="22"/>
  <c r="F405" i="22"/>
  <c r="D405" i="22"/>
  <c r="C405" i="22"/>
  <c r="G393" i="22"/>
  <c r="F393" i="22"/>
  <c r="E393" i="22"/>
  <c r="D393" i="22"/>
  <c r="C393" i="22"/>
  <c r="G381" i="22"/>
  <c r="F381" i="22"/>
  <c r="E381" i="22"/>
  <c r="C381" i="22"/>
  <c r="F369" i="22"/>
  <c r="E369" i="22"/>
  <c r="G369" i="22"/>
  <c r="D369" i="22"/>
  <c r="G357" i="22"/>
  <c r="E357" i="22"/>
  <c r="F357" i="22"/>
  <c r="D357" i="22"/>
  <c r="C357" i="22"/>
  <c r="G345" i="22"/>
  <c r="F345" i="22"/>
  <c r="E345" i="22"/>
  <c r="D345" i="22"/>
  <c r="C345" i="22"/>
  <c r="G333" i="22"/>
  <c r="F333" i="22"/>
  <c r="E333" i="22"/>
  <c r="D333" i="22"/>
  <c r="C2175" i="22"/>
  <c r="C2043" i="22"/>
  <c r="C2025" i="22"/>
  <c r="C1887" i="22"/>
  <c r="C1755" i="22"/>
  <c r="C1708" i="22"/>
  <c r="C1636" i="22"/>
  <c r="C1432" i="22"/>
  <c r="C1317" i="22"/>
  <c r="C1269" i="22"/>
  <c r="C1156" i="22"/>
  <c r="C861" i="22"/>
  <c r="C676" i="22"/>
  <c r="C388" i="22"/>
  <c r="D1864" i="22"/>
  <c r="D1695" i="22"/>
  <c r="D381" i="22"/>
  <c r="D303" i="22"/>
  <c r="D28" i="22"/>
  <c r="E1085" i="22"/>
  <c r="G271" i="22"/>
  <c r="F271" i="22"/>
  <c r="D271" i="22"/>
  <c r="C271" i="22"/>
  <c r="E271" i="22"/>
  <c r="G163" i="22"/>
  <c r="F163" i="22"/>
  <c r="D163" i="22"/>
  <c r="C163" i="22"/>
  <c r="E163" i="22"/>
  <c r="G55" i="22"/>
  <c r="F55" i="22"/>
  <c r="E55" i="22"/>
  <c r="D55" i="22"/>
  <c r="C55" i="22"/>
  <c r="G2205" i="22"/>
  <c r="E2205" i="22"/>
  <c r="D2205" i="22"/>
  <c r="F2205" i="22"/>
  <c r="G258" i="22"/>
  <c r="F258" i="22"/>
  <c r="D258" i="22"/>
  <c r="E258" i="22"/>
  <c r="C258" i="22"/>
  <c r="G114" i="22"/>
  <c r="F114" i="22"/>
  <c r="D114" i="22"/>
  <c r="E114" i="22"/>
  <c r="C114" i="22"/>
  <c r="G2276" i="22"/>
  <c r="E2276" i="22"/>
  <c r="F2276" i="22"/>
  <c r="C2276" i="22"/>
  <c r="D2276" i="22"/>
  <c r="G2204" i="22"/>
  <c r="E2204" i="22"/>
  <c r="C2204" i="22"/>
  <c r="F2204" i="22"/>
  <c r="D2204" i="22"/>
  <c r="G2156" i="22"/>
  <c r="E2156" i="22"/>
  <c r="C2156" i="22"/>
  <c r="F2156" i="22"/>
  <c r="D2156" i="22"/>
  <c r="G2096" i="22"/>
  <c r="F2096" i="22"/>
  <c r="E2096" i="22"/>
  <c r="C2096" i="22"/>
  <c r="D2096" i="22"/>
  <c r="G2024" i="22"/>
  <c r="E2024" i="22"/>
  <c r="F2024" i="22"/>
  <c r="D2024" i="22"/>
  <c r="C2024" i="22"/>
  <c r="G1964" i="22"/>
  <c r="E1964" i="22"/>
  <c r="D1964" i="22"/>
  <c r="F1964" i="22"/>
  <c r="C1964" i="22"/>
  <c r="G1880" i="22"/>
  <c r="E1880" i="22"/>
  <c r="F1880" i="22"/>
  <c r="D1880" i="22"/>
  <c r="C1880" i="22"/>
  <c r="G1820" i="22"/>
  <c r="E1820" i="22"/>
  <c r="F1820" i="22"/>
  <c r="D1820" i="22"/>
  <c r="C1820" i="22"/>
  <c r="G1760" i="22"/>
  <c r="E1760" i="22"/>
  <c r="F1760" i="22"/>
  <c r="D1760" i="22"/>
  <c r="C1760" i="22"/>
  <c r="G1700" i="22"/>
  <c r="E1700" i="22"/>
  <c r="F1700" i="22"/>
  <c r="D1700" i="22"/>
  <c r="C1700" i="22"/>
  <c r="G1628" i="22"/>
  <c r="E1628" i="22"/>
  <c r="D1628" i="22"/>
  <c r="F1628" i="22"/>
  <c r="C1628" i="22"/>
  <c r="G1568" i="22"/>
  <c r="E1568" i="22"/>
  <c r="D1568" i="22"/>
  <c r="F1568" i="22"/>
  <c r="C1568" i="22"/>
  <c r="F1520" i="22"/>
  <c r="E1520" i="22"/>
  <c r="G1520" i="22"/>
  <c r="D1520" i="22"/>
  <c r="C1520" i="22"/>
  <c r="G1448" i="22"/>
  <c r="F1448" i="22"/>
  <c r="E1448" i="22"/>
  <c r="D1448" i="22"/>
  <c r="C1448" i="22"/>
  <c r="G1388" i="22"/>
  <c r="E1388" i="22"/>
  <c r="F1388" i="22"/>
  <c r="D1388" i="22"/>
  <c r="C1388" i="22"/>
  <c r="G1316" i="22"/>
  <c r="E1316" i="22"/>
  <c r="F1316" i="22"/>
  <c r="D1316" i="22"/>
  <c r="C1316" i="22"/>
  <c r="G1256" i="22"/>
  <c r="E1256" i="22"/>
  <c r="D1256" i="22"/>
  <c r="C1256" i="22"/>
  <c r="F1256" i="22"/>
  <c r="G1184" i="22"/>
  <c r="E1184" i="22"/>
  <c r="F1184" i="22"/>
  <c r="D1184" i="22"/>
  <c r="C1184" i="22"/>
  <c r="G1124" i="22"/>
  <c r="E1124" i="22"/>
  <c r="F1124" i="22"/>
  <c r="D1124" i="22"/>
  <c r="C1124" i="22"/>
  <c r="G1064" i="22"/>
  <c r="E1064" i="22"/>
  <c r="D1064" i="22"/>
  <c r="F1064" i="22"/>
  <c r="C1064" i="22"/>
  <c r="G1016" i="22"/>
  <c r="F1016" i="22"/>
  <c r="E1016" i="22"/>
  <c r="D1016" i="22"/>
  <c r="C1016" i="22"/>
  <c r="G956" i="22"/>
  <c r="F956" i="22"/>
  <c r="E956" i="22"/>
  <c r="D956" i="22"/>
  <c r="C956" i="22"/>
  <c r="G896" i="22"/>
  <c r="E896" i="22"/>
  <c r="D896" i="22"/>
  <c r="F896" i="22"/>
  <c r="C896" i="22"/>
  <c r="G836" i="22"/>
  <c r="F836" i="22"/>
  <c r="E836" i="22"/>
  <c r="D836" i="22"/>
  <c r="C836" i="22"/>
  <c r="G788" i="22"/>
  <c r="E788" i="22"/>
  <c r="D788" i="22"/>
  <c r="C788" i="22"/>
  <c r="F788" i="22"/>
  <c r="G740" i="22"/>
  <c r="E740" i="22"/>
  <c r="D740" i="22"/>
  <c r="F740" i="22"/>
  <c r="C740" i="22"/>
  <c r="G668" i="22"/>
  <c r="F668" i="22"/>
  <c r="E668" i="22"/>
  <c r="D668" i="22"/>
  <c r="C668" i="22"/>
  <c r="G596" i="22"/>
  <c r="E596" i="22"/>
  <c r="D596" i="22"/>
  <c r="C596" i="22"/>
  <c r="F596" i="22"/>
  <c r="G524" i="22"/>
  <c r="F524" i="22"/>
  <c r="E524" i="22"/>
  <c r="D524" i="22"/>
  <c r="C524" i="22"/>
  <c r="G452" i="22"/>
  <c r="F452" i="22"/>
  <c r="E452" i="22"/>
  <c r="D452" i="22"/>
  <c r="C452" i="22"/>
  <c r="E368" i="22"/>
  <c r="F368" i="22"/>
  <c r="G368" i="22"/>
  <c r="D368" i="22"/>
  <c r="C368" i="22"/>
  <c r="C2284" i="22"/>
  <c r="C2241" i="22"/>
  <c r="C2151" i="22"/>
  <c r="C2128" i="22"/>
  <c r="C2109" i="22"/>
  <c r="C1996" i="22"/>
  <c r="C1953" i="22"/>
  <c r="C1863" i="22"/>
  <c r="C1840" i="22"/>
  <c r="C1821" i="22"/>
  <c r="C1707" i="22"/>
  <c r="C1683" i="22"/>
  <c r="C1659" i="22"/>
  <c r="C1635" i="22"/>
  <c r="C1617" i="22"/>
  <c r="C1588" i="22"/>
  <c r="C1569" i="22"/>
  <c r="C1521" i="22"/>
  <c r="C1384" i="22"/>
  <c r="C1336" i="22"/>
  <c r="C1077" i="22"/>
  <c r="C952" i="22"/>
  <c r="C928" i="22"/>
  <c r="C880" i="22"/>
  <c r="C133" i="22"/>
  <c r="D2199" i="22"/>
  <c r="D1887" i="22"/>
  <c r="D1564" i="22"/>
  <c r="D633" i="22"/>
  <c r="D424" i="22"/>
  <c r="D24" i="22"/>
  <c r="G259" i="22"/>
  <c r="F259" i="22"/>
  <c r="D259" i="22"/>
  <c r="C259" i="22"/>
  <c r="E259" i="22"/>
  <c r="G151" i="22"/>
  <c r="F151" i="22"/>
  <c r="E151" i="22"/>
  <c r="D151" i="22"/>
  <c r="C151" i="22"/>
  <c r="G79" i="22"/>
  <c r="F79" i="22"/>
  <c r="D79" i="22"/>
  <c r="C79" i="22"/>
  <c r="E79" i="22"/>
  <c r="G2157" i="22"/>
  <c r="E2157" i="22"/>
  <c r="F2157" i="22"/>
  <c r="D2157" i="22"/>
  <c r="G270" i="22"/>
  <c r="F270" i="22"/>
  <c r="D270" i="22"/>
  <c r="C270" i="22"/>
  <c r="E270" i="22"/>
  <c r="G186" i="22"/>
  <c r="F186" i="22"/>
  <c r="E186" i="22"/>
  <c r="D186" i="22"/>
  <c r="C186" i="22"/>
  <c r="G102" i="22"/>
  <c r="E102" i="22"/>
  <c r="D102" i="22"/>
  <c r="C102" i="22"/>
  <c r="F102" i="22"/>
  <c r="G30" i="22"/>
  <c r="F30" i="22"/>
  <c r="D30" i="22"/>
  <c r="C30" i="22"/>
  <c r="E30" i="22"/>
  <c r="G2252" i="22"/>
  <c r="E2252" i="22"/>
  <c r="F2252" i="22"/>
  <c r="C2252" i="22"/>
  <c r="D2252" i="22"/>
  <c r="G2216" i="22"/>
  <c r="E2216" i="22"/>
  <c r="F2216" i="22"/>
  <c r="C2216" i="22"/>
  <c r="D2216" i="22"/>
  <c r="G2168" i="22"/>
  <c r="E2168" i="22"/>
  <c r="F2168" i="22"/>
  <c r="C2168" i="22"/>
  <c r="D2168" i="22"/>
  <c r="G2120" i="22"/>
  <c r="E2120" i="22"/>
  <c r="F2120" i="22"/>
  <c r="C2120" i="22"/>
  <c r="D2120" i="22"/>
  <c r="G2072" i="22"/>
  <c r="E2072" i="22"/>
  <c r="F2072" i="22"/>
  <c r="D2072" i="22"/>
  <c r="C2072" i="22"/>
  <c r="G2036" i="22"/>
  <c r="E2036" i="22"/>
  <c r="D2036" i="22"/>
  <c r="C2036" i="22"/>
  <c r="F2036" i="22"/>
  <c r="G2000" i="22"/>
  <c r="E2000" i="22"/>
  <c r="D2000" i="22"/>
  <c r="F2000" i="22"/>
  <c r="C2000" i="22"/>
  <c r="E1976" i="22"/>
  <c r="G1976" i="22"/>
  <c r="D1976" i="22"/>
  <c r="C1976" i="22"/>
  <c r="F1976" i="22"/>
  <c r="G1928" i="22"/>
  <c r="E1928" i="22"/>
  <c r="F1928" i="22"/>
  <c r="D1928" i="22"/>
  <c r="C1928" i="22"/>
  <c r="G1916" i="22"/>
  <c r="E1916" i="22"/>
  <c r="F1916" i="22"/>
  <c r="D1916" i="22"/>
  <c r="C1916" i="22"/>
  <c r="G1868" i="22"/>
  <c r="E1868" i="22"/>
  <c r="D1868" i="22"/>
  <c r="F1868" i="22"/>
  <c r="C1868" i="22"/>
  <c r="G1832" i="22"/>
  <c r="E1832" i="22"/>
  <c r="D1832" i="22"/>
  <c r="F1832" i="22"/>
  <c r="C1832" i="22"/>
  <c r="G1772" i="22"/>
  <c r="E1772" i="22"/>
  <c r="F1772" i="22"/>
  <c r="D1772" i="22"/>
  <c r="C1772" i="22"/>
  <c r="G1736" i="22"/>
  <c r="E1736" i="22"/>
  <c r="D1736" i="22"/>
  <c r="F1736" i="22"/>
  <c r="C1736" i="22"/>
  <c r="G1676" i="22"/>
  <c r="E1676" i="22"/>
  <c r="D1676" i="22"/>
  <c r="F1676" i="22"/>
  <c r="C1676" i="22"/>
  <c r="G1640" i="22"/>
  <c r="E1640" i="22"/>
  <c r="F1640" i="22"/>
  <c r="D1640" i="22"/>
  <c r="C1640" i="22"/>
  <c r="G1604" i="22"/>
  <c r="E1604" i="22"/>
  <c r="D1604" i="22"/>
  <c r="C1604" i="22"/>
  <c r="F1604" i="22"/>
  <c r="G1532" i="22"/>
  <c r="E1532" i="22"/>
  <c r="D1532" i="22"/>
  <c r="C1532" i="22"/>
  <c r="F1532" i="22"/>
  <c r="G1484" i="22"/>
  <c r="E1484" i="22"/>
  <c r="D1484" i="22"/>
  <c r="C1484" i="22"/>
  <c r="F1484" i="22"/>
  <c r="G1436" i="22"/>
  <c r="E1436" i="22"/>
  <c r="F1436" i="22"/>
  <c r="D1436" i="22"/>
  <c r="C1436" i="22"/>
  <c r="G1400" i="22"/>
  <c r="E1400" i="22"/>
  <c r="D1400" i="22"/>
  <c r="F1400" i="22"/>
  <c r="C1400" i="22"/>
  <c r="G1352" i="22"/>
  <c r="E1352" i="22"/>
  <c r="D1352" i="22"/>
  <c r="C1352" i="22"/>
  <c r="F1352" i="22"/>
  <c r="G1304" i="22"/>
  <c r="F1304" i="22"/>
  <c r="E1304" i="22"/>
  <c r="D1304" i="22"/>
  <c r="C1304" i="22"/>
  <c r="G1268" i="22"/>
  <c r="E1268" i="22"/>
  <c r="F1268" i="22"/>
  <c r="D1268" i="22"/>
  <c r="C1268" i="22"/>
  <c r="G1232" i="22"/>
  <c r="F1232" i="22"/>
  <c r="E1232" i="22"/>
  <c r="D1232" i="22"/>
  <c r="C1232" i="22"/>
  <c r="G1196" i="22"/>
  <c r="E1196" i="22"/>
  <c r="D1196" i="22"/>
  <c r="C1196" i="22"/>
  <c r="F1196" i="22"/>
  <c r="G1160" i="22"/>
  <c r="F1160" i="22"/>
  <c r="E1160" i="22"/>
  <c r="D1160" i="22"/>
  <c r="C1160" i="22"/>
  <c r="G1112" i="22"/>
  <c r="E1112" i="22"/>
  <c r="D1112" i="22"/>
  <c r="F1112" i="22"/>
  <c r="C1112" i="22"/>
  <c r="G1100" i="22"/>
  <c r="E1100" i="22"/>
  <c r="D1100" i="22"/>
  <c r="C1100" i="22"/>
  <c r="F1100" i="22"/>
  <c r="G1052" i="22"/>
  <c r="E1052" i="22"/>
  <c r="F1052" i="22"/>
  <c r="D1052" i="22"/>
  <c r="C1052" i="22"/>
  <c r="G1004" i="22"/>
  <c r="E1004" i="22"/>
  <c r="D1004" i="22"/>
  <c r="C1004" i="22"/>
  <c r="F1004" i="22"/>
  <c r="G980" i="22"/>
  <c r="E980" i="22"/>
  <c r="F980" i="22"/>
  <c r="D980" i="22"/>
  <c r="C980" i="22"/>
  <c r="G932" i="22"/>
  <c r="F932" i="22"/>
  <c r="E932" i="22"/>
  <c r="D932" i="22"/>
  <c r="C932" i="22"/>
  <c r="G884" i="22"/>
  <c r="F884" i="22"/>
  <c r="E884" i="22"/>
  <c r="D884" i="22"/>
  <c r="C884" i="22"/>
  <c r="G848" i="22"/>
  <c r="E848" i="22"/>
  <c r="D848" i="22"/>
  <c r="C848" i="22"/>
  <c r="F848" i="22"/>
  <c r="G800" i="22"/>
  <c r="E800" i="22"/>
  <c r="F800" i="22"/>
  <c r="D800" i="22"/>
  <c r="C800" i="22"/>
  <c r="G752" i="22"/>
  <c r="F752" i="22"/>
  <c r="E752" i="22"/>
  <c r="D752" i="22"/>
  <c r="C752" i="22"/>
  <c r="G704" i="22"/>
  <c r="E704" i="22"/>
  <c r="D704" i="22"/>
  <c r="C704" i="22"/>
  <c r="F704" i="22"/>
  <c r="G656" i="22"/>
  <c r="E656" i="22"/>
  <c r="F656" i="22"/>
  <c r="D656" i="22"/>
  <c r="C656" i="22"/>
  <c r="G620" i="22"/>
  <c r="E620" i="22"/>
  <c r="F620" i="22"/>
  <c r="D620" i="22"/>
  <c r="C620" i="22"/>
  <c r="G572" i="22"/>
  <c r="E572" i="22"/>
  <c r="D572" i="22"/>
  <c r="C572" i="22"/>
  <c r="F572" i="22"/>
  <c r="G548" i="22"/>
  <c r="F548" i="22"/>
  <c r="E548" i="22"/>
  <c r="D548" i="22"/>
  <c r="C548" i="22"/>
  <c r="G500" i="22"/>
  <c r="F500" i="22"/>
  <c r="E500" i="22"/>
  <c r="D500" i="22"/>
  <c r="C500" i="22"/>
  <c r="G464" i="22"/>
  <c r="F464" i="22"/>
  <c r="E464" i="22"/>
  <c r="D464" i="22"/>
  <c r="C464" i="22"/>
  <c r="G428" i="22"/>
  <c r="E428" i="22"/>
  <c r="F428" i="22"/>
  <c r="D428" i="22"/>
  <c r="C428" i="22"/>
  <c r="G380" i="22"/>
  <c r="F380" i="22"/>
  <c r="E380" i="22"/>
  <c r="D380" i="22"/>
  <c r="C380" i="22"/>
  <c r="G305" i="22"/>
  <c r="F305" i="22"/>
  <c r="E305" i="22"/>
  <c r="D305" i="22"/>
  <c r="G269" i="22"/>
  <c r="F269" i="22"/>
  <c r="E269" i="22"/>
  <c r="D269" i="22"/>
  <c r="C269" i="22"/>
  <c r="G245" i="22"/>
  <c r="F245" i="22"/>
  <c r="E245" i="22"/>
  <c r="D245" i="22"/>
  <c r="C245" i="22"/>
  <c r="G209" i="22"/>
  <c r="F209" i="22"/>
  <c r="E209" i="22"/>
  <c r="D209" i="22"/>
  <c r="C209" i="22"/>
  <c r="G173" i="22"/>
  <c r="F173" i="22"/>
  <c r="E173" i="22"/>
  <c r="D173" i="22"/>
  <c r="C173" i="22"/>
  <c r="G137" i="22"/>
  <c r="F137" i="22"/>
  <c r="E137" i="22"/>
  <c r="D137" i="22"/>
  <c r="G101" i="22"/>
  <c r="E101" i="22"/>
  <c r="D101" i="22"/>
  <c r="F101" i="22"/>
  <c r="C101" i="22"/>
  <c r="G65" i="22"/>
  <c r="F65" i="22"/>
  <c r="E65" i="22"/>
  <c r="D65" i="22"/>
  <c r="G29" i="22"/>
  <c r="F29" i="22"/>
  <c r="C29" i="22"/>
  <c r="E29" i="22"/>
  <c r="D29" i="22"/>
  <c r="G2263" i="22"/>
  <c r="C2263" i="22"/>
  <c r="F2263" i="22"/>
  <c r="E2263" i="22"/>
  <c r="G2227" i="22"/>
  <c r="F2227" i="22"/>
  <c r="C2227" i="22"/>
  <c r="E2227" i="22"/>
  <c r="D2227" i="22"/>
  <c r="G2191" i="22"/>
  <c r="F2191" i="22"/>
  <c r="E2191" i="22"/>
  <c r="C2191" i="22"/>
  <c r="G2155" i="22"/>
  <c r="C2155" i="22"/>
  <c r="E2155" i="22"/>
  <c r="F2155" i="22"/>
  <c r="D2155" i="22"/>
  <c r="G2131" i="22"/>
  <c r="C2131" i="22"/>
  <c r="F2131" i="22"/>
  <c r="D2131" i="22"/>
  <c r="E2131" i="22"/>
  <c r="G2095" i="22"/>
  <c r="E2095" i="22"/>
  <c r="C2095" i="22"/>
  <c r="F2095" i="22"/>
  <c r="D2095" i="22"/>
  <c r="G2059" i="22"/>
  <c r="F2059" i="22"/>
  <c r="C2059" i="22"/>
  <c r="E2059" i="22"/>
  <c r="D2059" i="22"/>
  <c r="G2023" i="22"/>
  <c r="F2023" i="22"/>
  <c r="C2023" i="22"/>
  <c r="D2023" i="22"/>
  <c r="E2023" i="22"/>
  <c r="G1987" i="22"/>
  <c r="F1987" i="22"/>
  <c r="C1987" i="22"/>
  <c r="E1987" i="22"/>
  <c r="D1987" i="22"/>
  <c r="G1951" i="22"/>
  <c r="F1951" i="22"/>
  <c r="E1951" i="22"/>
  <c r="C1951" i="22"/>
  <c r="G1915" i="22"/>
  <c r="F1915" i="22"/>
  <c r="D1915" i="22"/>
  <c r="C1915" i="22"/>
  <c r="E1915" i="22"/>
  <c r="G1879" i="22"/>
  <c r="F1879" i="22"/>
  <c r="D1879" i="22"/>
  <c r="C1879" i="22"/>
  <c r="E1879" i="22"/>
  <c r="G1843" i="22"/>
  <c r="D1843" i="22"/>
  <c r="C1843" i="22"/>
  <c r="F1843" i="22"/>
  <c r="E1843" i="22"/>
  <c r="G1807" i="22"/>
  <c r="E1807" i="22"/>
  <c r="D1807" i="22"/>
  <c r="C1807" i="22"/>
  <c r="F1807" i="22"/>
  <c r="G1771" i="22"/>
  <c r="F1771" i="22"/>
  <c r="D1771" i="22"/>
  <c r="C1771" i="22"/>
  <c r="E1771" i="22"/>
  <c r="G1735" i="22"/>
  <c r="E1735" i="22"/>
  <c r="D1735" i="22"/>
  <c r="F1735" i="22"/>
  <c r="C1735" i="22"/>
  <c r="G1711" i="22"/>
  <c r="F1711" i="22"/>
  <c r="D1711" i="22"/>
  <c r="C1711" i="22"/>
  <c r="E1711" i="22"/>
  <c r="G1675" i="22"/>
  <c r="F1675" i="22"/>
  <c r="E1675" i="22"/>
  <c r="D1675" i="22"/>
  <c r="C1675" i="22"/>
  <c r="G1651" i="22"/>
  <c r="F1651" i="22"/>
  <c r="E1651" i="22"/>
  <c r="D1651" i="22"/>
  <c r="C1651" i="22"/>
  <c r="G1615" i="22"/>
  <c r="F1615" i="22"/>
  <c r="D1615" i="22"/>
  <c r="C1615" i="22"/>
  <c r="E1615" i="22"/>
  <c r="G1579" i="22"/>
  <c r="F1579" i="22"/>
  <c r="D1579" i="22"/>
  <c r="E1579" i="22"/>
  <c r="C1579" i="22"/>
  <c r="G1543" i="22"/>
  <c r="E1543" i="22"/>
  <c r="F1543" i="22"/>
  <c r="D1543" i="22"/>
  <c r="C1543" i="22"/>
  <c r="G1519" i="22"/>
  <c r="F1519" i="22"/>
  <c r="D1519" i="22"/>
  <c r="E1519" i="22"/>
  <c r="C1519" i="22"/>
  <c r="G1495" i="22"/>
  <c r="F1495" i="22"/>
  <c r="E1495" i="22"/>
  <c r="D1495" i="22"/>
  <c r="C1495" i="22"/>
  <c r="G1483" i="22"/>
  <c r="E1483" i="22"/>
  <c r="D1483" i="22"/>
  <c r="C1483" i="22"/>
  <c r="F1483" i="22"/>
  <c r="G1471" i="22"/>
  <c r="F1471" i="22"/>
  <c r="D1471" i="22"/>
  <c r="C1471" i="22"/>
  <c r="E1471" i="22"/>
  <c r="G1459" i="22"/>
  <c r="F1459" i="22"/>
  <c r="E1459" i="22"/>
  <c r="D1459" i="22"/>
  <c r="C1459" i="22"/>
  <c r="G1447" i="22"/>
  <c r="E1447" i="22"/>
  <c r="D1447" i="22"/>
  <c r="C1447" i="22"/>
  <c r="F1447" i="22"/>
  <c r="G1435" i="22"/>
  <c r="F1435" i="22"/>
  <c r="D1435" i="22"/>
  <c r="E1435" i="22"/>
  <c r="C1435" i="22"/>
  <c r="G1423" i="22"/>
  <c r="F1423" i="22"/>
  <c r="D1423" i="22"/>
  <c r="C1423" i="22"/>
  <c r="E1423" i="22"/>
  <c r="G1411" i="22"/>
  <c r="D1411" i="22"/>
  <c r="C1411" i="22"/>
  <c r="F1411" i="22"/>
  <c r="E1411" i="22"/>
  <c r="G1399" i="22"/>
  <c r="E1399" i="22"/>
  <c r="D1399" i="22"/>
  <c r="F1399" i="22"/>
  <c r="C1399" i="22"/>
  <c r="G1387" i="22"/>
  <c r="F1387" i="22"/>
  <c r="D1387" i="22"/>
  <c r="C1387" i="22"/>
  <c r="E1387" i="22"/>
  <c r="G1375" i="22"/>
  <c r="E1375" i="22"/>
  <c r="D1375" i="22"/>
  <c r="C1375" i="22"/>
  <c r="F1375" i="22"/>
  <c r="G1339" i="22"/>
  <c r="F1339" i="22"/>
  <c r="D1339" i="22"/>
  <c r="C1339" i="22"/>
  <c r="E1339" i="22"/>
  <c r="G1327" i="22"/>
  <c r="F1327" i="22"/>
  <c r="D1327" i="22"/>
  <c r="C1327" i="22"/>
  <c r="E1327" i="22"/>
  <c r="G1315" i="22"/>
  <c r="F1315" i="22"/>
  <c r="D1315" i="22"/>
  <c r="C1315" i="22"/>
  <c r="E1315" i="22"/>
  <c r="G1303" i="22"/>
  <c r="E1303" i="22"/>
  <c r="D1303" i="22"/>
  <c r="C1303" i="22"/>
  <c r="F1303" i="22"/>
  <c r="G1291" i="22"/>
  <c r="F1291" i="22"/>
  <c r="E1291" i="22"/>
  <c r="D1291" i="22"/>
  <c r="C1291" i="22"/>
  <c r="G1279" i="22"/>
  <c r="F1279" i="22"/>
  <c r="D1279" i="22"/>
  <c r="C1279" i="22"/>
  <c r="E1279" i="22"/>
  <c r="G1267" i="22"/>
  <c r="D1267" i="22"/>
  <c r="C1267" i="22"/>
  <c r="F1267" i="22"/>
  <c r="E1267" i="22"/>
  <c r="E1255" i="22"/>
  <c r="G1255" i="22"/>
  <c r="D1255" i="22"/>
  <c r="C1255" i="22"/>
  <c r="F1255" i="22"/>
  <c r="G1243" i="22"/>
  <c r="F1243" i="22"/>
  <c r="E1243" i="22"/>
  <c r="D1243" i="22"/>
  <c r="C1243" i="22"/>
  <c r="G1231" i="22"/>
  <c r="D1231" i="22"/>
  <c r="C1231" i="22"/>
  <c r="E1231" i="22"/>
  <c r="F1231" i="22"/>
  <c r="G1219" i="22"/>
  <c r="F1219" i="22"/>
  <c r="D1219" i="22"/>
  <c r="C1219" i="22"/>
  <c r="E1219" i="22"/>
  <c r="G1207" i="22"/>
  <c r="E1207" i="22"/>
  <c r="D1207" i="22"/>
  <c r="F1207" i="22"/>
  <c r="C1207" i="22"/>
  <c r="G1195" i="22"/>
  <c r="E1195" i="22"/>
  <c r="D1195" i="22"/>
  <c r="C1195" i="22"/>
  <c r="F1195" i="22"/>
  <c r="G1183" i="22"/>
  <c r="F1183" i="22"/>
  <c r="D1183" i="22"/>
  <c r="C1183" i="22"/>
  <c r="E1183" i="22"/>
  <c r="G1171" i="22"/>
  <c r="F1171" i="22"/>
  <c r="D1171" i="22"/>
  <c r="C1171" i="22"/>
  <c r="E1171" i="22"/>
  <c r="G1159" i="22"/>
  <c r="F1159" i="22"/>
  <c r="E1159" i="22"/>
  <c r="D1159" i="22"/>
  <c r="C1159" i="22"/>
  <c r="G1147" i="22"/>
  <c r="F1147" i="22"/>
  <c r="E1147" i="22"/>
  <c r="D1147" i="22"/>
  <c r="C1147" i="22"/>
  <c r="G1135" i="22"/>
  <c r="F1135" i="22"/>
  <c r="D1135" i="22"/>
  <c r="C1135" i="22"/>
  <c r="E1135" i="22"/>
  <c r="G1123" i="22"/>
  <c r="F1123" i="22"/>
  <c r="D1123" i="22"/>
  <c r="C1123" i="22"/>
  <c r="E1123" i="22"/>
  <c r="G1111" i="22"/>
  <c r="E1111" i="22"/>
  <c r="F1111" i="22"/>
  <c r="D1111" i="22"/>
  <c r="C1111" i="22"/>
  <c r="G1099" i="22"/>
  <c r="E1099" i="22"/>
  <c r="D1099" i="22"/>
  <c r="C1099" i="22"/>
  <c r="F1099" i="22"/>
  <c r="G1087" i="22"/>
  <c r="F1087" i="22"/>
  <c r="D1087" i="22"/>
  <c r="C1087" i="22"/>
  <c r="E1087" i="22"/>
  <c r="G1075" i="22"/>
  <c r="F1075" i="22"/>
  <c r="D1075" i="22"/>
  <c r="C1075" i="22"/>
  <c r="E1075" i="22"/>
  <c r="G1063" i="22"/>
  <c r="F1063" i="22"/>
  <c r="E1063" i="22"/>
  <c r="D1063" i="22"/>
  <c r="C1063" i="22"/>
  <c r="G1051" i="22"/>
  <c r="F1051" i="22"/>
  <c r="E1051" i="22"/>
  <c r="D1051" i="22"/>
  <c r="C1051" i="22"/>
  <c r="G1039" i="22"/>
  <c r="F1039" i="22"/>
  <c r="D1039" i="22"/>
  <c r="C1039" i="22"/>
  <c r="E1039" i="22"/>
  <c r="G1027" i="22"/>
  <c r="F1027" i="22"/>
  <c r="D1027" i="22"/>
  <c r="C1027" i="22"/>
  <c r="E1027" i="22"/>
  <c r="G1015" i="22"/>
  <c r="F1015" i="22"/>
  <c r="E1015" i="22"/>
  <c r="D1015" i="22"/>
  <c r="C1015" i="22"/>
  <c r="G1003" i="22"/>
  <c r="F1003" i="22"/>
  <c r="E1003" i="22"/>
  <c r="D1003" i="22"/>
  <c r="C1003" i="22"/>
  <c r="G991" i="22"/>
  <c r="F991" i="22"/>
  <c r="D991" i="22"/>
  <c r="C991" i="22"/>
  <c r="E991" i="22"/>
  <c r="G979" i="22"/>
  <c r="F979" i="22"/>
  <c r="D979" i="22"/>
  <c r="C979" i="22"/>
  <c r="E979" i="22"/>
  <c r="G967" i="22"/>
  <c r="F967" i="22"/>
  <c r="E967" i="22"/>
  <c r="D967" i="22"/>
  <c r="C967" i="22"/>
  <c r="G955" i="22"/>
  <c r="F955" i="22"/>
  <c r="E955" i="22"/>
  <c r="D955" i="22"/>
  <c r="C955" i="22"/>
  <c r="G943" i="22"/>
  <c r="F943" i="22"/>
  <c r="D943" i="22"/>
  <c r="C943" i="22"/>
  <c r="E943" i="22"/>
  <c r="G931" i="22"/>
  <c r="F931" i="22"/>
  <c r="D931" i="22"/>
  <c r="C931" i="22"/>
  <c r="E931" i="22"/>
  <c r="G919" i="22"/>
  <c r="E919" i="22"/>
  <c r="D919" i="22"/>
  <c r="C919" i="22"/>
  <c r="F919" i="22"/>
  <c r="G907" i="22"/>
  <c r="E907" i="22"/>
  <c r="D907" i="22"/>
  <c r="C907" i="22"/>
  <c r="F907" i="22"/>
  <c r="G895" i="22"/>
  <c r="F895" i="22"/>
  <c r="D895" i="22"/>
  <c r="C895" i="22"/>
  <c r="E895" i="22"/>
  <c r="G883" i="22"/>
  <c r="F883" i="22"/>
  <c r="D883" i="22"/>
  <c r="C883" i="22"/>
  <c r="E883" i="22"/>
  <c r="G871" i="22"/>
  <c r="E871" i="22"/>
  <c r="D871" i="22"/>
  <c r="C871" i="22"/>
  <c r="F871" i="22"/>
  <c r="G859" i="22"/>
  <c r="F859" i="22"/>
  <c r="E859" i="22"/>
  <c r="D859" i="22"/>
  <c r="C859" i="22"/>
  <c r="G847" i="22"/>
  <c r="D847" i="22"/>
  <c r="C847" i="22"/>
  <c r="E847" i="22"/>
  <c r="F847" i="22"/>
  <c r="G835" i="22"/>
  <c r="F835" i="22"/>
  <c r="D835" i="22"/>
  <c r="C835" i="22"/>
  <c r="E835" i="22"/>
  <c r="G823" i="22"/>
  <c r="E823" i="22"/>
  <c r="F823" i="22"/>
  <c r="D823" i="22"/>
  <c r="C823" i="22"/>
  <c r="G811" i="22"/>
  <c r="F811" i="22"/>
  <c r="E811" i="22"/>
  <c r="D811" i="22"/>
  <c r="C811" i="22"/>
  <c r="F799" i="22"/>
  <c r="D799" i="22"/>
  <c r="C799" i="22"/>
  <c r="G799" i="22"/>
  <c r="E799" i="22"/>
  <c r="G787" i="22"/>
  <c r="D787" i="22"/>
  <c r="C787" i="22"/>
  <c r="E787" i="22"/>
  <c r="F787" i="22"/>
  <c r="G775" i="22"/>
  <c r="F775" i="22"/>
  <c r="E775" i="22"/>
  <c r="D775" i="22"/>
  <c r="C775" i="22"/>
  <c r="G763" i="22"/>
  <c r="F763" i="22"/>
  <c r="E763" i="22"/>
  <c r="D763" i="22"/>
  <c r="C763" i="22"/>
  <c r="G751" i="22"/>
  <c r="D751" i="22"/>
  <c r="C751" i="22"/>
  <c r="E751" i="22"/>
  <c r="F751" i="22"/>
  <c r="G739" i="22"/>
  <c r="D739" i="22"/>
  <c r="F739" i="22"/>
  <c r="C739" i="22"/>
  <c r="G727" i="22"/>
  <c r="F727" i="22"/>
  <c r="E727" i="22"/>
  <c r="D727" i="22"/>
  <c r="C727" i="22"/>
  <c r="G715" i="22"/>
  <c r="F715" i="22"/>
  <c r="E715" i="22"/>
  <c r="D715" i="22"/>
  <c r="C715" i="22"/>
  <c r="G703" i="22"/>
  <c r="D703" i="22"/>
  <c r="C703" i="22"/>
  <c r="E703" i="22"/>
  <c r="F703" i="22"/>
  <c r="G691" i="22"/>
  <c r="F691" i="22"/>
  <c r="D691" i="22"/>
  <c r="C691" i="22"/>
  <c r="E691" i="22"/>
  <c r="G679" i="22"/>
  <c r="F679" i="22"/>
  <c r="E679" i="22"/>
  <c r="D679" i="22"/>
  <c r="C679" i="22"/>
  <c r="G667" i="22"/>
  <c r="F667" i="22"/>
  <c r="E667" i="22"/>
  <c r="D667" i="22"/>
  <c r="C667" i="22"/>
  <c r="G655" i="22"/>
  <c r="F655" i="22"/>
  <c r="D655" i="22"/>
  <c r="C655" i="22"/>
  <c r="E655" i="22"/>
  <c r="G643" i="22"/>
  <c r="F643" i="22"/>
  <c r="D643" i="22"/>
  <c r="C643" i="22"/>
  <c r="E643" i="22"/>
  <c r="G631" i="22"/>
  <c r="E631" i="22"/>
  <c r="D631" i="22"/>
  <c r="C631" i="22"/>
  <c r="F631" i="22"/>
  <c r="G619" i="22"/>
  <c r="F619" i="22"/>
  <c r="E619" i="22"/>
  <c r="D619" i="22"/>
  <c r="C619" i="22"/>
  <c r="G607" i="22"/>
  <c r="F607" i="22"/>
  <c r="D607" i="22"/>
  <c r="C607" i="22"/>
  <c r="E607" i="22"/>
  <c r="G595" i="22"/>
  <c r="D595" i="22"/>
  <c r="C595" i="22"/>
  <c r="E595" i="22"/>
  <c r="F595" i="22"/>
  <c r="G583" i="22"/>
  <c r="F583" i="22"/>
  <c r="E583" i="22"/>
  <c r="D583" i="22"/>
  <c r="C583" i="22"/>
  <c r="G571" i="22"/>
  <c r="E571" i="22"/>
  <c r="D571" i="22"/>
  <c r="C571" i="22"/>
  <c r="F571" i="22"/>
  <c r="G559" i="22"/>
  <c r="F559" i="22"/>
  <c r="D559" i="22"/>
  <c r="C559" i="22"/>
  <c r="E559" i="22"/>
  <c r="G547" i="22"/>
  <c r="F547" i="22"/>
  <c r="D547" i="22"/>
  <c r="C547" i="22"/>
  <c r="E547" i="22"/>
  <c r="G535" i="22"/>
  <c r="F535" i="22"/>
  <c r="E535" i="22"/>
  <c r="D535" i="22"/>
  <c r="C535" i="22"/>
  <c r="G523" i="22"/>
  <c r="F523" i="22"/>
  <c r="E523" i="22"/>
  <c r="D523" i="22"/>
  <c r="C523" i="22"/>
  <c r="G511" i="22"/>
  <c r="D511" i="22"/>
  <c r="C511" i="22"/>
  <c r="F511" i="22"/>
  <c r="E511" i="22"/>
  <c r="G499" i="22"/>
  <c r="F499" i="22"/>
  <c r="D499" i="22"/>
  <c r="C499" i="22"/>
  <c r="E499" i="22"/>
  <c r="G487" i="22"/>
  <c r="F487" i="22"/>
  <c r="E487" i="22"/>
  <c r="D487" i="22"/>
  <c r="C487" i="22"/>
  <c r="G475" i="22"/>
  <c r="F475" i="22"/>
  <c r="E475" i="22"/>
  <c r="D475" i="22"/>
  <c r="C475" i="22"/>
  <c r="G463" i="22"/>
  <c r="D463" i="22"/>
  <c r="F463" i="22"/>
  <c r="C463" i="22"/>
  <c r="E463" i="22"/>
  <c r="G451" i="22"/>
  <c r="F451" i="22"/>
  <c r="D451" i="22"/>
  <c r="C451" i="22"/>
  <c r="G439" i="22"/>
  <c r="F439" i="22"/>
  <c r="E439" i="22"/>
  <c r="D439" i="22"/>
  <c r="C439" i="22"/>
  <c r="G427" i="22"/>
  <c r="E427" i="22"/>
  <c r="D427" i="22"/>
  <c r="F427" i="22"/>
  <c r="C427" i="22"/>
  <c r="G415" i="22"/>
  <c r="F415" i="22"/>
  <c r="D415" i="22"/>
  <c r="C415" i="22"/>
  <c r="E415" i="22"/>
  <c r="G403" i="22"/>
  <c r="F403" i="22"/>
  <c r="D403" i="22"/>
  <c r="C403" i="22"/>
  <c r="E403" i="22"/>
  <c r="G391" i="22"/>
  <c r="F391" i="22"/>
  <c r="E391" i="22"/>
  <c r="D391" i="22"/>
  <c r="C391" i="22"/>
  <c r="G379" i="22"/>
  <c r="F379" i="22"/>
  <c r="E379" i="22"/>
  <c r="D379" i="22"/>
  <c r="C379" i="22"/>
  <c r="F367" i="22"/>
  <c r="G367" i="22"/>
  <c r="D367" i="22"/>
  <c r="C367" i="22"/>
  <c r="E367" i="22"/>
  <c r="G355" i="22"/>
  <c r="F355" i="22"/>
  <c r="D355" i="22"/>
  <c r="C355" i="22"/>
  <c r="E355" i="22"/>
  <c r="F343" i="22"/>
  <c r="G343" i="22"/>
  <c r="E343" i="22"/>
  <c r="D343" i="22"/>
  <c r="C343" i="22"/>
  <c r="C2283" i="22"/>
  <c r="C2265" i="22"/>
  <c r="C2237" i="22"/>
  <c r="C2127" i="22"/>
  <c r="C2105" i="22"/>
  <c r="C1995" i="22"/>
  <c r="C1977" i="22"/>
  <c r="C1839" i="22"/>
  <c r="C1564" i="22"/>
  <c r="C1540" i="22"/>
  <c r="C1264" i="22"/>
  <c r="C1221" i="22"/>
  <c r="C1005" i="22"/>
  <c r="C856" i="22"/>
  <c r="C753" i="22"/>
  <c r="C573" i="22"/>
  <c r="C465" i="22"/>
  <c r="C333" i="22"/>
  <c r="C228" i="22"/>
  <c r="C132" i="22"/>
  <c r="C97" i="22"/>
  <c r="D2284" i="22"/>
  <c r="D1977" i="22"/>
  <c r="D1857" i="22"/>
  <c r="D1809" i="22"/>
  <c r="D1132" i="22"/>
  <c r="G307" i="22"/>
  <c r="F307" i="22"/>
  <c r="D307" i="22"/>
  <c r="C307" i="22"/>
  <c r="E307" i="22"/>
  <c r="G211" i="22"/>
  <c r="F211" i="22"/>
  <c r="D211" i="22"/>
  <c r="C211" i="22"/>
  <c r="E211" i="22"/>
  <c r="G103" i="22"/>
  <c r="E103" i="22"/>
  <c r="D103" i="22"/>
  <c r="C103" i="22"/>
  <c r="F103" i="22"/>
  <c r="G2133" i="22"/>
  <c r="E2133" i="22"/>
  <c r="F2133" i="22"/>
  <c r="D2133" i="22"/>
  <c r="C2133" i="22"/>
  <c r="G306" i="22"/>
  <c r="F306" i="22"/>
  <c r="D306" i="22"/>
  <c r="E306" i="22"/>
  <c r="C306" i="22"/>
  <c r="G222" i="22"/>
  <c r="F222" i="22"/>
  <c r="D222" i="22"/>
  <c r="C222" i="22"/>
  <c r="E222" i="22"/>
  <c r="G150" i="22"/>
  <c r="E150" i="22"/>
  <c r="D150" i="22"/>
  <c r="F150" i="22"/>
  <c r="C150" i="22"/>
  <c r="G54" i="22"/>
  <c r="F54" i="22"/>
  <c r="E54" i="22"/>
  <c r="D54" i="22"/>
  <c r="C54" i="22"/>
  <c r="G2240" i="22"/>
  <c r="F2240" i="22"/>
  <c r="E2240" i="22"/>
  <c r="C2240" i="22"/>
  <c r="D2240" i="22"/>
  <c r="G2180" i="22"/>
  <c r="E2180" i="22"/>
  <c r="F2180" i="22"/>
  <c r="C2180" i="22"/>
  <c r="D2180" i="22"/>
  <c r="G2132" i="22"/>
  <c r="E2132" i="22"/>
  <c r="F2132" i="22"/>
  <c r="C2132" i="22"/>
  <c r="D2132" i="22"/>
  <c r="G2084" i="22"/>
  <c r="E2084" i="22"/>
  <c r="F2084" i="22"/>
  <c r="D2084" i="22"/>
  <c r="C2084" i="22"/>
  <c r="E2048" i="22"/>
  <c r="G2048" i="22"/>
  <c r="F2048" i="22"/>
  <c r="D2048" i="22"/>
  <c r="C2048" i="22"/>
  <c r="G1988" i="22"/>
  <c r="E1988" i="22"/>
  <c r="F1988" i="22"/>
  <c r="D1988" i="22"/>
  <c r="C1988" i="22"/>
  <c r="G1940" i="22"/>
  <c r="E1940" i="22"/>
  <c r="F1940" i="22"/>
  <c r="D1940" i="22"/>
  <c r="C1940" i="22"/>
  <c r="G1892" i="22"/>
  <c r="E1892" i="22"/>
  <c r="F1892" i="22"/>
  <c r="D1892" i="22"/>
  <c r="C1892" i="22"/>
  <c r="G1844" i="22"/>
  <c r="E1844" i="22"/>
  <c r="D1844" i="22"/>
  <c r="C1844" i="22"/>
  <c r="F1844" i="22"/>
  <c r="G1796" i="22"/>
  <c r="E1796" i="22"/>
  <c r="F1796" i="22"/>
  <c r="D1796" i="22"/>
  <c r="C1796" i="22"/>
  <c r="G1748" i="22"/>
  <c r="E1748" i="22"/>
  <c r="D1748" i="22"/>
  <c r="C1748" i="22"/>
  <c r="F1748" i="22"/>
  <c r="G1712" i="22"/>
  <c r="E1712" i="22"/>
  <c r="D1712" i="22"/>
  <c r="C1712" i="22"/>
  <c r="F1712" i="22"/>
  <c r="G1664" i="22"/>
  <c r="F1664" i="22"/>
  <c r="E1664" i="22"/>
  <c r="D1664" i="22"/>
  <c r="C1664" i="22"/>
  <c r="G1616" i="22"/>
  <c r="E1616" i="22"/>
  <c r="F1616" i="22"/>
  <c r="D1616" i="22"/>
  <c r="C1616" i="22"/>
  <c r="E1580" i="22"/>
  <c r="G1580" i="22"/>
  <c r="F1580" i="22"/>
  <c r="D1580" i="22"/>
  <c r="C1580" i="22"/>
  <c r="G1544" i="22"/>
  <c r="E1544" i="22"/>
  <c r="F1544" i="22"/>
  <c r="D1544" i="22"/>
  <c r="C1544" i="22"/>
  <c r="G1496" i="22"/>
  <c r="E1496" i="22"/>
  <c r="F1496" i="22"/>
  <c r="D1496" i="22"/>
  <c r="C1496" i="22"/>
  <c r="G1460" i="22"/>
  <c r="E1460" i="22"/>
  <c r="F1460" i="22"/>
  <c r="D1460" i="22"/>
  <c r="C1460" i="22"/>
  <c r="E1412" i="22"/>
  <c r="G1412" i="22"/>
  <c r="F1412" i="22"/>
  <c r="D1412" i="22"/>
  <c r="C1412" i="22"/>
  <c r="G1376" i="22"/>
  <c r="F1376" i="22"/>
  <c r="E1376" i="22"/>
  <c r="D1376" i="22"/>
  <c r="C1376" i="22"/>
  <c r="G1328" i="22"/>
  <c r="E1328" i="22"/>
  <c r="D1328" i="22"/>
  <c r="C1328" i="22"/>
  <c r="F1328" i="22"/>
  <c r="G1280" i="22"/>
  <c r="E1280" i="22"/>
  <c r="F1280" i="22"/>
  <c r="D1280" i="22"/>
  <c r="C1280" i="22"/>
  <c r="E1220" i="22"/>
  <c r="F1220" i="22"/>
  <c r="G1220" i="22"/>
  <c r="D1220" i="22"/>
  <c r="C1220" i="22"/>
  <c r="G1172" i="22"/>
  <c r="E1172" i="22"/>
  <c r="F1172" i="22"/>
  <c r="D1172" i="22"/>
  <c r="C1172" i="22"/>
  <c r="G1136" i="22"/>
  <c r="E1136" i="22"/>
  <c r="F1136" i="22"/>
  <c r="D1136" i="22"/>
  <c r="C1136" i="22"/>
  <c r="G1076" i="22"/>
  <c r="E1076" i="22"/>
  <c r="F1076" i="22"/>
  <c r="D1076" i="22"/>
  <c r="C1076" i="22"/>
  <c r="E1028" i="22"/>
  <c r="G1028" i="22"/>
  <c r="D1028" i="22"/>
  <c r="C1028" i="22"/>
  <c r="F1028" i="22"/>
  <c r="G992" i="22"/>
  <c r="E992" i="22"/>
  <c r="F992" i="22"/>
  <c r="D992" i="22"/>
  <c r="C992" i="22"/>
  <c r="G944" i="22"/>
  <c r="E944" i="22"/>
  <c r="F944" i="22"/>
  <c r="D944" i="22"/>
  <c r="C944" i="22"/>
  <c r="G920" i="22"/>
  <c r="F920" i="22"/>
  <c r="E920" i="22"/>
  <c r="D920" i="22"/>
  <c r="C920" i="22"/>
  <c r="G860" i="22"/>
  <c r="E860" i="22"/>
  <c r="F860" i="22"/>
  <c r="D860" i="22"/>
  <c r="C860" i="22"/>
  <c r="G824" i="22"/>
  <c r="F824" i="22"/>
  <c r="E824" i="22"/>
  <c r="D824" i="22"/>
  <c r="C824" i="22"/>
  <c r="G776" i="22"/>
  <c r="E776" i="22"/>
  <c r="F776" i="22"/>
  <c r="D776" i="22"/>
  <c r="C776" i="22"/>
  <c r="G728" i="22"/>
  <c r="E728" i="22"/>
  <c r="F728" i="22"/>
  <c r="D728" i="22"/>
  <c r="C728" i="22"/>
  <c r="G692" i="22"/>
  <c r="E692" i="22"/>
  <c r="F692" i="22"/>
  <c r="D692" i="22"/>
  <c r="C692" i="22"/>
  <c r="F632" i="22"/>
  <c r="E632" i="22"/>
  <c r="G632" i="22"/>
  <c r="D632" i="22"/>
  <c r="C632" i="22"/>
  <c r="G584" i="22"/>
  <c r="F584" i="22"/>
  <c r="E584" i="22"/>
  <c r="D584" i="22"/>
  <c r="C584" i="22"/>
  <c r="G536" i="22"/>
  <c r="F536" i="22"/>
  <c r="E536" i="22"/>
  <c r="D536" i="22"/>
  <c r="C536" i="22"/>
  <c r="G476" i="22"/>
  <c r="E476" i="22"/>
  <c r="F476" i="22"/>
  <c r="D476" i="22"/>
  <c r="C476" i="22"/>
  <c r="G416" i="22"/>
  <c r="E416" i="22"/>
  <c r="F416" i="22"/>
  <c r="D416" i="22"/>
  <c r="C416" i="22"/>
  <c r="G392" i="22"/>
  <c r="E392" i="22"/>
  <c r="F392" i="22"/>
  <c r="D392" i="22"/>
  <c r="C392" i="22"/>
  <c r="G344" i="22"/>
  <c r="E344" i="22"/>
  <c r="F344" i="22"/>
  <c r="D344" i="22"/>
  <c r="C344" i="22"/>
  <c r="G329" i="22"/>
  <c r="F329" i="22"/>
  <c r="E329" i="22"/>
  <c r="D329" i="22"/>
  <c r="G293" i="22"/>
  <c r="F293" i="22"/>
  <c r="E293" i="22"/>
  <c r="D293" i="22"/>
  <c r="C293" i="22"/>
  <c r="G257" i="22"/>
  <c r="F257" i="22"/>
  <c r="E257" i="22"/>
  <c r="D257" i="22"/>
  <c r="C257" i="22"/>
  <c r="G221" i="22"/>
  <c r="F221" i="22"/>
  <c r="C221" i="22"/>
  <c r="D221" i="22"/>
  <c r="E221" i="22"/>
  <c r="G185" i="22"/>
  <c r="E185" i="22"/>
  <c r="F185" i="22"/>
  <c r="D185" i="22"/>
  <c r="G149" i="22"/>
  <c r="E149" i="22"/>
  <c r="F149" i="22"/>
  <c r="D149" i="22"/>
  <c r="C149" i="22"/>
  <c r="G125" i="22"/>
  <c r="F125" i="22"/>
  <c r="E125" i="22"/>
  <c r="D125" i="22"/>
  <c r="C125" i="22"/>
  <c r="G77" i="22"/>
  <c r="F77" i="22"/>
  <c r="E77" i="22"/>
  <c r="D77" i="22"/>
  <c r="C77" i="22"/>
  <c r="G41" i="22"/>
  <c r="F41" i="22"/>
  <c r="E41" i="22"/>
  <c r="D41" i="22"/>
  <c r="G5" i="22"/>
  <c r="D5" i="22"/>
  <c r="F5" i="22"/>
  <c r="E5" i="22"/>
  <c r="C5" i="22"/>
  <c r="G2251" i="22"/>
  <c r="F2251" i="22"/>
  <c r="C2251" i="22"/>
  <c r="D2251" i="22"/>
  <c r="G2215" i="22"/>
  <c r="F2215" i="22"/>
  <c r="C2215" i="22"/>
  <c r="E2215" i="22"/>
  <c r="G2179" i="22"/>
  <c r="F2179" i="22"/>
  <c r="C2179" i="22"/>
  <c r="E2179" i="22"/>
  <c r="D2179" i="22"/>
  <c r="G2143" i="22"/>
  <c r="F2143" i="22"/>
  <c r="E2143" i="22"/>
  <c r="C2143" i="22"/>
  <c r="G2107" i="22"/>
  <c r="F2107" i="22"/>
  <c r="C2107" i="22"/>
  <c r="E2107" i="22"/>
  <c r="D2107" i="22"/>
  <c r="G2071" i="22"/>
  <c r="F2071" i="22"/>
  <c r="C2071" i="22"/>
  <c r="E2071" i="22"/>
  <c r="D2071" i="22"/>
  <c r="G2035" i="22"/>
  <c r="C2035" i="22"/>
  <c r="E2035" i="22"/>
  <c r="F2035" i="22"/>
  <c r="D2035" i="22"/>
  <c r="G1999" i="22"/>
  <c r="E1999" i="22"/>
  <c r="F1999" i="22"/>
  <c r="C1999" i="22"/>
  <c r="D1999" i="22"/>
  <c r="G1963" i="22"/>
  <c r="F1963" i="22"/>
  <c r="C1963" i="22"/>
  <c r="E1963" i="22"/>
  <c r="D1963" i="22"/>
  <c r="G1927" i="22"/>
  <c r="F1927" i="22"/>
  <c r="D1927" i="22"/>
  <c r="C1927" i="22"/>
  <c r="G1903" i="22"/>
  <c r="F1903" i="22"/>
  <c r="E1903" i="22"/>
  <c r="D1903" i="22"/>
  <c r="C1903" i="22"/>
  <c r="G1867" i="22"/>
  <c r="F1867" i="22"/>
  <c r="D1867" i="22"/>
  <c r="C1867" i="22"/>
  <c r="G1831" i="22"/>
  <c r="F1831" i="22"/>
  <c r="D1831" i="22"/>
  <c r="C1831" i="22"/>
  <c r="E1831" i="22"/>
  <c r="G1795" i="22"/>
  <c r="F1795" i="22"/>
  <c r="D1795" i="22"/>
  <c r="C1795" i="22"/>
  <c r="E1795" i="22"/>
  <c r="G1759" i="22"/>
  <c r="F1759" i="22"/>
  <c r="D1759" i="22"/>
  <c r="C1759" i="22"/>
  <c r="G1723" i="22"/>
  <c r="D1723" i="22"/>
  <c r="F1723" i="22"/>
  <c r="C1723" i="22"/>
  <c r="E1723" i="22"/>
  <c r="G1687" i="22"/>
  <c r="E1687" i="22"/>
  <c r="F1687" i="22"/>
  <c r="D1687" i="22"/>
  <c r="C1687" i="22"/>
  <c r="G1639" i="22"/>
  <c r="F1639" i="22"/>
  <c r="E1639" i="22"/>
  <c r="D1639" i="22"/>
  <c r="C1639" i="22"/>
  <c r="G1603" i="22"/>
  <c r="D1603" i="22"/>
  <c r="E1603" i="22"/>
  <c r="C1603" i="22"/>
  <c r="F1603" i="22"/>
  <c r="G1567" i="22"/>
  <c r="F1567" i="22"/>
  <c r="E1567" i="22"/>
  <c r="D1567" i="22"/>
  <c r="C1567" i="22"/>
  <c r="G1531" i="22"/>
  <c r="D1531" i="22"/>
  <c r="C1531" i="22"/>
  <c r="F1531" i="22"/>
  <c r="E1531" i="22"/>
  <c r="G1363" i="22"/>
  <c r="F1363" i="22"/>
  <c r="D1363" i="22"/>
  <c r="C1363" i="22"/>
  <c r="E1363" i="22"/>
  <c r="G316" i="22"/>
  <c r="F316" i="22"/>
  <c r="E316" i="22"/>
  <c r="D316" i="22"/>
  <c r="C316" i="22"/>
  <c r="G292" i="22"/>
  <c r="F292" i="22"/>
  <c r="D292" i="22"/>
  <c r="E292" i="22"/>
  <c r="G268" i="22"/>
  <c r="F268" i="22"/>
  <c r="E268" i="22"/>
  <c r="D268" i="22"/>
  <c r="G256" i="22"/>
  <c r="E256" i="22"/>
  <c r="F256" i="22"/>
  <c r="D256" i="22"/>
  <c r="C256" i="22"/>
  <c r="G232" i="22"/>
  <c r="F232" i="22"/>
  <c r="E232" i="22"/>
  <c r="D232" i="22"/>
  <c r="C232" i="22"/>
  <c r="G208" i="22"/>
  <c r="F208" i="22"/>
  <c r="E208" i="22"/>
  <c r="D208" i="22"/>
  <c r="C208" i="22"/>
  <c r="G184" i="22"/>
  <c r="E184" i="22"/>
  <c r="F184" i="22"/>
  <c r="C184" i="22"/>
  <c r="D184" i="22"/>
  <c r="G160" i="22"/>
  <c r="F160" i="22"/>
  <c r="E160" i="22"/>
  <c r="G136" i="22"/>
  <c r="F136" i="22"/>
  <c r="E136" i="22"/>
  <c r="C136" i="22"/>
  <c r="D136" i="22"/>
  <c r="G112" i="22"/>
  <c r="F112" i="22"/>
  <c r="E112" i="22"/>
  <c r="G88" i="22"/>
  <c r="F88" i="22"/>
  <c r="E88" i="22"/>
  <c r="C88" i="22"/>
  <c r="D88" i="22"/>
  <c r="G64" i="22"/>
  <c r="E64" i="22"/>
  <c r="F64" i="22"/>
  <c r="D64" i="22"/>
  <c r="G40" i="22"/>
  <c r="F40" i="22"/>
  <c r="E40" i="22"/>
  <c r="D40" i="22"/>
  <c r="C40" i="22"/>
  <c r="G16" i="22"/>
  <c r="F16" i="22"/>
  <c r="E16" i="22"/>
  <c r="D16" i="22"/>
  <c r="G2274" i="22"/>
  <c r="F2274" i="22"/>
  <c r="C2274" i="22"/>
  <c r="D2274" i="22"/>
  <c r="E2274" i="22"/>
  <c r="G2250" i="22"/>
  <c r="F2250" i="22"/>
  <c r="C2250" i="22"/>
  <c r="D2250" i="22"/>
  <c r="E2250" i="22"/>
  <c r="G2238" i="22"/>
  <c r="F2238" i="22"/>
  <c r="E2238" i="22"/>
  <c r="C2238" i="22"/>
  <c r="G2214" i="22"/>
  <c r="F2214" i="22"/>
  <c r="C2214" i="22"/>
  <c r="G2190" i="22"/>
  <c r="F2190" i="22"/>
  <c r="E2190" i="22"/>
  <c r="C2190" i="22"/>
  <c r="G2166" i="22"/>
  <c r="F2166" i="22"/>
  <c r="C2166" i="22"/>
  <c r="E2166" i="22"/>
  <c r="D2166" i="22"/>
  <c r="G2142" i="22"/>
  <c r="F2142" i="22"/>
  <c r="E2142" i="22"/>
  <c r="C2142" i="22"/>
  <c r="D2142" i="22"/>
  <c r="G2130" i="22"/>
  <c r="C2130" i="22"/>
  <c r="F2130" i="22"/>
  <c r="D2130" i="22"/>
  <c r="E2130" i="22"/>
  <c r="G2106" i="22"/>
  <c r="F2106" i="22"/>
  <c r="C2106" i="22"/>
  <c r="E2106" i="22"/>
  <c r="G2082" i="22"/>
  <c r="F2082" i="22"/>
  <c r="D2082" i="22"/>
  <c r="C2082" i="22"/>
  <c r="E2082" i="22"/>
  <c r="G2058" i="22"/>
  <c r="F2058" i="22"/>
  <c r="D2058" i="22"/>
  <c r="C2058" i="22"/>
  <c r="E2058" i="22"/>
  <c r="G2034" i="22"/>
  <c r="D2034" i="22"/>
  <c r="C2034" i="22"/>
  <c r="F2034" i="22"/>
  <c r="G2010" i="22"/>
  <c r="F2010" i="22"/>
  <c r="D2010" i="22"/>
  <c r="C2010" i="22"/>
  <c r="E2010" i="22"/>
  <c r="G1986" i="22"/>
  <c r="F1986" i="22"/>
  <c r="D1986" i="22"/>
  <c r="C1986" i="22"/>
  <c r="E1986" i="22"/>
  <c r="G1962" i="22"/>
  <c r="D1962" i="22"/>
  <c r="F1962" i="22"/>
  <c r="C1962" i="22"/>
  <c r="E1962" i="22"/>
  <c r="G1938" i="22"/>
  <c r="D1938" i="22"/>
  <c r="F1938" i="22"/>
  <c r="C1938" i="22"/>
  <c r="E1938" i="22"/>
  <c r="G1914" i="22"/>
  <c r="F1914" i="22"/>
  <c r="D1914" i="22"/>
  <c r="C1914" i="22"/>
  <c r="E1914" i="22"/>
  <c r="G1890" i="22"/>
  <c r="D1890" i="22"/>
  <c r="C1890" i="22"/>
  <c r="F1890" i="22"/>
  <c r="E1890" i="22"/>
  <c r="G1866" i="22"/>
  <c r="D1866" i="22"/>
  <c r="F1866" i="22"/>
  <c r="C1866" i="22"/>
  <c r="E1866" i="22"/>
  <c r="G1842" i="22"/>
  <c r="D1842" i="22"/>
  <c r="C1842" i="22"/>
  <c r="F1842" i="22"/>
  <c r="E1842" i="22"/>
  <c r="G1818" i="22"/>
  <c r="F1818" i="22"/>
  <c r="D1818" i="22"/>
  <c r="C1818" i="22"/>
  <c r="E1818" i="22"/>
  <c r="G1794" i="22"/>
  <c r="F1794" i="22"/>
  <c r="D1794" i="22"/>
  <c r="C1794" i="22"/>
  <c r="E1794" i="22"/>
  <c r="G1770" i="22"/>
  <c r="F1770" i="22"/>
  <c r="D1770" i="22"/>
  <c r="C1770" i="22"/>
  <c r="E1770" i="22"/>
  <c r="G1746" i="22"/>
  <c r="F1746" i="22"/>
  <c r="D1746" i="22"/>
  <c r="C1746" i="22"/>
  <c r="E1746" i="22"/>
  <c r="G1722" i="22"/>
  <c r="D1722" i="22"/>
  <c r="F1722" i="22"/>
  <c r="C1722" i="22"/>
  <c r="E1722" i="22"/>
  <c r="G1698" i="22"/>
  <c r="D1698" i="22"/>
  <c r="E1698" i="22"/>
  <c r="C1698" i="22"/>
  <c r="F1698" i="22"/>
  <c r="G1674" i="22"/>
  <c r="F1674" i="22"/>
  <c r="D1674" i="22"/>
  <c r="C1674" i="22"/>
  <c r="E1674" i="22"/>
  <c r="G1650" i="22"/>
  <c r="D1650" i="22"/>
  <c r="F1650" i="22"/>
  <c r="C1650" i="22"/>
  <c r="E1650" i="22"/>
  <c r="G1626" i="22"/>
  <c r="F1626" i="22"/>
  <c r="D1626" i="22"/>
  <c r="C1626" i="22"/>
  <c r="G1602" i="22"/>
  <c r="D1602" i="22"/>
  <c r="E1602" i="22"/>
  <c r="C1602" i="22"/>
  <c r="F1602" i="22"/>
  <c r="G1578" i="22"/>
  <c r="F1578" i="22"/>
  <c r="D1578" i="22"/>
  <c r="E1578" i="22"/>
  <c r="C1578" i="22"/>
  <c r="G1554" i="22"/>
  <c r="F1554" i="22"/>
  <c r="D1554" i="22"/>
  <c r="C1554" i="22"/>
  <c r="E1554" i="22"/>
  <c r="G1530" i="22"/>
  <c r="D1530" i="22"/>
  <c r="E1530" i="22"/>
  <c r="C1530" i="22"/>
  <c r="F1530" i="22"/>
  <c r="G1506" i="22"/>
  <c r="F1506" i="22"/>
  <c r="D1506" i="22"/>
  <c r="E1506" i="22"/>
  <c r="C1506" i="22"/>
  <c r="G1482" i="22"/>
  <c r="F1482" i="22"/>
  <c r="D1482" i="22"/>
  <c r="C1482" i="22"/>
  <c r="E1482" i="22"/>
  <c r="G1458" i="22"/>
  <c r="F1458" i="22"/>
  <c r="D1458" i="22"/>
  <c r="E1458" i="22"/>
  <c r="C1458" i="22"/>
  <c r="G1434" i="22"/>
  <c r="F1434" i="22"/>
  <c r="D1434" i="22"/>
  <c r="E1434" i="22"/>
  <c r="C1434" i="22"/>
  <c r="G1410" i="22"/>
  <c r="F1410" i="22"/>
  <c r="D1410" i="22"/>
  <c r="C1410" i="22"/>
  <c r="E1410" i="22"/>
  <c r="G1386" i="22"/>
  <c r="F1386" i="22"/>
  <c r="D1386" i="22"/>
  <c r="C1386" i="22"/>
  <c r="E1386" i="22"/>
  <c r="G1350" i="22"/>
  <c r="F1350" i="22"/>
  <c r="E1350" i="22"/>
  <c r="D1350" i="22"/>
  <c r="C1350" i="22"/>
  <c r="F1326" i="22"/>
  <c r="G1326" i="22"/>
  <c r="D1326" i="22"/>
  <c r="C1326" i="22"/>
  <c r="E1326" i="22"/>
  <c r="G1302" i="22"/>
  <c r="F1302" i="22"/>
  <c r="E1302" i="22"/>
  <c r="D1302" i="22"/>
  <c r="C1302" i="22"/>
  <c r="G1278" i="22"/>
  <c r="F1278" i="22"/>
  <c r="D1278" i="22"/>
  <c r="C1278" i="22"/>
  <c r="E1278" i="22"/>
  <c r="F1254" i="22"/>
  <c r="G1254" i="22"/>
  <c r="E1254" i="22"/>
  <c r="D1254" i="22"/>
  <c r="C1254" i="22"/>
  <c r="G1230" i="22"/>
  <c r="F1230" i="22"/>
  <c r="D1230" i="22"/>
  <c r="C1230" i="22"/>
  <c r="E1230" i="22"/>
  <c r="G1206" i="22"/>
  <c r="F1206" i="22"/>
  <c r="E1206" i="22"/>
  <c r="D1206" i="22"/>
  <c r="C1206" i="22"/>
  <c r="G1182" i="22"/>
  <c r="F1182" i="22"/>
  <c r="D1182" i="22"/>
  <c r="C1182" i="22"/>
  <c r="E1182" i="22"/>
  <c r="F1158" i="22"/>
  <c r="E1158" i="22"/>
  <c r="D1158" i="22"/>
  <c r="C1158" i="22"/>
  <c r="G1158" i="22"/>
  <c r="G1134" i="22"/>
  <c r="F1134" i="22"/>
  <c r="D1134" i="22"/>
  <c r="C1134" i="22"/>
  <c r="E1134" i="22"/>
  <c r="F1110" i="22"/>
  <c r="G1110" i="22"/>
  <c r="E1110" i="22"/>
  <c r="D1110" i="22"/>
  <c r="C1110" i="22"/>
  <c r="G1098" i="22"/>
  <c r="F1098" i="22"/>
  <c r="E1098" i="22"/>
  <c r="D1098" i="22"/>
  <c r="C1098" i="22"/>
  <c r="G1074" i="22"/>
  <c r="F1074" i="22"/>
  <c r="D1074" i="22"/>
  <c r="E1074" i="22"/>
  <c r="C1074" i="22"/>
  <c r="G1050" i="22"/>
  <c r="F1050" i="22"/>
  <c r="E1050" i="22"/>
  <c r="D1050" i="22"/>
  <c r="C1050" i="22"/>
  <c r="F1026" i="22"/>
  <c r="G1026" i="22"/>
  <c r="D1026" i="22"/>
  <c r="E1026" i="22"/>
  <c r="C1026" i="22"/>
  <c r="G990" i="22"/>
  <c r="F990" i="22"/>
  <c r="D990" i="22"/>
  <c r="C990" i="22"/>
  <c r="E990" i="22"/>
  <c r="G978" i="22"/>
  <c r="F978" i="22"/>
  <c r="D978" i="22"/>
  <c r="E978" i="22"/>
  <c r="C978" i="22"/>
  <c r="G942" i="22"/>
  <c r="F942" i="22"/>
  <c r="D942" i="22"/>
  <c r="C942" i="22"/>
  <c r="E942" i="22"/>
  <c r="G918" i="22"/>
  <c r="E918" i="22"/>
  <c r="F918" i="22"/>
  <c r="D918" i="22"/>
  <c r="C918" i="22"/>
  <c r="G894" i="22"/>
  <c r="F894" i="22"/>
  <c r="D894" i="22"/>
  <c r="C894" i="22"/>
  <c r="E894" i="22"/>
  <c r="G870" i="22"/>
  <c r="F870" i="22"/>
  <c r="E870" i="22"/>
  <c r="D870" i="22"/>
  <c r="C870" i="22"/>
  <c r="G858" i="22"/>
  <c r="F858" i="22"/>
  <c r="E858" i="22"/>
  <c r="D858" i="22"/>
  <c r="C858" i="22"/>
  <c r="G834" i="22"/>
  <c r="F834" i="22"/>
  <c r="D834" i="22"/>
  <c r="E834" i="22"/>
  <c r="C834" i="22"/>
  <c r="G810" i="22"/>
  <c r="F810" i="22"/>
  <c r="E810" i="22"/>
  <c r="D810" i="22"/>
  <c r="C810" i="22"/>
  <c r="G786" i="22"/>
  <c r="F786" i="22"/>
  <c r="D786" i="22"/>
  <c r="E786" i="22"/>
  <c r="C786" i="22"/>
  <c r="G762" i="22"/>
  <c r="E762" i="22"/>
  <c r="D762" i="22"/>
  <c r="C762" i="22"/>
  <c r="F762" i="22"/>
  <c r="G738" i="22"/>
  <c r="D738" i="22"/>
  <c r="E738" i="22"/>
  <c r="F738" i="22"/>
  <c r="C738" i="22"/>
  <c r="G702" i="22"/>
  <c r="F702" i="22"/>
  <c r="D702" i="22"/>
  <c r="C702" i="22"/>
  <c r="E702" i="22"/>
  <c r="G678" i="22"/>
  <c r="F678" i="22"/>
  <c r="E678" i="22"/>
  <c r="D678" i="22"/>
  <c r="C678" i="22"/>
  <c r="G654" i="22"/>
  <c r="F654" i="22"/>
  <c r="D654" i="22"/>
  <c r="C654" i="22"/>
  <c r="E654" i="22"/>
  <c r="G630" i="22"/>
  <c r="F630" i="22"/>
  <c r="E630" i="22"/>
  <c r="D630" i="22"/>
  <c r="C630" i="22"/>
  <c r="G606" i="22"/>
  <c r="F606" i="22"/>
  <c r="D606" i="22"/>
  <c r="C606" i="22"/>
  <c r="E606" i="22"/>
  <c r="G582" i="22"/>
  <c r="E582" i="22"/>
  <c r="D582" i="22"/>
  <c r="C582" i="22"/>
  <c r="F582" i="22"/>
  <c r="G558" i="22"/>
  <c r="F558" i="22"/>
  <c r="D558" i="22"/>
  <c r="C558" i="22"/>
  <c r="E558" i="22"/>
  <c r="G534" i="22"/>
  <c r="F534" i="22"/>
  <c r="E534" i="22"/>
  <c r="D534" i="22"/>
  <c r="C534" i="22"/>
  <c r="G510" i="22"/>
  <c r="F510" i="22"/>
  <c r="D510" i="22"/>
  <c r="C510" i="22"/>
  <c r="E510" i="22"/>
  <c r="G486" i="22"/>
  <c r="F486" i="22"/>
  <c r="E486" i="22"/>
  <c r="D486" i="22"/>
  <c r="C486" i="22"/>
  <c r="G462" i="22"/>
  <c r="F462" i="22"/>
  <c r="D462" i="22"/>
  <c r="C462" i="22"/>
  <c r="E462" i="22"/>
  <c r="G438" i="22"/>
  <c r="F438" i="22"/>
  <c r="E438" i="22"/>
  <c r="D438" i="22"/>
  <c r="C438" i="22"/>
  <c r="G414" i="22"/>
  <c r="F414" i="22"/>
  <c r="D414" i="22"/>
  <c r="C414" i="22"/>
  <c r="E414" i="22"/>
  <c r="G390" i="22"/>
  <c r="F390" i="22"/>
  <c r="E390" i="22"/>
  <c r="D390" i="22"/>
  <c r="C390" i="22"/>
  <c r="F366" i="22"/>
  <c r="G366" i="22"/>
  <c r="D366" i="22"/>
  <c r="C366" i="22"/>
  <c r="E366" i="22"/>
  <c r="C2236" i="22"/>
  <c r="C2193" i="22"/>
  <c r="C2103" i="22"/>
  <c r="C2080" i="22"/>
  <c r="C2061" i="22"/>
  <c r="C1948" i="22"/>
  <c r="C1905" i="22"/>
  <c r="C1815" i="22"/>
  <c r="C1792" i="22"/>
  <c r="C1773" i="22"/>
  <c r="C1516" i="22"/>
  <c r="C1473" i="22"/>
  <c r="C1245" i="22"/>
  <c r="C1096" i="22"/>
  <c r="C1072" i="22"/>
  <c r="C1024" i="22"/>
  <c r="C645" i="22"/>
  <c r="C329" i="22"/>
  <c r="C266" i="22"/>
  <c r="C160" i="22"/>
  <c r="C96" i="22"/>
  <c r="C61" i="22"/>
  <c r="D2152" i="22"/>
  <c r="D1336" i="22"/>
  <c r="D1288" i="22"/>
  <c r="D1180" i="22"/>
  <c r="E1803" i="22"/>
  <c r="G295" i="22"/>
  <c r="F295" i="22"/>
  <c r="E295" i="22"/>
  <c r="D295" i="22"/>
  <c r="C295" i="22"/>
  <c r="G187" i="22"/>
  <c r="F187" i="22"/>
  <c r="E187" i="22"/>
  <c r="D187" i="22"/>
  <c r="C187" i="22"/>
  <c r="G31" i="22"/>
  <c r="D31" i="22"/>
  <c r="C31" i="22"/>
  <c r="F31" i="22"/>
  <c r="E31" i="22"/>
  <c r="G2169" i="22"/>
  <c r="E2169" i="22"/>
  <c r="F2169" i="22"/>
  <c r="D2169" i="22"/>
  <c r="G294" i="22"/>
  <c r="F294" i="22"/>
  <c r="E294" i="22"/>
  <c r="D294" i="22"/>
  <c r="C294" i="22"/>
  <c r="G210" i="22"/>
  <c r="F210" i="22"/>
  <c r="D210" i="22"/>
  <c r="E210" i="22"/>
  <c r="C210" i="22"/>
  <c r="G126" i="22"/>
  <c r="F126" i="22"/>
  <c r="D126" i="22"/>
  <c r="C126" i="22"/>
  <c r="E126" i="22"/>
  <c r="G66" i="22"/>
  <c r="F66" i="22"/>
  <c r="D66" i="22"/>
  <c r="E66" i="22"/>
  <c r="C66" i="22"/>
  <c r="E2264" i="22"/>
  <c r="G2264" i="22"/>
  <c r="C2264" i="22"/>
  <c r="F2264" i="22"/>
  <c r="D2264" i="22"/>
  <c r="G2228" i="22"/>
  <c r="E2228" i="22"/>
  <c r="F2228" i="22"/>
  <c r="C2228" i="22"/>
  <c r="D2228" i="22"/>
  <c r="E2192" i="22"/>
  <c r="F2192" i="22"/>
  <c r="C2192" i="22"/>
  <c r="G2192" i="22"/>
  <c r="D2192" i="22"/>
  <c r="G2144" i="22"/>
  <c r="E2144" i="22"/>
  <c r="C2144" i="22"/>
  <c r="F2144" i="22"/>
  <c r="D2144" i="22"/>
  <c r="G2108" i="22"/>
  <c r="E2108" i="22"/>
  <c r="F2108" i="22"/>
  <c r="C2108" i="22"/>
  <c r="D2108" i="22"/>
  <c r="G2060" i="22"/>
  <c r="E2060" i="22"/>
  <c r="F2060" i="22"/>
  <c r="D2060" i="22"/>
  <c r="C2060" i="22"/>
  <c r="G2012" i="22"/>
  <c r="E2012" i="22"/>
  <c r="D2012" i="22"/>
  <c r="C2012" i="22"/>
  <c r="F2012" i="22"/>
  <c r="G1952" i="22"/>
  <c r="F1952" i="22"/>
  <c r="E1952" i="22"/>
  <c r="D1952" i="22"/>
  <c r="C1952" i="22"/>
  <c r="G1904" i="22"/>
  <c r="E1904" i="22"/>
  <c r="D1904" i="22"/>
  <c r="C1904" i="22"/>
  <c r="F1904" i="22"/>
  <c r="G1856" i="22"/>
  <c r="E1856" i="22"/>
  <c r="F1856" i="22"/>
  <c r="D1856" i="22"/>
  <c r="C1856" i="22"/>
  <c r="G1808" i="22"/>
  <c r="F1808" i="22"/>
  <c r="E1808" i="22"/>
  <c r="D1808" i="22"/>
  <c r="C1808" i="22"/>
  <c r="G1784" i="22"/>
  <c r="E1784" i="22"/>
  <c r="F1784" i="22"/>
  <c r="D1784" i="22"/>
  <c r="C1784" i="22"/>
  <c r="G1724" i="22"/>
  <c r="E1724" i="22"/>
  <c r="F1724" i="22"/>
  <c r="D1724" i="22"/>
  <c r="C1724" i="22"/>
  <c r="G1688" i="22"/>
  <c r="E1688" i="22"/>
  <c r="F1688" i="22"/>
  <c r="D1688" i="22"/>
  <c r="C1688" i="22"/>
  <c r="G1652" i="22"/>
  <c r="E1652" i="22"/>
  <c r="F1652" i="22"/>
  <c r="D1652" i="22"/>
  <c r="C1652" i="22"/>
  <c r="G1592" i="22"/>
  <c r="E1592" i="22"/>
  <c r="F1592" i="22"/>
  <c r="D1592" i="22"/>
  <c r="C1592" i="22"/>
  <c r="G1556" i="22"/>
  <c r="E1556" i="22"/>
  <c r="D1556" i="22"/>
  <c r="C1556" i="22"/>
  <c r="F1556" i="22"/>
  <c r="G1508" i="22"/>
  <c r="E1508" i="22"/>
  <c r="F1508" i="22"/>
  <c r="D1508" i="22"/>
  <c r="C1508" i="22"/>
  <c r="G1472" i="22"/>
  <c r="E1472" i="22"/>
  <c r="F1472" i="22"/>
  <c r="D1472" i="22"/>
  <c r="C1472" i="22"/>
  <c r="G1424" i="22"/>
  <c r="E1424" i="22"/>
  <c r="F1424" i="22"/>
  <c r="D1424" i="22"/>
  <c r="C1424" i="22"/>
  <c r="G1364" i="22"/>
  <c r="E1364" i="22"/>
  <c r="F1364" i="22"/>
  <c r="D1364" i="22"/>
  <c r="C1364" i="22"/>
  <c r="G1340" i="22"/>
  <c r="E1340" i="22"/>
  <c r="F1340" i="22"/>
  <c r="D1340" i="22"/>
  <c r="C1340" i="22"/>
  <c r="G1292" i="22"/>
  <c r="E1292" i="22"/>
  <c r="F1292" i="22"/>
  <c r="D1292" i="22"/>
  <c r="C1292" i="22"/>
  <c r="G1244" i="22"/>
  <c r="E1244" i="22"/>
  <c r="F1244" i="22"/>
  <c r="D1244" i="22"/>
  <c r="C1244" i="22"/>
  <c r="G1208" i="22"/>
  <c r="E1208" i="22"/>
  <c r="F1208" i="22"/>
  <c r="D1208" i="22"/>
  <c r="C1208" i="22"/>
  <c r="G1148" i="22"/>
  <c r="E1148" i="22"/>
  <c r="F1148" i="22"/>
  <c r="D1148" i="22"/>
  <c r="C1148" i="22"/>
  <c r="G1088" i="22"/>
  <c r="F1088" i="22"/>
  <c r="E1088" i="22"/>
  <c r="D1088" i="22"/>
  <c r="C1088" i="22"/>
  <c r="G1040" i="22"/>
  <c r="E1040" i="22"/>
  <c r="F1040" i="22"/>
  <c r="D1040" i="22"/>
  <c r="C1040" i="22"/>
  <c r="G968" i="22"/>
  <c r="F968" i="22"/>
  <c r="E968" i="22"/>
  <c r="D968" i="22"/>
  <c r="C968" i="22"/>
  <c r="G908" i="22"/>
  <c r="E908" i="22"/>
  <c r="D908" i="22"/>
  <c r="C908" i="22"/>
  <c r="F908" i="22"/>
  <c r="G872" i="22"/>
  <c r="E872" i="22"/>
  <c r="F872" i="22"/>
  <c r="D872" i="22"/>
  <c r="C872" i="22"/>
  <c r="G812" i="22"/>
  <c r="F812" i="22"/>
  <c r="E812" i="22"/>
  <c r="D812" i="22"/>
  <c r="C812" i="22"/>
  <c r="G764" i="22"/>
  <c r="F764" i="22"/>
  <c r="E764" i="22"/>
  <c r="D764" i="22"/>
  <c r="C764" i="22"/>
  <c r="G716" i="22"/>
  <c r="F716" i="22"/>
  <c r="E716" i="22"/>
  <c r="D716" i="22"/>
  <c r="C716" i="22"/>
  <c r="G680" i="22"/>
  <c r="F680" i="22"/>
  <c r="E680" i="22"/>
  <c r="D680" i="22"/>
  <c r="C680" i="22"/>
  <c r="G644" i="22"/>
  <c r="E644" i="22"/>
  <c r="F644" i="22"/>
  <c r="D644" i="22"/>
  <c r="C644" i="22"/>
  <c r="G608" i="22"/>
  <c r="E608" i="22"/>
  <c r="F608" i="22"/>
  <c r="D608" i="22"/>
  <c r="C608" i="22"/>
  <c r="G560" i="22"/>
  <c r="E560" i="22"/>
  <c r="D560" i="22"/>
  <c r="F560" i="22"/>
  <c r="C560" i="22"/>
  <c r="G512" i="22"/>
  <c r="E512" i="22"/>
  <c r="F512" i="22"/>
  <c r="D512" i="22"/>
  <c r="C512" i="22"/>
  <c r="G488" i="22"/>
  <c r="E488" i="22"/>
  <c r="F488" i="22"/>
  <c r="D488" i="22"/>
  <c r="C488" i="22"/>
  <c r="G440" i="22"/>
  <c r="F440" i="22"/>
  <c r="E440" i="22"/>
  <c r="D440" i="22"/>
  <c r="C440" i="22"/>
  <c r="G404" i="22"/>
  <c r="E404" i="22"/>
  <c r="F404" i="22"/>
  <c r="D404" i="22"/>
  <c r="C404" i="22"/>
  <c r="G356" i="22"/>
  <c r="F356" i="22"/>
  <c r="E356" i="22"/>
  <c r="D356" i="22"/>
  <c r="C356" i="22"/>
  <c r="G317" i="22"/>
  <c r="F317" i="22"/>
  <c r="E317" i="22"/>
  <c r="D317" i="22"/>
  <c r="C317" i="22"/>
  <c r="G281" i="22"/>
  <c r="F281" i="22"/>
  <c r="E281" i="22"/>
  <c r="D281" i="22"/>
  <c r="C281" i="22"/>
  <c r="G233" i="22"/>
  <c r="E233" i="22"/>
  <c r="D233" i="22"/>
  <c r="F233" i="22"/>
  <c r="C233" i="22"/>
  <c r="G197" i="22"/>
  <c r="F197" i="22"/>
  <c r="E197" i="22"/>
  <c r="D197" i="22"/>
  <c r="C197" i="22"/>
  <c r="G161" i="22"/>
  <c r="F161" i="22"/>
  <c r="E161" i="22"/>
  <c r="D161" i="22"/>
  <c r="C161" i="22"/>
  <c r="G113" i="22"/>
  <c r="F113" i="22"/>
  <c r="E113" i="22"/>
  <c r="D113" i="22"/>
  <c r="G89" i="22"/>
  <c r="F89" i="22"/>
  <c r="E89" i="22"/>
  <c r="D89" i="22"/>
  <c r="G53" i="22"/>
  <c r="F53" i="22"/>
  <c r="E53" i="22"/>
  <c r="D53" i="22"/>
  <c r="C53" i="22"/>
  <c r="G17" i="22"/>
  <c r="E17" i="22"/>
  <c r="F17" i="22"/>
  <c r="D17" i="22"/>
  <c r="C17" i="22"/>
  <c r="G2275" i="22"/>
  <c r="F2275" i="22"/>
  <c r="C2275" i="22"/>
  <c r="D2275" i="22"/>
  <c r="G2239" i="22"/>
  <c r="E2239" i="22"/>
  <c r="C2239" i="22"/>
  <c r="F2239" i="22"/>
  <c r="G2203" i="22"/>
  <c r="F2203" i="22"/>
  <c r="C2203" i="22"/>
  <c r="D2203" i="22"/>
  <c r="G2167" i="22"/>
  <c r="F2167" i="22"/>
  <c r="C2167" i="22"/>
  <c r="E2167" i="22"/>
  <c r="G2119" i="22"/>
  <c r="F2119" i="22"/>
  <c r="C2119" i="22"/>
  <c r="E2119" i="22"/>
  <c r="D2119" i="22"/>
  <c r="G2083" i="22"/>
  <c r="F2083" i="22"/>
  <c r="D2083" i="22"/>
  <c r="C2083" i="22"/>
  <c r="G2047" i="22"/>
  <c r="F2047" i="22"/>
  <c r="E2047" i="22"/>
  <c r="C2047" i="22"/>
  <c r="G2011" i="22"/>
  <c r="F2011" i="22"/>
  <c r="D2011" i="22"/>
  <c r="C2011" i="22"/>
  <c r="E2011" i="22"/>
  <c r="G1975" i="22"/>
  <c r="C1975" i="22"/>
  <c r="F1975" i="22"/>
  <c r="E1975" i="22"/>
  <c r="G1939" i="22"/>
  <c r="F1939" i="22"/>
  <c r="D1939" i="22"/>
  <c r="C1939" i="22"/>
  <c r="G1891" i="22"/>
  <c r="D1891" i="22"/>
  <c r="C1891" i="22"/>
  <c r="F1891" i="22"/>
  <c r="G1855" i="22"/>
  <c r="F1855" i="22"/>
  <c r="E1855" i="22"/>
  <c r="D1855" i="22"/>
  <c r="C1855" i="22"/>
  <c r="G1819" i="22"/>
  <c r="F1819" i="22"/>
  <c r="D1819" i="22"/>
  <c r="C1819" i="22"/>
  <c r="G1783" i="22"/>
  <c r="F1783" i="22"/>
  <c r="D1783" i="22"/>
  <c r="C1783" i="22"/>
  <c r="E1783" i="22"/>
  <c r="G1747" i="22"/>
  <c r="F1747" i="22"/>
  <c r="D1747" i="22"/>
  <c r="C1747" i="22"/>
  <c r="E1747" i="22"/>
  <c r="G1699" i="22"/>
  <c r="D1699" i="22"/>
  <c r="C1699" i="22"/>
  <c r="F1699" i="22"/>
  <c r="E1699" i="22"/>
  <c r="G1663" i="22"/>
  <c r="D1663" i="22"/>
  <c r="E1663" i="22"/>
  <c r="C1663" i="22"/>
  <c r="F1663" i="22"/>
  <c r="G1627" i="22"/>
  <c r="F1627" i="22"/>
  <c r="D1627" i="22"/>
  <c r="C1627" i="22"/>
  <c r="E1627" i="22"/>
  <c r="G1591" i="22"/>
  <c r="F1591" i="22"/>
  <c r="E1591" i="22"/>
  <c r="D1591" i="22"/>
  <c r="C1591" i="22"/>
  <c r="G1555" i="22"/>
  <c r="D1555" i="22"/>
  <c r="C1555" i="22"/>
  <c r="E1555" i="22"/>
  <c r="F1555" i="22"/>
  <c r="G1507" i="22"/>
  <c r="F1507" i="22"/>
  <c r="D1507" i="22"/>
  <c r="C1507" i="22"/>
  <c r="G1351" i="22"/>
  <c r="E1351" i="22"/>
  <c r="D1351" i="22"/>
  <c r="C1351" i="22"/>
  <c r="F1351" i="22"/>
  <c r="G328" i="22"/>
  <c r="F328" i="22"/>
  <c r="E328" i="22"/>
  <c r="D328" i="22"/>
  <c r="G304" i="22"/>
  <c r="F304" i="22"/>
  <c r="E304" i="22"/>
  <c r="C304" i="22"/>
  <c r="D304" i="22"/>
  <c r="G280" i="22"/>
  <c r="F280" i="22"/>
  <c r="E280" i="22"/>
  <c r="D280" i="22"/>
  <c r="C280" i="22"/>
  <c r="G244" i="22"/>
  <c r="D244" i="22"/>
  <c r="F244" i="22"/>
  <c r="E244" i="22"/>
  <c r="G220" i="22"/>
  <c r="F220" i="22"/>
  <c r="E220" i="22"/>
  <c r="D220" i="22"/>
  <c r="G196" i="22"/>
  <c r="F196" i="22"/>
  <c r="D196" i="22"/>
  <c r="E196" i="22"/>
  <c r="C196" i="22"/>
  <c r="G172" i="22"/>
  <c r="F172" i="22"/>
  <c r="E172" i="22"/>
  <c r="D172" i="22"/>
  <c r="G148" i="22"/>
  <c r="F148" i="22"/>
  <c r="D148" i="22"/>
  <c r="E148" i="22"/>
  <c r="C148" i="22"/>
  <c r="G124" i="22"/>
  <c r="F124" i="22"/>
  <c r="E124" i="22"/>
  <c r="D124" i="22"/>
  <c r="C124" i="22"/>
  <c r="G100" i="22"/>
  <c r="F100" i="22"/>
  <c r="D100" i="22"/>
  <c r="E100" i="22"/>
  <c r="C100" i="22"/>
  <c r="G76" i="22"/>
  <c r="F76" i="22"/>
  <c r="E76" i="22"/>
  <c r="C76" i="22"/>
  <c r="G52" i="22"/>
  <c r="F52" i="22"/>
  <c r="D52" i="22"/>
  <c r="E52" i="22"/>
  <c r="C52" i="22"/>
  <c r="G28" i="22"/>
  <c r="E28" i="22"/>
  <c r="F28" i="22"/>
  <c r="G4" i="22"/>
  <c r="F4" i="22"/>
  <c r="D4" i="22"/>
  <c r="E4" i="22"/>
  <c r="G2262" i="22"/>
  <c r="C2262" i="22"/>
  <c r="E2262" i="22"/>
  <c r="F2262" i="22"/>
  <c r="G2226" i="22"/>
  <c r="C2226" i="22"/>
  <c r="F2226" i="22"/>
  <c r="D2226" i="22"/>
  <c r="E2226" i="22"/>
  <c r="G2202" i="22"/>
  <c r="F2202" i="22"/>
  <c r="C2202" i="22"/>
  <c r="E2202" i="22"/>
  <c r="D2202" i="22"/>
  <c r="G2178" i="22"/>
  <c r="F2178" i="22"/>
  <c r="C2178" i="22"/>
  <c r="E2178" i="22"/>
  <c r="D2178" i="22"/>
  <c r="G2154" i="22"/>
  <c r="C2154" i="22"/>
  <c r="E2154" i="22"/>
  <c r="D2154" i="22"/>
  <c r="F2154" i="22"/>
  <c r="G2118" i="22"/>
  <c r="C2118" i="22"/>
  <c r="F2118" i="22"/>
  <c r="E2118" i="22"/>
  <c r="G2094" i="22"/>
  <c r="E2094" i="22"/>
  <c r="D2094" i="22"/>
  <c r="C2094" i="22"/>
  <c r="F2094" i="22"/>
  <c r="G2070" i="22"/>
  <c r="F2070" i="22"/>
  <c r="D2070" i="22"/>
  <c r="C2070" i="22"/>
  <c r="E2070" i="22"/>
  <c r="G2046" i="22"/>
  <c r="F2046" i="22"/>
  <c r="E2046" i="22"/>
  <c r="D2046" i="22"/>
  <c r="C2046" i="22"/>
  <c r="G2022" i="22"/>
  <c r="D2022" i="22"/>
  <c r="F2022" i="22"/>
  <c r="C2022" i="22"/>
  <c r="E2022" i="22"/>
  <c r="G1998" i="22"/>
  <c r="E1998" i="22"/>
  <c r="D1998" i="22"/>
  <c r="F1998" i="22"/>
  <c r="C1998" i="22"/>
  <c r="G1974" i="22"/>
  <c r="D1974" i="22"/>
  <c r="C1974" i="22"/>
  <c r="F1974" i="22"/>
  <c r="G1950" i="22"/>
  <c r="F1950" i="22"/>
  <c r="E1950" i="22"/>
  <c r="D1950" i="22"/>
  <c r="C1950" i="22"/>
  <c r="G1926" i="22"/>
  <c r="F1926" i="22"/>
  <c r="D1926" i="22"/>
  <c r="C1926" i="22"/>
  <c r="E1926" i="22"/>
  <c r="G1902" i="22"/>
  <c r="F1902" i="22"/>
  <c r="E1902" i="22"/>
  <c r="D1902" i="22"/>
  <c r="C1902" i="22"/>
  <c r="G1878" i="22"/>
  <c r="F1878" i="22"/>
  <c r="D1878" i="22"/>
  <c r="C1878" i="22"/>
  <c r="E1878" i="22"/>
  <c r="G1854" i="22"/>
  <c r="F1854" i="22"/>
  <c r="E1854" i="22"/>
  <c r="D1854" i="22"/>
  <c r="C1854" i="22"/>
  <c r="G1830" i="22"/>
  <c r="D1830" i="22"/>
  <c r="C1830" i="22"/>
  <c r="F1830" i="22"/>
  <c r="G1806" i="22"/>
  <c r="F1806" i="22"/>
  <c r="E1806" i="22"/>
  <c r="D1806" i="22"/>
  <c r="C1806" i="22"/>
  <c r="G1782" i="22"/>
  <c r="F1782" i="22"/>
  <c r="D1782" i="22"/>
  <c r="C1782" i="22"/>
  <c r="E1782" i="22"/>
  <c r="G1758" i="22"/>
  <c r="F1758" i="22"/>
  <c r="D1758" i="22"/>
  <c r="E1758" i="22"/>
  <c r="C1758" i="22"/>
  <c r="G1734" i="22"/>
  <c r="E1734" i="22"/>
  <c r="D1734" i="22"/>
  <c r="F1734" i="22"/>
  <c r="C1734" i="22"/>
  <c r="G1710" i="22"/>
  <c r="F1710" i="22"/>
  <c r="D1710" i="22"/>
  <c r="C1710" i="22"/>
  <c r="E1710" i="22"/>
  <c r="G1686" i="22"/>
  <c r="E1686" i="22"/>
  <c r="F1686" i="22"/>
  <c r="D1686" i="22"/>
  <c r="C1686" i="22"/>
  <c r="G1662" i="22"/>
  <c r="D1662" i="22"/>
  <c r="E1662" i="22"/>
  <c r="C1662" i="22"/>
  <c r="F1662" i="22"/>
  <c r="G1638" i="22"/>
  <c r="F1638" i="22"/>
  <c r="E1638" i="22"/>
  <c r="D1638" i="22"/>
  <c r="C1638" i="22"/>
  <c r="G1614" i="22"/>
  <c r="F1614" i="22"/>
  <c r="D1614" i="22"/>
  <c r="E1614" i="22"/>
  <c r="C1614" i="22"/>
  <c r="G1590" i="22"/>
  <c r="F1590" i="22"/>
  <c r="E1590" i="22"/>
  <c r="D1590" i="22"/>
  <c r="C1590" i="22"/>
  <c r="G1566" i="22"/>
  <c r="F1566" i="22"/>
  <c r="D1566" i="22"/>
  <c r="C1566" i="22"/>
  <c r="E1566" i="22"/>
  <c r="G1542" i="22"/>
  <c r="E1542" i="22"/>
  <c r="F1542" i="22"/>
  <c r="D1542" i="22"/>
  <c r="C1542" i="22"/>
  <c r="F1518" i="22"/>
  <c r="G1518" i="22"/>
  <c r="D1518" i="22"/>
  <c r="E1518" i="22"/>
  <c r="C1518" i="22"/>
  <c r="G1494" i="22"/>
  <c r="F1494" i="22"/>
  <c r="E1494" i="22"/>
  <c r="D1494" i="22"/>
  <c r="C1494" i="22"/>
  <c r="F1470" i="22"/>
  <c r="G1470" i="22"/>
  <c r="D1470" i="22"/>
  <c r="C1470" i="22"/>
  <c r="E1470" i="22"/>
  <c r="G1446" i="22"/>
  <c r="F1446" i="22"/>
  <c r="E1446" i="22"/>
  <c r="D1446" i="22"/>
  <c r="C1446" i="22"/>
  <c r="G1422" i="22"/>
  <c r="F1422" i="22"/>
  <c r="D1422" i="22"/>
  <c r="E1422" i="22"/>
  <c r="C1422" i="22"/>
  <c r="G1398" i="22"/>
  <c r="F1398" i="22"/>
  <c r="E1398" i="22"/>
  <c r="D1398" i="22"/>
  <c r="C1398" i="22"/>
  <c r="F1374" i="22"/>
  <c r="G1374" i="22"/>
  <c r="D1374" i="22"/>
  <c r="E1374" i="22"/>
  <c r="C1374" i="22"/>
  <c r="G1362" i="22"/>
  <c r="F1362" i="22"/>
  <c r="D1362" i="22"/>
  <c r="C1362" i="22"/>
  <c r="E1362" i="22"/>
  <c r="G1338" i="22"/>
  <c r="F1338" i="22"/>
  <c r="D1338" i="22"/>
  <c r="E1338" i="22"/>
  <c r="C1338" i="22"/>
  <c r="G1314" i="22"/>
  <c r="F1314" i="22"/>
  <c r="D1314" i="22"/>
  <c r="E1314" i="22"/>
  <c r="C1314" i="22"/>
  <c r="G1290" i="22"/>
  <c r="F1290" i="22"/>
  <c r="E1290" i="22"/>
  <c r="D1290" i="22"/>
  <c r="C1290" i="22"/>
  <c r="G1266" i="22"/>
  <c r="F1266" i="22"/>
  <c r="D1266" i="22"/>
  <c r="E1266" i="22"/>
  <c r="C1266" i="22"/>
  <c r="G1242" i="22"/>
  <c r="F1242" i="22"/>
  <c r="E1242" i="22"/>
  <c r="D1242" i="22"/>
  <c r="C1242" i="22"/>
  <c r="F1218" i="22"/>
  <c r="G1218" i="22"/>
  <c r="D1218" i="22"/>
  <c r="E1218" i="22"/>
  <c r="C1218" i="22"/>
  <c r="G1194" i="22"/>
  <c r="F1194" i="22"/>
  <c r="E1194" i="22"/>
  <c r="D1194" i="22"/>
  <c r="C1194" i="22"/>
  <c r="G1170" i="22"/>
  <c r="F1170" i="22"/>
  <c r="D1170" i="22"/>
  <c r="E1170" i="22"/>
  <c r="C1170" i="22"/>
  <c r="G1146" i="22"/>
  <c r="F1146" i="22"/>
  <c r="E1146" i="22"/>
  <c r="D1146" i="22"/>
  <c r="C1146" i="22"/>
  <c r="G1122" i="22"/>
  <c r="F1122" i="22"/>
  <c r="D1122" i="22"/>
  <c r="E1122" i="22"/>
  <c r="C1122" i="22"/>
  <c r="G1086" i="22"/>
  <c r="F1086" i="22"/>
  <c r="D1086" i="22"/>
  <c r="C1086" i="22"/>
  <c r="E1086" i="22"/>
  <c r="G1062" i="22"/>
  <c r="E1062" i="22"/>
  <c r="D1062" i="22"/>
  <c r="C1062" i="22"/>
  <c r="F1062" i="22"/>
  <c r="G1038" i="22"/>
  <c r="F1038" i="22"/>
  <c r="D1038" i="22"/>
  <c r="C1038" i="22"/>
  <c r="E1038" i="22"/>
  <c r="G1014" i="22"/>
  <c r="F1014" i="22"/>
  <c r="E1014" i="22"/>
  <c r="D1014" i="22"/>
  <c r="C1014" i="22"/>
  <c r="G1002" i="22"/>
  <c r="F1002" i="22"/>
  <c r="E1002" i="22"/>
  <c r="D1002" i="22"/>
  <c r="C1002" i="22"/>
  <c r="G966" i="22"/>
  <c r="E966" i="22"/>
  <c r="D966" i="22"/>
  <c r="C966" i="22"/>
  <c r="F966" i="22"/>
  <c r="G954" i="22"/>
  <c r="F954" i="22"/>
  <c r="E954" i="22"/>
  <c r="D954" i="22"/>
  <c r="C954" i="22"/>
  <c r="G930" i="22"/>
  <c r="F930" i="22"/>
  <c r="D930" i="22"/>
  <c r="E930" i="22"/>
  <c r="C930" i="22"/>
  <c r="G906" i="22"/>
  <c r="F906" i="22"/>
  <c r="E906" i="22"/>
  <c r="D906" i="22"/>
  <c r="C906" i="22"/>
  <c r="F882" i="22"/>
  <c r="D882" i="22"/>
  <c r="E882" i="22"/>
  <c r="C882" i="22"/>
  <c r="G882" i="22"/>
  <c r="G846" i="22"/>
  <c r="F846" i="22"/>
  <c r="D846" i="22"/>
  <c r="C846" i="22"/>
  <c r="E846" i="22"/>
  <c r="G822" i="22"/>
  <c r="E822" i="22"/>
  <c r="D822" i="22"/>
  <c r="C822" i="22"/>
  <c r="F822" i="22"/>
  <c r="F798" i="22"/>
  <c r="G798" i="22"/>
  <c r="D798" i="22"/>
  <c r="C798" i="22"/>
  <c r="E798" i="22"/>
  <c r="G774" i="22"/>
  <c r="F774" i="22"/>
  <c r="E774" i="22"/>
  <c r="D774" i="22"/>
  <c r="C774" i="22"/>
  <c r="G750" i="22"/>
  <c r="D750" i="22"/>
  <c r="C750" i="22"/>
  <c r="E750" i="22"/>
  <c r="F750" i="22"/>
  <c r="G726" i="22"/>
  <c r="F726" i="22"/>
  <c r="E726" i="22"/>
  <c r="D726" i="22"/>
  <c r="C726" i="22"/>
  <c r="G714" i="22"/>
  <c r="F714" i="22"/>
  <c r="E714" i="22"/>
  <c r="D714" i="22"/>
  <c r="C714" i="22"/>
  <c r="G690" i="22"/>
  <c r="F690" i="22"/>
  <c r="D690" i="22"/>
  <c r="E690" i="22"/>
  <c r="C690" i="22"/>
  <c r="G666" i="22"/>
  <c r="E666" i="22"/>
  <c r="D666" i="22"/>
  <c r="F666" i="22"/>
  <c r="C666" i="22"/>
  <c r="G642" i="22"/>
  <c r="F642" i="22"/>
  <c r="D642" i="22"/>
  <c r="E642" i="22"/>
  <c r="C642" i="22"/>
  <c r="G618" i="22"/>
  <c r="F618" i="22"/>
  <c r="E618" i="22"/>
  <c r="D618" i="22"/>
  <c r="C618" i="22"/>
  <c r="G594" i="22"/>
  <c r="D594" i="22"/>
  <c r="E594" i="22"/>
  <c r="C594" i="22"/>
  <c r="F594" i="22"/>
  <c r="G570" i="22"/>
  <c r="F570" i="22"/>
  <c r="E570" i="22"/>
  <c r="D570" i="22"/>
  <c r="C570" i="22"/>
  <c r="G546" i="22"/>
  <c r="F546" i="22"/>
  <c r="D546" i="22"/>
  <c r="E546" i="22"/>
  <c r="C546" i="22"/>
  <c r="G522" i="22"/>
  <c r="F522" i="22"/>
  <c r="E522" i="22"/>
  <c r="D522" i="22"/>
  <c r="C522" i="22"/>
  <c r="G498" i="22"/>
  <c r="F498" i="22"/>
  <c r="D498" i="22"/>
  <c r="E498" i="22"/>
  <c r="C498" i="22"/>
  <c r="G474" i="22"/>
  <c r="F474" i="22"/>
  <c r="E474" i="22"/>
  <c r="D474" i="22"/>
  <c r="C474" i="22"/>
  <c r="G450" i="22"/>
  <c r="F450" i="22"/>
  <c r="D450" i="22"/>
  <c r="E450" i="22"/>
  <c r="C450" i="22"/>
  <c r="G426" i="22"/>
  <c r="E426" i="22"/>
  <c r="D426" i="22"/>
  <c r="F426" i="22"/>
  <c r="C426" i="22"/>
  <c r="G402" i="22"/>
  <c r="F402" i="22"/>
  <c r="D402" i="22"/>
  <c r="E402" i="22"/>
  <c r="C402" i="22"/>
  <c r="G378" i="22"/>
  <c r="E378" i="22"/>
  <c r="D378" i="22"/>
  <c r="C378" i="22"/>
  <c r="F378" i="22"/>
  <c r="G354" i="22"/>
  <c r="F354" i="22"/>
  <c r="D354" i="22"/>
  <c r="E354" i="22"/>
  <c r="C354" i="22"/>
  <c r="G342" i="22"/>
  <c r="F342" i="22"/>
  <c r="E342" i="22"/>
  <c r="D342" i="22"/>
  <c r="C342" i="22"/>
  <c r="G327" i="22"/>
  <c r="F327" i="22"/>
  <c r="E327" i="22"/>
  <c r="C327" i="22"/>
  <c r="D327" i="22"/>
  <c r="G315" i="22"/>
  <c r="F315" i="22"/>
  <c r="D315" i="22"/>
  <c r="E315" i="22"/>
  <c r="C315" i="22"/>
  <c r="G303" i="22"/>
  <c r="E303" i="22"/>
  <c r="F303" i="22"/>
  <c r="G291" i="22"/>
  <c r="F291" i="22"/>
  <c r="D291" i="22"/>
  <c r="E291" i="22"/>
  <c r="G279" i="22"/>
  <c r="E279" i="22"/>
  <c r="F279" i="22"/>
  <c r="C279" i="22"/>
  <c r="D279" i="22"/>
  <c r="G267" i="22"/>
  <c r="F267" i="22"/>
  <c r="D267" i="22"/>
  <c r="E267" i="22"/>
  <c r="G255" i="22"/>
  <c r="F255" i="22"/>
  <c r="D255" i="22"/>
  <c r="C255" i="22"/>
  <c r="E255" i="22"/>
  <c r="G243" i="22"/>
  <c r="F243" i="22"/>
  <c r="D243" i="22"/>
  <c r="E243" i="22"/>
  <c r="G231" i="22"/>
  <c r="F231" i="22"/>
  <c r="E231" i="22"/>
  <c r="D231" i="22"/>
  <c r="C231" i="22"/>
  <c r="G219" i="22"/>
  <c r="F219" i="22"/>
  <c r="E219" i="22"/>
  <c r="C219" i="22"/>
  <c r="G207" i="22"/>
  <c r="F207" i="22"/>
  <c r="E207" i="22"/>
  <c r="D207" i="22"/>
  <c r="C207" i="22"/>
  <c r="G195" i="22"/>
  <c r="F195" i="22"/>
  <c r="D195" i="22"/>
  <c r="E195" i="22"/>
  <c r="G183" i="22"/>
  <c r="F183" i="22"/>
  <c r="E183" i="22"/>
  <c r="C183" i="22"/>
  <c r="D183" i="22"/>
  <c r="G171" i="22"/>
  <c r="F171" i="22"/>
  <c r="E171" i="22"/>
  <c r="C171" i="22"/>
  <c r="G159" i="22"/>
  <c r="F159" i="22"/>
  <c r="D159" i="22"/>
  <c r="E159" i="22"/>
  <c r="G147" i="22"/>
  <c r="F147" i="22"/>
  <c r="D147" i="22"/>
  <c r="E147" i="22"/>
  <c r="C147" i="22"/>
  <c r="G135" i="22"/>
  <c r="F135" i="22"/>
  <c r="E135" i="22"/>
  <c r="C135" i="22"/>
  <c r="D135" i="22"/>
  <c r="G123" i="22"/>
  <c r="F123" i="22"/>
  <c r="D123" i="22"/>
  <c r="E123" i="22"/>
  <c r="C123" i="22"/>
  <c r="G111" i="22"/>
  <c r="F111" i="22"/>
  <c r="E111" i="22"/>
  <c r="D111" i="22"/>
  <c r="G99" i="22"/>
  <c r="F99" i="22"/>
  <c r="D99" i="22"/>
  <c r="E99" i="22"/>
  <c r="C99" i="22"/>
  <c r="G87" i="22"/>
  <c r="F87" i="22"/>
  <c r="E87" i="22"/>
  <c r="C87" i="22"/>
  <c r="G75" i="22"/>
  <c r="F75" i="22"/>
  <c r="D75" i="22"/>
  <c r="C75" i="22"/>
  <c r="E75" i="22"/>
  <c r="G63" i="22"/>
  <c r="F63" i="22"/>
  <c r="D63" i="22"/>
  <c r="E63" i="22"/>
  <c r="C63" i="22"/>
  <c r="G51" i="22"/>
  <c r="F51" i="22"/>
  <c r="D51" i="22"/>
  <c r="E51" i="22"/>
  <c r="G39" i="22"/>
  <c r="F39" i="22"/>
  <c r="E39" i="22"/>
  <c r="D39" i="22"/>
  <c r="C39" i="22"/>
  <c r="G27" i="22"/>
  <c r="F27" i="22"/>
  <c r="E27" i="22"/>
  <c r="D27" i="22"/>
  <c r="G15" i="22"/>
  <c r="F15" i="22"/>
  <c r="E15" i="22"/>
  <c r="D15" i="22"/>
  <c r="C15" i="22"/>
  <c r="G3" i="22"/>
  <c r="F3" i="22"/>
  <c r="D3" i="22"/>
  <c r="E3" i="22"/>
  <c r="G2273" i="22"/>
  <c r="F2273" i="22"/>
  <c r="E2273" i="22"/>
  <c r="D2273" i="22"/>
  <c r="C2273" i="22"/>
  <c r="G2261" i="22"/>
  <c r="F2261" i="22"/>
  <c r="E2261" i="22"/>
  <c r="C2261" i="22"/>
  <c r="G2249" i="22"/>
  <c r="F2249" i="22"/>
  <c r="E2249" i="22"/>
  <c r="D2249" i="22"/>
  <c r="G2237" i="22"/>
  <c r="F2237" i="22"/>
  <c r="E2237" i="22"/>
  <c r="G2225" i="22"/>
  <c r="F2225" i="22"/>
  <c r="E2225" i="22"/>
  <c r="D2225" i="22"/>
  <c r="C2225" i="22"/>
  <c r="G2213" i="22"/>
  <c r="F2213" i="22"/>
  <c r="C2213" i="22"/>
  <c r="D2213" i="22"/>
  <c r="E2213" i="22"/>
  <c r="G2201" i="22"/>
  <c r="F2201" i="22"/>
  <c r="E2201" i="22"/>
  <c r="D2201" i="22"/>
  <c r="G2189" i="22"/>
  <c r="F2189" i="22"/>
  <c r="E2189" i="22"/>
  <c r="D2189" i="22"/>
  <c r="G2177" i="22"/>
  <c r="F2177" i="22"/>
  <c r="E2177" i="22"/>
  <c r="D2177" i="22"/>
  <c r="C2177" i="22"/>
  <c r="G2165" i="22"/>
  <c r="F2165" i="22"/>
  <c r="E2165" i="22"/>
  <c r="C2165" i="22"/>
  <c r="G2153" i="22"/>
  <c r="F2153" i="22"/>
  <c r="E2153" i="22"/>
  <c r="D2153" i="22"/>
  <c r="G2141" i="22"/>
  <c r="F2141" i="22"/>
  <c r="E2141" i="22"/>
  <c r="G2129" i="22"/>
  <c r="F2129" i="22"/>
  <c r="E2129" i="22"/>
  <c r="D2129" i="22"/>
  <c r="C2129" i="22"/>
  <c r="G2117" i="22"/>
  <c r="F2117" i="22"/>
  <c r="E2117" i="22"/>
  <c r="D2117" i="22"/>
  <c r="C2117" i="22"/>
  <c r="G2105" i="22"/>
  <c r="F2105" i="22"/>
  <c r="D2105" i="22"/>
  <c r="G2093" i="22"/>
  <c r="F2093" i="22"/>
  <c r="E2093" i="22"/>
  <c r="G2081" i="22"/>
  <c r="F2081" i="22"/>
  <c r="E2081" i="22"/>
  <c r="C2081" i="22"/>
  <c r="G2069" i="22"/>
  <c r="F2069" i="22"/>
  <c r="E2069" i="22"/>
  <c r="D2069" i="22"/>
  <c r="C2069" i="22"/>
  <c r="G2057" i="22"/>
  <c r="F2057" i="22"/>
  <c r="E2057" i="22"/>
  <c r="G2045" i="22"/>
  <c r="F2045" i="22"/>
  <c r="E2045" i="22"/>
  <c r="D2045" i="22"/>
  <c r="G2033" i="22"/>
  <c r="F2033" i="22"/>
  <c r="E2033" i="22"/>
  <c r="C2033" i="22"/>
  <c r="G2021" i="22"/>
  <c r="F2021" i="22"/>
  <c r="D2021" i="22"/>
  <c r="E2021" i="22"/>
  <c r="C2021" i="22"/>
  <c r="G2009" i="22"/>
  <c r="F2009" i="22"/>
  <c r="E2009" i="22"/>
  <c r="D2009" i="22"/>
  <c r="G1997" i="22"/>
  <c r="F1997" i="22"/>
  <c r="D1997" i="22"/>
  <c r="E1997" i="22"/>
  <c r="G1985" i="22"/>
  <c r="F1985" i="22"/>
  <c r="E1985" i="22"/>
  <c r="D1985" i="22"/>
  <c r="C1985" i="22"/>
  <c r="G1973" i="22"/>
  <c r="F1973" i="22"/>
  <c r="E1973" i="22"/>
  <c r="D1973" i="22"/>
  <c r="C1973" i="22"/>
  <c r="G1961" i="22"/>
  <c r="F1961" i="22"/>
  <c r="E1961" i="22"/>
  <c r="D1961" i="22"/>
  <c r="G1949" i="22"/>
  <c r="F1949" i="22"/>
  <c r="E1949" i="22"/>
  <c r="G1937" i="22"/>
  <c r="F1937" i="22"/>
  <c r="E1937" i="22"/>
  <c r="D1937" i="22"/>
  <c r="C1937" i="22"/>
  <c r="G1925" i="22"/>
  <c r="F1925" i="22"/>
  <c r="E1925" i="22"/>
  <c r="D1925" i="22"/>
  <c r="C1925" i="22"/>
  <c r="G1913" i="22"/>
  <c r="F1913" i="22"/>
  <c r="E1913" i="22"/>
  <c r="D1913" i="22"/>
  <c r="G1901" i="22"/>
  <c r="F1901" i="22"/>
  <c r="E1901" i="22"/>
  <c r="D1901" i="22"/>
  <c r="G1889" i="22"/>
  <c r="F1889" i="22"/>
  <c r="E1889" i="22"/>
  <c r="D1889" i="22"/>
  <c r="C1889" i="22"/>
  <c r="G1877" i="22"/>
  <c r="F1877" i="22"/>
  <c r="E1877" i="22"/>
  <c r="D1877" i="22"/>
  <c r="C1877" i="22"/>
  <c r="G1865" i="22"/>
  <c r="F1865" i="22"/>
  <c r="E1865" i="22"/>
  <c r="G1853" i="22"/>
  <c r="F1853" i="22"/>
  <c r="E1853" i="22"/>
  <c r="D1853" i="22"/>
  <c r="G1841" i="22"/>
  <c r="F1841" i="22"/>
  <c r="E1841" i="22"/>
  <c r="D1841" i="22"/>
  <c r="C1841" i="22"/>
  <c r="G1829" i="22"/>
  <c r="F1829" i="22"/>
  <c r="C1829" i="22"/>
  <c r="E1829" i="22"/>
  <c r="G1817" i="22"/>
  <c r="F1817" i="22"/>
  <c r="E1817" i="22"/>
  <c r="D1817" i="22"/>
  <c r="G1805" i="22"/>
  <c r="F1805" i="22"/>
  <c r="E1805" i="22"/>
  <c r="G1793" i="22"/>
  <c r="F1793" i="22"/>
  <c r="E1793" i="22"/>
  <c r="D1793" i="22"/>
  <c r="C1793" i="22"/>
  <c r="G1781" i="22"/>
  <c r="F1781" i="22"/>
  <c r="E1781" i="22"/>
  <c r="C1781" i="22"/>
  <c r="G1769" i="22"/>
  <c r="F1769" i="22"/>
  <c r="E1769" i="22"/>
  <c r="D1769" i="22"/>
  <c r="G1757" i="22"/>
  <c r="F1757" i="22"/>
  <c r="E1757" i="22"/>
  <c r="G1745" i="22"/>
  <c r="F1745" i="22"/>
  <c r="D1745" i="22"/>
  <c r="E1745" i="22"/>
  <c r="C1745" i="22"/>
  <c r="G1733" i="22"/>
  <c r="F1733" i="22"/>
  <c r="D1733" i="22"/>
  <c r="E1733" i="22"/>
  <c r="G1721" i="22"/>
  <c r="F1721" i="22"/>
  <c r="E1721" i="22"/>
  <c r="D1721" i="22"/>
  <c r="G1709" i="22"/>
  <c r="F1709" i="22"/>
  <c r="D1709" i="22"/>
  <c r="G1697" i="22"/>
  <c r="F1697" i="22"/>
  <c r="E1697" i="22"/>
  <c r="D1697" i="22"/>
  <c r="C1697" i="22"/>
  <c r="G1685" i="22"/>
  <c r="F1685" i="22"/>
  <c r="E1685" i="22"/>
  <c r="D1685" i="22"/>
  <c r="G1673" i="22"/>
  <c r="F1673" i="22"/>
  <c r="D1673" i="22"/>
  <c r="E1673" i="22"/>
  <c r="G1661" i="22"/>
  <c r="F1661" i="22"/>
  <c r="D1661" i="22"/>
  <c r="C1661" i="22"/>
  <c r="E1661" i="22"/>
  <c r="G1649" i="22"/>
  <c r="F1649" i="22"/>
  <c r="D1649" i="22"/>
  <c r="E1649" i="22"/>
  <c r="G1637" i="22"/>
  <c r="F1637" i="22"/>
  <c r="E1637" i="22"/>
  <c r="D1637" i="22"/>
  <c r="G1625" i="22"/>
  <c r="F1625" i="22"/>
  <c r="E1625" i="22"/>
  <c r="D1625" i="22"/>
  <c r="G1613" i="22"/>
  <c r="F1613" i="22"/>
  <c r="E1613" i="22"/>
  <c r="D1613" i="22"/>
  <c r="C1613" i="22"/>
  <c r="G1601" i="22"/>
  <c r="F1601" i="22"/>
  <c r="D1601" i="22"/>
  <c r="E1601" i="22"/>
  <c r="G1589" i="22"/>
  <c r="F1589" i="22"/>
  <c r="E1589" i="22"/>
  <c r="D1589" i="22"/>
  <c r="G1577" i="22"/>
  <c r="F1577" i="22"/>
  <c r="E1577" i="22"/>
  <c r="C1577" i="22"/>
  <c r="G1565" i="22"/>
  <c r="F1565" i="22"/>
  <c r="D1565" i="22"/>
  <c r="E1565" i="22"/>
  <c r="C1565" i="22"/>
  <c r="G1553" i="22"/>
  <c r="F1553" i="22"/>
  <c r="D1553" i="22"/>
  <c r="E1553" i="22"/>
  <c r="G1541" i="22"/>
  <c r="F1541" i="22"/>
  <c r="E1541" i="22"/>
  <c r="D1541" i="22"/>
  <c r="C1541" i="22"/>
  <c r="G1529" i="22"/>
  <c r="F1529" i="22"/>
  <c r="E1529" i="22"/>
  <c r="D1529" i="22"/>
  <c r="C1529" i="22"/>
  <c r="F1517" i="22"/>
  <c r="G1517" i="22"/>
  <c r="E1517" i="22"/>
  <c r="D1517" i="22"/>
  <c r="G1505" i="22"/>
  <c r="F1505" i="22"/>
  <c r="E1505" i="22"/>
  <c r="D1505" i="22"/>
  <c r="G1493" i="22"/>
  <c r="F1493" i="22"/>
  <c r="E1493" i="22"/>
  <c r="D1493" i="22"/>
  <c r="C1493" i="22"/>
  <c r="G1481" i="22"/>
  <c r="F1481" i="22"/>
  <c r="E1481" i="22"/>
  <c r="C1481" i="22"/>
  <c r="F1469" i="22"/>
  <c r="G1469" i="22"/>
  <c r="E1469" i="22"/>
  <c r="D1469" i="22"/>
  <c r="G1457" i="22"/>
  <c r="F1457" i="22"/>
  <c r="D1457" i="22"/>
  <c r="E1457" i="22"/>
  <c r="C1457" i="22"/>
  <c r="F1445" i="22"/>
  <c r="G1445" i="22"/>
  <c r="E1445" i="22"/>
  <c r="D1445" i="22"/>
  <c r="G1433" i="22"/>
  <c r="F1433" i="22"/>
  <c r="D1433" i="22"/>
  <c r="E1433" i="22"/>
  <c r="F1421" i="22"/>
  <c r="E1421" i="22"/>
  <c r="G1421" i="22"/>
  <c r="D1421" i="22"/>
  <c r="G1409" i="22"/>
  <c r="F1409" i="22"/>
  <c r="D1409" i="22"/>
  <c r="E1409" i="22"/>
  <c r="C1409" i="22"/>
  <c r="F1397" i="22"/>
  <c r="G1397" i="22"/>
  <c r="E1397" i="22"/>
  <c r="D1397" i="22"/>
  <c r="G1385" i="22"/>
  <c r="F1385" i="22"/>
  <c r="E1385" i="22"/>
  <c r="D1385" i="22"/>
  <c r="F1373" i="22"/>
  <c r="G1373" i="22"/>
  <c r="E1373" i="22"/>
  <c r="C1373" i="22"/>
  <c r="G1361" i="22"/>
  <c r="F1361" i="22"/>
  <c r="D1361" i="22"/>
  <c r="E1361" i="22"/>
  <c r="G1349" i="22"/>
  <c r="F1349" i="22"/>
  <c r="E1349" i="22"/>
  <c r="D1349" i="22"/>
  <c r="G1337" i="22"/>
  <c r="F1337" i="22"/>
  <c r="E1337" i="22"/>
  <c r="D1337" i="22"/>
  <c r="F1325" i="22"/>
  <c r="G1325" i="22"/>
  <c r="E1325" i="22"/>
  <c r="D1325" i="22"/>
  <c r="C1325" i="22"/>
  <c r="G1313" i="22"/>
  <c r="F1313" i="22"/>
  <c r="E1313" i="22"/>
  <c r="D1313" i="22"/>
  <c r="F1301" i="22"/>
  <c r="G1301" i="22"/>
  <c r="E1301" i="22"/>
  <c r="D1301" i="22"/>
  <c r="G1289" i="22"/>
  <c r="F1289" i="22"/>
  <c r="E1289" i="22"/>
  <c r="D1289" i="22"/>
  <c r="C1289" i="22"/>
  <c r="F1277" i="22"/>
  <c r="G1277" i="22"/>
  <c r="E1277" i="22"/>
  <c r="D1277" i="22"/>
  <c r="C1277" i="22"/>
  <c r="G1265" i="22"/>
  <c r="F1265" i="22"/>
  <c r="E1265" i="22"/>
  <c r="D1265" i="22"/>
  <c r="G1253" i="22"/>
  <c r="F1253" i="22"/>
  <c r="E1253" i="22"/>
  <c r="D1253" i="22"/>
  <c r="C1253" i="22"/>
  <c r="G1241" i="22"/>
  <c r="F1241" i="22"/>
  <c r="E1241" i="22"/>
  <c r="D1241" i="22"/>
  <c r="C1241" i="22"/>
  <c r="G1229" i="22"/>
  <c r="F1229" i="22"/>
  <c r="E1229" i="22"/>
  <c r="D1229" i="22"/>
  <c r="F1217" i="22"/>
  <c r="E1217" i="22"/>
  <c r="D1217" i="22"/>
  <c r="G1217" i="22"/>
  <c r="G1205" i="22"/>
  <c r="F1205" i="22"/>
  <c r="E1205" i="22"/>
  <c r="D1205" i="22"/>
  <c r="C1205" i="22"/>
  <c r="G1193" i="22"/>
  <c r="F1193" i="22"/>
  <c r="E1193" i="22"/>
  <c r="D1193" i="22"/>
  <c r="C1193" i="22"/>
  <c r="F1181" i="22"/>
  <c r="G1181" i="22"/>
  <c r="E1181" i="22"/>
  <c r="D1181" i="22"/>
  <c r="G1169" i="22"/>
  <c r="F1169" i="22"/>
  <c r="E1169" i="22"/>
  <c r="D1169" i="22"/>
  <c r="C1169" i="22"/>
  <c r="F1157" i="22"/>
  <c r="E1157" i="22"/>
  <c r="D1157" i="22"/>
  <c r="G1157" i="22"/>
  <c r="C1157" i="22"/>
  <c r="G1145" i="22"/>
  <c r="F1145" i="22"/>
  <c r="E1145" i="22"/>
  <c r="D1145" i="22"/>
  <c r="G1133" i="22"/>
  <c r="F1133" i="22"/>
  <c r="E1133" i="22"/>
  <c r="C1133" i="22"/>
  <c r="G1121" i="22"/>
  <c r="F1121" i="22"/>
  <c r="E1121" i="22"/>
  <c r="D1121" i="22"/>
  <c r="G1109" i="22"/>
  <c r="F1109" i="22"/>
  <c r="E1109" i="22"/>
  <c r="D1109" i="22"/>
  <c r="C1109" i="22"/>
  <c r="G1097" i="22"/>
  <c r="F1097" i="22"/>
  <c r="E1097" i="22"/>
  <c r="D1097" i="22"/>
  <c r="C1097" i="22"/>
  <c r="G1085" i="22"/>
  <c r="F1085" i="22"/>
  <c r="C1085" i="22"/>
  <c r="G1073" i="22"/>
  <c r="F1073" i="22"/>
  <c r="E1073" i="22"/>
  <c r="D1073" i="22"/>
  <c r="G1061" i="22"/>
  <c r="F1061" i="22"/>
  <c r="E1061" i="22"/>
  <c r="D1061" i="22"/>
  <c r="C1061" i="22"/>
  <c r="G1049" i="22"/>
  <c r="F1049" i="22"/>
  <c r="E1049" i="22"/>
  <c r="D1049" i="22"/>
  <c r="G1037" i="22"/>
  <c r="F1037" i="22"/>
  <c r="E1037" i="22"/>
  <c r="D1037" i="22"/>
  <c r="F1025" i="22"/>
  <c r="G1025" i="22"/>
  <c r="E1025" i="22"/>
  <c r="D1025" i="22"/>
  <c r="C1025" i="22"/>
  <c r="G1013" i="22"/>
  <c r="F1013" i="22"/>
  <c r="E1013" i="22"/>
  <c r="D1013" i="22"/>
  <c r="C1013" i="22"/>
  <c r="G1001" i="22"/>
  <c r="F1001" i="22"/>
  <c r="E1001" i="22"/>
  <c r="D1001" i="22"/>
  <c r="G989" i="22"/>
  <c r="F989" i="22"/>
  <c r="D989" i="22"/>
  <c r="C989" i="22"/>
  <c r="E989" i="22"/>
  <c r="G977" i="22"/>
  <c r="F977" i="22"/>
  <c r="E977" i="22"/>
  <c r="D977" i="22"/>
  <c r="G965" i="22"/>
  <c r="F965" i="22"/>
  <c r="E965" i="22"/>
  <c r="D965" i="22"/>
  <c r="C965" i="22"/>
  <c r="G953" i="22"/>
  <c r="F953" i="22"/>
  <c r="E953" i="22"/>
  <c r="D953" i="22"/>
  <c r="C953" i="22"/>
  <c r="G941" i="22"/>
  <c r="F941" i="22"/>
  <c r="E941" i="22"/>
  <c r="D941" i="22"/>
  <c r="C941" i="22"/>
  <c r="G929" i="22"/>
  <c r="F929" i="22"/>
  <c r="E929" i="22"/>
  <c r="D929" i="22"/>
  <c r="G917" i="22"/>
  <c r="F917" i="22"/>
  <c r="E917" i="22"/>
  <c r="D917" i="22"/>
  <c r="C917" i="22"/>
  <c r="G905" i="22"/>
  <c r="E905" i="22"/>
  <c r="F905" i="22"/>
  <c r="D905" i="22"/>
  <c r="G893" i="22"/>
  <c r="F893" i="22"/>
  <c r="E893" i="22"/>
  <c r="D893" i="22"/>
  <c r="G881" i="22"/>
  <c r="F881" i="22"/>
  <c r="E881" i="22"/>
  <c r="D881" i="22"/>
  <c r="C881" i="22"/>
  <c r="G869" i="22"/>
  <c r="F869" i="22"/>
  <c r="E869" i="22"/>
  <c r="D869" i="22"/>
  <c r="C869" i="22"/>
  <c r="G857" i="22"/>
  <c r="F857" i="22"/>
  <c r="E857" i="22"/>
  <c r="D857" i="22"/>
  <c r="G845" i="22"/>
  <c r="F845" i="22"/>
  <c r="E845" i="22"/>
  <c r="D845" i="22"/>
  <c r="C845" i="22"/>
  <c r="G833" i="22"/>
  <c r="F833" i="22"/>
  <c r="E833" i="22"/>
  <c r="D833" i="22"/>
  <c r="G821" i="22"/>
  <c r="F821" i="22"/>
  <c r="E821" i="22"/>
  <c r="D821" i="22"/>
  <c r="C821" i="22"/>
  <c r="G809" i="22"/>
  <c r="F809" i="22"/>
  <c r="E809" i="22"/>
  <c r="D809" i="22"/>
  <c r="C809" i="22"/>
  <c r="G797" i="22"/>
  <c r="F797" i="22"/>
  <c r="E797" i="22"/>
  <c r="C797" i="22"/>
  <c r="G785" i="22"/>
  <c r="F785" i="22"/>
  <c r="E785" i="22"/>
  <c r="D785" i="22"/>
  <c r="G773" i="22"/>
  <c r="F773" i="22"/>
  <c r="E773" i="22"/>
  <c r="D773" i="22"/>
  <c r="C773" i="22"/>
  <c r="G761" i="22"/>
  <c r="F761" i="22"/>
  <c r="E761" i="22"/>
  <c r="D761" i="22"/>
  <c r="G749" i="22"/>
  <c r="F749" i="22"/>
  <c r="E749" i="22"/>
  <c r="D749" i="22"/>
  <c r="G737" i="22"/>
  <c r="F737" i="22"/>
  <c r="E737" i="22"/>
  <c r="D737" i="22"/>
  <c r="C737" i="22"/>
  <c r="G725" i="22"/>
  <c r="F725" i="22"/>
  <c r="E725" i="22"/>
  <c r="D725" i="22"/>
  <c r="C725" i="22"/>
  <c r="G713" i="22"/>
  <c r="F713" i="22"/>
  <c r="E713" i="22"/>
  <c r="D713" i="22"/>
  <c r="G701" i="22"/>
  <c r="F701" i="22"/>
  <c r="E701" i="22"/>
  <c r="C701" i="22"/>
  <c r="D701" i="22"/>
  <c r="G689" i="22"/>
  <c r="F689" i="22"/>
  <c r="E689" i="22"/>
  <c r="D689" i="22"/>
  <c r="G677" i="22"/>
  <c r="E677" i="22"/>
  <c r="D677" i="22"/>
  <c r="F677" i="22"/>
  <c r="C677" i="22"/>
  <c r="G665" i="22"/>
  <c r="E665" i="22"/>
  <c r="F665" i="22"/>
  <c r="D665" i="22"/>
  <c r="C665" i="22"/>
  <c r="G653" i="22"/>
  <c r="F653" i="22"/>
  <c r="E653" i="22"/>
  <c r="D653" i="22"/>
  <c r="C653" i="22"/>
  <c r="G641" i="22"/>
  <c r="F641" i="22"/>
  <c r="E641" i="22"/>
  <c r="D641" i="22"/>
  <c r="G629" i="22"/>
  <c r="F629" i="22"/>
  <c r="E629" i="22"/>
  <c r="D629" i="22"/>
  <c r="C629" i="22"/>
  <c r="G617" i="22"/>
  <c r="F617" i="22"/>
  <c r="E617" i="22"/>
  <c r="D617" i="22"/>
  <c r="G605" i="22"/>
  <c r="F605" i="22"/>
  <c r="E605" i="22"/>
  <c r="D605" i="22"/>
  <c r="G593" i="22"/>
  <c r="F593" i="22"/>
  <c r="E593" i="22"/>
  <c r="D593" i="22"/>
  <c r="C593" i="22"/>
  <c r="G581" i="22"/>
  <c r="E581" i="22"/>
  <c r="F581" i="22"/>
  <c r="D581" i="22"/>
  <c r="C581" i="22"/>
  <c r="G569" i="22"/>
  <c r="F569" i="22"/>
  <c r="E569" i="22"/>
  <c r="D569" i="22"/>
  <c r="G557" i="22"/>
  <c r="F557" i="22"/>
  <c r="E557" i="22"/>
  <c r="C557" i="22"/>
  <c r="D557" i="22"/>
  <c r="G545" i="22"/>
  <c r="F545" i="22"/>
  <c r="E545" i="22"/>
  <c r="D545" i="22"/>
  <c r="G533" i="22"/>
  <c r="F533" i="22"/>
  <c r="E533" i="22"/>
  <c r="D533" i="22"/>
  <c r="C533" i="22"/>
  <c r="G521" i="22"/>
  <c r="E521" i="22"/>
  <c r="D521" i="22"/>
  <c r="F521" i="22"/>
  <c r="C521" i="22"/>
  <c r="G509" i="22"/>
  <c r="F509" i="22"/>
  <c r="E509" i="22"/>
  <c r="C509" i="22"/>
  <c r="G497" i="22"/>
  <c r="F497" i="22"/>
  <c r="E497" i="22"/>
  <c r="D497" i="22"/>
  <c r="G485" i="22"/>
  <c r="E485" i="22"/>
  <c r="F485" i="22"/>
  <c r="D485" i="22"/>
  <c r="C485" i="22"/>
  <c r="G473" i="22"/>
  <c r="E473" i="22"/>
  <c r="F473" i="22"/>
  <c r="D473" i="22"/>
  <c r="G461" i="22"/>
  <c r="F461" i="22"/>
  <c r="E461" i="22"/>
  <c r="D461" i="22"/>
  <c r="G449" i="22"/>
  <c r="F449" i="22"/>
  <c r="E449" i="22"/>
  <c r="D449" i="22"/>
  <c r="C449" i="22"/>
  <c r="G437" i="22"/>
  <c r="F437" i="22"/>
  <c r="E437" i="22"/>
  <c r="D437" i="22"/>
  <c r="C437" i="22"/>
  <c r="G425" i="22"/>
  <c r="F425" i="22"/>
  <c r="E425" i="22"/>
  <c r="D425" i="22"/>
  <c r="G413" i="22"/>
  <c r="F413" i="22"/>
  <c r="D413" i="22"/>
  <c r="C413" i="22"/>
  <c r="E413" i="22"/>
  <c r="G401" i="22"/>
  <c r="F401" i="22"/>
  <c r="E401" i="22"/>
  <c r="D401" i="22"/>
  <c r="G389" i="22"/>
  <c r="F389" i="22"/>
  <c r="E389" i="22"/>
  <c r="D389" i="22"/>
  <c r="C389" i="22"/>
  <c r="G377" i="22"/>
  <c r="F377" i="22"/>
  <c r="E377" i="22"/>
  <c r="D377" i="22"/>
  <c r="C377" i="22"/>
  <c r="G365" i="22"/>
  <c r="F365" i="22"/>
  <c r="E365" i="22"/>
  <c r="D365" i="22"/>
  <c r="C365" i="22"/>
  <c r="G353" i="22"/>
  <c r="F353" i="22"/>
  <c r="E353" i="22"/>
  <c r="D353" i="22"/>
  <c r="G341" i="22"/>
  <c r="F341" i="22"/>
  <c r="E341" i="22"/>
  <c r="D341" i="22"/>
  <c r="C341" i="22"/>
  <c r="C2235" i="22"/>
  <c r="C2217" i="22"/>
  <c r="C2189" i="22"/>
  <c r="C2079" i="22"/>
  <c r="C2057" i="22"/>
  <c r="C1947" i="22"/>
  <c r="C1929" i="22"/>
  <c r="C1901" i="22"/>
  <c r="C1791" i="22"/>
  <c r="C1769" i="22"/>
  <c r="C1725" i="22"/>
  <c r="C1469" i="22"/>
  <c r="C1216" i="22"/>
  <c r="C1197" i="22"/>
  <c r="C1149" i="22"/>
  <c r="C1000" i="22"/>
  <c r="C801" i="22"/>
  <c r="C748" i="22"/>
  <c r="C724" i="22"/>
  <c r="C641" i="22"/>
  <c r="C617" i="22"/>
  <c r="C568" i="22"/>
  <c r="C513" i="22"/>
  <c r="C460" i="22"/>
  <c r="C436" i="22"/>
  <c r="C353" i="22"/>
  <c r="C328" i="22"/>
  <c r="C292" i="22"/>
  <c r="C159" i="22"/>
  <c r="C27" i="22"/>
  <c r="D2235" i="22"/>
  <c r="D2191" i="22"/>
  <c r="D2151" i="22"/>
  <c r="D1971" i="22"/>
  <c r="D1803" i="22"/>
  <c r="D1473" i="22"/>
  <c r="D1377" i="22"/>
  <c r="D556" i="22"/>
  <c r="D509" i="22"/>
  <c r="D76" i="22"/>
  <c r="E1709" i="22"/>
  <c r="E1360" i="22"/>
  <c r="E290" i="22"/>
  <c r="D961" i="22"/>
  <c r="D1345" i="22"/>
  <c r="D673" i="22"/>
  <c r="E1766" i="22"/>
  <c r="E1765" i="22"/>
  <c r="E1154" i="22"/>
  <c r="C2233" i="22"/>
  <c r="C2185" i="22"/>
  <c r="C2137" i="22"/>
  <c r="C1993" i="22"/>
  <c r="C1801" i="22"/>
  <c r="C926" i="22"/>
  <c r="C638" i="22"/>
  <c r="D1801" i="22"/>
  <c r="D1562" i="22"/>
  <c r="D1405" i="22"/>
  <c r="D1309" i="22"/>
  <c r="E2149" i="22"/>
  <c r="G1623" i="22"/>
  <c r="E1623" i="22"/>
  <c r="F1623" i="22"/>
  <c r="C1623" i="22"/>
  <c r="G1611" i="22"/>
  <c r="F1611" i="22"/>
  <c r="E1611" i="22"/>
  <c r="G1599" i="22"/>
  <c r="F1599" i="22"/>
  <c r="E1599" i="22"/>
  <c r="G1587" i="22"/>
  <c r="F1587" i="22"/>
  <c r="D1587" i="22"/>
  <c r="E1587" i="22"/>
  <c r="G1575" i="22"/>
  <c r="E1575" i="22"/>
  <c r="F1575" i="22"/>
  <c r="C1575" i="22"/>
  <c r="G1563" i="22"/>
  <c r="F1563" i="22"/>
  <c r="E1563" i="22"/>
  <c r="G1551" i="22"/>
  <c r="E1551" i="22"/>
  <c r="F1551" i="22"/>
  <c r="D1551" i="22"/>
  <c r="G1539" i="22"/>
  <c r="F1539" i="22"/>
  <c r="D1539" i="22"/>
  <c r="G1527" i="22"/>
  <c r="F1527" i="22"/>
  <c r="E1527" i="22"/>
  <c r="C1527" i="22"/>
  <c r="D1527" i="22"/>
  <c r="G1515" i="22"/>
  <c r="F1515" i="22"/>
  <c r="E1515" i="22"/>
  <c r="G1503" i="22"/>
  <c r="F1503" i="22"/>
  <c r="E1503" i="22"/>
  <c r="G1491" i="22"/>
  <c r="F1491" i="22"/>
  <c r="E1491" i="22"/>
  <c r="D1491" i="22"/>
  <c r="G1479" i="22"/>
  <c r="F1479" i="22"/>
  <c r="E1479" i="22"/>
  <c r="D1479" i="22"/>
  <c r="C1479" i="22"/>
  <c r="G1467" i="22"/>
  <c r="F1467" i="22"/>
  <c r="E1467" i="22"/>
  <c r="G1455" i="22"/>
  <c r="F1455" i="22"/>
  <c r="D1455" i="22"/>
  <c r="E1455" i="22"/>
  <c r="G1443" i="22"/>
  <c r="F1443" i="22"/>
  <c r="E1443" i="22"/>
  <c r="D1443" i="22"/>
  <c r="G1431" i="22"/>
  <c r="E1431" i="22"/>
  <c r="F1431" i="22"/>
  <c r="D1431" i="22"/>
  <c r="C1431" i="22"/>
  <c r="G1419" i="22"/>
  <c r="F1419" i="22"/>
  <c r="E1419" i="22"/>
  <c r="G1407" i="22"/>
  <c r="E1407" i="22"/>
  <c r="F1407" i="22"/>
  <c r="D1407" i="22"/>
  <c r="G1395" i="22"/>
  <c r="F1395" i="22"/>
  <c r="D1395" i="22"/>
  <c r="G1383" i="22"/>
  <c r="F1383" i="22"/>
  <c r="E1383" i="22"/>
  <c r="C1383" i="22"/>
  <c r="G1371" i="22"/>
  <c r="F1371" i="22"/>
  <c r="E1371" i="22"/>
  <c r="D1371" i="22"/>
  <c r="G1359" i="22"/>
  <c r="F1359" i="22"/>
  <c r="E1359" i="22"/>
  <c r="D1359" i="22"/>
  <c r="F1347" i="22"/>
  <c r="G1347" i="22"/>
  <c r="E1347" i="22"/>
  <c r="D1347" i="22"/>
  <c r="G1335" i="22"/>
  <c r="F1335" i="22"/>
  <c r="E1335" i="22"/>
  <c r="C1335" i="22"/>
  <c r="G1323" i="22"/>
  <c r="F1323" i="22"/>
  <c r="E1323" i="22"/>
  <c r="G1311" i="22"/>
  <c r="F1311" i="22"/>
  <c r="G1299" i="22"/>
  <c r="D1299" i="22"/>
  <c r="F1299" i="22"/>
  <c r="G1287" i="22"/>
  <c r="E1287" i="22"/>
  <c r="F1287" i="22"/>
  <c r="C1287" i="22"/>
  <c r="G1275" i="22"/>
  <c r="F1275" i="22"/>
  <c r="F1263" i="22"/>
  <c r="G1263" i="22"/>
  <c r="E1263" i="22"/>
  <c r="D1263" i="22"/>
  <c r="G1251" i="22"/>
  <c r="D1251" i="22"/>
  <c r="F1251" i="22"/>
  <c r="G1239" i="22"/>
  <c r="F1239" i="22"/>
  <c r="E1239" i="22"/>
  <c r="C1239" i="22"/>
  <c r="G1227" i="22"/>
  <c r="F1227" i="22"/>
  <c r="E1227" i="22"/>
  <c r="D1227" i="22"/>
  <c r="G1215" i="22"/>
  <c r="E1215" i="22"/>
  <c r="D1215" i="22"/>
  <c r="G1203" i="22"/>
  <c r="F1203" i="22"/>
  <c r="D1203" i="22"/>
  <c r="E1203" i="22"/>
  <c r="G1191" i="22"/>
  <c r="F1191" i="22"/>
  <c r="E1191" i="22"/>
  <c r="D1191" i="22"/>
  <c r="C1191" i="22"/>
  <c r="G1179" i="22"/>
  <c r="F1179" i="22"/>
  <c r="E1179" i="22"/>
  <c r="G1167" i="22"/>
  <c r="F1167" i="22"/>
  <c r="E1167" i="22"/>
  <c r="D1167" i="22"/>
  <c r="G1155" i="22"/>
  <c r="F1155" i="22"/>
  <c r="D1155" i="22"/>
  <c r="E1155" i="22"/>
  <c r="G1143" i="22"/>
  <c r="E1143" i="22"/>
  <c r="F1143" i="22"/>
  <c r="D1143" i="22"/>
  <c r="C1143" i="22"/>
  <c r="G1131" i="22"/>
  <c r="F1131" i="22"/>
  <c r="E1131" i="22"/>
  <c r="G1119" i="22"/>
  <c r="F1119" i="22"/>
  <c r="D1119" i="22"/>
  <c r="E1119" i="22"/>
  <c r="G1107" i="22"/>
  <c r="F1107" i="22"/>
  <c r="D1107" i="22"/>
  <c r="E1107" i="22"/>
  <c r="G1095" i="22"/>
  <c r="F1095" i="22"/>
  <c r="E1095" i="22"/>
  <c r="C1095" i="22"/>
  <c r="D1095" i="22"/>
  <c r="G1083" i="22"/>
  <c r="F1083" i="22"/>
  <c r="E1083" i="22"/>
  <c r="G1071" i="22"/>
  <c r="F1071" i="22"/>
  <c r="E1071" i="22"/>
  <c r="D1071" i="22"/>
  <c r="G1059" i="22"/>
  <c r="F1059" i="22"/>
  <c r="D1059" i="22"/>
  <c r="E1059" i="22"/>
  <c r="F1047" i="22"/>
  <c r="G1047" i="22"/>
  <c r="E1047" i="22"/>
  <c r="C1047" i="22"/>
  <c r="D1047" i="22"/>
  <c r="G1035" i="22"/>
  <c r="F1035" i="22"/>
  <c r="E1035" i="22"/>
  <c r="G1023" i="22"/>
  <c r="F1023" i="22"/>
  <c r="G1011" i="22"/>
  <c r="F1011" i="22"/>
  <c r="D1011" i="22"/>
  <c r="E1011" i="22"/>
  <c r="G999" i="22"/>
  <c r="F999" i="22"/>
  <c r="E999" i="22"/>
  <c r="C999" i="22"/>
  <c r="D999" i="22"/>
  <c r="G987" i="22"/>
  <c r="F987" i="22"/>
  <c r="E987" i="22"/>
  <c r="G975" i="22"/>
  <c r="F975" i="22"/>
  <c r="E975" i="22"/>
  <c r="D975" i="22"/>
  <c r="G963" i="22"/>
  <c r="F963" i="22"/>
  <c r="D963" i="22"/>
  <c r="G951" i="22"/>
  <c r="F951" i="22"/>
  <c r="E951" i="22"/>
  <c r="C951" i="22"/>
  <c r="G939" i="22"/>
  <c r="F939" i="22"/>
  <c r="D939" i="22"/>
  <c r="E939" i="22"/>
  <c r="G927" i="22"/>
  <c r="F927" i="22"/>
  <c r="E927" i="22"/>
  <c r="G915" i="22"/>
  <c r="F915" i="22"/>
  <c r="D915" i="22"/>
  <c r="E915" i="22"/>
  <c r="G903" i="22"/>
  <c r="F903" i="22"/>
  <c r="E903" i="22"/>
  <c r="C903" i="22"/>
  <c r="D903" i="22"/>
  <c r="G891" i="22"/>
  <c r="F891" i="22"/>
  <c r="D891" i="22"/>
  <c r="E891" i="22"/>
  <c r="F879" i="22"/>
  <c r="G879" i="22"/>
  <c r="E879" i="22"/>
  <c r="G867" i="22"/>
  <c r="F867" i="22"/>
  <c r="D867" i="22"/>
  <c r="E867" i="22"/>
  <c r="G855" i="22"/>
  <c r="F855" i="22"/>
  <c r="E855" i="22"/>
  <c r="C855" i="22"/>
  <c r="G843" i="22"/>
  <c r="F843" i="22"/>
  <c r="D843" i="22"/>
  <c r="E843" i="22"/>
  <c r="G831" i="22"/>
  <c r="F831" i="22"/>
  <c r="E831" i="22"/>
  <c r="G819" i="22"/>
  <c r="D819" i="22"/>
  <c r="F819" i="22"/>
  <c r="E819" i="22"/>
  <c r="G807" i="22"/>
  <c r="E807" i="22"/>
  <c r="F807" i="22"/>
  <c r="C807" i="22"/>
  <c r="F795" i="22"/>
  <c r="G795" i="22"/>
  <c r="D795" i="22"/>
  <c r="E795" i="22"/>
  <c r="G783" i="22"/>
  <c r="F783" i="22"/>
  <c r="E783" i="22"/>
  <c r="G771" i="22"/>
  <c r="F771" i="22"/>
  <c r="D771" i="22"/>
  <c r="E771" i="22"/>
  <c r="F759" i="22"/>
  <c r="G759" i="22"/>
  <c r="E759" i="22"/>
  <c r="C759" i="22"/>
  <c r="G747" i="22"/>
  <c r="F747" i="22"/>
  <c r="D747" i="22"/>
  <c r="E747" i="22"/>
  <c r="G735" i="22"/>
  <c r="F735" i="22"/>
  <c r="G723" i="22"/>
  <c r="F723" i="22"/>
  <c r="D723" i="22"/>
  <c r="E723" i="22"/>
  <c r="G711" i="22"/>
  <c r="F711" i="22"/>
  <c r="E711" i="22"/>
  <c r="C711" i="22"/>
  <c r="G699" i="22"/>
  <c r="F699" i="22"/>
  <c r="E699" i="22"/>
  <c r="G687" i="22"/>
  <c r="F687" i="22"/>
  <c r="E687" i="22"/>
  <c r="D687" i="22"/>
  <c r="G675" i="22"/>
  <c r="F675" i="22"/>
  <c r="D675" i="22"/>
  <c r="G663" i="22"/>
  <c r="F663" i="22"/>
  <c r="E663" i="22"/>
  <c r="C663" i="22"/>
  <c r="G651" i="22"/>
  <c r="F651" i="22"/>
  <c r="E651" i="22"/>
  <c r="D651" i="22"/>
  <c r="G639" i="22"/>
  <c r="F639" i="22"/>
  <c r="E639" i="22"/>
  <c r="D639" i="22"/>
  <c r="G627" i="22"/>
  <c r="F627" i="22"/>
  <c r="D627" i="22"/>
  <c r="E627" i="22"/>
  <c r="G615" i="22"/>
  <c r="F615" i="22"/>
  <c r="E615" i="22"/>
  <c r="D615" i="22"/>
  <c r="C615" i="22"/>
  <c r="G603" i="22"/>
  <c r="F603" i="22"/>
  <c r="E603" i="22"/>
  <c r="G591" i="22"/>
  <c r="F591" i="22"/>
  <c r="E591" i="22"/>
  <c r="D591" i="22"/>
  <c r="G579" i="22"/>
  <c r="F579" i="22"/>
  <c r="D579" i="22"/>
  <c r="E579" i="22"/>
  <c r="G567" i="22"/>
  <c r="F567" i="22"/>
  <c r="E567" i="22"/>
  <c r="D567" i="22"/>
  <c r="C567" i="22"/>
  <c r="G555" i="22"/>
  <c r="F555" i="22"/>
  <c r="E555" i="22"/>
  <c r="F543" i="22"/>
  <c r="G543" i="22"/>
  <c r="D543" i="22"/>
  <c r="E543" i="22"/>
  <c r="G531" i="22"/>
  <c r="D531" i="22"/>
  <c r="E531" i="22"/>
  <c r="F531" i="22"/>
  <c r="G519" i="22"/>
  <c r="F519" i="22"/>
  <c r="E519" i="22"/>
  <c r="C519" i="22"/>
  <c r="D519" i="22"/>
  <c r="G507" i="22"/>
  <c r="F507" i="22"/>
  <c r="E507" i="22"/>
  <c r="G495" i="22"/>
  <c r="F495" i="22"/>
  <c r="E495" i="22"/>
  <c r="D495" i="22"/>
  <c r="G483" i="22"/>
  <c r="F483" i="22"/>
  <c r="D483" i="22"/>
  <c r="E483" i="22"/>
  <c r="G471" i="22"/>
  <c r="F471" i="22"/>
  <c r="E471" i="22"/>
  <c r="C471" i="22"/>
  <c r="D471" i="22"/>
  <c r="G459" i="22"/>
  <c r="F459" i="22"/>
  <c r="E459" i="22"/>
  <c r="G447" i="22"/>
  <c r="F447" i="22"/>
  <c r="E447" i="22"/>
  <c r="G435" i="22"/>
  <c r="F435" i="22"/>
  <c r="D435" i="22"/>
  <c r="E435" i="22"/>
  <c r="G423" i="22"/>
  <c r="F423" i="22"/>
  <c r="E423" i="22"/>
  <c r="C423" i="22"/>
  <c r="D423" i="22"/>
  <c r="G411" i="22"/>
  <c r="F411" i="22"/>
  <c r="E411" i="22"/>
  <c r="G399" i="22"/>
  <c r="F399" i="22"/>
  <c r="E399" i="22"/>
  <c r="D399" i="22"/>
  <c r="G387" i="22"/>
  <c r="D387" i="22"/>
  <c r="F387" i="22"/>
  <c r="E387" i="22"/>
  <c r="E375" i="22"/>
  <c r="G375" i="22"/>
  <c r="F375" i="22"/>
  <c r="C375" i="22"/>
  <c r="G363" i="22"/>
  <c r="F363" i="22"/>
  <c r="D363" i="22"/>
  <c r="E363" i="22"/>
  <c r="G351" i="22"/>
  <c r="F351" i="22"/>
  <c r="E351" i="22"/>
  <c r="G339" i="22"/>
  <c r="F339" i="22"/>
  <c r="D339" i="22"/>
  <c r="E339" i="22"/>
  <c r="C1910" i="22"/>
  <c r="C1563" i="22"/>
  <c r="C1275" i="22"/>
  <c r="C1155" i="22"/>
  <c r="C1083" i="22"/>
  <c r="C1011" i="22"/>
  <c r="C939" i="22"/>
  <c r="C867" i="22"/>
  <c r="C795" i="22"/>
  <c r="C723" i="22"/>
  <c r="C651" i="22"/>
  <c r="C579" i="22"/>
  <c r="C507" i="22"/>
  <c r="C435" i="22"/>
  <c r="C361" i="22"/>
  <c r="D1623" i="22"/>
  <c r="D1467" i="22"/>
  <c r="D1335" i="22"/>
  <c r="D937" i="22"/>
  <c r="E2185" i="22"/>
  <c r="E1023" i="22"/>
  <c r="G2282" i="22"/>
  <c r="F2282" i="22"/>
  <c r="E2282" i="22"/>
  <c r="D2282" i="22"/>
  <c r="G2234" i="22"/>
  <c r="F2234" i="22"/>
  <c r="E2234" i="22"/>
  <c r="D2234" i="22"/>
  <c r="G2198" i="22"/>
  <c r="F2198" i="22"/>
  <c r="E2198" i="22"/>
  <c r="G2162" i="22"/>
  <c r="F2162" i="22"/>
  <c r="E2162" i="22"/>
  <c r="D2162" i="22"/>
  <c r="G2126" i="22"/>
  <c r="F2126" i="22"/>
  <c r="E2126" i="22"/>
  <c r="G2090" i="22"/>
  <c r="E2090" i="22"/>
  <c r="F2090" i="22"/>
  <c r="G2042" i="22"/>
  <c r="F2042" i="22"/>
  <c r="D2042" i="22"/>
  <c r="G2006" i="22"/>
  <c r="F2006" i="22"/>
  <c r="E2006" i="22"/>
  <c r="G1982" i="22"/>
  <c r="E1982" i="22"/>
  <c r="D1982" i="22"/>
  <c r="F1982" i="22"/>
  <c r="G1934" i="22"/>
  <c r="F1934" i="22"/>
  <c r="G1910" i="22"/>
  <c r="F1910" i="22"/>
  <c r="E1910" i="22"/>
  <c r="G1874" i="22"/>
  <c r="F1874" i="22"/>
  <c r="E1874" i="22"/>
  <c r="D1874" i="22"/>
  <c r="G1838" i="22"/>
  <c r="F1838" i="22"/>
  <c r="E1838" i="22"/>
  <c r="D1838" i="22"/>
  <c r="G1814" i="22"/>
  <c r="F1814" i="22"/>
  <c r="E1814" i="22"/>
  <c r="G1778" i="22"/>
  <c r="F1778" i="22"/>
  <c r="E1778" i="22"/>
  <c r="D1778" i="22"/>
  <c r="G1742" i="22"/>
  <c r="F1742" i="22"/>
  <c r="E1742" i="22"/>
  <c r="G1706" i="22"/>
  <c r="F1706" i="22"/>
  <c r="D1706" i="22"/>
  <c r="E1706" i="22"/>
  <c r="G1682" i="22"/>
  <c r="F1682" i="22"/>
  <c r="D1682" i="22"/>
  <c r="E1682" i="22"/>
  <c r="G1646" i="22"/>
  <c r="F1646" i="22"/>
  <c r="E1646" i="22"/>
  <c r="G1622" i="22"/>
  <c r="F1622" i="22"/>
  <c r="E1622" i="22"/>
  <c r="D1622" i="22"/>
  <c r="G1586" i="22"/>
  <c r="F1586" i="22"/>
  <c r="D1586" i="22"/>
  <c r="G1550" i="22"/>
  <c r="E1550" i="22"/>
  <c r="F1550" i="22"/>
  <c r="G1526" i="22"/>
  <c r="E1526" i="22"/>
  <c r="D1526" i="22"/>
  <c r="F1526" i="22"/>
  <c r="G1490" i="22"/>
  <c r="F1490" i="22"/>
  <c r="D1490" i="22"/>
  <c r="G1478" i="22"/>
  <c r="F1478" i="22"/>
  <c r="E1478" i="22"/>
  <c r="D1478" i="22"/>
  <c r="G1442" i="22"/>
  <c r="F1442" i="22"/>
  <c r="E1442" i="22"/>
  <c r="D1442" i="22"/>
  <c r="G1406" i="22"/>
  <c r="F1406" i="22"/>
  <c r="D1406" i="22"/>
  <c r="G1382" i="22"/>
  <c r="F1382" i="22"/>
  <c r="E1382" i="22"/>
  <c r="D1382" i="22"/>
  <c r="G1346" i="22"/>
  <c r="F1346" i="22"/>
  <c r="D1346" i="22"/>
  <c r="E1346" i="22"/>
  <c r="G1310" i="22"/>
  <c r="F1310" i="22"/>
  <c r="G1274" i="22"/>
  <c r="F1274" i="22"/>
  <c r="E1274" i="22"/>
  <c r="D1274" i="22"/>
  <c r="G1238" i="22"/>
  <c r="E1238" i="22"/>
  <c r="F1238" i="22"/>
  <c r="D1238" i="22"/>
  <c r="G1214" i="22"/>
  <c r="F1214" i="22"/>
  <c r="D1214" i="22"/>
  <c r="G1178" i="22"/>
  <c r="E1178" i="22"/>
  <c r="F1178" i="22"/>
  <c r="D1178" i="22"/>
  <c r="G1142" i="22"/>
  <c r="F1142" i="22"/>
  <c r="E1142" i="22"/>
  <c r="D1142" i="22"/>
  <c r="C1142" i="22"/>
  <c r="G1106" i="22"/>
  <c r="F1106" i="22"/>
  <c r="D1106" i="22"/>
  <c r="E1106" i="22"/>
  <c r="G1082" i="22"/>
  <c r="F1082" i="22"/>
  <c r="E1082" i="22"/>
  <c r="D1082" i="22"/>
  <c r="G1046" i="22"/>
  <c r="F1046" i="22"/>
  <c r="E1046" i="22"/>
  <c r="D1046" i="22"/>
  <c r="C1046" i="22"/>
  <c r="G1022" i="22"/>
  <c r="F1022" i="22"/>
  <c r="D1022" i="22"/>
  <c r="G986" i="22"/>
  <c r="F986" i="22"/>
  <c r="E986" i="22"/>
  <c r="D986" i="22"/>
  <c r="G962" i="22"/>
  <c r="F962" i="22"/>
  <c r="D962" i="22"/>
  <c r="G926" i="22"/>
  <c r="F926" i="22"/>
  <c r="D926" i="22"/>
  <c r="G902" i="22"/>
  <c r="F902" i="22"/>
  <c r="E902" i="22"/>
  <c r="D902" i="22"/>
  <c r="C902" i="22"/>
  <c r="G866" i="22"/>
  <c r="D866" i="22"/>
  <c r="F866" i="22"/>
  <c r="G830" i="22"/>
  <c r="F830" i="22"/>
  <c r="E830" i="22"/>
  <c r="G818" i="22"/>
  <c r="F818" i="22"/>
  <c r="D818" i="22"/>
  <c r="E818" i="22"/>
  <c r="G782" i="22"/>
  <c r="F782" i="22"/>
  <c r="E782" i="22"/>
  <c r="G746" i="22"/>
  <c r="F746" i="22"/>
  <c r="E746" i="22"/>
  <c r="D746" i="22"/>
  <c r="G710" i="22"/>
  <c r="F710" i="22"/>
  <c r="E710" i="22"/>
  <c r="D710" i="22"/>
  <c r="C710" i="22"/>
  <c r="G674" i="22"/>
  <c r="F674" i="22"/>
  <c r="D674" i="22"/>
  <c r="G650" i="22"/>
  <c r="F650" i="22"/>
  <c r="E650" i="22"/>
  <c r="D650" i="22"/>
  <c r="G614" i="22"/>
  <c r="F614" i="22"/>
  <c r="E614" i="22"/>
  <c r="D614" i="22"/>
  <c r="C614" i="22"/>
  <c r="G578" i="22"/>
  <c r="F578" i="22"/>
  <c r="D578" i="22"/>
  <c r="G542" i="22"/>
  <c r="F542" i="22"/>
  <c r="D542" i="22"/>
  <c r="E542" i="22"/>
  <c r="G494" i="22"/>
  <c r="F494" i="22"/>
  <c r="E494" i="22"/>
  <c r="D494" i="22"/>
  <c r="G458" i="22"/>
  <c r="F458" i="22"/>
  <c r="E458" i="22"/>
  <c r="D458" i="22"/>
  <c r="G422" i="22"/>
  <c r="F422" i="22"/>
  <c r="E422" i="22"/>
  <c r="D422" i="22"/>
  <c r="C422" i="22"/>
  <c r="G386" i="22"/>
  <c r="F386" i="22"/>
  <c r="D386" i="22"/>
  <c r="G350" i="22"/>
  <c r="F350" i="22"/>
  <c r="D350" i="22"/>
  <c r="C350" i="22"/>
  <c r="C1909" i="22"/>
  <c r="C1765" i="22"/>
  <c r="C1443" i="22"/>
  <c r="C1393" i="22"/>
  <c r="C1359" i="22"/>
  <c r="C1274" i="22"/>
  <c r="C1119" i="22"/>
  <c r="C1082" i="22"/>
  <c r="C975" i="22"/>
  <c r="C866" i="22"/>
  <c r="C831" i="22"/>
  <c r="C687" i="22"/>
  <c r="C650" i="22"/>
  <c r="C578" i="22"/>
  <c r="C543" i="22"/>
  <c r="C399" i="22"/>
  <c r="C339" i="22"/>
  <c r="D1646" i="22"/>
  <c r="D1083" i="22"/>
  <c r="D507" i="22"/>
  <c r="E1395" i="22"/>
  <c r="E1311" i="22"/>
  <c r="E1022" i="22"/>
  <c r="E386" i="22"/>
  <c r="G2270" i="22"/>
  <c r="F2270" i="22"/>
  <c r="E2270" i="22"/>
  <c r="G2246" i="22"/>
  <c r="F2246" i="22"/>
  <c r="E2246" i="22"/>
  <c r="G2210" i="22"/>
  <c r="E2210" i="22"/>
  <c r="F2210" i="22"/>
  <c r="D2210" i="22"/>
  <c r="G2174" i="22"/>
  <c r="F2174" i="22"/>
  <c r="E2174" i="22"/>
  <c r="F2150" i="22"/>
  <c r="G2150" i="22"/>
  <c r="G2114" i="22"/>
  <c r="E2114" i="22"/>
  <c r="D2114" i="22"/>
  <c r="F2114" i="22"/>
  <c r="G2078" i="22"/>
  <c r="F2078" i="22"/>
  <c r="E2078" i="22"/>
  <c r="D2078" i="22"/>
  <c r="G2066" i="22"/>
  <c r="F2066" i="22"/>
  <c r="E2066" i="22"/>
  <c r="G2030" i="22"/>
  <c r="F2030" i="22"/>
  <c r="E2030" i="22"/>
  <c r="G1994" i="22"/>
  <c r="F1994" i="22"/>
  <c r="E1994" i="22"/>
  <c r="G1958" i="22"/>
  <c r="F1958" i="22"/>
  <c r="E1958" i="22"/>
  <c r="E1922" i="22"/>
  <c r="D1922" i="22"/>
  <c r="F1922" i="22"/>
  <c r="G1922" i="22"/>
  <c r="G1898" i="22"/>
  <c r="E1898" i="22"/>
  <c r="F1898" i="22"/>
  <c r="G1862" i="22"/>
  <c r="F1862" i="22"/>
  <c r="E1862" i="22"/>
  <c r="D1862" i="22"/>
  <c r="G1826" i="22"/>
  <c r="E1826" i="22"/>
  <c r="F1826" i="22"/>
  <c r="D1826" i="22"/>
  <c r="G1790" i="22"/>
  <c r="F1790" i="22"/>
  <c r="E1790" i="22"/>
  <c r="G1766" i="22"/>
  <c r="F1766" i="22"/>
  <c r="G1730" i="22"/>
  <c r="F1730" i="22"/>
  <c r="D1730" i="22"/>
  <c r="E1730" i="22"/>
  <c r="G1694" i="22"/>
  <c r="F1694" i="22"/>
  <c r="E1694" i="22"/>
  <c r="D1694" i="22"/>
  <c r="G1670" i="22"/>
  <c r="E1670" i="22"/>
  <c r="F1670" i="22"/>
  <c r="D1670" i="22"/>
  <c r="G1634" i="22"/>
  <c r="F1634" i="22"/>
  <c r="E1634" i="22"/>
  <c r="D1634" i="22"/>
  <c r="F1598" i="22"/>
  <c r="G1598" i="22"/>
  <c r="D1598" i="22"/>
  <c r="G1574" i="22"/>
  <c r="F1574" i="22"/>
  <c r="E1574" i="22"/>
  <c r="D1574" i="22"/>
  <c r="G1538" i="22"/>
  <c r="D1538" i="22"/>
  <c r="F1538" i="22"/>
  <c r="G1502" i="22"/>
  <c r="D1502" i="22"/>
  <c r="F1502" i="22"/>
  <c r="E1502" i="22"/>
  <c r="G1466" i="22"/>
  <c r="F1466" i="22"/>
  <c r="E1466" i="22"/>
  <c r="G1430" i="22"/>
  <c r="F1430" i="22"/>
  <c r="E1430" i="22"/>
  <c r="D1430" i="22"/>
  <c r="G1394" i="22"/>
  <c r="F1394" i="22"/>
  <c r="D1394" i="22"/>
  <c r="E1394" i="22"/>
  <c r="G1370" i="22"/>
  <c r="F1370" i="22"/>
  <c r="G1334" i="22"/>
  <c r="F1334" i="22"/>
  <c r="E1334" i="22"/>
  <c r="D1334" i="22"/>
  <c r="G1298" i="22"/>
  <c r="D1298" i="22"/>
  <c r="E1298" i="22"/>
  <c r="F1298" i="22"/>
  <c r="F1262" i="22"/>
  <c r="G1262" i="22"/>
  <c r="E1262" i="22"/>
  <c r="G1226" i="22"/>
  <c r="E1226" i="22"/>
  <c r="F1226" i="22"/>
  <c r="D1226" i="22"/>
  <c r="G1190" i="22"/>
  <c r="F1190" i="22"/>
  <c r="E1190" i="22"/>
  <c r="D1190" i="22"/>
  <c r="G1166" i="22"/>
  <c r="F1166" i="22"/>
  <c r="E1166" i="22"/>
  <c r="D1166" i="22"/>
  <c r="G1130" i="22"/>
  <c r="F1130" i="22"/>
  <c r="E1130" i="22"/>
  <c r="D1130" i="22"/>
  <c r="G1094" i="22"/>
  <c r="F1094" i="22"/>
  <c r="E1094" i="22"/>
  <c r="D1094" i="22"/>
  <c r="C1094" i="22"/>
  <c r="G1058" i="22"/>
  <c r="F1058" i="22"/>
  <c r="D1058" i="22"/>
  <c r="E1058" i="22"/>
  <c r="G1034" i="22"/>
  <c r="F1034" i="22"/>
  <c r="E1034" i="22"/>
  <c r="D1034" i="22"/>
  <c r="G998" i="22"/>
  <c r="F998" i="22"/>
  <c r="E998" i="22"/>
  <c r="D998" i="22"/>
  <c r="C998" i="22"/>
  <c r="G974" i="22"/>
  <c r="F974" i="22"/>
  <c r="E974" i="22"/>
  <c r="G950" i="22"/>
  <c r="F950" i="22"/>
  <c r="E950" i="22"/>
  <c r="D950" i="22"/>
  <c r="C950" i="22"/>
  <c r="G914" i="22"/>
  <c r="F914" i="22"/>
  <c r="D914" i="22"/>
  <c r="E914" i="22"/>
  <c r="G878" i="22"/>
  <c r="F878" i="22"/>
  <c r="E878" i="22"/>
  <c r="G854" i="22"/>
  <c r="F854" i="22"/>
  <c r="E854" i="22"/>
  <c r="D854" i="22"/>
  <c r="C854" i="22"/>
  <c r="G806" i="22"/>
  <c r="F806" i="22"/>
  <c r="E806" i="22"/>
  <c r="D806" i="22"/>
  <c r="C806" i="22"/>
  <c r="G770" i="22"/>
  <c r="F770" i="22"/>
  <c r="D770" i="22"/>
  <c r="E770" i="22"/>
  <c r="G734" i="22"/>
  <c r="F734" i="22"/>
  <c r="G698" i="22"/>
  <c r="F698" i="22"/>
  <c r="E698" i="22"/>
  <c r="D698" i="22"/>
  <c r="G662" i="22"/>
  <c r="E662" i="22"/>
  <c r="F662" i="22"/>
  <c r="D662" i="22"/>
  <c r="C662" i="22"/>
  <c r="G626" i="22"/>
  <c r="F626" i="22"/>
  <c r="D626" i="22"/>
  <c r="E626" i="22"/>
  <c r="G590" i="22"/>
  <c r="F590" i="22"/>
  <c r="E590" i="22"/>
  <c r="D590" i="22"/>
  <c r="G566" i="22"/>
  <c r="F566" i="22"/>
  <c r="E566" i="22"/>
  <c r="D566" i="22"/>
  <c r="C566" i="22"/>
  <c r="G530" i="22"/>
  <c r="F530" i="22"/>
  <c r="D530" i="22"/>
  <c r="E530" i="22"/>
  <c r="G506" i="22"/>
  <c r="F506" i="22"/>
  <c r="E506" i="22"/>
  <c r="D506" i="22"/>
  <c r="G482" i="22"/>
  <c r="F482" i="22"/>
  <c r="D482" i="22"/>
  <c r="E482" i="22"/>
  <c r="G446" i="22"/>
  <c r="F446" i="22"/>
  <c r="D446" i="22"/>
  <c r="G410" i="22"/>
  <c r="F410" i="22"/>
  <c r="E410" i="22"/>
  <c r="D410" i="22"/>
  <c r="G374" i="22"/>
  <c r="F374" i="22"/>
  <c r="E374" i="22"/>
  <c r="D374" i="22"/>
  <c r="C374" i="22"/>
  <c r="G338" i="22"/>
  <c r="F338" i="22"/>
  <c r="D338" i="22"/>
  <c r="E338" i="22"/>
  <c r="G323" i="22"/>
  <c r="F323" i="22"/>
  <c r="D323" i="22"/>
  <c r="E323" i="22"/>
  <c r="G299" i="22"/>
  <c r="E299" i="22"/>
  <c r="F299" i="22"/>
  <c r="D299" i="22"/>
  <c r="G263" i="22"/>
  <c r="F263" i="22"/>
  <c r="E263" i="22"/>
  <c r="D263" i="22"/>
  <c r="C263" i="22"/>
  <c r="G239" i="22"/>
  <c r="F239" i="22"/>
  <c r="E239" i="22"/>
  <c r="D239" i="22"/>
  <c r="C239" i="22"/>
  <c r="G215" i="22"/>
  <c r="F215" i="22"/>
  <c r="E215" i="22"/>
  <c r="D215" i="22"/>
  <c r="C215" i="22"/>
  <c r="G179" i="22"/>
  <c r="F179" i="22"/>
  <c r="D179" i="22"/>
  <c r="E179" i="22"/>
  <c r="G155" i="22"/>
  <c r="F155" i="22"/>
  <c r="E155" i="22"/>
  <c r="D155" i="22"/>
  <c r="G119" i="22"/>
  <c r="E119" i="22"/>
  <c r="D119" i="22"/>
  <c r="F119" i="22"/>
  <c r="C119" i="22"/>
  <c r="G95" i="22"/>
  <c r="F95" i="22"/>
  <c r="E95" i="22"/>
  <c r="D95" i="22"/>
  <c r="C95" i="22"/>
  <c r="G71" i="22"/>
  <c r="E71" i="22"/>
  <c r="F71" i="22"/>
  <c r="D71" i="22"/>
  <c r="C71" i="22"/>
  <c r="G35" i="22"/>
  <c r="F35" i="22"/>
  <c r="D35" i="22"/>
  <c r="E35" i="22"/>
  <c r="G2257" i="22"/>
  <c r="F2257" i="22"/>
  <c r="E2257" i="22"/>
  <c r="G2233" i="22"/>
  <c r="F2233" i="22"/>
  <c r="E2233" i="22"/>
  <c r="G2209" i="22"/>
  <c r="E2209" i="22"/>
  <c r="F2209" i="22"/>
  <c r="G2185" i="22"/>
  <c r="F2185" i="22"/>
  <c r="F2149" i="22"/>
  <c r="G2149" i="22"/>
  <c r="D2149" i="22"/>
  <c r="G2113" i="22"/>
  <c r="E2113" i="22"/>
  <c r="F2113" i="22"/>
  <c r="G2089" i="22"/>
  <c r="F2089" i="22"/>
  <c r="E2089" i="22"/>
  <c r="D2089" i="22"/>
  <c r="G2053" i="22"/>
  <c r="F2053" i="22"/>
  <c r="E2053" i="22"/>
  <c r="G2029" i="22"/>
  <c r="E2029" i="22"/>
  <c r="F2029" i="22"/>
  <c r="F2005" i="22"/>
  <c r="G2005" i="22"/>
  <c r="D2005" i="22"/>
  <c r="G1969" i="22"/>
  <c r="F1969" i="22"/>
  <c r="E1969" i="22"/>
  <c r="D1969" i="22"/>
  <c r="G1933" i="22"/>
  <c r="F1933" i="22"/>
  <c r="D1933" i="22"/>
  <c r="G1897" i="22"/>
  <c r="F1897" i="22"/>
  <c r="G1861" i="22"/>
  <c r="F1861" i="22"/>
  <c r="E1861" i="22"/>
  <c r="D1861" i="22"/>
  <c r="G1837" i="22"/>
  <c r="F1837" i="22"/>
  <c r="E1837" i="22"/>
  <c r="D1837" i="22"/>
  <c r="G1813" i="22"/>
  <c r="D1813" i="22"/>
  <c r="E1813" i="22"/>
  <c r="F1813" i="22"/>
  <c r="G1777" i="22"/>
  <c r="E1777" i="22"/>
  <c r="F1777" i="22"/>
  <c r="G1741" i="22"/>
  <c r="E1741" i="22"/>
  <c r="F1741" i="22"/>
  <c r="D1741" i="22"/>
  <c r="F1717" i="22"/>
  <c r="E1717" i="22"/>
  <c r="G1717" i="22"/>
  <c r="D1717" i="22"/>
  <c r="G1681" i="22"/>
  <c r="F1681" i="22"/>
  <c r="D1681" i="22"/>
  <c r="G1657" i="22"/>
  <c r="F1657" i="22"/>
  <c r="E1657" i="22"/>
  <c r="G1621" i="22"/>
  <c r="F1621" i="22"/>
  <c r="D1621" i="22"/>
  <c r="G1597" i="22"/>
  <c r="F1597" i="22"/>
  <c r="E1597" i="22"/>
  <c r="F1573" i="22"/>
  <c r="G1573" i="22"/>
  <c r="D1573" i="22"/>
  <c r="G1537" i="22"/>
  <c r="F1537" i="22"/>
  <c r="G1513" i="22"/>
  <c r="F1513" i="22"/>
  <c r="E1513" i="22"/>
  <c r="G1477" i="22"/>
  <c r="F1477" i="22"/>
  <c r="D1477" i="22"/>
  <c r="E1477" i="22"/>
  <c r="G1441" i="22"/>
  <c r="F1441" i="22"/>
  <c r="E1441" i="22"/>
  <c r="G1417" i="22"/>
  <c r="E1417" i="22"/>
  <c r="F1417" i="22"/>
  <c r="G1381" i="22"/>
  <c r="E1381" i="22"/>
  <c r="D1381" i="22"/>
  <c r="F1381" i="22"/>
  <c r="G1357" i="22"/>
  <c r="E1357" i="22"/>
  <c r="F1357" i="22"/>
  <c r="G1333" i="22"/>
  <c r="F1333" i="22"/>
  <c r="E1333" i="22"/>
  <c r="D1333" i="22"/>
  <c r="G1297" i="22"/>
  <c r="F1297" i="22"/>
  <c r="E1297" i="22"/>
  <c r="D1297" i="22"/>
  <c r="G1261" i="22"/>
  <c r="F1261" i="22"/>
  <c r="E1261" i="22"/>
  <c r="G1225" i="22"/>
  <c r="E1225" i="22"/>
  <c r="F1225" i="22"/>
  <c r="G1189" i="22"/>
  <c r="F1189" i="22"/>
  <c r="E1189" i="22"/>
  <c r="D1189" i="22"/>
  <c r="G1153" i="22"/>
  <c r="F1153" i="22"/>
  <c r="E1153" i="22"/>
  <c r="G1117" i="22"/>
  <c r="F1117" i="22"/>
  <c r="D1117" i="22"/>
  <c r="E1117" i="22"/>
  <c r="G1093" i="22"/>
  <c r="F1093" i="22"/>
  <c r="E1093" i="22"/>
  <c r="D1093" i="22"/>
  <c r="G1057" i="22"/>
  <c r="F1057" i="22"/>
  <c r="E1057" i="22"/>
  <c r="G1033" i="22"/>
  <c r="E1033" i="22"/>
  <c r="F1033" i="22"/>
  <c r="G997" i="22"/>
  <c r="F997" i="22"/>
  <c r="E997" i="22"/>
  <c r="D997" i="22"/>
  <c r="G961" i="22"/>
  <c r="F961" i="22"/>
  <c r="E961" i="22"/>
  <c r="G925" i="22"/>
  <c r="F925" i="22"/>
  <c r="E925" i="22"/>
  <c r="G889" i="22"/>
  <c r="F889" i="22"/>
  <c r="E889" i="22"/>
  <c r="D889" i="22"/>
  <c r="G865" i="22"/>
  <c r="F865" i="22"/>
  <c r="D865" i="22"/>
  <c r="E865" i="22"/>
  <c r="G829" i="22"/>
  <c r="F829" i="22"/>
  <c r="E829" i="22"/>
  <c r="E793" i="22"/>
  <c r="G793" i="22"/>
  <c r="F793" i="22"/>
  <c r="D793" i="22"/>
  <c r="G757" i="22"/>
  <c r="F757" i="22"/>
  <c r="D757" i="22"/>
  <c r="E757" i="22"/>
  <c r="G721" i="22"/>
  <c r="F721" i="22"/>
  <c r="E721" i="22"/>
  <c r="D721" i="22"/>
  <c r="G685" i="22"/>
  <c r="F685" i="22"/>
  <c r="E685" i="22"/>
  <c r="G649" i="22"/>
  <c r="F649" i="22"/>
  <c r="E649" i="22"/>
  <c r="G613" i="22"/>
  <c r="F613" i="22"/>
  <c r="E613" i="22"/>
  <c r="D613" i="22"/>
  <c r="G577" i="22"/>
  <c r="F577" i="22"/>
  <c r="E577" i="22"/>
  <c r="F541" i="22"/>
  <c r="G541" i="22"/>
  <c r="D541" i="22"/>
  <c r="E541" i="22"/>
  <c r="G505" i="22"/>
  <c r="E505" i="22"/>
  <c r="F505" i="22"/>
  <c r="G481" i="22"/>
  <c r="F481" i="22"/>
  <c r="E481" i="22"/>
  <c r="G445" i="22"/>
  <c r="F445" i="22"/>
  <c r="D445" i="22"/>
  <c r="E445" i="22"/>
  <c r="G421" i="22"/>
  <c r="F421" i="22"/>
  <c r="E421" i="22"/>
  <c r="D421" i="22"/>
  <c r="G385" i="22"/>
  <c r="F385" i="22"/>
  <c r="E385" i="22"/>
  <c r="G361" i="22"/>
  <c r="F361" i="22"/>
  <c r="E361" i="22"/>
  <c r="G337" i="22"/>
  <c r="F337" i="22"/>
  <c r="E337" i="22"/>
  <c r="D337" i="22"/>
  <c r="C1730" i="22"/>
  <c r="C1646" i="22"/>
  <c r="C1611" i="22"/>
  <c r="C1526" i="22"/>
  <c r="C1442" i="22"/>
  <c r="C1358" i="22"/>
  <c r="C1323" i="22"/>
  <c r="C1238" i="22"/>
  <c r="C1153" i="22"/>
  <c r="C1081" i="22"/>
  <c r="C1009" i="22"/>
  <c r="C974" i="22"/>
  <c r="C865" i="22"/>
  <c r="C830" i="22"/>
  <c r="C793" i="22"/>
  <c r="C721" i="22"/>
  <c r="C686" i="22"/>
  <c r="C649" i="22"/>
  <c r="C577" i="22"/>
  <c r="C542" i="22"/>
  <c r="C505" i="22"/>
  <c r="C433" i="22"/>
  <c r="C338" i="22"/>
  <c r="C299" i="22"/>
  <c r="C35" i="22"/>
  <c r="D2090" i="22"/>
  <c r="D1934" i="22"/>
  <c r="D1790" i="22"/>
  <c r="D1742" i="22"/>
  <c r="D1645" i="22"/>
  <c r="D1611" i="22"/>
  <c r="D1262" i="22"/>
  <c r="D1153" i="22"/>
  <c r="D759" i="22"/>
  <c r="D577" i="22"/>
  <c r="D505" i="22"/>
  <c r="E2005" i="22"/>
  <c r="E1310" i="22"/>
  <c r="E1214" i="22"/>
  <c r="G2258" i="22"/>
  <c r="F2258" i="22"/>
  <c r="E2258" i="22"/>
  <c r="D2258" i="22"/>
  <c r="G2222" i="22"/>
  <c r="F2222" i="22"/>
  <c r="E2222" i="22"/>
  <c r="G2186" i="22"/>
  <c r="E2186" i="22"/>
  <c r="F2186" i="22"/>
  <c r="D2186" i="22"/>
  <c r="G2138" i="22"/>
  <c r="F2138" i="22"/>
  <c r="E2138" i="22"/>
  <c r="D2138" i="22"/>
  <c r="G2102" i="22"/>
  <c r="F2102" i="22"/>
  <c r="E2102" i="22"/>
  <c r="G2054" i="22"/>
  <c r="D2054" i="22"/>
  <c r="E2054" i="22"/>
  <c r="F2054" i="22"/>
  <c r="G2018" i="22"/>
  <c r="F2018" i="22"/>
  <c r="E2018" i="22"/>
  <c r="G1970" i="22"/>
  <c r="F1970" i="22"/>
  <c r="E1970" i="22"/>
  <c r="D1970" i="22"/>
  <c r="G1946" i="22"/>
  <c r="E1946" i="22"/>
  <c r="D1946" i="22"/>
  <c r="G1886" i="22"/>
  <c r="F1886" i="22"/>
  <c r="E1886" i="22"/>
  <c r="G1850" i="22"/>
  <c r="F1850" i="22"/>
  <c r="E1850" i="22"/>
  <c r="G1802" i="22"/>
  <c r="F1802" i="22"/>
  <c r="E1802" i="22"/>
  <c r="G1754" i="22"/>
  <c r="F1754" i="22"/>
  <c r="D1754" i="22"/>
  <c r="E1754" i="22"/>
  <c r="G1718" i="22"/>
  <c r="F1718" i="22"/>
  <c r="E1718" i="22"/>
  <c r="D1718" i="22"/>
  <c r="G1658" i="22"/>
  <c r="F1658" i="22"/>
  <c r="E1658" i="22"/>
  <c r="G1610" i="22"/>
  <c r="F1610" i="22"/>
  <c r="E1610" i="22"/>
  <c r="G1562" i="22"/>
  <c r="F1562" i="22"/>
  <c r="E1562" i="22"/>
  <c r="G1514" i="22"/>
  <c r="F1514" i="22"/>
  <c r="E1514" i="22"/>
  <c r="G1454" i="22"/>
  <c r="F1454" i="22"/>
  <c r="D1454" i="22"/>
  <c r="G1418" i="22"/>
  <c r="F1418" i="22"/>
  <c r="D1418" i="22"/>
  <c r="G1358" i="22"/>
  <c r="F1358" i="22"/>
  <c r="E1358" i="22"/>
  <c r="G1322" i="22"/>
  <c r="F1322" i="22"/>
  <c r="D1322" i="22"/>
  <c r="G1286" i="22"/>
  <c r="F1286" i="22"/>
  <c r="E1286" i="22"/>
  <c r="D1286" i="22"/>
  <c r="G1250" i="22"/>
  <c r="F1250" i="22"/>
  <c r="D1250" i="22"/>
  <c r="G1202" i="22"/>
  <c r="F1202" i="22"/>
  <c r="D1202" i="22"/>
  <c r="E1202" i="22"/>
  <c r="G1154" i="22"/>
  <c r="D1154" i="22"/>
  <c r="F1154" i="22"/>
  <c r="G1118" i="22"/>
  <c r="F1118" i="22"/>
  <c r="D1118" i="22"/>
  <c r="E1118" i="22"/>
  <c r="G1070" i="22"/>
  <c r="E1070" i="22"/>
  <c r="F1070" i="22"/>
  <c r="D1070" i="22"/>
  <c r="G1010" i="22"/>
  <c r="D1010" i="22"/>
  <c r="E1010" i="22"/>
  <c r="F1010" i="22"/>
  <c r="G938" i="22"/>
  <c r="F938" i="22"/>
  <c r="E938" i="22"/>
  <c r="D938" i="22"/>
  <c r="G890" i="22"/>
  <c r="F890" i="22"/>
  <c r="E890" i="22"/>
  <c r="D890" i="22"/>
  <c r="G842" i="22"/>
  <c r="F842" i="22"/>
  <c r="E842" i="22"/>
  <c r="D842" i="22"/>
  <c r="G794" i="22"/>
  <c r="F794" i="22"/>
  <c r="E794" i="22"/>
  <c r="D794" i="22"/>
  <c r="G758" i="22"/>
  <c r="F758" i="22"/>
  <c r="E758" i="22"/>
  <c r="D758" i="22"/>
  <c r="C758" i="22"/>
  <c r="G722" i="22"/>
  <c r="F722" i="22"/>
  <c r="D722" i="22"/>
  <c r="E722" i="22"/>
  <c r="G686" i="22"/>
  <c r="F686" i="22"/>
  <c r="E686" i="22"/>
  <c r="G638" i="22"/>
  <c r="F638" i="22"/>
  <c r="D638" i="22"/>
  <c r="G602" i="22"/>
  <c r="F602" i="22"/>
  <c r="E602" i="22"/>
  <c r="D602" i="22"/>
  <c r="G554" i="22"/>
  <c r="F554" i="22"/>
  <c r="E554" i="22"/>
  <c r="D554" i="22"/>
  <c r="G518" i="22"/>
  <c r="F518" i="22"/>
  <c r="E518" i="22"/>
  <c r="D518" i="22"/>
  <c r="C518" i="22"/>
  <c r="G470" i="22"/>
  <c r="F470" i="22"/>
  <c r="E470" i="22"/>
  <c r="D470" i="22"/>
  <c r="C470" i="22"/>
  <c r="G434" i="22"/>
  <c r="F434" i="22"/>
  <c r="D434" i="22"/>
  <c r="E434" i="22"/>
  <c r="G398" i="22"/>
  <c r="F398" i="22"/>
  <c r="E398" i="22"/>
  <c r="C398" i="22"/>
  <c r="G362" i="22"/>
  <c r="F362" i="22"/>
  <c r="E362" i="22"/>
  <c r="D362" i="22"/>
  <c r="G311" i="22"/>
  <c r="F311" i="22"/>
  <c r="E311" i="22"/>
  <c r="D311" i="22"/>
  <c r="C311" i="22"/>
  <c r="F287" i="22"/>
  <c r="G287" i="22"/>
  <c r="E287" i="22"/>
  <c r="D287" i="22"/>
  <c r="C287" i="22"/>
  <c r="G275" i="22"/>
  <c r="F275" i="22"/>
  <c r="D275" i="22"/>
  <c r="E275" i="22"/>
  <c r="F251" i="22"/>
  <c r="G251" i="22"/>
  <c r="E251" i="22"/>
  <c r="D251" i="22"/>
  <c r="G227" i="22"/>
  <c r="F227" i="22"/>
  <c r="D227" i="22"/>
  <c r="E227" i="22"/>
  <c r="G203" i="22"/>
  <c r="E203" i="22"/>
  <c r="F203" i="22"/>
  <c r="D203" i="22"/>
  <c r="F191" i="22"/>
  <c r="G191" i="22"/>
  <c r="E191" i="22"/>
  <c r="C191" i="22"/>
  <c r="G167" i="22"/>
  <c r="F167" i="22"/>
  <c r="E167" i="22"/>
  <c r="D167" i="22"/>
  <c r="C167" i="22"/>
  <c r="G143" i="22"/>
  <c r="F143" i="22"/>
  <c r="E143" i="22"/>
  <c r="C143" i="22"/>
  <c r="G131" i="22"/>
  <c r="F131" i="22"/>
  <c r="D131" i="22"/>
  <c r="E131" i="22"/>
  <c r="G107" i="22"/>
  <c r="F107" i="22"/>
  <c r="E107" i="22"/>
  <c r="D107" i="22"/>
  <c r="G83" i="22"/>
  <c r="F83" i="22"/>
  <c r="D83" i="22"/>
  <c r="E83" i="22"/>
  <c r="G59" i="22"/>
  <c r="F59" i="22"/>
  <c r="E59" i="22"/>
  <c r="D59" i="22"/>
  <c r="G47" i="22"/>
  <c r="F47" i="22"/>
  <c r="E47" i="22"/>
  <c r="D47" i="22"/>
  <c r="C47" i="22"/>
  <c r="G23" i="22"/>
  <c r="F23" i="22"/>
  <c r="E23" i="22"/>
  <c r="D23" i="22"/>
  <c r="C23" i="22"/>
  <c r="G11" i="22"/>
  <c r="F11" i="22"/>
  <c r="E11" i="22"/>
  <c r="D11" i="22"/>
  <c r="G2281" i="22"/>
  <c r="F2281" i="22"/>
  <c r="G2269" i="22"/>
  <c r="F2269" i="22"/>
  <c r="E2269" i="22"/>
  <c r="G2245" i="22"/>
  <c r="E2245" i="22"/>
  <c r="F2245" i="22"/>
  <c r="D2245" i="22"/>
  <c r="G2221" i="22"/>
  <c r="F2221" i="22"/>
  <c r="E2221" i="22"/>
  <c r="G2197" i="22"/>
  <c r="F2197" i="22"/>
  <c r="D2197" i="22"/>
  <c r="E2197" i="22"/>
  <c r="F2173" i="22"/>
  <c r="G2173" i="22"/>
  <c r="G2161" i="22"/>
  <c r="F2161" i="22"/>
  <c r="E2161" i="22"/>
  <c r="G2137" i="22"/>
  <c r="F2137" i="22"/>
  <c r="E2137" i="22"/>
  <c r="G2125" i="22"/>
  <c r="F2125" i="22"/>
  <c r="E2125" i="22"/>
  <c r="G2101" i="22"/>
  <c r="F2101" i="22"/>
  <c r="D2101" i="22"/>
  <c r="E2101" i="22"/>
  <c r="G2077" i="22"/>
  <c r="F2077" i="22"/>
  <c r="G2065" i="22"/>
  <c r="F2065" i="22"/>
  <c r="E2065" i="22"/>
  <c r="G2041" i="22"/>
  <c r="D2041" i="22"/>
  <c r="F2041" i="22"/>
  <c r="G2017" i="22"/>
  <c r="F2017" i="22"/>
  <c r="E2017" i="22"/>
  <c r="G1993" i="22"/>
  <c r="F1993" i="22"/>
  <c r="E1993" i="22"/>
  <c r="G1981" i="22"/>
  <c r="D1981" i="22"/>
  <c r="E1981" i="22"/>
  <c r="G1957" i="22"/>
  <c r="F1957" i="22"/>
  <c r="E1957" i="22"/>
  <c r="G1945" i="22"/>
  <c r="E1945" i="22"/>
  <c r="D1945" i="22"/>
  <c r="F1945" i="22"/>
  <c r="G1921" i="22"/>
  <c r="E1921" i="22"/>
  <c r="F1921" i="22"/>
  <c r="D1921" i="22"/>
  <c r="G1909" i="22"/>
  <c r="F1909" i="22"/>
  <c r="D1909" i="22"/>
  <c r="G1885" i="22"/>
  <c r="F1885" i="22"/>
  <c r="E1885" i="22"/>
  <c r="G1873" i="22"/>
  <c r="F1873" i="22"/>
  <c r="E1873" i="22"/>
  <c r="F1849" i="22"/>
  <c r="G1849" i="22"/>
  <c r="E1849" i="22"/>
  <c r="D1849" i="22"/>
  <c r="G1825" i="22"/>
  <c r="E1825" i="22"/>
  <c r="F1825" i="22"/>
  <c r="D1825" i="22"/>
  <c r="G1801" i="22"/>
  <c r="F1801" i="22"/>
  <c r="F1789" i="22"/>
  <c r="G1789" i="22"/>
  <c r="G1765" i="22"/>
  <c r="D1765" i="22"/>
  <c r="G1753" i="22"/>
  <c r="F1753" i="22"/>
  <c r="E1753" i="22"/>
  <c r="D1753" i="22"/>
  <c r="G1729" i="22"/>
  <c r="F1729" i="22"/>
  <c r="D1729" i="22"/>
  <c r="G1705" i="22"/>
  <c r="F1705" i="22"/>
  <c r="E1705" i="22"/>
  <c r="G1693" i="22"/>
  <c r="F1693" i="22"/>
  <c r="E1693" i="22"/>
  <c r="G1669" i="22"/>
  <c r="D1669" i="22"/>
  <c r="F1669" i="22"/>
  <c r="G1645" i="22"/>
  <c r="F1645" i="22"/>
  <c r="F1633" i="22"/>
  <c r="G1633" i="22"/>
  <c r="E1633" i="22"/>
  <c r="G1609" i="22"/>
  <c r="F1609" i="22"/>
  <c r="E1609" i="22"/>
  <c r="G1585" i="22"/>
  <c r="F1585" i="22"/>
  <c r="G1561" i="22"/>
  <c r="F1561" i="22"/>
  <c r="E1561" i="22"/>
  <c r="G1549" i="22"/>
  <c r="E1549" i="22"/>
  <c r="F1549" i="22"/>
  <c r="D1549" i="22"/>
  <c r="G1525" i="22"/>
  <c r="E1525" i="22"/>
  <c r="F1525" i="22"/>
  <c r="D1525" i="22"/>
  <c r="G1501" i="22"/>
  <c r="D1501" i="22"/>
  <c r="F1501" i="22"/>
  <c r="G1489" i="22"/>
  <c r="F1489" i="22"/>
  <c r="E1489" i="22"/>
  <c r="G1465" i="22"/>
  <c r="F1465" i="22"/>
  <c r="E1465" i="22"/>
  <c r="D1465" i="22"/>
  <c r="G1453" i="22"/>
  <c r="D1453" i="22"/>
  <c r="F1453" i="22"/>
  <c r="G1429" i="22"/>
  <c r="F1429" i="22"/>
  <c r="D1429" i="22"/>
  <c r="E1429" i="22"/>
  <c r="G1405" i="22"/>
  <c r="F1405" i="22"/>
  <c r="G1393" i="22"/>
  <c r="F1393" i="22"/>
  <c r="D1393" i="22"/>
  <c r="G1369" i="22"/>
  <c r="E1369" i="22"/>
  <c r="F1369" i="22"/>
  <c r="D1369" i="22"/>
  <c r="G1345" i="22"/>
  <c r="F1345" i="22"/>
  <c r="G1321" i="22"/>
  <c r="E1321" i="22"/>
  <c r="F1321" i="22"/>
  <c r="G1309" i="22"/>
  <c r="F1309" i="22"/>
  <c r="G1285" i="22"/>
  <c r="F1285" i="22"/>
  <c r="E1285" i="22"/>
  <c r="D1285" i="22"/>
  <c r="G1273" i="22"/>
  <c r="E1273" i="22"/>
  <c r="F1273" i="22"/>
  <c r="D1273" i="22"/>
  <c r="G1249" i="22"/>
  <c r="F1249" i="22"/>
  <c r="E1249" i="22"/>
  <c r="G1237" i="22"/>
  <c r="F1237" i="22"/>
  <c r="D1237" i="22"/>
  <c r="E1237" i="22"/>
  <c r="G1213" i="22"/>
  <c r="F1213" i="22"/>
  <c r="E1213" i="22"/>
  <c r="G1201" i="22"/>
  <c r="F1201" i="22"/>
  <c r="E1201" i="22"/>
  <c r="D1201" i="22"/>
  <c r="G1177" i="22"/>
  <c r="E1177" i="22"/>
  <c r="F1177" i="22"/>
  <c r="D1177" i="22"/>
  <c r="G1165" i="22"/>
  <c r="F1165" i="22"/>
  <c r="E1165" i="22"/>
  <c r="D1165" i="22"/>
  <c r="G1141" i="22"/>
  <c r="D1141" i="22"/>
  <c r="F1141" i="22"/>
  <c r="E1141" i="22"/>
  <c r="G1129" i="22"/>
  <c r="F1129" i="22"/>
  <c r="E1129" i="22"/>
  <c r="G1105" i="22"/>
  <c r="F1105" i="22"/>
  <c r="E1105" i="22"/>
  <c r="G1081" i="22"/>
  <c r="F1081" i="22"/>
  <c r="E1081" i="22"/>
  <c r="G1069" i="22"/>
  <c r="E1069" i="22"/>
  <c r="F1069" i="22"/>
  <c r="D1069" i="22"/>
  <c r="G1045" i="22"/>
  <c r="F1045" i="22"/>
  <c r="D1045" i="22"/>
  <c r="E1045" i="22"/>
  <c r="G1021" i="22"/>
  <c r="F1021" i="22"/>
  <c r="D1021" i="22"/>
  <c r="E1021" i="22"/>
  <c r="G1009" i="22"/>
  <c r="F1009" i="22"/>
  <c r="E1009" i="22"/>
  <c r="G985" i="22"/>
  <c r="F985" i="22"/>
  <c r="E985" i="22"/>
  <c r="G973" i="22"/>
  <c r="E973" i="22"/>
  <c r="F973" i="22"/>
  <c r="D973" i="22"/>
  <c r="G949" i="22"/>
  <c r="F949" i="22"/>
  <c r="D949" i="22"/>
  <c r="E949" i="22"/>
  <c r="G937" i="22"/>
  <c r="F937" i="22"/>
  <c r="E937" i="22"/>
  <c r="G913" i="22"/>
  <c r="F913" i="22"/>
  <c r="E913" i="22"/>
  <c r="D913" i="22"/>
  <c r="G901" i="22"/>
  <c r="F901" i="22"/>
  <c r="E901" i="22"/>
  <c r="D901" i="22"/>
  <c r="F877" i="22"/>
  <c r="G877" i="22"/>
  <c r="E877" i="22"/>
  <c r="D877" i="22"/>
  <c r="G853" i="22"/>
  <c r="F853" i="22"/>
  <c r="D853" i="22"/>
  <c r="E853" i="22"/>
  <c r="G841" i="22"/>
  <c r="F841" i="22"/>
  <c r="E841" i="22"/>
  <c r="D841" i="22"/>
  <c r="G817" i="22"/>
  <c r="F817" i="22"/>
  <c r="E817" i="22"/>
  <c r="D817" i="22"/>
  <c r="G805" i="22"/>
  <c r="F805" i="22"/>
  <c r="E805" i="22"/>
  <c r="D805" i="22"/>
  <c r="G781" i="22"/>
  <c r="F781" i="22"/>
  <c r="E781" i="22"/>
  <c r="G769" i="22"/>
  <c r="F769" i="22"/>
  <c r="E769" i="22"/>
  <c r="D769" i="22"/>
  <c r="G745" i="22"/>
  <c r="E745" i="22"/>
  <c r="F745" i="22"/>
  <c r="D745" i="22"/>
  <c r="G733" i="22"/>
  <c r="F733" i="22"/>
  <c r="E733" i="22"/>
  <c r="G709" i="22"/>
  <c r="F709" i="22"/>
  <c r="E709" i="22"/>
  <c r="D709" i="22"/>
  <c r="G697" i="22"/>
  <c r="F697" i="22"/>
  <c r="E697" i="22"/>
  <c r="D697" i="22"/>
  <c r="G673" i="22"/>
  <c r="F673" i="22"/>
  <c r="E673" i="22"/>
  <c r="G661" i="22"/>
  <c r="F661" i="22"/>
  <c r="D661" i="22"/>
  <c r="E661" i="22"/>
  <c r="G637" i="22"/>
  <c r="F637" i="22"/>
  <c r="E637" i="22"/>
  <c r="G625" i="22"/>
  <c r="E625" i="22"/>
  <c r="F625" i="22"/>
  <c r="D625" i="22"/>
  <c r="G601" i="22"/>
  <c r="F601" i="22"/>
  <c r="E601" i="22"/>
  <c r="D601" i="22"/>
  <c r="G589" i="22"/>
  <c r="F589" i="22"/>
  <c r="E589" i="22"/>
  <c r="D589" i="22"/>
  <c r="G565" i="22"/>
  <c r="F565" i="22"/>
  <c r="D565" i="22"/>
  <c r="E565" i="22"/>
  <c r="G553" i="22"/>
  <c r="F553" i="22"/>
  <c r="E553" i="22"/>
  <c r="G529" i="22"/>
  <c r="F529" i="22"/>
  <c r="E529" i="22"/>
  <c r="G517" i="22"/>
  <c r="F517" i="22"/>
  <c r="E517" i="22"/>
  <c r="D517" i="22"/>
  <c r="G493" i="22"/>
  <c r="F493" i="22"/>
  <c r="E493" i="22"/>
  <c r="D493" i="22"/>
  <c r="G469" i="22"/>
  <c r="F469" i="22"/>
  <c r="D469" i="22"/>
  <c r="E469" i="22"/>
  <c r="G457" i="22"/>
  <c r="F457" i="22"/>
  <c r="E457" i="22"/>
  <c r="G433" i="22"/>
  <c r="E433" i="22"/>
  <c r="F433" i="22"/>
  <c r="G409" i="22"/>
  <c r="F409" i="22"/>
  <c r="E409" i="22"/>
  <c r="G397" i="22"/>
  <c r="F397" i="22"/>
  <c r="E397" i="22"/>
  <c r="D397" i="22"/>
  <c r="G373" i="22"/>
  <c r="F373" i="22"/>
  <c r="D373" i="22"/>
  <c r="E373" i="22"/>
  <c r="G349" i="22"/>
  <c r="F349" i="22"/>
  <c r="E349" i="22"/>
  <c r="C2258" i="22"/>
  <c r="C2210" i="22"/>
  <c r="C2162" i="22"/>
  <c r="C2114" i="22"/>
  <c r="C2066" i="22"/>
  <c r="C2018" i="22"/>
  <c r="C1970" i="22"/>
  <c r="C1922" i="22"/>
  <c r="C1874" i="22"/>
  <c r="C1826" i="22"/>
  <c r="C1778" i="22"/>
  <c r="C1729" i="22"/>
  <c r="C1645" i="22"/>
  <c r="C1610" i="22"/>
  <c r="C1525" i="22"/>
  <c r="C1491" i="22"/>
  <c r="C1441" i="22"/>
  <c r="C1407" i="22"/>
  <c r="C1357" i="22"/>
  <c r="C1322" i="22"/>
  <c r="C1237" i="22"/>
  <c r="C1203" i="22"/>
  <c r="C1117" i="22"/>
  <c r="C973" i="22"/>
  <c r="C829" i="22"/>
  <c r="C685" i="22"/>
  <c r="C541" i="22"/>
  <c r="C337" i="22"/>
  <c r="C11" i="22"/>
  <c r="D1898" i="22"/>
  <c r="D1873" i="22"/>
  <c r="D1850" i="22"/>
  <c r="D1789" i="22"/>
  <c r="D1705" i="22"/>
  <c r="D1610" i="22"/>
  <c r="D1550" i="22"/>
  <c r="D1489" i="22"/>
  <c r="D1357" i="22"/>
  <c r="D1261" i="22"/>
  <c r="D783" i="22"/>
  <c r="D685" i="22"/>
  <c r="E2281" i="22"/>
  <c r="E2173" i="22"/>
  <c r="E1897" i="22"/>
  <c r="E1789" i="22"/>
  <c r="E1539" i="22"/>
  <c r="E1309" i="22"/>
  <c r="C771" i="22"/>
  <c r="C699" i="22"/>
  <c r="C627" i="22"/>
  <c r="C555" i="22"/>
  <c r="C483" i="22"/>
  <c r="C411" i="22"/>
  <c r="C373" i="22"/>
  <c r="C275" i="22"/>
  <c r="D2270" i="22"/>
  <c r="D1897" i="22"/>
  <c r="D1814" i="22"/>
  <c r="D1609" i="22"/>
  <c r="D1323" i="22"/>
  <c r="D1225" i="22"/>
  <c r="D927" i="22"/>
  <c r="D855" i="22"/>
  <c r="D782" i="22"/>
  <c r="D649" i="22"/>
  <c r="D351" i="22"/>
  <c r="E1538" i="22"/>
  <c r="E1454" i="22"/>
  <c r="E1370" i="22"/>
  <c r="E1299" i="22"/>
  <c r="E578" i="22"/>
  <c r="F1215" i="22"/>
  <c r="G2195" i="22"/>
  <c r="E2231" i="22"/>
  <c r="E2207" i="22"/>
  <c r="E2123" i="22"/>
  <c r="E2039" i="22"/>
  <c r="E2015" i="22"/>
  <c r="F2231" i="22"/>
  <c r="F2147" i="22"/>
  <c r="F2099" i="22"/>
  <c r="F1644" i="22"/>
  <c r="F1643" i="22"/>
  <c r="F2183" i="22"/>
  <c r="F1884" i="22"/>
  <c r="F70" i="22"/>
  <c r="G1284" i="22"/>
  <c r="F1284" i="22"/>
  <c r="G1272" i="22"/>
  <c r="E1272" i="22"/>
  <c r="G1260" i="22"/>
  <c r="F1260" i="22"/>
  <c r="G1248" i="22"/>
  <c r="F1248" i="22"/>
  <c r="G1236" i="22"/>
  <c r="F1236" i="22"/>
  <c r="G1224" i="22"/>
  <c r="E1224" i="22"/>
  <c r="G1212" i="22"/>
  <c r="F1212" i="22"/>
  <c r="G1200" i="22"/>
  <c r="F1200" i="22"/>
  <c r="G1188" i="22"/>
  <c r="F1188" i="22"/>
  <c r="G1176" i="22"/>
  <c r="F1176" i="22"/>
  <c r="E1176" i="22"/>
  <c r="G1164" i="22"/>
  <c r="F1164" i="22"/>
  <c r="G1152" i="22"/>
  <c r="F1152" i="22"/>
  <c r="G1128" i="22"/>
  <c r="F1128" i="22"/>
  <c r="E1128" i="22"/>
  <c r="G1116" i="22"/>
  <c r="F1116" i="22"/>
  <c r="G1104" i="22"/>
  <c r="F1104" i="22"/>
  <c r="G1092" i="22"/>
  <c r="F1092" i="22"/>
  <c r="G1080" i="22"/>
  <c r="F1080" i="22"/>
  <c r="E1080" i="22"/>
  <c r="G1056" i="22"/>
  <c r="F1056" i="22"/>
  <c r="G1044" i="22"/>
  <c r="F1044" i="22"/>
  <c r="G1032" i="22"/>
  <c r="E1032" i="22"/>
  <c r="G1020" i="22"/>
  <c r="F1020" i="22"/>
  <c r="G1008" i="22"/>
  <c r="F1008" i="22"/>
  <c r="G996" i="22"/>
  <c r="F996" i="22"/>
  <c r="G984" i="22"/>
  <c r="F984" i="22"/>
  <c r="E984" i="22"/>
  <c r="F960" i="22"/>
  <c r="G960" i="22"/>
  <c r="G948" i="22"/>
  <c r="F948" i="22"/>
  <c r="G936" i="22"/>
  <c r="E936" i="22"/>
  <c r="F936" i="22"/>
  <c r="G924" i="22"/>
  <c r="F924" i="22"/>
  <c r="G912" i="22"/>
  <c r="F912" i="22"/>
  <c r="G900" i="22"/>
  <c r="F900" i="22"/>
  <c r="G888" i="22"/>
  <c r="E888" i="22"/>
  <c r="F888" i="22"/>
  <c r="G876" i="22"/>
  <c r="F876" i="22"/>
  <c r="G864" i="22"/>
  <c r="F864" i="22"/>
  <c r="G852" i="22"/>
  <c r="F852" i="22"/>
  <c r="G840" i="22"/>
  <c r="F840" i="22"/>
  <c r="E840" i="22"/>
  <c r="G828" i="22"/>
  <c r="F828" i="22"/>
  <c r="G816" i="22"/>
  <c r="F816" i="22"/>
  <c r="G804" i="22"/>
  <c r="F804" i="22"/>
  <c r="G792" i="22"/>
  <c r="E792" i="22"/>
  <c r="G780" i="22"/>
  <c r="F780" i="22"/>
  <c r="G768" i="22"/>
  <c r="F768" i="22"/>
  <c r="G756" i="22"/>
  <c r="F756" i="22"/>
  <c r="G744" i="22"/>
  <c r="F744" i="22"/>
  <c r="E744" i="22"/>
  <c r="G732" i="22"/>
  <c r="F732" i="22"/>
  <c r="G720" i="22"/>
  <c r="F720" i="22"/>
  <c r="G708" i="22"/>
  <c r="F708" i="22"/>
  <c r="G696" i="22"/>
  <c r="F696" i="22"/>
  <c r="E696" i="22"/>
  <c r="G672" i="22"/>
  <c r="F672" i="22"/>
  <c r="G660" i="22"/>
  <c r="F660" i="22"/>
  <c r="G648" i="22"/>
  <c r="F648" i="22"/>
  <c r="E648" i="22"/>
  <c r="G612" i="22"/>
  <c r="F612" i="22"/>
  <c r="G600" i="22"/>
  <c r="F600" i="22"/>
  <c r="E600" i="22"/>
  <c r="G588" i="22"/>
  <c r="F588" i="22"/>
  <c r="F576" i="22"/>
  <c r="G576" i="22"/>
  <c r="G564" i="22"/>
  <c r="F564" i="22"/>
  <c r="G552" i="22"/>
  <c r="E552" i="22"/>
  <c r="F552" i="22"/>
  <c r="G540" i="22"/>
  <c r="F540" i="22"/>
  <c r="G516" i="22"/>
  <c r="F516" i="22"/>
  <c r="G504" i="22"/>
  <c r="F504" i="22"/>
  <c r="E504" i="22"/>
  <c r="G492" i="22"/>
  <c r="F492" i="22"/>
  <c r="G480" i="22"/>
  <c r="F480" i="22"/>
  <c r="G468" i="22"/>
  <c r="F468" i="22"/>
  <c r="G456" i="22"/>
  <c r="E456" i="22"/>
  <c r="G444" i="22"/>
  <c r="F444" i="22"/>
  <c r="G420" i="22"/>
  <c r="F420" i="22"/>
  <c r="F408" i="22"/>
  <c r="G408" i="22"/>
  <c r="E408" i="22"/>
  <c r="G396" i="22"/>
  <c r="F396" i="22"/>
  <c r="G384" i="22"/>
  <c r="F384" i="22"/>
  <c r="G372" i="22"/>
  <c r="F372" i="22"/>
  <c r="G360" i="22"/>
  <c r="E360" i="22"/>
  <c r="F360" i="22"/>
  <c r="G348" i="22"/>
  <c r="F348" i="22"/>
  <c r="G336" i="22"/>
  <c r="F336" i="22"/>
  <c r="D2231" i="22"/>
  <c r="D2207" i="22"/>
  <c r="D2183" i="22"/>
  <c r="D2171" i="22"/>
  <c r="D2147" i="22"/>
  <c r="D1956" i="22"/>
  <c r="E1667" i="22"/>
  <c r="E1643" i="22"/>
  <c r="F2172" i="22"/>
  <c r="F2039" i="22"/>
  <c r="F1296" i="22"/>
  <c r="G2148" i="22"/>
  <c r="G322" i="22"/>
  <c r="F322" i="22"/>
  <c r="E322" i="22"/>
  <c r="G310" i="22"/>
  <c r="F310" i="22"/>
  <c r="E310" i="22"/>
  <c r="G298" i="22"/>
  <c r="E298" i="22"/>
  <c r="F298" i="22"/>
  <c r="G286" i="22"/>
  <c r="F286" i="22"/>
  <c r="E286" i="22"/>
  <c r="G274" i="22"/>
  <c r="E274" i="22"/>
  <c r="F274" i="22"/>
  <c r="G262" i="22"/>
  <c r="F262" i="22"/>
  <c r="E262" i="22"/>
  <c r="G250" i="22"/>
  <c r="F250" i="22"/>
  <c r="E250" i="22"/>
  <c r="G238" i="22"/>
  <c r="F238" i="22"/>
  <c r="E238" i="22"/>
  <c r="G226" i="22"/>
  <c r="E226" i="22"/>
  <c r="F226" i="22"/>
  <c r="G214" i="22"/>
  <c r="F214" i="22"/>
  <c r="E214" i="22"/>
  <c r="G202" i="22"/>
  <c r="E202" i="22"/>
  <c r="G190" i="22"/>
  <c r="E190" i="22"/>
  <c r="F190" i="22"/>
  <c r="G178" i="22"/>
  <c r="E178" i="22"/>
  <c r="F178" i="22"/>
  <c r="G166" i="22"/>
  <c r="F166" i="22"/>
  <c r="E166" i="22"/>
  <c r="G154" i="22"/>
  <c r="E154" i="22"/>
  <c r="F154" i="22"/>
  <c r="G142" i="22"/>
  <c r="E142" i="22"/>
  <c r="F142" i="22"/>
  <c r="G130" i="22"/>
  <c r="E130" i="22"/>
  <c r="F130" i="22"/>
  <c r="G118" i="22"/>
  <c r="E118" i="22"/>
  <c r="G106" i="22"/>
  <c r="E106" i="22"/>
  <c r="G94" i="22"/>
  <c r="F94" i="22"/>
  <c r="E94" i="22"/>
  <c r="G82" i="22"/>
  <c r="F82" i="22"/>
  <c r="E82" i="22"/>
  <c r="G70" i="22"/>
  <c r="E70" i="22"/>
  <c r="G58" i="22"/>
  <c r="F58" i="22"/>
  <c r="E58" i="22"/>
  <c r="G46" i="22"/>
  <c r="E46" i="22"/>
  <c r="F46" i="22"/>
  <c r="G34" i="22"/>
  <c r="F34" i="22"/>
  <c r="E34" i="22"/>
  <c r="G22" i="22"/>
  <c r="F22" i="22"/>
  <c r="E22" i="22"/>
  <c r="G10" i="22"/>
  <c r="F10" i="22"/>
  <c r="E10" i="22"/>
  <c r="G2280" i="22"/>
  <c r="F2280" i="22"/>
  <c r="G2268" i="22"/>
  <c r="F2268" i="22"/>
  <c r="G2256" i="22"/>
  <c r="F2256" i="22"/>
  <c r="E2256" i="22"/>
  <c r="G2220" i="22"/>
  <c r="F2220" i="22"/>
  <c r="G2208" i="22"/>
  <c r="E2208" i="22"/>
  <c r="G2196" i="22"/>
  <c r="F2196" i="22"/>
  <c r="G2160" i="22"/>
  <c r="F2160" i="22"/>
  <c r="E2160" i="22"/>
  <c r="G2136" i="22"/>
  <c r="F2136" i="22"/>
  <c r="G2124" i="22"/>
  <c r="F2124" i="22"/>
  <c r="G2112" i="22"/>
  <c r="F2112" i="22"/>
  <c r="E2112" i="22"/>
  <c r="G2076" i="22"/>
  <c r="F2076" i="22"/>
  <c r="G2064" i="22"/>
  <c r="F2064" i="22"/>
  <c r="E2064" i="22"/>
  <c r="G2052" i="22"/>
  <c r="F2052" i="22"/>
  <c r="G2040" i="22"/>
  <c r="F2040" i="22"/>
  <c r="F2028" i="22"/>
  <c r="G2028" i="22"/>
  <c r="G2016" i="22"/>
  <c r="F2016" i="22"/>
  <c r="E2016" i="22"/>
  <c r="G2004" i="22"/>
  <c r="F2004" i="22"/>
  <c r="G1992" i="22"/>
  <c r="F1992" i="22"/>
  <c r="G1980" i="22"/>
  <c r="F1980" i="22"/>
  <c r="G1968" i="22"/>
  <c r="F1968" i="22"/>
  <c r="E1968" i="22"/>
  <c r="G1932" i="22"/>
  <c r="F1932" i="22"/>
  <c r="G1920" i="22"/>
  <c r="E1920" i="22"/>
  <c r="G1908" i="22"/>
  <c r="F1908" i="22"/>
  <c r="G1872" i="22"/>
  <c r="F1872" i="22"/>
  <c r="E1872" i="22"/>
  <c r="G1860" i="22"/>
  <c r="F1860" i="22"/>
  <c r="F1848" i="22"/>
  <c r="G1848" i="22"/>
  <c r="G1836" i="22"/>
  <c r="F1836" i="22"/>
  <c r="G1824" i="22"/>
  <c r="E1824" i="22"/>
  <c r="F1824" i="22"/>
  <c r="G1800" i="22"/>
  <c r="F1800" i="22"/>
  <c r="G1788" i="22"/>
  <c r="F1788" i="22"/>
  <c r="G1776" i="22"/>
  <c r="F1776" i="22"/>
  <c r="E1776" i="22"/>
  <c r="G1752" i="22"/>
  <c r="E1752" i="22"/>
  <c r="F1752" i="22"/>
  <c r="G1740" i="22"/>
  <c r="E1740" i="22"/>
  <c r="G1728" i="22"/>
  <c r="F1728" i="22"/>
  <c r="G1716" i="22"/>
  <c r="F1716" i="22"/>
  <c r="G1704" i="22"/>
  <c r="F1704" i="22"/>
  <c r="E1704" i="22"/>
  <c r="G1692" i="22"/>
  <c r="F1692" i="22"/>
  <c r="G1680" i="22"/>
  <c r="F1680" i="22"/>
  <c r="E1680" i="22"/>
  <c r="G1668" i="22"/>
  <c r="F1668" i="22"/>
  <c r="G1656" i="22"/>
  <c r="F1656" i="22"/>
  <c r="E1656" i="22"/>
  <c r="G1632" i="22"/>
  <c r="F1632" i="22"/>
  <c r="G1620" i="22"/>
  <c r="F1620" i="22"/>
  <c r="G1608" i="22"/>
  <c r="F1608" i="22"/>
  <c r="E1608" i="22"/>
  <c r="G1596" i="22"/>
  <c r="F1596" i="22"/>
  <c r="E1596" i="22"/>
  <c r="G1584" i="22"/>
  <c r="F1584" i="22"/>
  <c r="G1572" i="22"/>
  <c r="F1572" i="22"/>
  <c r="E1572" i="22"/>
  <c r="G1560" i="22"/>
  <c r="F1560" i="22"/>
  <c r="E1560" i="22"/>
  <c r="G1548" i="22"/>
  <c r="F1548" i="22"/>
  <c r="G1536" i="22"/>
  <c r="F1536" i="22"/>
  <c r="G1512" i="22"/>
  <c r="E1512" i="22"/>
  <c r="F1512" i="22"/>
  <c r="G1488" i="22"/>
  <c r="F1488" i="22"/>
  <c r="E1488" i="22"/>
  <c r="G1476" i="22"/>
  <c r="F1476" i="22"/>
  <c r="G1464" i="22"/>
  <c r="F1464" i="22"/>
  <c r="E1464" i="22"/>
  <c r="G1452" i="22"/>
  <c r="F1452" i="22"/>
  <c r="G1440" i="22"/>
  <c r="F1440" i="22"/>
  <c r="G1428" i="22"/>
  <c r="F1428" i="22"/>
  <c r="G1416" i="22"/>
  <c r="E1416" i="22"/>
  <c r="F1416" i="22"/>
  <c r="G1404" i="22"/>
  <c r="F1404" i="22"/>
  <c r="E1404" i="22"/>
  <c r="G1392" i="22"/>
  <c r="F1392" i="22"/>
  <c r="G1380" i="22"/>
  <c r="E1380" i="22"/>
  <c r="G1368" i="22"/>
  <c r="E1368" i="22"/>
  <c r="F1368" i="22"/>
  <c r="G1356" i="22"/>
  <c r="F1356" i="22"/>
  <c r="G1344" i="22"/>
  <c r="F1344" i="22"/>
  <c r="G1332" i="22"/>
  <c r="F1332" i="22"/>
  <c r="G1320" i="22"/>
  <c r="F1320" i="22"/>
  <c r="E1320" i="22"/>
  <c r="G1308" i="22"/>
  <c r="F1308" i="22"/>
  <c r="G2" i="22"/>
  <c r="F2" i="22"/>
  <c r="G321" i="22"/>
  <c r="E321" i="22"/>
  <c r="G309" i="22"/>
  <c r="F309" i="22"/>
  <c r="E309" i="22"/>
  <c r="G297" i="22"/>
  <c r="F297" i="22"/>
  <c r="E297" i="22"/>
  <c r="G285" i="22"/>
  <c r="E285" i="22"/>
  <c r="F285" i="22"/>
  <c r="G273" i="22"/>
  <c r="E273" i="22"/>
  <c r="F273" i="22"/>
  <c r="G261" i="22"/>
  <c r="F261" i="22"/>
  <c r="E261" i="22"/>
  <c r="G249" i="22"/>
  <c r="F249" i="22"/>
  <c r="E249" i="22"/>
  <c r="G237" i="22"/>
  <c r="F237" i="22"/>
  <c r="E237" i="22"/>
  <c r="G225" i="22"/>
  <c r="F225" i="22"/>
  <c r="E225" i="22"/>
  <c r="G213" i="22"/>
  <c r="F213" i="22"/>
  <c r="E213" i="22"/>
  <c r="G201" i="22"/>
  <c r="F201" i="22"/>
  <c r="E201" i="22"/>
  <c r="G189" i="22"/>
  <c r="E189" i="22"/>
  <c r="F189" i="22"/>
  <c r="G177" i="22"/>
  <c r="E177" i="22"/>
  <c r="F177" i="22"/>
  <c r="G165" i="22"/>
  <c r="F165" i="22"/>
  <c r="E165" i="22"/>
  <c r="G153" i="22"/>
  <c r="F153" i="22"/>
  <c r="E153" i="22"/>
  <c r="G141" i="22"/>
  <c r="E141" i="22"/>
  <c r="F141" i="22"/>
  <c r="G129" i="22"/>
  <c r="E129" i="22"/>
  <c r="F129" i="22"/>
  <c r="G117" i="22"/>
  <c r="F117" i="22"/>
  <c r="E117" i="22"/>
  <c r="G105" i="22"/>
  <c r="E105" i="22"/>
  <c r="F105" i="22"/>
  <c r="F93" i="22"/>
  <c r="G93" i="22"/>
  <c r="E93" i="22"/>
  <c r="G81" i="22"/>
  <c r="F81" i="22"/>
  <c r="E81" i="22"/>
  <c r="G69" i="22"/>
  <c r="F69" i="22"/>
  <c r="E69" i="22"/>
  <c r="G57" i="22"/>
  <c r="E57" i="22"/>
  <c r="G45" i="22"/>
  <c r="E45" i="22"/>
  <c r="F45" i="22"/>
  <c r="G33" i="22"/>
  <c r="F33" i="22"/>
  <c r="E33" i="22"/>
  <c r="G21" i="22"/>
  <c r="F21" i="22"/>
  <c r="E21" i="22"/>
  <c r="G9" i="22"/>
  <c r="F9" i="22"/>
  <c r="E9" i="22"/>
  <c r="G2279" i="22"/>
  <c r="F2279" i="22"/>
  <c r="F2267" i="22"/>
  <c r="G2267" i="22"/>
  <c r="G2255" i="22"/>
  <c r="F2255" i="22"/>
  <c r="G2243" i="22"/>
  <c r="E2243" i="22"/>
  <c r="G2219" i="22"/>
  <c r="F2219" i="22"/>
  <c r="F2195" i="22"/>
  <c r="E2195" i="22"/>
  <c r="G2159" i="22"/>
  <c r="F2159" i="22"/>
  <c r="G2135" i="22"/>
  <c r="F2135" i="22"/>
  <c r="F2123" i="22"/>
  <c r="G2123" i="22"/>
  <c r="G2111" i="22"/>
  <c r="F2111" i="22"/>
  <c r="G2099" i="22"/>
  <c r="E2099" i="22"/>
  <c r="G2087" i="22"/>
  <c r="F2087" i="22"/>
  <c r="G2075" i="22"/>
  <c r="F2075" i="22"/>
  <c r="G2063" i="22"/>
  <c r="F2063" i="22"/>
  <c r="G2051" i="22"/>
  <c r="F2051" i="22"/>
  <c r="E2051" i="22"/>
  <c r="G2027" i="22"/>
  <c r="F2027" i="22"/>
  <c r="G2003" i="22"/>
  <c r="F2003" i="22"/>
  <c r="E2003" i="22"/>
  <c r="G1991" i="22"/>
  <c r="F1991" i="22"/>
  <c r="F1979" i="22"/>
  <c r="G1979" i="22"/>
  <c r="G1967" i="22"/>
  <c r="F1967" i="22"/>
  <c r="F1955" i="22"/>
  <c r="E1955" i="22"/>
  <c r="G1931" i="22"/>
  <c r="F1931" i="22"/>
  <c r="G1919" i="22"/>
  <c r="F1919" i="22"/>
  <c r="G1907" i="22"/>
  <c r="F1907" i="22"/>
  <c r="E1907" i="22"/>
  <c r="G1895" i="22"/>
  <c r="F1895" i="22"/>
  <c r="G1883" i="22"/>
  <c r="F1883" i="22"/>
  <c r="G1871" i="22"/>
  <c r="F1871" i="22"/>
  <c r="G1859" i="22"/>
  <c r="E1859" i="22"/>
  <c r="F1847" i="22"/>
  <c r="G1847" i="22"/>
  <c r="G1835" i="22"/>
  <c r="F1835" i="22"/>
  <c r="F1823" i="22"/>
  <c r="G1823" i="22"/>
  <c r="G1811" i="22"/>
  <c r="E1811" i="22"/>
  <c r="G1799" i="22"/>
  <c r="F1799" i="22"/>
  <c r="G1787" i="22"/>
  <c r="F1787" i="22"/>
  <c r="G1775" i="22"/>
  <c r="F1775" i="22"/>
  <c r="G1763" i="22"/>
  <c r="F1763" i="22"/>
  <c r="G1751" i="22"/>
  <c r="F1751" i="22"/>
  <c r="G1739" i="22"/>
  <c r="E1739" i="22"/>
  <c r="G1727" i="22"/>
  <c r="F1727" i="22"/>
  <c r="F1715" i="22"/>
  <c r="G1715" i="22"/>
  <c r="G1703" i="22"/>
  <c r="F1703" i="22"/>
  <c r="E1703" i="22"/>
  <c r="G1691" i="22"/>
  <c r="F1691" i="22"/>
  <c r="G1679" i="22"/>
  <c r="F1679" i="22"/>
  <c r="E1679" i="22"/>
  <c r="G1655" i="22"/>
  <c r="F1655" i="22"/>
  <c r="E1655" i="22"/>
  <c r="F1631" i="22"/>
  <c r="G1631" i="22"/>
  <c r="G1619" i="22"/>
  <c r="F1619" i="22"/>
  <c r="G1607" i="22"/>
  <c r="E1607" i="22"/>
  <c r="G1595" i="22"/>
  <c r="E1595" i="22"/>
  <c r="G1583" i="22"/>
  <c r="F1583" i="22"/>
  <c r="G1571" i="22"/>
  <c r="E1571" i="22"/>
  <c r="G1559" i="22"/>
  <c r="F1559" i="22"/>
  <c r="E1559" i="22"/>
  <c r="G1547" i="22"/>
  <c r="F1547" i="22"/>
  <c r="G1535" i="22"/>
  <c r="F1535" i="22"/>
  <c r="G1523" i="22"/>
  <c r="F1523" i="22"/>
  <c r="G1511" i="22"/>
  <c r="E1511" i="22"/>
  <c r="F1511" i="22"/>
  <c r="G1499" i="22"/>
  <c r="F1499" i="22"/>
  <c r="G1487" i="22"/>
  <c r="F1487" i="22"/>
  <c r="E1487" i="22"/>
  <c r="G1463" i="22"/>
  <c r="F1463" i="22"/>
  <c r="E1463" i="22"/>
  <c r="G1439" i="22"/>
  <c r="F1439" i="22"/>
  <c r="G1415" i="22"/>
  <c r="E1415" i="22"/>
  <c r="F1415" i="22"/>
  <c r="G1391" i="22"/>
  <c r="F1391" i="22"/>
  <c r="G1367" i="22"/>
  <c r="E1367" i="22"/>
  <c r="F1367" i="22"/>
  <c r="G1343" i="22"/>
  <c r="F1343" i="22"/>
  <c r="G1175" i="22"/>
  <c r="F1175" i="22"/>
  <c r="E1175" i="22"/>
  <c r="G1163" i="22"/>
  <c r="F1163" i="22"/>
  <c r="E1163" i="22"/>
  <c r="G1151" i="22"/>
  <c r="E1151" i="22"/>
  <c r="G1127" i="22"/>
  <c r="E1127" i="22"/>
  <c r="F1127" i="22"/>
  <c r="G1103" i="22"/>
  <c r="F1103" i="22"/>
  <c r="E1103" i="22"/>
  <c r="G1067" i="22"/>
  <c r="E1067" i="22"/>
  <c r="G1043" i="22"/>
  <c r="F1043" i="22"/>
  <c r="G1007" i="22"/>
  <c r="E1007" i="22"/>
  <c r="G983" i="22"/>
  <c r="F983" i="22"/>
  <c r="E983" i="22"/>
  <c r="G947" i="22"/>
  <c r="F947" i="22"/>
  <c r="G911" i="22"/>
  <c r="F911" i="22"/>
  <c r="E911" i="22"/>
  <c r="G887" i="22"/>
  <c r="E887" i="22"/>
  <c r="F887" i="22"/>
  <c r="G851" i="22"/>
  <c r="F851" i="22"/>
  <c r="G827" i="22"/>
  <c r="E827" i="22"/>
  <c r="F827" i="22"/>
  <c r="G791" i="22"/>
  <c r="F791" i="22"/>
  <c r="E791" i="22"/>
  <c r="G767" i="22"/>
  <c r="F767" i="22"/>
  <c r="E767" i="22"/>
  <c r="G731" i="22"/>
  <c r="F731" i="22"/>
  <c r="E731" i="22"/>
  <c r="G707" i="22"/>
  <c r="F707" i="22"/>
  <c r="G671" i="22"/>
  <c r="F671" i="22"/>
  <c r="E671" i="22"/>
  <c r="G647" i="22"/>
  <c r="F647" i="22"/>
  <c r="E647" i="22"/>
  <c r="F623" i="22"/>
  <c r="G623" i="22"/>
  <c r="E623" i="22"/>
  <c r="G587" i="22"/>
  <c r="F587" i="22"/>
  <c r="E587" i="22"/>
  <c r="G563" i="22"/>
  <c r="F563" i="22"/>
  <c r="G527" i="22"/>
  <c r="E527" i="22"/>
  <c r="G503" i="22"/>
  <c r="E503" i="22"/>
  <c r="F503" i="22"/>
  <c r="G467" i="22"/>
  <c r="F467" i="22"/>
  <c r="G443" i="22"/>
  <c r="F443" i="22"/>
  <c r="E443" i="22"/>
  <c r="F407" i="22"/>
  <c r="G407" i="22"/>
  <c r="E407" i="22"/>
  <c r="G359" i="22"/>
  <c r="F359" i="22"/>
  <c r="E359" i="22"/>
  <c r="D2027" i="22"/>
  <c r="D1955" i="22"/>
  <c r="D1908" i="22"/>
  <c r="D1860" i="22"/>
  <c r="D1812" i="22"/>
  <c r="D1764" i="22"/>
  <c r="D1716" i="22"/>
  <c r="D1668" i="22"/>
  <c r="D1620" i="22"/>
  <c r="D1572" i="22"/>
  <c r="D1524" i="22"/>
  <c r="D1476" i="22"/>
  <c r="D1428" i="22"/>
  <c r="D1380" i="22"/>
  <c r="D1332" i="22"/>
  <c r="D1284" i="22"/>
  <c r="D1236" i="22"/>
  <c r="D1188" i="22"/>
  <c r="D1140" i="22"/>
  <c r="D1092" i="22"/>
  <c r="D1044" i="22"/>
  <c r="D996" i="22"/>
  <c r="D948" i="22"/>
  <c r="D900" i="22"/>
  <c r="D852" i="22"/>
  <c r="D804" i="22"/>
  <c r="D756" i="22"/>
  <c r="D708" i="22"/>
  <c r="D660" i="22"/>
  <c r="D612" i="22"/>
  <c r="D564" i="22"/>
  <c r="D516" i="22"/>
  <c r="D468" i="22"/>
  <c r="D420" i="22"/>
  <c r="D372" i="22"/>
  <c r="D309" i="22"/>
  <c r="D261" i="22"/>
  <c r="D213" i="22"/>
  <c r="D165" i="22"/>
  <c r="D117" i="22"/>
  <c r="D69" i="22"/>
  <c r="D21" i="22"/>
  <c r="E2244" i="22"/>
  <c r="E2220" i="22"/>
  <c r="E2136" i="22"/>
  <c r="E2052" i="22"/>
  <c r="E2028" i="22"/>
  <c r="E1944" i="22"/>
  <c r="E1860" i="22"/>
  <c r="E1836" i="22"/>
  <c r="E1296" i="22"/>
  <c r="E1200" i="22"/>
  <c r="E1104" i="22"/>
  <c r="E1008" i="22"/>
  <c r="E912" i="22"/>
  <c r="E816" i="22"/>
  <c r="E720" i="22"/>
  <c r="E624" i="22"/>
  <c r="E528" i="22"/>
  <c r="E432" i="22"/>
  <c r="E336" i="22"/>
  <c r="F2171" i="22"/>
  <c r="F1571" i="22"/>
  <c r="F972" i="22"/>
  <c r="F57" i="22"/>
  <c r="G2147" i="22"/>
  <c r="G1403" i="22"/>
  <c r="E1403" i="22"/>
  <c r="G1379" i="22"/>
  <c r="E1379" i="22"/>
  <c r="G1355" i="22"/>
  <c r="F1355" i="22"/>
  <c r="G1319" i="22"/>
  <c r="F1319" i="22"/>
  <c r="E1319" i="22"/>
  <c r="G1307" i="22"/>
  <c r="F1307" i="22"/>
  <c r="E1307" i="22"/>
  <c r="G1295" i="22"/>
  <c r="E1295" i="22"/>
  <c r="G1283" i="22"/>
  <c r="F1283" i="22"/>
  <c r="G1271" i="22"/>
  <c r="E1271" i="22"/>
  <c r="G1259" i="22"/>
  <c r="F1259" i="22"/>
  <c r="E1259" i="22"/>
  <c r="G1247" i="22"/>
  <c r="F1247" i="22"/>
  <c r="E1247" i="22"/>
  <c r="G1235" i="22"/>
  <c r="F1235" i="22"/>
  <c r="G1223" i="22"/>
  <c r="E1223" i="22"/>
  <c r="G1211" i="22"/>
  <c r="F1211" i="22"/>
  <c r="E1211" i="22"/>
  <c r="G1199" i="22"/>
  <c r="F1199" i="22"/>
  <c r="E1199" i="22"/>
  <c r="G1115" i="22"/>
  <c r="E1115" i="22"/>
  <c r="G1091" i="22"/>
  <c r="F1091" i="22"/>
  <c r="G1079" i="22"/>
  <c r="E1079" i="22"/>
  <c r="G1055" i="22"/>
  <c r="F1055" i="22"/>
  <c r="E1055" i="22"/>
  <c r="G1031" i="22"/>
  <c r="F1031" i="22"/>
  <c r="E1031" i="22"/>
  <c r="G1019" i="22"/>
  <c r="F1019" i="22"/>
  <c r="E1019" i="22"/>
  <c r="G995" i="22"/>
  <c r="F995" i="22"/>
  <c r="G971" i="22"/>
  <c r="E971" i="22"/>
  <c r="G959" i="22"/>
  <c r="E959" i="22"/>
  <c r="G935" i="22"/>
  <c r="E935" i="22"/>
  <c r="F935" i="22"/>
  <c r="G923" i="22"/>
  <c r="F923" i="22"/>
  <c r="E923" i="22"/>
  <c r="G899" i="22"/>
  <c r="F899" i="22"/>
  <c r="G875" i="22"/>
  <c r="F875" i="22"/>
  <c r="E875" i="22"/>
  <c r="G863" i="22"/>
  <c r="E863" i="22"/>
  <c r="G839" i="22"/>
  <c r="F839" i="22"/>
  <c r="E839" i="22"/>
  <c r="G815" i="22"/>
  <c r="E815" i="22"/>
  <c r="G803" i="22"/>
  <c r="F803" i="22"/>
  <c r="G779" i="22"/>
  <c r="E779" i="22"/>
  <c r="F779" i="22"/>
  <c r="G755" i="22"/>
  <c r="F755" i="22"/>
  <c r="G743" i="22"/>
  <c r="F743" i="22"/>
  <c r="E743" i="22"/>
  <c r="G719" i="22"/>
  <c r="F719" i="22"/>
  <c r="E719" i="22"/>
  <c r="G695" i="22"/>
  <c r="F695" i="22"/>
  <c r="E695" i="22"/>
  <c r="G683" i="22"/>
  <c r="E683" i="22"/>
  <c r="G659" i="22"/>
  <c r="F659" i="22"/>
  <c r="G635" i="22"/>
  <c r="F635" i="22"/>
  <c r="E635" i="22"/>
  <c r="G611" i="22"/>
  <c r="F611" i="22"/>
  <c r="G599" i="22"/>
  <c r="E599" i="22"/>
  <c r="F599" i="22"/>
  <c r="G575" i="22"/>
  <c r="F575" i="22"/>
  <c r="E575" i="22"/>
  <c r="G551" i="22"/>
  <c r="F551" i="22"/>
  <c r="E551" i="22"/>
  <c r="G539" i="22"/>
  <c r="F539" i="22"/>
  <c r="E539" i="22"/>
  <c r="G515" i="22"/>
  <c r="F515" i="22"/>
  <c r="G491" i="22"/>
  <c r="F491" i="22"/>
  <c r="E491" i="22"/>
  <c r="G479" i="22"/>
  <c r="F479" i="22"/>
  <c r="E479" i="22"/>
  <c r="E455" i="22"/>
  <c r="F455" i="22"/>
  <c r="G455" i="22"/>
  <c r="G431" i="22"/>
  <c r="E431" i="22"/>
  <c r="G419" i="22"/>
  <c r="F419" i="22"/>
  <c r="F395" i="22"/>
  <c r="G395" i="22"/>
  <c r="E395" i="22"/>
  <c r="G383" i="22"/>
  <c r="E383" i="22"/>
  <c r="G371" i="22"/>
  <c r="F371" i="22"/>
  <c r="G347" i="22"/>
  <c r="F347" i="22"/>
  <c r="E347" i="22"/>
  <c r="G335" i="22"/>
  <c r="F335" i="22"/>
  <c r="E335" i="22"/>
  <c r="G332" i="22"/>
  <c r="E332" i="22"/>
  <c r="D332" i="22"/>
  <c r="G320" i="22"/>
  <c r="E320" i="22"/>
  <c r="F320" i="22"/>
  <c r="D320" i="22"/>
  <c r="G308" i="22"/>
  <c r="F308" i="22"/>
  <c r="E308" i="22"/>
  <c r="D308" i="22"/>
  <c r="G296" i="22"/>
  <c r="F296" i="22"/>
  <c r="E296" i="22"/>
  <c r="D296" i="22"/>
  <c r="E284" i="22"/>
  <c r="G284" i="22"/>
  <c r="F284" i="22"/>
  <c r="D284" i="22"/>
  <c r="G272" i="22"/>
  <c r="E272" i="22"/>
  <c r="F272" i="22"/>
  <c r="D272" i="22"/>
  <c r="G260" i="22"/>
  <c r="E260" i="22"/>
  <c r="D260" i="22"/>
  <c r="G248" i="22"/>
  <c r="F248" i="22"/>
  <c r="E248" i="22"/>
  <c r="D248" i="22"/>
  <c r="G236" i="22"/>
  <c r="F236" i="22"/>
  <c r="E236" i="22"/>
  <c r="D236" i="22"/>
  <c r="G224" i="22"/>
  <c r="F224" i="22"/>
  <c r="E224" i="22"/>
  <c r="D224" i="22"/>
  <c r="G212" i="22"/>
  <c r="F212" i="22"/>
  <c r="E212" i="22"/>
  <c r="D212" i="22"/>
  <c r="G200" i="22"/>
  <c r="E200" i="22"/>
  <c r="D200" i="22"/>
  <c r="G188" i="22"/>
  <c r="E188" i="22"/>
  <c r="F188" i="22"/>
  <c r="D188" i="22"/>
  <c r="G176" i="22"/>
  <c r="E176" i="22"/>
  <c r="F176" i="22"/>
  <c r="D176" i="22"/>
  <c r="G164" i="22"/>
  <c r="E164" i="22"/>
  <c r="F164" i="22"/>
  <c r="D164" i="22"/>
  <c r="G152" i="22"/>
  <c r="F152" i="22"/>
  <c r="E152" i="22"/>
  <c r="D152" i="22"/>
  <c r="G140" i="22"/>
  <c r="E140" i="22"/>
  <c r="F140" i="22"/>
  <c r="D140" i="22"/>
  <c r="G128" i="22"/>
  <c r="E128" i="22"/>
  <c r="D128" i="22"/>
  <c r="G116" i="22"/>
  <c r="F116" i="22"/>
  <c r="E116" i="22"/>
  <c r="D116" i="22"/>
  <c r="G104" i="22"/>
  <c r="F104" i="22"/>
  <c r="E104" i="22"/>
  <c r="D104" i="22"/>
  <c r="G92" i="22"/>
  <c r="E92" i="22"/>
  <c r="F92" i="22"/>
  <c r="D92" i="22"/>
  <c r="G80" i="22"/>
  <c r="F80" i="22"/>
  <c r="E80" i="22"/>
  <c r="D80" i="22"/>
  <c r="F68" i="22"/>
  <c r="G68" i="22"/>
  <c r="E68" i="22"/>
  <c r="D68" i="22"/>
  <c r="G56" i="22"/>
  <c r="E56" i="22"/>
  <c r="F56" i="22"/>
  <c r="D56" i="22"/>
  <c r="G44" i="22"/>
  <c r="E44" i="22"/>
  <c r="F44" i="22"/>
  <c r="D44" i="22"/>
  <c r="G32" i="22"/>
  <c r="E32" i="22"/>
  <c r="D32" i="22"/>
  <c r="G20" i="22"/>
  <c r="F20" i="22"/>
  <c r="E20" i="22"/>
  <c r="D20" i="22"/>
  <c r="G8" i="22"/>
  <c r="F8" i="22"/>
  <c r="E8" i="22"/>
  <c r="D8" i="22"/>
  <c r="G2278" i="22"/>
  <c r="E2278" i="22"/>
  <c r="F2278" i="22"/>
  <c r="F2266" i="22"/>
  <c r="E2266" i="22"/>
  <c r="G2266" i="22"/>
  <c r="G2254" i="22"/>
  <c r="F2254" i="22"/>
  <c r="E2254" i="22"/>
  <c r="F2242" i="22"/>
  <c r="E2242" i="22"/>
  <c r="G2242" i="22"/>
  <c r="G2230" i="22"/>
  <c r="E2230" i="22"/>
  <c r="G2218" i="22"/>
  <c r="E2218" i="22"/>
  <c r="F2218" i="22"/>
  <c r="G2206" i="22"/>
  <c r="E2206" i="22"/>
  <c r="E2194" i="22"/>
  <c r="F2194" i="22"/>
  <c r="G2182" i="22"/>
  <c r="E2182" i="22"/>
  <c r="F2182" i="22"/>
  <c r="G2170" i="22"/>
  <c r="E2170" i="22"/>
  <c r="G2158" i="22"/>
  <c r="E2158" i="22"/>
  <c r="F2158" i="22"/>
  <c r="G2146" i="22"/>
  <c r="E2146" i="22"/>
  <c r="G2134" i="22"/>
  <c r="E2134" i="22"/>
  <c r="F2134" i="22"/>
  <c r="F2122" i="22"/>
  <c r="G2122" i="22"/>
  <c r="E2122" i="22"/>
  <c r="G2110" i="22"/>
  <c r="F2110" i="22"/>
  <c r="E2110" i="22"/>
  <c r="F2098" i="22"/>
  <c r="E2098" i="22"/>
  <c r="G2098" i="22"/>
  <c r="G2086" i="22"/>
  <c r="E2086" i="22"/>
  <c r="F2086" i="22"/>
  <c r="G2074" i="22"/>
  <c r="E2074" i="22"/>
  <c r="G2062" i="22"/>
  <c r="E2062" i="22"/>
  <c r="G2050" i="22"/>
  <c r="E2050" i="22"/>
  <c r="F2050" i="22"/>
  <c r="G2038" i="22"/>
  <c r="E2038" i="22"/>
  <c r="G2026" i="22"/>
  <c r="E2026" i="22"/>
  <c r="F2026" i="22"/>
  <c r="G2014" i="22"/>
  <c r="E2014" i="22"/>
  <c r="G2002" i="22"/>
  <c r="E2002" i="22"/>
  <c r="G1990" i="22"/>
  <c r="E1990" i="22"/>
  <c r="F1990" i="22"/>
  <c r="F1978" i="22"/>
  <c r="E1978" i="22"/>
  <c r="G1978" i="22"/>
  <c r="G1966" i="22"/>
  <c r="F1966" i="22"/>
  <c r="E1966" i="22"/>
  <c r="F1954" i="22"/>
  <c r="E1954" i="22"/>
  <c r="G1942" i="22"/>
  <c r="E1942" i="22"/>
  <c r="F1942" i="22"/>
  <c r="G1930" i="22"/>
  <c r="E1930" i="22"/>
  <c r="F1930" i="22"/>
  <c r="G1918" i="22"/>
  <c r="E1918" i="22"/>
  <c r="G1906" i="22"/>
  <c r="E1906" i="22"/>
  <c r="F1906" i="22"/>
  <c r="G1894" i="22"/>
  <c r="E1894" i="22"/>
  <c r="F1894" i="22"/>
  <c r="G1882" i="22"/>
  <c r="E1882" i="22"/>
  <c r="F1882" i="22"/>
  <c r="G1870" i="22"/>
  <c r="E1870" i="22"/>
  <c r="G1858" i="22"/>
  <c r="E1858" i="22"/>
  <c r="E1846" i="22"/>
  <c r="G1846" i="22"/>
  <c r="F1846" i="22"/>
  <c r="G1834" i="22"/>
  <c r="F1834" i="22"/>
  <c r="E1834" i="22"/>
  <c r="G1822" i="22"/>
  <c r="F1822" i="22"/>
  <c r="E1822" i="22"/>
  <c r="G1810" i="22"/>
  <c r="F1810" i="22"/>
  <c r="E1810" i="22"/>
  <c r="G1798" i="22"/>
  <c r="E1798" i="22"/>
  <c r="F1798" i="22"/>
  <c r="G1786" i="22"/>
  <c r="E1786" i="22"/>
  <c r="G1774" i="22"/>
  <c r="E1774" i="22"/>
  <c r="F1774" i="22"/>
  <c r="E1762" i="22"/>
  <c r="F1762" i="22"/>
  <c r="G1750" i="22"/>
  <c r="E1750" i="22"/>
  <c r="F1750" i="22"/>
  <c r="G1738" i="22"/>
  <c r="E1738" i="22"/>
  <c r="G1726" i="22"/>
  <c r="E1726" i="22"/>
  <c r="F1726" i="22"/>
  <c r="G1714" i="22"/>
  <c r="E1714" i="22"/>
  <c r="G1702" i="22"/>
  <c r="E1702" i="22"/>
  <c r="F1702" i="22"/>
  <c r="G1690" i="22"/>
  <c r="F1690" i="22"/>
  <c r="E1690" i="22"/>
  <c r="G1678" i="22"/>
  <c r="F1678" i="22"/>
  <c r="E1678" i="22"/>
  <c r="G1666" i="22"/>
  <c r="F1666" i="22"/>
  <c r="E1666" i="22"/>
  <c r="E1654" i="22"/>
  <c r="G1654" i="22"/>
  <c r="F1654" i="22"/>
  <c r="G1642" i="22"/>
  <c r="E1642" i="22"/>
  <c r="F1642" i="22"/>
  <c r="E1630" i="22"/>
  <c r="G1630" i="22"/>
  <c r="G1618" i="22"/>
  <c r="E1618" i="22"/>
  <c r="F1618" i="22"/>
  <c r="G1606" i="22"/>
  <c r="E1606" i="22"/>
  <c r="F1606" i="22"/>
  <c r="G1594" i="22"/>
  <c r="E1594" i="22"/>
  <c r="G1582" i="22"/>
  <c r="E1582" i="22"/>
  <c r="F1582" i="22"/>
  <c r="G1570" i="22"/>
  <c r="E1570" i="22"/>
  <c r="F1570" i="22"/>
  <c r="G1558" i="22"/>
  <c r="E1558" i="22"/>
  <c r="G1546" i="22"/>
  <c r="F1546" i="22"/>
  <c r="E1546" i="22"/>
  <c r="G1534" i="22"/>
  <c r="F1534" i="22"/>
  <c r="E1534" i="22"/>
  <c r="G1522" i="22"/>
  <c r="F1522" i="22"/>
  <c r="E1522" i="22"/>
  <c r="G1510" i="22"/>
  <c r="E1510" i="22"/>
  <c r="F1510" i="22"/>
  <c r="G1498" i="22"/>
  <c r="E1498" i="22"/>
  <c r="F1498" i="22"/>
  <c r="G1474" i="22"/>
  <c r="E1474" i="22"/>
  <c r="F1474" i="22"/>
  <c r="G1462" i="22"/>
  <c r="F1462" i="22"/>
  <c r="E1462" i="22"/>
  <c r="G1450" i="22"/>
  <c r="F1450" i="22"/>
  <c r="E1450" i="22"/>
  <c r="G1438" i="22"/>
  <c r="E1438" i="22"/>
  <c r="F1438" i="22"/>
  <c r="G1426" i="22"/>
  <c r="E1426" i="22"/>
  <c r="G1414" i="22"/>
  <c r="E1414" i="22"/>
  <c r="F1414" i="22"/>
  <c r="G1402" i="22"/>
  <c r="E1402" i="22"/>
  <c r="F1402" i="22"/>
  <c r="G1390" i="22"/>
  <c r="F1390" i="22"/>
  <c r="E1390" i="22"/>
  <c r="G1378" i="22"/>
  <c r="F1378" i="22"/>
  <c r="E1378" i="22"/>
  <c r="G1366" i="22"/>
  <c r="E1366" i="22"/>
  <c r="F1366" i="22"/>
  <c r="G1354" i="22"/>
  <c r="E1354" i="22"/>
  <c r="F1354" i="22"/>
  <c r="E1342" i="22"/>
  <c r="G1342" i="22"/>
  <c r="E1330" i="22"/>
  <c r="G1330" i="22"/>
  <c r="G1318" i="22"/>
  <c r="F1318" i="22"/>
  <c r="E1318" i="22"/>
  <c r="G1306" i="22"/>
  <c r="F1306" i="22"/>
  <c r="E1306" i="22"/>
  <c r="G1294" i="22"/>
  <c r="E1294" i="22"/>
  <c r="G1282" i="22"/>
  <c r="E1282" i="22"/>
  <c r="F1282" i="22"/>
  <c r="G1270" i="22"/>
  <c r="E1270" i="22"/>
  <c r="G1258" i="22"/>
  <c r="E1258" i="22"/>
  <c r="F1258" i="22"/>
  <c r="G1246" i="22"/>
  <c r="F1246" i="22"/>
  <c r="E1246" i="22"/>
  <c r="G1234" i="22"/>
  <c r="F1234" i="22"/>
  <c r="E1234" i="22"/>
  <c r="G1222" i="22"/>
  <c r="E1222" i="22"/>
  <c r="F1222" i="22"/>
  <c r="G1210" i="22"/>
  <c r="E1210" i="22"/>
  <c r="F1210" i="22"/>
  <c r="G1198" i="22"/>
  <c r="E1198" i="22"/>
  <c r="F1198" i="22"/>
  <c r="G1186" i="22"/>
  <c r="E1186" i="22"/>
  <c r="F1186" i="22"/>
  <c r="G1174" i="22"/>
  <c r="F1174" i="22"/>
  <c r="E1174" i="22"/>
  <c r="G1162" i="22"/>
  <c r="F1162" i="22"/>
  <c r="E1162" i="22"/>
  <c r="G1150" i="22"/>
  <c r="E1150" i="22"/>
  <c r="G1138" i="22"/>
  <c r="E1138" i="22"/>
  <c r="F1138" i="22"/>
  <c r="E1126" i="22"/>
  <c r="F1126" i="22"/>
  <c r="G1114" i="22"/>
  <c r="E1114" i="22"/>
  <c r="F1114" i="22"/>
  <c r="G1102" i="22"/>
  <c r="F1102" i="22"/>
  <c r="E1102" i="22"/>
  <c r="G1090" i="22"/>
  <c r="F1090" i="22"/>
  <c r="E1090" i="22"/>
  <c r="G1078" i="22"/>
  <c r="F1078" i="22"/>
  <c r="E1078" i="22"/>
  <c r="G1066" i="22"/>
  <c r="F1066" i="22"/>
  <c r="E1066" i="22"/>
  <c r="F1054" i="22"/>
  <c r="G1054" i="22"/>
  <c r="E1054" i="22"/>
  <c r="F1042" i="22"/>
  <c r="G1042" i="22"/>
  <c r="E1042" i="22"/>
  <c r="F1030" i="22"/>
  <c r="G1030" i="22"/>
  <c r="E1030" i="22"/>
  <c r="G1018" i="22"/>
  <c r="F1018" i="22"/>
  <c r="E1018" i="22"/>
  <c r="G1006" i="22"/>
  <c r="F1006" i="22"/>
  <c r="E1006" i="22"/>
  <c r="G994" i="22"/>
  <c r="F994" i="22"/>
  <c r="E994" i="22"/>
  <c r="G982" i="22"/>
  <c r="F982" i="22"/>
  <c r="E982" i="22"/>
  <c r="G970" i="22"/>
  <c r="F970" i="22"/>
  <c r="E970" i="22"/>
  <c r="F958" i="22"/>
  <c r="G958" i="22"/>
  <c r="E958" i="22"/>
  <c r="G946" i="22"/>
  <c r="F946" i="22"/>
  <c r="E946" i="22"/>
  <c r="F934" i="22"/>
  <c r="G934" i="22"/>
  <c r="E934" i="22"/>
  <c r="G922" i="22"/>
  <c r="F922" i="22"/>
  <c r="E922" i="22"/>
  <c r="G910" i="22"/>
  <c r="F910" i="22"/>
  <c r="E910" i="22"/>
  <c r="G898" i="22"/>
  <c r="F898" i="22"/>
  <c r="E898" i="22"/>
  <c r="F886" i="22"/>
  <c r="G886" i="22"/>
  <c r="E886" i="22"/>
  <c r="G874" i="22"/>
  <c r="F874" i="22"/>
  <c r="E874" i="22"/>
  <c r="G862" i="22"/>
  <c r="F862" i="22"/>
  <c r="E862" i="22"/>
  <c r="G850" i="22"/>
  <c r="F850" i="22"/>
  <c r="E850" i="22"/>
  <c r="G838" i="22"/>
  <c r="F838" i="22"/>
  <c r="E838" i="22"/>
  <c r="G826" i="22"/>
  <c r="F826" i="22"/>
  <c r="E826" i="22"/>
  <c r="G814" i="22"/>
  <c r="F814" i="22"/>
  <c r="E814" i="22"/>
  <c r="G802" i="22"/>
  <c r="F802" i="22"/>
  <c r="E802" i="22"/>
  <c r="G790" i="22"/>
  <c r="F790" i="22"/>
  <c r="E790" i="22"/>
  <c r="G778" i="22"/>
  <c r="F778" i="22"/>
  <c r="E778" i="22"/>
  <c r="F766" i="22"/>
  <c r="G766" i="22"/>
  <c r="E766" i="22"/>
  <c r="G754" i="22"/>
  <c r="F754" i="22"/>
  <c r="E754" i="22"/>
  <c r="G742" i="22"/>
  <c r="F742" i="22"/>
  <c r="E742" i="22"/>
  <c r="G730" i="22"/>
  <c r="F730" i="22"/>
  <c r="E730" i="22"/>
  <c r="G718" i="22"/>
  <c r="F718" i="22"/>
  <c r="E718" i="22"/>
  <c r="G706" i="22"/>
  <c r="F706" i="22"/>
  <c r="E706" i="22"/>
  <c r="G694" i="22"/>
  <c r="F694" i="22"/>
  <c r="E694" i="22"/>
  <c r="F682" i="22"/>
  <c r="G682" i="22"/>
  <c r="E682" i="22"/>
  <c r="G670" i="22"/>
  <c r="F670" i="22"/>
  <c r="E670" i="22"/>
  <c r="G658" i="22"/>
  <c r="F658" i="22"/>
  <c r="E658" i="22"/>
  <c r="G646" i="22"/>
  <c r="F646" i="22"/>
  <c r="E646" i="22"/>
  <c r="G634" i="22"/>
  <c r="F634" i="22"/>
  <c r="E634" i="22"/>
  <c r="F622" i="22"/>
  <c r="G622" i="22"/>
  <c r="E622" i="22"/>
  <c r="G610" i="22"/>
  <c r="F610" i="22"/>
  <c r="E610" i="22"/>
  <c r="F598" i="22"/>
  <c r="G598" i="22"/>
  <c r="E598" i="22"/>
  <c r="G586" i="22"/>
  <c r="F586" i="22"/>
  <c r="E586" i="22"/>
  <c r="F574" i="22"/>
  <c r="G574" i="22"/>
  <c r="E574" i="22"/>
  <c r="G562" i="22"/>
  <c r="F562" i="22"/>
  <c r="E562" i="22"/>
  <c r="G550" i="22"/>
  <c r="F550" i="22"/>
  <c r="E550" i="22"/>
  <c r="F538" i="22"/>
  <c r="G538" i="22"/>
  <c r="E538" i="22"/>
  <c r="G526" i="22"/>
  <c r="F526" i="22"/>
  <c r="E526" i="22"/>
  <c r="G514" i="22"/>
  <c r="E514" i="22"/>
  <c r="G502" i="22"/>
  <c r="E502" i="22"/>
  <c r="F502" i="22"/>
  <c r="G490" i="22"/>
  <c r="F490" i="22"/>
  <c r="E490" i="22"/>
  <c r="G478" i="22"/>
  <c r="F478" i="22"/>
  <c r="E478" i="22"/>
  <c r="G466" i="22"/>
  <c r="F466" i="22"/>
  <c r="E466" i="22"/>
  <c r="E454" i="22"/>
  <c r="G454" i="22"/>
  <c r="F454" i="22"/>
  <c r="G442" i="22"/>
  <c r="F442" i="22"/>
  <c r="E442" i="22"/>
  <c r="G430" i="22"/>
  <c r="E430" i="22"/>
  <c r="F430" i="22"/>
  <c r="G418" i="22"/>
  <c r="E418" i="22"/>
  <c r="F418" i="22"/>
  <c r="G406" i="22"/>
  <c r="E406" i="22"/>
  <c r="F406" i="22"/>
  <c r="G394" i="22"/>
  <c r="F394" i="22"/>
  <c r="E394" i="22"/>
  <c r="G382" i="22"/>
  <c r="F382" i="22"/>
  <c r="E382" i="22"/>
  <c r="G370" i="22"/>
  <c r="F370" i="22"/>
  <c r="E370" i="22"/>
  <c r="G358" i="22"/>
  <c r="E358" i="22"/>
  <c r="F358" i="22"/>
  <c r="G346" i="22"/>
  <c r="F346" i="22"/>
  <c r="E346" i="22"/>
  <c r="G334" i="22"/>
  <c r="E334" i="22"/>
  <c r="D2040" i="22"/>
  <c r="D2026" i="22"/>
  <c r="D1968" i="22"/>
  <c r="D1954" i="22"/>
  <c r="D1907" i="22"/>
  <c r="D1859" i="22"/>
  <c r="D1811" i="22"/>
  <c r="D1763" i="22"/>
  <c r="D1715" i="22"/>
  <c r="D1667" i="22"/>
  <c r="D1619" i="22"/>
  <c r="D1571" i="22"/>
  <c r="D1523" i="22"/>
  <c r="D1475" i="22"/>
  <c r="D1427" i="22"/>
  <c r="D1379" i="22"/>
  <c r="D1331" i="22"/>
  <c r="D1283" i="22"/>
  <c r="D1235" i="22"/>
  <c r="D1187" i="22"/>
  <c r="D1139" i="22"/>
  <c r="D1091" i="22"/>
  <c r="D1043" i="22"/>
  <c r="D995" i="22"/>
  <c r="D947" i="22"/>
  <c r="D899" i="22"/>
  <c r="D851" i="22"/>
  <c r="D803" i="22"/>
  <c r="D755" i="22"/>
  <c r="D707" i="22"/>
  <c r="D659" i="22"/>
  <c r="D611" i="22"/>
  <c r="D563" i="22"/>
  <c r="D515" i="22"/>
  <c r="D467" i="22"/>
  <c r="D419" i="22"/>
  <c r="D371" i="22"/>
  <c r="E2219" i="22"/>
  <c r="E2135" i="22"/>
  <c r="E2111" i="22"/>
  <c r="E2027" i="22"/>
  <c r="E1943" i="22"/>
  <c r="E1919" i="22"/>
  <c r="E1835" i="22"/>
  <c r="E1716" i="22"/>
  <c r="E1692" i="22"/>
  <c r="E1632" i="22"/>
  <c r="E1548" i="22"/>
  <c r="E1260" i="22"/>
  <c r="E1164" i="22"/>
  <c r="E1068" i="22"/>
  <c r="E972" i="22"/>
  <c r="E876" i="22"/>
  <c r="E780" i="22"/>
  <c r="E684" i="22"/>
  <c r="E588" i="22"/>
  <c r="E492" i="22"/>
  <c r="E396" i="22"/>
  <c r="F2208" i="22"/>
  <c r="F2170" i="22"/>
  <c r="F2088" i="22"/>
  <c r="F1956" i="22"/>
  <c r="F1524" i="22"/>
  <c r="F1403" i="22"/>
  <c r="F1342" i="22"/>
  <c r="F1294" i="22"/>
  <c r="F1224" i="22"/>
  <c r="F971" i="22"/>
  <c r="F456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F930DA-ADB4-4020-B7AE-D13AC86B7A44}" keepAlive="1" name="Query - Apollo Data - Inc Lender" description="Connection to the 'Apollo Data - Inc Lender' query in the workbook." type="5" refreshedVersion="8" background="1" saveData="1">
    <dbPr connection="Provider=Microsoft.Mashup.OleDb.1;Data Source=$Workbook$;Location=&quot;Apollo Data - Inc Lender&quot;;Extended Properties=&quot;&quot;" command="SELECT * FROM [Apollo Data - Inc Lender]"/>
  </connection>
  <connection id="2" xr16:uid="{A324CE24-83C5-4C65-9EE2-7DAF325D5995}" keepAlive="1" name="Query - Apollo Data -Comp No:" description="Connection to the 'Apollo Data -Comp No:' query in the workbook." type="5" refreshedVersion="8" background="1" saveData="1">
    <dbPr connection="Provider=Microsoft.Mashup.OleDb.1;Data Source=$Workbook$;Location=&quot;Apollo Data -Comp No:&quot;;Extended Properties=&quot;&quot;" command="SELECT * FROM [Apollo Data -Comp No:]"/>
  </connection>
  <connection id="3" xr16:uid="{F8E2307E-F152-4F87-830F-7133870213A9}" keepAlive="1" name="Query - Apollo_Data___Inc_Lender" description="Connection to the 'Apollo_Data___Inc_Lender' query in the workbook." type="5" refreshedVersion="0" background="1" saveData="1">
    <dbPr connection="Provider=Microsoft.Mashup.OleDb.1;Data Source=$Workbook$;Location=Apollo_Data___Inc_Lender;Extended Properties=&quot;&quot;" command="SELECT * FROM [Apollo_Data___Inc_Lender]"/>
  </connection>
  <connection id="4" xr16:uid="{453EC343-BC34-4881-8D53-DBB6D5C6214C}" keepAlive="1" name="Query - Apollo_Data___Inc_Lender(1)" description="Connection to the 'Apollo_Data___Inc_Lender' query in the workbook." type="5" refreshedVersion="8" background="1" saveData="1">
    <dbPr connection="Provider=Microsoft.Mashup.OleDb.1;Data Source=$Workbook$;Location=Apollo_Data___Inc_Lender;Extended Properties=&quot;&quot;" command="SELECT * FROM [Apollo_Data___Inc_Lender]"/>
  </connection>
  <connection id="5" xr16:uid="{BDEA06DB-EE56-4AA0-9CB7-303DAE524B4E}" keepAlive="1" name="Query - Domain Results" description="Connection to the 'Domain Results' query in the workbook." type="5" refreshedVersion="8" background="1" saveData="1">
    <dbPr connection="Provider=Microsoft.Mashup.OleDb.1;Data Source=$Workbook$;Location=&quot;Domain Results&quot;;Extended Properties=&quot;&quot;" command="SELECT * FROM [Domain Results]"/>
  </connection>
  <connection id="6" xr16:uid="{9D194190-9D97-4321-BA8B-7C23E4AE2814}" keepAlive="1" name="Query - Results (Companies House)" description="Connection to the 'Results (Companies House)' query in the workbook." type="5" refreshedVersion="8" background="1" saveData="1">
    <dbPr connection="Provider=Microsoft.Mashup.OleDb.1;Data Source=$Workbook$;Location=&quot;Results (Companies House)&quot;;Extended Properties=&quot;&quot;" command="SELECT * FROM [Results (Companies House)]"/>
  </connection>
  <connection id="7" xr16:uid="{658580D0-AC79-4830-A4E7-7DBC54AA36C8}" keepAlive="1" name="Query - Results (Companies House)(1)" description="Connection to the 'Results (Companies House)' query in the workbook." type="5" refreshedVersion="8" background="1" saveData="1">
    <dbPr connection="Provider=Microsoft.Mashup.OleDb.1;Data Source=$Workbook$;Location=&quot;Results (Companies House)&quot;;Extended Properties=&quot;&quot;" command="SELECT * FROM [Results (Companies House)]"/>
  </connection>
</connections>
</file>

<file path=xl/sharedStrings.xml><?xml version="1.0" encoding="utf-8"?>
<sst xmlns="http://schemas.openxmlformats.org/spreadsheetml/2006/main" count="66796" uniqueCount="27981">
  <si>
    <t>Company number</t>
  </si>
  <si>
    <t>Company name</t>
  </si>
  <si>
    <t>Registered Office</t>
  </si>
  <si>
    <t>Officer details</t>
  </si>
  <si>
    <t>Date of incorporation</t>
  </si>
  <si>
    <t>Charge Person entitled</t>
  </si>
  <si>
    <t>charged date created</t>
  </si>
  <si>
    <t>charge status</t>
  </si>
  <si>
    <t>Adam (Scotland) Ltd</t>
  </si>
  <si>
    <t>Ballygood Estates</t>
  </si>
  <si>
    <t>J.P. Whelan Homes Ltd</t>
  </si>
  <si>
    <t>Kelvin Properties</t>
  </si>
  <si>
    <t>Signia Living</t>
  </si>
  <si>
    <t>Clayland Homes</t>
  </si>
  <si>
    <t>Queensbridge Homes Ltd.</t>
  </si>
  <si>
    <t>Canbury Homes</t>
  </si>
  <si>
    <t>Pallant Homes Limited</t>
  </si>
  <si>
    <t>Stone Developments Wiltshire Limited</t>
  </si>
  <si>
    <t>SevenHomes</t>
  </si>
  <si>
    <t>Click Living</t>
  </si>
  <si>
    <t>Cherwyn Developments Ltd</t>
  </si>
  <si>
    <t>Life Property Group</t>
  </si>
  <si>
    <t>Clere homes</t>
  </si>
  <si>
    <t>Kingsmen Property Development</t>
  </si>
  <si>
    <t>Mayfair Property Group</t>
  </si>
  <si>
    <t>Axiom Property Partners</t>
  </si>
  <si>
    <t>Balan Homes</t>
  </si>
  <si>
    <t>Domain</t>
  </si>
  <si>
    <t>Company</t>
  </si>
  <si>
    <t>Stagfield Group</t>
  </si>
  <si>
    <t>Appletree Developments</t>
  </si>
  <si>
    <t xml:space="preserve">Sic Code </t>
  </si>
  <si>
    <t xml:space="preserve">Company Status </t>
  </si>
  <si>
    <t xml:space="preserve">active </t>
  </si>
  <si>
    <t xml:space="preserve">Incorporated From </t>
  </si>
  <si>
    <t>Parameters</t>
  </si>
  <si>
    <t>Values</t>
  </si>
  <si>
    <t>Results No:</t>
  </si>
  <si>
    <t>outstanding</t>
  </si>
  <si>
    <t>71-75 Shelton Street, Covent Garden, London, WC2H 9JQ, United Kingdom</t>
  </si>
  <si>
    <t/>
  </si>
  <si>
    <t>Together Commercial Finance Limited</t>
  </si>
  <si>
    <t>5 Brayford Square, London, E1 0SG, England</t>
  </si>
  <si>
    <t>Lloyds Bank PLC</t>
  </si>
  <si>
    <t>fully-satisfied</t>
  </si>
  <si>
    <t>National Westminster Bank PLC</t>
  </si>
  <si>
    <t>Paragon Bank PLC</t>
  </si>
  <si>
    <t>First Name</t>
  </si>
  <si>
    <t>Last Name</t>
  </si>
  <si>
    <t>Title</t>
  </si>
  <si>
    <t>Email</t>
  </si>
  <si>
    <t>Person Linkedin Url</t>
  </si>
  <si>
    <t>Website</t>
  </si>
  <si>
    <t>Company Linkedin Url</t>
  </si>
  <si>
    <t>Derek</t>
  </si>
  <si>
    <t>Poppinga</t>
  </si>
  <si>
    <t>Managing Director</t>
  </si>
  <si>
    <t>derek@mmcapital.ie</t>
  </si>
  <si>
    <t>http://www.linkedin.com/in/derekpoppinga</t>
  </si>
  <si>
    <t>https://mmcapital.ie</t>
  </si>
  <si>
    <t>http://www.linkedin.com/company/mm-capital</t>
  </si>
  <si>
    <t>Phil</t>
  </si>
  <si>
    <t>Walker</t>
  </si>
  <si>
    <t>Co-Founder</t>
  </si>
  <si>
    <t>phil@colefordcapital.com</t>
  </si>
  <si>
    <t>http://www.linkedin.com/in/phil-walker-54552825</t>
  </si>
  <si>
    <t>https://colefordcapital.com</t>
  </si>
  <si>
    <t>http://www.linkedin.com/company/coleford-capital</t>
  </si>
  <si>
    <t>Peter</t>
  </si>
  <si>
    <t>Dunk</t>
  </si>
  <si>
    <t>Project Manager</t>
  </si>
  <si>
    <t>peter.dunk@elmwood-group.co.uk</t>
  </si>
  <si>
    <t>http://www.linkedin.com/in/peter-dunk-353726a5</t>
  </si>
  <si>
    <t>https://elmwood-group.co.uk</t>
  </si>
  <si>
    <t>http://www.linkedin.com/company/elmwood-group</t>
  </si>
  <si>
    <t>Bartosz</t>
  </si>
  <si>
    <t>Tomaszewski</t>
  </si>
  <si>
    <t>Founder</t>
  </si>
  <si>
    <t>bt@tomaszewski.uk</t>
  </si>
  <si>
    <t>http://www.linkedin.com/in/bartosztom</t>
  </si>
  <si>
    <t>https://tomaszewski.uk</t>
  </si>
  <si>
    <t>http://www.linkedin.com/company/tomaszewski-real-estate</t>
  </si>
  <si>
    <t>Luke</t>
  </si>
  <si>
    <t>Dawson</t>
  </si>
  <si>
    <t>Property Director</t>
  </si>
  <si>
    <t>luke@westcourtgroup.co.uk</t>
  </si>
  <si>
    <t>http://www.linkedin.com/in/dawsonluke</t>
  </si>
  <si>
    <t>https://westcourtgroup.co.uk</t>
  </si>
  <si>
    <t>http://www.linkedin.com/company/westcourt-group-limited</t>
  </si>
  <si>
    <t>Colin</t>
  </si>
  <si>
    <t>Maber</t>
  </si>
  <si>
    <t>Director</t>
  </si>
  <si>
    <t>colin.maber@stagfield.co.uk</t>
  </si>
  <si>
    <t>http://www.linkedin.com/in/colin-maber-1a179622</t>
  </si>
  <si>
    <t>https://stagfield.co.uk</t>
  </si>
  <si>
    <t>http://www.linkedin.com/company/stagfield-group</t>
  </si>
  <si>
    <t>Maximilian</t>
  </si>
  <si>
    <t>Haslinger-Hutter</t>
  </si>
  <si>
    <t>Development Manager</t>
  </si>
  <si>
    <t>max@hanslink.co.uk</t>
  </si>
  <si>
    <t>http://www.linkedin.com/in/maximilian-haslinger-hutter</t>
  </si>
  <si>
    <t>https://hanslink.co.uk</t>
  </si>
  <si>
    <t>http://www.linkedin.com/company/hanslink-ltd</t>
  </si>
  <si>
    <t>Lakh</t>
  </si>
  <si>
    <t>Kallar</t>
  </si>
  <si>
    <t>lakh@kallarview.com</t>
  </si>
  <si>
    <t>http://www.linkedin.com/in/lakh-kallar-66952028</t>
  </si>
  <si>
    <t>https://kallarview.com</t>
  </si>
  <si>
    <t>http://www.linkedin.com/company/kallarview-homes</t>
  </si>
  <si>
    <t>Andrew</t>
  </si>
  <si>
    <t>Trigger</t>
  </si>
  <si>
    <t>andrew@jlaland.co.uk</t>
  </si>
  <si>
    <t>http://www.linkedin.com/in/andrew-trigger-62311a33</t>
  </si>
  <si>
    <t>https://jlaland.co.uk</t>
  </si>
  <si>
    <t>http://www.linkedin.com/company/justin-lamb-associates-limited</t>
  </si>
  <si>
    <t>David</t>
  </si>
  <si>
    <t>Nesbitt</t>
  </si>
  <si>
    <t>david@primepropertyventures.co.uk</t>
  </si>
  <si>
    <t>http://www.linkedin.com/in/david-nesbitt-34baa360</t>
  </si>
  <si>
    <t>https://primepropertyventures.co.uk</t>
  </si>
  <si>
    <t>http://www.linkedin.com/company/prime-property-ventures-limited</t>
  </si>
  <si>
    <t>Jack</t>
  </si>
  <si>
    <t>Kent</t>
  </si>
  <si>
    <t>jack@osbornkent.co.uk</t>
  </si>
  <si>
    <t>http://www.linkedin.com/in/jack-kent-416704142</t>
  </si>
  <si>
    <t>https://osbornkent.co.uk</t>
  </si>
  <si>
    <t>http://www.linkedin.com/company/osbornandkent</t>
  </si>
  <si>
    <t>Sam</t>
  </si>
  <si>
    <t>Seller</t>
  </si>
  <si>
    <t>sam@soa-networks.co.uk</t>
  </si>
  <si>
    <t>http://www.linkedin.com/in/samseller</t>
  </si>
  <si>
    <t>https://rmpprop.co.uk</t>
  </si>
  <si>
    <t>http://www.linkedin.com/company/rmpprop</t>
  </si>
  <si>
    <t>Maurice</t>
  </si>
  <si>
    <t>Roberts</t>
  </si>
  <si>
    <t>Investment &amp; Asset Manager</t>
  </si>
  <si>
    <t>maurice@cervidae.co.uk</t>
  </si>
  <si>
    <t>http://www.linkedin.com/in/maurice-roberts-31b07018</t>
  </si>
  <si>
    <t>https://cervidae.co.uk</t>
  </si>
  <si>
    <t>http://www.linkedin.com/company/cervidae-re</t>
  </si>
  <si>
    <t>Simona</t>
  </si>
  <si>
    <t>Malinova</t>
  </si>
  <si>
    <t>Associate Director</t>
  </si>
  <si>
    <t>simona@mission-property.com</t>
  </si>
  <si>
    <t>http://www.linkedin.com/in/simonamalinova</t>
  </si>
  <si>
    <t>https://mission-property.com</t>
  </si>
  <si>
    <t>http://www.linkedin.com/company/mission-street</t>
  </si>
  <si>
    <t>Emmanuel</t>
  </si>
  <si>
    <t>Nwaebo</t>
  </si>
  <si>
    <t>emmanuel.n@powerpillar.co.uk</t>
  </si>
  <si>
    <t>http://www.linkedin.com/in/emmanuel-nwaebo-909366a7</t>
  </si>
  <si>
    <t>https://powerpillar.co.uk</t>
  </si>
  <si>
    <t>http://www.linkedin.com/company/powerpillarltd</t>
  </si>
  <si>
    <t>Rob</t>
  </si>
  <si>
    <t>Fay</t>
  </si>
  <si>
    <t>rob@londonsuper.com</t>
  </si>
  <si>
    <t>http://www.linkedin.com/in/rob-fay-69657816</t>
  </si>
  <si>
    <t>https://londonsuper.com</t>
  </si>
  <si>
    <t>http://www.linkedin.com/company/londonsuper</t>
  </si>
  <si>
    <t>Ailsa</t>
  </si>
  <si>
    <t>Fraser</t>
  </si>
  <si>
    <t>Shopping Centre Manager</t>
  </si>
  <si>
    <t>http://www.linkedin.com/in/ailsa-fraser-50282141</t>
  </si>
  <si>
    <t>https://munroek.co.uk</t>
  </si>
  <si>
    <t>http://www.linkedin.com/company/munroek</t>
  </si>
  <si>
    <t>Dean</t>
  </si>
  <si>
    <t>Williamson</t>
  </si>
  <si>
    <t>dean@lwdevelopments.com</t>
  </si>
  <si>
    <t>http://www.linkedin.com/in/dean-williamson-61b39518</t>
  </si>
  <si>
    <t>https://lwdevelopments.com</t>
  </si>
  <si>
    <t>http://www.linkedin.com/company/lw-developments</t>
  </si>
  <si>
    <t>Daniel</t>
  </si>
  <si>
    <t>Heaton</t>
  </si>
  <si>
    <t>dan@ampm247.com</t>
  </si>
  <si>
    <t>http://www.linkedin.com/in/ampm247</t>
  </si>
  <si>
    <t>https://ampmconstruction.co.uk</t>
  </si>
  <si>
    <t>http://www.linkedin.com/company/ampmconstruction</t>
  </si>
  <si>
    <t>Dawhra</t>
  </si>
  <si>
    <t>Founder PEN Franchise</t>
  </si>
  <si>
    <t>ask@propertyentrepreneursnetwork.com</t>
  </si>
  <si>
    <t>http://www.linkedin.com/in/jackdawhra</t>
  </si>
  <si>
    <t>https://propertyentrepreneursnetwork.com</t>
  </si>
  <si>
    <t>http://www.linkedin.com/company/propertyentrepreneursnetwork</t>
  </si>
  <si>
    <t>Edward</t>
  </si>
  <si>
    <t>Wee</t>
  </si>
  <si>
    <t>http://www.linkedin.com/in/edward-van-der-wee-33888067</t>
  </si>
  <si>
    <t>https://pallanthomes.co.uk</t>
  </si>
  <si>
    <t>http://www.linkedin.com/company/pallant-homes-limited</t>
  </si>
  <si>
    <t>Jason</t>
  </si>
  <si>
    <t>Lewis</t>
  </si>
  <si>
    <t>jason@ciceroestates.co.uk</t>
  </si>
  <si>
    <t>http://www.linkedin.com/in/jason-lewis-a093a7b</t>
  </si>
  <si>
    <t>https://ciceroestates.co.uk</t>
  </si>
  <si>
    <t>http://www.linkedin.com/company/cicero-estates-limited</t>
  </si>
  <si>
    <t>Mark</t>
  </si>
  <si>
    <t>Barocas</t>
  </si>
  <si>
    <t>Co-Founder | Director &amp; Head of Land and Acquisitions</t>
  </si>
  <si>
    <t>mark@nutbrookproperty.com</t>
  </si>
  <si>
    <t>http://www.linkedin.com/in/mark-barocas-a4979389</t>
  </si>
  <si>
    <t>https://nutbrookproperty.com</t>
  </si>
  <si>
    <t>http://www.linkedin.com/company/nutbrook-property</t>
  </si>
  <si>
    <t>Kyle</t>
  </si>
  <si>
    <t>McCauley</t>
  </si>
  <si>
    <t>kyle.mccauley@taggarthomes.com</t>
  </si>
  <si>
    <t>http://www.linkedin.com/in/kyle-mccauley-560b2295</t>
  </si>
  <si>
    <t>https://taggarthomes.com</t>
  </si>
  <si>
    <t>http://www.linkedin.com/company/taggart-homes</t>
  </si>
  <si>
    <t>Tony</t>
  </si>
  <si>
    <t>Smith</t>
  </si>
  <si>
    <t>tony@greenvilladevelopments.com</t>
  </si>
  <si>
    <t>http://www.linkedin.com/in/tony-smith-29179859</t>
  </si>
  <si>
    <t>https://greenvillahomesltd.com</t>
  </si>
  <si>
    <t>http://www.linkedin.com/company/greenvilla-homes-limited</t>
  </si>
  <si>
    <t>Josh</t>
  </si>
  <si>
    <t>Norgate</t>
  </si>
  <si>
    <t>josh.norgate@groveproperty.com</t>
  </si>
  <si>
    <t>http://www.linkedin.com/in/josh-norgate-420246129</t>
  </si>
  <si>
    <t>https://groveproperty.com</t>
  </si>
  <si>
    <t>http://www.linkedin.com/company/groveproperty</t>
  </si>
  <si>
    <t>Westbrook</t>
  </si>
  <si>
    <t>jack@hawksmoorhomes.co.uk</t>
  </si>
  <si>
    <t>http://www.linkedin.com/in/jack-westbrook-33822a69</t>
  </si>
  <si>
    <t>https://hawksmoorhomes.co.uk</t>
  </si>
  <si>
    <t>http://www.linkedin.com/company/hawksmoorhomes</t>
  </si>
  <si>
    <t>Ballard</t>
  </si>
  <si>
    <t>http://www.linkedin.com/in/david-ballard-35a912a7</t>
  </si>
  <si>
    <t>https://hockleydevelopments.com</t>
  </si>
  <si>
    <t>http://www.linkedin.com/company/hockley-developments-ltd</t>
  </si>
  <si>
    <t>Ken</t>
  </si>
  <si>
    <t>Dalton</t>
  </si>
  <si>
    <t>ken@gcconstructionuk.com</t>
  </si>
  <si>
    <t>http://www.linkedin.com/in/ken-dalton-31290b121</t>
  </si>
  <si>
    <t>https://gcconstructionuk.com</t>
  </si>
  <si>
    <t>http://www.linkedin.com/company/kitwe-limited</t>
  </si>
  <si>
    <t>Chris</t>
  </si>
  <si>
    <t>Bray</t>
  </si>
  <si>
    <t>Finance Manager</t>
  </si>
  <si>
    <t>c.bray@proseedcapital.co.uk</t>
  </si>
  <si>
    <t>http://www.linkedin.com/in/chris-bray-09b14a7</t>
  </si>
  <si>
    <t>https://proseedproperty.co.uk</t>
  </si>
  <si>
    <t>http://www.linkedin.com/company/proseed-property-ltd</t>
  </si>
  <si>
    <t>Cook</t>
  </si>
  <si>
    <t>pcook@wynngate.co.uk</t>
  </si>
  <si>
    <t>http://www.linkedin.com/in/peter-cook-a7336bab</t>
  </si>
  <si>
    <t>https://wynngate.co.uk</t>
  </si>
  <si>
    <t>http://www.linkedin.com/company/wynngate-ltd</t>
  </si>
  <si>
    <t>Kate</t>
  </si>
  <si>
    <t>Cawkwell</t>
  </si>
  <si>
    <t>katecawkwell@enborneprojects.com</t>
  </si>
  <si>
    <t>http://www.linkedin.com/in/kate-cawkwell-902604213</t>
  </si>
  <si>
    <t>https://enborneprojects.com</t>
  </si>
  <si>
    <t>http://www.linkedin.com/company/enborne-project-consultancy-ltd</t>
  </si>
  <si>
    <t>Iordanis</t>
  </si>
  <si>
    <t>Hadjigeorgiou</t>
  </si>
  <si>
    <t>http://www.linkedin.com/in/iordanis-hadjigeorgiou</t>
  </si>
  <si>
    <t>https://andsqft.com</t>
  </si>
  <si>
    <t>http://www.linkedin.com/company/andsqft</t>
  </si>
  <si>
    <t>James</t>
  </si>
  <si>
    <t>Green</t>
  </si>
  <si>
    <t>jamesgreen@vernierltd.com</t>
  </si>
  <si>
    <t>http://www.linkedin.com/in/james-green-90291595</t>
  </si>
  <si>
    <t>https://vernierltd.com</t>
  </si>
  <si>
    <t>http://www.linkedin.com/company/vernier-limited</t>
  </si>
  <si>
    <t>Charlie</t>
  </si>
  <si>
    <t>Saunders</t>
  </si>
  <si>
    <t>Contracts Manager and Estimator</t>
  </si>
  <si>
    <t>http://www.linkedin.com/in/charlie-saunders-410b8946</t>
  </si>
  <si>
    <t>https://sonsinoturcan.co.uk</t>
  </si>
  <si>
    <t>http://www.linkedin.com/company/sonsino-turcan-limited</t>
  </si>
  <si>
    <t>Scott</t>
  </si>
  <si>
    <t>Drabble</t>
  </si>
  <si>
    <t>scott@bettsproperty.co.uk</t>
  </si>
  <si>
    <t>http://www.linkedin.com/in/scott-drabble-532a06250</t>
  </si>
  <si>
    <t>https://bettsproperty.co.uk</t>
  </si>
  <si>
    <t>http://www.linkedin.com/company/r-betts-property-ltd</t>
  </si>
  <si>
    <t>Matilda</t>
  </si>
  <si>
    <t>Parsons</t>
  </si>
  <si>
    <t>matilda@rockhopperps.co.uk</t>
  </si>
  <si>
    <t>http://www.linkedin.com/in/matildamacpherson</t>
  </si>
  <si>
    <t>https://rockhopper.co.nz</t>
  </si>
  <si>
    <t>http://www.linkedin.com/company/rockhopper-nz</t>
  </si>
  <si>
    <t>Fitzgerald</t>
  </si>
  <si>
    <t>dean@1407properties.com</t>
  </si>
  <si>
    <t>http://www.linkedin.com/in/dean-fitzgerald-65a7601b1</t>
  </si>
  <si>
    <t>https://1407properties.com</t>
  </si>
  <si>
    <t>http://www.linkedin.com/company/1407-properties-ltd</t>
  </si>
  <si>
    <t>Bradley</t>
  </si>
  <si>
    <t>Daniells</t>
  </si>
  <si>
    <t>b.daniells@appointmoor.co.uk</t>
  </si>
  <si>
    <t>http://www.linkedin.com/in/bradley-daniells-aa73557a</t>
  </si>
  <si>
    <t>https://appointmoor.co.uk</t>
  </si>
  <si>
    <t>http://www.linkedin.com/company/appointmoor</t>
  </si>
  <si>
    <t>Steve</t>
  </si>
  <si>
    <t>Wreford</t>
  </si>
  <si>
    <t>Owner</t>
  </si>
  <si>
    <t>http://www.linkedin.com/in/appletreedevelopments</t>
  </si>
  <si>
    <t>https://appletreedevelopments.com</t>
  </si>
  <si>
    <t>http://www.linkedin.com/company/appletree-developments</t>
  </si>
  <si>
    <t>Sarah</t>
  </si>
  <si>
    <t>Whiting</t>
  </si>
  <si>
    <t>sarah@artisanestates.co.uk</t>
  </si>
  <si>
    <t>http://www.linkedin.com/in/sarah-whiting-b65a931a3</t>
  </si>
  <si>
    <t>https://artisanestates.co.uk</t>
  </si>
  <si>
    <t>http://www.linkedin.com/company/artisanestates</t>
  </si>
  <si>
    <t>Jeremy</t>
  </si>
  <si>
    <t>Prosser</t>
  </si>
  <si>
    <t>Director - Central London Agency</t>
  </si>
  <si>
    <t>jeremy@kauffmans.co.uk</t>
  </si>
  <si>
    <t>http://www.linkedin.com/in/jeremy-prosser-a642943</t>
  </si>
  <si>
    <t>https://kauffmans.co.uk</t>
  </si>
  <si>
    <t>http://www.linkedin.com/company/kauffmans</t>
  </si>
  <si>
    <t>Alan</t>
  </si>
  <si>
    <t>Jordan</t>
  </si>
  <si>
    <t>alan@atlantliving.com</t>
  </si>
  <si>
    <t>http://www.linkedin.com/in/thealanjordan</t>
  </si>
  <si>
    <t>https://atlantconstruction.com</t>
  </si>
  <si>
    <t>http://www.linkedin.com/company/atlant-construction</t>
  </si>
  <si>
    <t>Jamie</t>
  </si>
  <si>
    <t>Bowie</t>
  </si>
  <si>
    <t>jamie@nurohomes.co.uk</t>
  </si>
  <si>
    <t>http://www.linkedin.com/in/jamie-bowie-47b968292</t>
  </si>
  <si>
    <t>https://nurohomes.co.uk</t>
  </si>
  <si>
    <t>http://www.linkedin.com/company/nuro-homes</t>
  </si>
  <si>
    <t>Amar</t>
  </si>
  <si>
    <t>Chima</t>
  </si>
  <si>
    <t>amar@aaapropertygroup.co.uk</t>
  </si>
  <si>
    <t>http://www.linkedin.com/in/amar-singh-chima-19674995</t>
  </si>
  <si>
    <t>https://aaapropertygroup.co.uk</t>
  </si>
  <si>
    <t>http://www.linkedin.com/company/aaa-property-group</t>
  </si>
  <si>
    <t>Stephen</t>
  </si>
  <si>
    <t>Russen</t>
  </si>
  <si>
    <t>stephen@russenandhill.co.uk</t>
  </si>
  <si>
    <t>http://www.linkedin.com/in/stephen-russen-a17aa6227</t>
  </si>
  <si>
    <t>https://russenandturner.co.uk</t>
  </si>
  <si>
    <t>http://www.linkedin.com/company/russenandturner</t>
  </si>
  <si>
    <t>Courtney</t>
  </si>
  <si>
    <t>Miller</t>
  </si>
  <si>
    <t>Group Finance Director</t>
  </si>
  <si>
    <t>cm@vspropertygroup.co.uk</t>
  </si>
  <si>
    <t>http://www.linkedin.com/in/courtney-miller-b73b94b3</t>
  </si>
  <si>
    <t>https://vspropertygroup.co.uk</t>
  </si>
  <si>
    <t>http://www.linkedin.com/company/vs-property-group-ltd</t>
  </si>
  <si>
    <t>Sinead</t>
  </si>
  <si>
    <t>Mrtpi</t>
  </si>
  <si>
    <t>Development Director</t>
  </si>
  <si>
    <t>http://www.linkedin.com/in/sin%c3%a9ad-joyce-mrics-mrtpi-781123117</t>
  </si>
  <si>
    <t>https://elvaventures.com</t>
  </si>
  <si>
    <t>http://www.linkedin.com/company/elvaventures</t>
  </si>
  <si>
    <t>Brian</t>
  </si>
  <si>
    <t>Reynolds</t>
  </si>
  <si>
    <t>b.reynolds@neatdevelopments.com</t>
  </si>
  <si>
    <t>http://www.linkedin.com/in/brian-reynolds-5a23a526</t>
  </si>
  <si>
    <t>https://neatdevelopments.com</t>
  </si>
  <si>
    <t>http://www.linkedin.com/company/neat-developments-limited</t>
  </si>
  <si>
    <t>Company Address</t>
  </si>
  <si>
    <t>Mm Capital</t>
  </si>
  <si>
    <t>2 Suffolk Street, Dublin, County Dublin, Ireland, D02 KX03</t>
  </si>
  <si>
    <t>Coleford Capital</t>
  </si>
  <si>
    <t>34 South Molton Street, London, England, United Kingdom, W1C 2</t>
  </si>
  <si>
    <t>Elmwood Group</t>
  </si>
  <si>
    <t>36a West Street, Reigate, England, United Kingdom, RH2 9</t>
  </si>
  <si>
    <t>Tomaszewski Real Estate Ltd.</t>
  </si>
  <si>
    <t>71-75 Shelton Street, England, United Kingdom, WC2H 9JQ</t>
  </si>
  <si>
    <t>Westcourt Group</t>
  </si>
  <si>
    <t>27 York Place, Leeds, England, United Kingdom, LS1 2EY</t>
  </si>
  <si>
    <t>Enterprise Way, England, United Kingdom, NG2 1EN</t>
  </si>
  <si>
    <t>Hanslink Ltd</t>
  </si>
  <si>
    <t>United Kingdom</t>
  </si>
  <si>
    <t>Kallarview Homes</t>
  </si>
  <si>
    <t>Sidcup, England, United Kingdom</t>
  </si>
  <si>
    <t>JUSTIN LAMB ASSOCIATES LIMITED</t>
  </si>
  <si>
    <t>37 George Street, Edinburgh, Scotland, United Kingdom, EH2 2HN</t>
  </si>
  <si>
    <t>Prime Property Ventures Limited</t>
  </si>
  <si>
    <t>34 Castle Terrace, Berwick-upon-Tweed, England, United Kingdom, TD15 1NZ</t>
  </si>
  <si>
    <t>Osborn and Kent Construction</t>
  </si>
  <si>
    <t>Allenbrooks Way, Wymondham, England, United Kingdom, NR18 0NW</t>
  </si>
  <si>
    <t>RMP Prop</t>
  </si>
  <si>
    <t>201 High Road, England, United Kingdom, IG7 5BJ</t>
  </si>
  <si>
    <t>Cervidae</t>
  </si>
  <si>
    <t>100 West Hendon Broadway, London, England, United Kingdom, NW9 7</t>
  </si>
  <si>
    <t>Mission Street</t>
  </si>
  <si>
    <t>2 Hinde Street, London, England, United Kingdom, W1U 3</t>
  </si>
  <si>
    <t>POWERPILLAR LTD</t>
  </si>
  <si>
    <t>40 Bank Street, London, England, United Kingdom, E14 5NR</t>
  </si>
  <si>
    <t>Londonsuper</t>
  </si>
  <si>
    <t>25 Old Burlington Street, London, England, United Kingdom, W1S 2</t>
  </si>
  <si>
    <t>Munroe K</t>
  </si>
  <si>
    <t>Millshaw Park Lane, England, United Kingdom, LS11 0LT</t>
  </si>
  <si>
    <t>LW Developments</t>
  </si>
  <si>
    <t>White Stubbs Lane, Broxbourne, England, United Kingdom, EN10 7</t>
  </si>
  <si>
    <t>ampm construction</t>
  </si>
  <si>
    <t>Chosen View Road, Cheltenham, England, United Kingdom, GL51 9</t>
  </si>
  <si>
    <t>Property Entrepreneurs Network(PEN)</t>
  </si>
  <si>
    <t>42 Grampian Way, Slough, England, United Kingdom, SL3 8UG</t>
  </si>
  <si>
    <t>Chichester, England, United Kingdom</t>
  </si>
  <si>
    <t>CICERO ESTATES LIMITED</t>
  </si>
  <si>
    <t>Poole, England, United Kingdom</t>
  </si>
  <si>
    <t>Nutbrook Property</t>
  </si>
  <si>
    <t>London, England, United Kingdom</t>
  </si>
  <si>
    <t>Taggart Homes</t>
  </si>
  <si>
    <t>Crescent Link, Derry, Northern Ireland, United Kingdom, BT47</t>
  </si>
  <si>
    <t>Greenvilla Homes Ltd</t>
  </si>
  <si>
    <t>Station Road, Solihull, England, United Kingdom, B93 0</t>
  </si>
  <si>
    <t>Grove Property</t>
  </si>
  <si>
    <t>134 Lots Road, London, England, United Kingdom, SW10 0RJ</t>
  </si>
  <si>
    <t>Hawksmoor Homes</t>
  </si>
  <si>
    <t>4 Queen's Road, England, United Kingdom, SW19 8YB</t>
  </si>
  <si>
    <t>Hockley Developments Ltd</t>
  </si>
  <si>
    <t>15 Clarendon Street, Nottingham, England, United Kingdom, NG1 5LN</t>
  </si>
  <si>
    <t>G C Construction (UK) Ltd</t>
  </si>
  <si>
    <t>Bailey Street, Oswestry, England, United Kingdom, SY11 1PZ</t>
  </si>
  <si>
    <t>Proseed Property Ltd</t>
  </si>
  <si>
    <t>84 Eccleston Square, London, England, United Kingdom, SW1V 1LP</t>
  </si>
  <si>
    <t>Wynngate Ltd</t>
  </si>
  <si>
    <t>108 Finchley Road, London, England, United Kingdom, NW3 5JJ</t>
  </si>
  <si>
    <t>Enborne Project Consultancy Ltd</t>
  </si>
  <si>
    <t>3 Cromwell Road, Newbury, England, United Kingdom, RG14 2HP</t>
  </si>
  <si>
    <t>&amp;SQFT Real Estate</t>
  </si>
  <si>
    <t>London, United Kingdom</t>
  </si>
  <si>
    <t>Vernier Limited</t>
  </si>
  <si>
    <t>9 Corner Hall, England, United Kingdom, HP3 9HN</t>
  </si>
  <si>
    <t>Sonsino Turcan Construction Limited</t>
  </si>
  <si>
    <t>13 Prince of Wales Terrace, London, England, United Kingdom, W8 5PG</t>
  </si>
  <si>
    <t>R Betts Property Ltd</t>
  </si>
  <si>
    <t>Bankwood Lane, Doncaster, England, United Kingdom, DN11 0PS</t>
  </si>
  <si>
    <t>Rockhopper Property Development &amp; Advisory</t>
  </si>
  <si>
    <t>Auckland, Auckland, New Zealand, 2013</t>
  </si>
  <si>
    <t>1407 Properties - Property Investment Company</t>
  </si>
  <si>
    <t>Appointmoor</t>
  </si>
  <si>
    <t>72 The Ridgeway, Southend-on-Sea, England, United Kingdom, SS0 8</t>
  </si>
  <si>
    <t>Stratford-upon-Avon, England, United Kingdom, CV37</t>
  </si>
  <si>
    <t>Artisan Estate Management Limited</t>
  </si>
  <si>
    <t>Wantage, England, United Kingdom, OX12 0AZ</t>
  </si>
  <si>
    <t>Kauffmans</t>
  </si>
  <si>
    <t>74 Coleman Street, London, England, United Kingdom, EC2R 5BT</t>
  </si>
  <si>
    <t>ATLANT Construction</t>
  </si>
  <si>
    <t>Royal Tunbridge Wells, England, United Kingdom</t>
  </si>
  <si>
    <t>Nuro Homes</t>
  </si>
  <si>
    <t>21 Cheam Road, Epsom, England, United Kingdom, KT17 1</t>
  </si>
  <si>
    <t>AAA PROPERTY (LEEDS 44) LTD</t>
  </si>
  <si>
    <t>Weeland Road, Hensall, England, United Kingdom, DN14 0QE</t>
  </si>
  <si>
    <t>Russen &amp; Turner</t>
  </si>
  <si>
    <t>King's Lynn, England, United Kingdom, PE30</t>
  </si>
  <si>
    <t>VS Property Group</t>
  </si>
  <si>
    <t>Manchester, England, United Kingdom</t>
  </si>
  <si>
    <t>Elva Ventures</t>
  </si>
  <si>
    <t>22 Cross Keys Close, London, England, United Kingdom, W1U 2DW</t>
  </si>
  <si>
    <t>NEAT Developments</t>
  </si>
  <si>
    <t>London, England, United Kingdom, SW1A 2</t>
  </si>
  <si>
    <t>company</t>
  </si>
  <si>
    <t>CH Title</t>
  </si>
  <si>
    <t>CH Company number</t>
  </si>
  <si>
    <t>company status</t>
  </si>
  <si>
    <t>date of creation</t>
  </si>
  <si>
    <t>address</t>
  </si>
  <si>
    <t>dissolved</t>
  </si>
  <si>
    <t>active</t>
  </si>
  <si>
    <t>71-75 Shelton Street, Covent Garden, London, United Kingdom, WC2H 9JQ</t>
  </si>
  <si>
    <t>WESTCOURT GROUP LIMITED</t>
  </si>
  <si>
    <t>02953424</t>
  </si>
  <si>
    <t>STAGFIELD GROUP LTD</t>
  </si>
  <si>
    <t>10889505</t>
  </si>
  <si>
    <t>HANSLINK LTD</t>
  </si>
  <si>
    <t>12782748</t>
  </si>
  <si>
    <t>KALLARVIEW HOMES LIMITED</t>
  </si>
  <si>
    <t>05798211</t>
  </si>
  <si>
    <t>SC357943</t>
  </si>
  <si>
    <t>PRIME PROPERTY VENTURES LIMITED</t>
  </si>
  <si>
    <t>06001334</t>
  </si>
  <si>
    <t>Bee Hill House, Beal, Berwick Upon Tweed, Northumberland, United Kingdom, TD15 2PB</t>
  </si>
  <si>
    <t xml:space="preserve">OSBORN &amp; KENT CONSTRUCTION LTD. </t>
  </si>
  <si>
    <t>08058531</t>
  </si>
  <si>
    <t>Unit 7 Allenbrooks Way, Wymondham, Norfolk, England, NR18 0NW</t>
  </si>
  <si>
    <t>RMP PROP LIMITED</t>
  </si>
  <si>
    <t>08792159</t>
  </si>
  <si>
    <t>102 High Road, Chigwell, Essex, United Kingdom, IG7 6PJ</t>
  </si>
  <si>
    <t>CERVIDAE LTD</t>
  </si>
  <si>
    <t>08959479</t>
  </si>
  <si>
    <t>1a Brockley Road, Elsworth, Cambridge, Cambridgeshire, England, CB23 4JS</t>
  </si>
  <si>
    <t>MISSION STREET LIMITED</t>
  </si>
  <si>
    <t>10868557</t>
  </si>
  <si>
    <t>C/O Goringe Accountants Ltd, Waterside, 1650 Arlington Business Park, Theale, Reading, Berkshire, United Kingdom, RG7 4SA</t>
  </si>
  <si>
    <t>10903414</t>
  </si>
  <si>
    <t>Powerpillar Ltd, Unit 5d Village House, Leyton Industrial Village, Leyton, London, United Kingdom, E10 7QP</t>
  </si>
  <si>
    <t>LONDONSUPER LIMITED</t>
  </si>
  <si>
    <t>14399880</t>
  </si>
  <si>
    <t>C/O Wildcard, 30c Chamberlayne Road, London, England, NW10 3JD</t>
  </si>
  <si>
    <t>MUNROE K LIMITED</t>
  </si>
  <si>
    <t>03001459</t>
  </si>
  <si>
    <t>125 Wood Street, London, EC2V 7AW</t>
  </si>
  <si>
    <t>L.W. (DEVELOPMENTS) LIMITED</t>
  </si>
  <si>
    <t>01462577</t>
  </si>
  <si>
    <t>Unit 14, Hoddesdon Enterprise Centre, Pindar Road, Hoddesdon, Hertfordshire, United Kingdom, EN11 0FJ</t>
  </si>
  <si>
    <t>AMPM CONSTRUCTION LTD</t>
  </si>
  <si>
    <t>11226321</t>
  </si>
  <si>
    <t>39 Norfolk Avenue, London, United Kingdom, N15 6JX</t>
  </si>
  <si>
    <t>B-LINE PROPERTY ENTREPRENEURS LTD</t>
  </si>
  <si>
    <t>11386354</t>
  </si>
  <si>
    <t>44 Lupino Court 140 Lambeth Walk, London, England, SE11 6EZ</t>
  </si>
  <si>
    <t>PALLANT HOMES LIMITED</t>
  </si>
  <si>
    <t>08730399</t>
  </si>
  <si>
    <t>Peregrine House Ford Lane, Ford, Arundel, West Sussex, United Kingdom, BN18 0DF</t>
  </si>
  <si>
    <t>10595890</t>
  </si>
  <si>
    <t>Towngate House, 2-8 Parkstone Road, Poole, Dorset, United Kingdom, BH15 2PW</t>
  </si>
  <si>
    <t>NUTBROOK PROPERTY LIMITED</t>
  </si>
  <si>
    <t>12131802</t>
  </si>
  <si>
    <t>82a James Carter Road, Mildenhall, Bury St. Edmunds, England, IP28 7DE</t>
  </si>
  <si>
    <t>TAGGART HOMES LTD</t>
  </si>
  <si>
    <t>NI020886</t>
  </si>
  <si>
    <t>C/O Price Waterhouse Coopers Llp, Waterfrontplaza, 8 Laganbank Road, Belfast, BT1 3LR</t>
  </si>
  <si>
    <t>GREENVILLA HOMES LIMITED</t>
  </si>
  <si>
    <t>08438771</t>
  </si>
  <si>
    <t>Lifford Hall Lifford Lane, Kings Norton, Birmingham, West Midlands, B30 3JN</t>
  </si>
  <si>
    <t>GROVE PROPERTY LIMITED</t>
  </si>
  <si>
    <t>OE033296</t>
  </si>
  <si>
    <t>registered</t>
  </si>
  <si>
    <t>Millennium House, Victoria Road, Douglas, Isle Of Man, IM2 4RW</t>
  </si>
  <si>
    <t>HAWKSMOOR HOMES LIMITED</t>
  </si>
  <si>
    <t>06906890</t>
  </si>
  <si>
    <t>30 Warren Road, Guildford, Surrey, England, GU1 2HB</t>
  </si>
  <si>
    <t>HOCKLEY DEVELOPMENTS LIMITED</t>
  </si>
  <si>
    <t>10818756</t>
  </si>
  <si>
    <t>15 Clarendon Street, Nottingham, England, NG1 5HR</t>
  </si>
  <si>
    <t>G C CONSTRUCTION ( UK ) LTD</t>
  </si>
  <si>
    <t>05614654</t>
  </si>
  <si>
    <t>C/O Goldcrest Finance Limited First Floor, 3 Hardman Street, Spinningfields, Manchester, England, M3 3HF</t>
  </si>
  <si>
    <t>PROSEED PROPERTY LTD</t>
  </si>
  <si>
    <t>09969958</t>
  </si>
  <si>
    <t>Chancery House, 30 St Johns Road, Woking, Surrey, United Kingdom, GU21 7SA</t>
  </si>
  <si>
    <t>WYNNGATE LIMITED</t>
  </si>
  <si>
    <t>07953173</t>
  </si>
  <si>
    <t>4th Floor Charles House, 108-110 Finchley Road, London, England, NW3 5JJ</t>
  </si>
  <si>
    <t>ENBORNE PROJECT CONSULTANCY LTD</t>
  </si>
  <si>
    <t>11381504</t>
  </si>
  <si>
    <t>2 Communications Road, Greenham Business Park, Newbury, Berkshire, United Kingdom, RG19 6AB</t>
  </si>
  <si>
    <t>COLE REAL ESTATE LIMITED</t>
  </si>
  <si>
    <t>OE029805</t>
  </si>
  <si>
    <t>Vistra Corporate Services, Wickhams Cay Ii, Road Town, Tortola, Virgin Islands, British</t>
  </si>
  <si>
    <t>VERNIER LIMITED</t>
  </si>
  <si>
    <t>05019736</t>
  </si>
  <si>
    <t>Three Gables, Corner Hall, Hemel Hempstead, England, HP3 9HN</t>
  </si>
  <si>
    <t>SONSINO TURCAN CONSTRUCTION LIMITED</t>
  </si>
  <si>
    <t>05024491</t>
  </si>
  <si>
    <t>13 Prince Of Wales Terrace, London, W8 5PG</t>
  </si>
  <si>
    <t>R. BETTS PROPERTY LTD</t>
  </si>
  <si>
    <t>13117989</t>
  </si>
  <si>
    <t>Unit 2 Bankwood Lane, New Rossington, Doncaster, England, DN11 0PS</t>
  </si>
  <si>
    <t>ROCKHOPPER ADVISORY LIMITED</t>
  </si>
  <si>
    <t>15320228</t>
  </si>
  <si>
    <t>86 Forest Road,, Kew, Richmond, Surrey, United Kingdom, TW9 3BZ</t>
  </si>
  <si>
    <t>HAUS OF LUUMA LTD</t>
  </si>
  <si>
    <t>14439485</t>
  </si>
  <si>
    <t>167-169 Great Portland Street, 5th Floor, London, England, W1W 5PF</t>
  </si>
  <si>
    <t>APPOINTMOOR LIMITED</t>
  </si>
  <si>
    <t>02857914</t>
  </si>
  <si>
    <t>16-18 West Street, Rochford, Essex, SS4 1AJ</t>
  </si>
  <si>
    <t>APPLETREE DEVELOPMENT (HOMES) LIMITED</t>
  </si>
  <si>
    <t>10413463</t>
  </si>
  <si>
    <t>Towngate House, 2-8 Parkstone Road, Poole, United Kingdom, BH15 2PW</t>
  </si>
  <si>
    <t>ARTISAN ESTATE MANAGEMENT LIMITED</t>
  </si>
  <si>
    <t>06956060</t>
  </si>
  <si>
    <t>Bayside Townsend, Grove, Wantage, England, OX12 0AZ</t>
  </si>
  <si>
    <t>ATLANT CONSTRUCTION LIMITED</t>
  </si>
  <si>
    <t>10744946</t>
  </si>
  <si>
    <t>45 Coleridge Road, Romford, England, RM3 7BD</t>
  </si>
  <si>
    <t>NURO HOMES LIMITED</t>
  </si>
  <si>
    <t>12157512</t>
  </si>
  <si>
    <t>9 Cheam Road, Epsom, England, KT17 1SP</t>
  </si>
  <si>
    <t>13725806</t>
  </si>
  <si>
    <t>4 Greenfield Road, Holmfirth, West Yorkshire, England, HD9 2JT</t>
  </si>
  <si>
    <t>RUSSEN &amp; TURNER LIMITED</t>
  </si>
  <si>
    <t>04899005</t>
  </si>
  <si>
    <t>22-26 King Street, King's Lynn, England, PE30 1HJ</t>
  </si>
  <si>
    <t>VS PROPERTY GROUP LIMITED</t>
  </si>
  <si>
    <t>11354854</t>
  </si>
  <si>
    <t>68 Daisy Bank Road, Manchester, England, M14 5QP</t>
  </si>
  <si>
    <t>ELVA VENTURES HOLDINGS LTD</t>
  </si>
  <si>
    <t>16069321</t>
  </si>
  <si>
    <t>5 Brayford Square, London, England, E1 0SG</t>
  </si>
  <si>
    <t>NEAT DEVELOPMENTS LIMITED</t>
  </si>
  <si>
    <t>05827518</t>
  </si>
  <si>
    <t>3 Lloyd's Avenue, London, England, EC3N 3DS</t>
  </si>
  <si>
    <t>Judith - Hodgson; Nicholas - Hodgson; Timothy - Hodgson</t>
  </si>
  <si>
    <t>Midland Bank PLC</t>
  </si>
  <si>
    <t>27 York Place, Leeds, West Yorkshire, LS1 2EY, England</t>
  </si>
  <si>
    <t>David - Hard; Kevin - Hard; Kevin - Jackson; Colin - Maber; David - Ryley</t>
  </si>
  <si>
    <t>3 - 5 College Street, Nottingham, Nottinghamshire, NG1 5AQ, England</t>
  </si>
  <si>
    <t>Hardeep - Hans; Jagdeep - Hans</t>
  </si>
  <si>
    <t>Gre Finance Agent Limited</t>
  </si>
  <si>
    <t>49 High Street, Egham, TW20 9EW, United Kingdom</t>
  </si>
  <si>
    <t>Kallar, Sarbjit; Lakhbinder - Kallar</t>
  </si>
  <si>
    <t>The Mortgage Lender Limited</t>
  </si>
  <si>
    <t>150 Station Road, Sidcup, DA15 7AB, England</t>
  </si>
  <si>
    <t>Justin - Lamb</t>
  </si>
  <si>
    <t>8 St Ann's Place, Haddington, East Lothian, Scotland, EH41 4BS, Scotland</t>
  </si>
  <si>
    <t>Jacqueline - Nesbitt; David - Nesbitt; Oliver - Nesbitt</t>
  </si>
  <si>
    <t>Bank of Scotland PLC</t>
  </si>
  <si>
    <t>Bee Hill House, Beal, Berwick Upon Tweed, Northumberland, TD15 2PB, United Kingdom</t>
  </si>
  <si>
    <t>OSBORN &amp; KENT CONSTRUCTION LTD.</t>
  </si>
  <si>
    <t>Emma - Osborn; Jack - Kent; Mark - Kent; Christopher - Osborn</t>
  </si>
  <si>
    <t>Unit 7 Allenbrooks Way, Wymondham, Norfolk, NR18 0NW, England</t>
  </si>
  <si>
    <t>Seller, Sam Richard Max</t>
  </si>
  <si>
    <t>102 High Road, Chigwell, Essex, IG7 6PJ, United Kingdom</t>
  </si>
  <si>
    <t>Timothy - Deer</t>
  </si>
  <si>
    <t>1a Brockley Road, Elsworth, Cambridge, Cambridgeshire, CB23 4JS, England</t>
  </si>
  <si>
    <t>Artjom - Koroljov</t>
  </si>
  <si>
    <t>C/O Goringe Accountants Ltd, Waterside, 1650 Arlington Business Park, Theale, Reading, Berkshire, RG7 4SA, United Kingdom</t>
  </si>
  <si>
    <t>Emmanuel - Nwaebo</t>
  </si>
  <si>
    <t>Powerpillar Ltd, Unit 5d Village House, Leyton Industrial Village, Leyton, London, E10 7QP, United Kingdom</t>
  </si>
  <si>
    <t>Robin - Fay</t>
  </si>
  <si>
    <t>C/O Wildcard, 30c Chamberlayne Road, London, NW10 3JD, England</t>
  </si>
  <si>
    <t>Aldwych Secretaries Limited; David - Aspin; Christopher - Lintott</t>
  </si>
  <si>
    <t>Dean - Williamson; Deborah - Williamson; Glenn - Williamson; Lee - Williamson</t>
  </si>
  <si>
    <t>E-Money Capital LTD</t>
  </si>
  <si>
    <t>Unit 14, Hoddesdon Enterprise Centre, Pindar Road, Hoddesdon, Hertfordshire, EN11 0FJ, United Kingdom</t>
  </si>
  <si>
    <t>Eliezer - Silbiger</t>
  </si>
  <si>
    <t>39 Norfolk Avenue, London, N15 6JX, United Kingdom</t>
  </si>
  <si>
    <t>Nathan - Powell</t>
  </si>
  <si>
    <t>44 Lupino Court 140 Lambeth Walk, London, SE11 6EZ, England</t>
  </si>
  <si>
    <t>Enzo - Macari; Edward - Van Der Wee</t>
  </si>
  <si>
    <t>Martin Roland Bailey</t>
  </si>
  <si>
    <t>Peregrine House Ford Lane, Ford, Arundel, West Sussex, BN18 0DF, United Kingdom</t>
  </si>
  <si>
    <t>Jason - Lewis; Pamela - Lewis</t>
  </si>
  <si>
    <t>Towngate House, 2-8 Parkstone Road, Poole, Dorset, BH15 2PW, United Kingdom</t>
  </si>
  <si>
    <t>Simon - Ellis; Christopher - Ellis; Robert - Ellis</t>
  </si>
  <si>
    <t>82a James Carter Road, Mildenhall, Bury St. Edmunds, IP28 7DE, England</t>
  </si>
  <si>
    <t>John - Taggart; Frank - Mcguigan; Michael - Taggart</t>
  </si>
  <si>
    <t>Ulster Bank Ireland Limited; Ulster Bank Limited</t>
  </si>
  <si>
    <t>Anthony - Smith; Chelsea - Smith; Jordan - Smith</t>
  </si>
  <si>
    <t>Paragon Development Finance Limited</t>
  </si>
  <si>
    <t>Millennium House, Victoria Road, Douglas, IM2 4RW, Isle Of Man</t>
  </si>
  <si>
    <t>Christopher - Atterbury; Geoffrey - Atterbury; Lorraine - Atterbury</t>
  </si>
  <si>
    <t>The Royal Bank of Scotland PLC</t>
  </si>
  <si>
    <t>30 Warren Road, Guildford, Surrey, GU1 2HB, England</t>
  </si>
  <si>
    <t>Alan - Forsyth</t>
  </si>
  <si>
    <t>Allica Bank Limited</t>
  </si>
  <si>
    <t>15 Clarendon Street, Nottingham, NG1 5HR, England</t>
  </si>
  <si>
    <t>Kenneth - Dalton; Ravinder - Chawla; Ashling - Whelan</t>
  </si>
  <si>
    <t>Barclays Bank PLC</t>
  </si>
  <si>
    <t>C/O Goldcrest Finance Limited First Floor, 3 Hardman Street, Spinningfields, Manchester, M3 3HF, England</t>
  </si>
  <si>
    <t>Philip - Curwen</t>
  </si>
  <si>
    <t>The Trustees of the Proseed Property Pension Scheme</t>
  </si>
  <si>
    <t>Chancery House, 30 St Johns Road, Woking, Surrey, GU21 7SA, United Kingdom</t>
  </si>
  <si>
    <t>Peter - Cook; Matthew - Cook</t>
  </si>
  <si>
    <t>4th Floor Charles House, 108-110 Finchley Road, London, NW3 5JJ, England</t>
  </si>
  <si>
    <t>Jonathan - Dean; Martin - Dunstan</t>
  </si>
  <si>
    <t>2 Communications Road, Greenham Business Park, Newbury, Berkshire, RG19 6AB, United Kingdom</t>
  </si>
  <si>
    <t>Amr - Mashal; Mohamed, Sameh Ali Ramadan</t>
  </si>
  <si>
    <t>Norma - Fennell; Robert - Fennell; Garry - Ward</t>
  </si>
  <si>
    <t>Hsbc Bank PLC</t>
  </si>
  <si>
    <t>Three Gables, Corner Hall, Hemel Hempstead, HP3 9HN, England</t>
  </si>
  <si>
    <t>Lucia - Sonsino; John - Turcan; Maria - Turcan; William - Sonsino</t>
  </si>
  <si>
    <t>Richard - Betts; Scott - Drabble</t>
  </si>
  <si>
    <t>Unit 2 Bankwood Lane, New Rossington, Doncaster, DN11 0PS, England</t>
  </si>
  <si>
    <t>Jeremy - Titchen; Andrea - Titchen</t>
  </si>
  <si>
    <t>86 Forest Road,, Kew, Richmond, Surrey, TW9 3BZ, United Kingdom</t>
  </si>
  <si>
    <t>Dean - Fitzgerald; Leah - Pickston-Bishop</t>
  </si>
  <si>
    <t>167-169 Great Portland Street, 5th Floor, London, W1W 5PF, England</t>
  </si>
  <si>
    <t>Bradley - Daniells</t>
  </si>
  <si>
    <t>Karen - Stammers</t>
  </si>
  <si>
    <t>Towngate House, 2-8 Parkstone Road, Poole, BH15 2PW, United Kingdom</t>
  </si>
  <si>
    <t>Whiting, Sarah Jayne; Robert - Whiting</t>
  </si>
  <si>
    <t>Bayside Townsend, Grove, Wantage, OX12 0AZ, England</t>
  </si>
  <si>
    <t>Alan - Jordan; Dmytro - Kasinchuk</t>
  </si>
  <si>
    <t>45 Coleridge Road, Romford, RM3 7BD, England</t>
  </si>
  <si>
    <t>Dean - Bowie; Jamie - Bowie</t>
  </si>
  <si>
    <t>Commercial Acceptances Limited</t>
  </si>
  <si>
    <t>9 Cheam Road, Epsom, KT17 1SP, England</t>
  </si>
  <si>
    <t>Amar - Chima; Anand - Chima; Anil - Chima</t>
  </si>
  <si>
    <t>4 Greenfield Road, Holmfirth, West Yorkshire, HD9 2JT, England</t>
  </si>
  <si>
    <t>Mark - Lock; John - Stewart</t>
  </si>
  <si>
    <t>22-26 King Street, King's Lynn, PE30 1HJ, England</t>
  </si>
  <si>
    <t>Ronak - Singh; Servak - Singh</t>
  </si>
  <si>
    <t>68 Daisy Bank Road, Manchester, M14 5QP, England</t>
  </si>
  <si>
    <t>John - Diedrich</t>
  </si>
  <si>
    <t>Joseph - Crawley; Youssef - Kadiri Hassani</t>
  </si>
  <si>
    <t>3 Lloyd's Avenue, London, EC3N 3DS, England</t>
  </si>
  <si>
    <t xml:space="preserve">Company Name </t>
  </si>
  <si>
    <t xml:space="preserve">Company Number </t>
  </si>
  <si>
    <t xml:space="preserve">Officer Details </t>
  </si>
  <si>
    <t xml:space="preserve">Charge Date </t>
  </si>
  <si>
    <t xml:space="preserve">Charge Status </t>
  </si>
  <si>
    <t>Contact (First Name)</t>
  </si>
  <si>
    <t>Contact (Last )</t>
  </si>
  <si>
    <t xml:space="preserve">Title </t>
  </si>
  <si>
    <t xml:space="preserve">Lender </t>
  </si>
  <si>
    <t xml:space="preserve">Email </t>
  </si>
  <si>
    <t>Personal (LI)</t>
  </si>
  <si>
    <t>Company (LI)</t>
  </si>
  <si>
    <t xml:space="preserve">Web </t>
  </si>
  <si>
    <t xml:space="preserve">Address </t>
  </si>
  <si>
    <t>73 Cornhill, London, EC3V 3QQ, United Kingdom</t>
  </si>
  <si>
    <t>Atelier Capital Partners Limited</t>
  </si>
  <si>
    <t>Shawbrook Bank Limited</t>
  </si>
  <si>
    <t>Aleron House 4 Whittle Court, Knowlhill, Milton Keynes, MK5 8FT, England</t>
  </si>
  <si>
    <t>Lendnet Property LLP</t>
  </si>
  <si>
    <t xml:space="preserve">Date of Incorporation </t>
  </si>
  <si>
    <t>Swan Group</t>
  </si>
  <si>
    <t>Andy</t>
  </si>
  <si>
    <t>Bsc</t>
  </si>
  <si>
    <t>http://www.linkedin.com/in/andy-matheson-bsc-mrics-9b687357</t>
  </si>
  <si>
    <t>https://swanholdinggroup.com</t>
  </si>
  <si>
    <t>http://www.linkedin.com/company/swan-holding-group</t>
  </si>
  <si>
    <t>58 Waterloo Street, Glasgow, Scotland, United Kingdom, G2 7DA</t>
  </si>
  <si>
    <t>Amirez Developments Limited</t>
  </si>
  <si>
    <t>Paul</t>
  </si>
  <si>
    <t>Wyatt</t>
  </si>
  <si>
    <t>Land Acquisition Manager</t>
  </si>
  <si>
    <t>paul@amirez.co.uk</t>
  </si>
  <si>
    <t>http://www.linkedin.com/in/paul-wyatt-7a807881</t>
  </si>
  <si>
    <t>https://amirez.co.uk</t>
  </si>
  <si>
    <t>http://www.linkedin.com/company/amirez-limited</t>
  </si>
  <si>
    <t>Slader Business Park, Poole, England, United Kingdom, BH17 0</t>
  </si>
  <si>
    <t>The Bespoke Agent</t>
  </si>
  <si>
    <t>Sandra</t>
  </si>
  <si>
    <t>Jacobs</t>
  </si>
  <si>
    <t>Co-Owner</t>
  </si>
  <si>
    <t>http://www.linkedin.com/in/sandra-jacobs-a487571a7</t>
  </si>
  <si>
    <t>https://thebespokeagent.co.uk</t>
  </si>
  <si>
    <t>http://www.linkedin.com/company/thebespokeagent</t>
  </si>
  <si>
    <t>59 Rivington Street, England, United Kingdom, EC2A 3QQ</t>
  </si>
  <si>
    <t>Ameriscot Commercial</t>
  </si>
  <si>
    <t>Donna</t>
  </si>
  <si>
    <t>Sheppard-Cheesman</t>
  </si>
  <si>
    <t>Senior Property Manager</t>
  </si>
  <si>
    <t>donna@ameriscot.co.uk</t>
  </si>
  <si>
    <t>http://www.linkedin.com/in/donna-sheppard-cheesman-85200048</t>
  </si>
  <si>
    <t>https://ameriscot.co.uk</t>
  </si>
  <si>
    <t>http://www.linkedin.com/company/ameriscot-commercial</t>
  </si>
  <si>
    <t>26 Oxford Road, Bournemouth, England, United Kingdom, BH8 8EZ</t>
  </si>
  <si>
    <t>FHR contracting</t>
  </si>
  <si>
    <t>Ben</t>
  </si>
  <si>
    <t>Barnes</t>
  </si>
  <si>
    <t>ben@fhresidential.co.uk</t>
  </si>
  <si>
    <t>http://www.linkedin.com/in/benbarnesfhr</t>
  </si>
  <si>
    <t>https://fhresidential.co.uk</t>
  </si>
  <si>
    <t>http://www.linkedin.com/company/fhr-contracting</t>
  </si>
  <si>
    <t>Broadstairs, England, United Kingdom</t>
  </si>
  <si>
    <t>Urban&amp;Regional</t>
  </si>
  <si>
    <t>Sean</t>
  </si>
  <si>
    <t>sean.cook@urbanandregional.com</t>
  </si>
  <si>
    <t>http://www.linkedin.com/in/sean-cook-870990b</t>
  </si>
  <si>
    <t>https://urbanandregional.com</t>
  </si>
  <si>
    <t>http://www.linkedin.com/company/urban-regional</t>
  </si>
  <si>
    <t>222 Regent Street, London, England, United Kingdom, W1B 5TR</t>
  </si>
  <si>
    <t>21 Living</t>
  </si>
  <si>
    <t>Powell</t>
  </si>
  <si>
    <t>luke@21living.co.uk</t>
  </si>
  <si>
    <t>http://www.linkedin.com/in/luke-powell-b5974a256</t>
  </si>
  <si>
    <t>https://21living.co.uk</t>
  </si>
  <si>
    <t>http://www.linkedin.com/company/21-living</t>
  </si>
  <si>
    <t>15 The Causeway, England, United Kingdom, WA14 1EQ</t>
  </si>
  <si>
    <t>Cooper &amp; Cole Ltd</t>
  </si>
  <si>
    <t>Nick</t>
  </si>
  <si>
    <t>Cole</t>
  </si>
  <si>
    <t>nick@cooperandcole.com</t>
  </si>
  <si>
    <t>http://www.linkedin.com/in/nick-cole-b4b87485</t>
  </si>
  <si>
    <t>https://cooperandcole.com</t>
  </si>
  <si>
    <t>http://www.linkedin.com/company/cooper-and-cole</t>
  </si>
  <si>
    <t>8 Upnor Road, Lower Upnor, England, United Kingdom, ME2 4XD</t>
  </si>
  <si>
    <t>Reside Developments</t>
  </si>
  <si>
    <t>Brett</t>
  </si>
  <si>
    <t>Hamblin</t>
  </si>
  <si>
    <t>brett@reside.group</t>
  </si>
  <si>
    <t>http://www.linkedin.com/in/brett-hamblin-0aa3a929</t>
  </si>
  <si>
    <t>https://reside.group</t>
  </si>
  <si>
    <t>http://www.linkedin.com/company/reside-developments</t>
  </si>
  <si>
    <t>132 High Street, Dorking, England, United Kingdom, RH4 1BG</t>
  </si>
  <si>
    <t>Beyond Property Group UK</t>
  </si>
  <si>
    <t>Ranjit</t>
  </si>
  <si>
    <t>Singh</t>
  </si>
  <si>
    <t>ranjit@beyondplc.com</t>
  </si>
  <si>
    <t>http://www.linkedin.com/in/ranjit-singh-b4a70125a</t>
  </si>
  <si>
    <t>https://beyondplc.com</t>
  </si>
  <si>
    <t>http://www.linkedin.com/company/beyond-property-group-uk</t>
  </si>
  <si>
    <t>44 Blucher Street, Birmingham, England, United Kingdom, B1 1QJ</t>
  </si>
  <si>
    <t>AXIOM DEVELOPMENTS LIMITED</t>
  </si>
  <si>
    <t>Christopher</t>
  </si>
  <si>
    <t>Msc</t>
  </si>
  <si>
    <t>Planning and Development Manager</t>
  </si>
  <si>
    <t>http://www.linkedin.com/in/christopher-arthey-msc-mrics-07a89033</t>
  </si>
  <si>
    <t>https://axiomdevelopments.com</t>
  </si>
  <si>
    <t>http://www.linkedin.com/company/axiom-developments-limited</t>
  </si>
  <si>
    <t>Hitchin, England, United Kingdom, SG5 2</t>
  </si>
  <si>
    <t>Manston Investments</t>
  </si>
  <si>
    <t>Simon</t>
  </si>
  <si>
    <t>Boardman-Weston</t>
  </si>
  <si>
    <t>simon@manston-investments.co.uk</t>
  </si>
  <si>
    <t>http://www.linkedin.com/in/simon-boardman-weston-b7a9496</t>
  </si>
  <si>
    <t>https://manston-investments.co.uk</t>
  </si>
  <si>
    <t>http://www.linkedin.com/company/manston-investments</t>
  </si>
  <si>
    <t>89 Market Street, Ashby-de-la-Zouch, England, United Kingdom, LE65 1AH</t>
  </si>
  <si>
    <t>Mosaic Living</t>
  </si>
  <si>
    <t>Mike</t>
  </si>
  <si>
    <t>Shearn</t>
  </si>
  <si>
    <t>Founder &amp; Director</t>
  </si>
  <si>
    <t>mike.shearn@mosaicliving.co.uk</t>
  </si>
  <si>
    <t>http://www.linkedin.com/in/mike-shearn-20427921</t>
  </si>
  <si>
    <t>https://mosaicliving.co.uk</t>
  </si>
  <si>
    <t>http://www.linkedin.com/company/mosaic-living</t>
  </si>
  <si>
    <t>Reading, England, United Kingdom</t>
  </si>
  <si>
    <t>Easy Living UK</t>
  </si>
  <si>
    <t>Thomas</t>
  </si>
  <si>
    <t>Rozycki</t>
  </si>
  <si>
    <t>http://www.linkedin.com/in/thomasrozycki</t>
  </si>
  <si>
    <t>https://easylivinguk.com</t>
  </si>
  <si>
    <t>http://www.linkedin.com/company/easy-living-uk</t>
  </si>
  <si>
    <t>TA Property Group</t>
  </si>
  <si>
    <t>Ajay</t>
  </si>
  <si>
    <t>Kundra</t>
  </si>
  <si>
    <t>ajay@tapropertygroup.com</t>
  </si>
  <si>
    <t>http://www.linkedin.com/in/ajay-kundra-74334227</t>
  </si>
  <si>
    <t>https://tapropertygroup.com</t>
  </si>
  <si>
    <t>http://www.linkedin.com/company/ta-property-group</t>
  </si>
  <si>
    <t>Select Residential</t>
  </si>
  <si>
    <t>Brittain</t>
  </si>
  <si>
    <t>Lettings Manager</t>
  </si>
  <si>
    <t>luke.brittain@selectresidential.com</t>
  </si>
  <si>
    <t>http://www.linkedin.com/in/luke-brittain-4bbb8750</t>
  </si>
  <si>
    <t>https://selectresidential.com</t>
  </si>
  <si>
    <t>http://www.linkedin.com/company/select-residential</t>
  </si>
  <si>
    <t>FRISIA Real Estate</t>
  </si>
  <si>
    <t>Adenekan</t>
  </si>
  <si>
    <t>Adeniran</t>
  </si>
  <si>
    <t>adenekan@frisiarealestate.com</t>
  </si>
  <si>
    <t>http://www.linkedin.com/in/adenekan-adeniran-49573b11</t>
  </si>
  <si>
    <t>https://frisiarealestate.com</t>
  </si>
  <si>
    <t>http://www.linkedin.com/company/frisia-real-estate</t>
  </si>
  <si>
    <t>Forshaw Land &amp; Property Group Ltd</t>
  </si>
  <si>
    <t>Sanderson</t>
  </si>
  <si>
    <t>jason@forshawgroup.com</t>
  </si>
  <si>
    <t>http://www.linkedin.com/in/jaysanderson</t>
  </si>
  <si>
    <t>https://forshawgroup.com</t>
  </si>
  <si>
    <t>http://www.linkedin.com/company/forshaw-land-&amp;-property-group-ltd</t>
  </si>
  <si>
    <t>14 Wood Street, Bolton, England, United Kingdom, BL1 1DY</t>
  </si>
  <si>
    <t>Trinity Square Developments</t>
  </si>
  <si>
    <t>Maisie</t>
  </si>
  <si>
    <t>Bolt</t>
  </si>
  <si>
    <t>Land Director</t>
  </si>
  <si>
    <t>maisie@trinitysquaredevelopments.co.uk</t>
  </si>
  <si>
    <t>http://www.linkedin.com/in/maisie-bolt-1266a882</t>
  </si>
  <si>
    <t>https://trinitysquaredevelopments.co.uk</t>
  </si>
  <si>
    <t>http://www.linkedin.com/company/trinity-square-developments</t>
  </si>
  <si>
    <t>Redhill, England, United Kingdom, RH1 3</t>
  </si>
  <si>
    <t>Ede Homes Ltd</t>
  </si>
  <si>
    <t>Ede</t>
  </si>
  <si>
    <t>daniel.ede@edegroup.co.uk</t>
  </si>
  <si>
    <t>http://www.linkedin.com/in/daniel-ede-251932a</t>
  </si>
  <si>
    <t>https://edehomes.co.uk</t>
  </si>
  <si>
    <t>http://www.linkedin.com/company/ede-homes-limited</t>
  </si>
  <si>
    <t>Station Lane, Milford, United Kingdom, GU8 5AD</t>
  </si>
  <si>
    <t>Ikos Property Developments &amp; Asset Management</t>
  </si>
  <si>
    <t>Bobby</t>
  </si>
  <si>
    <t>Madahar</t>
  </si>
  <si>
    <t>Manager</t>
  </si>
  <si>
    <t>http://www.linkedin.com/in/bobby-madahar-3a288a10a</t>
  </si>
  <si>
    <t>https://ikos-investments.com</t>
  </si>
  <si>
    <t>http://www.linkedin.com/company/ikos-investments-ltd</t>
  </si>
  <si>
    <t>Branston Street, Birmingham, England, United Kingdom, B18 6</t>
  </si>
  <si>
    <t>Bellair</t>
  </si>
  <si>
    <t>Campbell</t>
  </si>
  <si>
    <t>colin@bellair.co.uk</t>
  </si>
  <si>
    <t>http://www.linkedin.com/in/colin-campbell-a1986a21</t>
  </si>
  <si>
    <t>https://bellair.co.uk</t>
  </si>
  <si>
    <t>http://www.linkedin.com/company/bellair-scotland-ltd</t>
  </si>
  <si>
    <t>36 Castle Street, Edinburgh, Scotland, United Kingdom, EH2 3</t>
  </si>
  <si>
    <t>Firmstone Developments Ltd</t>
  </si>
  <si>
    <t>Claire</t>
  </si>
  <si>
    <t>Firmstone</t>
  </si>
  <si>
    <t>claire@firmstonedevelopments.com</t>
  </si>
  <si>
    <t>http://www.linkedin.com/in/claire-firmstone-8685aa9</t>
  </si>
  <si>
    <t>https://firmstonedevelopments.com</t>
  </si>
  <si>
    <t>http://www.linkedin.com/company/firmstone-developments-limited</t>
  </si>
  <si>
    <t>St Catherines Place, Bristol, England, United Kingdom, BS3 4</t>
  </si>
  <si>
    <t>Square Bay</t>
  </si>
  <si>
    <t>Tom</t>
  </si>
  <si>
    <t>Vaughan-Jones</t>
  </si>
  <si>
    <t>tomvaughanjones@squarebay.com</t>
  </si>
  <si>
    <t>http://www.linkedin.com/in/tom-vaughan-jones-15b4b924</t>
  </si>
  <si>
    <t>https://squarebay.com</t>
  </si>
  <si>
    <t>http://www.linkedin.com/company/square-bay</t>
  </si>
  <si>
    <t>9 Cheval Place, London, England, United Kingdom, SW7 1EW</t>
  </si>
  <si>
    <t>Bramling Developments Ltd</t>
  </si>
  <si>
    <t>Richard</t>
  </si>
  <si>
    <t>richardg@bramlingdevelopments.co.uk</t>
  </si>
  <si>
    <t>http://www.linkedin.com/in/richardjgreenmrics</t>
  </si>
  <si>
    <t>https://bramlingdevelopments.co.uk</t>
  </si>
  <si>
    <t>http://www.linkedin.com/company/bramlingdevelopmentsltd</t>
  </si>
  <si>
    <t>Chelmsford, England, United Kingdom</t>
  </si>
  <si>
    <t>Top Craft Construction Ltd</t>
  </si>
  <si>
    <t>Jones</t>
  </si>
  <si>
    <t>steve@topcraftconstruction.co.uk</t>
  </si>
  <si>
    <t>http://www.linkedin.com/in/topcraftconstructionltd</t>
  </si>
  <si>
    <t>https://topcraftconstruction.co.uk</t>
  </si>
  <si>
    <t>http://www.linkedin.com/company/topcraft-construction-limited</t>
  </si>
  <si>
    <t>42 Chase Side, London, England, United Kingdom, N14 5PA</t>
  </si>
  <si>
    <t>Cedarstone Capital Partners</t>
  </si>
  <si>
    <t>Elizabeth</t>
  </si>
  <si>
    <t>Scannell</t>
  </si>
  <si>
    <t>Financial Director</t>
  </si>
  <si>
    <t>http://www.linkedin.com/in/elizabeth-scannell-319ba315</t>
  </si>
  <si>
    <t>https://cedarstonecapital.co.uk</t>
  </si>
  <si>
    <t>http://www.linkedin.com/company/cedarstone-capital-partners</t>
  </si>
  <si>
    <t>Rainier Developments and Strategic Land</t>
  </si>
  <si>
    <t>Gavin</t>
  </si>
  <si>
    <t>Gallagher</t>
  </si>
  <si>
    <t>Planning Director</t>
  </si>
  <si>
    <t>http://www.linkedin.com/in/gavin-gallagher-a0161bbb</t>
  </si>
  <si>
    <t>https://rainierdevelopments.co.uk</t>
  </si>
  <si>
    <t>http://www.linkedin.com/company/rainierdevelopmentslimited</t>
  </si>
  <si>
    <t>62 High Street, Solihull, England, United Kingdom, B95 5AN</t>
  </si>
  <si>
    <t>ASG Properties</t>
  </si>
  <si>
    <t>Lassman</t>
  </si>
  <si>
    <t>andrew@alsabahproperties.com</t>
  </si>
  <si>
    <t>http://www.linkedin.com/in/andrew-lassman-905a0822</t>
  </si>
  <si>
    <t>https://alsabahproperties.com</t>
  </si>
  <si>
    <t>http://www.linkedin.com/company/asg-real-estate-broker</t>
  </si>
  <si>
    <t>Ø´Ø§Ø±Ø¹ Ø§Ù„Ø´ÙŠØ® Ø²Ø§ÙŠØ¯, Dubai, Dubai, United Arab Emirates</t>
  </si>
  <si>
    <t>Reef Group</t>
  </si>
  <si>
    <t>Helen</t>
  </si>
  <si>
    <t>Colquhoun</t>
  </si>
  <si>
    <t>http://www.linkedin.com/in/helen-colquhoun-98a00111</t>
  </si>
  <si>
    <t>https://reefgroup.co.uk</t>
  </si>
  <si>
    <t>http://www.linkedin.com/company/reef-estates-limited</t>
  </si>
  <si>
    <t>51 Welbeck Street, London, England, United Kingdom, W1G 9HL</t>
  </si>
  <si>
    <t>Ascend Developments</t>
  </si>
  <si>
    <t>Carl</t>
  </si>
  <si>
    <t>Lemmer</t>
  </si>
  <si>
    <t>carl@ascendprive.com</t>
  </si>
  <si>
    <t>http://www.linkedin.com/in/carl-lemmer-94035415</t>
  </si>
  <si>
    <t>https://ascendprive.com</t>
  </si>
  <si>
    <t>http://www.linkedin.com/company/ascend-developments</t>
  </si>
  <si>
    <t>Sea Change Sussex</t>
  </si>
  <si>
    <t>Frost</t>
  </si>
  <si>
    <t>andrewfrost@seachangesussex.co.uk</t>
  </si>
  <si>
    <t>http://www.linkedin.com/in/andrew-frost-35181968</t>
  </si>
  <si>
    <t>https://seachangesussex.co.uk</t>
  </si>
  <si>
    <t>http://www.linkedin.com/company/sea-change-sussex</t>
  </si>
  <si>
    <t>Highfield Drive, Saint Leonards, England, United Kingdom, TN38 9UH</t>
  </si>
  <si>
    <t>Timm Property Group</t>
  </si>
  <si>
    <t>Hollie</t>
  </si>
  <si>
    <t>Timm</t>
  </si>
  <si>
    <t>hollie.timm@timmproperty.co.uk</t>
  </si>
  <si>
    <t>http://www.linkedin.com/in/hollie-timm-38a5b69b</t>
  </si>
  <si>
    <t>https://timmproperty.co.uk</t>
  </si>
  <si>
    <t>http://www.linkedin.com/company/timm-property-group</t>
  </si>
  <si>
    <t>Norwich, England, United Kingdom</t>
  </si>
  <si>
    <t>St James Securities Limited</t>
  </si>
  <si>
    <t>Morris</t>
  </si>
  <si>
    <t>paulmorris@sjs.co.uk</t>
  </si>
  <si>
    <t>http://www.linkedin.com/in/paul-morris-389a5313</t>
  </si>
  <si>
    <t>https://sjs.co.uk</t>
  </si>
  <si>
    <t>http://www.linkedin.com/company/st-james-securities-limited</t>
  </si>
  <si>
    <t>3rd Albion Street, Leeds, England, United Kingdom, LS1 5</t>
  </si>
  <si>
    <t>MGL Projects</t>
  </si>
  <si>
    <t>Michael</t>
  </si>
  <si>
    <t>Leith</t>
  </si>
  <si>
    <t>michael@mglprojects.com</t>
  </si>
  <si>
    <t>http://www.linkedin.com/in/michael-leith-22056749</t>
  </si>
  <si>
    <t>https://mglprojects.com</t>
  </si>
  <si>
    <t>http://www.linkedin.com/company/leith-and-andrews-ltd</t>
  </si>
  <si>
    <t>20 Primrose Street, London, England, United Kingdom, EC2M 3AB</t>
  </si>
  <si>
    <t>Sheridan Keane Real Estate Investment</t>
  </si>
  <si>
    <t>Cathal</t>
  </si>
  <si>
    <t>Keane</t>
  </si>
  <si>
    <t>cathal@sheridankeane.co.uk</t>
  </si>
  <si>
    <t>http://www.linkedin.com/in/cathal-keane-9a114859</t>
  </si>
  <si>
    <t>https://sheridankeane.co.uk</t>
  </si>
  <si>
    <t>http://www.linkedin.com/company/sheridan-property-consultants</t>
  </si>
  <si>
    <t>90A George Street, Edinburgh, Scotland, United Kingdom, EH2 3</t>
  </si>
  <si>
    <t>Turnberry Homes Ltd</t>
  </si>
  <si>
    <t>Elaine</t>
  </si>
  <si>
    <t>Mooney</t>
  </si>
  <si>
    <t>elaine.m@turnberryhomes.co.uk</t>
  </si>
  <si>
    <t>http://www.linkedin.com/in/elaine-mooney-0366a327</t>
  </si>
  <si>
    <t>https://turnberryhomes.co.uk</t>
  </si>
  <si>
    <t>http://www.linkedin.com/company/turnberry-homes-ltd</t>
  </si>
  <si>
    <t>Glasgow, Scotland, United Kingdom</t>
  </si>
  <si>
    <t>Toland House Properties</t>
  </si>
  <si>
    <t>Glen</t>
  </si>
  <si>
    <t>Philpott</t>
  </si>
  <si>
    <t>glenphilpott@tolandhouse.com</t>
  </si>
  <si>
    <t>http://www.linkedin.com/in/glen-philpott-86787a3b</t>
  </si>
  <si>
    <t>https://tolandhouselimited.com</t>
  </si>
  <si>
    <t>http://www.linkedin.com/company/toland-house-properties-limited</t>
  </si>
  <si>
    <t>21-23 Chapel Hill, Northern Ireland, United Kingdom, BT28 1EP</t>
  </si>
  <si>
    <t>Turnkey Developments</t>
  </si>
  <si>
    <t>Jo</t>
  </si>
  <si>
    <t>Golley</t>
  </si>
  <si>
    <t>http://www.linkedin.com/in/jo-golley-a2658448</t>
  </si>
  <si>
    <t>https://turnkey-developments.co.uk</t>
  </si>
  <si>
    <t>http://www.linkedin.com/company/turnkeydevelopments</t>
  </si>
  <si>
    <t>58 Peregrine Road, Ilford, England, United Kingdom, IG6 3</t>
  </si>
  <si>
    <t>Winter Melia</t>
  </si>
  <si>
    <t>Matthew</t>
  </si>
  <si>
    <t>Bodden</t>
  </si>
  <si>
    <t>Trainee Property Manager</t>
  </si>
  <si>
    <t>http://www.linkedin.com/in/matthew-bodden-45b730a9</t>
  </si>
  <si>
    <t>https://wintermeliadevelopments.com</t>
  </si>
  <si>
    <t>http://www.linkedin.com/company/winter-melia</t>
  </si>
  <si>
    <t>116 Duke Street, Liverpool, England, United Kingdom, L1 4</t>
  </si>
  <si>
    <t>RP Group</t>
  </si>
  <si>
    <t>Kennedy</t>
  </si>
  <si>
    <t>mike@harvey-homes.co.uk</t>
  </si>
  <si>
    <t>http://www.linkedin.com/in/mike-kennedy-45a84713</t>
  </si>
  <si>
    <t>https://rp-group.co.uk</t>
  </si>
  <si>
    <t>http://www.linkedin.com/company/rp-group-property</t>
  </si>
  <si>
    <t>7 Stamford Road, Altrincham, England, United Kingdom, WA14 2JT</t>
  </si>
  <si>
    <t>West Coast Estates Ltd</t>
  </si>
  <si>
    <t>Anne</t>
  </si>
  <si>
    <t>Hudson</t>
  </si>
  <si>
    <t>ahudson@westcoastestates.co.uk</t>
  </si>
  <si>
    <t>http://www.linkedin.com/in/anne-hudson-08214152</t>
  </si>
  <si>
    <t>https://westcoastestates.co.uk</t>
  </si>
  <si>
    <t>http://www.linkedin.com/company/westcoast-estates-ltd</t>
  </si>
  <si>
    <t>1 Mounthooly Way, Aberdeen, Scotland, United Kingdom, AB24</t>
  </si>
  <si>
    <t>Imperial Corporate Capital PLC</t>
  </si>
  <si>
    <t>Justin</t>
  </si>
  <si>
    <t>Fletcher</t>
  </si>
  <si>
    <t>justin.fletcher@icc-plc.com</t>
  </si>
  <si>
    <t>http://www.linkedin.com/in/justin-fletcher-53a005176</t>
  </si>
  <si>
    <t>https://imperialcorporatecapital.com</t>
  </si>
  <si>
    <t>http://www.linkedin.com/company/imperial-corporate-capital-plc</t>
  </si>
  <si>
    <t>559A Kings Road, London, England, United Kingdom, SW6 2EB</t>
  </si>
  <si>
    <t>Gilbert Homes</t>
  </si>
  <si>
    <t>Gilbert</t>
  </si>
  <si>
    <t>justin@gilberthomes.co.uk</t>
  </si>
  <si>
    <t>http://www.linkedin.com/in/justin-gilbert-ba143a135</t>
  </si>
  <si>
    <t>https://gilberthomes.co.uk</t>
  </si>
  <si>
    <t>http://www.linkedin.com/company/gilbert-homes</t>
  </si>
  <si>
    <t>Maidenhead, England, United Kingdom, SL6 4</t>
  </si>
  <si>
    <t>G &amp; V Contracts Ltd, Specialist Fitout and Refurbishment contractors</t>
  </si>
  <si>
    <t>Jimmy</t>
  </si>
  <si>
    <t>Contract Manager</t>
  </si>
  <si>
    <t>jimmy@gandvcontracts.com</t>
  </si>
  <si>
    <t>http://www.linkedin.com/in/jimmy-keane-4085a28a</t>
  </si>
  <si>
    <t>https://gandvcontracts.com</t>
  </si>
  <si>
    <t>http://www.linkedin.com/company/g-and-v-contracts-ltd</t>
  </si>
  <si>
    <t>Codicote, England, United Kingdom</t>
  </si>
  <si>
    <t>Benning Brothers Ltd</t>
  </si>
  <si>
    <t>Sarj</t>
  </si>
  <si>
    <t>Benning</t>
  </si>
  <si>
    <t>sarj.benning@bbl-uk.com</t>
  </si>
  <si>
    <t>http://www.linkedin.com/in/sarj-benning-55362158</t>
  </si>
  <si>
    <t>https://bbl-uk.com</t>
  </si>
  <si>
    <t>http://www.linkedin.com/company/benning-brothers</t>
  </si>
  <si>
    <t>Wrotham Road, Meopham, England, United Kingdom, DA13 0QB</t>
  </si>
  <si>
    <t>LITTEN GROUP</t>
  </si>
  <si>
    <t>Conlon</t>
  </si>
  <si>
    <t>Lead Carpenter</t>
  </si>
  <si>
    <t>http://www.linkedin.com/in/charlie-conlon-2972661b7</t>
  </si>
  <si>
    <t>https://littengroup.co.uk</t>
  </si>
  <si>
    <t>http://www.linkedin.com/company/littengroup</t>
  </si>
  <si>
    <t>153 Manners Road, Portsmouth, England, United Kingdom, PO4 0</t>
  </si>
  <si>
    <t>david.smith@gandvcontracts.com</t>
  </si>
  <si>
    <t>http://www.linkedin.com/in/david-smith-6aa06b86</t>
  </si>
  <si>
    <t>Amesten Developments Limited</t>
  </si>
  <si>
    <t>Ross</t>
  </si>
  <si>
    <t>Lawson</t>
  </si>
  <si>
    <t>Founder &amp; Managing Director</t>
  </si>
  <si>
    <t>ross@amesten.co.uk</t>
  </si>
  <si>
    <t>http://www.linkedin.com/in/ross-lawson-0037b8b</t>
  </si>
  <si>
    <t>https://amesten.co.uk</t>
  </si>
  <si>
    <t>http://www.linkedin.com/company/amesten</t>
  </si>
  <si>
    <t>England, United Kingdom</t>
  </si>
  <si>
    <t>Linfield Construction UK</t>
  </si>
  <si>
    <t>Robert</t>
  </si>
  <si>
    <t>Jenkins</t>
  </si>
  <si>
    <t>Senior Project Manager</t>
  </si>
  <si>
    <t>http://www.linkedin.com/in/robert-jenkins-5a620b226</t>
  </si>
  <si>
    <t>https://linfieldconstruction.co.uk</t>
  </si>
  <si>
    <t>http://www.linkedin.com/company/linfield-construction-uk</t>
  </si>
  <si>
    <t>1 Rutherford Park, England, United Kingdom, CM77 7AU</t>
  </si>
  <si>
    <t>Rengen Developments</t>
  </si>
  <si>
    <t>Dickson</t>
  </si>
  <si>
    <t>Cheung</t>
  </si>
  <si>
    <t>http://www.linkedin.com/in/dickson-cheung-970179132</t>
  </si>
  <si>
    <t>https://rengendevelopments.com</t>
  </si>
  <si>
    <t>http://www.linkedin.com/company/rengen2017</t>
  </si>
  <si>
    <t>89 Redcliff Street, Bristol, England, United Kingdom, BS1 6</t>
  </si>
  <si>
    <t>Marc Allan Builders Ltd</t>
  </si>
  <si>
    <t>Marc</t>
  </si>
  <si>
    <t>Allan</t>
  </si>
  <si>
    <t>marc@marcallan.co.uk</t>
  </si>
  <si>
    <t>http://www.linkedin.com/in/marc-allan-051b06184</t>
  </si>
  <si>
    <t>https://marcallan.co.uk</t>
  </si>
  <si>
    <t>http://www.linkedin.com/company/marc-allan-builders</t>
  </si>
  <si>
    <t>10 Colvilles Place, Glasgow, Scotland, United Kingdom, G75 0SN</t>
  </si>
  <si>
    <t>Cavendish &amp; London Property Group</t>
  </si>
  <si>
    <t>Atish</t>
  </si>
  <si>
    <t>Parmar</t>
  </si>
  <si>
    <t>atish@cavlon.co.uk</t>
  </si>
  <si>
    <t>http://www.linkedin.com/in/atishparmar</t>
  </si>
  <si>
    <t>https://cavlon.co.uk</t>
  </si>
  <si>
    <t>http://www.linkedin.com/company/cavendish-london-property-group</t>
  </si>
  <si>
    <t>Market Harborough, England, United Kingdom, LE16 7WB</t>
  </si>
  <si>
    <t>Umberslade</t>
  </si>
  <si>
    <t>Taylor</t>
  </si>
  <si>
    <t>http://www.linkedin.com/in/ken-taylor-605aab83</t>
  </si>
  <si>
    <t>https://umberslade.co.uk</t>
  </si>
  <si>
    <t>http://www.linkedin.com/company/umberslade-corporate-management-ltd-</t>
  </si>
  <si>
    <t>Solihull, England, United Kingdom, B94 5DF</t>
  </si>
  <si>
    <t>Ashdan Estates - Property Investment</t>
  </si>
  <si>
    <t>Lee</t>
  </si>
  <si>
    <t>Clennell</t>
  </si>
  <si>
    <t>Property Manager</t>
  </si>
  <si>
    <t>http://www.linkedin.com/in/lee-clennell</t>
  </si>
  <si>
    <t>https://ashdan-estates.com</t>
  </si>
  <si>
    <t>http://www.linkedin.com/company/ashdan-estates</t>
  </si>
  <si>
    <t>Consett, England, United Kingdom, DH8</t>
  </si>
  <si>
    <t>Baobab Land</t>
  </si>
  <si>
    <t>Simpson</t>
  </si>
  <si>
    <t>david@baobabland.co.uk</t>
  </si>
  <si>
    <t>http://www.linkedin.com/in/david-s-02355450</t>
  </si>
  <si>
    <t>https://baobabland.co.uk</t>
  </si>
  <si>
    <t>http://www.linkedin.com/company/baobab-land</t>
  </si>
  <si>
    <t>Saint Albans, England, United Kingdom, AL4 8</t>
  </si>
  <si>
    <t>Gillcrest Homes</t>
  </si>
  <si>
    <t>Harminder</t>
  </si>
  <si>
    <t>Gill</t>
  </si>
  <si>
    <t>hgill@gillcrestgroup.com</t>
  </si>
  <si>
    <t>http://www.linkedin.com/in/harminder-singh-gill-5671a535</t>
  </si>
  <si>
    <t>https://gillcrest.co.uk</t>
  </si>
  <si>
    <t>http://www.linkedin.com/company/gillcrest-homes</t>
  </si>
  <si>
    <t>Culpeper Close, England, United Kingdom, ME2 4HU</t>
  </si>
  <si>
    <t>Lynch Brother Homes Limited</t>
  </si>
  <si>
    <t>Henry</t>
  </si>
  <si>
    <t>Lynch</t>
  </si>
  <si>
    <t>henry@lynchbrotherhomes.co.uk</t>
  </si>
  <si>
    <t>http://www.linkedin.com/in/henry-lynch-6b30911b5</t>
  </si>
  <si>
    <t>https://lynchbrotherhomes.co.uk</t>
  </si>
  <si>
    <t>http://www.linkedin.com/company/lynch-brother-homes</t>
  </si>
  <si>
    <t>Oxford, England, United Kingdom</t>
  </si>
  <si>
    <t>Endurance Land</t>
  </si>
  <si>
    <t>Wes</t>
  </si>
  <si>
    <t>Bradford</t>
  </si>
  <si>
    <t>wb@enduranceland.com</t>
  </si>
  <si>
    <t>http://www.linkedin.com/in/wesbradford</t>
  </si>
  <si>
    <t>https://enduranceland.com</t>
  </si>
  <si>
    <t>http://www.linkedin.com/company/endurance-land</t>
  </si>
  <si>
    <t>17 Savile Row, London, England, United Kingdom, W1S 3PN</t>
  </si>
  <si>
    <t>Kyte Property</t>
  </si>
  <si>
    <t>Tali</t>
  </si>
  <si>
    <t>Gordon</t>
  </si>
  <si>
    <t>http://www.linkedin.com/in/tali-kaye</t>
  </si>
  <si>
    <t>https://kyteproperty.com</t>
  </si>
  <si>
    <t>http://www.linkedin.com/company/kyte-property</t>
  </si>
  <si>
    <t>1069 Finchley Road, London, England, United Kingdom, NW11 0PU</t>
  </si>
  <si>
    <t>Property Developer Show</t>
  </si>
  <si>
    <t>Williams</t>
  </si>
  <si>
    <t>scott@propertydevelopershow.co.uk</t>
  </si>
  <si>
    <t>http://www.linkedin.com/in/scottluiswilliams</t>
  </si>
  <si>
    <t>https://propertydevelopershow.co.uk</t>
  </si>
  <si>
    <t>http://www.linkedin.com/company/property-developer-show</t>
  </si>
  <si>
    <t>indigoScott</t>
  </si>
  <si>
    <t>Jon</t>
  </si>
  <si>
    <t>Davis</t>
  </si>
  <si>
    <t>jon@indigoscott.com</t>
  </si>
  <si>
    <t>http://www.linkedin.com/in/jon-davis-681004176</t>
  </si>
  <si>
    <t>https://indigoscott.com</t>
  </si>
  <si>
    <t>http://www.linkedin.com/company/indigoscott-limited</t>
  </si>
  <si>
    <t>5a Lancaster Road, London, England, United Kingdom, SW19 5DA</t>
  </si>
  <si>
    <t>Northacre</t>
  </si>
  <si>
    <t>Edwardson</t>
  </si>
  <si>
    <t>simon@northacre.com</t>
  </si>
  <si>
    <t>http://www.linkedin.com/in/simon-edwardson-0b101326</t>
  </si>
  <si>
    <t>https://northacre.com</t>
  </si>
  <si>
    <t>http://www.linkedin.com/company/northacre</t>
  </si>
  <si>
    <t>8 Hester Road, London, England, United Kingdom, N18 2RQ</t>
  </si>
  <si>
    <t>Glanmor Chartered Surveyors</t>
  </si>
  <si>
    <t>Benjamin</t>
  </si>
  <si>
    <t>Davies</t>
  </si>
  <si>
    <t>http://www.linkedin.com/in/benjamin-davies-548735190</t>
  </si>
  <si>
    <t>https://glanmorproperty.co.uk</t>
  </si>
  <si>
    <t>http://www.linkedin.com/company/glanmor-chartered-surveyors</t>
  </si>
  <si>
    <t>Adelaide Street, Swansea, Wales, United Kingdom, SA1 1SB</t>
  </si>
  <si>
    <t>B Property</t>
  </si>
  <si>
    <t>Austin</t>
  </si>
  <si>
    <t>Co-Founder &amp; Director</t>
  </si>
  <si>
    <t>sarah@b-property.co.uk</t>
  </si>
  <si>
    <t>http://www.linkedin.com/in/sarah-austin-b3355173</t>
  </si>
  <si>
    <t>https://b-property.co.uk</t>
  </si>
  <si>
    <t>http://www.linkedin.com/company/b-property-group</t>
  </si>
  <si>
    <t>Cambridge, England, United Kingdom</t>
  </si>
  <si>
    <t>Chameleon Group</t>
  </si>
  <si>
    <t>Thompson</t>
  </si>
  <si>
    <t>matthew@chameleon-group.co.uk</t>
  </si>
  <si>
    <t>http://www.linkedin.com/in/matthew-thompson-b3460783</t>
  </si>
  <si>
    <t>https://chameleon-group.co.uk</t>
  </si>
  <si>
    <t>http://www.linkedin.com/company/chameleongroup</t>
  </si>
  <si>
    <t>1B Lambton Road, London, England, United Kingdom, SW20 0LW</t>
  </si>
  <si>
    <t>Eyre Estate</t>
  </si>
  <si>
    <t>Bernadette</t>
  </si>
  <si>
    <t>Millington</t>
  </si>
  <si>
    <t>bmillington@eyre-estate.com</t>
  </si>
  <si>
    <t>http://www.linkedin.com/in/bernadette-millington-78a4462a</t>
  </si>
  <si>
    <t>https://eyre-estate.co.uk</t>
  </si>
  <si>
    <t>http://www.linkedin.com/company/eyre-estate</t>
  </si>
  <si>
    <t>15 St John's Wood High Street, London, England, United Kingdom, NW8 7DX</t>
  </si>
  <si>
    <t>Drewitt Group</t>
  </si>
  <si>
    <t>Drewitt</t>
  </si>
  <si>
    <t>http://www.linkedin.com/in/brian-drewitt-b012a513</t>
  </si>
  <si>
    <t>https://drewittgroup.co.uk</t>
  </si>
  <si>
    <t>http://www.linkedin.com/company/drewlec-electrical-services</t>
  </si>
  <si>
    <t>865 Ringwood Road, Bournemouth, England, United Kingdom, BH11 8LW</t>
  </si>
  <si>
    <t>Sennia Group</t>
  </si>
  <si>
    <t>Oliver</t>
  </si>
  <si>
    <t>Wan</t>
  </si>
  <si>
    <t>oliver@senniagroup.co.uk</t>
  </si>
  <si>
    <t>http://www.linkedin.com/in/oliver-de-wan-9a264223a</t>
  </si>
  <si>
    <t>https://senniagroup.co.uk</t>
  </si>
  <si>
    <t>http://www.linkedin.com/company/sennia-group</t>
  </si>
  <si>
    <t>Sutcliffe Residential</t>
  </si>
  <si>
    <t>Harry</t>
  </si>
  <si>
    <t>Croft</t>
  </si>
  <si>
    <t>Residential Director</t>
  </si>
  <si>
    <t>harryc@sutcon.co.uk</t>
  </si>
  <si>
    <t>http://www.linkedin.com/in/harry-croft-065a1a208</t>
  </si>
  <si>
    <t>https://sutclifferesidential.co.uk</t>
  </si>
  <si>
    <t>http://www.linkedin.com/company/sutcliffe-residential</t>
  </si>
  <si>
    <t>Skipton, England, United Kingdom, BD23 4</t>
  </si>
  <si>
    <t>ATTERBURY DEVELOPMENTS LIMITED</t>
  </si>
  <si>
    <t>Banks</t>
  </si>
  <si>
    <t>richard@atterburydevelopments.co.uk</t>
  </si>
  <si>
    <t>http://www.linkedin.com/in/richard-banks-626321151</t>
  </si>
  <si>
    <t>https://atterburyhomes.co.uk</t>
  </si>
  <si>
    <t>http://www.linkedin.com/company/atterbury-developments-limited</t>
  </si>
  <si>
    <t>Maidenhead, England, United Kingdom</t>
  </si>
  <si>
    <t>Landchain</t>
  </si>
  <si>
    <t>Grinnall</t>
  </si>
  <si>
    <t>Founder and Managing Director</t>
  </si>
  <si>
    <t>ben@landchain.co.uk</t>
  </si>
  <si>
    <t>http://www.linkedin.com/in/ben-grinnall-a38b5113</t>
  </si>
  <si>
    <t>https://landchain.co.uk</t>
  </si>
  <si>
    <t>http://www.linkedin.com/company/landchain-limited</t>
  </si>
  <si>
    <t>2 Leathermarket Street, London, England, United Kingdom, SE1 3HN</t>
  </si>
  <si>
    <t>Forth Homes</t>
  </si>
  <si>
    <t>Charlton</t>
  </si>
  <si>
    <t>Co Owner</t>
  </si>
  <si>
    <t>chris@forth-homes.com</t>
  </si>
  <si>
    <t>http://www.linkedin.com/in/chris-charlton-b0426322</t>
  </si>
  <si>
    <t>https://forth-homes.com</t>
  </si>
  <si>
    <t>http://www.linkedin.com/company/forth-homes</t>
  </si>
  <si>
    <t>4 Allerton Road, Liverpool, England, United Kingdom, L15 9</t>
  </si>
  <si>
    <t>URBAN CENTRIC (PENARTH ROAD 2) LIMITED</t>
  </si>
  <si>
    <t>Woods</t>
  </si>
  <si>
    <t>andrew.woods@urbancentric.co.uk</t>
  </si>
  <si>
    <t>http://www.linkedin.com/in/andrew-woods-97738926</t>
  </si>
  <si>
    <t>https://urbancentric.co.uk</t>
  </si>
  <si>
    <t>http://www.linkedin.com/company/urban-centric</t>
  </si>
  <si>
    <t>Nomos Group</t>
  </si>
  <si>
    <t>Judge</t>
  </si>
  <si>
    <t>Divisional Manager</t>
  </si>
  <si>
    <t>jack.judge@stsconstruction.co.uk</t>
  </si>
  <si>
    <t>http://www.linkedin.com/in/jack-judge-70109420b</t>
  </si>
  <si>
    <t>https://stsconstruction.co.uk</t>
  </si>
  <si>
    <t>http://www.linkedin.com/company/nomosgroup</t>
  </si>
  <si>
    <t>Barnet, England, United Kingdom</t>
  </si>
  <si>
    <t>Halsbury Homes Ltd</t>
  </si>
  <si>
    <t>John</t>
  </si>
  <si>
    <t>Bright</t>
  </si>
  <si>
    <t>johnbright@halsburyhomes.com</t>
  </si>
  <si>
    <t>http://www.linkedin.com/in/john-bright-362818209</t>
  </si>
  <si>
    <t>https://halsburyhomes.com</t>
  </si>
  <si>
    <t>http://www.linkedin.com/company/halsbury-homes-ltd</t>
  </si>
  <si>
    <t>Norwich, England, United Kingdom, NR14 6JD</t>
  </si>
  <si>
    <t>Canham Homes</t>
  </si>
  <si>
    <t>Joe</t>
  </si>
  <si>
    <t>Tatham</t>
  </si>
  <si>
    <t>Senior Development Manager</t>
  </si>
  <si>
    <t>joe.tatham@canhamhomes.co.uk</t>
  </si>
  <si>
    <t>http://www.linkedin.com/in/joe-tatham-2b754b290</t>
  </si>
  <si>
    <t>https://canhamhomes.co.uk</t>
  </si>
  <si>
    <t>http://www.linkedin.com/company/canham-homes</t>
  </si>
  <si>
    <t>Tonbridge, England, United Kingdom</t>
  </si>
  <si>
    <t>Balson Homes Limited</t>
  </si>
  <si>
    <t>Balson</t>
  </si>
  <si>
    <t>daniel.balson@balsonhomes.co.uk</t>
  </si>
  <si>
    <t>http://www.linkedin.com/in/daniel-balson-3aaa66124</t>
  </si>
  <si>
    <t>https://balsonhomes.co.uk</t>
  </si>
  <si>
    <t>http://www.linkedin.com/company/balson-homes-limited</t>
  </si>
  <si>
    <t>10 Haviland Road, Wimborne Minster, England, United Kingdom, BH21 7</t>
  </si>
  <si>
    <t>Fred Pritchard Property</t>
  </si>
  <si>
    <t>Plant</t>
  </si>
  <si>
    <t>mplant@fredpritchard.com</t>
  </si>
  <si>
    <t>http://www.linkedin.com/in/matthew-plant-38553a177</t>
  </si>
  <si>
    <t>https://fredpritchard.com</t>
  </si>
  <si>
    <t>http://www.linkedin.com/company/fredpritchardproperty</t>
  </si>
  <si>
    <t>High Green, Cannock, England, United Kingdom, WS11 1BE</t>
  </si>
  <si>
    <t>Alchemy Asset Management Limited</t>
  </si>
  <si>
    <t>Kristin</t>
  </si>
  <si>
    <t>Hoogenboom</t>
  </si>
  <si>
    <t>kristin@alchemyassetmanagement.co.uk</t>
  </si>
  <si>
    <t>http://www.linkedin.com/in/kristin-hoogenboom</t>
  </si>
  <si>
    <t>https://alchemyassetmanagement.co.uk</t>
  </si>
  <si>
    <t>http://www.linkedin.com/company/alchemyassetmanagementlimited</t>
  </si>
  <si>
    <t>3 Duke of York Street, London, England, United Kingdom, SW1Y 6JP</t>
  </si>
  <si>
    <t>Shopland Gray Developments</t>
  </si>
  <si>
    <t>Monk</t>
  </si>
  <si>
    <t>chris@shoplandgray.co.uk</t>
  </si>
  <si>
    <t>http://www.linkedin.com/in/chris-monk-16110b12</t>
  </si>
  <si>
    <t>https://shoplandgray.co.uk</t>
  </si>
  <si>
    <t>http://www.linkedin.com/company/shopland-gray-developments</t>
  </si>
  <si>
    <t>Quarry Lane, England, United Kingdom, PO19 8NY</t>
  </si>
  <si>
    <t>Empire Lettings &amp; Property Management</t>
  </si>
  <si>
    <t>Amrit</t>
  </si>
  <si>
    <t>Sunner</t>
  </si>
  <si>
    <t>http://www.linkedin.com/in/amrit-sunner-367b67211</t>
  </si>
  <si>
    <t>https://empirelpm.com</t>
  </si>
  <si>
    <t>http://www.linkedin.com/company/empire-lettings-&amp;-property-management</t>
  </si>
  <si>
    <t>169 Newhall Street, Birmingham, England, United Kingdom, B3 1SW</t>
  </si>
  <si>
    <t>Rotherhill</t>
  </si>
  <si>
    <t>Stuart</t>
  </si>
  <si>
    <t>Waite</t>
  </si>
  <si>
    <t>stuart@rotherhill.com</t>
  </si>
  <si>
    <t>http://www.linkedin.com/in/stuart-waite-2a446b34</t>
  </si>
  <si>
    <t>https://rotherhill.com</t>
  </si>
  <si>
    <t>http://www.linkedin.com/company/rotherhill-developments</t>
  </si>
  <si>
    <t>Melton Mowbray, England, United Kingdom, LE13 1FU</t>
  </si>
  <si>
    <t>George Martin Ltd</t>
  </si>
  <si>
    <t>Joanna</t>
  </si>
  <si>
    <t>Bannister</t>
  </si>
  <si>
    <t>Facilities Manager</t>
  </si>
  <si>
    <t>jbannister@georgemartinltd.co.uk</t>
  </si>
  <si>
    <t>http://www.linkedin.com/in/joanna-bannister-94a56b315</t>
  </si>
  <si>
    <t>https://georgemartinltd.co.uk</t>
  </si>
  <si>
    <t>http://www.linkedin.com/company/george-martin-ltd</t>
  </si>
  <si>
    <t>Capital Developments Group</t>
  </si>
  <si>
    <t>Jordon</t>
  </si>
  <si>
    <t>Foux</t>
  </si>
  <si>
    <t>jordon@capitaldevelopmentsgroup.com</t>
  </si>
  <si>
    <t>http://www.linkedin.com/in/jordon-foux-mrics-6a8732a5</t>
  </si>
  <si>
    <t>https://capitaldevelopmentsgroup.com</t>
  </si>
  <si>
    <t>http://www.linkedin.com/company/capital-developments-group</t>
  </si>
  <si>
    <t>England, United Kingdom, N3</t>
  </si>
  <si>
    <t>Johnsons Property Consultants</t>
  </si>
  <si>
    <t>Jonny</t>
  </si>
  <si>
    <t>Tarring</t>
  </si>
  <si>
    <t>jonny.tarring@johnsons-property.co.uk</t>
  </si>
  <si>
    <t>http://www.linkedin.com/in/jonny-tarring-440ab0253</t>
  </si>
  <si>
    <t>https://johnsons-property.com</t>
  </si>
  <si>
    <t>http://www.linkedin.com/company/johnsons-property-consultants</t>
  </si>
  <si>
    <t>18 Vine Street, Evesham, England, United Kingdom, WR11 4RL</t>
  </si>
  <si>
    <t>Homebear Limited</t>
  </si>
  <si>
    <t>Yuko</t>
  </si>
  <si>
    <t>Locci</t>
  </si>
  <si>
    <t>http://www.linkedin.com/in/yuko-locci-831a15114</t>
  </si>
  <si>
    <t>https://homebear.co.uk</t>
  </si>
  <si>
    <t>http://www.linkedin.com/company/homebear-limited</t>
  </si>
  <si>
    <t>39a North Road, London, England, United Kingdom, N9 7</t>
  </si>
  <si>
    <t>Sukh</t>
  </si>
  <si>
    <t>sukh@kallarview.com</t>
  </si>
  <si>
    <t>http://www.linkedin.com/in/sukh-kallar-a1713710b</t>
  </si>
  <si>
    <t>Landid</t>
  </si>
  <si>
    <t>Trevor</t>
  </si>
  <si>
    <t>Silver</t>
  </si>
  <si>
    <t>Owner/Founder</t>
  </si>
  <si>
    <t>trevor@landid.co.uk</t>
  </si>
  <si>
    <t>http://www.linkedin.com/in/trevor-silver-12a31312</t>
  </si>
  <si>
    <t>https://landid.co.uk</t>
  </si>
  <si>
    <t>http://www.linkedin.com/company/landid</t>
  </si>
  <si>
    <t>Claremont Property Group</t>
  </si>
  <si>
    <t>Manjit</t>
  </si>
  <si>
    <t>Deol</t>
  </si>
  <si>
    <t>Co-Founder â™¦ Property Investor</t>
  </si>
  <si>
    <t>manjit@claremontpropertygroup.co.uk</t>
  </si>
  <si>
    <t>http://www.linkedin.com/in/manjitdeol</t>
  </si>
  <si>
    <t>https://claremontgroup.co.uk</t>
  </si>
  <si>
    <t>http://www.linkedin.com/company/claremont-group</t>
  </si>
  <si>
    <t>55 Holloway Head, Birmingham, England, United Kingdom, B1 1NG</t>
  </si>
  <si>
    <t>Hillstone</t>
  </si>
  <si>
    <t>Brain</t>
  </si>
  <si>
    <t>tom.brain@hillstonegroup.co.uk</t>
  </si>
  <si>
    <t>http://www.linkedin.com/in/tom-brain-3341b55a</t>
  </si>
  <si>
    <t>https://hillstonegroup.co.uk</t>
  </si>
  <si>
    <t>http://www.linkedin.com/company/hillstonegroup</t>
  </si>
  <si>
    <t>2nd Hanover Square, London, England, United Kingdom, W1S 2AT</t>
  </si>
  <si>
    <t>West</t>
  </si>
  <si>
    <t>richard@reside.group</t>
  </si>
  <si>
    <t>http://www.linkedin.com/in/richard-west-b4941917</t>
  </si>
  <si>
    <t>Nova Homes</t>
  </si>
  <si>
    <t>Martin</t>
  </si>
  <si>
    <t>Johnson</t>
  </si>
  <si>
    <t>http://www.linkedin.com/in/martin-johnson-2341a6297</t>
  </si>
  <si>
    <t>https://nova-homes.co.uk</t>
  </si>
  <si>
    <t>http://www.linkedin.com/company/nova-homes-scotland</t>
  </si>
  <si>
    <t>YardNine</t>
  </si>
  <si>
    <t>George</t>
  </si>
  <si>
    <t>Grace</t>
  </si>
  <si>
    <t>gg@yardnine.com</t>
  </si>
  <si>
    <t>http://www.linkedin.com/in/george-grace-766a7078</t>
  </si>
  <si>
    <t>https://yardnine.com</t>
  </si>
  <si>
    <t>http://www.linkedin.com/company/yardnine.com</t>
  </si>
  <si>
    <t>82a Berwick Street, London, England, United Kingdom, W1F 8TP</t>
  </si>
  <si>
    <t>Adey-Davies</t>
  </si>
  <si>
    <t>ab@sonsinoturcan.co.uk</t>
  </si>
  <si>
    <t>http://www.linkedin.com/in/ben-adey-davies-2a112750</t>
  </si>
  <si>
    <t>BOX Property Consultants</t>
  </si>
  <si>
    <t>Frankie</t>
  </si>
  <si>
    <t>Labbate</t>
  </si>
  <si>
    <t>frankie@boxprop.co.uk</t>
  </si>
  <si>
    <t>http://www.linkedin.com/in/frankie-labbate-84607530</t>
  </si>
  <si>
    <t>https://boxprop.co.uk</t>
  </si>
  <si>
    <t>http://www.linkedin.com/company/boxpropertyconsultants</t>
  </si>
  <si>
    <t>Bridgford Road, Nottingham, England, United Kingdom, NG2 6AT</t>
  </si>
  <si>
    <t>Askival</t>
  </si>
  <si>
    <t>Nestor</t>
  </si>
  <si>
    <t>mike.nestor@askival.org</t>
  </si>
  <si>
    <t>http://www.linkedin.com/in/mike-nestor-00bb3613</t>
  </si>
  <si>
    <t>https://askival.org</t>
  </si>
  <si>
    <t>http://www.linkedin.com/company/askival</t>
  </si>
  <si>
    <t>238 Green Lane, London, England, United Kingdom, SW16 3</t>
  </si>
  <si>
    <t>Dovercourt Building Contracts Limited (North Essex Homes)</t>
  </si>
  <si>
    <t>Ashley</t>
  </si>
  <si>
    <t>Troath</t>
  </si>
  <si>
    <t>http://www.linkedin.com/in/ashley-troath-0a718379</t>
  </si>
  <si>
    <t>https://northessexhomes.com</t>
  </si>
  <si>
    <t>http://www.linkedin.com/company/dovercourt-building-contracts</t>
  </si>
  <si>
    <t>Clacton-on-Sea, England, United Kingdom, CO16 0</t>
  </si>
  <si>
    <t>W.RE</t>
  </si>
  <si>
    <t>Elisabeth</t>
  </si>
  <si>
    <t>Gkiriti</t>
  </si>
  <si>
    <t>Asset Manager</t>
  </si>
  <si>
    <t>elisabeth@wre.london</t>
  </si>
  <si>
    <t>http://www.linkedin.com/in/elisabeth-gkiriti-9b5b1563</t>
  </si>
  <si>
    <t>https://wre.london</t>
  </si>
  <si>
    <t>http://www.linkedin.com/company/w-real-estate-limited</t>
  </si>
  <si>
    <t>8 Richmond Mews, London, England, United Kingdom, SE6 3</t>
  </si>
  <si>
    <t>Lindhill Properties</t>
  </si>
  <si>
    <t>Bruce</t>
  </si>
  <si>
    <t>Brunson</t>
  </si>
  <si>
    <t>bruce@lindhill.co.uk</t>
  </si>
  <si>
    <t>http://www.linkedin.com/in/bruce-brunson-81b15037</t>
  </si>
  <si>
    <t>https://lindhill.co.uk</t>
  </si>
  <si>
    <t>http://www.linkedin.com/company/lindhill-properties-limited</t>
  </si>
  <si>
    <t>Letchworth Garden City, England, United Kingdom, SG6 2</t>
  </si>
  <si>
    <t>PPR Estates</t>
  </si>
  <si>
    <t>Hopkinson</t>
  </si>
  <si>
    <t>Director &amp; Co-founder</t>
  </si>
  <si>
    <t>nickh@pprestates.com</t>
  </si>
  <si>
    <t>http://www.linkedin.com/in/nickhopkinson</t>
  </si>
  <si>
    <t>https://pprestates.com</t>
  </si>
  <si>
    <t>http://www.linkedin.com/company/pprestates-com</t>
  </si>
  <si>
    <t>7 Welbeck Street, London, England, United Kingdom, W1G 9</t>
  </si>
  <si>
    <t>Thornsett</t>
  </si>
  <si>
    <t>Declan</t>
  </si>
  <si>
    <t>Ryan</t>
  </si>
  <si>
    <t>Contracts Development Manager</t>
  </si>
  <si>
    <t>declan.ryan@thornsett.co.uk</t>
  </si>
  <si>
    <t>http://www.linkedin.com/in/declan-ryan-75a6b42b</t>
  </si>
  <si>
    <t>https://thornsett.co.uk</t>
  </si>
  <si>
    <t>http://www.linkedin.com/company/thornsett</t>
  </si>
  <si>
    <t>34 Margery Street, London, England, United Kingdom, WC1X 0EG</t>
  </si>
  <si>
    <t>BAYLIS ESTATES LIMITED</t>
  </si>
  <si>
    <t>http://www.linkedin.com/in/josh-roberts-a091b763</t>
  </si>
  <si>
    <t>https://baylisestates.co.uk</t>
  </si>
  <si>
    <t>http://www.linkedin.com/company/baylis-estates-limited</t>
  </si>
  <si>
    <t>Bristol, England, United Kingdom</t>
  </si>
  <si>
    <t>Venture Residential Luton</t>
  </si>
  <si>
    <t>Borges</t>
  </si>
  <si>
    <t>christopher@venture-residential.co.uk</t>
  </si>
  <si>
    <t>http://www.linkedin.com/in/christopher-borges-34084a165</t>
  </si>
  <si>
    <t>https://venture-residential.co.uk</t>
  </si>
  <si>
    <t>http://www.linkedin.com/company/venture-residential-luton</t>
  </si>
  <si>
    <t>9 Compton Avenue, Luton, England, United Kingdom, LU4 9AX</t>
  </si>
  <si>
    <t>Chester Row Construction</t>
  </si>
  <si>
    <t>Jolyon</t>
  </si>
  <si>
    <t>Prowse</t>
  </si>
  <si>
    <t>http://www.linkedin.com/in/jolyon-prowse-16114428</t>
  </si>
  <si>
    <t>https://chesterrow.com</t>
  </si>
  <si>
    <t>http://www.linkedin.com/company/chester-row-construction-limited</t>
  </si>
  <si>
    <t>96 Kensington High Street, London, England, United Kingdom, W8 4SG</t>
  </si>
  <si>
    <t>HSA Retail</t>
  </si>
  <si>
    <t>Douglas</t>
  </si>
  <si>
    <t>Hogg</t>
  </si>
  <si>
    <t>Director of HSA RetaiL</t>
  </si>
  <si>
    <t>douglas.hogg@hsaretail.com</t>
  </si>
  <si>
    <t>http://www.linkedin.com/in/douglas-hogg-bb8463b</t>
  </si>
  <si>
    <t>https://hsaretail.com</t>
  </si>
  <si>
    <t>http://www.linkedin.com/company/eldenfield-commercial-property-consultants-llp</t>
  </si>
  <si>
    <t>1a Museum Business Park, Glasgow, Scotland, United Kingdom, G53 7</t>
  </si>
  <si>
    <t>Dunquin Capital</t>
  </si>
  <si>
    <t>Ronan</t>
  </si>
  <si>
    <t>Co-Founder and Partner</t>
  </si>
  <si>
    <t>ronan.msc@dunquin-capital.com</t>
  </si>
  <si>
    <t>http://www.linkedin.com/in/ronanmcnamara92</t>
  </si>
  <si>
    <t>https://dunquin-capital.com</t>
  </si>
  <si>
    <t>http://www.linkedin.com/company/dunquin-capital</t>
  </si>
  <si>
    <t>4 Herbert Place, Dublin, County Dublin, Ireland, D02 WY46</t>
  </si>
  <si>
    <t>Caswell&amp;Dainow</t>
  </si>
  <si>
    <t>Caswell</t>
  </si>
  <si>
    <t>charlie@caswellanddainow.com</t>
  </si>
  <si>
    <t>http://www.linkedin.com/in/charlie-caswell-7ab2774b</t>
  </si>
  <si>
    <t>https://caswellanddainow.com</t>
  </si>
  <si>
    <t>http://www.linkedin.com/company/caswell&amp;dainow</t>
  </si>
  <si>
    <t>4 Roach Road, London, England, United Kingdom, E3 2PD</t>
  </si>
  <si>
    <t>William Lacey Group Ltd</t>
  </si>
  <si>
    <t>Sephton</t>
  </si>
  <si>
    <t>sephtonj@williamlaceygroup.co.uk</t>
  </si>
  <si>
    <t>http://www.linkedin.com/in/john-sephton-93555979</t>
  </si>
  <si>
    <t>https://williamlaceygroup.co.uk</t>
  </si>
  <si>
    <t>http://www.linkedin.com/company/william-lacey-group-ltd</t>
  </si>
  <si>
    <t>Elmbridge Lane, Woking, England, United Kingdom, GU22 9</t>
  </si>
  <si>
    <t>Epsilon Real Estate Partners Limited</t>
  </si>
  <si>
    <t>Lalit</t>
  </si>
  <si>
    <t>Shamalji</t>
  </si>
  <si>
    <t>lalit.shamalji@epsilonrep.com</t>
  </si>
  <si>
    <t>http://www.linkedin.com/in/lalit-shamalji-731a1036</t>
  </si>
  <si>
    <t>https://epsilonrep.com</t>
  </si>
  <si>
    <t>http://www.linkedin.com/company/epsilon-real-estate-partners-limited</t>
  </si>
  <si>
    <t>95 Wigmore Street, London, England, United Kingdom, W1U 3</t>
  </si>
  <si>
    <t>RIGHTACRES PROPERTY CO. LIMITED</t>
  </si>
  <si>
    <t>Hyett</t>
  </si>
  <si>
    <t>Project Director</t>
  </si>
  <si>
    <t>jason@rightacresproperty.com</t>
  </si>
  <si>
    <t>http://www.linkedin.com/in/jason-hyett-8886154</t>
  </si>
  <si>
    <t>https://rightacres.co.uk</t>
  </si>
  <si>
    <t>http://www.linkedin.com/company/rightacres-property-co-limited</t>
  </si>
  <si>
    <t>1 Central Square, Wales, United Kingdom, CF10</t>
  </si>
  <si>
    <t>Landmark Estates (HO) Ltd</t>
  </si>
  <si>
    <t>james@landmarkestates.co.uk</t>
  </si>
  <si>
    <t>http://www.linkedin.com/in/james-bradley-a7076517</t>
  </si>
  <si>
    <t>https://landmarkestates.co.uk</t>
  </si>
  <si>
    <t>http://www.linkedin.com/company/landmark-estates-gb-ltd</t>
  </si>
  <si>
    <t>10 High Street, Ringwood, England, United Kingdom, BH24 1AB</t>
  </si>
  <si>
    <t>Abbey Manor Group Ltd</t>
  </si>
  <si>
    <t>Judith</t>
  </si>
  <si>
    <t>Gannon</t>
  </si>
  <si>
    <t>jgannon@abbeymanor.com</t>
  </si>
  <si>
    <t>http://www.linkedin.com/in/judith-gannon-0abba649</t>
  </si>
  <si>
    <t>https://abbeymanor.com</t>
  </si>
  <si>
    <t>http://www.linkedin.com/company/abbey-manor-group-ltd</t>
  </si>
  <si>
    <t>Preston Road, England, United Kingdom, BA20 2EN</t>
  </si>
  <si>
    <t>Dukelease Properties</t>
  </si>
  <si>
    <t>Hunter</t>
  </si>
  <si>
    <t>Gore</t>
  </si>
  <si>
    <t>hunter@dukelease.com</t>
  </si>
  <si>
    <t>http://www.linkedin.com/in/hunter-gore-22521577</t>
  </si>
  <si>
    <t>https://dukelease.com</t>
  </si>
  <si>
    <t>http://www.linkedin.com/company/dukeleaseproperties</t>
  </si>
  <si>
    <t>22 Old Bond Street, London, England, United Kingdom, W1S 4PY</t>
  </si>
  <si>
    <t>London Hill</t>
  </si>
  <si>
    <t>Briegel</t>
  </si>
  <si>
    <t>cbriegel@londonhill.co.uk</t>
  </si>
  <si>
    <t>http://www.linkedin.com/in/charlie-briegel-321bb985</t>
  </si>
  <si>
    <t>https://londonhill.co.uk</t>
  </si>
  <si>
    <t>http://www.linkedin.com/company/london-hill</t>
  </si>
  <si>
    <t>25 Wilton Road, London, England, United Kingdom, N10 1LX</t>
  </si>
  <si>
    <t>Sterling Real Estate</t>
  </si>
  <si>
    <t>Julian</t>
  </si>
  <si>
    <t>Meir</t>
  </si>
  <si>
    <t>julian@sterlingre.co.uk</t>
  </si>
  <si>
    <t>http://www.linkedin.com/in/julian-m-28205076</t>
  </si>
  <si>
    <t>https://sterlingre.co.uk</t>
  </si>
  <si>
    <t>http://www.linkedin.com/company/sterlingre</t>
  </si>
  <si>
    <t>17 Portland Place, London, England, United Kingdom, W1B 1</t>
  </si>
  <si>
    <t>Crossover Property</t>
  </si>
  <si>
    <t>Cross</t>
  </si>
  <si>
    <t>james@crossoverproperty.com</t>
  </si>
  <si>
    <t>http://www.linkedin.com/in/james-cross-a2497149</t>
  </si>
  <si>
    <t>https://crossoverproperty.carrd.co</t>
  </si>
  <si>
    <t>http://www.linkedin.com/company/crossover-property</t>
  </si>
  <si>
    <t>Lenton Boulevard, Nottingham, England, United Kingdom, NG7 2BY</t>
  </si>
  <si>
    <t>Clifton Property Partners</t>
  </si>
  <si>
    <t>McManus</t>
  </si>
  <si>
    <t>Director &amp; Co-Founder</t>
  </si>
  <si>
    <t>james@cliftonpp.com</t>
  </si>
  <si>
    <t>http://www.linkedin.com/in/james-mcmanus-64b7001b</t>
  </si>
  <si>
    <t>https://cliftonpp.com</t>
  </si>
  <si>
    <t>http://www.linkedin.com/company/clifton-property-partners-ltd</t>
  </si>
  <si>
    <t>3 Hill Street, London, England, United Kingdom, W1J 5LB</t>
  </si>
  <si>
    <t>Mace</t>
  </si>
  <si>
    <t>david.mace@baylisestates.co.uk</t>
  </si>
  <si>
    <t>http://www.linkedin.com/in/david-mace-ba934856</t>
  </si>
  <si>
    <t>Will</t>
  </si>
  <si>
    <t>Blacker</t>
  </si>
  <si>
    <t>http://www.linkedin.com/in/will-blacker-b88b6864</t>
  </si>
  <si>
    <t>Investre Limited</t>
  </si>
  <si>
    <t>Samira</t>
  </si>
  <si>
    <t>Bioubakhsh</t>
  </si>
  <si>
    <t>samira@investre.co.uk</t>
  </si>
  <si>
    <t>http://www.linkedin.com/in/samira-bioubakhsh-7bb9b8127</t>
  </si>
  <si>
    <t>https://investre.co.uk</t>
  </si>
  <si>
    <t>http://www.linkedin.com/company/investre-limited</t>
  </si>
  <si>
    <t>165 Kensington High Street, London, England, United Kingdom, W8 6SH</t>
  </si>
  <si>
    <t>holt group UK</t>
  </si>
  <si>
    <t>Moskala</t>
  </si>
  <si>
    <t>Maintenance Manager</t>
  </si>
  <si>
    <t>http://www.linkedin.com/in/robert-moskala-299288126</t>
  </si>
  <si>
    <t>https://holtgroup.co.uk</t>
  </si>
  <si>
    <t>http://www.linkedin.com/company/holt-group-uk</t>
  </si>
  <si>
    <t>42 Upper Richmond Road West, London, England, United Kingdom, SW14 8DD</t>
  </si>
  <si>
    <t>Grange Developments</t>
  </si>
  <si>
    <t>Ratcliff</t>
  </si>
  <si>
    <t>Projects Manager</t>
  </si>
  <si>
    <t>david@grangedevelopments.co.uk</t>
  </si>
  <si>
    <t>http://www.linkedin.com/in/david-ratcliff-a4a3b937</t>
  </si>
  <si>
    <t>https://grangedevelopments.co.uk</t>
  </si>
  <si>
    <t>http://www.linkedin.com/company/grange-developments</t>
  </si>
  <si>
    <t>42 Commercial Street, Saint Helier, St Helier, Jersey, JE2 3</t>
  </si>
  <si>
    <t>Kaplan Property Group</t>
  </si>
  <si>
    <t>Gisborne</t>
  </si>
  <si>
    <t>michael.gisborne@kaplanpropertygroup.co.uk</t>
  </si>
  <si>
    <t>http://www.linkedin.com/in/michael-gisborne-5191807b</t>
  </si>
  <si>
    <t>https://kaplanpropertygroup.co.uk</t>
  </si>
  <si>
    <t>http://www.linkedin.com/company/kaplan-property-group</t>
  </si>
  <si>
    <t>1 Rockingham Road, England, United Kingdom, LE16 7XY</t>
  </si>
  <si>
    <t>JD Property</t>
  </si>
  <si>
    <t>Tung</t>
  </si>
  <si>
    <t>Ly</t>
  </si>
  <si>
    <t>Branch Manager</t>
  </si>
  <si>
    <t>tung@myjd.co.uk</t>
  </si>
  <si>
    <t>http://www.linkedin.com/in/tung-ly-877b3525</t>
  </si>
  <si>
    <t>https://jdproperty.com.au</t>
  </si>
  <si>
    <t>http://www.linkedin.com/company/jdproperty</t>
  </si>
  <si>
    <t>154 Melbourne St, Brisbane, Queensland, Australia, 4101</t>
  </si>
  <si>
    <t>LSP Developments Ltd</t>
  </si>
  <si>
    <t>Pritchard</t>
  </si>
  <si>
    <t>james@lspdevelopments.co.uk</t>
  </si>
  <si>
    <t>http://www.linkedin.com/in/james-pritchard-96409919</t>
  </si>
  <si>
    <t>https://lspdevelopments.co.uk</t>
  </si>
  <si>
    <t>http://www.linkedin.com/company/lsp-developments-ltd</t>
  </si>
  <si>
    <t>2 Kilwardby Street, Ashby-de-la-Zouch, England, United Kingdom, LE65 2</t>
  </si>
  <si>
    <t>Montane Partners</t>
  </si>
  <si>
    <t>Spencer</t>
  </si>
  <si>
    <t>nick@montanepartners.com</t>
  </si>
  <si>
    <t>http://www.linkedin.com/in/nick-spencer-140686165</t>
  </si>
  <si>
    <t>https://montanepartners.com</t>
  </si>
  <si>
    <t>http://www.linkedin.com/company/montane-partners</t>
  </si>
  <si>
    <t>2 Cross Keys Close, London, England, United Kingdom, W1U 2DF</t>
  </si>
  <si>
    <t>Apsley House Capital PLC</t>
  </si>
  <si>
    <t>Robin</t>
  </si>
  <si>
    <t>Norstrom</t>
  </si>
  <si>
    <t>Investment Director</t>
  </si>
  <si>
    <t>robin@apsleyhousecapital.co.uk</t>
  </si>
  <si>
    <t>http://www.linkedin.com/in/robinnorstrom</t>
  </si>
  <si>
    <t>https://apsleyhousecapital.co.uk</t>
  </si>
  <si>
    <t>http://www.linkedin.com/company/apsley-house-capital-plc</t>
  </si>
  <si>
    <t>6 Grosvenor Street, London, England, United Kingdom, W1K 4PZ</t>
  </si>
  <si>
    <t>Assembly Commercial Real Estate</t>
  </si>
  <si>
    <t>Kevin</t>
  </si>
  <si>
    <t>Neun</t>
  </si>
  <si>
    <t>kevin@assemblycre.co.uk</t>
  </si>
  <si>
    <t>http://www.linkedin.com/in/kevin-neun-91718574</t>
  </si>
  <si>
    <t>https://assemblycre.co.uk</t>
  </si>
  <si>
    <t>http://www.linkedin.com/company/assembly-commercial-real-estate</t>
  </si>
  <si>
    <t>5 Tanner Street, London, England, United Kingdom, SE1 3LE</t>
  </si>
  <si>
    <t>Leufroy</t>
  </si>
  <si>
    <t>Nash</t>
  </si>
  <si>
    <t>http://www.linkedin.com/in/jack-nash-74569a166</t>
  </si>
  <si>
    <t>https://leufroy.com</t>
  </si>
  <si>
    <t>http://www.linkedin.com/company/leufroy</t>
  </si>
  <si>
    <t>10 Cromwell Place, London, England, United Kingdom, SW7 2JN</t>
  </si>
  <si>
    <t>1.61 LONDON LTD</t>
  </si>
  <si>
    <t>Rebecca</t>
  </si>
  <si>
    <t>Glancey</t>
  </si>
  <si>
    <t>rebecca@161london.com</t>
  </si>
  <si>
    <t>http://www.linkedin.com/in/rebecca-glancey-2aa269136</t>
  </si>
  <si>
    <t>https://161london.com</t>
  </si>
  <si>
    <t>http://www.linkedin.com/company/161london</t>
  </si>
  <si>
    <t>7 Low Road, Bressingham, England, United Kingdom, IP22 2AG</t>
  </si>
  <si>
    <t>Hawridge Strategic Land Limited</t>
  </si>
  <si>
    <t>O'Donoghue</t>
  </si>
  <si>
    <t>lewis@hawridgeland.com</t>
  </si>
  <si>
    <t>http://www.linkedin.com/in/lewis-o-donoghue-316443133</t>
  </si>
  <si>
    <t>https://hawridgeland.com</t>
  </si>
  <si>
    <t>http://www.linkedin.com/company/hawridge-strategic-land-limited</t>
  </si>
  <si>
    <t>Amersham, England, United Kingdom</t>
  </si>
  <si>
    <t>Cooper Estates Limited</t>
  </si>
  <si>
    <t>Gary</t>
  </si>
  <si>
    <t>Cooper</t>
  </si>
  <si>
    <t>http://www.linkedin.com/in/gary-cooper-240167120</t>
  </si>
  <si>
    <t>https://cooperestates.co.uk</t>
  </si>
  <si>
    <t>http://www.linkedin.com/company/cooperestateslimited</t>
  </si>
  <si>
    <t>65C Main Road, Longfield, England, United Kingdom, DA3 7</t>
  </si>
  <si>
    <t>Alex</t>
  </si>
  <si>
    <t>Renny</t>
  </si>
  <si>
    <t>Finance Director</t>
  </si>
  <si>
    <t>alex@haveyouclicked.co.uk</t>
  </si>
  <si>
    <t>http://www.linkedin.com/in/alex-renny-38853a164</t>
  </si>
  <si>
    <t>https://haveyouclicked.co.uk</t>
  </si>
  <si>
    <t>http://www.linkedin.com/company/clickliving</t>
  </si>
  <si>
    <t>69 St Marks Road, London, England, United Kingdom, W10 5</t>
  </si>
  <si>
    <t>Built Developments Ltd</t>
  </si>
  <si>
    <t>Curtis</t>
  </si>
  <si>
    <t>Huynh</t>
  </si>
  <si>
    <t>Co Founder</t>
  </si>
  <si>
    <t>curtis@builtdevelopments.co.uk</t>
  </si>
  <si>
    <t>http://www.linkedin.com/in/curtis-h-3a538b27</t>
  </si>
  <si>
    <t>https://builtdevelopments.co.uk</t>
  </si>
  <si>
    <t>http://www.linkedin.com/company/built-developments-ltd</t>
  </si>
  <si>
    <t>BLAKENEY ESTATES</t>
  </si>
  <si>
    <t>Doyle</t>
  </si>
  <si>
    <t>james@blakeneyestates.co.uk</t>
  </si>
  <si>
    <t>http://www.linkedin.com/in/jamie-doyle-97495868</t>
  </si>
  <si>
    <t>https://blakeneyestates.co.uk</t>
  </si>
  <si>
    <t>http://www.linkedin.com/company/blakeney-estates-limited</t>
  </si>
  <si>
    <t>England, United Kingdom, MK45 1AA</t>
  </si>
  <si>
    <t>APT Renovation Ltd</t>
  </si>
  <si>
    <t>http://www.linkedin.com/in/andy-taylor-66a614129</t>
  </si>
  <si>
    <t>https://aptrenovation.co.uk</t>
  </si>
  <si>
    <t>http://www.linkedin.com/company/apt-renovation-ltd</t>
  </si>
  <si>
    <t>15 Zennor Road, London, England, United Kingdom, SW12 0</t>
  </si>
  <si>
    <t>Chevin Homes</t>
  </si>
  <si>
    <t>Samuel</t>
  </si>
  <si>
    <t>Bispham</t>
  </si>
  <si>
    <t>samuel@chevinhomes.com</t>
  </si>
  <si>
    <t>http://www.linkedin.com/in/samuel-bispham-368620218</t>
  </si>
  <si>
    <t>https://chevinhomes.com</t>
  </si>
  <si>
    <t>http://www.linkedin.com/company/chevinhomes</t>
  </si>
  <si>
    <t>120 Friar Gate, Derby, England, United Kingdom, DE1 1EX</t>
  </si>
  <si>
    <t>Pitch Build LTD</t>
  </si>
  <si>
    <t>Fixsen</t>
  </si>
  <si>
    <t>george@pitchltd.co.uk</t>
  </si>
  <si>
    <t>http://www.linkedin.com/in/george-fixsen-b03916142</t>
  </si>
  <si>
    <t>https://pitchltd.co.uk</t>
  </si>
  <si>
    <t>http://www.linkedin.com/company/greene-construction-ltd</t>
  </si>
  <si>
    <t>Richmond, England, United Kingdom</t>
  </si>
  <si>
    <t>We Build Developments</t>
  </si>
  <si>
    <t>Sidonie</t>
  </si>
  <si>
    <t>Aughney</t>
  </si>
  <si>
    <t>Director/Co Owner</t>
  </si>
  <si>
    <t>sidonie@we-build.uk</t>
  </si>
  <si>
    <t>http://www.linkedin.com/in/sidonie-aughney-8526782b8</t>
  </si>
  <si>
    <t>https://we-build.uk</t>
  </si>
  <si>
    <t>http://www.linkedin.com/company/webuilddevelopments</t>
  </si>
  <si>
    <t>Hove, England, United Kingdom</t>
  </si>
  <si>
    <t>Levanter Developments</t>
  </si>
  <si>
    <t>Hons</t>
  </si>
  <si>
    <t>Director / Founder</t>
  </si>
  <si>
    <t>paul@levanterdevelopments.com</t>
  </si>
  <si>
    <t>http://www.linkedin.com/in/paul-weston-levanter</t>
  </si>
  <si>
    <t>https://levanterdevelopments.com</t>
  </si>
  <si>
    <t>http://www.linkedin.com/company/levanter-developments-limited</t>
  </si>
  <si>
    <t>Gomshall Lane, Shere, England, United Kingdom, GU5 9HE</t>
  </si>
  <si>
    <t>ARA Homes</t>
  </si>
  <si>
    <t>Geoff</t>
  </si>
  <si>
    <t>Shaw</t>
  </si>
  <si>
    <t>gshaw@arahomes.co.uk</t>
  </si>
  <si>
    <t>http://www.linkedin.com/in/geoff-shaw-b0563b42</t>
  </si>
  <si>
    <t>https://arahomes.co.uk</t>
  </si>
  <si>
    <t>http://www.linkedin.com/company/ara-homes</t>
  </si>
  <si>
    <t>18 Eleven Acre Rise, Loughton, England, United Kingdom, IG10 1AN</t>
  </si>
  <si>
    <t>Walton Wagner</t>
  </si>
  <si>
    <t>Hannah</t>
  </si>
  <si>
    <t>hannah@waltonwagner.com</t>
  </si>
  <si>
    <t>http://www.linkedin.com/in/hannah-roberts-944190188</t>
  </si>
  <si>
    <t>https://waltonwagner.com</t>
  </si>
  <si>
    <t>http://www.linkedin.com/company/walton-wagner</t>
  </si>
  <si>
    <t>16 Hampden Gurney Street, London, England, United Kingdom, W1H 5AL</t>
  </si>
  <si>
    <t>Spurdown Limited</t>
  </si>
  <si>
    <t>Danielle</t>
  </si>
  <si>
    <t>Cresswell</t>
  </si>
  <si>
    <t>Finance Manager/Accountant</t>
  </si>
  <si>
    <t>danielle.cresswell@spurdown.co.uk</t>
  </si>
  <si>
    <t>http://www.linkedin.com/in/danielle-cresswell-85041213b</t>
  </si>
  <si>
    <t>https://spurdown.co.uk</t>
  </si>
  <si>
    <t>http://www.linkedin.com/company/spurdown-limited</t>
  </si>
  <si>
    <t>Goudhurst, England, United Kingdom, TN17 1AQ</t>
  </si>
  <si>
    <t>Carden Group</t>
  </si>
  <si>
    <t>Martyn</t>
  </si>
  <si>
    <t>Twigg</t>
  </si>
  <si>
    <t>martyn.twigg@cardengroup.com</t>
  </si>
  <si>
    <t>http://www.linkedin.com/in/martyn-twigg-274b9755</t>
  </si>
  <si>
    <t>https://cardengroup.com</t>
  </si>
  <si>
    <t>http://www.linkedin.com/company/carden-group-plc</t>
  </si>
  <si>
    <t>Preston Brook, England, United Kingdom, WA7 3BD</t>
  </si>
  <si>
    <t>Propiteer</t>
  </si>
  <si>
    <t>Bethan</t>
  </si>
  <si>
    <t>Skeates</t>
  </si>
  <si>
    <t>Relationship Manager</t>
  </si>
  <si>
    <t>bethan.skeates@propiteer.com</t>
  </si>
  <si>
    <t>http://www.linkedin.com/in/bethan-skeates-88b34a57</t>
  </si>
  <si>
    <t>https://propiteer.com</t>
  </si>
  <si>
    <t>http://www.linkedin.com/company/propiteer</t>
  </si>
  <si>
    <t>Maldon Road, England, United Kingdom, CM8 3HY</t>
  </si>
  <si>
    <t>Stephanie</t>
  </si>
  <si>
    <t>Shea</t>
  </si>
  <si>
    <t>stephanie.shea@seachangesussex.co.uk</t>
  </si>
  <si>
    <t>http://www.linkedin.com/in/stephanie-s-8a268824</t>
  </si>
  <si>
    <t>Link-ID Ltd</t>
  </si>
  <si>
    <t>Warren</t>
  </si>
  <si>
    <t>Director of Investment and Development</t>
  </si>
  <si>
    <t>suzanne@link-id.co.uk</t>
  </si>
  <si>
    <t>http://www.linkedin.com/in/suzanne-elsey</t>
  </si>
  <si>
    <t>https://link-id.co.uk</t>
  </si>
  <si>
    <t>http://www.linkedin.com/company/link-id-ltd</t>
  </si>
  <si>
    <t>24 Cherry Orchard Road, Bromley, England, United Kingdom, BR2 8NE</t>
  </si>
  <si>
    <t>The RiverLow Group</t>
  </si>
  <si>
    <t>Yomtov</t>
  </si>
  <si>
    <t>Rosenberg</t>
  </si>
  <si>
    <t>Director of Managment</t>
  </si>
  <si>
    <t>yomtov@theriverlowgroup.co.uk</t>
  </si>
  <si>
    <t>http://www.linkedin.com/in/yomtov-rosenberg-a045a8167</t>
  </si>
  <si>
    <t>https://theriverlowgroup.co.uk</t>
  </si>
  <si>
    <t>http://www.linkedin.com/company/theriverlowgroup</t>
  </si>
  <si>
    <t>Broad Lane, London, England, United Kingdom, N15 4</t>
  </si>
  <si>
    <t>Red Cardinal Property Investment</t>
  </si>
  <si>
    <t>Kazuki</t>
  </si>
  <si>
    <t>Topham</t>
  </si>
  <si>
    <t>Director and Founder</t>
  </si>
  <si>
    <t>http://www.linkedin.com/in/kazuki-topham-9b548415b</t>
  </si>
  <si>
    <t>https://redcardinal.co.uk</t>
  </si>
  <si>
    <t>http://www.linkedin.com/company/red-cardinal-property-investment</t>
  </si>
  <si>
    <t>33 Cavendish Square, London, England, United Kingdom, W1G 0PW</t>
  </si>
  <si>
    <t>GSTONES INTERNATIONAL PROPERTIES</t>
  </si>
  <si>
    <t>Syed</t>
  </si>
  <si>
    <t>Alam</t>
  </si>
  <si>
    <t>http://www.linkedin.com/in/syednilealam</t>
  </si>
  <si>
    <t>https://gstonesproperties.com</t>
  </si>
  <si>
    <t>http://www.linkedin.com/company/gstonesofficial</t>
  </si>
  <si>
    <t>10 Havering, London, England, United Kingdom, NW1 8</t>
  </si>
  <si>
    <t>BRINDLE HOMES</t>
  </si>
  <si>
    <t>Brown</t>
  </si>
  <si>
    <t>chris@brindlehomes.co.uk</t>
  </si>
  <si>
    <t>http://www.linkedin.com/in/chris-brown-1a55a383</t>
  </si>
  <si>
    <t>https://brindlehomes.co.uk</t>
  </si>
  <si>
    <t>http://www.linkedin.com/company/brindle-homes</t>
  </si>
  <si>
    <t>Ferry Road Office Park, Preston, England, United Kingdom, PR2 2</t>
  </si>
  <si>
    <t>Luxres Consultancy</t>
  </si>
  <si>
    <t>Jonathan</t>
  </si>
  <si>
    <t>Lebrett</t>
  </si>
  <si>
    <t>jonathan@luxres.co.uk</t>
  </si>
  <si>
    <t>http://www.linkedin.com/in/jonathan-lebrett-property-advisor-37191a5</t>
  </si>
  <si>
    <t>https://luxres.co.uk</t>
  </si>
  <si>
    <t>http://www.linkedin.com/company/luxres-consultancy</t>
  </si>
  <si>
    <t>4 Spring Bridge Road, London, England, United Kingdom, W5 2AA</t>
  </si>
  <si>
    <t>STONEGATE HOMES (WIMBLEDON) LIMITED</t>
  </si>
  <si>
    <t>Stone</t>
  </si>
  <si>
    <t>H</t>
  </si>
  <si>
    <t>http://www.linkedin.com/in/stone-h-5626a914a</t>
  </si>
  <si>
    <t>https://stonegatehomes.co.uk</t>
  </si>
  <si>
    <t>http://www.linkedin.com/company/stonegatehomes.co.uk</t>
  </si>
  <si>
    <t>250 High Street, Dorking, England, United Kingdom, RH4 1QT</t>
  </si>
  <si>
    <t>Avery Residential</t>
  </si>
  <si>
    <t>Rhiannan</t>
  </si>
  <si>
    <t>McCarthy</t>
  </si>
  <si>
    <t>rhiannan@averyresidential.co.uk</t>
  </si>
  <si>
    <t>http://www.linkedin.com/in/rhiannan-mccarthy-724944252</t>
  </si>
  <si>
    <t>https://averyresidential.co.uk</t>
  </si>
  <si>
    <t>http://www.linkedin.com/company/rhubarbproperty</t>
  </si>
  <si>
    <t>55 Colmore Row, Birmingham, England, United Kingdom, B3 2AA</t>
  </si>
  <si>
    <t>Raph</t>
  </si>
  <si>
    <t>Khan</t>
  </si>
  <si>
    <t>http://www.linkedin.com/in/raph-khan-870b7a299</t>
  </si>
  <si>
    <t>Love to Rent</t>
  </si>
  <si>
    <t>Anne-Marie</t>
  </si>
  <si>
    <t>annemarie@lovetorent.co.uk</t>
  </si>
  <si>
    <t>http://www.linkedin.com/in/anne-marie-brown-7264948</t>
  </si>
  <si>
    <t>https://lovetorent.co.uk</t>
  </si>
  <si>
    <t>http://www.linkedin.com/company/love-to-rent</t>
  </si>
  <si>
    <t>161 City Road, London, England, United Kingdom, EC1V 1NR</t>
  </si>
  <si>
    <t>Enbuild Structures Limited</t>
  </si>
  <si>
    <t>Kejsi</t>
  </si>
  <si>
    <t>Myrtezai</t>
  </si>
  <si>
    <t>Graduate Project Manager/Engineer</t>
  </si>
  <si>
    <t>http://www.linkedin.com/in/kejsi-myrtezai-7b4666185</t>
  </si>
  <si>
    <t>https://enbuild-group.com</t>
  </si>
  <si>
    <t>http://www.linkedin.com/company/enbuild-construction</t>
  </si>
  <si>
    <t>85 Great Portland Street, England, United Kingdom, W1W 7LT</t>
  </si>
  <si>
    <t>Northstar Capital</t>
  </si>
  <si>
    <t>Sullivan</t>
  </si>
  <si>
    <t>Network Manager</t>
  </si>
  <si>
    <t>http://www.linkedin.com/in/john-sullivan-1147b142</t>
  </si>
  <si>
    <t>https://northstarcapital.co.uk</t>
  </si>
  <si>
    <t>http://www.linkedin.com/company/northstarcapuk</t>
  </si>
  <si>
    <t>Hoober Homes</t>
  </si>
  <si>
    <t>Blunt</t>
  </si>
  <si>
    <t>james.blunt@hooberhomes.co.uk</t>
  </si>
  <si>
    <t>http://www.linkedin.com/in/james-blunt-a4ab0a21a</t>
  </si>
  <si>
    <t>https://hooberhomes.co.uk</t>
  </si>
  <si>
    <t>http://www.linkedin.com/company/hoober-homes</t>
  </si>
  <si>
    <t>Unit 1 Fields End Roundabout, Thurnscoe, England, United Kingdom, S63 0JF</t>
  </si>
  <si>
    <t>Frost Meadowcroft</t>
  </si>
  <si>
    <t>Tristan</t>
  </si>
  <si>
    <t>tdavid@frostmeadowcroft.com</t>
  </si>
  <si>
    <t>http://www.linkedin.com/in/tristan-david-10973b167</t>
  </si>
  <si>
    <t>https://frostmeadowcroft.com</t>
  </si>
  <si>
    <t>http://www.linkedin.com/company/frost-meadowcroft</t>
  </si>
  <si>
    <t>22 St Peters Square, London, England, United Kingdom, W6 9NW</t>
  </si>
  <si>
    <t>Gilmartin Ley</t>
  </si>
  <si>
    <t>Gilmartin</t>
  </si>
  <si>
    <t>michaelg@gilmartinley.co.uk</t>
  </si>
  <si>
    <t>http://www.linkedin.com/in/michael-gilmartin-59386819</t>
  </si>
  <si>
    <t>https://gilmartinley.co.uk</t>
  </si>
  <si>
    <t>http://www.linkedin.com/company/gilmartin-ley</t>
  </si>
  <si>
    <t>309 Chase Road, London, England, United Kingdom, N14 6JS</t>
  </si>
  <si>
    <t>Sladen Estates Ltd</t>
  </si>
  <si>
    <t>http://www.linkedin.com/in/david-walker-53ba491a</t>
  </si>
  <si>
    <t>https://sladenestates.co.uk</t>
  </si>
  <si>
    <t>http://www.linkedin.com/company/sladenestates</t>
  </si>
  <si>
    <t>8 Maisies Way, South Normanton, England, United Kingdom, DE55 2DS</t>
  </si>
  <si>
    <t>Great Marlborough Estates</t>
  </si>
  <si>
    <t>Henderson</t>
  </si>
  <si>
    <t>john.henderson@greatmarlb.com</t>
  </si>
  <si>
    <t>http://www.linkedin.com/in/john-henderson-3246791b8</t>
  </si>
  <si>
    <t>https://greatmarlb.com</t>
  </si>
  <si>
    <t>http://www.linkedin.com/company/great-marlborough-estates</t>
  </si>
  <si>
    <t>11 Bruton Street, London, England, United Kingdom, W1J 6PY</t>
  </si>
  <si>
    <t>Lucy</t>
  </si>
  <si>
    <t>Duckett</t>
  </si>
  <si>
    <t>lucy@grangedevelopments.co.uk</t>
  </si>
  <si>
    <t>http://www.linkedin.com/in/lucy-duckett-69355283</t>
  </si>
  <si>
    <t>Jackson Wright Property</t>
  </si>
  <si>
    <t>Jackson</t>
  </si>
  <si>
    <t>andy@jackson-wright.co.uk</t>
  </si>
  <si>
    <t>http://www.linkedin.com/in/andy-jackson-12089464</t>
  </si>
  <si>
    <t>https://jackson-wright.co.uk</t>
  </si>
  <si>
    <t>http://www.linkedin.com/company/jackson-wright-property</t>
  </si>
  <si>
    <t>Basingstoke, England, United Kingdom</t>
  </si>
  <si>
    <t>Turnberry New Homes</t>
  </si>
  <si>
    <t>Blight</t>
  </si>
  <si>
    <t>harry@turnberrynewhomes.co.uk</t>
  </si>
  <si>
    <t>http://www.linkedin.com/in/harry-turnberrynewhomes</t>
  </si>
  <si>
    <t>https://turnberrynewhomes.co.uk</t>
  </si>
  <si>
    <t>http://www.linkedin.com/company/turnberry-new-homes</t>
  </si>
  <si>
    <t>WhatHouse?</t>
  </si>
  <si>
    <t>Dhira</t>
  </si>
  <si>
    <t>Malde</t>
  </si>
  <si>
    <t>IT Manager</t>
  </si>
  <si>
    <t>http://www.linkedin.com/in/dhira-malde-466a74131</t>
  </si>
  <si>
    <t>https://whathouse.com</t>
  </si>
  <si>
    <t>http://www.linkedin.com/company/whathouse</t>
  </si>
  <si>
    <t>299 Borough High Street, London, England, United Kingdom, SE1 1</t>
  </si>
  <si>
    <t>Langford</t>
  </si>
  <si>
    <t>nick@frisiarealestate.com</t>
  </si>
  <si>
    <t>http://www.linkedin.com/in/nick-langford</t>
  </si>
  <si>
    <t>Rabey-Bennett</t>
  </si>
  <si>
    <t>http://www.linkedin.com/in/alexrabeybennett</t>
  </si>
  <si>
    <t>Ridgeback Group</t>
  </si>
  <si>
    <t>Gareth</t>
  </si>
  <si>
    <t>Prince</t>
  </si>
  <si>
    <t>gp@ridgebackgroup.co.uk</t>
  </si>
  <si>
    <t>http://www.linkedin.com/in/gareth-prince-906415134</t>
  </si>
  <si>
    <t>https://ridgebackgroup.co.uk</t>
  </si>
  <si>
    <t>http://www.linkedin.com/company/ridgeback-group</t>
  </si>
  <si>
    <t>Colman</t>
  </si>
  <si>
    <t>ben.colman@hillstonegroup.co.uk</t>
  </si>
  <si>
    <t>http://www.linkedin.com/in/ben-colman-566bb7108</t>
  </si>
  <si>
    <t>Director - Development, Investment &amp; Leasing</t>
  </si>
  <si>
    <t>chrisg@gilmartinley.co.uk</t>
  </si>
  <si>
    <t>http://www.linkedin.com/in/chris-gilmartin-808a215</t>
  </si>
  <si>
    <t>SB Homes</t>
  </si>
  <si>
    <t>Rachel</t>
  </si>
  <si>
    <t>Byram</t>
  </si>
  <si>
    <t>Company Director</t>
  </si>
  <si>
    <t>http://www.linkedin.com/in/rachel-byram-4a057286</t>
  </si>
  <si>
    <t>https://sbhomes.co.uk</t>
  </si>
  <si>
    <t>http://www.linkedin.com/company/sbhomesuk</t>
  </si>
  <si>
    <t>4 Brougham Road, Huddersfield, England, United Kingdom, HD7 6BN</t>
  </si>
  <si>
    <t>Brimstone Living</t>
  </si>
  <si>
    <t>Copas</t>
  </si>
  <si>
    <t>Company Owner</t>
  </si>
  <si>
    <t>jason@brimstoneliving.com</t>
  </si>
  <si>
    <t>http://www.linkedin.com/in/jason-copas-b62b191b</t>
  </si>
  <si>
    <t>https://brimstoneliving.com</t>
  </si>
  <si>
    <t>http://www.linkedin.com/company/brimstone-living-ltd-</t>
  </si>
  <si>
    <t>King &amp; Co</t>
  </si>
  <si>
    <t>King</t>
  </si>
  <si>
    <t>oliver@kingandcompany.co.uk</t>
  </si>
  <si>
    <t>http://www.linkedin.com/in/oliver-king-9b190b48</t>
  </si>
  <si>
    <t>https://kingandcompany.co.uk</t>
  </si>
  <si>
    <t>http://www.linkedin.com/company/king-&amp;-co</t>
  </si>
  <si>
    <t>Kimpton Road, Welwyn, England, United Kingdom, AL6 9NN</t>
  </si>
  <si>
    <t>Capstead Group</t>
  </si>
  <si>
    <t>England</t>
  </si>
  <si>
    <t>se@capsteadgroup.com</t>
  </si>
  <si>
    <t>http://www.linkedin.com/in/sam-england-49aa4a66</t>
  </si>
  <si>
    <t>https://capsteadgroup.com</t>
  </si>
  <si>
    <t>http://www.linkedin.com/company/capstead-group</t>
  </si>
  <si>
    <t>Stirling Developments Ltd</t>
  </si>
  <si>
    <t>Neil</t>
  </si>
  <si>
    <t>Beswick</t>
  </si>
  <si>
    <t>Director of Design</t>
  </si>
  <si>
    <t>neil@stirlingdevelopments.co.uk</t>
  </si>
  <si>
    <t>http://www.linkedin.com/in/neil-beswick-53650115</t>
  </si>
  <si>
    <t>https://stirlingdevelopments.co.uk</t>
  </si>
  <si>
    <t>http://www.linkedin.com/company/stirling-developments</t>
  </si>
  <si>
    <t>Dunfermline, Scotland, United Kingdom</t>
  </si>
  <si>
    <t>WSB DEVELOPMENTS</t>
  </si>
  <si>
    <t>Alexander</t>
  </si>
  <si>
    <t>Schuler</t>
  </si>
  <si>
    <t>alex@wsbdevelopments.co.uk</t>
  </si>
  <si>
    <t>http://www.linkedin.com/in/alexander-schuler-9aa12b29</t>
  </si>
  <si>
    <t>https://wsbdevelopments.co.uk</t>
  </si>
  <si>
    <t>http://www.linkedin.com/company/wsb-developments-ltd</t>
  </si>
  <si>
    <t>Hazeley Group Ltd</t>
  </si>
  <si>
    <t>Uwins</t>
  </si>
  <si>
    <t>Developments Director</t>
  </si>
  <si>
    <t>andrewu@hazeleygroup.co.uk</t>
  </si>
  <si>
    <t>http://www.linkedin.com/in/andrew-uwins-65821333</t>
  </si>
  <si>
    <t>https://hazeleygroup.co.uk</t>
  </si>
  <si>
    <t>http://www.linkedin.com/company/hazeley-group-ltd</t>
  </si>
  <si>
    <t>Hazeley Road, Winchester, England, United Kingdom, SO21 1QA</t>
  </si>
  <si>
    <t>Malcolm</t>
  </si>
  <si>
    <t>Ward</t>
  </si>
  <si>
    <t>Director and Co-Founder</t>
  </si>
  <si>
    <t>malcolm.ward@askival.org</t>
  </si>
  <si>
    <t>http://www.linkedin.com/in/malcolm-ward-279b795</t>
  </si>
  <si>
    <t>Altin Homes</t>
  </si>
  <si>
    <t>Yousef</t>
  </si>
  <si>
    <t>Mousavi</t>
  </si>
  <si>
    <t>Director/ Design Manager</t>
  </si>
  <si>
    <t>http://www.linkedin.com/in/yousef-mousavi-2541513a</t>
  </si>
  <si>
    <t>https://altinhomes.com</t>
  </si>
  <si>
    <t>http://www.linkedin.com/company/altin-homes</t>
  </si>
  <si>
    <t>1A Woodlands Road, Altrincham, England, United Kingdom, WA14 1</t>
  </si>
  <si>
    <t>MNM Developments (Scotland) Ltd</t>
  </si>
  <si>
    <t>Danny</t>
  </si>
  <si>
    <t>Teague</t>
  </si>
  <si>
    <t>http://www.linkedin.com/in/danny-teague-99920510a</t>
  </si>
  <si>
    <t>https://mnmdev.co.uk</t>
  </si>
  <si>
    <t>http://www.linkedin.com/company/mnm-developments-scotland-limited</t>
  </si>
  <si>
    <t>79a Salamander Street, Edinburgh, Scotland, United Kingdom, EH6 7</t>
  </si>
  <si>
    <t>Max</t>
  </si>
  <si>
    <t>Kyte</t>
  </si>
  <si>
    <t>max@kyteproperty.com</t>
  </si>
  <si>
    <t>http://www.linkedin.com/in/max-kyte-40418345</t>
  </si>
  <si>
    <t>Pinnacle Investments</t>
  </si>
  <si>
    <t>Elliott</t>
  </si>
  <si>
    <t>Newell</t>
  </si>
  <si>
    <t>elliott.newell@pinnacle.investments</t>
  </si>
  <si>
    <t>http://www.linkedin.com/in/elliott-newell-54b779111</t>
  </si>
  <si>
    <t>https://pinnacle.investments</t>
  </si>
  <si>
    <t>http://www.linkedin.com/company/pinnacle-investments-holdings-uk</t>
  </si>
  <si>
    <t>145 City Road, England, United Kingdom, EC1V 1AW</t>
  </si>
  <si>
    <t>Creative Developments Ltd</t>
  </si>
  <si>
    <t>Robinson</t>
  </si>
  <si>
    <t>http://www.linkedin.com/in/andrew-robinson-53a3a568</t>
  </si>
  <si>
    <t>https://creativedevelopments.com</t>
  </si>
  <si>
    <t>http://www.linkedin.com/company/creative-developments-ltd</t>
  </si>
  <si>
    <t>Birmingham, England, United Kingdom</t>
  </si>
  <si>
    <t>Tebbutt</t>
  </si>
  <si>
    <t>ben@boxprop.co.uk</t>
  </si>
  <si>
    <t>http://www.linkedin.com/in/ben-tebbutt-7a720116</t>
  </si>
  <si>
    <t>VINCI UK Developments Limited</t>
  </si>
  <si>
    <t>Fagg</t>
  </si>
  <si>
    <t>richard.fagg@vincidevelopments.co.uk</t>
  </si>
  <si>
    <t>http://www.linkedin.com/in/richardfagg</t>
  </si>
  <si>
    <t>https://vinciukdevelopments.co.uk</t>
  </si>
  <si>
    <t>http://www.linkedin.com/company/vinci-uk-developments-limited</t>
  </si>
  <si>
    <t>Imperial Park, Watford, England, United Kingdom, WD24 4WW</t>
  </si>
  <si>
    <t>Real Estate Xchange Ltd</t>
  </si>
  <si>
    <t>Angelo</t>
  </si>
  <si>
    <t>Simone</t>
  </si>
  <si>
    <t>angelo@realestatexchange.co.uk</t>
  </si>
  <si>
    <t>http://www.linkedin.com/in/angelo-de-simone-89869153</t>
  </si>
  <si>
    <t>https://realestatexchange.it</t>
  </si>
  <si>
    <t>http://www.linkedin.com/company/real-estate-xchange</t>
  </si>
  <si>
    <t>11 Via Morigi, Milan, Lombardy, Italy, 20123</t>
  </si>
  <si>
    <t>'@retail</t>
  </si>
  <si>
    <t>Ian</t>
  </si>
  <si>
    <t>Angus</t>
  </si>
  <si>
    <t>iana@atretail.co.uk</t>
  </si>
  <si>
    <t>http://www.linkedin.com/in/ian-angus-a5650732</t>
  </si>
  <si>
    <t>https://atretail.co.uk</t>
  </si>
  <si>
    <t>http://www.linkedin.com/company/-retail</t>
  </si>
  <si>
    <t>Cobalt Park Way, Newcastle upon Tyne, England, United Kingdom, NE28 9</t>
  </si>
  <si>
    <t>King &amp; Co.</t>
  </si>
  <si>
    <t>max@knightfrank.com</t>
  </si>
  <si>
    <t>http://www.linkedin.com/in/max-king-mrics-20066057</t>
  </si>
  <si>
    <t>https://kingandcoleeds.com</t>
  </si>
  <si>
    <t>http://www.linkedin.com/company/king-co</t>
  </si>
  <si>
    <t>36 The Calls, Leeds, England, United Kingdom, LS2 7EW</t>
  </si>
  <si>
    <t>Cheng</t>
  </si>
  <si>
    <t>dc@rengendevelopments.com</t>
  </si>
  <si>
    <t>http://www.linkedin.com/in/daniel-cheng-876919109</t>
  </si>
  <si>
    <t>jonathandean@enborneprojects.com</t>
  </si>
  <si>
    <t>http://www.linkedin.com/in/jonathandean1</t>
  </si>
  <si>
    <t>Scott Hobbs Planning Limited</t>
  </si>
  <si>
    <t>ps@scotthobbsplanning.com</t>
  </si>
  <si>
    <t>http://www.linkedin.com/in/paul-scott-00225039</t>
  </si>
  <si>
    <t>https://scotthobbsplanning.com</t>
  </si>
  <si>
    <t>http://www.linkedin.com/company/scott-hobbs-planning-limited</t>
  </si>
  <si>
    <t>24 Duff Street Lane, Edinburgh, Scotland, United Kingdom, EH11 2HS</t>
  </si>
  <si>
    <t>The Healthcare Property Company Limited</t>
  </si>
  <si>
    <t>Stacey</t>
  </si>
  <si>
    <t>pstacey@thpco.co.uk</t>
  </si>
  <si>
    <t>http://www.linkedin.com/in/paul-stacey-74815119</t>
  </si>
  <si>
    <t>https://thehealthcarepropertycompany.co.uk</t>
  </si>
  <si>
    <t>http://www.linkedin.com/company/thpco</t>
  </si>
  <si>
    <t>Maldon, England, United Kingdom, CM9 6</t>
  </si>
  <si>
    <t>SEAWARD PROPERTIES LIMITED</t>
  </si>
  <si>
    <t>Roger</t>
  </si>
  <si>
    <t>Colvin</t>
  </si>
  <si>
    <t>rogercolvin@seawardproperties.co.uk</t>
  </si>
  <si>
    <t>http://www.linkedin.com/in/roger-colvin-b94a4945</t>
  </si>
  <si>
    <t>https://seawardproperties.co.uk</t>
  </si>
  <si>
    <t>http://www.linkedin.com/company/seaward-properties-limited</t>
  </si>
  <si>
    <t>England, United Kingdom, PO19</t>
  </si>
  <si>
    <t>Kingsmead Homes</t>
  </si>
  <si>
    <t>Whiteley</t>
  </si>
  <si>
    <t>http://www.linkedin.com/in/simon-whiteley-61a09937</t>
  </si>
  <si>
    <t>https://kingsmeadgroup.co.uk</t>
  </si>
  <si>
    <t>http://www.linkedin.com/company/kingsmead-homes-limited</t>
  </si>
  <si>
    <t>HOLT PROPERTY</t>
  </si>
  <si>
    <t>Quibell</t>
  </si>
  <si>
    <t>lucy@holtproperty.com</t>
  </si>
  <si>
    <t>http://www.linkedin.com/in/lucyquibell</t>
  </si>
  <si>
    <t>https://holtproperty.com</t>
  </si>
  <si>
    <t>http://www.linkedin.com/company/holtproperty</t>
  </si>
  <si>
    <t>Coventry, England, United Kingdom</t>
  </si>
  <si>
    <t>Opus North</t>
  </si>
  <si>
    <t>Robb</t>
  </si>
  <si>
    <t>Smillie</t>
  </si>
  <si>
    <t>robb.smillie@opusnorth.co.uk</t>
  </si>
  <si>
    <t>http://www.linkedin.com/in/robb-smillie-b271ab6b</t>
  </si>
  <si>
    <t>https://opusnorth.co.uk</t>
  </si>
  <si>
    <t>http://www.linkedin.com/company/opus-north</t>
  </si>
  <si>
    <t>35 Brook Street, Ilkley, England, United Kingdom, LS29 8AG</t>
  </si>
  <si>
    <t>Beaumont &amp; Partners</t>
  </si>
  <si>
    <t>Hugh</t>
  </si>
  <si>
    <t>Beaumont</t>
  </si>
  <si>
    <t>hugh@beaupartners.co.uk</t>
  </si>
  <si>
    <t>http://www.linkedin.com/in/hugh-beaumont-41521515</t>
  </si>
  <si>
    <t>https://beaupartners.com</t>
  </si>
  <si>
    <t>http://www.linkedin.com/company/beaumontandartners</t>
  </si>
  <si>
    <t>Woodland Road, Darlington, England, United Kingdom</t>
  </si>
  <si>
    <t>Chartwell Group Limited</t>
  </si>
  <si>
    <t>Warwick</t>
  </si>
  <si>
    <t>Newton</t>
  </si>
  <si>
    <t>http://www.linkedin.com/in/warwick-newton-53bb7a115</t>
  </si>
  <si>
    <t>https://chartwell-group.com</t>
  </si>
  <si>
    <t>http://www.linkedin.com/company/chartwell-group</t>
  </si>
  <si>
    <t>17 Queen Street, London, England, United Kingdom, W1J 5PH</t>
  </si>
  <si>
    <t>Lyons Thompson Letts</t>
  </si>
  <si>
    <t>Lyons</t>
  </si>
  <si>
    <t>rlyons@ltlproperty.com</t>
  </si>
  <si>
    <t>http://www.linkedin.com/in/richard-lyons-a00599127</t>
  </si>
  <si>
    <t>https://ltlproperty.com</t>
  </si>
  <si>
    <t>http://www.linkedin.com/company/lyonsthompsonletts</t>
  </si>
  <si>
    <t>Citicentric</t>
  </si>
  <si>
    <t>Nigel</t>
  </si>
  <si>
    <t>Riley</t>
  </si>
  <si>
    <t>nigel.riley@citicentric.co.uk</t>
  </si>
  <si>
    <t>http://www.linkedin.com/in/nigel-riley-5207a54</t>
  </si>
  <si>
    <t>https://citicentric.co.uk</t>
  </si>
  <si>
    <t>http://www.linkedin.com/company/citicentric-property-consultancy</t>
  </si>
  <si>
    <t>Woking, England, United Kingdom, GU21 4</t>
  </si>
  <si>
    <t>Archel Homes</t>
  </si>
  <si>
    <t>Watkins</t>
  </si>
  <si>
    <t>nick@archelhomes.co.uk</t>
  </si>
  <si>
    <t>http://www.linkedin.com/in/nick-watkins-8291772a</t>
  </si>
  <si>
    <t>https://archelhomes.co.uk</t>
  </si>
  <si>
    <t>http://www.linkedin.com/company/archel-homes-ltd</t>
  </si>
  <si>
    <t>19 Catherine Place, London, England, United Kingdom, SW1E 6DX</t>
  </si>
  <si>
    <t>Louann</t>
  </si>
  <si>
    <t>Hotson</t>
  </si>
  <si>
    <t>Non Executive Director</t>
  </si>
  <si>
    <t>louann@manston-investments.co.uk</t>
  </si>
  <si>
    <t>http://www.linkedin.com/in/louann-hotson-9478946a</t>
  </si>
  <si>
    <t>HG Living</t>
  </si>
  <si>
    <t>Young</t>
  </si>
  <si>
    <t>jamesyoung@hgliving.uk</t>
  </si>
  <si>
    <t>http://www.linkedin.com/in/jamesyoung3</t>
  </si>
  <si>
    <t>https://hgliving.co.uk</t>
  </si>
  <si>
    <t>http://www.linkedin.com/company/hg-living</t>
  </si>
  <si>
    <t>99 Charterhouse Street, London, England, United Kingdom, EC1M 6HR</t>
  </si>
  <si>
    <t>Moneyrow Properties</t>
  </si>
  <si>
    <t>Umesh</t>
  </si>
  <si>
    <t>Kalra</t>
  </si>
  <si>
    <t>umesh@moneyrowproperties.co.uk</t>
  </si>
  <si>
    <t>http://www.linkedin.com/in/umeshkalra</t>
  </si>
  <si>
    <t>https://moneyrowproperties.co.uk</t>
  </si>
  <si>
    <t>http://www.linkedin.com/company/moneyrow-properties</t>
  </si>
  <si>
    <t>MP Real Estate</t>
  </si>
  <si>
    <t>McGahey</t>
  </si>
  <si>
    <t>amcgahey@mprealestate.co.uk</t>
  </si>
  <si>
    <t>http://www.linkedin.com/in/andrew-mcgahey-70b087206</t>
  </si>
  <si>
    <t>https://mprealestate.co.uk</t>
  </si>
  <si>
    <t>http://www.linkedin.com/company/mp-real-estate</t>
  </si>
  <si>
    <t>10 St Edwards Passage, Cambridge, England, United Kingdom, CB2 3PJ</t>
  </si>
  <si>
    <t>Countrywide Properties</t>
  </si>
  <si>
    <t>Hand</t>
  </si>
  <si>
    <t>thomas.hand@countrywide.co.uk</t>
  </si>
  <si>
    <t>http://www.linkedin.com/in/thomas-hand-82a14518b</t>
  </si>
  <si>
    <t>https://cwproperties.co.nz</t>
  </si>
  <si>
    <t>http://www.linkedin.com/company/countrywideproperties</t>
  </si>
  <si>
    <t>25 Mapau Rd, Auckland, Auckland, New Zealand, 1051</t>
  </si>
  <si>
    <t>David Hannah Homes</t>
  </si>
  <si>
    <t>Maureen</t>
  </si>
  <si>
    <t>Odega</t>
  </si>
  <si>
    <t>Junior Project Manager</t>
  </si>
  <si>
    <t>maureen.odega@davidhannahhomes.com</t>
  </si>
  <si>
    <t>http://www.linkedin.com/in/maureen-odega-00052599</t>
  </si>
  <si>
    <t>https://davidhannahhomes.com</t>
  </si>
  <si>
    <t>http://www.linkedin.com/company/david-hannah-homes</t>
  </si>
  <si>
    <t>Princeton Investments</t>
  </si>
  <si>
    <t>alanlee@princetonplc.com</t>
  </si>
  <si>
    <t>http://www.linkedin.com/in/alan-lee-8379907</t>
  </si>
  <si>
    <t>https://princetonplc.com</t>
  </si>
  <si>
    <t>http://www.linkedin.com/company/princeton-investments-limited</t>
  </si>
  <si>
    <t>1 Bentinck Street, London, England, United Kingdom, W1U 2EA</t>
  </si>
  <si>
    <t>Residencia Properties</t>
  </si>
  <si>
    <t>Edmondson</t>
  </si>
  <si>
    <t>david@residenciaproperties.co.uk</t>
  </si>
  <si>
    <t>http://www.linkedin.com/in/david-edmondson-67b789173</t>
  </si>
  <si>
    <t>https://residenciaproperties.co.uk</t>
  </si>
  <si>
    <t>http://www.linkedin.com/company/residencia-properties</t>
  </si>
  <si>
    <t>The Cherwell Group</t>
  </si>
  <si>
    <t>Duddridge</t>
  </si>
  <si>
    <t>paul@thecherwellgroup.com</t>
  </si>
  <si>
    <t>http://www.linkedin.com/in/paul-duddridge-69b34a275</t>
  </si>
  <si>
    <t>https://thecherwellgroup.com</t>
  </si>
  <si>
    <t>http://www.linkedin.com/company/the-cherwell-group</t>
  </si>
  <si>
    <t>1 Cherwell Mews, London, England, United Kingdom, SW11 1AF</t>
  </si>
  <si>
    <t>CHROME RESIDENTIAL</t>
  </si>
  <si>
    <t>Mohammed</t>
  </si>
  <si>
    <t>Ahmed</t>
  </si>
  <si>
    <t>http://www.linkedin.com/in/mohammed-ahmed-30a36b188</t>
  </si>
  <si>
    <t>https://chromeresidential.com</t>
  </si>
  <si>
    <t>http://www.linkedin.com/company/chrome-residential-ltd</t>
  </si>
  <si>
    <t>16 High Holborn, London, England, United Kingdom, WC1R 5</t>
  </si>
  <si>
    <t>Manse LLP</t>
  </si>
  <si>
    <t>Thorburn</t>
  </si>
  <si>
    <t>Acquisition Director</t>
  </si>
  <si>
    <t>davidthorburn@mansellp.com</t>
  </si>
  <si>
    <t>http://www.linkedin.com/in/david-thorburn-27663a66</t>
  </si>
  <si>
    <t>https://mansellp.com</t>
  </si>
  <si>
    <t>http://www.linkedin.com/company/mansellp</t>
  </si>
  <si>
    <t>46 Charlotte Square, Edinburgh, Scotland, United Kingdom, EH2 4HQ</t>
  </si>
  <si>
    <t>Matt</t>
  </si>
  <si>
    <t>Director / Owner</t>
  </si>
  <si>
    <t>mcook@wynngate.co.uk</t>
  </si>
  <si>
    <t>http://www.linkedin.com/in/matt-cook-88b200141</t>
  </si>
  <si>
    <t>Arrowsmith Group</t>
  </si>
  <si>
    <t>Parker</t>
  </si>
  <si>
    <t>Associate Project Manager / Project Coordinator</t>
  </si>
  <si>
    <t>jamie@arrowsmithgroup.co.uk</t>
  </si>
  <si>
    <t>http://www.linkedin.com/in/jamie-parker-738a26188</t>
  </si>
  <si>
    <t>https://arrowsmithgroup.co.uk</t>
  </si>
  <si>
    <t>http://www.linkedin.com/company/arrowsmith-group</t>
  </si>
  <si>
    <t>CB Homes Limited</t>
  </si>
  <si>
    <t>Nathan</t>
  </si>
  <si>
    <t>Booth</t>
  </si>
  <si>
    <t>Land, Finance &amp; Legal Manager at CB Homes Limited</t>
  </si>
  <si>
    <t>nathan@cbhomes.co.uk</t>
  </si>
  <si>
    <t>http://www.linkedin.com/in/nathan-booth-9b8492151</t>
  </si>
  <si>
    <t>https://cbhomes.co.uk</t>
  </si>
  <si>
    <t>http://www.linkedin.com/company/cb-homes</t>
  </si>
  <si>
    <t>Eaton Lane, Tarporley, England, United Kingdom, CW6 9DL</t>
  </si>
  <si>
    <t>MOOM PROPERTIES LIMITED</t>
  </si>
  <si>
    <t>Co-owner &amp; Director</t>
  </si>
  <si>
    <t>james@gordonmoonproperties.com</t>
  </si>
  <si>
    <t>http://www.linkedin.com/in/james-g-10206252</t>
  </si>
  <si>
    <t>https://gordonmoonproperties.com</t>
  </si>
  <si>
    <t>http://www.linkedin.com/company/gordon-moon-properties</t>
  </si>
  <si>
    <t>120 Bark Street, Bolton, England, United Kingdom, BL1 2AX</t>
  </si>
  <si>
    <t>Mercian Group</t>
  </si>
  <si>
    <t>Ed</t>
  </si>
  <si>
    <t>Towers</t>
  </si>
  <si>
    <t>ed@merciandev.co.uk</t>
  </si>
  <si>
    <t>http://www.linkedin.com/in/ed-towers-59722a83</t>
  </si>
  <si>
    <t>https://merciandev.co.uk</t>
  </si>
  <si>
    <t>http://www.linkedin.com/company/mercian-developments-ltd</t>
  </si>
  <si>
    <t>9 Darwin Close, Worcester, England, United Kingdom, WR5 3SD</t>
  </si>
  <si>
    <t>Palatine Homes Ltd</t>
  </si>
  <si>
    <t>Furneaux</t>
  </si>
  <si>
    <t>jon@palatinehomes.co.uk</t>
  </si>
  <si>
    <t>http://www.linkedin.com/in/jon-furneaux-a0a71a18b</t>
  </si>
  <si>
    <t>https://palatinehomes.co.uk</t>
  </si>
  <si>
    <t>http://www.linkedin.com/company/palatine-homes-ltd</t>
  </si>
  <si>
    <t>Burnham Road, Beaconsfield, England, United Kingdom, HP9 2</t>
  </si>
  <si>
    <t>Metro Village Estate Agents</t>
  </si>
  <si>
    <t>Kieran</t>
  </si>
  <si>
    <t>Price</t>
  </si>
  <si>
    <t>kieran@metro-village.com</t>
  </si>
  <si>
    <t>http://www.linkedin.com/in/kieran-price-0429701a7</t>
  </si>
  <si>
    <t>https://metro-village.com</t>
  </si>
  <si>
    <t>http://www.linkedin.com/company/metro-village-estate-agents</t>
  </si>
  <si>
    <t>Surrey Quays Road, London, England, United Kingdom, SE16 7AJ</t>
  </si>
  <si>
    <t>Paramount Block &amp; Estate Management Ltd</t>
  </si>
  <si>
    <t>Shaun</t>
  </si>
  <si>
    <t>shaun@pbem.co.uk</t>
  </si>
  <si>
    <t>http://www.linkedin.com/in/shaun-smith-538117bb</t>
  </si>
  <si>
    <t>https://pbem.co.uk</t>
  </si>
  <si>
    <t>http://www.linkedin.com/company/paramount-estate-management-ltd</t>
  </si>
  <si>
    <t>Heronsway, Chester, England, United Kingdom, CH4 9QR</t>
  </si>
  <si>
    <t>Valere</t>
  </si>
  <si>
    <t>Ali</t>
  </si>
  <si>
    <t>Milad</t>
  </si>
  <si>
    <t>Director of Lettings</t>
  </si>
  <si>
    <t>http://www.linkedin.com/in/ali-milad-2684031bb</t>
  </si>
  <si>
    <t>https://valeregroup.co.uk</t>
  </si>
  <si>
    <t>http://www.linkedin.com/company/valere-group</t>
  </si>
  <si>
    <t>18 Greek Street, London, England, United Kingdom, W1D 4DS</t>
  </si>
  <si>
    <t>Acorn Homes SW</t>
  </si>
  <si>
    <t>Collier</t>
  </si>
  <si>
    <t>donnacollier@acornsw.co.uk</t>
  </si>
  <si>
    <t>http://www.linkedin.com/in/donna-collier-05b71b80</t>
  </si>
  <si>
    <t>https://acornhomes.co.uk</t>
  </si>
  <si>
    <t>http://www.linkedin.com/company/acornhomes</t>
  </si>
  <si>
    <t>40 Kingston Road, Taunton, England, United Kingdom, TA2 7SE</t>
  </si>
  <si>
    <t>Crown Mayfair</t>
  </si>
  <si>
    <t>Osborn</t>
  </si>
  <si>
    <t>http://www.linkedin.com/in/thomas-osborn-540b85b0</t>
  </si>
  <si>
    <t>https://crownmayfair.com</t>
  </si>
  <si>
    <t>http://www.linkedin.com/company/crown-mayfair</t>
  </si>
  <si>
    <t>Yarmouth Place, London, England, United Kingdom, W1J 7</t>
  </si>
  <si>
    <t>AIM Capital</t>
  </si>
  <si>
    <t>Craig</t>
  </si>
  <si>
    <t>http://www.linkedin.com/in/craig-thompson-28ba61156</t>
  </si>
  <si>
    <t>https://aimcapital.uk</t>
  </si>
  <si>
    <t>http://www.linkedin.com/company/aimcapitaluk</t>
  </si>
  <si>
    <t>Garstang Road, Broughton, England, United Kingdom, PR3 5BT</t>
  </si>
  <si>
    <t>TEMZA</t>
  </si>
  <si>
    <t>Sonia</t>
  </si>
  <si>
    <t>Pash</t>
  </si>
  <si>
    <t>sonia@temza.co.uk</t>
  </si>
  <si>
    <t>http://www.linkedin.com/in/sonia-pash-1a130590</t>
  </si>
  <si>
    <t>https://temza.co.uk</t>
  </si>
  <si>
    <t>http://www.linkedin.com/company/temza</t>
  </si>
  <si>
    <t>23 Sussex Street, London, England, United Kingdom, SW1V 4RR</t>
  </si>
  <si>
    <t>Robert Webb Developments Limited</t>
  </si>
  <si>
    <t>Fiona</t>
  </si>
  <si>
    <t>Webb</t>
  </si>
  <si>
    <t>fiona@webb-developments.com</t>
  </si>
  <si>
    <t>http://www.linkedin.com/in/fiona-webb</t>
  </si>
  <si>
    <t>https://webb-developments.com</t>
  </si>
  <si>
    <t>http://www.linkedin.com/company/robert-webb-developments-limited</t>
  </si>
  <si>
    <t>Leighton Buzzard, England, United Kingdom, LU7</t>
  </si>
  <si>
    <t>Belvoir Peterborough</t>
  </si>
  <si>
    <t>Aimee</t>
  </si>
  <si>
    <t>Hunt</t>
  </si>
  <si>
    <t>http://www.linkedin.com/in/aimee-hunt-25002a190</t>
  </si>
  <si>
    <t>https://belvoirpeterborough.co.uk</t>
  </si>
  <si>
    <t>http://www.linkedin.com/company/belvoir-peterborough</t>
  </si>
  <si>
    <t>1022 Lincoln Road, Peterborough, England, United Kingdom, PE4 6AS</t>
  </si>
  <si>
    <t>Panhard International S.A.</t>
  </si>
  <si>
    <t>Pierre</t>
  </si>
  <si>
    <t>Panhard</t>
  </si>
  <si>
    <t>pierre.panhard@panhard-international.lu</t>
  </si>
  <si>
    <t>http://www.linkedin.com/in/pierre-panhard-48642084</t>
  </si>
  <si>
    <t>https://panhard-luxembourg.lu</t>
  </si>
  <si>
    <t>http://www.linkedin.com/company/panhard-luxembourg-s-a-s</t>
  </si>
  <si>
    <t>22 Rue des Franciscaines, Luxembourg City, Luxembourg, Luxembourg, 1539</t>
  </si>
  <si>
    <t>Bryant</t>
  </si>
  <si>
    <t>Design Manager</t>
  </si>
  <si>
    <t>andrew@acornsw.co.uk</t>
  </si>
  <si>
    <t>http://www.linkedin.com/in/andrew-bryant-488368a7</t>
  </si>
  <si>
    <t>Ralph Rose</t>
  </si>
  <si>
    <t>sonia@ralphroseproperty.com</t>
  </si>
  <si>
    <t>http://www.linkedin.com/in/sonia-gill-7b63a9136</t>
  </si>
  <si>
    <t>https://ralphroseproperty.com</t>
  </si>
  <si>
    <t>http://www.linkedin.com/company/ralph-rose</t>
  </si>
  <si>
    <t>91 Wimpole Street, London, England, United Kingdom, W1U 2</t>
  </si>
  <si>
    <t>Moon Tree Developments</t>
  </si>
  <si>
    <t>Boggis</t>
  </si>
  <si>
    <t>ab@moon-tree.co.uk</t>
  </si>
  <si>
    <t>http://www.linkedin.com/in/alex-boggis-72a18112b</t>
  </si>
  <si>
    <t>https://moon-tree.co.uk</t>
  </si>
  <si>
    <t>http://www.linkedin.com/company/moon-tree-developments</t>
  </si>
  <si>
    <t>Crawley Down, England, United Kingdom, RH10 4NQ</t>
  </si>
  <si>
    <t>Eastbrook Group</t>
  </si>
  <si>
    <t>Cohen</t>
  </si>
  <si>
    <t>josh@eastbrookgroup.com</t>
  </si>
  <si>
    <t>http://www.linkedin.com/in/joshcohen2</t>
  </si>
  <si>
    <t>https://eastbrookgroup.com</t>
  </si>
  <si>
    <t>http://www.linkedin.com/company/eastbrook-group</t>
  </si>
  <si>
    <t>119 High Road, Loughton, England, United Kingdom, IG10 4LT</t>
  </si>
  <si>
    <t>Homegrown Property Development</t>
  </si>
  <si>
    <t>Georgia</t>
  </si>
  <si>
    <t>Gale</t>
  </si>
  <si>
    <t>georgia@homegrown-property.com</t>
  </si>
  <si>
    <t>http://www.linkedin.com/in/georgia-gale-0117348b</t>
  </si>
  <si>
    <t>https://homegrown-property.com</t>
  </si>
  <si>
    <t>http://www.linkedin.com/company/homegrown-property-development</t>
  </si>
  <si>
    <t>Sheldon Avenue, London, England, United Kingdom, N6 4JS</t>
  </si>
  <si>
    <t>Landvest Developments Limited</t>
  </si>
  <si>
    <t>Collins</t>
  </si>
  <si>
    <t>Director/Owner</t>
  </si>
  <si>
    <t>richard@landvest.co.uk</t>
  </si>
  <si>
    <t>http://www.linkedin.com/in/richard-collins-1996b318</t>
  </si>
  <si>
    <t>https://landvest.co.uk</t>
  </si>
  <si>
    <t>http://www.linkedin.com/company/landvest-developments-limited</t>
  </si>
  <si>
    <t>Wrotham Business Park, Barnet, England, United Kingdom, EN5 4</t>
  </si>
  <si>
    <t>Dartmouth Capital Advisors</t>
  </si>
  <si>
    <t>chrisbanks@dartmouthcapital.co.uk</t>
  </si>
  <si>
    <t>http://www.linkedin.com/in/chris-banks-ba4a8a2</t>
  </si>
  <si>
    <t>https://dartmouthcapital.co.uk</t>
  </si>
  <si>
    <t>http://www.linkedin.com/company/dartmouth-capital-advisors</t>
  </si>
  <si>
    <t>100 Sydney Street, London, England, United Kingdom, SW3 6</t>
  </si>
  <si>
    <t>NACROPOLIS (BH) LTD</t>
  </si>
  <si>
    <t>Jun</t>
  </si>
  <si>
    <t>Liu</t>
  </si>
  <si>
    <t>jl@nacropolis.com</t>
  </si>
  <si>
    <t>http://www.linkedin.com/in/jun-l-a191752a</t>
  </si>
  <si>
    <t>https://nacropolis.com</t>
  </si>
  <si>
    <t>http://www.linkedin.com/company/nacropolis</t>
  </si>
  <si>
    <t>14 Church Road, London, England, United Kingdom, SE19 2ET</t>
  </si>
  <si>
    <t>Prosperity Developments</t>
  </si>
  <si>
    <t>Leon</t>
  </si>
  <si>
    <t>Bradshaw</t>
  </si>
  <si>
    <t>leon.bradshaw@prosperity-developments.co.uk</t>
  </si>
  <si>
    <t>http://www.linkedin.com/in/leon-bradshaw-mciob-b72b98135</t>
  </si>
  <si>
    <t>https://prosperity-developments.co.uk</t>
  </si>
  <si>
    <t>http://www.linkedin.com/company/prosperity-developments</t>
  </si>
  <si>
    <t>28 George Street, Birmingham, England, United Kingdom, B3 1QG</t>
  </si>
  <si>
    <t>Skylark Homes LTD</t>
  </si>
  <si>
    <t>Ellen</t>
  </si>
  <si>
    <t>ellen@skylarkhomes.com</t>
  </si>
  <si>
    <t>http://www.linkedin.com/in/ellen-roberts-a07a07246</t>
  </si>
  <si>
    <t>https://skylarkhomes.co.uk</t>
  </si>
  <si>
    <t>http://www.linkedin.com/company/skylark-homes-ltd</t>
  </si>
  <si>
    <t>Ashing Lane, Dunholme, England, United Kingdom, LN2 3BY</t>
  </si>
  <si>
    <t>The Trademark Group Limited</t>
  </si>
  <si>
    <t>Terry</t>
  </si>
  <si>
    <t>McMillan</t>
  </si>
  <si>
    <t>terry@trademarkgroup.co.uk</t>
  </si>
  <si>
    <t>http://www.linkedin.com/in/terrymcmillanpropertydeveloper</t>
  </si>
  <si>
    <t>https://trademarkgroup.co.uk</t>
  </si>
  <si>
    <t>http://www.linkedin.com/company/the-trademark-group-limited</t>
  </si>
  <si>
    <t>117 Charterhouse Street, London, England, United Kingdom, EC1M 6PN</t>
  </si>
  <si>
    <t>Edleigh Construction Ltd</t>
  </si>
  <si>
    <t>Victoria</t>
  </si>
  <si>
    <t>Edwards</t>
  </si>
  <si>
    <t>http://www.linkedin.com/in/victoria-edwards-2017b9b5</t>
  </si>
  <si>
    <t>https://edleighconstruction.co.uk</t>
  </si>
  <si>
    <t>http://www.linkedin.com/company/edleigh-construction-ltd</t>
  </si>
  <si>
    <t>King Street, Newton Abbot, England, United Kingdom, TQ12 2LG</t>
  </si>
  <si>
    <t>Perspicio</t>
  </si>
  <si>
    <t>Harriet</t>
  </si>
  <si>
    <t>Walker-Arnott</t>
  </si>
  <si>
    <t>Regeneration Director</t>
  </si>
  <si>
    <t>hwalker-arnott@perspicio.co.uk</t>
  </si>
  <si>
    <t>http://www.linkedin.com/in/harriet-walker-arnott-5a79229a</t>
  </si>
  <si>
    <t>https://perspicio.co.uk</t>
  </si>
  <si>
    <t>http://www.linkedin.com/company/perspicio-limited</t>
  </si>
  <si>
    <t>Newbury, England, United Kingdom</t>
  </si>
  <si>
    <t>Eatos Group</t>
  </si>
  <si>
    <t>Yoav</t>
  </si>
  <si>
    <t>Strauss</t>
  </si>
  <si>
    <t>Asset Manager &amp; Capital Markets</t>
  </si>
  <si>
    <t>http://www.linkedin.com/in/yoav-strauss</t>
  </si>
  <si>
    <t>https://eatosgroup.co.uk</t>
  </si>
  <si>
    <t>http://www.linkedin.com/company/eatos-group</t>
  </si>
  <si>
    <t>Newton Huxley Residential Sales &amp; Property Management</t>
  </si>
  <si>
    <t>Len</t>
  </si>
  <si>
    <t>Marla</t>
  </si>
  <si>
    <t>len@newtonhuxley.co.uk</t>
  </si>
  <si>
    <t>http://www.linkedin.com/in/len-taylor-marla-65b387aa</t>
  </si>
  <si>
    <t>https://newtonhuxley.co.uk</t>
  </si>
  <si>
    <t>http://www.linkedin.com/company/newton-huxley</t>
  </si>
  <si>
    <t>33 Bridge Road, East Molesey, England, United Kingdom, KT8 9ER</t>
  </si>
  <si>
    <t>Appley Properties Limited</t>
  </si>
  <si>
    <t>Slade</t>
  </si>
  <si>
    <t>Founding Director</t>
  </si>
  <si>
    <t>sas@appley.net</t>
  </si>
  <si>
    <t>http://www.linkedin.com/in/sean-slade-74291913</t>
  </si>
  <si>
    <t>https://appley.net</t>
  </si>
  <si>
    <t>http://www.linkedin.com/company/appley-properties-limited</t>
  </si>
  <si>
    <t>108 New Bond Street, London, England, United Kingdom, W1S 1EF</t>
  </si>
  <si>
    <t>Powell Lloyd</t>
  </si>
  <si>
    <t>Dan</t>
  </si>
  <si>
    <t>Evans</t>
  </si>
  <si>
    <t>dle@powell-lloyd.co.uk</t>
  </si>
  <si>
    <t>http://www.linkedin.com/in/dan-evans-a1a308b</t>
  </si>
  <si>
    <t>https://powell-lloyd.co.uk</t>
  </si>
  <si>
    <t>http://www.linkedin.com/company/powell-lloyd</t>
  </si>
  <si>
    <t>Cardiff, Wales, United Kingdom, CF10 3AG</t>
  </si>
  <si>
    <t>MJS Construction (March) Ltd</t>
  </si>
  <si>
    <t>Michelle</t>
  </si>
  <si>
    <t>Property co Ordinator</t>
  </si>
  <si>
    <t>michelle.marla@mjsconstruction.co.uk</t>
  </si>
  <si>
    <t>http://www.linkedin.com/in/michelle-gordon-marla-b3b0a6169</t>
  </si>
  <si>
    <t>https://mjsconstruction.co.uk</t>
  </si>
  <si>
    <t>http://www.linkedin.com/company/mjs-construction-march-ltd</t>
  </si>
  <si>
    <t>Wisbech Road, March, England, United Kingdom, PE15 0</t>
  </si>
  <si>
    <t>Prism Properties</t>
  </si>
  <si>
    <t>Foster</t>
  </si>
  <si>
    <t>ryan@prism-properties.co.uk</t>
  </si>
  <si>
    <t>http://www.linkedin.com/in/ryan-foster-0170b9164</t>
  </si>
  <si>
    <t>https://prism-properties.co.uk</t>
  </si>
  <si>
    <t>http://www.linkedin.com/company/prism-properties</t>
  </si>
  <si>
    <t>2a Telford Way, Thetford, England, United Kingdom, IP24 1HU</t>
  </si>
  <si>
    <t>Clark</t>
  </si>
  <si>
    <t>Nelson</t>
  </si>
  <si>
    <t>clark@adam-scotland.co.uk</t>
  </si>
  <si>
    <t>http://www.linkedin.com/in/clark-nelson-22331873</t>
  </si>
  <si>
    <t>https://adam-scotland.co.uk</t>
  </si>
  <si>
    <t>http://www.linkedin.com/company/adamscotlandltd</t>
  </si>
  <si>
    <t>484 Crow Road, Scotland, United Kingdom, G11 7DR</t>
  </si>
  <si>
    <t>PORT Homes</t>
  </si>
  <si>
    <t>Port</t>
  </si>
  <si>
    <t>christopher.port@porthomes.co.uk</t>
  </si>
  <si>
    <t>http://www.linkedin.com/in/christopher-port-3b8b8333</t>
  </si>
  <si>
    <t>https://porthomes.co.uk</t>
  </si>
  <si>
    <t>http://www.linkedin.com/company/port-homes</t>
  </si>
  <si>
    <t>Wynyard Business Park, England, United Kingdom, TS22 5</t>
  </si>
  <si>
    <t>Ingleton Group</t>
  </si>
  <si>
    <t>Ingleton</t>
  </si>
  <si>
    <t>nigel.ingleton@ingleton-group.co.uk</t>
  </si>
  <si>
    <t>http://www.linkedin.com/in/nigel-p-ingleton-6b123543</t>
  </si>
  <si>
    <t>https://ingleton-group.co.uk</t>
  </si>
  <si>
    <t>http://www.linkedin.com/company/ingleton-group</t>
  </si>
  <si>
    <t>Ipswich, England, United Kingdom, IP9 1</t>
  </si>
  <si>
    <t>O'Flanagan Homes</t>
  </si>
  <si>
    <t>O'Flanagan</t>
  </si>
  <si>
    <t>danny@jamesoflanagan.co.uk</t>
  </si>
  <si>
    <t>http://www.linkedin.com/in/danny-o-flanagan-07424424</t>
  </si>
  <si>
    <t>https://oflanaganhomes.com</t>
  </si>
  <si>
    <t>http://www.linkedin.com/company/o'flanagan-homes</t>
  </si>
  <si>
    <t>110 Broad Street, Coventry, England, United Kingdom, CV6 5AZ</t>
  </si>
  <si>
    <t>dean@nurohomes.co.uk</t>
  </si>
  <si>
    <t>http://www.linkedin.com/in/dean-bowie-2b493866</t>
  </si>
  <si>
    <t>GLG Property Group</t>
  </si>
  <si>
    <t>Rory</t>
  </si>
  <si>
    <t>Galloway</t>
  </si>
  <si>
    <t>rory@glgfarms.co.uk</t>
  </si>
  <si>
    <t>http://www.linkedin.com/in/rory-galloway-753ba015</t>
  </si>
  <si>
    <t>https://glgproperty.co.uk</t>
  </si>
  <si>
    <t>http://www.linkedin.com/company/glg-group</t>
  </si>
  <si>
    <t>Arbroath, Scotland, United Kingdom, DD11 3</t>
  </si>
  <si>
    <t>Clifford</t>
  </si>
  <si>
    <t>Founder, Director</t>
  </si>
  <si>
    <t>dean.clifford@greatmarlb.com</t>
  </si>
  <si>
    <t>http://www.linkedin.com/in/dean-clifford-716a991</t>
  </si>
  <si>
    <t>Cordwell Property Group</t>
  </si>
  <si>
    <t>Wilcox</t>
  </si>
  <si>
    <t>Joint Managing Director</t>
  </si>
  <si>
    <t>malcolm@cordwellgroup.com</t>
  </si>
  <si>
    <t>http://www.linkedin.com/in/malcolm-wilcox-06bb5513</t>
  </si>
  <si>
    <t>https://cordwellproperty.co.uk</t>
  </si>
  <si>
    <t>http://www.linkedin.com/company/cordwell-property-group</t>
  </si>
  <si>
    <t>Stourbridge, England, United Kingdom, DY9 9AF</t>
  </si>
  <si>
    <t>Dominic</t>
  </si>
  <si>
    <t>Garner</t>
  </si>
  <si>
    <t>d.garner@glanmorproperty.co.uk</t>
  </si>
  <si>
    <t>http://www.linkedin.com/in/dominic-garner-14b733a2</t>
  </si>
  <si>
    <t>ARC Group (Alternative Residential Capital Group)</t>
  </si>
  <si>
    <t>Mikis</t>
  </si>
  <si>
    <t>Almanov</t>
  </si>
  <si>
    <t>mikis@arcapitalgroup.co.uk</t>
  </si>
  <si>
    <t>http://www.linkedin.com/in/mikis-almanov-98b57044</t>
  </si>
  <si>
    <t>https://arcapitalgroup.co.uk</t>
  </si>
  <si>
    <t>http://www.linkedin.com/company/alternative-residential-capital-group</t>
  </si>
  <si>
    <t>Boudica Developments</t>
  </si>
  <si>
    <t>Marcus</t>
  </si>
  <si>
    <t>Allington</t>
  </si>
  <si>
    <t>marcus@boudicadevelopments.com</t>
  </si>
  <si>
    <t>http://www.linkedin.com/in/marcus-allington-54968827</t>
  </si>
  <si>
    <t>https://boudicadevelopments.co.uk</t>
  </si>
  <si>
    <t>http://www.linkedin.com/company/boudica-developments</t>
  </si>
  <si>
    <t>65 St Paul's Churchyard, London, England, United Kingdom, EC4M 8AB</t>
  </si>
  <si>
    <t>Bell Developments</t>
  </si>
  <si>
    <t>Dave</t>
  </si>
  <si>
    <t>Bell</t>
  </si>
  <si>
    <t>dave@belldevelopments.co.uk</t>
  </si>
  <si>
    <t>http://www.linkedin.com/in/dave-bell-14b4a843</t>
  </si>
  <si>
    <t>https://belldevelopments.co.uk</t>
  </si>
  <si>
    <t>http://www.linkedin.com/company/bell-developments</t>
  </si>
  <si>
    <t>Parkgate Road, Mollington, England, United Kingdom, CH1 6NP</t>
  </si>
  <si>
    <t>Torsion Homes</t>
  </si>
  <si>
    <t>Benson</t>
  </si>
  <si>
    <t>Land Manager</t>
  </si>
  <si>
    <t>http://www.linkedin.com/in/benjamin-benson-259441127</t>
  </si>
  <si>
    <t>https://torsion-homes.co.uk</t>
  </si>
  <si>
    <t>http://www.linkedin.com/company/torsion-homes-ltd</t>
  </si>
  <si>
    <t>1280 Century Way, Leeds, England, United Kingdom, LS15 8ZB</t>
  </si>
  <si>
    <t>Nsquared Developments Limited</t>
  </si>
  <si>
    <t>Neill</t>
  </si>
  <si>
    <t>Tickle</t>
  </si>
  <si>
    <t>Director &amp; Founder</t>
  </si>
  <si>
    <t>n.tickle@nsquaredproperty.com</t>
  </si>
  <si>
    <t>http://www.linkedin.com/in/neill-tickle-29604a54</t>
  </si>
  <si>
    <t>https://nsquaredproperty.com</t>
  </si>
  <si>
    <t>http://www.linkedin.com/company/nsquared-developments-limited</t>
  </si>
  <si>
    <t>Margate, England, United Kingdom</t>
  </si>
  <si>
    <t>First Urban</t>
  </si>
  <si>
    <t>Goldberg</t>
  </si>
  <si>
    <t>http://www.linkedin.com/in/daniel-goldberg-71671b2a</t>
  </si>
  <si>
    <t>https://firsturban.co.uk</t>
  </si>
  <si>
    <t>http://www.linkedin.com/company/first-urban</t>
  </si>
  <si>
    <t>167 Broadhurst Gardens, London, England, United Kingdom, NW6 3AU</t>
  </si>
  <si>
    <t>Liberty Properties</t>
  </si>
  <si>
    <t>Liam</t>
  </si>
  <si>
    <t>Aistrop</t>
  </si>
  <si>
    <t>liam@libertyprops.com</t>
  </si>
  <si>
    <t>http://www.linkedin.com/in/liam-aistrop-8b365525</t>
  </si>
  <si>
    <t>https://libertyprops.com</t>
  </si>
  <si>
    <t>http://www.linkedin.com/company/liberty-properties-developments</t>
  </si>
  <si>
    <t>Nicholas Street, Chester, England, United Kingdom, CH1 2</t>
  </si>
  <si>
    <t>Hodgkinson</t>
  </si>
  <si>
    <t>chris@21living.co.uk</t>
  </si>
  <si>
    <t>http://www.linkedin.com/in/chris-hodgkinson-80682b101</t>
  </si>
  <si>
    <t>Andrew Morris Estate Agents</t>
  </si>
  <si>
    <t>Sewell</t>
  </si>
  <si>
    <t>craig@andrew-morris.co.uk</t>
  </si>
  <si>
    <t>http://www.linkedin.com/in/craig-sewell-125833ab</t>
  </si>
  <si>
    <t>https://andrew-morris.co.uk</t>
  </si>
  <si>
    <t>http://www.linkedin.com/company/andrew-morris-estate-agents</t>
  </si>
  <si>
    <t>1 Bridge Street, Hereford, England, United Kingdom, HR4 9DF</t>
  </si>
  <si>
    <t>jhk@kingand.co</t>
  </si>
  <si>
    <t>http://www.linkedin.com/in/john-king-5737b47</t>
  </si>
  <si>
    <t>INDUSTRUCT</t>
  </si>
  <si>
    <t>Tyler</t>
  </si>
  <si>
    <t>Property Acquisition Director</t>
  </si>
  <si>
    <t>ashley@industruct.co.uk</t>
  </si>
  <si>
    <t>http://www.linkedin.com/in/ashley-tyler-888b0539</t>
  </si>
  <si>
    <t>https://industruct.co.uk</t>
  </si>
  <si>
    <t>http://www.linkedin.com/company/industruct</t>
  </si>
  <si>
    <t>Leeds, England, United Kingdom</t>
  </si>
  <si>
    <t>NCS Property Consultants</t>
  </si>
  <si>
    <t>Hawthorne</t>
  </si>
  <si>
    <t>http://www.linkedin.com/in/steve-hawthorne-70898017</t>
  </si>
  <si>
    <t>https://ncspcl.com</t>
  </si>
  <si>
    <t>http://www.linkedin.com/company/ncs-property-consultants</t>
  </si>
  <si>
    <t>19 Newhall Street, Birmingham, England, United Kingdom, B3 3PJ</t>
  </si>
  <si>
    <t>Northland Developments</t>
  </si>
  <si>
    <t>Alison</t>
  </si>
  <si>
    <t>Savage</t>
  </si>
  <si>
    <t>Management Company Supervisor</t>
  </si>
  <si>
    <t>alison@northland-developments.co.uk</t>
  </si>
  <si>
    <t>http://www.linkedin.com/in/alison-savage-4969921a</t>
  </si>
  <si>
    <t>https://northland-developments.co.uk</t>
  </si>
  <si>
    <t>http://www.linkedin.com/company/northland-developments-c&amp;t-ltd</t>
  </si>
  <si>
    <t>1 Stonebridge Avenue, Newtownards, Northern Ireland, United Kingdom, BT23 7QL</t>
  </si>
  <si>
    <t>Lawler</t>
  </si>
  <si>
    <t>Senior Project Development Manager</t>
  </si>
  <si>
    <t>ml@mam.uk</t>
  </si>
  <si>
    <t>http://www.linkedin.com/in/mark-lawler-32b67b71</t>
  </si>
  <si>
    <t>Walker Group Ltd</t>
  </si>
  <si>
    <t>Jennifer</t>
  </si>
  <si>
    <t>jennifer@jwcorporate.co.uk</t>
  </si>
  <si>
    <t>http://www.linkedin.com/in/jennifer-walker-58169774</t>
  </si>
  <si>
    <t>https://walkergroup.co.uk</t>
  </si>
  <si>
    <t>http://www.linkedin.com/company/walker-group-ltd</t>
  </si>
  <si>
    <t>Royston Road, Livingston, Scotland, United Kingdom, EH54 8</t>
  </si>
  <si>
    <t>Bruckland Developments Ltd</t>
  </si>
  <si>
    <t>Emery</t>
  </si>
  <si>
    <t>charlieemery@brucklanddevelopments.com</t>
  </si>
  <si>
    <t>http://www.linkedin.com/in/charlieemery1</t>
  </si>
  <si>
    <t>https://brucklanddevelopments.com</t>
  </si>
  <si>
    <t>http://www.linkedin.com/company/bruckland-developments-ltd</t>
  </si>
  <si>
    <t>Redhill, England, United Kingdom, RH1 1BB</t>
  </si>
  <si>
    <t>Bloomsbury Invest Ltd</t>
  </si>
  <si>
    <t>dominic@bloomsburyinvest.com</t>
  </si>
  <si>
    <t>http://www.linkedin.com/in/dominic-young-05994965</t>
  </si>
  <si>
    <t>https://bloomsburyinvest.com</t>
  </si>
  <si>
    <t>http://www.linkedin.com/company/bloomsbury-invest-ltd</t>
  </si>
  <si>
    <t>2 Stephen Street, England, United Kingdom, W1T 1AN</t>
  </si>
  <si>
    <t>Ganco Assets</t>
  </si>
  <si>
    <t>Arshad</t>
  </si>
  <si>
    <t>Gani</t>
  </si>
  <si>
    <t>http://www.linkedin.com/in/arshad-gani-6828b98b</t>
  </si>
  <si>
    <t>https://ganco.co.uk</t>
  </si>
  <si>
    <t>http://www.linkedin.com/company/ganco-assets</t>
  </si>
  <si>
    <t>61 Commonside West, Mitcham, England, United Kingdom, CR4 4HB</t>
  </si>
  <si>
    <t>http://www.linkedin.com/in/rpwwhiting</t>
  </si>
  <si>
    <t>WSM Property Group</t>
  </si>
  <si>
    <t>Squire</t>
  </si>
  <si>
    <t>http://www.linkedin.com/in/edward-squire-85209b57</t>
  </si>
  <si>
    <t>https://wsmpropertygroup.com</t>
  </si>
  <si>
    <t>http://www.linkedin.com/company/wsm-property-group</t>
  </si>
  <si>
    <t>63a Northfield Road, Okehampton, England, United Kingdom, EX20 1BA</t>
  </si>
  <si>
    <t>York Property Solutions Ltd</t>
  </si>
  <si>
    <t>Dickinson</t>
  </si>
  <si>
    <t>mattdickinson@yorkpropertysolutions.co.uk</t>
  </si>
  <si>
    <t>http://www.linkedin.com/in/matt-dickinson-72171010</t>
  </si>
  <si>
    <t>https://yorkpropertysolutions.co.uk</t>
  </si>
  <si>
    <t>http://www.linkedin.com/company/york-property-solutions-ltd</t>
  </si>
  <si>
    <t>Sutton upon Derwent, England, United Kingdom, YO41 4DF</t>
  </si>
  <si>
    <t>BEAU STRATEGIC LAND LTD</t>
  </si>
  <si>
    <t>Howe</t>
  </si>
  <si>
    <t>pete@beauproperty.com</t>
  </si>
  <si>
    <t>http://www.linkedin.com/in/peter-howe-44331870</t>
  </si>
  <si>
    <t>https://beauproperty.com</t>
  </si>
  <si>
    <t>http://www.linkedin.com/company/beau-property</t>
  </si>
  <si>
    <t>Nevill Park, Royal Tunbridge Wells, England, United Kingdom, TN4 8</t>
  </si>
  <si>
    <t>OrÄma Group Ltd.</t>
  </si>
  <si>
    <t>Joseph</t>
  </si>
  <si>
    <t>Joannides</t>
  </si>
  <si>
    <t>http://www.linkedin.com/in/joseph-joannides-8160812a1</t>
  </si>
  <si>
    <t>https://orama-group.co.uk</t>
  </si>
  <si>
    <t>http://www.linkedin.com/company/orama-group-ltd</t>
  </si>
  <si>
    <t>Adir Group</t>
  </si>
  <si>
    <t>Tania</t>
  </si>
  <si>
    <t>Adir</t>
  </si>
  <si>
    <t>tania.adir@adirgroup.co.uk</t>
  </si>
  <si>
    <t>http://www.linkedin.com/in/tania-adir-11365856</t>
  </si>
  <si>
    <t>https://adirgroup.co.uk</t>
  </si>
  <si>
    <t>http://www.linkedin.com/company/adir-group</t>
  </si>
  <si>
    <t>54 Portland Place, London, England, United Kingdom, W1W 1NH</t>
  </si>
  <si>
    <t>Hollins Strategic Land</t>
  </si>
  <si>
    <t>http://www.linkedin.com/in/paulosheamrtpi</t>
  </si>
  <si>
    <t>https://hsland.co.uk</t>
  </si>
  <si>
    <t>http://www.linkedin.com/company/hollins-strategic</t>
  </si>
  <si>
    <t>Bexton Road, Knutsford, England, United Kingdom, WA16 0PF</t>
  </si>
  <si>
    <t>Piccadilly Construction</t>
  </si>
  <si>
    <t>Asem</t>
  </si>
  <si>
    <t>Atia</t>
  </si>
  <si>
    <t>Project Lead</t>
  </si>
  <si>
    <t>http://www.linkedin.com/in/asem-atia-942583176</t>
  </si>
  <si>
    <t>https://piccadillyconstruction.co.uk</t>
  </si>
  <si>
    <t>http://www.linkedin.com/company/piccadilly-construction-limited</t>
  </si>
  <si>
    <t>Hogge</t>
  </si>
  <si>
    <t>http://www.linkedin.com/in/alexander-hogge-000100168</t>
  </si>
  <si>
    <t>Firfield Construction</t>
  </si>
  <si>
    <t>Callum</t>
  </si>
  <si>
    <t>Dougall</t>
  </si>
  <si>
    <t>Project Manager / Contracts Manager</t>
  </si>
  <si>
    <t>callum.dougall@firfield.co.uk</t>
  </si>
  <si>
    <t>http://www.linkedin.com/in/callum-dougall-311708162</t>
  </si>
  <si>
    <t>https://firfield.co.uk</t>
  </si>
  <si>
    <t>http://www.linkedin.com/company/firfield-maintenance</t>
  </si>
  <si>
    <t>21G Heathman's Road, London, England, United Kingdom, SW6 4TJ</t>
  </si>
  <si>
    <t>Adina Developments Ltd.</t>
  </si>
  <si>
    <t>Hesp</t>
  </si>
  <si>
    <t>paul@adinadevltd.com</t>
  </si>
  <si>
    <t>http://www.linkedin.com/in/paul-hesp-32a87a4a</t>
  </si>
  <si>
    <t>https://adinadevltd.com</t>
  </si>
  <si>
    <t>http://www.linkedin.com/company/adina-developments-ltd</t>
  </si>
  <si>
    <t>Hillam Hall View, Leeds, England, United Kingdom, LS25 5NR</t>
  </si>
  <si>
    <t>Dwellings4U Limited</t>
  </si>
  <si>
    <t>Moulton</t>
  </si>
  <si>
    <t>kevin@dwellings4u.co.uk</t>
  </si>
  <si>
    <t>http://www.linkedin.com/in/kevin-moulton-7aa3a2211</t>
  </si>
  <si>
    <t>https://dwellings4u.co.uk</t>
  </si>
  <si>
    <t>http://www.linkedin.com/company/dwellings4u</t>
  </si>
  <si>
    <t>Crossbank Road, King's Lynn, England, United Kingdom, PE30 2HD</t>
  </si>
  <si>
    <t>Penenden Heath Developments Limited</t>
  </si>
  <si>
    <t>Tomlin</t>
  </si>
  <si>
    <t>chris.tomlin@phdevelopments.co.uk</t>
  </si>
  <si>
    <t>http://www.linkedin.com/in/chris-tomlin-470779316</t>
  </si>
  <si>
    <t>https://phdevelopments.co.uk</t>
  </si>
  <si>
    <t>http://www.linkedin.com/company/penenden-heath-developments-limited</t>
  </si>
  <si>
    <t>Farleigh Lane, Maidstone, England, United Kingdom, ME16 9LY</t>
  </si>
  <si>
    <t>Mountbatten Homes</t>
  </si>
  <si>
    <t>Lloyd</t>
  </si>
  <si>
    <t>A</t>
  </si>
  <si>
    <t>lloyd@mountbattenhomes.com</t>
  </si>
  <si>
    <t>http://www.linkedin.com/in/lloyd-a-44a208141</t>
  </si>
  <si>
    <t>https://mountbattenhomes.com</t>
  </si>
  <si>
    <t>http://www.linkedin.com/company/mountbatten-homes</t>
  </si>
  <si>
    <t>13 The Avenue, London, England, United Kingdom, W13 8JR</t>
  </si>
  <si>
    <t>Glenesk Homes</t>
  </si>
  <si>
    <t>Richards</t>
  </si>
  <si>
    <t>andrew.richards@gleneskhomes.com</t>
  </si>
  <si>
    <t>http://www.linkedin.com/in/andrew-richards-03a19025</t>
  </si>
  <si>
    <t>https://gleneskhomes.com</t>
  </si>
  <si>
    <t>http://www.linkedin.com/company/glenesk-homes</t>
  </si>
  <si>
    <t>152 West Regent Street, Glasgow, Scotland, United Kingdom, G2 2RQ</t>
  </si>
  <si>
    <t>Turner Properties</t>
  </si>
  <si>
    <t>Glenn</t>
  </si>
  <si>
    <t>Turner</t>
  </si>
  <si>
    <t>glenn@plancars.com</t>
  </si>
  <si>
    <t>http://www.linkedin.com/in/glennatplan</t>
  </si>
  <si>
    <t>https://turnerproperties.co.uk</t>
  </si>
  <si>
    <t>http://www.linkedin.com/company/turner-properties-oxford</t>
  </si>
  <si>
    <t>Wheatley, England, United Kingdom, OX33</t>
  </si>
  <si>
    <t>Axis-RE</t>
  </si>
  <si>
    <t>Russ</t>
  </si>
  <si>
    <t>Worthington</t>
  </si>
  <si>
    <t>russ@axis-re.co.uk</t>
  </si>
  <si>
    <t>http://www.linkedin.com/in/russ-worthington-5671641aa</t>
  </si>
  <si>
    <t>https://axis-re.co.uk</t>
  </si>
  <si>
    <t>http://www.linkedin.com/company/axis-re</t>
  </si>
  <si>
    <t>125 Deansgate, Manchester, England, United Kingdom, M2 5</t>
  </si>
  <si>
    <t>Herts Living</t>
  </si>
  <si>
    <t>Reid</t>
  </si>
  <si>
    <t>john.reid@hertsliving.co.uk</t>
  </si>
  <si>
    <t>http://www.linkedin.com/in/johnreid2020</t>
  </si>
  <si>
    <t>https://hertsliving.co.uk</t>
  </si>
  <si>
    <t>http://www.linkedin.com/company/herts-living</t>
  </si>
  <si>
    <t>32 Saint Andrew Street, Hertford, England, United Kingdom, SG14 1JA</t>
  </si>
  <si>
    <t>Mauro</t>
  </si>
  <si>
    <t>Serrano</t>
  </si>
  <si>
    <t>mauro@waltonwagner.com</t>
  </si>
  <si>
    <t>http://www.linkedin.com/in/mauroserranoen</t>
  </si>
  <si>
    <t>Elevation 88 LLP</t>
  </si>
  <si>
    <t>Jalpesh</t>
  </si>
  <si>
    <t>Thakrar</t>
  </si>
  <si>
    <t>Director (Elevation 88 LLP)</t>
  </si>
  <si>
    <t>jal@elevation88.com</t>
  </si>
  <si>
    <t>http://www.linkedin.com/in/elevation88</t>
  </si>
  <si>
    <t>https://elevation88.com</t>
  </si>
  <si>
    <t>http://www.linkedin.com/company/elevation-88</t>
  </si>
  <si>
    <t>Hall Lane, London, England, United Kingdom, E4 8</t>
  </si>
  <si>
    <t>Distrkt</t>
  </si>
  <si>
    <t>Hume</t>
  </si>
  <si>
    <t>will@distrkt.uk</t>
  </si>
  <si>
    <t>http://www.linkedin.com/in/will-hume-9b737625</t>
  </si>
  <si>
    <t>https://distrkt.uk</t>
  </si>
  <si>
    <t>http://www.linkedin.com/company/distrkt</t>
  </si>
  <si>
    <t>179 Great Portland Street, London, England, United Kingdom, W1W 5PL</t>
  </si>
  <si>
    <t>HAMBRIDGE HOMES</t>
  </si>
  <si>
    <t>Katarzyna</t>
  </si>
  <si>
    <t>Drabowicz</t>
  </si>
  <si>
    <t>http://www.linkedin.com/in/katarzyna-drabowicz-87749266</t>
  </si>
  <si>
    <t>https://hambridgehomes.com</t>
  </si>
  <si>
    <t>http://www.linkedin.com/company/hambridge-homes-limited</t>
  </si>
  <si>
    <t>London Road, Sevenoaks, England, United Kingdom, TN13 1AH</t>
  </si>
  <si>
    <t>AXN ARCHITECTURE</t>
  </si>
  <si>
    <t>Ciaran</t>
  </si>
  <si>
    <t>Architect Director RIAS ARB B.Arch. B.Sc.</t>
  </si>
  <si>
    <t>c.bradley@axnarchitecture.co.uk</t>
  </si>
  <si>
    <t>http://www.linkedin.com/in/ciar%c3%a1n-bradley-728a3717</t>
  </si>
  <si>
    <t>https://axnarchitecture.co.uk</t>
  </si>
  <si>
    <t>http://www.linkedin.com/company/axn-architecture-limited</t>
  </si>
  <si>
    <t>47 Broad Street, Glasgow, Scotland, United Kingdom, G40 2QR</t>
  </si>
  <si>
    <t>365 Invest</t>
  </si>
  <si>
    <t>Dunning</t>
  </si>
  <si>
    <t>Property Investment Director</t>
  </si>
  <si>
    <t>ryan@365invest.co.uk</t>
  </si>
  <si>
    <t>http://www.linkedin.com/in/ryan-dunning-b590a766</t>
  </si>
  <si>
    <t>https://365invest.co.uk</t>
  </si>
  <si>
    <t>http://www.linkedin.com/company/365investuk</t>
  </si>
  <si>
    <t>167 Great Portland Street, London, England, United Kingdom, W1W 5</t>
  </si>
  <si>
    <t>Avery</t>
  </si>
  <si>
    <t>thomas@rhubarbproperty.co.uk</t>
  </si>
  <si>
    <t>http://www.linkedin.com/in/thomas-avery-30092167</t>
  </si>
  <si>
    <t>Luxury House London</t>
  </si>
  <si>
    <t>Ellis</t>
  </si>
  <si>
    <t>http://www.linkedin.com/in/lee-ellis-56a26b115</t>
  </si>
  <si>
    <t>https://luxuryhouse.london</t>
  </si>
  <si>
    <t>http://www.linkedin.com/company/luxuryhouselondon</t>
  </si>
  <si>
    <t>Lanley Homes</t>
  </si>
  <si>
    <t>neilm@lyntonhouse.com</t>
  </si>
  <si>
    <t>http://www.linkedin.com/in/neil-mcmanus-a6977064</t>
  </si>
  <si>
    <t>https://lanleyhomes.co.uk</t>
  </si>
  <si>
    <t>http://www.linkedin.com/company/lanley-homes</t>
  </si>
  <si>
    <t>Foxhole Road, Chorley, England, United Kingdom, PR7 1NY</t>
  </si>
  <si>
    <t>Andi</t>
  </si>
  <si>
    <t>Pepaj</t>
  </si>
  <si>
    <t>http://www.linkedin.com/in/andi-pepaj-93a7b6a4</t>
  </si>
  <si>
    <t>Habitat Investments</t>
  </si>
  <si>
    <t>Francesco</t>
  </si>
  <si>
    <t>Fasanella</t>
  </si>
  <si>
    <t>f.fasanella@habitatinvestments.co.uk</t>
  </si>
  <si>
    <t>http://www.linkedin.com/in/francesco-fasanella-b96a76183</t>
  </si>
  <si>
    <t>https://habitatinvestments.co.uk</t>
  </si>
  <si>
    <t>http://www.linkedin.com/company/habitat-investments-ltd-</t>
  </si>
  <si>
    <t>20 Fulham Broadway, London, England, United Kingdom, SW6 1AH</t>
  </si>
  <si>
    <t>IV Development</t>
  </si>
  <si>
    <t>McGovern</t>
  </si>
  <si>
    <t>http://www.linkedin.com/in/mike-mcgovern-a0044758</t>
  </si>
  <si>
    <t>https://ivdevelopment.co.uk</t>
  </si>
  <si>
    <t>http://www.linkedin.com/company/iv-development</t>
  </si>
  <si>
    <t>70 Colombo Street, London, England, United Kingdom, SE1 8</t>
  </si>
  <si>
    <t>The Glencairn Group</t>
  </si>
  <si>
    <t>gedwards@glencairnltd.co.uk</t>
  </si>
  <si>
    <t>http://www.linkedin.com/in/gareth-edwards-mciob-certiosh-3b07b91b2</t>
  </si>
  <si>
    <t>https://theglencairngroup.co.uk</t>
  </si>
  <si>
    <t>http://www.linkedin.com/company/the-glencairn-group</t>
  </si>
  <si>
    <t>23c Saint James Avenue, East Kilbride, Scotland, United Kingdom, G74 5QD</t>
  </si>
  <si>
    <t>Giles</t>
  </si>
  <si>
    <t>Harker</t>
  </si>
  <si>
    <t>gharker@frostmeadowcroft.com</t>
  </si>
  <si>
    <t>http://www.linkedin.com/in/giles-harker</t>
  </si>
  <si>
    <t>Spring Developments LTD</t>
  </si>
  <si>
    <t>Power</t>
  </si>
  <si>
    <t>matt@spring-developments.com</t>
  </si>
  <si>
    <t>http://www.linkedin.com/in/matt-power-b0774348</t>
  </si>
  <si>
    <t>https://spring-developments.com</t>
  </si>
  <si>
    <t>http://www.linkedin.com/company/spring-developments</t>
  </si>
  <si>
    <t>Paper Mews, Dorking, England, United Kingdom, RH4 1</t>
  </si>
  <si>
    <t>Macsen</t>
  </si>
  <si>
    <t>Lake-Edwards</t>
  </si>
  <si>
    <t>macsen@leufroy.com</t>
  </si>
  <si>
    <t>http://www.linkedin.com/in/macsen-lake-edwards-1a39a810b</t>
  </si>
  <si>
    <t>James Garner Architecture Ltd.</t>
  </si>
  <si>
    <t>james@jg-a.co.uk</t>
  </si>
  <si>
    <t>http://www.linkedin.com/in/james-garner-766b9231</t>
  </si>
  <si>
    <t>https://jg-a.co.uk</t>
  </si>
  <si>
    <t>http://www.linkedin.com/company/james-garner-architecture-ltd</t>
  </si>
  <si>
    <t>Market Harborough, England, United Kingdom, LE16 7</t>
  </si>
  <si>
    <t>Imperiet Property Group</t>
  </si>
  <si>
    <t>McKeown</t>
  </si>
  <si>
    <t>rm@imperiet.co.uk</t>
  </si>
  <si>
    <t>http://www.linkedin.com/in/richard-mckeown-mrics-83278aa6</t>
  </si>
  <si>
    <t>https://imperiet.co.uk</t>
  </si>
  <si>
    <t>http://www.linkedin.com/company/imperietpropertygroup</t>
  </si>
  <si>
    <t>2 High Street, Thames Ditton, England, United Kingdom, KT7 0</t>
  </si>
  <si>
    <t>GBG BUILDING SERVICES LTD</t>
  </si>
  <si>
    <t>Eric</t>
  </si>
  <si>
    <t>Gawecki</t>
  </si>
  <si>
    <t>Owner / Partner</t>
  </si>
  <si>
    <t>http://www.linkedin.com/in/eric-gawecki-68020530</t>
  </si>
  <si>
    <t>https://gbgbuilders.co.uk</t>
  </si>
  <si>
    <t>http://www.linkedin.com/company/gbg-building-services-ltd</t>
  </si>
  <si>
    <t>59 Hodder Drive, Greenford, England, United Kingdom, UB6 8LL</t>
  </si>
  <si>
    <t>Sterling Property Ventures Ltd</t>
  </si>
  <si>
    <t>Adam</t>
  </si>
  <si>
    <t>Crickmore</t>
  </si>
  <si>
    <t>Director and Shareholder</t>
  </si>
  <si>
    <t>adam@sterlingpv.com</t>
  </si>
  <si>
    <t>http://www.linkedin.com/in/adam-crickmore-01219433</t>
  </si>
  <si>
    <t>https://sterlingpv.com</t>
  </si>
  <si>
    <t>http://www.linkedin.com/company/sterling-property-ventures-limited</t>
  </si>
  <si>
    <t>Viewpoint Developments</t>
  </si>
  <si>
    <t>Snoddon</t>
  </si>
  <si>
    <t>ben@viewpoint.uk.com</t>
  </si>
  <si>
    <t>http://www.linkedin.com/in/ben-snoddon-650066b3</t>
  </si>
  <si>
    <t>https://viewpoint.uk.com</t>
  </si>
  <si>
    <t>http://www.linkedin.com/company/viewpoint-developments-limited</t>
  </si>
  <si>
    <t>10a Ballynahinch Street, Hillsborough, Northern Ireland, United Kingdom, BT26 6AW</t>
  </si>
  <si>
    <t>Applegate Homes (LINCS) Limited</t>
  </si>
  <si>
    <t>john@applegatehomesltd.co.uk</t>
  </si>
  <si>
    <t>http://www.linkedin.com/in/john-newton-1898b8172</t>
  </si>
  <si>
    <t>https://applegatehomesltd.co.uk</t>
  </si>
  <si>
    <t>http://www.linkedin.com/company/applegate-homes-lincs-limited</t>
  </si>
  <si>
    <t>Spalding, England, United Kingdom</t>
  </si>
  <si>
    <t>Macpherson</t>
  </si>
  <si>
    <t>colin@mansellp.com</t>
  </si>
  <si>
    <t>http://www.linkedin.com/in/colin-macpherson-278a2878</t>
  </si>
  <si>
    <t>WEDGEWOOD HOMES (MOATENDEN) LTD</t>
  </si>
  <si>
    <t>Mathew</t>
  </si>
  <si>
    <t>Carpenter</t>
  </si>
  <si>
    <t>mathew@wedgewoodhomes.co.uk</t>
  </si>
  <si>
    <t>http://www.linkedin.com/in/mathew-carpenter-a8039676</t>
  </si>
  <si>
    <t>https://wedgewoodhomes.co.uk</t>
  </si>
  <si>
    <t>http://www.linkedin.com/company/wedgewoodhomes</t>
  </si>
  <si>
    <t>Old London Road, Sevenoaks, England, United Kingdom, TN15 7</t>
  </si>
  <si>
    <t>Anand</t>
  </si>
  <si>
    <t>Owner &amp; Director</t>
  </si>
  <si>
    <t>anand@aaapropertygroup.co.uk</t>
  </si>
  <si>
    <t>http://www.linkedin.com/in/anand-singh-chima-96504018</t>
  </si>
  <si>
    <t>Oakeve Limited</t>
  </si>
  <si>
    <t>Iona</t>
  </si>
  <si>
    <t>iona.newton@oakeve.com</t>
  </si>
  <si>
    <t>http://www.linkedin.com/in/iona-newton-a624325a</t>
  </si>
  <si>
    <t>https://oakeve.com</t>
  </si>
  <si>
    <t>http://www.linkedin.com/company/oakeve-limited</t>
  </si>
  <si>
    <t>Pollards Park, Chalfont Saint Giles, England, United Kingdom, HP8 4</t>
  </si>
  <si>
    <t>The Marcus Cooper Group</t>
  </si>
  <si>
    <t>Philip</t>
  </si>
  <si>
    <t>Mizon</t>
  </si>
  <si>
    <t>philip@marcuscooper.com</t>
  </si>
  <si>
    <t>http://www.linkedin.com/in/philip-mizon-51b33b18</t>
  </si>
  <si>
    <t>https://marcuscooper.com</t>
  </si>
  <si>
    <t>http://www.linkedin.com/company/marcus-cooper-group</t>
  </si>
  <si>
    <t>16 Finchley Road, London, England, United Kingdom, NW8 6EB</t>
  </si>
  <si>
    <t>Martin Homes</t>
  </si>
  <si>
    <t>Saul</t>
  </si>
  <si>
    <t>Barnett</t>
  </si>
  <si>
    <t>barnetts@stanleymartin.com</t>
  </si>
  <si>
    <t>http://www.linkedin.com/in/saul-barnett-9a1ba535</t>
  </si>
  <si>
    <t>https://martinhomes.co</t>
  </si>
  <si>
    <t>http://www.linkedin.com/company/martin-homes-london</t>
  </si>
  <si>
    <t>Vijaypal Rana Property</t>
  </si>
  <si>
    <t>Vijaypal</t>
  </si>
  <si>
    <t>Rana</t>
  </si>
  <si>
    <t>vsrana@pomrs.co.uk</t>
  </si>
  <si>
    <t>http://www.linkedin.com/in/vijaypal-rana-17970b5</t>
  </si>
  <si>
    <t>https://prospershine.co.uk</t>
  </si>
  <si>
    <t>http://www.linkedin.com/company/prosperandshinelimited</t>
  </si>
  <si>
    <t>Eshton Group</t>
  </si>
  <si>
    <t>Tovey</t>
  </si>
  <si>
    <t>richard@eshton.co.uk</t>
  </si>
  <si>
    <t>http://www.linkedin.com/in/richard-tovey-186030116</t>
  </si>
  <si>
    <t>https://eshton.co.uk</t>
  </si>
  <si>
    <t>http://www.linkedin.com/company/eshton</t>
  </si>
  <si>
    <t>20 Oxford Road, Leeds, England, United Kingdom, LS20 9AS</t>
  </si>
  <si>
    <t>Lodestone Property</t>
  </si>
  <si>
    <t>Francoise</t>
  </si>
  <si>
    <t>Branch Manager Bruton &amp; Shaftesbury</t>
  </si>
  <si>
    <t>francoise@lodestoneproperty.co.uk</t>
  </si>
  <si>
    <t>http://www.linkedin.com/in/francoise-vallancey-jackson-62162859</t>
  </si>
  <si>
    <t>https://lodestoneproperty.co.uk</t>
  </si>
  <si>
    <t>http://www.linkedin.com/company/lodestone-property</t>
  </si>
  <si>
    <t>Station Road, Bruton, England, United Kingdom, BA10 0</t>
  </si>
  <si>
    <t>robert@webb-developments.com</t>
  </si>
  <si>
    <t>http://www.linkedin.com/in/robert-webb-40807b130</t>
  </si>
  <si>
    <t>Bramble Estates</t>
  </si>
  <si>
    <t>Culank</t>
  </si>
  <si>
    <t>brian@brambleestates.co.uk</t>
  </si>
  <si>
    <t>http://www.linkedin.com/in/brian-culank-2b0a5945</t>
  </si>
  <si>
    <t>https://brambleestates.co.uk</t>
  </si>
  <si>
    <t>http://www.linkedin.com/company/bramble-estates</t>
  </si>
  <si>
    <t>Harpenden, England, United Kingdom, AL5 2</t>
  </si>
  <si>
    <t>ATC Properties Ltd</t>
  </si>
  <si>
    <t>douglas.west@atcleeds.com</t>
  </si>
  <si>
    <t>http://www.linkedin.com/in/douglas-west-4a014420</t>
  </si>
  <si>
    <t>https://atcleeds.co.uk</t>
  </si>
  <si>
    <t>http://www.linkedin.com/company/atc-properties-ltd</t>
  </si>
  <si>
    <t>44 North Lane, Leeds, England, United Kingdom, LS6 3HU</t>
  </si>
  <si>
    <t>Bramham Properties</t>
  </si>
  <si>
    <t>Thinesh</t>
  </si>
  <si>
    <t>Thayanithy</t>
  </si>
  <si>
    <t>thinesh@bramhamproperties.com</t>
  </si>
  <si>
    <t>http://www.linkedin.com/in/thinesh-thayanithy-033a132a</t>
  </si>
  <si>
    <t>https://bramhamproperties.com</t>
  </si>
  <si>
    <t>http://www.linkedin.com/company/bramham-properties</t>
  </si>
  <si>
    <t>337 S Bridge St, Belmont, Ohio, United States, 43718-9591</t>
  </si>
  <si>
    <t>Property Refurbishment London Limited</t>
  </si>
  <si>
    <t>Debra</t>
  </si>
  <si>
    <t>http://www.linkedin.com/in/debra-gallagher-85214034</t>
  </si>
  <si>
    <t>https://property-refurbishment-london.co.uk</t>
  </si>
  <si>
    <t>http://www.linkedin.com/company/propertyrefurbishmentlondonlimited</t>
  </si>
  <si>
    <t>12 Ellis Street, London, England, United Kingdom, SW1X 9AL</t>
  </si>
  <si>
    <t>Sterling Capital Developments</t>
  </si>
  <si>
    <t>Santiago</t>
  </si>
  <si>
    <t>Klein</t>
  </si>
  <si>
    <t>s.klein@sterlingcap.co.uk</t>
  </si>
  <si>
    <t>http://www.linkedin.com/in/santiago-klein-804850b</t>
  </si>
  <si>
    <t>https://sterlingcap.co.uk</t>
  </si>
  <si>
    <t>http://www.linkedin.com/company/sterling-capital-developments-uk</t>
  </si>
  <si>
    <t>12 Holborn Viaduct, London, England, United Kingdom, EC4M 7</t>
  </si>
  <si>
    <t>Forty Group</t>
  </si>
  <si>
    <t>Shefras</t>
  </si>
  <si>
    <t>paul@fortygroup.co.uk</t>
  </si>
  <si>
    <t>http://www.linkedin.com/in/paul-shefras-4981272</t>
  </si>
  <si>
    <t>https://fortygroup.co.uk</t>
  </si>
  <si>
    <t>http://www.linkedin.com/company/fortygroup</t>
  </si>
  <si>
    <t>7 Great Portland Street, London, England, United Kingdom, W1W 8</t>
  </si>
  <si>
    <t>Smart &amp; Co</t>
  </si>
  <si>
    <t>Doug</t>
  </si>
  <si>
    <t>Smart</t>
  </si>
  <si>
    <t>doug@smartandco.co.uk</t>
  </si>
  <si>
    <t>http://www.linkedin.com/in/doug-smart-9567556</t>
  </si>
  <si>
    <t>https://smartandco.co.uk</t>
  </si>
  <si>
    <t>http://www.linkedin.com/company/smart-&amp;-co</t>
  </si>
  <si>
    <t>13 Marshall Place, Scotland, United Kingdom, PH2 8AH</t>
  </si>
  <si>
    <t>Peter David Homes Limited</t>
  </si>
  <si>
    <t>Eaton</t>
  </si>
  <si>
    <t>glen@peterdavidhomes.com</t>
  </si>
  <si>
    <t>http://www.linkedin.com/in/glen-eaton-93876230</t>
  </si>
  <si>
    <t>https://peterdavidhomes.com</t>
  </si>
  <si>
    <t>http://www.linkedin.com/company/peter-david-homes-limited</t>
  </si>
  <si>
    <t>Hitchin, England, United Kingdom, SG4 7DP</t>
  </si>
  <si>
    <t>DECORUM ESTATES LIMITED</t>
  </si>
  <si>
    <t>Carlisle</t>
  </si>
  <si>
    <t>chris.carlisle@decorum-estates.co.uk</t>
  </si>
  <si>
    <t>http://www.linkedin.com/in/chris-carlisle-a5825732</t>
  </si>
  <si>
    <t>https://decorum-estates.co.uk</t>
  </si>
  <si>
    <t>http://www.linkedin.com/company/decorum-estates-limited</t>
  </si>
  <si>
    <t>Nottingham, England, United Kingdom, NG9 2TU</t>
  </si>
  <si>
    <t>Phillips &amp; Southern</t>
  </si>
  <si>
    <t>Phillips</t>
  </si>
  <si>
    <t>alex@phillipsandsouthern.com</t>
  </si>
  <si>
    <t>http://www.linkedin.com/in/alex-phillips-60454a21</t>
  </si>
  <si>
    <t>https://phillipsandsouthern.com</t>
  </si>
  <si>
    <t>http://www.linkedin.com/company/phillips-&amp;-southern</t>
  </si>
  <si>
    <t>Little Green, Richmond, England, United Kingdom, TW9 1QS</t>
  </si>
  <si>
    <t>Be Living Ltd</t>
  </si>
  <si>
    <t>Liz</t>
  </si>
  <si>
    <t>Catchpole</t>
  </si>
  <si>
    <t>http://www.linkedin.com/in/liz-catchpole-157997144</t>
  </si>
  <si>
    <t>https://be.co.uk</t>
  </si>
  <si>
    <t>http://www.linkedin.com/company/be.co.uk</t>
  </si>
  <si>
    <t>14 Grafton Street, London, England, United Kingdom, W1S 4DE</t>
  </si>
  <si>
    <t>Urban Sketch</t>
  </si>
  <si>
    <t>Cuff</t>
  </si>
  <si>
    <t>nick@urban-sketch.co.uk</t>
  </si>
  <si>
    <t>http://www.linkedin.com/in/nick-cuff-4757b220</t>
  </si>
  <si>
    <t>https://urban-sketch.co.uk</t>
  </si>
  <si>
    <t>http://www.linkedin.com/company/urbansketch</t>
  </si>
  <si>
    <t>London, England, United Kingdom, SE1 2NY</t>
  </si>
  <si>
    <t>Spinnaker Estates</t>
  </si>
  <si>
    <t>Abhimanyu</t>
  </si>
  <si>
    <t>Agarwalla</t>
  </si>
  <si>
    <t>abhi.agarwalla@spinnaker-estates.com</t>
  </si>
  <si>
    <t>http://www.linkedin.com/in/aagarwalla</t>
  </si>
  <si>
    <t>https://spinnaker-estates.com</t>
  </si>
  <si>
    <t>http://www.linkedin.com/company/spinnaker-estates</t>
  </si>
  <si>
    <t>Jewel Dream Homes</t>
  </si>
  <si>
    <t>Victor</t>
  </si>
  <si>
    <t>Hoyek</t>
  </si>
  <si>
    <t>http://www.linkedin.com/in/victor-hoyek-69537a212</t>
  </si>
  <si>
    <t>https://jeweldreamhomes.com</t>
  </si>
  <si>
    <t>http://www.linkedin.com/company/jewel-dream-homes</t>
  </si>
  <si>
    <t>12 Armitage Road, London, England, United Kingdom, NW11 8RA</t>
  </si>
  <si>
    <t>RBH Properties</t>
  </si>
  <si>
    <t>Hughes</t>
  </si>
  <si>
    <t>jeremy@rbhproperties.co.uk</t>
  </si>
  <si>
    <t>http://www.linkedin.com/in/jeremy-hughes-822b51189</t>
  </si>
  <si>
    <t>https://rbhproperties.co.uk</t>
  </si>
  <si>
    <t>http://www.linkedin.com/company/rbh-properties</t>
  </si>
  <si>
    <t>Perseus Land &amp; Developments Limited</t>
  </si>
  <si>
    <t>Duncan</t>
  </si>
  <si>
    <t>Ford</t>
  </si>
  <si>
    <t>dford@perseusland.co.uk</t>
  </si>
  <si>
    <t>http://www.linkedin.com/in/duncan-ford-65a69530</t>
  </si>
  <si>
    <t>https://perseusland.co.uk</t>
  </si>
  <si>
    <t>http://www.linkedin.com/company/perseus-land-developments-limited</t>
  </si>
  <si>
    <t>Waterside Way, Northampton, England, United Kingdom, NN4 7XD</t>
  </si>
  <si>
    <t>Oakwood Construction</t>
  </si>
  <si>
    <t>craig@oakwoodconstruction.co.uk</t>
  </si>
  <si>
    <t>http://www.linkedin.com/in/craig-taylor-28a40aa1</t>
  </si>
  <si>
    <t>https://oakwoodconstruction.co.uk</t>
  </si>
  <si>
    <t>http://www.linkedin.com/company/oakwoodconstructionuk</t>
  </si>
  <si>
    <t>Curriers Close, Coventry, England, United Kingdom, CV4 8</t>
  </si>
  <si>
    <t>Toby</t>
  </si>
  <si>
    <t>ts@capsteadgroup.com</t>
  </si>
  <si>
    <t>http://www.linkedin.com/in/toby-smith-3470b4167</t>
  </si>
  <si>
    <t>AXE Construction Ltd</t>
  </si>
  <si>
    <t>Pasha</t>
  </si>
  <si>
    <t>Szewczuk</t>
  </si>
  <si>
    <t>http://www.linkedin.com/in/pasha-szewczuk-29a605114</t>
  </si>
  <si>
    <t>https://axeconstruction.co.uk</t>
  </si>
  <si>
    <t>http://www.linkedin.com/company/axe-construction-ltd</t>
  </si>
  <si>
    <t>41b Tooting Bec Gardens, London, England, United Kingdom, SW16 1RE</t>
  </si>
  <si>
    <t>Cromsdale</t>
  </si>
  <si>
    <t>Whitehead</t>
  </si>
  <si>
    <t>mark.whitehead@cromsdale.co.uk</t>
  </si>
  <si>
    <t>http://www.linkedin.com/in/mark-whitehead-1848202b</t>
  </si>
  <si>
    <t>https://cromsdale.co.uk</t>
  </si>
  <si>
    <t>http://www.linkedin.com/company/cromsdale</t>
  </si>
  <si>
    <t>Park Square West, England, United Kingdom, LS1 2PW</t>
  </si>
  <si>
    <t>Whelan</t>
  </si>
  <si>
    <t>johnwhelan@jpwhelanhomes.co.uk</t>
  </si>
  <si>
    <t>http://www.linkedin.com/in/john-whelan-5768a761</t>
  </si>
  <si>
    <t>https://whelanhomes.co.uk</t>
  </si>
  <si>
    <t>http://www.linkedin.com/company/j-p-whelan-homes-ltd</t>
  </si>
  <si>
    <t>Glovers Close, Westerham, England, United Kingdom, TN16 3GA</t>
  </si>
  <si>
    <t>RMD DEVELOPMENTS LTD</t>
  </si>
  <si>
    <t>Ricky</t>
  </si>
  <si>
    <t>Masters</t>
  </si>
  <si>
    <t>http://www.linkedin.com/in/ricky-masters-251509a0</t>
  </si>
  <si>
    <t>https://rmdevelopments.com.au</t>
  </si>
  <si>
    <t>http://www.linkedin.com/company/rm-developments</t>
  </si>
  <si>
    <t>Sunshine Coast, Queensland, Australia</t>
  </si>
  <si>
    <t>Mount Street Developments</t>
  </si>
  <si>
    <t>Warner</t>
  </si>
  <si>
    <t>charliewarner@mountstreetdev.co.uk</t>
  </si>
  <si>
    <t>http://www.linkedin.com/in/charlie-warner-846a76131</t>
  </si>
  <si>
    <t>https://mountstreetdev.co.uk</t>
  </si>
  <si>
    <t>http://www.linkedin.com/company/mountstreetdevelopments</t>
  </si>
  <si>
    <t>Albemarle Homes Ltd</t>
  </si>
  <si>
    <t>Darryl</t>
  </si>
  <si>
    <t>Barker</t>
  </si>
  <si>
    <t>dbarker@albemarlehomes.co.uk</t>
  </si>
  <si>
    <t>http://www.linkedin.com/in/darryl-barker-650a8097</t>
  </si>
  <si>
    <t>https://albemarlehomes.co.uk</t>
  </si>
  <si>
    <t>http://www.linkedin.com/company/albemarle-homes-limited</t>
  </si>
  <si>
    <t>Silica Court, Doncaster, England, United Kingdom, DN3 1EG</t>
  </si>
  <si>
    <t>Housden</t>
  </si>
  <si>
    <t>anne@kauffmans.co.uk</t>
  </si>
  <si>
    <t>http://www.linkedin.com/in/anne-housden-a7239a230</t>
  </si>
  <si>
    <t>Younger</t>
  </si>
  <si>
    <t>my@yardnine.com</t>
  </si>
  <si>
    <t>http://www.linkedin.com/in/mark-younger-142898185</t>
  </si>
  <si>
    <t>RBW ESTATES</t>
  </si>
  <si>
    <t>Hernandez</t>
  </si>
  <si>
    <t>david.hernandez@rbwestates.co.uk</t>
  </si>
  <si>
    <t>http://www.linkedin.com/in/david-hernandez-mage</t>
  </si>
  <si>
    <t>https://rbwestates.co.uk</t>
  </si>
  <si>
    <t>http://www.linkedin.com/company/rbw-estates-limited</t>
  </si>
  <si>
    <t>33 St James's Square, London, England, United Kingdom, SW1Y 4JS</t>
  </si>
  <si>
    <t>URBAN FUSION PROPERTY LIMITED</t>
  </si>
  <si>
    <t>Mitchel</t>
  </si>
  <si>
    <t>mitch@urban-fusion.co.uk</t>
  </si>
  <si>
    <t>http://www.linkedin.com/in/mitchel-hunt-780abb154</t>
  </si>
  <si>
    <t>https://urban-fusion.co.uk</t>
  </si>
  <si>
    <t>http://www.linkedin.com/company/urban-fusion-ltd</t>
  </si>
  <si>
    <t>Mansfield, England, United Kingdom</t>
  </si>
  <si>
    <t>B</t>
  </si>
  <si>
    <t>n.b@neatdevelopments.com</t>
  </si>
  <si>
    <t>http://www.linkedin.com/in/nathan-b-4b77b8176</t>
  </si>
  <si>
    <t>Eugene</t>
  </si>
  <si>
    <t>Farlane</t>
  </si>
  <si>
    <t>Site Project Manager</t>
  </si>
  <si>
    <t>http://www.linkedin.com/in/eugene-mc-farlane-84592bb3</t>
  </si>
  <si>
    <t>Lipman Properties</t>
  </si>
  <si>
    <t>Lipman</t>
  </si>
  <si>
    <t>adam@lipmanproperties.co.uk</t>
  </si>
  <si>
    <t>http://www.linkedin.com/in/adam-lipman-aa088676</t>
  </si>
  <si>
    <t>https://lipmanproperties.co.uk</t>
  </si>
  <si>
    <t>http://www.linkedin.com/company/lipman-properties</t>
  </si>
  <si>
    <t>Hampstead Road, London, England, United Kingdom, NW1 2</t>
  </si>
  <si>
    <t>Cross Group</t>
  </si>
  <si>
    <t>Development Surveyor &amp; Planning Manager</t>
  </si>
  <si>
    <t>will@crossgroup.org.uk</t>
  </si>
  <si>
    <t>http://www.linkedin.com/in/will-cross-mrics-57196a143</t>
  </si>
  <si>
    <t>https://crossgroup.org.uk</t>
  </si>
  <si>
    <t>http://www.linkedin.com/company/cross-developments-sussex-limited</t>
  </si>
  <si>
    <t>2 Park Road, Lewes, England, United Kingdom, BN7 1BN</t>
  </si>
  <si>
    <t>Berkeley Place</t>
  </si>
  <si>
    <t>lucy@berkeleyplace.co.uk</t>
  </si>
  <si>
    <t>http://www.linkedin.com/in/lucy-thompson-72a9941a1</t>
  </si>
  <si>
    <t>https://berkeleyplace.co.uk</t>
  </si>
  <si>
    <t>http://www.linkedin.com/company/berkeley-place</t>
  </si>
  <si>
    <t>33 Oakfield Road, Bristol, England, United Kingdom, BS8 2AT</t>
  </si>
  <si>
    <t>Craigleith Property Group</t>
  </si>
  <si>
    <t>Craigleith</t>
  </si>
  <si>
    <t>Group</t>
  </si>
  <si>
    <t>http://www.linkedin.com/in/craigleith-property-group-80355919</t>
  </si>
  <si>
    <t>https://craigleithgroup.com</t>
  </si>
  <si>
    <t>http://www.linkedin.com/company/craigleith-investments</t>
  </si>
  <si>
    <t>Edinburgh, Scotland, United Kingdom, EH12 9</t>
  </si>
  <si>
    <t>Property Management Manager</t>
  </si>
  <si>
    <t>http://www.linkedin.com/in/claire-leslie-marla-89a578167</t>
  </si>
  <si>
    <t>LPC Living</t>
  </si>
  <si>
    <t>Hibbert</t>
  </si>
  <si>
    <t>markh@lpcliving.co.uk</t>
  </si>
  <si>
    <t>http://www.linkedin.com/in/mark-hibbert-952913119</t>
  </si>
  <si>
    <t>https://lpcliving.co.uk</t>
  </si>
  <si>
    <t>http://www.linkedin.com/company/lpc-living</t>
  </si>
  <si>
    <t>Clippers Quay, Salford, England, United Kingdom, M50 3</t>
  </si>
  <si>
    <t>ianworthington@torsionhomes.co.uk</t>
  </si>
  <si>
    <t>http://www.linkedin.com/in/ian-worthington-629915111</t>
  </si>
  <si>
    <t>Graham</t>
  </si>
  <si>
    <t>http://www.linkedin.com/in/graham-taylor-80b8bbb2</t>
  </si>
  <si>
    <t>A W Walker Building Contractors Ltd</t>
  </si>
  <si>
    <t>scott@walker-developments.com</t>
  </si>
  <si>
    <t>http://www.linkedin.com/in/scott-walker-b5546880</t>
  </si>
  <si>
    <t>https://walker-developments.com</t>
  </si>
  <si>
    <t>http://www.linkedin.com/company/a-w-walker-building-contractors-ltd</t>
  </si>
  <si>
    <t>Evesham, England, United Kingdom, WR11 4</t>
  </si>
  <si>
    <t>Landhold Capital</t>
  </si>
  <si>
    <t>Strategic Land Director</t>
  </si>
  <si>
    <t>bsmith@landholdcapital.com</t>
  </si>
  <si>
    <t>http://www.linkedin.com/in/brian-smith-8ba458b</t>
  </si>
  <si>
    <t>https://landholdcapital.com</t>
  </si>
  <si>
    <t>http://www.linkedin.com/company/landhold-capital</t>
  </si>
  <si>
    <t>8 Fitzroy Square, London, England, United Kingdom, W1T 5HN</t>
  </si>
  <si>
    <t>Arcvelop</t>
  </si>
  <si>
    <t>Paula</t>
  </si>
  <si>
    <t>Gasco</t>
  </si>
  <si>
    <t>Architect &amp; Co-Founder and Creative Director of Arcvelop</t>
  </si>
  <si>
    <t>paula@arcvelop.com</t>
  </si>
  <si>
    <t>http://www.linkedin.com/in/paula-corell-gasc%c3%b3-2a4770239</t>
  </si>
  <si>
    <t>https://arcvelop.com</t>
  </si>
  <si>
    <t>http://www.linkedin.com/company/arcvelop</t>
  </si>
  <si>
    <t>Pembroke Road, London, England, United Kingdom</t>
  </si>
  <si>
    <t>Viewranks Estates Ltd.</t>
  </si>
  <si>
    <t>Nicola</t>
  </si>
  <si>
    <t>Administration Manager</t>
  </si>
  <si>
    <t>estates@viewranks.com</t>
  </si>
  <si>
    <t>http://www.linkedin.com/in/nicola-brown-80a69419b</t>
  </si>
  <si>
    <t>https://viewranks.com</t>
  </si>
  <si>
    <t>http://www.linkedin.com/company/viewranks-estates-ltd</t>
  </si>
  <si>
    <t>121 Mortlake High Street, London, England, United Kingdom, SW14 8SN</t>
  </si>
  <si>
    <t>Azure Property Consultants Ltd</t>
  </si>
  <si>
    <t>Director of Surveying</t>
  </si>
  <si>
    <t>david@azurepc.co.uk</t>
  </si>
  <si>
    <t>http://www.linkedin.com/in/david-ford-b07443142</t>
  </si>
  <si>
    <t>https://azurepc.co.uk</t>
  </si>
  <si>
    <t>http://www.linkedin.com/company/azure-property-consultants-ltd</t>
  </si>
  <si>
    <t>1 Oxford Street, Whitstable, England, United Kingdom, CT5 1DB</t>
  </si>
  <si>
    <t>Berkeley Manor Developments</t>
  </si>
  <si>
    <t>Jual</t>
  </si>
  <si>
    <t>http://www.linkedin.com/in/jual-ahmed-8592ba22</t>
  </si>
  <si>
    <t>https://berkeleymanordevelopments.co.uk</t>
  </si>
  <si>
    <t>http://www.linkedin.com/company/berkeley-manor-developments</t>
  </si>
  <si>
    <t>Switch Property Group</t>
  </si>
  <si>
    <t>nick@switchpropertygroup.com</t>
  </si>
  <si>
    <t>http://www.linkedin.com/in/nick-jones-420b692a</t>
  </si>
  <si>
    <t>https://switchpropertygroup.com</t>
  </si>
  <si>
    <t>http://www.linkedin.com/company/switch-property-group</t>
  </si>
  <si>
    <t>Freckleton, England, United Kingdom, PR4</t>
  </si>
  <si>
    <t>Headon Developments</t>
  </si>
  <si>
    <t>Megan</t>
  </si>
  <si>
    <t>Black</t>
  </si>
  <si>
    <t>Public Relations and Community Wealth Building Manager</t>
  </si>
  <si>
    <t>megan@headon-dev.com</t>
  </si>
  <si>
    <t>http://www.linkedin.com/in/megan-black-scotland-5216a8113</t>
  </si>
  <si>
    <t>https://headondev.com</t>
  </si>
  <si>
    <t>http://www.linkedin.com/company/headon-developments</t>
  </si>
  <si>
    <t>35 Largo Road, Scotland, United Kingdom, KY16 8NJ</t>
  </si>
  <si>
    <t>paulwarner@mountstreetdev.co.uk</t>
  </si>
  <si>
    <t>http://www.linkedin.com/in/paul-warner-89170173</t>
  </si>
  <si>
    <t>StÃ¤rka</t>
  </si>
  <si>
    <t>Sammy</t>
  </si>
  <si>
    <t>sammy@starkaproperty.com</t>
  </si>
  <si>
    <t>http://www.linkedin.com/in/sammy-jones-6a88142a</t>
  </si>
  <si>
    <t>https://starkaproperty.com</t>
  </si>
  <si>
    <t>http://www.linkedin.com/company/st%c3%a4rka-property</t>
  </si>
  <si>
    <t>Love Lane, England, United Kingdom, CW11 2TH</t>
  </si>
  <si>
    <t>Endurance Estates Limited</t>
  </si>
  <si>
    <t>Tim</t>
  </si>
  <si>
    <t>Holmes</t>
  </si>
  <si>
    <t>tim.holmes@endurance-estates.co.uk</t>
  </si>
  <si>
    <t>http://www.linkedin.com/in/tim-holmes-95959335b</t>
  </si>
  <si>
    <t>https://endurance-estates.co.uk</t>
  </si>
  <si>
    <t>http://www.linkedin.com/company/endurance-estates-limited</t>
  </si>
  <si>
    <t>Station Road, Cambridge, England, United Kingdom, CB22 6</t>
  </si>
  <si>
    <t>Thomas Homes West Ltd</t>
  </si>
  <si>
    <t>jack@thomas-homes.co.uk</t>
  </si>
  <si>
    <t>http://www.linkedin.com/in/jack-thomas1996</t>
  </si>
  <si>
    <t>https://thomas-homes.co.uk</t>
  </si>
  <si>
    <t>http://www.linkedin.com/company/thomas-homes-west-ltd</t>
  </si>
  <si>
    <t>Llanelli, Wales, United Kingdom</t>
  </si>
  <si>
    <t>Gavil Group</t>
  </si>
  <si>
    <t>William</t>
  </si>
  <si>
    <t>M.</t>
  </si>
  <si>
    <t>http://www.linkedin.com/in/william-m-47ab658a</t>
  </si>
  <si>
    <t>https://gavilgroup.com</t>
  </si>
  <si>
    <t>http://www.linkedin.com/company/wilco-properties-limited</t>
  </si>
  <si>
    <t>Chequers Lane, Tadworth, England, United Kingdom, KT20 7</t>
  </si>
  <si>
    <t>Our Homes Matter</t>
  </si>
  <si>
    <t>Damian</t>
  </si>
  <si>
    <t>Oleszczuk</t>
  </si>
  <si>
    <t>Co-Founder and Director</t>
  </si>
  <si>
    <t>damian@ourhomesmatter.com</t>
  </si>
  <si>
    <t>http://www.linkedin.com/in/damianoleszczuk</t>
  </si>
  <si>
    <t>https://ourhomesmatter.com</t>
  </si>
  <si>
    <t>http://www.linkedin.com/company/our-homes-matter</t>
  </si>
  <si>
    <t>JBC Property Developments Ltd</t>
  </si>
  <si>
    <t>Sunny</t>
  </si>
  <si>
    <t>Jaspal</t>
  </si>
  <si>
    <t>sunny@jbc.co.uk</t>
  </si>
  <si>
    <t>http://www.linkedin.com/in/sunny-jaspal-3a091665</t>
  </si>
  <si>
    <t>https://jbcpropertydevelopmentsltd.co.uk</t>
  </si>
  <si>
    <t>http://www.linkedin.com/company/jbc-property-developments</t>
  </si>
  <si>
    <t>66 Earlsdon Street, Coventry, England, United Kingdom, CV5 6EJ</t>
  </si>
  <si>
    <t>Neo</t>
  </si>
  <si>
    <t>Chambi</t>
  </si>
  <si>
    <t>neo.chambi@stsconstruction.co.uk</t>
  </si>
  <si>
    <t>http://www.linkedin.com/in/neo-chambi-2860105a</t>
  </si>
  <si>
    <t>Kenningham Retail</t>
  </si>
  <si>
    <t>Kenningham</t>
  </si>
  <si>
    <t>dk@kenninghamretail.com</t>
  </si>
  <si>
    <t>http://www.linkedin.com/in/david-kenningham-a4801818</t>
  </si>
  <si>
    <t>https://kenninghamretail.com</t>
  </si>
  <si>
    <t>http://www.linkedin.com/company/kenningham-retail-llp</t>
  </si>
  <si>
    <t>10 Rathbone Place, London, England, United Kingdom, W1T 1HP</t>
  </si>
  <si>
    <t>Ashfield Group</t>
  </si>
  <si>
    <t>Fciob</t>
  </si>
  <si>
    <t>Freelance Project Manager</t>
  </si>
  <si>
    <t>steve@ashfieldbuilders.co.uk</t>
  </si>
  <si>
    <t>http://www.linkedin.com/in/steve-baker-ret-fciob-82945643</t>
  </si>
  <si>
    <t>https://ashfieldgroup.co.uk</t>
  </si>
  <si>
    <t>http://www.linkedin.com/company/ashfield-projects</t>
  </si>
  <si>
    <t>Sandbeck Way, Wetherby, England, United Kingdom, LS22 7DN</t>
  </si>
  <si>
    <t>CONCEPT DEVELOPMENTS NORTH LTD</t>
  </si>
  <si>
    <t>Daley</t>
  </si>
  <si>
    <t>Founder/ Managing Director</t>
  </si>
  <si>
    <t>nick@conceptltd.co.uk</t>
  </si>
  <si>
    <t>http://www.linkedin.com/in/nick-daley-7b19b0a7</t>
  </si>
  <si>
    <t>https://concept-developments.com</t>
  </si>
  <si>
    <t>http://www.linkedin.com/company/concept-developments-01</t>
  </si>
  <si>
    <t>131 Oatlands Drive, Weybridge, England, United Kingdom, KT13 9LB</t>
  </si>
  <si>
    <t>Property Partners (Scotland) Ltd</t>
  </si>
  <si>
    <t>McLeod</t>
  </si>
  <si>
    <t>neil@propertypartners.scot</t>
  </si>
  <si>
    <t>http://www.linkedin.com/in/neil-mcleod-85961533</t>
  </si>
  <si>
    <t>https://propertypartners.scot</t>
  </si>
  <si>
    <t>http://www.linkedin.com/company/propertyparts</t>
  </si>
  <si>
    <t>28 Low Street, Banff, Scotland, United Kingdom, AB45 1AS</t>
  </si>
  <si>
    <t>CMK Real Estate</t>
  </si>
  <si>
    <t>craig@cmkre.co.uk</t>
  </si>
  <si>
    <t>http://www.linkedin.com/in/craig-knights-bsc-hons-mrics-07b0271a</t>
  </si>
  <si>
    <t>https://cmkre.co.uk</t>
  </si>
  <si>
    <t>http://www.linkedin.com/company/cmk-real-estate</t>
  </si>
  <si>
    <t>Hurst &amp; Hurst Estates Ltd</t>
  </si>
  <si>
    <t>Hurst</t>
  </si>
  <si>
    <t>http://www.linkedin.com/in/andrew-hurst-019385157</t>
  </si>
  <si>
    <t>https://hhestates.co.uk</t>
  </si>
  <si>
    <t>http://www.linkedin.com/company/hurst-hurst-estates-ltd</t>
  </si>
  <si>
    <t>5 Station Street, Lymington, England, United Kingdom, SO41 3BA</t>
  </si>
  <si>
    <t>Marsden</t>
  </si>
  <si>
    <t>tm@appley.net</t>
  </si>
  <si>
    <t>http://www.linkedin.com/in/tom-marsden-0832b0175</t>
  </si>
  <si>
    <t>DI Properties</t>
  </si>
  <si>
    <t>Isaacs</t>
  </si>
  <si>
    <t>michael@diproperties.co.uk</t>
  </si>
  <si>
    <t>http://www.linkedin.com/in/michael-isaacs-32294399</t>
  </si>
  <si>
    <t>https://diproperties.co.uk</t>
  </si>
  <si>
    <t>http://www.linkedin.com/company/diproperties</t>
  </si>
  <si>
    <t>18 Fitzhardinge Street, London, England, United Kingdom, W1H 6EQ</t>
  </si>
  <si>
    <t>Armada Property UK Ltd</t>
  </si>
  <si>
    <t>simonlewis@armadapropertyuk.com</t>
  </si>
  <si>
    <t>http://www.linkedin.com/in/simon-lewis-6455b020</t>
  </si>
  <si>
    <t>https://armadapropertyuk.com</t>
  </si>
  <si>
    <t>http://www.linkedin.com/company/armada-property-uk-building-the-dream</t>
  </si>
  <si>
    <t>Dawlish, England, United Kingdom, EX7 9</t>
  </si>
  <si>
    <t>Reform Architecture &amp; Interior Design</t>
  </si>
  <si>
    <t>jamie@reform-property.com</t>
  </si>
  <si>
    <t>http://www.linkedin.com/in/jamie-king-50aa3b38</t>
  </si>
  <si>
    <t>https://reform-property.com</t>
  </si>
  <si>
    <t>http://www.linkedin.com/company/reform-property</t>
  </si>
  <si>
    <t>Nottingham, England, United Kingdom</t>
  </si>
  <si>
    <t>Carreg Construction</t>
  </si>
  <si>
    <t>Amy</t>
  </si>
  <si>
    <t>Morgan</t>
  </si>
  <si>
    <t>amy@carregconstruction.co.uk</t>
  </si>
  <si>
    <t>http://www.linkedin.com/in/amy-morgan-39b962b0</t>
  </si>
  <si>
    <t>https://carregconstruction.co.uk</t>
  </si>
  <si>
    <t>http://www.linkedin.com/company/carreg-construction</t>
  </si>
  <si>
    <t>United States</t>
  </si>
  <si>
    <t>Barry Crux &amp; Company</t>
  </si>
  <si>
    <t>Barry</t>
  </si>
  <si>
    <t>Crux</t>
  </si>
  <si>
    <t>barry@barrycrux.co.uk</t>
  </si>
  <si>
    <t>http://www.linkedin.com/in/barry-crux-23285a15</t>
  </si>
  <si>
    <t>https://barrycrux.co.uk</t>
  </si>
  <si>
    <t>http://www.linkedin.com/company/barry-crux-&amp;-company-limited</t>
  </si>
  <si>
    <t>20 Castlegate, York, England, United Kingdom, YO1 9</t>
  </si>
  <si>
    <t>AMSTONE DEVELOPMENTS LIMITED</t>
  </si>
  <si>
    <t>Darlington</t>
  </si>
  <si>
    <t>Acquisitions Manager</t>
  </si>
  <si>
    <t>simon.darlington@amstone.co.uk</t>
  </si>
  <si>
    <t>http://www.linkedin.com/in/simon-darlington-3329098</t>
  </si>
  <si>
    <t>https://amstone.co.uk</t>
  </si>
  <si>
    <t>http://www.linkedin.com/company/amstone-developments-limited</t>
  </si>
  <si>
    <t>Hulme Hall Road, Manchester, England, United Kingdom, M15 4</t>
  </si>
  <si>
    <t>Forward Capital Limited</t>
  </si>
  <si>
    <t>Raj</t>
  </si>
  <si>
    <t>Sanghera</t>
  </si>
  <si>
    <t>raj@forwardcap.co.uk</t>
  </si>
  <si>
    <t>http://www.linkedin.com/in/raj-sanghera-0a842b20</t>
  </si>
  <si>
    <t>https://forwardcap.co.uk</t>
  </si>
  <si>
    <t>http://www.linkedin.com/company/forward-capital-limited</t>
  </si>
  <si>
    <t>PIC Homes</t>
  </si>
  <si>
    <t>Armaan</t>
  </si>
  <si>
    <t>Chohan</t>
  </si>
  <si>
    <t>http://www.linkedin.com/in/armaan-chohan-48196841</t>
  </si>
  <si>
    <t>https://pichomes.co.uk</t>
  </si>
  <si>
    <t>http://www.linkedin.com/company/pic-homes</t>
  </si>
  <si>
    <t>Hale, England, United Kingdom</t>
  </si>
  <si>
    <t>Piers</t>
  </si>
  <si>
    <t>piers@wre.london</t>
  </si>
  <si>
    <t>http://www.linkedin.com/in/piers-cook-61413080</t>
  </si>
  <si>
    <t>South Street Capital</t>
  </si>
  <si>
    <t>Harrison-Topham</t>
  </si>
  <si>
    <t>james@southstreetcapital.co.uk</t>
  </si>
  <si>
    <t>http://www.linkedin.com/in/james-harrison-topham-662b961b</t>
  </si>
  <si>
    <t>https://southstreetcapital.co.uk</t>
  </si>
  <si>
    <t>http://www.linkedin.com/company/south-street-capital-uk-limited</t>
  </si>
  <si>
    <t>5 Conduit Street, London, England, United Kingdom, W1S 2XD</t>
  </si>
  <si>
    <t>Top Notch Homes SW Limited</t>
  </si>
  <si>
    <t>Kim</t>
  </si>
  <si>
    <t>Glover</t>
  </si>
  <si>
    <t>http://www.linkedin.com/in/kimglover1</t>
  </si>
  <si>
    <t>https://topnotchhomessw.com</t>
  </si>
  <si>
    <t>http://www.linkedin.com/company/top-notch-homes-sw-limited</t>
  </si>
  <si>
    <t>Taunton, England, United Kingdom, TA2 7PJ</t>
  </si>
  <si>
    <t>BoomhausUK</t>
  </si>
  <si>
    <t>Fountain</t>
  </si>
  <si>
    <t>http://www.linkedin.com/in/matthew-fountain-97b3817</t>
  </si>
  <si>
    <t>https://boomhaus.com</t>
  </si>
  <si>
    <t>http://www.linkedin.com/company/boomhausuk</t>
  </si>
  <si>
    <t>261 Ecclesall Road, Sheffield, England, United Kingdom, S11 8</t>
  </si>
  <si>
    <t>Fortress Land &amp; Property Ltd</t>
  </si>
  <si>
    <t>lee@fortressland.co.uk</t>
  </si>
  <si>
    <t>http://www.linkedin.com/in/lee-smith-349a4348</t>
  </si>
  <si>
    <t>https://fortressland.co.uk</t>
  </si>
  <si>
    <t>http://www.linkedin.com/company/fortress-land-property-ltd</t>
  </si>
  <si>
    <t>1d Alexandra Road, Saint Albans, England, United Kingdom, AL1 3AY</t>
  </si>
  <si>
    <t>Nightingale Partners Ltd</t>
  </si>
  <si>
    <t>Director, Investment</t>
  </si>
  <si>
    <t>jt@nightingalepartners.com</t>
  </si>
  <si>
    <t>http://www.linkedin.com/in/james-turner-1689909a</t>
  </si>
  <si>
    <t>https://nightingalepartners.com</t>
  </si>
  <si>
    <t>http://www.linkedin.com/company/nightingale-partners-ltd</t>
  </si>
  <si>
    <t>132a North View Road, London, England, United Kingdom, N8 7LP</t>
  </si>
  <si>
    <t>Bronwyn</t>
  </si>
  <si>
    <t>Pletschke</t>
  </si>
  <si>
    <t>http://www.linkedin.com/in/bronwyn-pletschke-2964a657</t>
  </si>
  <si>
    <t>Chaucer Homes</t>
  </si>
  <si>
    <t>Suki</t>
  </si>
  <si>
    <t>suki@chaucerhomes.co.uk</t>
  </si>
  <si>
    <t>http://www.linkedin.com/in/sukisingh</t>
  </si>
  <si>
    <t>https://chaucerhomes.co.uk</t>
  </si>
  <si>
    <t>http://www.linkedin.com/company/chaucer-homes</t>
  </si>
  <si>
    <t>95a Burkes Road, Beaconsfield, England, United Kingdom, HP9 1</t>
  </si>
  <si>
    <t>Macdougall</t>
  </si>
  <si>
    <t>cmd@yardnine.com</t>
  </si>
  <si>
    <t>http://www.linkedin.com/in/campbell-macdougall-a6561773</t>
  </si>
  <si>
    <t>TC Homes LTD</t>
  </si>
  <si>
    <t>Drummond</t>
  </si>
  <si>
    <t>scott@tchomes.co.uk</t>
  </si>
  <si>
    <t>http://www.linkedin.com/in/scott-drummond-8b24379a</t>
  </si>
  <si>
    <t>https://tchomes.co.uk</t>
  </si>
  <si>
    <t>http://www.linkedin.com/company/tc-homes-contracting-limited</t>
  </si>
  <si>
    <t>Longden Coleham, England, United Kingdom, SY3 7BF</t>
  </si>
  <si>
    <t>Northern Land Agency</t>
  </si>
  <si>
    <t>Merrills</t>
  </si>
  <si>
    <t>tom@northernlandagency.co.uk</t>
  </si>
  <si>
    <t>http://www.linkedin.com/in/tom-merrills-029b6814</t>
  </si>
  <si>
    <t>https://northernlandagency.co.uk</t>
  </si>
  <si>
    <t>http://www.linkedin.com/company/northern-land-agency</t>
  </si>
  <si>
    <t>ATEL Design and Build Limited</t>
  </si>
  <si>
    <t>http://www.linkedin.com/in/david-ross-b36470174</t>
  </si>
  <si>
    <t>https://ateldb.com</t>
  </si>
  <si>
    <t>http://www.linkedin.com/company/ateldb</t>
  </si>
  <si>
    <t>25 King Street, Knutsford, England, United Kingdom, WA16 6DW</t>
  </si>
  <si>
    <t>SG Estates Limited</t>
  </si>
  <si>
    <t>Griffin</t>
  </si>
  <si>
    <t>james@sgestates.co.uk</t>
  </si>
  <si>
    <t>http://www.linkedin.com/in/james-griffin-5824861b2</t>
  </si>
  <si>
    <t>https://sgestates.co.uk</t>
  </si>
  <si>
    <t>http://www.linkedin.com/company/sg-estates-limited</t>
  </si>
  <si>
    <t>Pandy, Wrexham, Wales, United Kingdom, LL11 2</t>
  </si>
  <si>
    <t>GM London</t>
  </si>
  <si>
    <t>S</t>
  </si>
  <si>
    <t>ian@gmlondon.com</t>
  </si>
  <si>
    <t>http://www.linkedin.com/in/ian-s-0774b214</t>
  </si>
  <si>
    <t>https://gmlondon.com</t>
  </si>
  <si>
    <t>http://www.linkedin.com/company/gm-london</t>
  </si>
  <si>
    <t>223 Dawes Road, London, England, United Kingdom, SW6 7RD</t>
  </si>
  <si>
    <t>Focale</t>
  </si>
  <si>
    <t>Rofocale</t>
  </si>
  <si>
    <t>Luci</t>
  </si>
  <si>
    <t>http://www.linkedin.com/in/rofocale-luci-00a24018a</t>
  </si>
  <si>
    <t>https://focale.uk</t>
  </si>
  <si>
    <t>http://www.linkedin.com/company/focale-contracts</t>
  </si>
  <si>
    <t>Leicester, England, United Kingdom</t>
  </si>
  <si>
    <t>Gainsborough Group</t>
  </si>
  <si>
    <t>Rich</t>
  </si>
  <si>
    <t>rich@thegainsboroughgroup.co.uk</t>
  </si>
  <si>
    <t>http://www.linkedin.com/in/rich-phillips-059791158</t>
  </si>
  <si>
    <t>https://thegainsboroughgroup.co.uk</t>
  </si>
  <si>
    <t>http://www.linkedin.com/company/the-gainsborough-group</t>
  </si>
  <si>
    <t>Taunton Road, Pedwell, England, United Kingdom, TA7</t>
  </si>
  <si>
    <t>The Foundation Property &amp; Capital Group</t>
  </si>
  <si>
    <t>Moore</t>
  </si>
  <si>
    <t>Founding Shareholder and Director of Wholly Owned Subsidiary of FPC</t>
  </si>
  <si>
    <t>nick@foundationpc.co.uk</t>
  </si>
  <si>
    <t>http://www.linkedin.com/in/nick-moore-mrics-15917a54</t>
  </si>
  <si>
    <t>https://foundationpc.co.uk</t>
  </si>
  <si>
    <t>http://www.linkedin.com/company/foundationpc</t>
  </si>
  <si>
    <t>14 Great Pulteney Street, London, England, United Kingdom, W1F 9ND</t>
  </si>
  <si>
    <t>THE ABBEY GROUP CAMBRIDGESHIRE LIMITED</t>
  </si>
  <si>
    <t>Sutton</t>
  </si>
  <si>
    <t>http://www.linkedin.com/in/carl-sutton-b05058115</t>
  </si>
  <si>
    <t>https://taguk.co.uk</t>
  </si>
  <si>
    <t>http://www.linkedin.com/company/the-abbey-group-cambridgeshire-limited</t>
  </si>
  <si>
    <t>Funthams Lane, Peterborough, England, United Kingdom, PE7 2</t>
  </si>
  <si>
    <t>Robert Luff &amp; Co Estates Agents</t>
  </si>
  <si>
    <t>Bennett</t>
  </si>
  <si>
    <t>phil@robertluff.co.uk</t>
  </si>
  <si>
    <t>http://www.linkedin.com/in/phil-bennett-476346119</t>
  </si>
  <si>
    <t>https://robertluff.co.uk</t>
  </si>
  <si>
    <t>http://www.linkedin.com/company/robert-luff-co-estates-agents</t>
  </si>
  <si>
    <t>Worthing, England, United Kingdom</t>
  </si>
  <si>
    <t>Life Property Construction</t>
  </si>
  <si>
    <t>Alder</t>
  </si>
  <si>
    <t>salder@lifepropertyconstruction.com</t>
  </si>
  <si>
    <t>http://www.linkedin.com/in/stuart-alder-62771888</t>
  </si>
  <si>
    <t>https://lifepropertyconstruction.com</t>
  </si>
  <si>
    <t>http://www.linkedin.com/company/life-property-construction</t>
  </si>
  <si>
    <t>Sunderland Road, Peterborough, England, United Kingdom, PE6 8</t>
  </si>
  <si>
    <t>Mono Capital</t>
  </si>
  <si>
    <t>Connolly</t>
  </si>
  <si>
    <t>james@mono.capital</t>
  </si>
  <si>
    <t>http://www.linkedin.com/in/james-connolly-</t>
  </si>
  <si>
    <t>https://mono.capital</t>
  </si>
  <si>
    <t>http://www.linkedin.com/company/mono-capital</t>
  </si>
  <si>
    <t>Mill Lane, Alderley Edge, England, United Kingdom, SK9 7</t>
  </si>
  <si>
    <t>Calmont Group</t>
  </si>
  <si>
    <t>Frics</t>
  </si>
  <si>
    <t>http://www.linkedin.com/in/douglas-myddleton-frics-54ab5213</t>
  </si>
  <si>
    <t>https://calmontgroup.com</t>
  </si>
  <si>
    <t>http://www.linkedin.com/company/calmont-group</t>
  </si>
  <si>
    <t>28 Bridge Street, Leatherhead, England, United Kingdom, KT22 8BZ</t>
  </si>
  <si>
    <t>dan@lifepropertygroup.com</t>
  </si>
  <si>
    <t>http://www.linkedin.com/in/daniel-madge-property-developer-and-managing-director-11bb2224</t>
  </si>
  <si>
    <t>https://lifepropertygroup.com</t>
  </si>
  <si>
    <t>http://www.linkedin.com/company/lifeproperty</t>
  </si>
  <si>
    <t>2 Sway Road, Swansea, Wales, United Kingdom, SA6 6HT</t>
  </si>
  <si>
    <t>HADHAM</t>
  </si>
  <si>
    <t>Renwick-Forster</t>
  </si>
  <si>
    <t>nick@hadhamproperty.com</t>
  </si>
  <si>
    <t>http://www.linkedin.com/in/nick-renwick-forster-263a0213</t>
  </si>
  <si>
    <t>https://hadhamre.com</t>
  </si>
  <si>
    <t>http://www.linkedin.com/company/hadham-property</t>
  </si>
  <si>
    <t>84 Brook Street, London, England, United Kingdom, W1K 5EH</t>
  </si>
  <si>
    <t>Citydeal Estates, Residential &amp; Commercial Property</t>
  </si>
  <si>
    <t>Faisal</t>
  </si>
  <si>
    <t>Yousuf</t>
  </si>
  <si>
    <t>faisal@citydeal.co.uk</t>
  </si>
  <si>
    <t>http://www.linkedin.com/in/faisal-yousuf</t>
  </si>
  <si>
    <t>https://citydeal.co.uk</t>
  </si>
  <si>
    <t>http://www.linkedin.com/company/citydeal-estates</t>
  </si>
  <si>
    <t>115 Churchfield Road, London, England, United Kingdom, W3 6AH</t>
  </si>
  <si>
    <t>Wimbledon Homes Ltd</t>
  </si>
  <si>
    <t>Beim</t>
  </si>
  <si>
    <t>mark@wimbledonhomes.com</t>
  </si>
  <si>
    <t>http://www.linkedin.com/in/mark-beim-6720b198</t>
  </si>
  <si>
    <t>https://wimbledonhomes.com</t>
  </si>
  <si>
    <t>http://www.linkedin.com/company/wimbledon-homes</t>
  </si>
  <si>
    <t>38 High Street, London, England, United Kingdom, N14 6EB</t>
  </si>
  <si>
    <t>JRM Bespoke Properties Ltd</t>
  </si>
  <si>
    <t>john@jrmbespoke.com</t>
  </si>
  <si>
    <t>http://www.linkedin.com/in/john-martin-42744550</t>
  </si>
  <si>
    <t>https://jrmbespoke.com</t>
  </si>
  <si>
    <t>http://www.linkedin.com/company/jrm-bespoke-properties-ltd</t>
  </si>
  <si>
    <t>Macclesfield, England, United Kingdom, SK10 4</t>
  </si>
  <si>
    <t>Lorenz Consultancy</t>
  </si>
  <si>
    <t>Janie</t>
  </si>
  <si>
    <t>Lorenz</t>
  </si>
  <si>
    <t>http://www.linkedin.com/in/janie-lorenz-89582591</t>
  </si>
  <si>
    <t>https://lorenzconsultancy.com</t>
  </si>
  <si>
    <t>http://www.linkedin.com/company/lorenz-consultancy</t>
  </si>
  <si>
    <t>20 Hanover Square, London, England, United Kingdom, W1S 1JY</t>
  </si>
  <si>
    <t>AJ Roberts Construction Ltd</t>
  </si>
  <si>
    <t>ben@ajrobertsconstruction.co.uk</t>
  </si>
  <si>
    <t>http://www.linkedin.com/in/ben-roberts-a84821194</t>
  </si>
  <si>
    <t>https://ajrobertsconstruction.co.uk</t>
  </si>
  <si>
    <t>http://www.linkedin.com/company/aj-roberts-construction-ltd</t>
  </si>
  <si>
    <t>Normanton, England, United Kingdom</t>
  </si>
  <si>
    <t>Park Lane Homes</t>
  </si>
  <si>
    <t>Clink</t>
  </si>
  <si>
    <t>baclink@parklanehomes.co.uk</t>
  </si>
  <si>
    <t>http://www.linkedin.com/in/brian-andrew-clink-mciob-3430a469</t>
  </si>
  <si>
    <t>https://parklanehomes.co.uk</t>
  </si>
  <si>
    <t>http://www.linkedin.com/company/park-lane-homes</t>
  </si>
  <si>
    <t>Wike Ridge Lane, Leeds, England, United Kingdom, LS17 8TX</t>
  </si>
  <si>
    <t>Dot Residential</t>
  </si>
  <si>
    <t>Gray</t>
  </si>
  <si>
    <t>Stern</t>
  </si>
  <si>
    <t>gray@dotresidential.com</t>
  </si>
  <si>
    <t>http://www.linkedin.com/in/graystern</t>
  </si>
  <si>
    <t>https://dotresidential.com</t>
  </si>
  <si>
    <t>http://www.linkedin.com/company/dot-residential</t>
  </si>
  <si>
    <t>6 Bevis Marks, London, England, United Kingdom, EC3A 7</t>
  </si>
  <si>
    <t>Marrico Asset Management</t>
  </si>
  <si>
    <t>scott.barnes@marrico.co.uk</t>
  </si>
  <si>
    <t>http://www.linkedin.com/in/scott-barnes-6430a8b4</t>
  </si>
  <si>
    <t>https://marrico.co.uk</t>
  </si>
  <si>
    <t>http://www.linkedin.com/company/marrico-asset-management</t>
  </si>
  <si>
    <t>Sidings Court, Doncaster, England, United Kingdom, DN4 5</t>
  </si>
  <si>
    <t>Yogesh</t>
  </si>
  <si>
    <t>Rajor</t>
  </si>
  <si>
    <t>chris@levanterdevelopments.com</t>
  </si>
  <si>
    <t>http://www.linkedin.com/in/chris-manning-levanter</t>
  </si>
  <si>
    <t>craig@dwellings4u.co.uk</t>
  </si>
  <si>
    <t>http://www.linkedin.com/in/craig-roberts-563085151</t>
  </si>
  <si>
    <t>Coplan Estates Ltd</t>
  </si>
  <si>
    <t>nickdoyle@coplanestates.com</t>
  </si>
  <si>
    <t>http://www.linkedin.com/in/nick-doyle-7b582010</t>
  </si>
  <si>
    <t>https://coplanestates.com</t>
  </si>
  <si>
    <t>http://www.linkedin.com/company/coplan-estates-ltd</t>
  </si>
  <si>
    <t>Mercia Real Estate</t>
  </si>
  <si>
    <t>Reeves</t>
  </si>
  <si>
    <t>http://www.linkedin.com/in/amy-reeves-5105b521a</t>
  </si>
  <si>
    <t>https://merciarealestate.com</t>
  </si>
  <si>
    <t>http://www.linkedin.com/company/merciarealestate</t>
  </si>
  <si>
    <t>117 Edmund Street, Birmingham, England, United Kingdom, B3 2</t>
  </si>
  <si>
    <t>HARBOURWOOD HOMES (HORDLE FARM) LTD</t>
  </si>
  <si>
    <t>Gaffikin</t>
  </si>
  <si>
    <t>dean.gaffikin@harbourwoodhomes.co.uk</t>
  </si>
  <si>
    <t>http://www.linkedin.com/in/dean-gaffikin</t>
  </si>
  <si>
    <t>https://harbourwoodhomes.co.uk</t>
  </si>
  <si>
    <t>http://www.linkedin.com/company/harbourwood-homes</t>
  </si>
  <si>
    <t>15 Haglane Copse, Lymington, England, United Kingdom, SO41 8DT</t>
  </si>
  <si>
    <t>Juno Developments</t>
  </si>
  <si>
    <t>james@junodev.co.uk</t>
  </si>
  <si>
    <t>http://www.linkedin.com/in/james-dean-483705284</t>
  </si>
  <si>
    <t>https://junodev.co.uk</t>
  </si>
  <si>
    <t>http://www.linkedin.com/company/juno-developments-ltd</t>
  </si>
  <si>
    <t>Poole, England, United Kingdom, BH12 2</t>
  </si>
  <si>
    <t>Victus Real Estate</t>
  </si>
  <si>
    <t>Totman</t>
  </si>
  <si>
    <t>johntotman@victusre.com</t>
  </si>
  <si>
    <t>http://www.linkedin.com/in/john-totman-108796138</t>
  </si>
  <si>
    <t>https://victusre.com</t>
  </si>
  <si>
    <t>http://www.linkedin.com/company/victus-real-estate</t>
  </si>
  <si>
    <t>KPM Contracts Ltd</t>
  </si>
  <si>
    <t>Karl</t>
  </si>
  <si>
    <t>Meyer</t>
  </si>
  <si>
    <t>karl@kpmcontracts.com</t>
  </si>
  <si>
    <t>http://www.linkedin.com/in/karl-meyer-b2ab81b9</t>
  </si>
  <si>
    <t>https://kpmcontracts.com</t>
  </si>
  <si>
    <t>http://www.linkedin.com/company/kpm-contracts</t>
  </si>
  <si>
    <t>The Street, Tuddenham, England, United Kingdom, IP6</t>
  </si>
  <si>
    <t>Allied Property Investments (London) Ltd.</t>
  </si>
  <si>
    <t>Spiro</t>
  </si>
  <si>
    <t>Owner / Managing Director</t>
  </si>
  <si>
    <t>scott@api.uk.com</t>
  </si>
  <si>
    <t>http://www.linkedin.com/in/spiroscott</t>
  </si>
  <si>
    <t>https://api.uk.com</t>
  </si>
  <si>
    <t>http://www.linkedin.com/company/allied-property-investments</t>
  </si>
  <si>
    <t>49 Welbeck Street, London, England, United Kingdom, W1G 8</t>
  </si>
  <si>
    <t>Tara Homes Limited</t>
  </si>
  <si>
    <t>Jessi</t>
  </si>
  <si>
    <t>Randhawa</t>
  </si>
  <si>
    <t>jas@tara-homes.co.uk</t>
  </si>
  <si>
    <t>http://www.linkedin.com/in/jessi-randhawa-a8b2b37a</t>
  </si>
  <si>
    <t>https://tara-homes.co.uk</t>
  </si>
  <si>
    <t>http://www.linkedin.com/company/tarahomesuk</t>
  </si>
  <si>
    <t>Jules</t>
  </si>
  <si>
    <t>Morrell</t>
  </si>
  <si>
    <t>Technical Design Manager</t>
  </si>
  <si>
    <t>jules@ashfieldgroup.co.uk</t>
  </si>
  <si>
    <t>http://www.linkedin.com/in/jules-morrell-a295a6107</t>
  </si>
  <si>
    <t>Meridian Construction &amp; Refurbishments</t>
  </si>
  <si>
    <t>Basil</t>
  </si>
  <si>
    <t>Al-Kaissy</t>
  </si>
  <si>
    <t>basil@meridianconstruction.co.uk</t>
  </si>
  <si>
    <t>http://www.linkedin.com/in/basil-al-kaissy-527953195</t>
  </si>
  <si>
    <t>https://meridianconstruction.co.uk</t>
  </si>
  <si>
    <t>http://www.linkedin.com/company/meridian-construction-refurbishments</t>
  </si>
  <si>
    <t>Union Street, Manchester, England, United Kingdom, M4 1</t>
  </si>
  <si>
    <t>Q Property Group</t>
  </si>
  <si>
    <t>Mitten</t>
  </si>
  <si>
    <t>charlie@qpropertygroup.co.uk</t>
  </si>
  <si>
    <t>http://www.linkedin.com/in/charlie-mitten-158336298</t>
  </si>
  <si>
    <t>https://qpropertygroup.co.uk</t>
  </si>
  <si>
    <t>http://www.linkedin.com/company/q-property-group</t>
  </si>
  <si>
    <t>Nicolas James Building Ltd</t>
  </si>
  <si>
    <t>Waddington</t>
  </si>
  <si>
    <t>rob.waddington@njg.co.uk</t>
  </si>
  <si>
    <t>http://www.linkedin.com/in/rob-waddington-10947a49</t>
  </si>
  <si>
    <t>https://nicolasjames.build</t>
  </si>
  <si>
    <t>http://www.linkedin.com/company/nicolas-james-building-ltd</t>
  </si>
  <si>
    <t>Southampton, England, United Kingdom</t>
  </si>
  <si>
    <t>The McGinnis Group</t>
  </si>
  <si>
    <t>O'Neill</t>
  </si>
  <si>
    <t>Shopping Center Manager</t>
  </si>
  <si>
    <t>http://www.linkedin.com/in/sean-o-neill-72441975</t>
  </si>
  <si>
    <t>https://themcginnisgroup.com</t>
  </si>
  <si>
    <t>http://www.linkedin.com/company/the-mcginnis-group</t>
  </si>
  <si>
    <t>1 Hyde Business Park, Londonderry, Northern Ireland, United Kingdom, BT48 0</t>
  </si>
  <si>
    <t>Summer-Louise</t>
  </si>
  <si>
    <t>Mount</t>
  </si>
  <si>
    <t>http://www.linkedin.com/in/summer-louise-mount-596a811b7</t>
  </si>
  <si>
    <t>CN PROP</t>
  </si>
  <si>
    <t>Nutter</t>
  </si>
  <si>
    <t>chris@cnprop.co.uk</t>
  </si>
  <si>
    <t>http://www.linkedin.com/in/chris-nutter-23257728</t>
  </si>
  <si>
    <t>https://cnprop.uk</t>
  </si>
  <si>
    <t>http://www.linkedin.com/company/cnprop</t>
  </si>
  <si>
    <t>Fresh Property</t>
  </si>
  <si>
    <t>Regional Maintenance Manager</t>
  </si>
  <si>
    <t>http://www.linkedin.com/in/danny-nash-618236215</t>
  </si>
  <si>
    <t>https://freshbangkok.com</t>
  </si>
  <si>
    <t>http://www.linkedin.com/company/fresh-property-co.-ltd.</t>
  </si>
  <si>
    <t>24 à¸ªà¸¸à¸‚à¸¸à¸¡à¸§à¸´à¸— 21, Bangkok, BM, Thailand, 10110</t>
  </si>
  <si>
    <t>Day</t>
  </si>
  <si>
    <t>matt@queensbridgehomes.co.uk</t>
  </si>
  <si>
    <t>http://www.linkedin.com/in/matt-day-3810a150</t>
  </si>
  <si>
    <t>https://queensbridgehomes.co.uk</t>
  </si>
  <si>
    <t>http://www.linkedin.com/company/queensbridgehomes</t>
  </si>
  <si>
    <t>69 High Street, Beckenham, England, United Kingdom, BR3 1AW</t>
  </si>
  <si>
    <t>Usman</t>
  </si>
  <si>
    <t>Sheikh</t>
  </si>
  <si>
    <t>http://www.linkedin.com/in/usman-sheikh-501b36a3</t>
  </si>
  <si>
    <t>OAKS GROUP</t>
  </si>
  <si>
    <t>Summer</t>
  </si>
  <si>
    <t>Chou</t>
  </si>
  <si>
    <t>http://www.linkedin.com/in/xiameng-zhou-job</t>
  </si>
  <si>
    <t>https://oaks.ch</t>
  </si>
  <si>
    <t>http://www.linkedin.com/company/oaksgroup</t>
  </si>
  <si>
    <t>26 Route de Malagnou, Geneva, Geneva, Switzerland, 1208</t>
  </si>
  <si>
    <t>Tranquility Homes</t>
  </si>
  <si>
    <t>Jesugbemi</t>
  </si>
  <si>
    <t>Obaze</t>
  </si>
  <si>
    <t>Accounts Manager</t>
  </si>
  <si>
    <t>jesugbemi@tranquilityhomes.co.uk</t>
  </si>
  <si>
    <t>http://www.linkedin.com/in/jesugbemi-obaze-4983519b</t>
  </si>
  <si>
    <t>https://tranquilityhomes.co.uk</t>
  </si>
  <si>
    <t>http://www.linkedin.com/company/tranquility-homes-ltd</t>
  </si>
  <si>
    <t>10 Bradgate Road, Leicester, England, United Kingdom, LE7 7AA</t>
  </si>
  <si>
    <t>Hill</t>
  </si>
  <si>
    <t>dh@globespanmedia.com</t>
  </si>
  <si>
    <t>http://www.linkedin.com/in/daniel-hill-04892a10</t>
  </si>
  <si>
    <t>Beyond</t>
  </si>
  <si>
    <t>Dolan-Bent</t>
  </si>
  <si>
    <t>Executive Director</t>
  </si>
  <si>
    <t>tom@beyondcollaboration.co.uk</t>
  </si>
  <si>
    <t>http://www.linkedin.com/in/tomdolanbent</t>
  </si>
  <si>
    <t>https://beyondcollaboration.co.uk</t>
  </si>
  <si>
    <t>http://www.linkedin.com/company/beyondcollaboration</t>
  </si>
  <si>
    <t>37 Berwick Street, London, England, United Kingdom, W1F 8RS</t>
  </si>
  <si>
    <t>At Home Estate and Lettings Agency</t>
  </si>
  <si>
    <t>Nicky</t>
  </si>
  <si>
    <t>nicky@athomeestates.co.uk</t>
  </si>
  <si>
    <t>http://www.linkedin.com/in/nicky-austin-494b656a</t>
  </si>
  <si>
    <t>https://athomeestates.co.uk</t>
  </si>
  <si>
    <t>http://www.linkedin.com/company/-home-estate-agency-and-lettings-ltd</t>
  </si>
  <si>
    <t>6 Caterways, Horsham, England, United Kingdom, RH12 2</t>
  </si>
  <si>
    <t>Hartford Capital Group</t>
  </si>
  <si>
    <t>Way</t>
  </si>
  <si>
    <t>christopher@hartford-capital.com</t>
  </si>
  <si>
    <t>http://www.linkedin.com/in/christopher-way-228580151</t>
  </si>
  <si>
    <t>https://hartford-capital.com</t>
  </si>
  <si>
    <t>http://www.linkedin.com/company/hartford-capital-group</t>
  </si>
  <si>
    <t>Brunswick Street, England, United Kingdom, L3 1BP</t>
  </si>
  <si>
    <t>Capsel Homes</t>
  </si>
  <si>
    <t>Eleanor</t>
  </si>
  <si>
    <t>Bulmer</t>
  </si>
  <si>
    <t>eleanor.bulmer@capsel.co.uk</t>
  </si>
  <si>
    <t>http://www.linkedin.com/in/eleanor-bulmer-fcmi-cmgr-mba-9b91aa50</t>
  </si>
  <si>
    <t>https://capselhomes.co.uk</t>
  </si>
  <si>
    <t>http://www.linkedin.com/company/capsel</t>
  </si>
  <si>
    <t>Pontypool, Wales, United Kingdom, NP4 0JJ</t>
  </si>
  <si>
    <t>IMKI Property Deals Ltd</t>
  </si>
  <si>
    <t>Webster</t>
  </si>
  <si>
    <t>http://www.linkedin.com/in/christopher-webster-b7214013b</t>
  </si>
  <si>
    <t>http://www.linkedin.com/company/imki-property-deals-ltd</t>
  </si>
  <si>
    <t>Crown Estates</t>
  </si>
  <si>
    <t>Linda</t>
  </si>
  <si>
    <t>Allmark</t>
  </si>
  <si>
    <t>National Specification Manager Crown Paints</t>
  </si>
  <si>
    <t>http://www.linkedin.com/in/linda-allmark-5583271a</t>
  </si>
  <si>
    <t>https://crownestates.be</t>
  </si>
  <si>
    <t>http://www.linkedin.com/company/crown-estates</t>
  </si>
  <si>
    <t>265 Avenue de la Couronne, Ixelles, Brussels, Belgium, 1050</t>
  </si>
  <si>
    <t>Alistair</t>
  </si>
  <si>
    <t>aj@epsilonrep.com</t>
  </si>
  <si>
    <t>http://www.linkedin.com/in/alistairdsjones</t>
  </si>
  <si>
    <t>Totus Construction Ltd</t>
  </si>
  <si>
    <t>Taras</t>
  </si>
  <si>
    <t>Vynnytskyy</t>
  </si>
  <si>
    <t>taras.vynnytskyy@totus.construction</t>
  </si>
  <si>
    <t>http://www.linkedin.com/in/tarasv</t>
  </si>
  <si>
    <t>https://totus.construction</t>
  </si>
  <si>
    <t>http://www.linkedin.com/company/totus-construction-ltd</t>
  </si>
  <si>
    <t>Walton-on-Thames, England, United Kingdom</t>
  </si>
  <si>
    <t>Globe Homes</t>
  </si>
  <si>
    <t>Strong</t>
  </si>
  <si>
    <t>Senior Manager</t>
  </si>
  <si>
    <t>http://www.linkedin.com/in/sarahjaynestrong</t>
  </si>
  <si>
    <t>https://globehomes.info</t>
  </si>
  <si>
    <t>http://www.linkedin.com/company/globe-homes</t>
  </si>
  <si>
    <t>Paisley, Scotland, United Kingdom</t>
  </si>
  <si>
    <t>Harry J Palmer Ltd</t>
  </si>
  <si>
    <t>May</t>
  </si>
  <si>
    <t>Palmer</t>
  </si>
  <si>
    <t>http://www.linkedin.com/in/may-palmer-3708a816</t>
  </si>
  <si>
    <t>https://harryjpalmer.co.uk</t>
  </si>
  <si>
    <t>http://www.linkedin.com/company/harry-j-palmer-ltd</t>
  </si>
  <si>
    <t>21 Old Road, Wimborne Minster, England, United Kingdom, BH21 1EJ</t>
  </si>
  <si>
    <t>MM Properties</t>
  </si>
  <si>
    <t>M</t>
  </si>
  <si>
    <t>Miah</t>
  </si>
  <si>
    <t>http://www.linkedin.com/in/m-miah-19a2b536</t>
  </si>
  <si>
    <t>https://mmproperties.dk</t>
  </si>
  <si>
    <t>http://www.linkedin.com/company/mm-propertiesdk</t>
  </si>
  <si>
    <t>125 Osterbrogade, Kobenhavn, Capital Region of Denmark, Denmark, 2100</t>
  </si>
  <si>
    <t>AstonWalker Developments Ltd</t>
  </si>
  <si>
    <t>Davie</t>
  </si>
  <si>
    <t>Aston</t>
  </si>
  <si>
    <t>davie.aston@aston-walker.co.uk</t>
  </si>
  <si>
    <t>http://www.linkedin.com/in/davie-aston-549549a6</t>
  </si>
  <si>
    <t>https://aston-walker.co.uk</t>
  </si>
  <si>
    <t>http://www.linkedin.com/company/astonwalker-developments-ltd</t>
  </si>
  <si>
    <t>Salmon Property</t>
  </si>
  <si>
    <t>Rorie</t>
  </si>
  <si>
    <t>rhenderson@salmonproperty.com</t>
  </si>
  <si>
    <t>http://www.linkedin.com/in/rorie-henderson-2364b62a</t>
  </si>
  <si>
    <t>https://salmonproperty.com</t>
  </si>
  <si>
    <t>http://www.linkedin.com/company/salmon-property</t>
  </si>
  <si>
    <t>39 Maddox Street, London, England, United Kingdom, W1S 1</t>
  </si>
  <si>
    <t>Grays Estate Agents</t>
  </si>
  <si>
    <t>stephen@graysestateagents.com</t>
  </si>
  <si>
    <t>http://www.linkedin.com/in/stephen-gray-72b55734</t>
  </si>
  <si>
    <t>https://graysestateagents.com</t>
  </si>
  <si>
    <t>http://www.linkedin.com/company/grays-iom</t>
  </si>
  <si>
    <t>2 Patrick Street, Peel, Glenfaba, Isle of Man, IM5 1</t>
  </si>
  <si>
    <t>Inside Land Group</t>
  </si>
  <si>
    <t>Shelton</t>
  </si>
  <si>
    <t>sshelton@insideland.co.uk</t>
  </si>
  <si>
    <t>http://www.linkedin.com/in/sam-shelton-969b0331</t>
  </si>
  <si>
    <t>https://insideland.co.uk</t>
  </si>
  <si>
    <t>http://www.linkedin.com/company/inside-land-group</t>
  </si>
  <si>
    <t>34 Millicent Road, West Bridgford, England, United Kingdom, NG2 7PZ</t>
  </si>
  <si>
    <t>Asset &amp; Development Manager</t>
  </si>
  <si>
    <t>ben@beyondcollaboration.co.uk</t>
  </si>
  <si>
    <t>http://www.linkedin.com/in/benjaminbededavies</t>
  </si>
  <si>
    <t>Front Row Developments UK Ltd.</t>
  </si>
  <si>
    <t>Rosie</t>
  </si>
  <si>
    <t>Kavanagh</t>
  </si>
  <si>
    <t>rosie@frdevelopments.com</t>
  </si>
  <si>
    <t>http://www.linkedin.com/in/rosie-kavanagh-790a2143</t>
  </si>
  <si>
    <t>https://frontrowgrp.com</t>
  </si>
  <si>
    <t>http://www.linkedin.com/company/front-row-developments-uk-ltd</t>
  </si>
  <si>
    <t>Bedford, England, United Kingdom, MK40 3HD</t>
  </si>
  <si>
    <t>Aston Mead Land and Planning</t>
  </si>
  <si>
    <t>Hesse</t>
  </si>
  <si>
    <t>http://www.linkedin.com/in/charlie-hesse-80a10923</t>
  </si>
  <si>
    <t>https://astonmead.land</t>
  </si>
  <si>
    <t>http://www.linkedin.com/company/aston-mead-land-and-planning</t>
  </si>
  <si>
    <t>66 High Street, Walton-on-Thames, England, United Kingdom, KT12 1BU</t>
  </si>
  <si>
    <t>The Oakwood Group</t>
  </si>
  <si>
    <t>Swithenbank</t>
  </si>
  <si>
    <t>http://www.linkedin.com/in/alison-swithenbank-b1950091</t>
  </si>
  <si>
    <t>https://theoakwoodgroup.co.uk</t>
  </si>
  <si>
    <t>http://www.linkedin.com/company/the-oakwood-group-homes</t>
  </si>
  <si>
    <t>12 West Street, Epsom, England, United Kingdom, KT19 8BT</t>
  </si>
  <si>
    <t>Jennie</t>
  </si>
  <si>
    <t>Samuels</t>
  </si>
  <si>
    <t>jennie.samuels@urbancentric.co.uk</t>
  </si>
  <si>
    <t>http://www.linkedin.com/in/jenniehowells</t>
  </si>
  <si>
    <t>RegentGate Developments Limited</t>
  </si>
  <si>
    <t>http://www.linkedin.com/in/jason-pritchard-3955a215</t>
  </si>
  <si>
    <t>https://regentgate.co.uk</t>
  </si>
  <si>
    <t>http://www.linkedin.com/company/regentgate-developments-limited</t>
  </si>
  <si>
    <t>41 Regent Street, Rugby, England, United Kingdom, CV21 2PE</t>
  </si>
  <si>
    <t>Halebourne Group</t>
  </si>
  <si>
    <t>Herb</t>
  </si>
  <si>
    <t>http://www.linkedin.com/in/herb-elliott-66063a39</t>
  </si>
  <si>
    <t>https://halebournegroup.co.uk</t>
  </si>
  <si>
    <t>http://www.linkedin.com/company/halebournegroup</t>
  </si>
  <si>
    <t>Bagshot, England, United Kingdom</t>
  </si>
  <si>
    <t>Adam Stein &amp; Co Ltd. commercial property estate agents</t>
  </si>
  <si>
    <t>Stein</t>
  </si>
  <si>
    <t>als@adamsteinandco.co.uk</t>
  </si>
  <si>
    <t>http://www.linkedin.com/in/adam-stein-b9916133</t>
  </si>
  <si>
    <t>https://adamsteinandco.co.uk</t>
  </si>
  <si>
    <t>http://www.linkedin.com/company/adam-stein-co-commercial-commercial-property-agents</t>
  </si>
  <si>
    <t>Four Prop</t>
  </si>
  <si>
    <t>Anthony</t>
  </si>
  <si>
    <t>anthony@fourprop.co.uk</t>
  </si>
  <si>
    <t>http://www.linkedin.com/in/anthony-williams-2a844919</t>
  </si>
  <si>
    <t>https://fourprop.co.uk</t>
  </si>
  <si>
    <t>http://www.linkedin.com/company/fourprop</t>
  </si>
  <si>
    <t>Candelisa</t>
  </si>
  <si>
    <t>Frank</t>
  </si>
  <si>
    <t>McAleer</t>
  </si>
  <si>
    <t>frank@candelisa.com</t>
  </si>
  <si>
    <t>http://www.linkedin.com/in/frank-mcaleer-3401283b</t>
  </si>
  <si>
    <t>https://candelisa.com</t>
  </si>
  <si>
    <t>http://www.linkedin.com/company/candelisa</t>
  </si>
  <si>
    <t>Providence Place, Skipton, England, United Kingdom, BD23 1</t>
  </si>
  <si>
    <t>Winter</t>
  </si>
  <si>
    <t>Contracts Manager</t>
  </si>
  <si>
    <t>gwinter@cherwynltd.co.uk</t>
  </si>
  <si>
    <t>http://www.linkedin.com/in/george-winter-40044aa6</t>
  </si>
  <si>
    <t>https://cherwynltd.co.uk</t>
  </si>
  <si>
    <t>http://www.linkedin.com/company/cherwyn-developments-ltd</t>
  </si>
  <si>
    <t>Wellington, England, United Kingdom, TA21 8</t>
  </si>
  <si>
    <t>GM Craig Building Contractors LTD</t>
  </si>
  <si>
    <t>neil@gmcraig.com</t>
  </si>
  <si>
    <t>http://www.linkedin.com/in/neil-craig-60424157</t>
  </si>
  <si>
    <t>https://gmcraig.com</t>
  </si>
  <si>
    <t>http://www.linkedin.com/company/gm-craig-building-contractors-ltd</t>
  </si>
  <si>
    <t>Windmill Way West, England, United Kingdom, TD15 1FA</t>
  </si>
  <si>
    <t>Abi</t>
  </si>
  <si>
    <t>Ekoku</t>
  </si>
  <si>
    <t>Director (Caribbean)</t>
  </si>
  <si>
    <t>abi@candelisa.com</t>
  </si>
  <si>
    <t>http://www.linkedin.com/in/abi-ekoku-40504415</t>
  </si>
  <si>
    <t>Chatfield</t>
  </si>
  <si>
    <t>brian@azurepc.co.uk</t>
  </si>
  <si>
    <t>http://www.linkedin.com/in/brian-chatfield-ba6a9523</t>
  </si>
  <si>
    <t>Brackley Property Developments Ltd</t>
  </si>
  <si>
    <t>Pedrick-Moyle</t>
  </si>
  <si>
    <t>stephen.pedrick-moyle@brackley-propdev.co.uk</t>
  </si>
  <si>
    <t>http://www.linkedin.com/in/stephen-pedrick-moyle-7b03ab2b</t>
  </si>
  <si>
    <t>https://brackley-propdev.co.uk</t>
  </si>
  <si>
    <t>http://www.linkedin.com/company/brackley-property-developments-limited</t>
  </si>
  <si>
    <t>1 Ratby Lane, England, United Kingdom, LE3 3AW</t>
  </si>
  <si>
    <t>Radiate Developments</t>
  </si>
  <si>
    <t>Curd</t>
  </si>
  <si>
    <t>matthew.curd@radiate-developments.co.uk</t>
  </si>
  <si>
    <t>http://www.linkedin.com/in/matthew-curd-59a0abb5</t>
  </si>
  <si>
    <t>https://radiate-developments.co.uk</t>
  </si>
  <si>
    <t>http://www.linkedin.com/company/radiate-developments</t>
  </si>
  <si>
    <t>Immingham, England, United Kingdom, DN40 3</t>
  </si>
  <si>
    <t>LREO - London Real Estate Office</t>
  </si>
  <si>
    <t>Alexandra</t>
  </si>
  <si>
    <t>Minster</t>
  </si>
  <si>
    <t>alex@lreo.co.uk</t>
  </si>
  <si>
    <t>http://www.linkedin.com/in/alexandra-minster-8360a74a</t>
  </si>
  <si>
    <t>https://londonrealestateoffice.co.uk</t>
  </si>
  <si>
    <t>http://www.linkedin.com/company/lreoffice</t>
  </si>
  <si>
    <t>58 Acacia Road, London, England, United Kingdom, NW8 6AG</t>
  </si>
  <si>
    <t>Longview Capital Investments</t>
  </si>
  <si>
    <t>Nelhams</t>
  </si>
  <si>
    <t>alex.nelhams@longviewcapital.co.uk</t>
  </si>
  <si>
    <t>http://www.linkedin.com/in/alex-nelhams-914a831a</t>
  </si>
  <si>
    <t>https://longviewcapital.co.uk</t>
  </si>
  <si>
    <t>http://www.linkedin.com/company/longview-capital-investments</t>
  </si>
  <si>
    <t>FERMAC PROPERTIES LIMITED</t>
  </si>
  <si>
    <t>Orlaith</t>
  </si>
  <si>
    <t>McNamee</t>
  </si>
  <si>
    <t>http://www.linkedin.com/in/orlaith-mcnamee-4105886b</t>
  </si>
  <si>
    <t>https://fermacproperties.com</t>
  </si>
  <si>
    <t>http://www.linkedin.com/company/fermac-properties-limited</t>
  </si>
  <si>
    <t>5 Limavady Road, Londonderry, Northern Ireland, United Kingdom, BT47 6NU</t>
  </si>
  <si>
    <t>Frances</t>
  </si>
  <si>
    <t>frances.thomas@belldevelopments.co.uk</t>
  </si>
  <si>
    <t>http://www.linkedin.com/in/francesthomas21</t>
  </si>
  <si>
    <t>http://www.linkedin.com/in/andrew-webster-75868a28</t>
  </si>
  <si>
    <t>Nertil</t>
  </si>
  <si>
    <t>Sako</t>
  </si>
  <si>
    <t>nertil@enbuild-group.com</t>
  </si>
  <si>
    <t>http://www.linkedin.com/in/nertil-sako-70199733</t>
  </si>
  <si>
    <t>Westridge Real Estate</t>
  </si>
  <si>
    <t>Hesketh</t>
  </si>
  <si>
    <t>Development Director - London</t>
  </si>
  <si>
    <t>http://www.linkedin.com/in/simon-hesketh-2565a7133</t>
  </si>
  <si>
    <t>https://westridge.ie</t>
  </si>
  <si>
    <t>http://www.linkedin.com/company/westridge-real-estate</t>
  </si>
  <si>
    <t>Dublin, Dublin, Ireland</t>
  </si>
  <si>
    <t>Kestrel Homes &amp; Construction LTD</t>
  </si>
  <si>
    <t>Sims</t>
  </si>
  <si>
    <t>matt@khcltd.uk</t>
  </si>
  <si>
    <t>http://www.linkedin.com/in/matt-sims-9a347882</t>
  </si>
  <si>
    <t>https://khcltd.uk</t>
  </si>
  <si>
    <t>http://www.linkedin.com/company/kestrel-homes-construction-ltd</t>
  </si>
  <si>
    <t>Earls Colne, England, United Kingdom, CO6 2NS</t>
  </si>
  <si>
    <t>Montrose (Cotswold Builders) Ltd</t>
  </si>
  <si>
    <t>Emily</t>
  </si>
  <si>
    <t>Tarbox</t>
  </si>
  <si>
    <t>http://www.linkedin.com/in/emily-tarbox-75185540</t>
  </si>
  <si>
    <t>https://montrose-group.co.uk</t>
  </si>
  <si>
    <t>http://www.linkedin.com/company/montrose-group-cotswolds-builders-ltd</t>
  </si>
  <si>
    <t>Chipping Campden, England, United Kingdom</t>
  </si>
  <si>
    <t>Iguana Developments</t>
  </si>
  <si>
    <t>http://www.linkedin.com/in/sarah-gill-453903166</t>
  </si>
  <si>
    <t>https://iguanadevelopments.com</t>
  </si>
  <si>
    <t>http://www.linkedin.com/company/iguana-developments</t>
  </si>
  <si>
    <t>Hull, England, United Kingdom</t>
  </si>
  <si>
    <t>Love Investments</t>
  </si>
  <si>
    <t>Farleigh</t>
  </si>
  <si>
    <t>stacey@loveinvestments.co.uk</t>
  </si>
  <si>
    <t>http://www.linkedin.com/in/stacey-farleigh-0b83a189</t>
  </si>
  <si>
    <t>https://loveinvestments.co.uk</t>
  </si>
  <si>
    <t>http://www.linkedin.com/company/love-investments-ltd</t>
  </si>
  <si>
    <t>117 Bute Street, Rhoose, Wales, United Kingdom, CF10 5AE</t>
  </si>
  <si>
    <t>KING &amp; JOHNSTON HOMES LIMITED</t>
  </si>
  <si>
    <t>Reyce</t>
  </si>
  <si>
    <t>reyce.taylor@kingandjohnston.co.uk</t>
  </si>
  <si>
    <t>http://www.linkedin.com/in/reyce-taylor-aa06501b9</t>
  </si>
  <si>
    <t>https://kingandjohnston.co.uk</t>
  </si>
  <si>
    <t>http://www.linkedin.com/company/king-&amp;-johnston-homes-limited</t>
  </si>
  <si>
    <t>380 New Hythe Lane, Aylesford, England, United Kingdom, ME20 7</t>
  </si>
  <si>
    <t>LEWIS &amp; TUCKER CHARTERED SURVEYORS</t>
  </si>
  <si>
    <t>Gideon</t>
  </si>
  <si>
    <t>gd@lewis-tucker.com</t>
  </si>
  <si>
    <t>http://www.linkedin.com/in/gideon-davies-mrics-15299819</t>
  </si>
  <si>
    <t>https://lewis-tucker.com</t>
  </si>
  <si>
    <t>http://www.linkedin.com/company/lewis-&amp;-tucker-management-limited</t>
  </si>
  <si>
    <t>Low Road, Bressingham, England, United Kingdom, IP22 2AG</t>
  </si>
  <si>
    <t>Varnam</t>
  </si>
  <si>
    <t>matt@sdwl.co.uk</t>
  </si>
  <si>
    <t>http://www.linkedin.com/in/matt-varnam-457547114</t>
  </si>
  <si>
    <t>https://sdwl.co.uk</t>
  </si>
  <si>
    <t>http://www.linkedin.com/company/stone-developments-wiltshire-limited</t>
  </si>
  <si>
    <t>Trowbridge, England, United Kingdom, BA14</t>
  </si>
  <si>
    <t>James Place</t>
  </si>
  <si>
    <t>Jenny</t>
  </si>
  <si>
    <t>Massen</t>
  </si>
  <si>
    <t>Reginal Manager</t>
  </si>
  <si>
    <t>http://www.linkedin.com/in/jenny-massen-8264a5206</t>
  </si>
  <si>
    <t>https://jamesplace.com.au</t>
  </si>
  <si>
    <t>http://www.linkedin.com/company/jamesplace</t>
  </si>
  <si>
    <t>Australia</t>
  </si>
  <si>
    <t>Sevilla</t>
  </si>
  <si>
    <t>michael@lreo.co.uk</t>
  </si>
  <si>
    <t>http://www.linkedin.com/in/michaelxsevilla</t>
  </si>
  <si>
    <t>BIG 7</t>
  </si>
  <si>
    <t>Linas</t>
  </si>
  <si>
    <t>Remeika</t>
  </si>
  <si>
    <t>linas@big-7.co.uk</t>
  </si>
  <si>
    <t>http://www.linkedin.com/in/linas-r</t>
  </si>
  <si>
    <t>https://big-7.co.uk</t>
  </si>
  <si>
    <t>http://www.linkedin.com/company/big-7-ltd</t>
  </si>
  <si>
    <t>7 Bell Yard, London, England, United Kingdom, WC2A 2JR</t>
  </si>
  <si>
    <t>Cube Homes Ltd</t>
  </si>
  <si>
    <t>Emma</t>
  </si>
  <si>
    <t>Ambrose</t>
  </si>
  <si>
    <t>Development Project Manager</t>
  </si>
  <si>
    <t>emma.ambrose@cubehomes.com</t>
  </si>
  <si>
    <t>http://www.linkedin.com/in/emma-ambrose-762968225</t>
  </si>
  <si>
    <t>https://cubehomes.com</t>
  </si>
  <si>
    <t>http://www.linkedin.com/company/cube-homes-ltd</t>
  </si>
  <si>
    <t>2A Derwent Avenue, Manchester, England, United Kingdom, M21 7</t>
  </si>
  <si>
    <t>Staff</t>
  </si>
  <si>
    <t>Director at Inside Land Group</t>
  </si>
  <si>
    <t>gareth@insideland.co.uk</t>
  </si>
  <si>
    <t>http://www.linkedin.com/in/gareth-s-163ba41b7</t>
  </si>
  <si>
    <t>CASSEL &amp; FLETCHER GROUP</t>
  </si>
  <si>
    <t>Noah</t>
  </si>
  <si>
    <t>noah@casselfletcher.co.uk</t>
  </si>
  <si>
    <t>http://www.linkedin.com/in/noah-fletcher-35b793127</t>
  </si>
  <si>
    <t>https://casselfletcher.co.uk</t>
  </si>
  <si>
    <t>http://www.linkedin.com/company/cassel-&amp;-fletcher-ltd</t>
  </si>
  <si>
    <t>424 Bury Old Road, Manchester, England, United Kingdom, M25 1PR</t>
  </si>
  <si>
    <t>WTS Property Consultants</t>
  </si>
  <si>
    <t>Tole</t>
  </si>
  <si>
    <t>richard@wtscommercial.co.uk</t>
  </si>
  <si>
    <t>http://www.linkedin.com/in/richard-t-0b07b33</t>
  </si>
  <si>
    <t>https://wtscommercial.co.uk</t>
  </si>
  <si>
    <t>http://www.linkedin.com/company/wts-property-consultants</t>
  </si>
  <si>
    <t>Fletcher Morgan Chartered Surveyors</t>
  </si>
  <si>
    <t>john.james@fletchermorgan.co.uk</t>
  </si>
  <si>
    <t>http://www.linkedin.com/in/john-james-b9b5a710</t>
  </si>
  <si>
    <t>https://fletchermorgan.co.uk</t>
  </si>
  <si>
    <t>http://www.linkedin.com/company/fletcher-morgan-chartered-surveyors</t>
  </si>
  <si>
    <t>25 Park Place, Cardiff, Wales, United Kingdom, CF10 3BA</t>
  </si>
  <si>
    <t>Propertunities</t>
  </si>
  <si>
    <t>Chai</t>
  </si>
  <si>
    <t>ben.chai@propertunities.co</t>
  </si>
  <si>
    <t>http://www.linkedin.com/in/chaiben</t>
  </si>
  <si>
    <t>https://propertunities.co</t>
  </si>
  <si>
    <t>http://www.linkedin.com/company/propertunities</t>
  </si>
  <si>
    <t>Odhams Walk, London, England, United Kingdom, WC2E 9</t>
  </si>
  <si>
    <t>Twelve Weeks Limited</t>
  </si>
  <si>
    <t>allan@12weeks.co.uk</t>
  </si>
  <si>
    <t>http://www.linkedin.com/in/allan-gray-703224100</t>
  </si>
  <si>
    <t>https://12weeks.co.uk</t>
  </si>
  <si>
    <t>http://www.linkedin.com/company/twelve-weeks</t>
  </si>
  <si>
    <t>Ayr, Scotland, United Kingdom</t>
  </si>
  <si>
    <t>Masons Build Ltd</t>
  </si>
  <si>
    <t>Hull</t>
  </si>
  <si>
    <t>mathew@masonsbuild.co.uk</t>
  </si>
  <si>
    <t>http://www.linkedin.com/in/mathew-hull-3518b1213</t>
  </si>
  <si>
    <t>https://masonsbuild.co.uk</t>
  </si>
  <si>
    <t>http://www.linkedin.com/company/masons-build-ltd</t>
  </si>
  <si>
    <t>Broadway, York, England, United Kingdom, YO10 4</t>
  </si>
  <si>
    <t>Squibbs</t>
  </si>
  <si>
    <t>asquibbs@abbeymanor.com</t>
  </si>
  <si>
    <t>http://www.linkedin.com/in/austin-squibbs-mrics-95b873188</t>
  </si>
  <si>
    <t>Alderman Group</t>
  </si>
  <si>
    <t>Tanner</t>
  </si>
  <si>
    <t>Technical Manager</t>
  </si>
  <si>
    <t>http://www.linkedin.com/in/anthony-tanner-a9a011250</t>
  </si>
  <si>
    <t>https://aldermangroup.co.uk</t>
  </si>
  <si>
    <t>http://www.linkedin.com/company/alderman-group</t>
  </si>
  <si>
    <t>Elgin, Scotland, United Kingdom, IV30</t>
  </si>
  <si>
    <t>Grant</t>
  </si>
  <si>
    <t>Lipton</t>
  </si>
  <si>
    <t>grant.lipton@greatmarlb.com</t>
  </si>
  <si>
    <t>http://www.linkedin.com/in/grant-lipton-660a8422</t>
  </si>
  <si>
    <t>Stephens and Stephens Group</t>
  </si>
  <si>
    <t>Emile</t>
  </si>
  <si>
    <t>Stephens</t>
  </si>
  <si>
    <t>emile@stephensandstephens.com</t>
  </si>
  <si>
    <t>http://www.linkedin.com/in/emile-stephens-034b9a283</t>
  </si>
  <si>
    <t>https://stephensandstephens.com</t>
  </si>
  <si>
    <t>http://www.linkedin.com/company/stephensandstephens</t>
  </si>
  <si>
    <t>Newham Road, England, United Kingdom, TR1 2SU</t>
  </si>
  <si>
    <t>Latitude London</t>
  </si>
  <si>
    <t>Catherine</t>
  </si>
  <si>
    <t>Willcox</t>
  </si>
  <si>
    <t>catherine@latitudelondon.com</t>
  </si>
  <si>
    <t>http://www.linkedin.com/in/catherine-willcox-a6ba53190</t>
  </si>
  <si>
    <t>https://latitudelondon.com</t>
  </si>
  <si>
    <t>http://www.linkedin.com/company/latitudelondon</t>
  </si>
  <si>
    <t>21 Nottingham Place, London, England, United Kingdom, W1U 5LH</t>
  </si>
  <si>
    <t>Pickering</t>
  </si>
  <si>
    <t>tom@skylarkhomes.com</t>
  </si>
  <si>
    <t>http://www.linkedin.com/in/tom-pickering-063aa5124</t>
  </si>
  <si>
    <t>DJ Foley Property Consultants</t>
  </si>
  <si>
    <t>leedouglas@djfoley.co.uk</t>
  </si>
  <si>
    <t>http://www.linkedin.com/in/lee-douglas-a38a3b210</t>
  </si>
  <si>
    <t>https://djfoley.co.uk</t>
  </si>
  <si>
    <t>http://www.linkedin.com/company/d-j-foley-property-consultants</t>
  </si>
  <si>
    <t>15 Whiteladies Road, Bristol, England, United Kingdom, BS8 2NN</t>
  </si>
  <si>
    <t>Twenty Four Property</t>
  </si>
  <si>
    <t>ben@twentyfourproperty.co.uk</t>
  </si>
  <si>
    <t>http://www.linkedin.com/in/ben-goldberg-5251751bb</t>
  </si>
  <si>
    <t>https://twentyfourproperty.co.uk</t>
  </si>
  <si>
    <t>http://www.linkedin.com/company/twenty-four-property</t>
  </si>
  <si>
    <t>Court Developments Limited</t>
  </si>
  <si>
    <t>Cuthbert</t>
  </si>
  <si>
    <t>harry.cuthbert@courtdevelopments.com</t>
  </si>
  <si>
    <t>http://www.linkedin.com/in/harry-cuthbert-746b47203</t>
  </si>
  <si>
    <t>https://courtdevelopments.com</t>
  </si>
  <si>
    <t>http://www.linkedin.com/company/court-developments-limited</t>
  </si>
  <si>
    <t>Vinehall Road, Vinehall Street, England, United Kingdom, TN32 5JW</t>
  </si>
  <si>
    <t>Hanehouse Developments</t>
  </si>
  <si>
    <t>Eamonn</t>
  </si>
  <si>
    <t>Minihane</t>
  </si>
  <si>
    <t>eminihane@hanehouse.co.uk</t>
  </si>
  <si>
    <t>http://www.linkedin.com/in/eamonn-minihane-08108a129</t>
  </si>
  <si>
    <t>https://hanehouse.co.uk</t>
  </si>
  <si>
    <t>http://www.linkedin.com/company/hanehouse-developments</t>
  </si>
  <si>
    <t>Caroline Street, Birmingham, England, United Kingdom, B3 1TW</t>
  </si>
  <si>
    <t>SN Developments</t>
  </si>
  <si>
    <t>Nahal</t>
  </si>
  <si>
    <t>sunny@sndevelopments.com</t>
  </si>
  <si>
    <t>http://www.linkedin.com/in/sunny-nahal-36a580112</t>
  </si>
  <si>
    <t>https://sndevelopments.com</t>
  </si>
  <si>
    <t>http://www.linkedin.com/company/sn-developments</t>
  </si>
  <si>
    <t>4 Montpelier Street, London, England, United Kingdom, SW7 1EE</t>
  </si>
  <si>
    <t>Revere Homes</t>
  </si>
  <si>
    <t>Britnell</t>
  </si>
  <si>
    <t>steve@revere.co.com</t>
  </si>
  <si>
    <t>http://www.linkedin.com/in/steve-britnell-93b8b510</t>
  </si>
  <si>
    <t>https://revere.co.com</t>
  </si>
  <si>
    <t>http://www.linkedin.com/company/revere-homes</t>
  </si>
  <si>
    <t>Wooburn Green, England, United Kingdom</t>
  </si>
  <si>
    <t>Paradigm</t>
  </si>
  <si>
    <t>Sophie</t>
  </si>
  <si>
    <t>Ashworth</t>
  </si>
  <si>
    <t>sophie@paradigmland.co.uk</t>
  </si>
  <si>
    <t>http://www.linkedin.com/in/sophie-ashworth-0496a23a</t>
  </si>
  <si>
    <t>https://paradigmland.co.uk</t>
  </si>
  <si>
    <t>http://www.linkedin.com/company/paradigm-land</t>
  </si>
  <si>
    <t>4 Tenterden Street, London, England, United Kingdom, W1S 1TE</t>
  </si>
  <si>
    <t>Moorhaven Developments &amp; Farms</t>
  </si>
  <si>
    <t>Jed</t>
  </si>
  <si>
    <t>Peacock</t>
  </si>
  <si>
    <t>jed@moorhaven.org</t>
  </si>
  <si>
    <t>http://www.linkedin.com/in/jed-peacock-a825062a</t>
  </si>
  <si>
    <t>https://moorhaven.org</t>
  </si>
  <si>
    <t>http://www.linkedin.com/company/moorhaven</t>
  </si>
  <si>
    <t>Tower Lane, Ivybridge, England, United Kingdom, PL21 0</t>
  </si>
  <si>
    <t>Interior Space Design Ltd</t>
  </si>
  <si>
    <t>Linsey</t>
  </si>
  <si>
    <t>McLean</t>
  </si>
  <si>
    <t>linsey@interiorspacedesign.co.uk</t>
  </si>
  <si>
    <t>http://www.linkedin.com/in/linseymclean</t>
  </si>
  <si>
    <t>https://interiorspacedesign.co.uk</t>
  </si>
  <si>
    <t>http://www.linkedin.com/company/interiorspaceglasgow</t>
  </si>
  <si>
    <t>Strathkelvin Place, Glasgow, Scotland, United Kingdom, G66 1TJ</t>
  </si>
  <si>
    <t>Elba Homes</t>
  </si>
  <si>
    <t>Wilson</t>
  </si>
  <si>
    <t>tim@elbahomes.co.uk</t>
  </si>
  <si>
    <t>http://www.linkedin.com/in/tim-wilson-50744036</t>
  </si>
  <si>
    <t>https://elbahomes.co.uk</t>
  </si>
  <si>
    <t>http://www.linkedin.com/company/elba-homes</t>
  </si>
  <si>
    <t>Radcliffe &amp; Rust</t>
  </si>
  <si>
    <t>Radcliffe</t>
  </si>
  <si>
    <t>david@radcliffeandrust.co.uk</t>
  </si>
  <si>
    <t>http://www.linkedin.com/in/david-radcliffe-7a960534</t>
  </si>
  <si>
    <t>https://radcliffeandrust.co.uk</t>
  </si>
  <si>
    <t>http://www.linkedin.com/company/radcliffe-&amp;-rust-estate-agents</t>
  </si>
  <si>
    <t>353 Newmarket Road, Cambridge, England, United Kingdom, CB5 8</t>
  </si>
  <si>
    <t>Langham Place Ltd</t>
  </si>
  <si>
    <t>paul@cx-group.co.uk</t>
  </si>
  <si>
    <t>http://www.linkedin.com/in/paul-hardy-fciob-4a518129</t>
  </si>
  <si>
    <t>https://langhamplace.co.uk</t>
  </si>
  <si>
    <t>http://www.linkedin.com/company/langham-place-limited</t>
  </si>
  <si>
    <t>Braintree, England, United Kingdom, CM77 8JT</t>
  </si>
  <si>
    <t>Downtown Asset Management</t>
  </si>
  <si>
    <t>Mtpi</t>
  </si>
  <si>
    <t>Managing Director at Downtown Asset Management (Part</t>
  </si>
  <si>
    <t>paul.danks@downtown-am.com</t>
  </si>
  <si>
    <t>http://www.linkedin.com/in/paul-danks-mtpi-b7710121</t>
  </si>
  <si>
    <t>https://downtown-am.com</t>
  </si>
  <si>
    <t>http://www.linkedin.com/company/downtown-asset-management</t>
  </si>
  <si>
    <t>Woden Street, Salford, England, United Kingdom, M5 4</t>
  </si>
  <si>
    <t>Arazu Construction Ltd</t>
  </si>
  <si>
    <t>McIat</t>
  </si>
  <si>
    <t>Techncial Development Manager</t>
  </si>
  <si>
    <t>rmciat@arazuconstruction.co.uk</t>
  </si>
  <si>
    <t>http://www.linkedin.com/in/rob-thomas-mciat-a8aba313</t>
  </si>
  <si>
    <t>https://arazuconstruction.co.uk</t>
  </si>
  <si>
    <t>http://www.linkedin.com/company/arazu-construction-ltd</t>
  </si>
  <si>
    <t>Beehive Ring Road, Crawley, England, United Kingdom, RH6 0PA</t>
  </si>
  <si>
    <t>Founds</t>
  </si>
  <si>
    <t>n.founds@glanmorproperty.co.uk</t>
  </si>
  <si>
    <t>http://www.linkedin.com/in/nick-founds-007961124</t>
  </si>
  <si>
    <t>Collaborate Group</t>
  </si>
  <si>
    <t>Managing Director / Owner</t>
  </si>
  <si>
    <t>lee@collaborate-group.co.uk</t>
  </si>
  <si>
    <t>http://www.linkedin.com/in/leerobbo</t>
  </si>
  <si>
    <t>https://collaborate-group.co.uk</t>
  </si>
  <si>
    <t>http://www.linkedin.com/company/collaborategroup</t>
  </si>
  <si>
    <t>Dunlop</t>
  </si>
  <si>
    <t>john@northernlandagency.co.uk</t>
  </si>
  <si>
    <t>http://www.linkedin.com/in/john-dunlop-6479451b</t>
  </si>
  <si>
    <t>Cited Property</t>
  </si>
  <si>
    <t>Potter</t>
  </si>
  <si>
    <t>matt@cited.co.uk</t>
  </si>
  <si>
    <t>http://www.linkedin.com/in/matt-potter-840178a1</t>
  </si>
  <si>
    <t>https://cited.co.uk</t>
  </si>
  <si>
    <t>http://www.linkedin.com/company/cited-property</t>
  </si>
  <si>
    <t>48 Great Marlborough Street, London, England, United Kingdom, W1F 7BB</t>
  </si>
  <si>
    <t>Gavacan Homes Ltd</t>
  </si>
  <si>
    <t>Wayne</t>
  </si>
  <si>
    <t>Groom</t>
  </si>
  <si>
    <t>wayne@gavacanhomes.co.uk</t>
  </si>
  <si>
    <t>http://www.linkedin.com/in/wayne-groom-9a580621a</t>
  </si>
  <si>
    <t>https://gavacanhomes.co.uk</t>
  </si>
  <si>
    <t>http://www.linkedin.com/company/gavacan-homes-ltd</t>
  </si>
  <si>
    <t>Pinner, England, United Kingdom</t>
  </si>
  <si>
    <t>Root</t>
  </si>
  <si>
    <t>george@thebespokeagent.co.uk</t>
  </si>
  <si>
    <t>http://www.linkedin.com/in/george-root-371572210</t>
  </si>
  <si>
    <t>Emmett</t>
  </si>
  <si>
    <t>jeremy.emmett@umberslade.biz</t>
  </si>
  <si>
    <t>http://www.linkedin.com/in/jeremy-emmett-95b30341</t>
  </si>
  <si>
    <t>BP2 Commercial Property &amp; Development Land</t>
  </si>
  <si>
    <t>Blyth</t>
  </si>
  <si>
    <t>david@bp2property.com</t>
  </si>
  <si>
    <t>http://www.linkedin.com/in/david-blyth-35644651</t>
  </si>
  <si>
    <t>https://bp2property.com</t>
  </si>
  <si>
    <t>http://www.linkedin.com/company/bp2-property-consultants</t>
  </si>
  <si>
    <t>212 High Street, Swansea, Wales, United Kingdom, SA1 1</t>
  </si>
  <si>
    <t>DLBP - London and Atlanta</t>
  </si>
  <si>
    <t>Ryley</t>
  </si>
  <si>
    <t>andrewryley@dlbp.uk</t>
  </si>
  <si>
    <t>http://www.linkedin.com/in/andrew-ryley-59191750</t>
  </si>
  <si>
    <t>https://dlbp.uk</t>
  </si>
  <si>
    <t>http://www.linkedin.com/company/dlbp</t>
  </si>
  <si>
    <t>Beckland</t>
  </si>
  <si>
    <t>james.thomas@beckland.co.uk</t>
  </si>
  <si>
    <t>http://www.linkedin.com/in/james-thomas-08445947</t>
  </si>
  <si>
    <t>https://beckland.co.uk</t>
  </si>
  <si>
    <t>http://www.linkedin.com/company/beckland-property-consultancy</t>
  </si>
  <si>
    <t>Royston Road, Duxford, England, United Kingdom, CB22</t>
  </si>
  <si>
    <t>Westhill Land and Property</t>
  </si>
  <si>
    <t>Hough</t>
  </si>
  <si>
    <t>chris@westhilluk.com</t>
  </si>
  <si>
    <t>http://www.linkedin.com/in/chris-hough-68147627</t>
  </si>
  <si>
    <t>https://westhilluk.com</t>
  </si>
  <si>
    <t>http://www.linkedin.com/company/westhill-land-and-property</t>
  </si>
  <si>
    <t>33 Bruton Street, London, England, United Kingdom, W1J 6QU</t>
  </si>
  <si>
    <t>The Strategic Land Group</t>
  </si>
  <si>
    <t>pauls@strategiclandgroup.co.uk</t>
  </si>
  <si>
    <t>http://www.linkedin.com/in/paul-smith-b10aa820</t>
  </si>
  <si>
    <t>https://strategiclandgroup.co.uk</t>
  </si>
  <si>
    <t>http://www.linkedin.com/company/the-strategic-land-group-ltd</t>
  </si>
  <si>
    <t>129 Deansgate, England, United Kingdom, M3 3WR</t>
  </si>
  <si>
    <t>Northumberland Group Ltd</t>
  </si>
  <si>
    <t>Herron</t>
  </si>
  <si>
    <t>gary@northumberland.ltd</t>
  </si>
  <si>
    <t>http://www.linkedin.com/in/garyherron</t>
  </si>
  <si>
    <t>https://northumberland.ltd</t>
  </si>
  <si>
    <t>http://www.linkedin.com/company/northumberland-ltd</t>
  </si>
  <si>
    <t>12 Charlton Gardens, England, United Kingdom, NE61 2HG</t>
  </si>
  <si>
    <t>Poolman</t>
  </si>
  <si>
    <t>roger@bp2property.com</t>
  </si>
  <si>
    <t>http://www.linkedin.com/in/roger-poolman-3b140ba7</t>
  </si>
  <si>
    <t>Junnell Homes Ltd</t>
  </si>
  <si>
    <t>ed@junnell.co.uk</t>
  </si>
  <si>
    <t>http://www.linkedin.com/in/edward-elliott-25700125</t>
  </si>
  <si>
    <t>https://junnell.co.uk</t>
  </si>
  <si>
    <t>http://www.linkedin.com/company/junnellhomesltd</t>
  </si>
  <si>
    <t>61 North Street, Chichester, England, United Kingdom, PO19 1NB</t>
  </si>
  <si>
    <t>Farnham Estates</t>
  </si>
  <si>
    <t>david@farnhamestates.co.uk</t>
  </si>
  <si>
    <t>http://www.linkedin.com/in/david-lewis-a3852015</t>
  </si>
  <si>
    <t>https://farnhamestates.co.uk</t>
  </si>
  <si>
    <t>http://www.linkedin.com/company/farnham-esates</t>
  </si>
  <si>
    <t>Farnham, England, United Kingdom</t>
  </si>
  <si>
    <t>Kirk</t>
  </si>
  <si>
    <t>jo.kirk@rainierdevelopments.org</t>
  </si>
  <si>
    <t>http://www.linkedin.com/in/jo-kirk-28630656</t>
  </si>
  <si>
    <t>Durden</t>
  </si>
  <si>
    <t>Land Director (North)</t>
  </si>
  <si>
    <t>garydurden@brucklanddevelopments.com</t>
  </si>
  <si>
    <t>http://www.linkedin.com/in/gary-durden-77949117</t>
  </si>
  <si>
    <t>Nader</t>
  </si>
  <si>
    <t>Tantush</t>
  </si>
  <si>
    <t>http://www.linkedin.com/in/nader-tantush-75649917</t>
  </si>
  <si>
    <t>Millson Group</t>
  </si>
  <si>
    <t>Lizzie</t>
  </si>
  <si>
    <t>Schofield</t>
  </si>
  <si>
    <t>lizzieschofield@millsongroup.co.uk</t>
  </si>
  <si>
    <t>http://www.linkedin.com/in/lizzie-schofield-b54751123</t>
  </si>
  <si>
    <t>https://millsongroup.co.uk</t>
  </si>
  <si>
    <t>http://www.linkedin.com/company/millsongroup</t>
  </si>
  <si>
    <t>Stamford Street Central, Ashton-under-Lyne, England, United Kingdom, OL6 7PT</t>
  </si>
  <si>
    <t>Grifo Developments</t>
  </si>
  <si>
    <t>Bates</t>
  </si>
  <si>
    <t>matthew@grifodevelopments.com</t>
  </si>
  <si>
    <t>http://www.linkedin.com/in/matthew-bates-9047b683</t>
  </si>
  <si>
    <t>https://grifodevelopments.com</t>
  </si>
  <si>
    <t>http://www.linkedin.com/company/grifo-developments</t>
  </si>
  <si>
    <t>Prime House Azerbaijan</t>
  </si>
  <si>
    <t>Gulnar</t>
  </si>
  <si>
    <t>Hasanova</t>
  </si>
  <si>
    <t>http://www.linkedin.com/in/gulnar-hasanova-a127348</t>
  </si>
  <si>
    <t>https://primehouse.az</t>
  </si>
  <si>
    <t>http://www.linkedin.com/company/prime-house-azerbaijan</t>
  </si>
  <si>
    <t>Baku, Arizona, Azerbaijan</t>
  </si>
  <si>
    <t>Main</t>
  </si>
  <si>
    <t>Co-Founder | Investment Director</t>
  </si>
  <si>
    <t>lewis@cedarstonecapital.co.uk</t>
  </si>
  <si>
    <t>http://www.linkedin.com/in/lewis-main-20b4b2a8</t>
  </si>
  <si>
    <t>David Turner Property</t>
  </si>
  <si>
    <t>david@davidturnerproperty.com</t>
  </si>
  <si>
    <t>http://www.linkedin.com/in/david-turner-a8889b29</t>
  </si>
  <si>
    <t>https://davidturnerproperty.com</t>
  </si>
  <si>
    <t>http://www.linkedin.com/company/david-turner-property</t>
  </si>
  <si>
    <t>12 Hay Hill, London, England, United Kingdom, W1J 6</t>
  </si>
  <si>
    <t>Luxus Developments</t>
  </si>
  <si>
    <t>Ronchi</t>
  </si>
  <si>
    <t>http://www.linkedin.com/in/mauro-ronchi-386a40b</t>
  </si>
  <si>
    <t>https://luxusdevelopments.com</t>
  </si>
  <si>
    <t>http://www.linkedin.com/company/luxus-developments</t>
  </si>
  <si>
    <t>37 W 26th St, New York, New York, United States, 10010</t>
  </si>
  <si>
    <t>KGen</t>
  </si>
  <si>
    <t>Hayley</t>
  </si>
  <si>
    <t>Porter-Aslet</t>
  </si>
  <si>
    <t>hayley.porter-aslet@kgen.co.uk</t>
  </si>
  <si>
    <t>http://www.linkedin.com/in/hayley-porter-aslet-749baa45</t>
  </si>
  <si>
    <t>https://kgen.co.uk</t>
  </si>
  <si>
    <t>http://www.linkedin.com/company/kgenltd</t>
  </si>
  <si>
    <t>18A Ivy Lane, Canterbury, England, United Kingdom, CT1 1</t>
  </si>
  <si>
    <t>Markham</t>
  </si>
  <si>
    <t>Hanson</t>
  </si>
  <si>
    <t>markhamhanson@squarebay.com</t>
  </si>
  <si>
    <t>http://www.linkedin.com/in/markham-hanson-0838341b</t>
  </si>
  <si>
    <t>Dickens</t>
  </si>
  <si>
    <t>tom@insideland.co.uk</t>
  </si>
  <si>
    <t>http://www.linkedin.com/in/tom-dickens-14b08326</t>
  </si>
  <si>
    <t>London Urban | Design &amp; Build</t>
  </si>
  <si>
    <t>andy@londonurban.co.uk</t>
  </si>
  <si>
    <t>http://www.linkedin.com/in/andy-collins-11274415</t>
  </si>
  <si>
    <t>https://londonurban.co.uk</t>
  </si>
  <si>
    <t>http://www.linkedin.com/company/londonurban-designandbuild</t>
  </si>
  <si>
    <t>60 High Street, Hampton Wick, England, United Kingdom, KT1 4DB</t>
  </si>
  <si>
    <t>Captiva Homes Ltd</t>
  </si>
  <si>
    <t>Pink</t>
  </si>
  <si>
    <t>jamespink@captivahomes.co.uk</t>
  </si>
  <si>
    <t>http://www.linkedin.com/in/james-pink-01ba7197</t>
  </si>
  <si>
    <t>https://captivahomes.co.uk</t>
  </si>
  <si>
    <t>http://www.linkedin.com/company/captivahomes</t>
  </si>
  <si>
    <t>37 Commercial Road, Poole, England, United Kingdom, BH14 0HU</t>
  </si>
  <si>
    <t>Hodson Developments Limited</t>
  </si>
  <si>
    <t>Alec</t>
  </si>
  <si>
    <t>Arrol</t>
  </si>
  <si>
    <t>alec.arrol@hodsondevelopments.com</t>
  </si>
  <si>
    <t>http://www.linkedin.com/in/alec-arrol-7a297532</t>
  </si>
  <si>
    <t>https://hodsondevelopments.com</t>
  </si>
  <si>
    <t>http://www.linkedin.com/company/hodson-developments-limited</t>
  </si>
  <si>
    <t>55 Park Lane, London, England, United Kingdom, W1K 1NA</t>
  </si>
  <si>
    <t>Building Partnerships Ltd</t>
  </si>
  <si>
    <t>kcooper@buildingpartnerships.co.uk</t>
  </si>
  <si>
    <t>http://www.linkedin.com/in/kevin-cooper-10012463</t>
  </si>
  <si>
    <t>https://buildingpartnerships.co.uk</t>
  </si>
  <si>
    <t>http://www.linkedin.com/company/building-partnerships-ltd</t>
  </si>
  <si>
    <t>Queens Road, Norwich, England, United Kingdom, NR1 3</t>
  </si>
  <si>
    <t>Venters</t>
  </si>
  <si>
    <t>http://www.linkedin.com/in/matthew-venters-263208117</t>
  </si>
  <si>
    <t>Wychbury Developments</t>
  </si>
  <si>
    <t>Osborne</t>
  </si>
  <si>
    <t>ben.osborne@wychburydevelopments.co.uk</t>
  </si>
  <si>
    <t>http://www.linkedin.com/in/ben-osborne-96a912147</t>
  </si>
  <si>
    <t>https://wychburydevelopments.co.uk</t>
  </si>
  <si>
    <t>http://www.linkedin.com/company/wychbury-developments</t>
  </si>
  <si>
    <t>The Midlands, Holt, United Kingdom, BA14 6RG</t>
  </si>
  <si>
    <t>Eight Property Group</t>
  </si>
  <si>
    <t>Leadbetter</t>
  </si>
  <si>
    <t>nick@eightpropertygroup.co.uk</t>
  </si>
  <si>
    <t>http://www.linkedin.com/in/nick-leadbetter-92198066</t>
  </si>
  <si>
    <t>https://eightpropertygroup.co.uk</t>
  </si>
  <si>
    <t>http://www.linkedin.com/company/eight-property-group-ltd</t>
  </si>
  <si>
    <t>Blackpool, England, United Kingdom, FY1 5</t>
  </si>
  <si>
    <t>PANACEA homes</t>
  </si>
  <si>
    <t>Traynor</t>
  </si>
  <si>
    <t>Award Winning Property Developer | Director | Land Buyer | Glasgow | Scotland</t>
  </si>
  <si>
    <t>pt@panaceahomes.co.uk</t>
  </si>
  <si>
    <t>http://www.linkedin.com/in/patraynor</t>
  </si>
  <si>
    <t>https://panaceaproperty.co.uk</t>
  </si>
  <si>
    <t>http://www.linkedin.com/company/panaceahomes</t>
  </si>
  <si>
    <t>1 Royal Crescent, Glasgow, Scotland, United Kingdom, G3 7</t>
  </si>
  <si>
    <t>Belmore Real Estate</t>
  </si>
  <si>
    <t>Noel</t>
  </si>
  <si>
    <t>Tiffney</t>
  </si>
  <si>
    <t>noel@belmore-re.com</t>
  </si>
  <si>
    <t>http://www.linkedin.com/in/noel-tiffney-3735ab27</t>
  </si>
  <si>
    <t>https://belmore-re.com</t>
  </si>
  <si>
    <t>http://www.linkedin.com/company/belmore-real-estate</t>
  </si>
  <si>
    <t>1 Kingly Street, London, England, United Kingdom, W1B 5PA</t>
  </si>
  <si>
    <t>andrew.stone@stsconstruction.co.uk</t>
  </si>
  <si>
    <t>http://www.linkedin.com/in/andrew-stone-stone-420aab58</t>
  </si>
  <si>
    <t>Tarver</t>
  </si>
  <si>
    <t>Owner &amp; Managing Director</t>
  </si>
  <si>
    <t>tom.tarver@johnsons-property.co.uk</t>
  </si>
  <si>
    <t>http://www.linkedin.com/in/tom-tarver-4b433020</t>
  </si>
  <si>
    <t>M Real Estate</t>
  </si>
  <si>
    <t>Posner</t>
  </si>
  <si>
    <t>michael@mrealestate.co.uk</t>
  </si>
  <si>
    <t>http://www.linkedin.com/in/michael-posner-9a826244</t>
  </si>
  <si>
    <t>https://mrealestate.co.uk</t>
  </si>
  <si>
    <t>http://www.linkedin.com/company/m-realestate</t>
  </si>
  <si>
    <t>4 Old Park Lane, England, United Kingdom, W1K 1QW</t>
  </si>
  <si>
    <t>Yiddy</t>
  </si>
  <si>
    <t>Han</t>
  </si>
  <si>
    <t>Director Asset Management</t>
  </si>
  <si>
    <t>yiddy@theriverlowgroup.co.uk</t>
  </si>
  <si>
    <t>http://www.linkedin.com/in/yiddy-han-8383802b1</t>
  </si>
  <si>
    <t>Dragonfly London</t>
  </si>
  <si>
    <t>Co-Founder &amp; Head of Projects</t>
  </si>
  <si>
    <t>rebecca@dragonfly.london</t>
  </si>
  <si>
    <t>http://www.linkedin.com/in/rebecca-derbyshire-bsc-hons-339b6650</t>
  </si>
  <si>
    <t>https://dragonfly.london</t>
  </si>
  <si>
    <t>http://www.linkedin.com/company/dragonfly-london</t>
  </si>
  <si>
    <t>Oxford Street, London, England</t>
  </si>
  <si>
    <t>Hardeep</t>
  </si>
  <si>
    <t>Hans</t>
  </si>
  <si>
    <t>h.hans@hanslink.co.uk</t>
  </si>
  <si>
    <t>http://www.linkedin.com/in/hardeep-hans-17538b56</t>
  </si>
  <si>
    <t>GO Architecture</t>
  </si>
  <si>
    <t>McAbe</t>
  </si>
  <si>
    <t>http://www.linkedin.com/in/garethcavill</t>
  </si>
  <si>
    <t>https://go-architecture.co.uk</t>
  </si>
  <si>
    <t>http://www.linkedin.com/company/go-architecture</t>
  </si>
  <si>
    <t>3 Duverlin Close, Norwich, England, United Kingdom, NR4 6HS</t>
  </si>
  <si>
    <t>geoff@candelisa.com</t>
  </si>
  <si>
    <t>http://www.linkedin.com/in/geoff-taylor-5908b093</t>
  </si>
  <si>
    <t>ARC Retail &amp; Leisure</t>
  </si>
  <si>
    <t>anthony@arcretail.co.uk</t>
  </si>
  <si>
    <t>http://www.linkedin.com/in/anthony-walker-8aa2b2124</t>
  </si>
  <si>
    <t>https://arcretail.co.uk</t>
  </si>
  <si>
    <t>http://www.linkedin.com/company/arc-retail-and-leisure</t>
  </si>
  <si>
    <t>DAMAC Tower London</t>
  </si>
  <si>
    <t>Nasser</t>
  </si>
  <si>
    <t>Security Manager</t>
  </si>
  <si>
    <t>http://www.linkedin.com/in/nasser-ward-87bb11195</t>
  </si>
  <si>
    <t>https://damactower.co.uk</t>
  </si>
  <si>
    <t>http://www.linkedin.com/company/damac-tower-london</t>
  </si>
  <si>
    <t>100 Knightsbridge, London, England, United Kingdom, SW3 1</t>
  </si>
  <si>
    <t>Seamus</t>
  </si>
  <si>
    <t>sk@ridgebackgroup.co.uk</t>
  </si>
  <si>
    <t>http://www.linkedin.com/in/skeane2</t>
  </si>
  <si>
    <t>Matthews Benjamin</t>
  </si>
  <si>
    <t>Dixon</t>
  </si>
  <si>
    <t>m.dixon@matthewsbenjamin.co.uk</t>
  </si>
  <si>
    <t>http://www.linkedin.com/in/matt-dixon-1b801a22</t>
  </si>
  <si>
    <t>https://matthewsbenjamin.co.uk</t>
  </si>
  <si>
    <t>http://www.linkedin.com/company/matthewsbenjaminltd</t>
  </si>
  <si>
    <t>Ellerthwaite Square, England, United Kingdom, LA23 1</t>
  </si>
  <si>
    <t>Jan</t>
  </si>
  <si>
    <t>Trbizan</t>
  </si>
  <si>
    <t>Design and Technical Director</t>
  </si>
  <si>
    <t>jantrbizan@northacre.com</t>
  </si>
  <si>
    <t>http://www.linkedin.com/in/jantrbizan</t>
  </si>
  <si>
    <t>The Jacksonheim Property Group</t>
  </si>
  <si>
    <t>Masheder</t>
  </si>
  <si>
    <t>Content Manager</t>
  </si>
  <si>
    <t>jordan@jacksonheim.co.uk</t>
  </si>
  <si>
    <t>http://www.linkedin.com/in/jordanmasheder</t>
  </si>
  <si>
    <t>https://jacksonheim.co.uk</t>
  </si>
  <si>
    <t>http://www.linkedin.com/company/jacksonheim</t>
  </si>
  <si>
    <t>Naval Street, Manchester, England, United Kingdom, M4 6</t>
  </si>
  <si>
    <t>Gwent Properties</t>
  </si>
  <si>
    <t>Timson</t>
  </si>
  <si>
    <t>ryan.timson@gwentproperties.co.uk</t>
  </si>
  <si>
    <t>http://www.linkedin.com/in/ryan-timson-86a304233</t>
  </si>
  <si>
    <t>https://gwentproperties.co.uk</t>
  </si>
  <si>
    <t>http://www.linkedin.com/company/gwent-properties</t>
  </si>
  <si>
    <t>Ebbw Vale, Wales, United Kingdom, NP23</t>
  </si>
  <si>
    <t>Shane</t>
  </si>
  <si>
    <t>Costar</t>
  </si>
  <si>
    <t>shane@axiompropertypartners.com</t>
  </si>
  <si>
    <t>http://www.linkedin.com/in/shane-c-a0528370</t>
  </si>
  <si>
    <t>https://axiompropertypartners.com</t>
  </si>
  <si>
    <t>http://www.linkedin.com/company/axiompropertypartners</t>
  </si>
  <si>
    <t>Tiffany</t>
  </si>
  <si>
    <t>Wong</t>
  </si>
  <si>
    <t>http://www.linkedin.com/in/tiffany-wong-%e7%8e%8b%e8%8a%b7%e8%8a%8a-3688b41a6</t>
  </si>
  <si>
    <t>Becky</t>
  </si>
  <si>
    <t>Phelps</t>
  </si>
  <si>
    <t>Residential Property Manager</t>
  </si>
  <si>
    <t>becky.phelps@johnsons-property.co.uk</t>
  </si>
  <si>
    <t>http://www.linkedin.com/in/becky-phelps-033539255</t>
  </si>
  <si>
    <t>Harlequin Developments</t>
  </si>
  <si>
    <t>Burdell</t>
  </si>
  <si>
    <t>eburdell@harlequindevelopments.co.uk</t>
  </si>
  <si>
    <t>http://www.linkedin.com/in/edward-burdell-5502b229</t>
  </si>
  <si>
    <t>https://harlequindevelopments.co.uk</t>
  </si>
  <si>
    <t>http://www.linkedin.com/company/harlequin-developments</t>
  </si>
  <si>
    <t>85 Great Portland Street, London, England, United Kingdom, W1W 7LT</t>
  </si>
  <si>
    <t>HUNTSMORE</t>
  </si>
  <si>
    <t>Agha</t>
  </si>
  <si>
    <t>eagha@huntsmore.com</t>
  </si>
  <si>
    <t>http://www.linkedin.com/in/eamonn-agha-a4284537</t>
  </si>
  <si>
    <t>https://huntsmore.com</t>
  </si>
  <si>
    <t>http://www.linkedin.com/company/huntsmore-design-&amp;-build</t>
  </si>
  <si>
    <t>96 Kensington High Street, England, United Kingdom, W8 4SG</t>
  </si>
  <si>
    <t>Milestone Developments</t>
  </si>
  <si>
    <t>stuart@milestonedevelopments.co.uk</t>
  </si>
  <si>
    <t>http://www.linkedin.com/in/stuart-jackson-4b2470211</t>
  </si>
  <si>
    <t>https://milestonedevelopments.co.uk</t>
  </si>
  <si>
    <t>http://www.linkedin.com/company/milestone-developments</t>
  </si>
  <si>
    <t>2a Boswell Park, Ayr, Scotland, United Kingdom, KA7 1</t>
  </si>
  <si>
    <t>Hive Homes</t>
  </si>
  <si>
    <t>Laura</t>
  </si>
  <si>
    <t>Meaden</t>
  </si>
  <si>
    <t>laura.meaden@hive-homes.co.uk</t>
  </si>
  <si>
    <t>http://www.linkedin.com/in/laura-m-25066397</t>
  </si>
  <si>
    <t>https://hive-homes.co.uk</t>
  </si>
  <si>
    <t>http://www.linkedin.com/company/hive-homes</t>
  </si>
  <si>
    <t>2a Derwent Avenue, Manchester, England, United Kingdom, M45 8HF</t>
  </si>
  <si>
    <t>Bloomsbury Estates</t>
  </si>
  <si>
    <t>Mirpm</t>
  </si>
  <si>
    <t>hannah@bloomsbury-estates.com</t>
  </si>
  <si>
    <t>http://www.linkedin.com/in/hannah-wilhelm-mirpm-1291541a</t>
  </si>
  <si>
    <t>https://bloomsbury-estates.com</t>
  </si>
  <si>
    <t>http://www.linkedin.com/company/bloomsburyestates</t>
  </si>
  <si>
    <t>Willoughby Street, London, England, United Kingdom, WC1B 3</t>
  </si>
  <si>
    <t>Massoudi</t>
  </si>
  <si>
    <t>rosie@apsleyhousecapital.co.uk</t>
  </si>
  <si>
    <t>http://www.linkedin.com/in/rosie-massoudi-51999613</t>
  </si>
  <si>
    <t>Crossman Group</t>
  </si>
  <si>
    <t>Judy</t>
  </si>
  <si>
    <t>Raines</t>
  </si>
  <si>
    <t>judy@crossmangroup.co.uk</t>
  </si>
  <si>
    <t>http://www.linkedin.com/in/judy-raines-7a92972a8</t>
  </si>
  <si>
    <t>https://crossmangroup.co.uk</t>
  </si>
  <si>
    <t>http://www.linkedin.com/company/crossman-homes-limited</t>
  </si>
  <si>
    <t>5 London Road, Bath, England, United Kingdom, BA1 6AE</t>
  </si>
  <si>
    <t>Cullen Homes</t>
  </si>
  <si>
    <t>Design and Project Manager</t>
  </si>
  <si>
    <t>harriet@cullenhomes.co.uk</t>
  </si>
  <si>
    <t>http://www.linkedin.com/in/harriet-schofield-0a93b8a0</t>
  </si>
  <si>
    <t>https://cullenhomes.co.uk</t>
  </si>
  <si>
    <t>http://www.linkedin.com/company/cullen-homes</t>
  </si>
  <si>
    <t>Adrian</t>
  </si>
  <si>
    <t>Neagu</t>
  </si>
  <si>
    <t>adrian@property-refurbishment.com</t>
  </si>
  <si>
    <t>http://www.linkedin.com/in/adrian-neagu-1bb00b144</t>
  </si>
  <si>
    <t>Thorpe</t>
  </si>
  <si>
    <t>liam@tranquilityhomes.co.uk</t>
  </si>
  <si>
    <t>http://www.linkedin.com/in/liam-thorpe-6b657216b</t>
  </si>
  <si>
    <t>Bildurn</t>
  </si>
  <si>
    <t>Akins</t>
  </si>
  <si>
    <t>sean@bildurn.co.uk</t>
  </si>
  <si>
    <t>http://www.linkedin.com/in/seanakins</t>
  </si>
  <si>
    <t>https://bildurn.co.uk</t>
  </si>
  <si>
    <t>http://www.linkedin.com/company/bildurn</t>
  </si>
  <si>
    <t>6 Carlton Street, Nottingham, England, United Kingdom, NG1 1NN</t>
  </si>
  <si>
    <t>BlockLand | The Apartment Block Agents</t>
  </si>
  <si>
    <t>jack@blockland.co.uk</t>
  </si>
  <si>
    <t>http://www.linkedin.com/in/j-brown-blockland</t>
  </si>
  <si>
    <t>https://blockland.co.uk</t>
  </si>
  <si>
    <t>http://www.linkedin.com/company/blocklandacq</t>
  </si>
  <si>
    <t>Stourbridge, England, United Kingdom</t>
  </si>
  <si>
    <t>Dhiraj</t>
  </si>
  <si>
    <t>Dabasia</t>
  </si>
  <si>
    <t>http://www.linkedin.com/in/dhiraj-dabasia-b5787b5b</t>
  </si>
  <si>
    <t>https://signia-living.co.uk</t>
  </si>
  <si>
    <t>http://www.linkedin.com/company/signia-living</t>
  </si>
  <si>
    <t>14 Oxford Road, London, England, United Kingdom, NW6 5</t>
  </si>
  <si>
    <t>Holt</t>
  </si>
  <si>
    <t>james@holtgroup.co.uk</t>
  </si>
  <si>
    <t>http://www.linkedin.com/in/james-holt-a1285320</t>
  </si>
  <si>
    <t>London Property - Home of Super Prime</t>
  </si>
  <si>
    <t>Farnaz</t>
  </si>
  <si>
    <t>Fazaipour</t>
  </si>
  <si>
    <t>farnaz@londonproperty.co.uk</t>
  </si>
  <si>
    <t>http://www.linkedin.com/in/farnaz-fazaipour-726125</t>
  </si>
  <si>
    <t>https://londonproperty.co.uk</t>
  </si>
  <si>
    <t>http://www.linkedin.com/company/london-property-home-of-super-prime</t>
  </si>
  <si>
    <t>11 Palace Gate, London, England, United Kingdom, W8 5LS</t>
  </si>
  <si>
    <t>Zero In Developments</t>
  </si>
  <si>
    <t>Fryer</t>
  </si>
  <si>
    <t>sam.fryer@zeroindevelopments.com</t>
  </si>
  <si>
    <t>http://www.linkedin.com/in/sam-fryer-9656a398</t>
  </si>
  <si>
    <t>https://zeroindevelopments.com</t>
  </si>
  <si>
    <t>http://www.linkedin.com/company/zero-in-developments</t>
  </si>
  <si>
    <t>East Street, Newport, England, United Kingdom, PO30 1</t>
  </si>
  <si>
    <t>Arkus Real Estate LLP</t>
  </si>
  <si>
    <t>Harris</t>
  </si>
  <si>
    <t>ah@arkusre.com</t>
  </si>
  <si>
    <t>http://www.linkedin.com/in/ashley-harris-mrics-16054480</t>
  </si>
  <si>
    <t>https://arkusre.com</t>
  </si>
  <si>
    <t>http://www.linkedin.com/company/arkus-real-estate-llp</t>
  </si>
  <si>
    <t>5 Revere Drive, Northbrook, Illinois, United States, 60062</t>
  </si>
  <si>
    <t>Hall &amp; Co Property</t>
  </si>
  <si>
    <t>Hall</t>
  </si>
  <si>
    <t>jamie@hallcoproperty.co.uk</t>
  </si>
  <si>
    <t>http://www.linkedin.com/in/jamie-hall-b5058977</t>
  </si>
  <si>
    <t>https://hallcoproperty.co.uk</t>
  </si>
  <si>
    <t>http://www.linkedin.com/company/hall&amp;coprojects</t>
  </si>
  <si>
    <t>20 George Street, Alderley Edge, England, United Kingdom, SK9 7EJ</t>
  </si>
  <si>
    <t>Morrissey</t>
  </si>
  <si>
    <t>Development Supervisor</t>
  </si>
  <si>
    <t>http://www.linkedin.com/in/rory-morrissey-99a295136</t>
  </si>
  <si>
    <t>jed.jordan@zeroindevelopments.com</t>
  </si>
  <si>
    <t>http://www.linkedin.com/in/jed-jordan-b83898105</t>
  </si>
  <si>
    <t>Easy Living Developments</t>
  </si>
  <si>
    <t>jack@eld.uk.com</t>
  </si>
  <si>
    <t>http://www.linkedin.com/in/jack-wilson-6b8796103</t>
  </si>
  <si>
    <t>https://easylivinghomes.co.uk</t>
  </si>
  <si>
    <t>http://www.linkedin.com/company/easy-living-developments-limited</t>
  </si>
  <si>
    <t>Newark Road South, Glenrothes, Scotland, United Kingdom, KY7 4</t>
  </si>
  <si>
    <t>Liberty Care Developments</t>
  </si>
  <si>
    <t>Emyr</t>
  </si>
  <si>
    <t>emyr@libertyprops.com</t>
  </si>
  <si>
    <t>http://www.linkedin.com/in/emyr-williams-199b6044</t>
  </si>
  <si>
    <t>https://libertycaredevelopments.com</t>
  </si>
  <si>
    <t>http://www.linkedin.com/company/liberty-care-developments</t>
  </si>
  <si>
    <t>Chester, England, United Kingdom</t>
  </si>
  <si>
    <t>Baldwin</t>
  </si>
  <si>
    <t>craigbaldwin@ncspcl.com</t>
  </si>
  <si>
    <t>http://www.linkedin.com/in/craig-baldwin-26875636</t>
  </si>
  <si>
    <t>Meera</t>
  </si>
  <si>
    <t>Shah</t>
  </si>
  <si>
    <t>http://www.linkedin.com/in/meerashah2</t>
  </si>
  <si>
    <t>Muhammed</t>
  </si>
  <si>
    <t>mg@ganco.co.uk</t>
  </si>
  <si>
    <t>http://www.linkedin.com/in/muhammed-gani-8216b011a</t>
  </si>
  <si>
    <t>Hassett Homes</t>
  </si>
  <si>
    <t>Blank</t>
  </si>
  <si>
    <t>derek@hassetthomes.com</t>
  </si>
  <si>
    <t>http://www.linkedin.com/in/derek-blank-4a894b23</t>
  </si>
  <si>
    <t>https://hassetthomes.com</t>
  </si>
  <si>
    <t>http://www.linkedin.com/company/hassett-homes</t>
  </si>
  <si>
    <t>17 Mann Island, Liverpool, England, United Kingdom, L3 1BP</t>
  </si>
  <si>
    <t>NURTON DEVELOPMENTS LIMITED</t>
  </si>
  <si>
    <t>dgb@nurton.ltd</t>
  </si>
  <si>
    <t>http://www.linkedin.com/in/david-bradshaw-3a266033</t>
  </si>
  <si>
    <t>https://nurtondevelopments.com</t>
  </si>
  <si>
    <t>http://www.linkedin.com/company/nurton-developments-limited</t>
  </si>
  <si>
    <t>11 Waterloo Street, Birmingham, England, United Kingdom, B2 5TB</t>
  </si>
  <si>
    <t>Westhall Estates Limited</t>
  </si>
  <si>
    <t>chris.sutton@westhall-estates.co.uk</t>
  </si>
  <si>
    <t>http://www.linkedin.com/in/chris-sutton-771a381a</t>
  </si>
  <si>
    <t>https://westhall-estates.co.uk</t>
  </si>
  <si>
    <t>http://www.linkedin.com/company/westhall-estates-limited</t>
  </si>
  <si>
    <t>5 Buttermarket, Thame, England, United Kingdom, OX9 3EW</t>
  </si>
  <si>
    <t>Aldersgate Home</t>
  </si>
  <si>
    <t>Jatinder</t>
  </si>
  <si>
    <t>Gosal</t>
  </si>
  <si>
    <t>http://www.linkedin.com/in/jatinder-gosal-a650047b</t>
  </si>
  <si>
    <t>https://aldersgateinvestment.com</t>
  </si>
  <si>
    <t>http://www.linkedin.com/company/aldersgate-investment-llc</t>
  </si>
  <si>
    <t>300 E Esplanade Dr, Oxnard, California, United States, 93036</t>
  </si>
  <si>
    <t>DOVE JEFFERY HOMES LTD</t>
  </si>
  <si>
    <t>Clare</t>
  </si>
  <si>
    <t>clarethomas@dovejefferyhomes.co.uk</t>
  </si>
  <si>
    <t>http://www.linkedin.com/in/clare-thomas-272053bb</t>
  </si>
  <si>
    <t>https://dovejefferyhomes.co.uk</t>
  </si>
  <si>
    <t>http://www.linkedin.com/company/dove-jeffery-homes-ltd</t>
  </si>
  <si>
    <t>650 London Road, Southend-on-Sea, England, United Kingdom, SS0 9HR</t>
  </si>
  <si>
    <t>Murray</t>
  </si>
  <si>
    <t>Projects Director</t>
  </si>
  <si>
    <t>dmurray@sjs.co.uk</t>
  </si>
  <si>
    <t>http://www.linkedin.com/in/dan-murray-5a80a546</t>
  </si>
  <si>
    <t>rh@sonsinoturcan.co.uk</t>
  </si>
  <si>
    <t>http://www.linkedin.com/in/richard-holmes-7aa5a62b</t>
  </si>
  <si>
    <t>Henderson Homes Ltd</t>
  </si>
  <si>
    <t>Land &amp; Development Director</t>
  </si>
  <si>
    <t>jhill@hendersonhomes.co.uk</t>
  </si>
  <si>
    <t>http://www.linkedin.com/in/jonathan-hill-02533729</t>
  </si>
  <si>
    <t>https://hendersonhomes.co.uk</t>
  </si>
  <si>
    <t>http://www.linkedin.com/company/henderson-homes-ltd</t>
  </si>
  <si>
    <t>1 Old Market Place, Knutsford, England, United Kingdom, WA16 6PD</t>
  </si>
  <si>
    <t>Dribben Investments</t>
  </si>
  <si>
    <t>Dribben</t>
  </si>
  <si>
    <t>ashley@dribbeninvestments.co.uk</t>
  </si>
  <si>
    <t>http://www.linkedin.com/in/ashley-dribben-19b88648</t>
  </si>
  <si>
    <t>https://dribbeninvestments.co.uk</t>
  </si>
  <si>
    <t>http://www.linkedin.com/company/dribben-investments</t>
  </si>
  <si>
    <t>10 Winchester Road, Salford, England, United Kingdom, M6 8</t>
  </si>
  <si>
    <t>Rixson</t>
  </si>
  <si>
    <t>rr@enduranceland.com</t>
  </si>
  <si>
    <t>http://www.linkedin.com/in/richard-rixson-0114a3a5</t>
  </si>
  <si>
    <t>Hampton Brook</t>
  </si>
  <si>
    <t>G</t>
  </si>
  <si>
    <t>Stanton</t>
  </si>
  <si>
    <t>gstanton@hamptonbrook.com</t>
  </si>
  <si>
    <t>http://www.linkedin.com/in/g-stanton-a681251b</t>
  </si>
  <si>
    <t>https://hamptonbrook.com</t>
  </si>
  <si>
    <t>http://www.linkedin.com/company/hampton-brook</t>
  </si>
  <si>
    <t>66 Derngate, Northampton, England, United Kingdom, NN1 1UH</t>
  </si>
  <si>
    <t>Upright Property Group</t>
  </si>
  <si>
    <t>Katie</t>
  </si>
  <si>
    <t>Woodhams</t>
  </si>
  <si>
    <t>katie@uprightconstruction.co.uk</t>
  </si>
  <si>
    <t>http://www.linkedin.com/in/katie-woodhams-22975a10a</t>
  </si>
  <si>
    <t>https://uprightpg.co.uk</t>
  </si>
  <si>
    <t>http://www.linkedin.com/company/upright-construction-ltd</t>
  </si>
  <si>
    <t>14 West Street, Reigate, England, United Kingdom, RH2 9BS</t>
  </si>
  <si>
    <t>Kristina</t>
  </si>
  <si>
    <t>http://www.linkedin.com/in/kristina-parmar-61277a90</t>
  </si>
  <si>
    <t>Progressive Living Developments</t>
  </si>
  <si>
    <t>Fairclough</t>
  </si>
  <si>
    <t>david@progressive-living.com</t>
  </si>
  <si>
    <t>http://www.linkedin.com/in/david-fairclough-79445914</t>
  </si>
  <si>
    <t>https://progressive-living.com</t>
  </si>
  <si>
    <t>http://www.linkedin.com/company/progressive-living-developments</t>
  </si>
  <si>
    <t>49 Peter Street, Manchester, England, United Kingdom, M2 3NG</t>
  </si>
  <si>
    <t>Meridian Developments Real Estate Ltd</t>
  </si>
  <si>
    <t>Ibby</t>
  </si>
  <si>
    <t>ibby@meridiandevelopments.co.uk</t>
  </si>
  <si>
    <t>http://www.linkedin.com/in/ibby-mohammed-1b2ab659</t>
  </si>
  <si>
    <t>https://meridiandevelopments.co.uk</t>
  </si>
  <si>
    <t>http://www.linkedin.com/company/meridian-developments-ltd</t>
  </si>
  <si>
    <t>R&amp;L May Holdings</t>
  </si>
  <si>
    <t>Shaista</t>
  </si>
  <si>
    <t>Maartensz</t>
  </si>
  <si>
    <t>shaista@randlmay.com</t>
  </si>
  <si>
    <t>http://www.linkedin.com/in/shaista-m-2a333792</t>
  </si>
  <si>
    <t>https://randlmay.com</t>
  </si>
  <si>
    <t>http://www.linkedin.com/company/r-l-may-holdings</t>
  </si>
  <si>
    <t>SAS Investments / Jamm Living</t>
  </si>
  <si>
    <t>Co-Founder / Director</t>
  </si>
  <si>
    <t>tim@sasinvestments.co.uk</t>
  </si>
  <si>
    <t>http://www.linkedin.com/in/timjackson77</t>
  </si>
  <si>
    <t>https://sasinvestments.co.uk</t>
  </si>
  <si>
    <t>http://www.linkedin.com/company/secureasale-limited</t>
  </si>
  <si>
    <t>4 Highgate High Street, London, England, United Kingdom, N6 5JJ</t>
  </si>
  <si>
    <t>Co Founder of Starka</t>
  </si>
  <si>
    <t>david@starkaproperty.com</t>
  </si>
  <si>
    <t>http://www.linkedin.com/in/david-bell-10b46514</t>
  </si>
  <si>
    <t>Gade Group</t>
  </si>
  <si>
    <t>willdalton@gadegroup.co.uk</t>
  </si>
  <si>
    <t>http://www.linkedin.com/in/will-dalton-a4a83a41</t>
  </si>
  <si>
    <t>https://gadegroup.co.uk</t>
  </si>
  <si>
    <t>http://www.linkedin.com/company/gade-group</t>
  </si>
  <si>
    <t>Mill Street, Berkhamsted, England, United Kingdom, HP4 2</t>
  </si>
  <si>
    <t>Ladson Group</t>
  </si>
  <si>
    <t>Ladson</t>
  </si>
  <si>
    <t>http://www.linkedin.com/in/ashley-ladson-12740b88</t>
  </si>
  <si>
    <t>https://ladsongroup.co.uk</t>
  </si>
  <si>
    <t>http://www.linkedin.com/company/ladson-group</t>
  </si>
  <si>
    <t>Earl Road, Oak Green, England, United Kingdom, SK8 6QL</t>
  </si>
  <si>
    <t>Baddow Estates Limited</t>
  </si>
  <si>
    <t>Pennock</t>
  </si>
  <si>
    <t>Director and Owner</t>
  </si>
  <si>
    <t>http://www.linkedin.com/in/mike-pennock</t>
  </si>
  <si>
    <t>https://baddowestates.co.uk</t>
  </si>
  <si>
    <t>http://www.linkedin.com/company/baddowestates</t>
  </si>
  <si>
    <t>Alum Chine Road, Bournemouth, England, United Kingdom, BH4 8</t>
  </si>
  <si>
    <t>http://www.linkedin.com/in/willgrantlondon</t>
  </si>
  <si>
    <t>Harris Le Beau</t>
  </si>
  <si>
    <t>Beau</t>
  </si>
  <si>
    <t>joe@harrislebeau.com</t>
  </si>
  <si>
    <t>http://www.linkedin.com/in/joe-le-beau-7a1b6b24</t>
  </si>
  <si>
    <t>https://harrislebeau.com</t>
  </si>
  <si>
    <t>http://www.linkedin.com/company/harris-le-beau</t>
  </si>
  <si>
    <t>22 Gilbert Street, London, England, United Kingdom, W1K 5HD</t>
  </si>
  <si>
    <t>Develop Liverpool</t>
  </si>
  <si>
    <t>Barnet</t>
  </si>
  <si>
    <t>http://www.linkedin.com/in/fiona-barnet-b4862241</t>
  </si>
  <si>
    <t>https://developliverpool.co.uk</t>
  </si>
  <si>
    <t>http://www.linkedin.com/company/develop-liverpool</t>
  </si>
  <si>
    <t>Liverpool, England, United Kingdom</t>
  </si>
  <si>
    <t>Lucas Design</t>
  </si>
  <si>
    <t>Leslie</t>
  </si>
  <si>
    <t>Lucas</t>
  </si>
  <si>
    <t>leslie@lucas-design.co.uk</t>
  </si>
  <si>
    <t>http://www.linkedin.com/in/leslie-lucas-3b5792b4</t>
  </si>
  <si>
    <t>https://lucas-design.co.uk</t>
  </si>
  <si>
    <t>http://www.linkedin.com/company/lucasdesign1978</t>
  </si>
  <si>
    <t>11a West Street, Reigate, England, United Kingdom, RH2 9BL</t>
  </si>
  <si>
    <t>RB CONSTRUCTION SERVICES LTD</t>
  </si>
  <si>
    <t>Parry</t>
  </si>
  <si>
    <t>http://www.linkedin.com/in/ben-parry-a9128917b</t>
  </si>
  <si>
    <t>https://rb-constructionltd.co.uk</t>
  </si>
  <si>
    <t>http://www.linkedin.com/company/rb-construction-services-ltd</t>
  </si>
  <si>
    <t>Chiltern Avenue, Amersham, England, United Kingdom, HP6 5</t>
  </si>
  <si>
    <t>Melrose Investments Ltd</t>
  </si>
  <si>
    <t>Chadwick</t>
  </si>
  <si>
    <t>chris@melrosehomes.co.uk</t>
  </si>
  <si>
    <t>http://www.linkedin.com/in/chris-chadwick-07302114</t>
  </si>
  <si>
    <t>https://melroseinvestments.co.uk</t>
  </si>
  <si>
    <t>http://www.linkedin.com/company/melrose-investments-ltd</t>
  </si>
  <si>
    <t>369 Whitegate Drive, Blackpool, England, United Kingdom, FY3 9PH</t>
  </si>
  <si>
    <t>Toland</t>
  </si>
  <si>
    <t>sarah@tolandhouselimited.com</t>
  </si>
  <si>
    <t>http://www.linkedin.com/in/sarah-toland-145994185</t>
  </si>
  <si>
    <t>TRINITY HOMES (UK) LIMITED</t>
  </si>
  <si>
    <t>Cory</t>
  </si>
  <si>
    <t>marcus.cory@trinityhomesuk.com</t>
  </si>
  <si>
    <t>http://www.linkedin.com/in/marcus-cory-93739a23</t>
  </si>
  <si>
    <t>https://trinityhomesuk.com</t>
  </si>
  <si>
    <t>http://www.linkedin.com/company/trinityhomes</t>
  </si>
  <si>
    <t>Hargreaves Road, Eastbourne, England, United Kingdom, BN23 6</t>
  </si>
  <si>
    <t>Silvercrow</t>
  </si>
  <si>
    <t>Joel</t>
  </si>
  <si>
    <t>Martinez-Hyde</t>
  </si>
  <si>
    <t>joel@silvercrow.co.uk</t>
  </si>
  <si>
    <t>http://www.linkedin.com/in/joel-martinez-hyde-314089177</t>
  </si>
  <si>
    <t>https://silvercrow.co.uk</t>
  </si>
  <si>
    <t>http://www.linkedin.com/company/silvercrowuk</t>
  </si>
  <si>
    <t>Ashley Property Group Ltd</t>
  </si>
  <si>
    <t>Heather</t>
  </si>
  <si>
    <t>heather@ashleypropertygroup.com</t>
  </si>
  <si>
    <t>http://www.linkedin.com/in/heather-ashley-3a7120a3</t>
  </si>
  <si>
    <t>https://ashleypropertygroup.com</t>
  </si>
  <si>
    <t>http://www.linkedin.com/company/ashley-property-group-ltd</t>
  </si>
  <si>
    <t>Bournemouth, England, United Kingdom, BH1 3</t>
  </si>
  <si>
    <t>STRONGHOLD HOMES LIMITED</t>
  </si>
  <si>
    <t>Alice</t>
  </si>
  <si>
    <t>Maughan</t>
  </si>
  <si>
    <t>Creative Director</t>
  </si>
  <si>
    <t>http://www.linkedin.com/in/alice-maughan-4450422ba</t>
  </si>
  <si>
    <t>https://stronghold-homes.co.uk</t>
  </si>
  <si>
    <t>http://www.linkedin.com/company/stronghold-homes-limited</t>
  </si>
  <si>
    <t>Alpha Group</t>
  </si>
  <si>
    <t>alex@alphagrp.co.uk</t>
  </si>
  <si>
    <t>http://www.linkedin.com/in/alex-jones-2b513172</t>
  </si>
  <si>
    <t>https://alphagrp.co.uk</t>
  </si>
  <si>
    <t>http://www.linkedin.com/company/alphagrp</t>
  </si>
  <si>
    <t>Moor's Lane, Great Bentley, England, United Kingdom, CO7 8QN</t>
  </si>
  <si>
    <t>You Are Home</t>
  </si>
  <si>
    <t>Evelyn</t>
  </si>
  <si>
    <t>Administrator &amp; Property Manager</t>
  </si>
  <si>
    <t>evelyn@youarehome.uk</t>
  </si>
  <si>
    <t>http://www.linkedin.com/in/evelyn-edwards-b789a3201</t>
  </si>
  <si>
    <t>https://youarehome.uk</t>
  </si>
  <si>
    <t>http://www.linkedin.com/company/home-sussex-ltd</t>
  </si>
  <si>
    <t>Brighton, England, United Kingdom</t>
  </si>
  <si>
    <t>ACRE</t>
  </si>
  <si>
    <t>Doughty</t>
  </si>
  <si>
    <t>Acquisitions Director</t>
  </si>
  <si>
    <t>tom@acrelondon.co.uk</t>
  </si>
  <si>
    <t>http://www.linkedin.com/in/thomas-doughty-4350a2138</t>
  </si>
  <si>
    <t>https://acrelondon.co.uk</t>
  </si>
  <si>
    <t>http://www.linkedin.com/company/acrelondon</t>
  </si>
  <si>
    <t>Rupert</t>
  </si>
  <si>
    <t>Mitchell</t>
  </si>
  <si>
    <t>rm@nightingalepartners.com</t>
  </si>
  <si>
    <t>http://www.linkedin.com/in/rupert-mitchell-1b18aa7</t>
  </si>
  <si>
    <t>Magnate Assets</t>
  </si>
  <si>
    <t>Keith</t>
  </si>
  <si>
    <t>Egan</t>
  </si>
  <si>
    <t>http://www.linkedin.com/in/keith-egan-a4585613a</t>
  </si>
  <si>
    <t>https://magnateassets.com</t>
  </si>
  <si>
    <t>http://www.linkedin.com/company/magnate-assets</t>
  </si>
  <si>
    <t>Ø´Ø§Ø±Ø¹ 40, Dubai, Dubai, United Arab Emirates</t>
  </si>
  <si>
    <t>J Group</t>
  </si>
  <si>
    <t>Dicocco</t>
  </si>
  <si>
    <t>Land and Planning Director</t>
  </si>
  <si>
    <t>sam@j-group.co.uk</t>
  </si>
  <si>
    <t>http://www.linkedin.com/in/sam-dicocco-38b917196</t>
  </si>
  <si>
    <t>https://j-group.co.uk</t>
  </si>
  <si>
    <t>http://www.linkedin.com/company/j-group-limited</t>
  </si>
  <si>
    <t>3a York Hill, Loughton, England, United Kingdom, IG10 1</t>
  </si>
  <si>
    <t>Belfield Land</t>
  </si>
  <si>
    <t>ben@belfield-homes.co.uk</t>
  </si>
  <si>
    <t>http://www.linkedin.com/in/benwtaylor</t>
  </si>
  <si>
    <t>https://belfield-land.co.uk</t>
  </si>
  <si>
    <t>http://www.linkedin.com/company/belfield-homes</t>
  </si>
  <si>
    <t>Haslemere, England, United Kingdom, GU27</t>
  </si>
  <si>
    <t>Woodmans Construction Ltd</t>
  </si>
  <si>
    <t>Kneath</t>
  </si>
  <si>
    <t>Brand Manager</t>
  </si>
  <si>
    <t>sarah@woodmans.net</t>
  </si>
  <si>
    <t>http://www.linkedin.com/in/sarahkneath</t>
  </si>
  <si>
    <t>https://woodmans.net</t>
  </si>
  <si>
    <t>http://www.linkedin.com/company/woodmans-construction-brighton-ltd</t>
  </si>
  <si>
    <t>4A Mill Hill, Shoreham-by-Sea, England, United Kingdom, BN43 5</t>
  </si>
  <si>
    <t>Hiatt</t>
  </si>
  <si>
    <t>chris@landid.co.uk</t>
  </si>
  <si>
    <t>http://www.linkedin.com/in/chris-hiatt-7218a79</t>
  </si>
  <si>
    <t>Aspinell Developments</t>
  </si>
  <si>
    <t>Askew</t>
  </si>
  <si>
    <t>jaskew@aspinell.co.uk</t>
  </si>
  <si>
    <t>http://www.linkedin.com/in/james-askew-858286139</t>
  </si>
  <si>
    <t>https://aspinell.com</t>
  </si>
  <si>
    <t>http://www.linkedin.com/company/aspinelldevelopments</t>
  </si>
  <si>
    <t>SJC PROPERTY DEVELOPMENTS LTD</t>
  </si>
  <si>
    <t>Carter</t>
  </si>
  <si>
    <t>sam@sjc.properties</t>
  </si>
  <si>
    <t>http://www.linkedin.com/in/sam-carter-199465167</t>
  </si>
  <si>
    <t>https://sjc.properties</t>
  </si>
  <si>
    <t>http://www.linkedin.com/company/sjc-property-developments-ltd</t>
  </si>
  <si>
    <t>Bond Land</t>
  </si>
  <si>
    <t>Joshua</t>
  </si>
  <si>
    <t>Bond</t>
  </si>
  <si>
    <t>joshua@bond-land.co.uk</t>
  </si>
  <si>
    <t>http://www.linkedin.com/in/joshuabond123</t>
  </si>
  <si>
    <t>https://bond-land.co.uk</t>
  </si>
  <si>
    <t>http://www.linkedin.com/company/bond-land</t>
  </si>
  <si>
    <t>71 Shelton Street, London, England, United Kingdom, WC2H 9JQ</t>
  </si>
  <si>
    <t>Ideal Land</t>
  </si>
  <si>
    <t>Armstrong</t>
  </si>
  <si>
    <t>james@idealland.co.uk</t>
  </si>
  <si>
    <t>http://www.linkedin.com/in/james-armstrong-045a672a</t>
  </si>
  <si>
    <t>https://idealland.co.uk</t>
  </si>
  <si>
    <t>http://www.linkedin.com/company/ideal-land-uk</t>
  </si>
  <si>
    <t>John Archer Way, London, England, United Kingdom, SW18 2</t>
  </si>
  <si>
    <t>Levison Rose Homes</t>
  </si>
  <si>
    <t>Mack</t>
  </si>
  <si>
    <t>Group Contract Manager</t>
  </si>
  <si>
    <t>http://www.linkedin.com/in/mack-price-8a036282</t>
  </si>
  <si>
    <t>https://levisonrose.co.uk</t>
  </si>
  <si>
    <t>http://www.linkedin.com/company/levisonrosehomes</t>
  </si>
  <si>
    <t>Forge New Homes</t>
  </si>
  <si>
    <t>Jedrzejczyk</t>
  </si>
  <si>
    <t>matt.jedrzejczyk@forgenewhomes.co.uk</t>
  </si>
  <si>
    <t>http://www.linkedin.com/in/matt-jedrzejczyk-636a82267</t>
  </si>
  <si>
    <t>https://forgenewhomes.co.uk</t>
  </si>
  <si>
    <t>http://www.linkedin.com/company/forge-new-homes</t>
  </si>
  <si>
    <t>150 Rockingham Street, Sheffield, England, United Kingdom, S1 1</t>
  </si>
  <si>
    <t>Darcliffe Homes</t>
  </si>
  <si>
    <t>Lisa</t>
  </si>
  <si>
    <t>P.</t>
  </si>
  <si>
    <t>Planning Manager</t>
  </si>
  <si>
    <t>http://www.linkedin.com/in/lisa-p-63997a266</t>
  </si>
  <si>
    <t>https://darcliffehomes.com</t>
  </si>
  <si>
    <t>http://www.linkedin.com/company/darcliffe-homes-limited</t>
  </si>
  <si>
    <t>Albury Close, Reading, England, United Kingdom, RG30 1</t>
  </si>
  <si>
    <t>MT Land Ltd</t>
  </si>
  <si>
    <t>Thiriot</t>
  </si>
  <si>
    <t>max@mtland.co.uk</t>
  </si>
  <si>
    <t>http://www.linkedin.com/in/max-thiriot-bab322162</t>
  </si>
  <si>
    <t>https://mtland.co.uk</t>
  </si>
  <si>
    <t>http://www.linkedin.com/company/mt-land-ltd</t>
  </si>
  <si>
    <t>Milton Keynes, England, United Kingdom, MK17 0</t>
  </si>
  <si>
    <t>DB DESIGN &amp; BUILD (IGHTHAM) LTD</t>
  </si>
  <si>
    <t>Bowles</t>
  </si>
  <si>
    <t>jamie.bowles@dbdesignandbuild.co.uk</t>
  </si>
  <si>
    <t>http://www.linkedin.com/in/jamie-bowles-294756319</t>
  </si>
  <si>
    <t>https://dbdesignandbuild.co.uk</t>
  </si>
  <si>
    <t>http://www.linkedin.com/company/db-design-&amp;-build-limited</t>
  </si>
  <si>
    <t>Sevenoaks, England, United Kingdom</t>
  </si>
  <si>
    <t>Mariusz</t>
  </si>
  <si>
    <t>http://www.linkedin.com/in/mariuszgawecki</t>
  </si>
  <si>
    <t>Moyce</t>
  </si>
  <si>
    <t>sean@marcuscooper.com</t>
  </si>
  <si>
    <t>http://www.linkedin.com/in/sean-moyce-391a5517a</t>
  </si>
  <si>
    <t>Director of Finance</t>
  </si>
  <si>
    <t>neil.smith@baylisestates.co.uk</t>
  </si>
  <si>
    <t>http://www.linkedin.com/in/neil-smith-aca-mba-88505ba</t>
  </si>
  <si>
    <t>Renu DM Ltd</t>
  </si>
  <si>
    <t>Engmann</t>
  </si>
  <si>
    <t>luke.engmann@renu-dm.co.uk</t>
  </si>
  <si>
    <t>http://www.linkedin.com/in/luke-engmann-mrics-9b502b23</t>
  </si>
  <si>
    <t>https://renu-dm.co.uk</t>
  </si>
  <si>
    <t>http://www.linkedin.com/company/renu-development-management</t>
  </si>
  <si>
    <t>J J Jones and Sons (St Austell) Limited</t>
  </si>
  <si>
    <t>keith@jjjonesandsons.co.uk</t>
  </si>
  <si>
    <t>http://www.linkedin.com/in/keith-jones-905026140</t>
  </si>
  <si>
    <t>https://jjjonesandsons.co.uk</t>
  </si>
  <si>
    <t>http://www.linkedin.com/company/j-j-jones-and-sons-st-austell-limited</t>
  </si>
  <si>
    <t>Saint Austell, England, United Kingdom, PL25 5</t>
  </si>
  <si>
    <t>Canon Brickwork Limited</t>
  </si>
  <si>
    <t>Canon</t>
  </si>
  <si>
    <t>Ltd</t>
  </si>
  <si>
    <t>http://www.linkedin.com/in/canon-scaffolding-ltd-233492342</t>
  </si>
  <si>
    <t>https://canonbrickwork.com</t>
  </si>
  <si>
    <t>http://www.linkedin.com/company/canon-brickwork-limited</t>
  </si>
  <si>
    <t>Coggeshall Road, England, United Kingdom, CO6</t>
  </si>
  <si>
    <t>Maher</t>
  </si>
  <si>
    <t>alexandra@empirelpm.com</t>
  </si>
  <si>
    <t>http://www.linkedin.com/in/alexandra-maher-b9276a208</t>
  </si>
  <si>
    <t>Bianca</t>
  </si>
  <si>
    <t>Tristao</t>
  </si>
  <si>
    <t>bianca@colefordcapital.com</t>
  </si>
  <si>
    <t>http://www.linkedin.com/in/bianca-tristao-a2699980</t>
  </si>
  <si>
    <t>Borrow</t>
  </si>
  <si>
    <t>lucyb@berkeleyplace.co.uk</t>
  </si>
  <si>
    <t>http://www.linkedin.com/in/lucy-borrow-b26507163</t>
  </si>
  <si>
    <t>david@westhilluk.com</t>
  </si>
  <si>
    <t>http://www.linkedin.com/in/david-palmer-73b4b624</t>
  </si>
  <si>
    <t>Fortune Green Capital Ltd</t>
  </si>
  <si>
    <t>Soltanie</t>
  </si>
  <si>
    <t>r.soltanie@fortunegreencapital.co.uk</t>
  </si>
  <si>
    <t>http://www.linkedin.com/in/robertsoltanie</t>
  </si>
  <si>
    <t>https://fortunegreencapital.co.uk</t>
  </si>
  <si>
    <t>http://www.linkedin.com/company/fortune-green-capital-ltd</t>
  </si>
  <si>
    <t>AF Build</t>
  </si>
  <si>
    <t>Bolle</t>
  </si>
  <si>
    <t>adam@afbuild.co.uk</t>
  </si>
  <si>
    <t>http://www.linkedin.com/in/adam-bolle-a68825264</t>
  </si>
  <si>
    <t>https://afbuild.co.uk</t>
  </si>
  <si>
    <t>http://www.linkedin.com/company/af-build</t>
  </si>
  <si>
    <t>51 Hoxton Square, London, England, United Kingdom, N1 6PB</t>
  </si>
  <si>
    <t>jeremy@turnerproperties.co.uk</t>
  </si>
  <si>
    <t>http://www.linkedin.com/in/jeremy-turner-b323a129</t>
  </si>
  <si>
    <t>Ashby Property Group</t>
  </si>
  <si>
    <t>Ashby</t>
  </si>
  <si>
    <t>http://www.linkedin.com/in/keith-ashby-22674b35</t>
  </si>
  <si>
    <t>https://ashbypropertygroup.net</t>
  </si>
  <si>
    <t>http://www.linkedin.com/company/ashbypropertygroup</t>
  </si>
  <si>
    <t>40 Bloomsbury Way, London, England, United Kingdom, WC1A 2SE</t>
  </si>
  <si>
    <t>Turnbull Homes</t>
  </si>
  <si>
    <t>Delaney</t>
  </si>
  <si>
    <t>colindelaney@turnbullhomes.co.uk</t>
  </si>
  <si>
    <t>http://www.linkedin.com/in/colin-delaney-b2a24b120</t>
  </si>
  <si>
    <t>https://turnbullhomes.co.uk</t>
  </si>
  <si>
    <t>http://www.linkedin.com/company/turnbull-group</t>
  </si>
  <si>
    <t>226 Mulgrave Road, Sutton, England, United Kingdom, SM2 6</t>
  </si>
  <si>
    <t>Frizzell</t>
  </si>
  <si>
    <t>damian@youarehome.uk</t>
  </si>
  <si>
    <t>http://www.linkedin.com/in/damian-frizzell-98303525</t>
  </si>
  <si>
    <t>Oakmont Homes</t>
  </si>
  <si>
    <t>marc.green@oakmonthomes.co.uk</t>
  </si>
  <si>
    <t>http://www.linkedin.com/in/marc-green-mrics-0a0575b</t>
  </si>
  <si>
    <t>https://oakmonthomes.co.uk</t>
  </si>
  <si>
    <t>http://www.linkedin.com/company/oakmont-homes-limited</t>
  </si>
  <si>
    <t>45 High Street, Hemel Hempstead, England, United Kingdom, HP1 3AF</t>
  </si>
  <si>
    <t>Wilton Developments</t>
  </si>
  <si>
    <t>richard.squire@wiltondevelopments.co.uk</t>
  </si>
  <si>
    <t>http://www.linkedin.com/in/rsquire</t>
  </si>
  <si>
    <t>https://wiltondevelopments.co.uk</t>
  </si>
  <si>
    <t>http://www.linkedin.com/company/wilton-developments</t>
  </si>
  <si>
    <t>10 South Parade, Leeds, England, United Kingdom, LS1 5AL</t>
  </si>
  <si>
    <t>Director of Hospitality and Residential</t>
  </si>
  <si>
    <t>edward.davies@rbwestates.co.uk</t>
  </si>
  <si>
    <t>http://www.linkedin.com/in/edward-davies-95224132</t>
  </si>
  <si>
    <t>Camilla</t>
  </si>
  <si>
    <t>camilla@distrkt.uk</t>
  </si>
  <si>
    <t>http://www.linkedin.com/in/camilla-topham-aaa10423</t>
  </si>
  <si>
    <t>Langridge</t>
  </si>
  <si>
    <t>Valuation Manager</t>
  </si>
  <si>
    <t>scott@robertluff.co.uk</t>
  </si>
  <si>
    <t>http://www.linkedin.com/in/scott-langridge-5454a536</t>
  </si>
  <si>
    <t>Kingdom International Real Estate</t>
  </si>
  <si>
    <t>Obida</t>
  </si>
  <si>
    <t>Ghazawi</t>
  </si>
  <si>
    <t>Co-Founder &amp; Managing Director</t>
  </si>
  <si>
    <t>http://www.linkedin.com/in/obida-al-ghazawi-794a38a9</t>
  </si>
  <si>
    <t>https://ki-realestate.com</t>
  </si>
  <si>
    <t>http://www.linkedin.com/company/kingdominternationalrealestate</t>
  </si>
  <si>
    <t>Wayout Property Group</t>
  </si>
  <si>
    <t>Gostelow</t>
  </si>
  <si>
    <t>james@wayoutpropertygroup.com</t>
  </si>
  <si>
    <t>http://www.linkedin.com/in/james-gostelow-49aa8630</t>
  </si>
  <si>
    <t>https://wayoutpropertygroup.com</t>
  </si>
  <si>
    <t>http://www.linkedin.com/company/wayout-property-group</t>
  </si>
  <si>
    <t>30 Barnes High Street, London, England, United Kingdom, SW13 9LW</t>
  </si>
  <si>
    <t>Moakes</t>
  </si>
  <si>
    <t>Building Manager</t>
  </si>
  <si>
    <t>http://www.linkedin.com/in/barry-moakes-a09040153</t>
  </si>
  <si>
    <t>Parkinson</t>
  </si>
  <si>
    <t>mparkinson@albemarlehomes.co.uk</t>
  </si>
  <si>
    <t>http://www.linkedin.com/in/michael-parkinson-275ba684</t>
  </si>
  <si>
    <t>Khella Property Services Ltd</t>
  </si>
  <si>
    <t>Jaz</t>
  </si>
  <si>
    <t>jaz@khellapropertyservices.com</t>
  </si>
  <si>
    <t>http://www.linkedin.com/in/jaz-singh-07237235</t>
  </si>
  <si>
    <t>https://khellapropertyservices.com</t>
  </si>
  <si>
    <t>http://www.linkedin.com/company/khella-property</t>
  </si>
  <si>
    <t>Sheffield, England, United Kingdom</t>
  </si>
  <si>
    <t>jonathan@insideland.co.uk</t>
  </si>
  <si>
    <t>http://www.linkedin.com/in/jonathan-o-neill-59a1144</t>
  </si>
  <si>
    <t>paul.newton@oakeve.com</t>
  </si>
  <si>
    <t>http://www.linkedin.com/in/paul-newton-83881b5b</t>
  </si>
  <si>
    <t>Chelsea</t>
  </si>
  <si>
    <t>http://www.linkedin.com/in/chelsea-smith-1308238b</t>
  </si>
  <si>
    <t>FELTHAM PROPERTIES</t>
  </si>
  <si>
    <t>http://www.linkedin.com/in/seanbatesuk</t>
  </si>
  <si>
    <t>https://felthamproperties.co.uk</t>
  </si>
  <si>
    <t>http://www.linkedin.com/company/feltham-properties</t>
  </si>
  <si>
    <t>42 London Road, Newbury, England, United Kingdom, RG14 1LA</t>
  </si>
  <si>
    <t>Maxwell</t>
  </si>
  <si>
    <t>Shand</t>
  </si>
  <si>
    <t>ms@yardnine.com</t>
  </si>
  <si>
    <t>http://www.linkedin.com/in/maxwell-shand</t>
  </si>
  <si>
    <t>Wemyss Properties</t>
  </si>
  <si>
    <t>Denise</t>
  </si>
  <si>
    <t>Lyon</t>
  </si>
  <si>
    <t>http://www.linkedin.com/in/denise-lyon-624b6896</t>
  </si>
  <si>
    <t>https://wemyssproperties.com</t>
  </si>
  <si>
    <t>http://www.linkedin.com/company/wemyss-properties-limited</t>
  </si>
  <si>
    <t>4 Melville Crescent, Edinburgh, Scotland, United Kingdom, EH3 7JA</t>
  </si>
  <si>
    <t>Antony</t>
  </si>
  <si>
    <t>Thesiger</t>
  </si>
  <si>
    <t>antony@southstreetcapital.co.uk</t>
  </si>
  <si>
    <t>http://www.linkedin.com/in/antony-thesiger-aba7a042</t>
  </si>
  <si>
    <t>Brackley Investments Ltd</t>
  </si>
  <si>
    <t>Sargent</t>
  </si>
  <si>
    <t>http://www.linkedin.com/in/matthew-sargent-82b11981</t>
  </si>
  <si>
    <t>https://brackley-investments.co.uk</t>
  </si>
  <si>
    <t>http://www.linkedin.com/company/brackley-investments-ltd</t>
  </si>
  <si>
    <t>Bainton Road, Bicester, England, United Kingdom, OX27 7LT</t>
  </si>
  <si>
    <t>Clayton</t>
  </si>
  <si>
    <t>Penny</t>
  </si>
  <si>
    <t>Land &amp; Planning Manager</t>
  </si>
  <si>
    <t>clayton@chevinhomes.com</t>
  </si>
  <si>
    <t>http://www.linkedin.com/in/clayton-penny-b3823027</t>
  </si>
  <si>
    <t>GCR Private Equity Limited</t>
  </si>
  <si>
    <t>Kash</t>
  </si>
  <si>
    <t>Lais</t>
  </si>
  <si>
    <t>kash@gcrpe.com</t>
  </si>
  <si>
    <t>http://www.linkedin.com/in/kash-lais-20684914</t>
  </si>
  <si>
    <t>https://gcrpe.com</t>
  </si>
  <si>
    <t>http://www.linkedin.com/company/global-citizen-realty-ltd</t>
  </si>
  <si>
    <t>37 Charlotte Road, London, England, United Kingdom, EC2A 3PG</t>
  </si>
  <si>
    <t>Forest Knight</t>
  </si>
  <si>
    <t>Ade</t>
  </si>
  <si>
    <t>Ayinde</t>
  </si>
  <si>
    <t>ade.ayinde@forestknight.co.uk</t>
  </si>
  <si>
    <t>http://www.linkedin.com/in/ade-ayinde-55855163</t>
  </si>
  <si>
    <t>https://forestknight.co.uk</t>
  </si>
  <si>
    <t>http://www.linkedin.com/company/forest-knight</t>
  </si>
  <si>
    <t>Jigsaw Assets</t>
  </si>
  <si>
    <t>Hindle</t>
  </si>
  <si>
    <t>james.hindle@jigsaw-assets.com</t>
  </si>
  <si>
    <t>http://www.linkedin.com/in/james-hindle-116476120</t>
  </si>
  <si>
    <t>https://jigsaw-assets.com</t>
  </si>
  <si>
    <t>http://www.linkedin.com/company/jigsaw-assets</t>
  </si>
  <si>
    <t>17 Hanover Square, London, England, United Kingdom, W1S 1BN</t>
  </si>
  <si>
    <t>House Renovation London</t>
  </si>
  <si>
    <t>Gjon</t>
  </si>
  <si>
    <t>Matusha</t>
  </si>
  <si>
    <t>gjon@house-renovation.co.uk</t>
  </si>
  <si>
    <t>http://www.linkedin.com/in/gjonmatusha</t>
  </si>
  <si>
    <t>https://house-renovation.co.uk</t>
  </si>
  <si>
    <t>http://www.linkedin.com/company/house-renovation-london</t>
  </si>
  <si>
    <t>231A Earls Court Road, London, England, United Kingdom, SW5 9AH</t>
  </si>
  <si>
    <t>Clearview Developments</t>
  </si>
  <si>
    <t>Tema</t>
  </si>
  <si>
    <t>jt@clearviewdevelopments.co.uk</t>
  </si>
  <si>
    <t>http://www.linkedin.com/in/jason-tema-69b39a62</t>
  </si>
  <si>
    <t>https://clearviewdevelopments.co.uk</t>
  </si>
  <si>
    <t>http://www.linkedin.com/company/clearview-developments</t>
  </si>
  <si>
    <t>8 Hill Street, London, England, United Kingdom, W1J 5NG</t>
  </si>
  <si>
    <t>Dunmoore</t>
  </si>
  <si>
    <t>Marshall</t>
  </si>
  <si>
    <t>alex@dunmoore.co.uk</t>
  </si>
  <si>
    <t>http://www.linkedin.com/in/alex-marshall-99b71b35</t>
  </si>
  <si>
    <t>https://dunmoore.co.uk</t>
  </si>
  <si>
    <t>http://www.linkedin.com/company/dunmoore</t>
  </si>
  <si>
    <t>Skope Property</t>
  </si>
  <si>
    <t>Nathaniel</t>
  </si>
  <si>
    <t>http://www.linkedin.com/in/nathaniel-taylor-48b623132</t>
  </si>
  <si>
    <t>https://skopeproperty.com</t>
  </si>
  <si>
    <t>http://www.linkedin.com/company/skope-property</t>
  </si>
  <si>
    <t>Knutsford, England, United Kingdom, WA16</t>
  </si>
  <si>
    <t>Murray Estates</t>
  </si>
  <si>
    <t>http://www.linkedin.com/in/david-murray-25759a4a</t>
  </si>
  <si>
    <t>https://murray-estates.co.uk</t>
  </si>
  <si>
    <t>http://www.linkedin.com/company/murray-estates</t>
  </si>
  <si>
    <t>26 Charlotte Square, Edinburgh, Scotland, United Kingdom, EH2 4ET</t>
  </si>
  <si>
    <t>Torsion Developments</t>
  </si>
  <si>
    <t>Investment and Development Director</t>
  </si>
  <si>
    <t>tonybray@torsiondevelopments.co.uk</t>
  </si>
  <si>
    <t>http://www.linkedin.com/in/tony-bray-aa671413</t>
  </si>
  <si>
    <t>https://torsion-developments.co.uk</t>
  </si>
  <si>
    <t>http://www.linkedin.com/company/torsion-developments</t>
  </si>
  <si>
    <t>http://www.linkedin.com/in/max-fois-bsc-hons-b04315174</t>
  </si>
  <si>
    <t>Sons &amp; Co.</t>
  </si>
  <si>
    <t>Christian</t>
  </si>
  <si>
    <t>chris@sonsandco.co.uk</t>
  </si>
  <si>
    <t>http://www.linkedin.com/in/christian-stocker-msc-mrics-a2029333</t>
  </si>
  <si>
    <t>https://sonsandco.co.uk</t>
  </si>
  <si>
    <t>http://www.linkedin.com/company/sons-and-co</t>
  </si>
  <si>
    <t>67 Grosvenor Street, London, England, United Kingdom, W1K 4</t>
  </si>
  <si>
    <t>MurrayTwohig</t>
  </si>
  <si>
    <t>Co-founder</t>
  </si>
  <si>
    <t>william@murraytwohig.com</t>
  </si>
  <si>
    <t>http://www.linkedin.com/in/williammurraytwohig</t>
  </si>
  <si>
    <t>https://murraytwohig.com</t>
  </si>
  <si>
    <t>http://www.linkedin.com/company/murray-twohig</t>
  </si>
  <si>
    <t>136 Tooley Street, London, England, United Kingdom, SE1 2TU</t>
  </si>
  <si>
    <t>LH1 Global</t>
  </si>
  <si>
    <t>Partnership Manager</t>
  </si>
  <si>
    <t>alex.bradley@lh1.global</t>
  </si>
  <si>
    <t>http://www.linkedin.com/in/alexbradleylh1</t>
  </si>
  <si>
    <t>https://lh1.global</t>
  </si>
  <si>
    <t>http://www.linkedin.com/company/lh1-london</t>
  </si>
  <si>
    <t>Ascot, England, United Kingdom, SL5 7</t>
  </si>
  <si>
    <t>Betts</t>
  </si>
  <si>
    <t>richard@bettsproperty.co.uk</t>
  </si>
  <si>
    <t>http://www.linkedin.com/in/richard-betts-433ba751</t>
  </si>
  <si>
    <t>james@thebespokeagent.co.uk</t>
  </si>
  <si>
    <t>http://www.linkedin.com/in/james-dainton-marla-b9591718a</t>
  </si>
  <si>
    <t>Open Door by Halton Housing</t>
  </si>
  <si>
    <t>Jessica</t>
  </si>
  <si>
    <t>Aftercare Manager</t>
  </si>
  <si>
    <t>http://www.linkedin.com/in/jessica-lawson-a684b8284</t>
  </si>
  <si>
    <t>https://opendoor-homes.co.uk</t>
  </si>
  <si>
    <t>http://www.linkedin.com/company/open-door-properties</t>
  </si>
  <si>
    <t>England, United Kingdom, WA8 0TD</t>
  </si>
  <si>
    <t>Chloe</t>
  </si>
  <si>
    <t>Hendy</t>
  </si>
  <si>
    <t>chloe@we-build.uk</t>
  </si>
  <si>
    <t>http://www.linkedin.com/in/chloehendy</t>
  </si>
  <si>
    <t>Five Homes</t>
  </si>
  <si>
    <t>Galwyn</t>
  </si>
  <si>
    <t>Gatward</t>
  </si>
  <si>
    <t>galwyn.gatward@fivehomes.co.uk</t>
  </si>
  <si>
    <t>http://www.linkedin.com/in/galwyn-gatward-54b4b340</t>
  </si>
  <si>
    <t>https://fivehomes.co.uk</t>
  </si>
  <si>
    <t>http://www.linkedin.com/company/five-homes</t>
  </si>
  <si>
    <t>Solihull, England, United Kingdom</t>
  </si>
  <si>
    <t>Caro Developments</t>
  </si>
  <si>
    <t>Carlyle</t>
  </si>
  <si>
    <t>neil@carodevelopments.com</t>
  </si>
  <si>
    <t>http://www.linkedin.com/in/neil-carlyle-86bb641aa</t>
  </si>
  <si>
    <t>https://carodevelopments.com</t>
  </si>
  <si>
    <t>http://www.linkedin.com/company/caro-developments-limited</t>
  </si>
  <si>
    <t>33 Netherfield Road North, Liverpool, England, United Kingdom, L5 3TA</t>
  </si>
  <si>
    <t>Pembury Real Estate</t>
  </si>
  <si>
    <t>Bycroft</t>
  </si>
  <si>
    <t>oliver@pemburyrealestate.co.uk</t>
  </si>
  <si>
    <t>http://www.linkedin.com/in/oliver-bycroft-55364212b</t>
  </si>
  <si>
    <t>https://pemburyrealestate.co.uk</t>
  </si>
  <si>
    <t>http://www.linkedin.com/company/pembury-real-estate</t>
  </si>
  <si>
    <t>Deeley Freed</t>
  </si>
  <si>
    <t>Chester</t>
  </si>
  <si>
    <t>rosschester@deeleyfreed.co.uk</t>
  </si>
  <si>
    <t>http://www.linkedin.com/in/ross-chester-08ab7133</t>
  </si>
  <si>
    <t>https://deeleyfreed.co.uk</t>
  </si>
  <si>
    <t>http://www.linkedin.com/company/deeley-freed</t>
  </si>
  <si>
    <t>7 Whiteladies Road, Bristol, England, United Kingdom, BS8 1NN</t>
  </si>
  <si>
    <t>TALBOT MANSIONS LTD</t>
  </si>
  <si>
    <t>Keenan</t>
  </si>
  <si>
    <t>stephen@talbothomes.co.uk</t>
  </si>
  <si>
    <t>http://www.linkedin.com/in/stephen-keenan-b654421a9</t>
  </si>
  <si>
    <t>https://talbothomes.co.uk</t>
  </si>
  <si>
    <t>http://www.linkedin.com/company/talbot-homes-limited</t>
  </si>
  <si>
    <t>Grants Hill Way, Woodford Halse, England, United Kingdom, NN11 3DP</t>
  </si>
  <si>
    <t>Taylor Land</t>
  </si>
  <si>
    <t>dpt@taylorlandlimited.co.uk</t>
  </si>
  <si>
    <t>http://www.linkedin.com/in/david-taylor-541565210</t>
  </si>
  <si>
    <t>https://taylorlandlimited.co.uk</t>
  </si>
  <si>
    <t>http://www.linkedin.com/company/taylor-land</t>
  </si>
  <si>
    <t>England, United Kingdom, MK40 4TN</t>
  </si>
  <si>
    <t>Stephen Kane &amp; Company</t>
  </si>
  <si>
    <t>Burn</t>
  </si>
  <si>
    <t>robinburn@stephenkane.co.uk</t>
  </si>
  <si>
    <t>http://www.linkedin.com/in/robin-burn-mrics-1540311a</t>
  </si>
  <si>
    <t>https://stephenkane.co.uk</t>
  </si>
  <si>
    <t>http://www.linkedin.com/company/stephen-kane-company</t>
  </si>
  <si>
    <t>61 Queen Anne Street, London, England, United Kingdom, W1G 8</t>
  </si>
  <si>
    <t>Nomad Property Ltd</t>
  </si>
  <si>
    <t>Ted</t>
  </si>
  <si>
    <t>Keeling</t>
  </si>
  <si>
    <t>ted@nomaddevelopments.com</t>
  </si>
  <si>
    <t>http://www.linkedin.com/in/ted-keeling-mciob-3375bb75</t>
  </si>
  <si>
    <t>https://nomaddevelopments.com</t>
  </si>
  <si>
    <t>http://www.linkedin.com/company/nomad-property-ltd</t>
  </si>
  <si>
    <t>126 New Kings Road, England, United Kingdom, SW6</t>
  </si>
  <si>
    <t>Kerri</t>
  </si>
  <si>
    <t>Deeney</t>
  </si>
  <si>
    <t>kerri@fermacproperties.com</t>
  </si>
  <si>
    <t>http://www.linkedin.com/in/kerri-deeney-a12546245</t>
  </si>
  <si>
    <t>oj@enduranceland.com</t>
  </si>
  <si>
    <t>http://www.linkedin.com/in/oliversimonjackson</t>
  </si>
  <si>
    <t>scott@palatinehomes.co.uk</t>
  </si>
  <si>
    <t>http://www.linkedin.com/in/scott-phillips-4874a3a4</t>
  </si>
  <si>
    <t>Brompton Property Partners</t>
  </si>
  <si>
    <t>Mattia</t>
  </si>
  <si>
    <t>Mnaea</t>
  </si>
  <si>
    <t>http://www.linkedin.com/in/mattia-mighali-mnaea-1a2513248</t>
  </si>
  <si>
    <t>https://bromptonproperty.com</t>
  </si>
  <si>
    <t>http://www.linkedin.com/company/bromptonpropertypartners</t>
  </si>
  <si>
    <t>3 Hornton Place, London, England, United Kingdom, W8 4LZ</t>
  </si>
  <si>
    <t>Fixman</t>
  </si>
  <si>
    <t>stephen@fortygroup.co.uk</t>
  </si>
  <si>
    <t>http://www.linkedin.com/in/stephen-fixman-a813bb47</t>
  </si>
  <si>
    <t>Fletcher Bond Property Consulting</t>
  </si>
  <si>
    <t>Guinevere</t>
  </si>
  <si>
    <t>Yates</t>
  </si>
  <si>
    <t>guinevere.yates@fletcherbond.co.uk</t>
  </si>
  <si>
    <t>http://www.linkedin.com/in/guinevereyates</t>
  </si>
  <si>
    <t>https://fletcherbond.co.uk</t>
  </si>
  <si>
    <t>http://www.linkedin.com/company/fletcherbondpropertyconsulting</t>
  </si>
  <si>
    <t>Jeffrey</t>
  </si>
  <si>
    <t>Hobby</t>
  </si>
  <si>
    <t>jeff@dunmoore.co.uk</t>
  </si>
  <si>
    <t>http://www.linkedin.com/in/jeffrey-hobby-9084891a</t>
  </si>
  <si>
    <t>Maurice Investments Limited</t>
  </si>
  <si>
    <t>Wogman</t>
  </si>
  <si>
    <t>gavin@mauriceinvestments.com</t>
  </si>
  <si>
    <t>http://www.linkedin.com/in/gavin-wogman-5500882</t>
  </si>
  <si>
    <t>https://mauriceinvestments.com</t>
  </si>
  <si>
    <t>http://www.linkedin.com/company/maurice-investments-limited</t>
  </si>
  <si>
    <t>1379 High Road, London, England, United Kingdom, N20 9</t>
  </si>
  <si>
    <t>Jaynic</t>
  </si>
  <si>
    <t>Oughton</t>
  </si>
  <si>
    <t>ben@jaynic.co.uk</t>
  </si>
  <si>
    <t>http://www.linkedin.com/in/benoughton</t>
  </si>
  <si>
    <t>https://jaynic.co.uk</t>
  </si>
  <si>
    <t>http://www.linkedin.com/company/jaynic</t>
  </si>
  <si>
    <t>Enterprise Way, Haverhill, England, United Kingdom, CB9 7LR</t>
  </si>
  <si>
    <t>Founder | Director - Landid Living</t>
  </si>
  <si>
    <t>lisa@landid.co.uk</t>
  </si>
  <si>
    <t>http://www.linkedin.com/in/lisajanejordan</t>
  </si>
  <si>
    <t>Deepak</t>
  </si>
  <si>
    <t>Kabra</t>
  </si>
  <si>
    <t>deepak@beyondplc.com</t>
  </si>
  <si>
    <t>http://www.linkedin.com/in/deepak-kabra-0b36a52b4</t>
  </si>
  <si>
    <t>Montague Land</t>
  </si>
  <si>
    <t>Atwal</t>
  </si>
  <si>
    <t>hardeep@montagueproperty.com</t>
  </si>
  <si>
    <t>http://www.linkedin.com/in/hardeepatwal</t>
  </si>
  <si>
    <t>https://montagueland.com</t>
  </si>
  <si>
    <t>http://www.linkedin.com/company/montague-land</t>
  </si>
  <si>
    <t>Urban R+D</t>
  </si>
  <si>
    <t>Kehoe</t>
  </si>
  <si>
    <t>s.kehoe@urbanrandd.com</t>
  </si>
  <si>
    <t>http://www.linkedin.com/in/sean-kehoe-12529225</t>
  </si>
  <si>
    <t>https://urbanrandd.com</t>
  </si>
  <si>
    <t>http://www.linkedin.com/company/urban-randd</t>
  </si>
  <si>
    <t>Pellerin Road, London, England, United Kingdom, N16 8</t>
  </si>
  <si>
    <t>Mostoufi</t>
  </si>
  <si>
    <t>Technical &amp; Accounts Manager</t>
  </si>
  <si>
    <t>ali@altinhomes.com</t>
  </si>
  <si>
    <t>http://www.linkedin.com/in/ali-sadigh-mostoufi-254b524a</t>
  </si>
  <si>
    <t>Vilar</t>
  </si>
  <si>
    <t>Property Portfolio Manager</t>
  </si>
  <si>
    <t>r.vilar@proseedcapital.co.uk</t>
  </si>
  <si>
    <t>http://www.linkedin.com/in/robert-craig-vilar-61033763</t>
  </si>
  <si>
    <t>Greenhalgh</t>
  </si>
  <si>
    <t>http://www.linkedin.com/in/matthew-greenhalgh-107a1a14</t>
  </si>
  <si>
    <t>Fineman Ross + Partners</t>
  </si>
  <si>
    <t>Bramble</t>
  </si>
  <si>
    <t>Senior Director</t>
  </si>
  <si>
    <t>jamesb@finemanross.co.uk</t>
  </si>
  <si>
    <t>http://www.linkedin.com/in/james-bramble-1b324615</t>
  </si>
  <si>
    <t>https://finemanross.co.uk</t>
  </si>
  <si>
    <t>http://www.linkedin.com/company/finemanross</t>
  </si>
  <si>
    <t>17 Grosvenor Hill, London, England, United Kingdom, W1K 3QB</t>
  </si>
  <si>
    <t>Chandlers Independent Estate Agents</t>
  </si>
  <si>
    <t>South</t>
  </si>
  <si>
    <t>ben@chandlers-estates.co.uk</t>
  </si>
  <si>
    <t>http://www.linkedin.com/in/ben-south-0922741a</t>
  </si>
  <si>
    <t>https://chandlers-estates.co.uk</t>
  </si>
  <si>
    <t>http://www.linkedin.com/company/chandlers-independent-estate-agents</t>
  </si>
  <si>
    <t>18 Market Square, Stevenage, England, United Kingdom, SG1 1DB</t>
  </si>
  <si>
    <t>St Congar</t>
  </si>
  <si>
    <t>Miff</t>
  </si>
  <si>
    <t>Chichester</t>
  </si>
  <si>
    <t>Owner of St Congar Properties, St Congar Homes, St Congar Land, St Congar Asset Management</t>
  </si>
  <si>
    <t>miff@stcongar.com</t>
  </si>
  <si>
    <t>http://www.linkedin.com/in/miff-chichester-09074015</t>
  </si>
  <si>
    <t>https://stcongar.com</t>
  </si>
  <si>
    <t>http://www.linkedin.com/company/st-congar</t>
  </si>
  <si>
    <t>93 Gloucester Place, London, England, United Kingdom, W1U 6JQ</t>
  </si>
  <si>
    <t>Fernfield Homes Ltd</t>
  </si>
  <si>
    <t>Marcin</t>
  </si>
  <si>
    <t>Pietrus</t>
  </si>
  <si>
    <t>marcin@fernfieldhomes.co.uk</t>
  </si>
  <si>
    <t>http://www.linkedin.com/in/marcin-pietrus-56577331</t>
  </si>
  <si>
    <t>https://fernfieldhomes.co.uk</t>
  </si>
  <si>
    <t>http://www.linkedin.com/company/fernfield-homes-ltd</t>
  </si>
  <si>
    <t>Culpeper Close, Rochester, England, United Kingdom, ME2 4</t>
  </si>
  <si>
    <t>Chapman Property Developments Ltd</t>
  </si>
  <si>
    <t>Louise</t>
  </si>
  <si>
    <t>Chapman</t>
  </si>
  <si>
    <t>http://www.linkedin.com/in/louise-chapman-52970b66</t>
  </si>
  <si>
    <t>https://chapmanpropertydevelopments.co.uk</t>
  </si>
  <si>
    <t>http://www.linkedin.com/company/chapman-property-developments-ltd</t>
  </si>
  <si>
    <t>Lilian Road, England, United Kingdom, CM0 8DS</t>
  </si>
  <si>
    <t>Cartlidge</t>
  </si>
  <si>
    <t>john@fernfieldhomes.co.uk</t>
  </si>
  <si>
    <t>http://www.linkedin.com/in/johncartlidge</t>
  </si>
  <si>
    <t>Hatton</t>
  </si>
  <si>
    <t>shatton@umberslade.co.uk</t>
  </si>
  <si>
    <t>http://www.linkedin.com/in/stuart-hatton-23aa291a</t>
  </si>
  <si>
    <t>Coombes</t>
  </si>
  <si>
    <t>Director/ Owner</t>
  </si>
  <si>
    <t>phil@cnprop.co.uk</t>
  </si>
  <si>
    <t>http://www.linkedin.com/in/phil-coombes-36a3b34b</t>
  </si>
  <si>
    <t>Sinnett</t>
  </si>
  <si>
    <t>js@rainierdevelopments.org</t>
  </si>
  <si>
    <t>http://www.linkedin.com/in/joshua-sinnett-164b9962</t>
  </si>
  <si>
    <t>Fairhaven Housing Association Ltd</t>
  </si>
  <si>
    <t>Russell</t>
  </si>
  <si>
    <t>Atkinson</t>
  </si>
  <si>
    <t>http://www.linkedin.com/in/russell-atkinson-6032a320</t>
  </si>
  <si>
    <t>https://fairhavenhousing.co.uk</t>
  </si>
  <si>
    <t>http://www.linkedin.com/company/fairhaven-housing-association-limited</t>
  </si>
  <si>
    <t>22 Crownlee, Preston, England, United Kingdom, PR1 0PA</t>
  </si>
  <si>
    <t>Medway Development Company Ltd</t>
  </si>
  <si>
    <t>Small</t>
  </si>
  <si>
    <t>lewis.small@medwaydevelopment.co.uk</t>
  </si>
  <si>
    <t>http://www.linkedin.com/in/lewis-small-a39a43b2</t>
  </si>
  <si>
    <t>https://medwaydevelopmentcompany.co.uk</t>
  </si>
  <si>
    <t>http://www.linkedin.com/company/medway-development-company-ltd</t>
  </si>
  <si>
    <t>Chatham, England, United Kingdom</t>
  </si>
  <si>
    <t>Vaux</t>
  </si>
  <si>
    <t>andrew@southstreetcapital.co.uk</t>
  </si>
  <si>
    <t>http://www.linkedin.com/in/andrew-vaux-b7b48622</t>
  </si>
  <si>
    <t>Southernwood</t>
  </si>
  <si>
    <t>Technical Director</t>
  </si>
  <si>
    <t>keith@candelisa.com</t>
  </si>
  <si>
    <t>http://www.linkedin.com/in/keith-southernwood-6991ab26</t>
  </si>
  <si>
    <t>Verve Properties UK</t>
  </si>
  <si>
    <t>Nicholson</t>
  </si>
  <si>
    <t>ashley@verve-properties.co.uk</t>
  </si>
  <si>
    <t>http://www.linkedin.com/in/ashley-nicholson-92483711</t>
  </si>
  <si>
    <t>https://verve-properties.co.uk</t>
  </si>
  <si>
    <t>http://www.linkedin.com/company/verve-properties-uk</t>
  </si>
  <si>
    <t>2 Woodstock Street, London, England, United Kingdom, W1C 2AB</t>
  </si>
  <si>
    <t>Boultbee LDN Capital Ltd</t>
  </si>
  <si>
    <t>Dempsey</t>
  </si>
  <si>
    <t>Director of Asset Management</t>
  </si>
  <si>
    <t>sean@boultbeeldn.co.uk</t>
  </si>
  <si>
    <t>http://www.linkedin.com/in/sean-dempsey-628a1930</t>
  </si>
  <si>
    <t>https://boultbeeldn.co.uk</t>
  </si>
  <si>
    <t>http://www.linkedin.com/company/boultbee</t>
  </si>
  <si>
    <t>117 George Street, London, England, United Kingdom, W1H 7HF</t>
  </si>
  <si>
    <t>Prime &amp; Country Homes</t>
  </si>
  <si>
    <t>Dayo</t>
  </si>
  <si>
    <t>Adeyeye</t>
  </si>
  <si>
    <t>http://www.linkedin.com/in/dayo-adeyeye-mba-87b79740</t>
  </si>
  <si>
    <t>https://primeandcountryhomes.com</t>
  </si>
  <si>
    <t>http://www.linkedin.com/company/prime-country-homes</t>
  </si>
  <si>
    <t>4 Stewart Place, Wickford, England, United Kingdom, SS12 9HP</t>
  </si>
  <si>
    <t>Briggs</t>
  </si>
  <si>
    <t>philipbriggs@deeleyfreed.co.uk</t>
  </si>
  <si>
    <t>http://www.linkedin.com/in/philip-briggs-b2952b56</t>
  </si>
  <si>
    <t>Morley</t>
  </si>
  <si>
    <t>Founder | Principal</t>
  </si>
  <si>
    <t>ryan@hartford-capital.com</t>
  </si>
  <si>
    <t>http://www.linkedin.com/in/ryan-morley-9b72aa95</t>
  </si>
  <si>
    <t>Steven</t>
  </si>
  <si>
    <t>Founder / Managing Director</t>
  </si>
  <si>
    <t>steven.morris@linfieldconstruction.co.uk</t>
  </si>
  <si>
    <t>http://www.linkedin.com/in/steven-morris-057ab641</t>
  </si>
  <si>
    <t>Newman</t>
  </si>
  <si>
    <t>tom.newman@firfield.co.uk</t>
  </si>
  <si>
    <t>http://www.linkedin.com/in/tom-newman-521b3147</t>
  </si>
  <si>
    <t>Williams Gallagher</t>
  </si>
  <si>
    <t>Arnell</t>
  </si>
  <si>
    <t>heather@williams-gallagher.com</t>
  </si>
  <si>
    <t>http://www.linkedin.com/in/heather-arnell-b0ba0522</t>
  </si>
  <si>
    <t>https://williams-gallagher.com</t>
  </si>
  <si>
    <t>http://www.linkedin.com/company/williams-gallagher-town-planning-solutions</t>
  </si>
  <si>
    <t>37 Temple Street, Birmingham, England, United Kingdom, B2 5DP</t>
  </si>
  <si>
    <t>LARKVALE HOMES LTD</t>
  </si>
  <si>
    <t>Cornish</t>
  </si>
  <si>
    <t>austincornish@burydevelopments.co.uk</t>
  </si>
  <si>
    <t>http://www.linkedin.com/in/austin-cornish-b61b5129</t>
  </si>
  <si>
    <t>https://larkvalehomes.com</t>
  </si>
  <si>
    <t>http://www.linkedin.com/company/larkvale-homes-ltd</t>
  </si>
  <si>
    <t>Valley Lane, Stowmarket, England, United Kingdom, IP14 3EB</t>
  </si>
  <si>
    <t>Bourne Capital</t>
  </si>
  <si>
    <t>Bourne</t>
  </si>
  <si>
    <t>benbourne@bournecapital.com</t>
  </si>
  <si>
    <t>http://www.linkedin.com/in/ben-bourne-068a8957</t>
  </si>
  <si>
    <t>https://bournecapital.com</t>
  </si>
  <si>
    <t>http://www.linkedin.com/company/bourne-capital-ltd</t>
  </si>
  <si>
    <t>91 Waterloo Road, England, United Kingdom, SE1 8RT</t>
  </si>
  <si>
    <t>Bahram</t>
  </si>
  <si>
    <t>Heiraty</t>
  </si>
  <si>
    <t>http://www.linkedin.com/in/bahram-heiraty-a4b0354a</t>
  </si>
  <si>
    <t>Wolfe</t>
  </si>
  <si>
    <t>shaun.wolfe@frostmeadowcroft.com</t>
  </si>
  <si>
    <t>http://www.linkedin.com/in/shaun-wolfe-67a555</t>
  </si>
  <si>
    <t>Charlotte</t>
  </si>
  <si>
    <t>Powers</t>
  </si>
  <si>
    <t>charlotte.powers@tranquilityhomes.co.uk</t>
  </si>
  <si>
    <t>http://www.linkedin.com/in/charlotte-powers-411965b8</t>
  </si>
  <si>
    <t>Tri-Core Developments</t>
  </si>
  <si>
    <t>Holliday</t>
  </si>
  <si>
    <t>t.holliday@tri-coredevelopments.com</t>
  </si>
  <si>
    <t>http://www.linkedin.com/in/tom-holliday-b9baa1a8</t>
  </si>
  <si>
    <t>https://tri-coredevelopments.com</t>
  </si>
  <si>
    <t>http://www.linkedin.com/company/tri-core-developments</t>
  </si>
  <si>
    <t>586 Leeds Road, Wakefield, England, United Kingdom, WF1 2LT</t>
  </si>
  <si>
    <t>Asset Management Director</t>
  </si>
  <si>
    <t>http://www.linkedin.com/in/chrismpcollins</t>
  </si>
  <si>
    <t>Atelier Khan Ltd</t>
  </si>
  <si>
    <t>Adnan</t>
  </si>
  <si>
    <t>adnan@atelierkhan.co.uk</t>
  </si>
  <si>
    <t>http://www.linkedin.com/in/adnan-khan-17174283</t>
  </si>
  <si>
    <t>https://atelierkhan.co.uk</t>
  </si>
  <si>
    <t>http://www.linkedin.com/company/atelierkhan</t>
  </si>
  <si>
    <t>177 Garratt Lane, London, England, United Kingdom, SW18 4DP</t>
  </si>
  <si>
    <t>HSM Real Estate</t>
  </si>
  <si>
    <t>Harding</t>
  </si>
  <si>
    <t>rjh@hsmuk.com</t>
  </si>
  <si>
    <t>http://www.linkedin.com/in/richard-harding-28063513</t>
  </si>
  <si>
    <t>https://hsmuk.com</t>
  </si>
  <si>
    <t>http://www.linkedin.com/company/hsm-chartered-surveyors</t>
  </si>
  <si>
    <t>115 Mount Street, London, England, United Kingdom, W1K 3NQ</t>
  </si>
  <si>
    <t>Abbie</t>
  </si>
  <si>
    <t>abbie@cooperandcole.com</t>
  </si>
  <si>
    <t>http://www.linkedin.com/in/abbie-cole-915995170</t>
  </si>
  <si>
    <t>Griffin Land</t>
  </si>
  <si>
    <t>McConnachie</t>
  </si>
  <si>
    <t>phil@griffinland.co.uk</t>
  </si>
  <si>
    <t>http://www.linkedin.com/in/phil-mcconnachie-41915964</t>
  </si>
  <si>
    <t>https://griffinland.co.uk</t>
  </si>
  <si>
    <t>http://www.linkedin.com/company/griffin-land</t>
  </si>
  <si>
    <t>Newport, Wales, United Kingdom</t>
  </si>
  <si>
    <t>The New Homes Consultancy</t>
  </si>
  <si>
    <t>Olivia</t>
  </si>
  <si>
    <t>Borszynska</t>
  </si>
  <si>
    <t>Design Director</t>
  </si>
  <si>
    <t>olivia@newhomesconsultancy.co.uk</t>
  </si>
  <si>
    <t>http://www.linkedin.com/in/olivia-horner</t>
  </si>
  <si>
    <t>https://newhomesconsultancy.co.uk</t>
  </si>
  <si>
    <t>http://www.linkedin.com/company/thenewhomesconsultancy</t>
  </si>
  <si>
    <t>Sapphire Property Investments and Ventures Ltd</t>
  </si>
  <si>
    <t>Sabreena</t>
  </si>
  <si>
    <t>Company Director &amp; Architectural Designer</t>
  </si>
  <si>
    <t>http://www.linkedin.com/in/sabreenadavis</t>
  </si>
  <si>
    <t>https://sapphirepropertyinvestments.com</t>
  </si>
  <si>
    <t>http://www.linkedin.com/company/sapphire-property-investments-and-ventures-ltd</t>
  </si>
  <si>
    <t>486 Mansfield Road, Nottingham, England, United Kingdom, NG5 2FB</t>
  </si>
  <si>
    <t>oliver@dukelease.com</t>
  </si>
  <si>
    <t>http://www.linkedin.com/in/oliver-leslie-47b065121</t>
  </si>
  <si>
    <t>Ralph</t>
  </si>
  <si>
    <t>Salmon</t>
  </si>
  <si>
    <t>ralph@stcongar.com</t>
  </si>
  <si>
    <t>http://www.linkedin.com/in/ralph-salmon-04381b50</t>
  </si>
  <si>
    <t>Finsdale Construction</t>
  </si>
  <si>
    <t>Brook</t>
  </si>
  <si>
    <t>robert@finsdale.com</t>
  </si>
  <si>
    <t>http://www.linkedin.com/in/robert-brook-13627979</t>
  </si>
  <si>
    <t>https://finsdale.com</t>
  </si>
  <si>
    <t>http://www.linkedin.com/company/finsdale-construction</t>
  </si>
  <si>
    <t>V&amp;A Homes (Yorkshire) Ltd #heartyourhome</t>
  </si>
  <si>
    <t>Denman</t>
  </si>
  <si>
    <t>victoria.denman@vandahomes.co.uk</t>
  </si>
  <si>
    <t>http://www.linkedin.com/in/victoriadenman</t>
  </si>
  <si>
    <t>https://vandahomes.co.uk</t>
  </si>
  <si>
    <t>http://www.linkedin.com/company/v-a-homes-yorkshire-ltd</t>
  </si>
  <si>
    <t>110 Kings Road, Harrogate, England, United Kingdom, HG1 5HG</t>
  </si>
  <si>
    <t>Prime Estates</t>
  </si>
  <si>
    <t>Huw</t>
  </si>
  <si>
    <t>h.williams@prime-estates.co.uk</t>
  </si>
  <si>
    <t>http://www.linkedin.com/in/huw-williams-7ab163103</t>
  </si>
  <si>
    <t>https://primeestates.co.uk</t>
  </si>
  <si>
    <t>http://www.linkedin.com/company/prime-estates1</t>
  </si>
  <si>
    <t>61 Old Wool Lane, England, United Kingdom, SK8 2PS</t>
  </si>
  <si>
    <t>Spire House Developments</t>
  </si>
  <si>
    <t>Simmons</t>
  </si>
  <si>
    <t>david.simmons@spirehousedevelopments.co.uk</t>
  </si>
  <si>
    <t>http://www.linkedin.com/in/david-simmons-394487130</t>
  </si>
  <si>
    <t>https://spirehousedevelopments.co.uk</t>
  </si>
  <si>
    <t>http://www.linkedin.com/company/spire-house-developments</t>
  </si>
  <si>
    <t>15 Interface Business Park, Swindon, England, United Kingdom, SN4 8SY</t>
  </si>
  <si>
    <t>Restate</t>
  </si>
  <si>
    <t>ben.smith@restate.hr</t>
  </si>
  <si>
    <t>http://www.linkedin.com/in/ben-smith-46549a84</t>
  </si>
  <si>
    <t>https://restate.hr</t>
  </si>
  <si>
    <t>http://www.linkedin.com/company/restate-hr</t>
  </si>
  <si>
    <t>3 Ulica Kamila Toncica, Split, Split-Dalmatia County, Croatia, 21000</t>
  </si>
  <si>
    <t>Turnstone Estates</t>
  </si>
  <si>
    <t>Goldsmith</t>
  </si>
  <si>
    <t>chrisgoldsmith@turnstoneestates.com</t>
  </si>
  <si>
    <t>http://www.linkedin.com/in/chris-goldsmith-82779145</t>
  </si>
  <si>
    <t>https://turnstoneestates.com</t>
  </si>
  <si>
    <t>http://www.linkedin.com/company/turnstoneestates</t>
  </si>
  <si>
    <t>33 Bridge Street, Cambridge, England, United Kingdom, CB2 1UW</t>
  </si>
  <si>
    <t>Windborough Homes</t>
  </si>
  <si>
    <t>McDicken</t>
  </si>
  <si>
    <t>steve@windborough.com</t>
  </si>
  <si>
    <t>http://www.linkedin.com/in/steven-mcdicken-b9887425</t>
  </si>
  <si>
    <t>https://windborough.com</t>
  </si>
  <si>
    <t>http://www.linkedin.com/company/windborough-homes</t>
  </si>
  <si>
    <t>Richmond Road, London, England, United Kingdom, E11 4</t>
  </si>
  <si>
    <t>Modernistiq Development</t>
  </si>
  <si>
    <t>megan@modernistiqdevelopment.com</t>
  </si>
  <si>
    <t>http://www.linkedin.com/in/megan-black-b97bb3225</t>
  </si>
  <si>
    <t>https://modernistiqdevelopment.com</t>
  </si>
  <si>
    <t>http://www.linkedin.com/company/modernistiq-development</t>
  </si>
  <si>
    <t>10 East Parade, Leeds, England, United Kingdom, LS1 2BH</t>
  </si>
  <si>
    <t>The McLaren Clark Consultancy</t>
  </si>
  <si>
    <t>Forrest</t>
  </si>
  <si>
    <t>jack@m-c-c.biz</t>
  </si>
  <si>
    <t>http://www.linkedin.com/in/jack-forrest-073401188</t>
  </si>
  <si>
    <t>https://m-c-c.biz</t>
  </si>
  <si>
    <t>http://www.linkedin.com/company/the-mclaren-clark-group</t>
  </si>
  <si>
    <t>55 Chichester Road, Arundel, England, United Kingdom, BN18 0AD</t>
  </si>
  <si>
    <t>Alastair</t>
  </si>
  <si>
    <t>alastair@arcvelop.com</t>
  </si>
  <si>
    <t>http://www.linkedin.com/in/alastair-cross-8350b5108</t>
  </si>
  <si>
    <t>NL Property</t>
  </si>
  <si>
    <t>Guy</t>
  </si>
  <si>
    <t>Harman</t>
  </si>
  <si>
    <t>guy@nlproperty.co.uk</t>
  </si>
  <si>
    <t>http://www.linkedin.com/in/guy-harman-0a849320b</t>
  </si>
  <si>
    <t>https://nlproperty.co.uk</t>
  </si>
  <si>
    <t>http://www.linkedin.com/company/nlproperty</t>
  </si>
  <si>
    <t>111 Park Street, London, England, United Kingdom, W1K 6</t>
  </si>
  <si>
    <t>pj@rengendevelopments.com</t>
  </si>
  <si>
    <t>http://www.linkedin.com/in/peter-james-560683206</t>
  </si>
  <si>
    <t>Ash Mill Developments Ltd</t>
  </si>
  <si>
    <t>abrown@ashmill.co.uk</t>
  </si>
  <si>
    <t>http://www.linkedin.com/in/andrew-brown-3552355</t>
  </si>
  <si>
    <t>https://ashmill.co.uk</t>
  </si>
  <si>
    <t>http://www.linkedin.com/company/ash-mill-developments-limited</t>
  </si>
  <si>
    <t>154 Station Road, Amersham, England, United Kingdom, HP6 5DW</t>
  </si>
  <si>
    <t>adam@thebespokeagent.co.uk</t>
  </si>
  <si>
    <t>http://www.linkedin.com/in/adam-jones-ab1a8949</t>
  </si>
  <si>
    <t>Haynes Investment Group</t>
  </si>
  <si>
    <t>Haynes</t>
  </si>
  <si>
    <t>http://www.linkedin.com/in/christopher-haynes-3b857771</t>
  </si>
  <si>
    <t>https://haynes-ig.co.uk</t>
  </si>
  <si>
    <t>http://www.linkedin.com/company/haynes-ig</t>
  </si>
  <si>
    <t>4 Brindley Road, Manchester, England, United Kingdom, M16 9HQ</t>
  </si>
  <si>
    <t>Muskox Construction</t>
  </si>
  <si>
    <t>Devlin</t>
  </si>
  <si>
    <t>sam@muskoxconstruction.com</t>
  </si>
  <si>
    <t>http://www.linkedin.com/in/sam-devlin-56824a201</t>
  </si>
  <si>
    <t>https://muskoxconstruction.com</t>
  </si>
  <si>
    <t>http://www.linkedin.com/company/muskox-construction</t>
  </si>
  <si>
    <t>50 Windsor Avenue, London, England, United Kingdom, SW19 2TJ</t>
  </si>
  <si>
    <t>Timothy</t>
  </si>
  <si>
    <t>Arnold</t>
  </si>
  <si>
    <t>tim.a@ampm247.com</t>
  </si>
  <si>
    <t>http://www.linkedin.com/in/timothy-arnold-70486a78</t>
  </si>
  <si>
    <t>Stowe</t>
  </si>
  <si>
    <t>jason.stowe@wiltondevelopments.co.uk</t>
  </si>
  <si>
    <t>http://www.linkedin.com/in/jason-stowe-mrics-1a743532</t>
  </si>
  <si>
    <t>Groveworld Limited</t>
  </si>
  <si>
    <t>Jake</t>
  </si>
  <si>
    <t>Rokach</t>
  </si>
  <si>
    <t>jrokach@groveworld.co.uk</t>
  </si>
  <si>
    <t>http://www.linkedin.com/in/jake-rokach-27080322a</t>
  </si>
  <si>
    <t>https://groveworld.co.uk</t>
  </si>
  <si>
    <t>http://www.linkedin.com/company/groveworld-limited</t>
  </si>
  <si>
    <t>16 Graham Street, London, England, United Kingdom, N1 8JX</t>
  </si>
  <si>
    <t>Wilson Smith Developments</t>
  </si>
  <si>
    <t>dean@wsdltd.co.uk</t>
  </si>
  <si>
    <t>http://www.linkedin.com/in/dean-smith-355008174</t>
  </si>
  <si>
    <t>https://wsdltd.co.uk</t>
  </si>
  <si>
    <t>http://www.linkedin.com/company/wilson-smith-developments</t>
  </si>
  <si>
    <t>30 The Mead, Watford, England, United Kingdom, WD19 5BU</t>
  </si>
  <si>
    <t>Counties &amp; Capital Consulting Ltd.</t>
  </si>
  <si>
    <t>Z</t>
  </si>
  <si>
    <t>Associate Senior Development Manager</t>
  </si>
  <si>
    <t>jenny@countiesandcapital.com</t>
  </si>
  <si>
    <t>http://www.linkedin.com/in/jenny-z-08b50a34</t>
  </si>
  <si>
    <t>https://countiesandcapital.com</t>
  </si>
  <si>
    <t>http://www.linkedin.com/company/counties-capital-consulting-ltd</t>
  </si>
  <si>
    <t>Monkton Street, Monkton, England, United Kingdom, CT12 4JF</t>
  </si>
  <si>
    <t>Milecastle Projects</t>
  </si>
  <si>
    <t>sam@milecastleprojects.co.uk</t>
  </si>
  <si>
    <t>http://www.linkedin.com/in/sam-elliott-1a2a1913</t>
  </si>
  <si>
    <t>https://milecastleprojects.co.uk</t>
  </si>
  <si>
    <t>http://www.linkedin.com/company/milecastle-projects</t>
  </si>
  <si>
    <t>Walmsley</t>
  </si>
  <si>
    <t>neil.walmsley@wychburydevelopments.co.uk</t>
  </si>
  <si>
    <t>http://www.linkedin.com/in/neil-walmsley-459a0b89</t>
  </si>
  <si>
    <t>POINT STREET DEVELOPMENTS LTD</t>
  </si>
  <si>
    <t>Adi</t>
  </si>
  <si>
    <t>Hodzic</t>
  </si>
  <si>
    <t>adi@deanstreetdevelopments.com</t>
  </si>
  <si>
    <t>http://www.linkedin.com/in/adi-hodzic-48040b14</t>
  </si>
  <si>
    <t>https://deanstreetdevelopments.com</t>
  </si>
  <si>
    <t>http://www.linkedin.com/company/dean-street-developments</t>
  </si>
  <si>
    <t>Mackenzie</t>
  </si>
  <si>
    <t>jamie@assemblycre.co.uk</t>
  </si>
  <si>
    <t>http://www.linkedin.com/in/jamiepmackenzie</t>
  </si>
  <si>
    <t>R E Pearce Properties Ltd</t>
  </si>
  <si>
    <t>morgan@repearceproperties.co.uk</t>
  </si>
  <si>
    <t>http://www.linkedin.com/in/morgan-pearce-fciob-43a24911a</t>
  </si>
  <si>
    <t>https://repearceproperties.co.uk</t>
  </si>
  <si>
    <t>http://www.linkedin.com/company/r-e-pearce-properties-ltd</t>
  </si>
  <si>
    <t>South Western Business Park, Sherborne, England, United Kingdom, DT9 3</t>
  </si>
  <si>
    <t>Sloane Asset Management</t>
  </si>
  <si>
    <t>Inigo</t>
  </si>
  <si>
    <t>Lendrum</t>
  </si>
  <si>
    <t>inigo.lendrum@sloaneassets.co.uk</t>
  </si>
  <si>
    <t>http://www.linkedin.com/in/inigo-lendrum-125a9a12a</t>
  </si>
  <si>
    <t>https://sloaneassets.co.uk</t>
  </si>
  <si>
    <t>http://www.linkedin.com/company/sloane-asset-management</t>
  </si>
  <si>
    <t>Kensington Church Street, London, England, United Kingdom, W8 4</t>
  </si>
  <si>
    <t>Senior Technical Manager</t>
  </si>
  <si>
    <t>lee@sevenhomes.co.uk</t>
  </si>
  <si>
    <t>http://www.linkedin.com/in/lee-jones-88332212</t>
  </si>
  <si>
    <t>https://sevenhomes.co.uk</t>
  </si>
  <si>
    <t>http://www.linkedin.com/company/sevenhomes</t>
  </si>
  <si>
    <t>112 Colmore Row, Birmingham, England, United Kingdom, B3 3AG</t>
  </si>
  <si>
    <t>Claremont Finesse Group</t>
  </si>
  <si>
    <t>Grimshaw</t>
  </si>
  <si>
    <t>tom@claremontfinesse.co.uk</t>
  </si>
  <si>
    <t>http://www.linkedin.com/in/tom-grimshaw-66b68b269</t>
  </si>
  <si>
    <t>https://claremontfinesse.co.uk</t>
  </si>
  <si>
    <t>http://www.linkedin.com/company/claremont-finesse-group</t>
  </si>
  <si>
    <t>Dunley Hill Court, Dorking, England, United Kingdom, RH5 6</t>
  </si>
  <si>
    <t>Riverdale Developments</t>
  </si>
  <si>
    <t>Slater</t>
  </si>
  <si>
    <t>kevin.slater@riverdale-developments.co.uk</t>
  </si>
  <si>
    <t>http://www.linkedin.com/in/kevin-slater-43749b174</t>
  </si>
  <si>
    <t>https://riverdale-developments.co.uk</t>
  </si>
  <si>
    <t>http://www.linkedin.com/company/riverdale-developments</t>
  </si>
  <si>
    <t>Morden, England, United Kingdom</t>
  </si>
  <si>
    <t>Hayat Developments</t>
  </si>
  <si>
    <t>Hussain</t>
  </si>
  <si>
    <t>Al-Najafi</t>
  </si>
  <si>
    <t>hussain@hayatproperty.co.uk</t>
  </si>
  <si>
    <t>http://www.linkedin.com/in/hussain-al-najafi-181578123</t>
  </si>
  <si>
    <t>https://hayatproperty.co.uk</t>
  </si>
  <si>
    <t>http://www.linkedin.com/company/hayat-property-uk</t>
  </si>
  <si>
    <t>Dowlas Property Group Ltd</t>
  </si>
  <si>
    <t>Gemma</t>
  </si>
  <si>
    <t>gemma@dowlas.co.uk</t>
  </si>
  <si>
    <t>http://www.linkedin.com/in/gemma-day%f0%9f%8c%b8-b12a7216</t>
  </si>
  <si>
    <t>https://dowlaspropertygroup.co.uk</t>
  </si>
  <si>
    <t>http://www.linkedin.com/company/dowlas-uk-ltd</t>
  </si>
  <si>
    <t>Weston-super-Mare, England, United Kingdom</t>
  </si>
  <si>
    <t>McGardens Estate (MCG)</t>
  </si>
  <si>
    <t>Karim</t>
  </si>
  <si>
    <t>Salame</t>
  </si>
  <si>
    <t>ks@mcgardens-estate.com</t>
  </si>
  <si>
    <t>http://www.linkedin.com/in/karim-salam%c3%a9-88806366</t>
  </si>
  <si>
    <t>https://mcgardens-estate.com</t>
  </si>
  <si>
    <t>http://www.linkedin.com/company/mcgardens-estate</t>
  </si>
  <si>
    <t>London, England, United Kingdom, WC2H 9JQ</t>
  </si>
  <si>
    <t>EveryTrade</t>
  </si>
  <si>
    <t>http://www.linkedin.com/in/paul-shaw-4117a934</t>
  </si>
  <si>
    <t>https://everytrade.co.uk</t>
  </si>
  <si>
    <t>http://www.linkedin.com/company/tdg-contracts-ltd</t>
  </si>
  <si>
    <t>21 Wilmslow Road, Cheadle, England, United Kingdom, SK8 1DW</t>
  </si>
  <si>
    <t>Pearce Fine Homes Ltd</t>
  </si>
  <si>
    <t>Pearce</t>
  </si>
  <si>
    <t>Homes</t>
  </si>
  <si>
    <t>pearce@pearcefinehomes.com</t>
  </si>
  <si>
    <t>http://www.linkedin.com/in/pearce-fine-homes-aa9441138</t>
  </si>
  <si>
    <t>https://pearcefinehomes.com</t>
  </si>
  <si>
    <t>http://www.linkedin.com/company/pearce-fine-homes-ltd</t>
  </si>
  <si>
    <t>Twelvewoods, Dobwalls, England, United Kingdom, PL14</t>
  </si>
  <si>
    <t>Oli</t>
  </si>
  <si>
    <t>Lewis-Donaldson</t>
  </si>
  <si>
    <t>http://www.linkedin.com/in/oli-lewis-donaldson-422762a2</t>
  </si>
  <si>
    <t>aimee@jacksonheim.co.uk</t>
  </si>
  <si>
    <t>http://www.linkedin.com/in/aimee-cooper-4911b2185</t>
  </si>
  <si>
    <t>Red &amp; Co</t>
  </si>
  <si>
    <t>http://www.linkedin.com/in/ed-kavanagh-53536115</t>
  </si>
  <si>
    <t>https://redandco.com.au</t>
  </si>
  <si>
    <t>http://www.linkedin.com/company/red-&amp;-co</t>
  </si>
  <si>
    <t>866 Brunswick St, Brisbane, Queensland, Australia, 4005</t>
  </si>
  <si>
    <t>AMARA PROPERTY</t>
  </si>
  <si>
    <t>Rutu</t>
  </si>
  <si>
    <t>Buddhdev</t>
  </si>
  <si>
    <t>rutu@amaraproperty.co.uk</t>
  </si>
  <si>
    <t>http://www.linkedin.com/in/rutumanek</t>
  </si>
  <si>
    <t>https://amaraproperty.co.uk</t>
  </si>
  <si>
    <t>http://www.linkedin.com/company/amara-property-investments-ltd</t>
  </si>
  <si>
    <t>128 Little Bushey Lane, Bushey, England, United Kingdom, WD23 4SA</t>
  </si>
  <si>
    <t>Iciob</t>
  </si>
  <si>
    <t>daniel@fhresidential.co.uk</t>
  </si>
  <si>
    <t>http://www.linkedin.com/in/daniel-stewart-iciob-43827463</t>
  </si>
  <si>
    <t>EAB Homes</t>
  </si>
  <si>
    <t>Melany</t>
  </si>
  <si>
    <t>http://www.linkedin.com/in/melany-jones-27992129</t>
  </si>
  <si>
    <t>https://eabhomes.co.uk</t>
  </si>
  <si>
    <t>http://www.linkedin.com/company/eab-homes</t>
  </si>
  <si>
    <t>1 Penington Road, Beaconsfield, England, United Kingdom, HP9 1ET</t>
  </si>
  <si>
    <t>Blackburn</t>
  </si>
  <si>
    <t>tony.blackburn@stcongar.com</t>
  </si>
  <si>
    <t>http://www.linkedin.com/in/tony-blackburn-75958492</t>
  </si>
  <si>
    <t>Orchard Homes and Developments Limited</t>
  </si>
  <si>
    <t>Colquitt</t>
  </si>
  <si>
    <t>Deputy Manager Dementia Unit</t>
  </si>
  <si>
    <t>http://www.linkedin.com/in/donna-colquitt-b61a83105</t>
  </si>
  <si>
    <t>https://orchard-homes.co.uk</t>
  </si>
  <si>
    <t>http://www.linkedin.com/company/orchard-homes-and-developments-limited</t>
  </si>
  <si>
    <t>30 Channel Way, Southampton, England, United Kingdom, SO14 3GQ</t>
  </si>
  <si>
    <t>Dodds</t>
  </si>
  <si>
    <t>tony.dodds@porthomes.co.uk</t>
  </si>
  <si>
    <t>http://www.linkedin.com/in/tony-dodds-905b57114</t>
  </si>
  <si>
    <t>andrew@totus.construction</t>
  </si>
  <si>
    <t>http://www.linkedin.com/in/andrew-vynnytskyy-8084aa67</t>
  </si>
  <si>
    <t>Fusion Assets</t>
  </si>
  <si>
    <t>murray@fusionassets.co.uk</t>
  </si>
  <si>
    <t>http://www.linkedin.com/in/murray-collins-bb75b115</t>
  </si>
  <si>
    <t>https://fusionassets.co.uk</t>
  </si>
  <si>
    <t>http://www.linkedin.com/company/fusion-assets</t>
  </si>
  <si>
    <t>1 South Muirhead Road, Glasgow, Scotland, United Kingdom, G67 1AX</t>
  </si>
  <si>
    <t>Southcott Homes Ltd</t>
  </si>
  <si>
    <t>Patricia</t>
  </si>
  <si>
    <t>Hobbs</t>
  </si>
  <si>
    <t>http://www.linkedin.com/in/patricia-derek-hobbs-63a344a8</t>
  </si>
  <si>
    <t>https://southcotthomes.co.uk</t>
  </si>
  <si>
    <t>http://www.linkedin.com/company/southcott-homes-ltd</t>
  </si>
  <si>
    <t>Calcot Lane, Southampton, England, United Kingdom, SO32 2BN</t>
  </si>
  <si>
    <t>Shaptor</t>
  </si>
  <si>
    <t>Hazel</t>
  </si>
  <si>
    <t>Burford</t>
  </si>
  <si>
    <t>hazel@shaptorcapital.com</t>
  </si>
  <si>
    <t>http://www.linkedin.com/in/hazel-burford-28703bb</t>
  </si>
  <si>
    <t>https://shaptorcapital.com</t>
  </si>
  <si>
    <t>http://www.linkedin.com/company/shaptor-capital</t>
  </si>
  <si>
    <t>35 Tranquil Vale, London, England, United Kingdom, SE3 0BU</t>
  </si>
  <si>
    <t>AVARO (MIDLANDS) LIMITED</t>
  </si>
  <si>
    <t>Downes</t>
  </si>
  <si>
    <t>mike@avaro.co.uk</t>
  </si>
  <si>
    <t>http://www.linkedin.com/in/mike-downes-5994832b</t>
  </si>
  <si>
    <t>https://avaro.co.uk</t>
  </si>
  <si>
    <t>http://www.linkedin.com/company/avaro-midlands-limited</t>
  </si>
  <si>
    <t>Wythall, England, United Kingdom</t>
  </si>
  <si>
    <t>Nic</t>
  </si>
  <si>
    <t>Shaer</t>
  </si>
  <si>
    <t>n.shaer@fortunegreencapital.co.uk</t>
  </si>
  <si>
    <t>http://www.linkedin.com/in/nic-shaer-0b268619</t>
  </si>
  <si>
    <t>New Reality Property</t>
  </si>
  <si>
    <t>Charles</t>
  </si>
  <si>
    <t>Maxlow-Tomlinson</t>
  </si>
  <si>
    <t>charles@newrealityproperty.com</t>
  </si>
  <si>
    <t>http://www.linkedin.com/in/charles-maxlow-tomlinson-04320137</t>
  </si>
  <si>
    <t>https://newrealityproperty.com</t>
  </si>
  <si>
    <t>http://www.linkedin.com/company/new-reality-property</t>
  </si>
  <si>
    <t>Grain Property</t>
  </si>
  <si>
    <t>Billy</t>
  </si>
  <si>
    <t>Homan</t>
  </si>
  <si>
    <t>billy@grainproperty.com</t>
  </si>
  <si>
    <t>http://www.linkedin.com/in/billy-homan-01b2607b</t>
  </si>
  <si>
    <t>https://grainproperty.com</t>
  </si>
  <si>
    <t>http://www.linkedin.com/company/grain-property</t>
  </si>
  <si>
    <t>Regina Road, London, England, United Kingdom, SE25 4</t>
  </si>
  <si>
    <t>Westfields Homes Ltd</t>
  </si>
  <si>
    <t>Galad</t>
  </si>
  <si>
    <t>Osman</t>
  </si>
  <si>
    <t>http://www.linkedin.com/in/galad-osman-930916117</t>
  </si>
  <si>
    <t>https://westfieldshomes.co.uk</t>
  </si>
  <si>
    <t>http://www.linkedin.com/company/westfields-homes-ltd</t>
  </si>
  <si>
    <t>5 Old Mill Road, Kings Langley, England, United Kingdom, WD4 8RD</t>
  </si>
  <si>
    <t>CKC Properties Ltd</t>
  </si>
  <si>
    <t>nick.scott@ckcltd.co.uk</t>
  </si>
  <si>
    <t>http://www.linkedin.com/in/nick-scott-4814441a</t>
  </si>
  <si>
    <t>https://ckcltd.co.uk</t>
  </si>
  <si>
    <t>http://www.linkedin.com/company/ckc-properties-ltd</t>
  </si>
  <si>
    <t>38 Dover Street, London, England, United Kingdom, W1S 4NL</t>
  </si>
  <si>
    <t>Boyd</t>
  </si>
  <si>
    <t>Director - Special Projects</t>
  </si>
  <si>
    <t>jeremy.boyd@hsland.co.uk</t>
  </si>
  <si>
    <t>http://www.linkedin.com/in/jeremy-boyd-b8a25216</t>
  </si>
  <si>
    <t>dan.williams@sladenestates.co.uk</t>
  </si>
  <si>
    <t>http://www.linkedin.com/in/dan-williams-a4b55626</t>
  </si>
  <si>
    <t>http://www.linkedin.com/in/peter-hunt-22a91a15</t>
  </si>
  <si>
    <t>Oakgate Group</t>
  </si>
  <si>
    <t>France</t>
  </si>
  <si>
    <t>froggy@oakgategroup.co.uk</t>
  </si>
  <si>
    <t>http://www.linkedin.com/in/richard-france-31788818</t>
  </si>
  <si>
    <t>https://oakgategroup.co.uk</t>
  </si>
  <si>
    <t>http://www.linkedin.com/company/oakgate-group</t>
  </si>
  <si>
    <t>25 Market Place, England, United Kingdom, LS22 6LQ</t>
  </si>
  <si>
    <t>North</t>
  </si>
  <si>
    <t>I T Manager</t>
  </si>
  <si>
    <t>dnorth@abbeymanor.com</t>
  </si>
  <si>
    <t>http://www.linkedin.com/in/david-north-45368479</t>
  </si>
  <si>
    <t>Hollis Morgan Estate Agents &amp; Auctioneers</t>
  </si>
  <si>
    <t>Olly</t>
  </si>
  <si>
    <t>Hollis</t>
  </si>
  <si>
    <t>olly@hollismorgan.co.uk</t>
  </si>
  <si>
    <t>http://www.linkedin.com/in/olly-hollis-a3a31423</t>
  </si>
  <si>
    <t>https://hollismorgan.co.uk</t>
  </si>
  <si>
    <t>http://www.linkedin.com/company/hollis-morgan</t>
  </si>
  <si>
    <t>9 Waterloo Street, Bristol, England, United Kingdom, BS8 4BT</t>
  </si>
  <si>
    <t>Walter Cooper</t>
  </si>
  <si>
    <t>nigel@waltercooper.co.uk</t>
  </si>
  <si>
    <t>http://www.linkedin.com/in/nigel-palmer-a3146623</t>
  </si>
  <si>
    <t>https://waltercooper.co.uk</t>
  </si>
  <si>
    <t>http://www.linkedin.com/company/walter-cooper</t>
  </si>
  <si>
    <t>Widford, England, United Kingdom, SG12 8RL</t>
  </si>
  <si>
    <t>Barcroft Estates</t>
  </si>
  <si>
    <t>Barton</t>
  </si>
  <si>
    <t>andy.barton@barcroftestates.co.uk</t>
  </si>
  <si>
    <t>http://www.linkedin.com/in/bartonandy</t>
  </si>
  <si>
    <t>https://barcroftestates.co.uk</t>
  </si>
  <si>
    <t>http://www.linkedin.com/company/barcroft-estates</t>
  </si>
  <si>
    <t>Westonhall Road, Stoke Prior, England, United Kingdom, B60 4AL</t>
  </si>
  <si>
    <t>FRANK MARSHALL ESTATES LIMITED</t>
  </si>
  <si>
    <t>jimmy@frankmarshallestates.co.uk</t>
  </si>
  <si>
    <t>http://www.linkedin.com/in/jimmy-marshall-47524932</t>
  </si>
  <si>
    <t>https://frankmarshallestates.co.uk</t>
  </si>
  <si>
    <t>http://www.linkedin.com/company/frank-marshall-estates-limited</t>
  </si>
  <si>
    <t>Bradford, England, United Kingdom</t>
  </si>
  <si>
    <t>Evolvure Property Services London Ltd</t>
  </si>
  <si>
    <t>Sachin</t>
  </si>
  <si>
    <t>Khakharia</t>
  </si>
  <si>
    <t>http://www.linkedin.com/in/sachin-khakharia-a8184762</t>
  </si>
  <si>
    <t>https://evolvurepropertyservices.co.uk</t>
  </si>
  <si>
    <t>http://www.linkedin.com/company/evolvure-property-services-london-ltd</t>
  </si>
  <si>
    <t>Middleton</t>
  </si>
  <si>
    <t>ed.middleton@courtdevelopments.com</t>
  </si>
  <si>
    <t>http://www.linkedin.com/in/ed-middleton-8901b01a</t>
  </si>
  <si>
    <t>Laurence</t>
  </si>
  <si>
    <t>Clarke</t>
  </si>
  <si>
    <t>laurence@stcongar.com</t>
  </si>
  <si>
    <t>http://www.linkedin.com/in/laurence-clarke-80a4899</t>
  </si>
  <si>
    <t>Compendium Living</t>
  </si>
  <si>
    <t>http://www.linkedin.com/in/neil-walker-6ba48889</t>
  </si>
  <si>
    <t>https://compendiumliving.co.uk</t>
  </si>
  <si>
    <t>http://www.linkedin.com/company/compendium-living</t>
  </si>
  <si>
    <t>Old Kent Road, England, United Kingdom, SE1 5EQ</t>
  </si>
  <si>
    <t>BWP Commercial Property</t>
  </si>
  <si>
    <t>Iain</t>
  </si>
  <si>
    <t>Duckworth</t>
  </si>
  <si>
    <t>iain@bwpcommercialproperty.com</t>
  </si>
  <si>
    <t>http://www.linkedin.com/in/iain-duckworth-7b937a30</t>
  </si>
  <si>
    <t>https://bwpcommercialproperty.com</t>
  </si>
  <si>
    <t>http://www.linkedin.com/company/bwpcommercialproperty</t>
  </si>
  <si>
    <t>24 New Street, England, United Kingdom, RG9 2DE</t>
  </si>
  <si>
    <t>Taurus Developments Limited</t>
  </si>
  <si>
    <t>Gibbens</t>
  </si>
  <si>
    <t>michaelgibbens@taurusdevelopments.com</t>
  </si>
  <si>
    <t>http://www.linkedin.com/in/michael-gibbens-623a7726</t>
  </si>
  <si>
    <t>https://taurusdevelopments.com</t>
  </si>
  <si>
    <t>http://www.linkedin.com/company/taurus-developments-limited</t>
  </si>
  <si>
    <t>7 Stratford Place, London, England, United Kingdom, W1C 1AY</t>
  </si>
  <si>
    <t>Corran Properties Limited</t>
  </si>
  <si>
    <t>Ball</t>
  </si>
  <si>
    <t>nickball@corranproperties.co.uk</t>
  </si>
  <si>
    <t>http://www.linkedin.com/in/nick-ball-499b22104</t>
  </si>
  <si>
    <t>https://corranproperties.co.uk</t>
  </si>
  <si>
    <t>http://www.linkedin.com/company/corran-properties-limited</t>
  </si>
  <si>
    <t>Edinburgh, Scotland, United Kingdom</t>
  </si>
  <si>
    <t>Smiths Property Experts</t>
  </si>
  <si>
    <t>Lucinda</t>
  </si>
  <si>
    <t>lucinda@smithspropertyexperts.com</t>
  </si>
  <si>
    <t>http://www.linkedin.com/in/lucinda-smith-6611487b</t>
  </si>
  <si>
    <t>https://smithspropertyexperts.com</t>
  </si>
  <si>
    <t>http://www.linkedin.com/company/smithspropertyexperts</t>
  </si>
  <si>
    <t>Station Road, Ashby-de-la-Zouch, England, United Kingdom, LE65 2</t>
  </si>
  <si>
    <t>ian@frdevelopments.com</t>
  </si>
  <si>
    <t>http://www.linkedin.com/in/ian-kavanagh-68911693</t>
  </si>
  <si>
    <t>Carlos</t>
  </si>
  <si>
    <t>Salazar</t>
  </si>
  <si>
    <t>carlossalazar@northacre.com</t>
  </si>
  <si>
    <t>http://www.linkedin.com/in/carlos-salazar-66a60244</t>
  </si>
  <si>
    <t>Leah</t>
  </si>
  <si>
    <t>Nyack</t>
  </si>
  <si>
    <t>leah@citydeal.co.uk</t>
  </si>
  <si>
    <t>http://www.linkedin.com/in/leahisabellenyack</t>
  </si>
  <si>
    <t>jess@brindlehomes.co.uk</t>
  </si>
  <si>
    <t>http://www.linkedin.com/in/jessica-brown-4b3308293</t>
  </si>
  <si>
    <t>Drahomir</t>
  </si>
  <si>
    <t>Baran</t>
  </si>
  <si>
    <t>drahomir@wsbdevelopments.co.uk</t>
  </si>
  <si>
    <t>http://www.linkedin.com/in/drahomirbaran</t>
  </si>
  <si>
    <t>Conor</t>
  </si>
  <si>
    <t>Margey</t>
  </si>
  <si>
    <t>conor@fermacproperties.com</t>
  </si>
  <si>
    <t>http://www.linkedin.com/in/conor-margey-463a51160</t>
  </si>
  <si>
    <t>Oculus Real Estate</t>
  </si>
  <si>
    <t>Rapinder</t>
  </si>
  <si>
    <t>D</t>
  </si>
  <si>
    <t>http://www.linkedin.com/in/rapinder-d-43b6a1a</t>
  </si>
  <si>
    <t>https://oculusrealestate.com</t>
  </si>
  <si>
    <t>http://www.linkedin.com/company/oculus-real-estate-group</t>
  </si>
  <si>
    <t>200 Aldersgate Street, England, United Kingdom, EC1A 4HD</t>
  </si>
  <si>
    <t>Facelift Construction</t>
  </si>
  <si>
    <t>Hope</t>
  </si>
  <si>
    <t>http://www.linkedin.com/in/steven-hope-a8817035</t>
  </si>
  <si>
    <t>https://faceliftconstruction.co.zw</t>
  </si>
  <si>
    <t>http://www.linkedin.com/company/facelift-construction-and-hardware</t>
  </si>
  <si>
    <t>Jason Moyo Avenue, Harare, Harare Province, Zimbabwe</t>
  </si>
  <si>
    <t>Brendan</t>
  </si>
  <si>
    <t>Caloe</t>
  </si>
  <si>
    <t>Constuction Director</t>
  </si>
  <si>
    <t>brendan@ateldb.com</t>
  </si>
  <si>
    <t>http://www.linkedin.com/in/brendan-caloe-2b5312b0</t>
  </si>
  <si>
    <t>Thornhill Shann Construction Ltd</t>
  </si>
  <si>
    <t>Sawa</t>
  </si>
  <si>
    <t>peter@thornhillshann.co.uk</t>
  </si>
  <si>
    <t>http://www.linkedin.com/in/petersawa</t>
  </si>
  <si>
    <t>https://thornhillshann.co.uk</t>
  </si>
  <si>
    <t>http://www.linkedin.com/company/thornhill-shann-construction-ltd</t>
  </si>
  <si>
    <t>55 Beauchamp Place, London, England, United Kingdom, SW3 1NY</t>
  </si>
  <si>
    <t>Niek Co</t>
  </si>
  <si>
    <t>Taylor-Smith</t>
  </si>
  <si>
    <t>max@niekco.com</t>
  </si>
  <si>
    <t>http://www.linkedin.com/in/max-taylor-smith-230296125</t>
  </si>
  <si>
    <t>https://niek.co</t>
  </si>
  <si>
    <t>http://www.linkedin.com/company/niek-co</t>
  </si>
  <si>
    <t>Hughes Construction Ltd</t>
  </si>
  <si>
    <t>jon@jwhughes.co.uk</t>
  </si>
  <si>
    <t>http://www.linkedin.com/in/jon-hughes-729309ba</t>
  </si>
  <si>
    <t>https://hughes-construction.co.uk</t>
  </si>
  <si>
    <t>http://www.linkedin.com/company/hughes-construction-london-ltd</t>
  </si>
  <si>
    <t>221 Turners Hill, Waltham Cross, England, United Kingdom, EN8 9DG</t>
  </si>
  <si>
    <t>Casamia Homes</t>
  </si>
  <si>
    <t>dan.taylor@casamiahomes.co.uk</t>
  </si>
  <si>
    <t>http://www.linkedin.com/in/dan-taylor-b4775264</t>
  </si>
  <si>
    <t>https://casamiahomes.co.uk</t>
  </si>
  <si>
    <t>http://www.linkedin.com/company/casamia-homes</t>
  </si>
  <si>
    <t>Derby, England, United Kingdom</t>
  </si>
  <si>
    <t>The Commercial Property Experts</t>
  </si>
  <si>
    <t>steve@thepropertyexperts.co.uk</t>
  </si>
  <si>
    <t>http://www.linkedin.com/in/stevebellproperty</t>
  </si>
  <si>
    <t>https://thecommercialpropertyexperts.co.uk</t>
  </si>
  <si>
    <t>http://www.linkedin.com/company/the-commercial-property-experts</t>
  </si>
  <si>
    <t>Ingiltere Investments</t>
  </si>
  <si>
    <t>Ismail</t>
  </si>
  <si>
    <t>Gurkan</t>
  </si>
  <si>
    <t>ismail@ingiltereinvestments.com</t>
  </si>
  <si>
    <t>http://www.linkedin.com/in/ismailhgurkan</t>
  </si>
  <si>
    <t>https://ingiltereinvestments.com</t>
  </si>
  <si>
    <t>http://www.linkedin.com/company/ingiltereinvestments</t>
  </si>
  <si>
    <t>167 Great Portland Street, London, England, United Kingdom, W1W 5PF</t>
  </si>
  <si>
    <t>Anderson</t>
  </si>
  <si>
    <t>andrew@jaynic.co.uk</t>
  </si>
  <si>
    <t>http://www.linkedin.com/in/andrewj-anderson</t>
  </si>
  <si>
    <t>Carpe Diem Property</t>
  </si>
  <si>
    <t>Hector</t>
  </si>
  <si>
    <t>ed@carpediemproperty.com</t>
  </si>
  <si>
    <t>http://www.linkedin.com/in/edhector</t>
  </si>
  <si>
    <t>https://carpediemproperty.com</t>
  </si>
  <si>
    <t>http://www.linkedin.com/company/carpe-diem-property</t>
  </si>
  <si>
    <t>New Kings Road, London, England, United Kingdom, SW6 4LZ</t>
  </si>
  <si>
    <t>Sterling Private Office</t>
  </si>
  <si>
    <t>Mead</t>
  </si>
  <si>
    <t>nm@sterlingprivate.com</t>
  </si>
  <si>
    <t>http://www.linkedin.com/in/nick-mead-67932958</t>
  </si>
  <si>
    <t>https://sterlingprivateoffice.com</t>
  </si>
  <si>
    <t>http://www.linkedin.com/company/sterling-private-office</t>
  </si>
  <si>
    <t>38 Sheffield Terrace, London, England, United Kingdom, W8 7NA</t>
  </si>
  <si>
    <t>Taylor Webb &amp; Associates</t>
  </si>
  <si>
    <t>Lott</t>
  </si>
  <si>
    <t>david@taylorwebb.co.uk</t>
  </si>
  <si>
    <t>http://www.linkedin.com/in/david-lott-bbb955143</t>
  </si>
  <si>
    <t>https://taylorwebb.co.uk</t>
  </si>
  <si>
    <t>http://www.linkedin.com/company/taylor-webb-associates</t>
  </si>
  <si>
    <t>East Gores Road, England, United Kingdom, CO6 1RZ</t>
  </si>
  <si>
    <t>Anotherway Solutions</t>
  </si>
  <si>
    <t>Denton</t>
  </si>
  <si>
    <t>Relationship Director</t>
  </si>
  <si>
    <t>louise@anotherwaysolutions.com</t>
  </si>
  <si>
    <t>http://www.linkedin.com/in/louise-denton-3b79a668</t>
  </si>
  <si>
    <t>https://anotherwaysolutions.com</t>
  </si>
  <si>
    <t>http://www.linkedin.com/company/anotherway-solutions</t>
  </si>
  <si>
    <t>39 Bramdean Road, Southampton, England, United Kingdom, SO18 5HW</t>
  </si>
  <si>
    <t>Samara Group Ltd</t>
  </si>
  <si>
    <t>Ma'moon</t>
  </si>
  <si>
    <t>Al-Deen</t>
  </si>
  <si>
    <t>http://www.linkedin.com/in/ma-moon-al-deen-7b3575142</t>
  </si>
  <si>
    <t>https://samaragroup.co.uk</t>
  </si>
  <si>
    <t>http://www.linkedin.com/company/samara-group-ltd</t>
  </si>
  <si>
    <t>6 Butts Court, Leeds, England, United Kingdom, LS1 5JS</t>
  </si>
  <si>
    <t>Bryn</t>
  </si>
  <si>
    <t>Iwanyckyj</t>
  </si>
  <si>
    <t>Land and Planning Manager</t>
  </si>
  <si>
    <t>bryn@albemarlehomes.co.uk</t>
  </si>
  <si>
    <t>http://www.linkedin.com/in/bryn-iwanyckyj-33776a40</t>
  </si>
  <si>
    <t>Annabel</t>
  </si>
  <si>
    <t>http://www.linkedin.com/in/annabel-banks-20415131b</t>
  </si>
  <si>
    <t>jh@firsturban.co.uk</t>
  </si>
  <si>
    <t>http://www.linkedin.com/in/jason-harris-40252b11a</t>
  </si>
  <si>
    <t>360 Living Ltd.</t>
  </si>
  <si>
    <t>Minshell</t>
  </si>
  <si>
    <t>tomminshell@360-living.co.uk</t>
  </si>
  <si>
    <t>http://www.linkedin.com/in/tom-minshell-37019ab8</t>
  </si>
  <si>
    <t>https://360-living.co.uk</t>
  </si>
  <si>
    <t>http://www.linkedin.com/company/360-living-ltd</t>
  </si>
  <si>
    <t>9 Nightingales Corner, Amersham, England, United Kingdom, HP7 9</t>
  </si>
  <si>
    <t>Red Property Partnership</t>
  </si>
  <si>
    <t>Worsfold</t>
  </si>
  <si>
    <t>dean@redpropertypartnership.co.uk</t>
  </si>
  <si>
    <t>http://www.linkedin.com/in/dean-worsfold-7ba447291</t>
  </si>
  <si>
    <t>https://redpropertypartnership.co.uk</t>
  </si>
  <si>
    <t>http://www.linkedin.com/company/red-property-partnership</t>
  </si>
  <si>
    <t>501 Kingsland Road, London, England, United Kingdom, E8 4</t>
  </si>
  <si>
    <t>Gifford</t>
  </si>
  <si>
    <t>Site Supervisor</t>
  </si>
  <si>
    <t>paul@mnmdev.co.uk</t>
  </si>
  <si>
    <t>http://www.linkedin.com/in/paul-gifford-827b2756</t>
  </si>
  <si>
    <t>Palace Green Homes</t>
  </si>
  <si>
    <t>Soar</t>
  </si>
  <si>
    <t>Senior Technical Design Manager</t>
  </si>
  <si>
    <t>jon.soar@palacegreenhomes.co.uk</t>
  </si>
  <si>
    <t>http://www.linkedin.com/in/jon-soar-86903555</t>
  </si>
  <si>
    <t>https://palacegreenhomes.co.uk</t>
  </si>
  <si>
    <t>http://www.linkedin.com/company/palace-green-homes</t>
  </si>
  <si>
    <t>Nutholt Lane, Ely, England, United Kingdom, CB7 4EE</t>
  </si>
  <si>
    <t>jeremy@indigoscott.com</t>
  </si>
  <si>
    <t>http://www.linkedin.com/in/jeremy-scott-7575162a</t>
  </si>
  <si>
    <t>Nate</t>
  </si>
  <si>
    <t>Carson</t>
  </si>
  <si>
    <t>nc@ridgebackgroup.co.uk</t>
  </si>
  <si>
    <t>http://www.linkedin.com/in/nate-carson-3a7a785b</t>
  </si>
  <si>
    <t>MNB Properties</t>
  </si>
  <si>
    <t>Nicholas</t>
  </si>
  <si>
    <t>Bord</t>
  </si>
  <si>
    <t>nick@mnbproperties.co.uk</t>
  </si>
  <si>
    <t>http://www.linkedin.com/in/nicholasbord</t>
  </si>
  <si>
    <t>https://mnbproperties.co.uk</t>
  </si>
  <si>
    <t>http://www.linkedin.com/company/mnb-properties</t>
  </si>
  <si>
    <t>Lynton Road, London, England, United Kingdom, N8 8SL</t>
  </si>
  <si>
    <t>george@wtscommercial.co.uk</t>
  </si>
  <si>
    <t>http://www.linkedin.com/in/george-walker-mrics-44b12568</t>
  </si>
  <si>
    <t>Castle Homes UK</t>
  </si>
  <si>
    <t>Varney</t>
  </si>
  <si>
    <t>http://www.linkedin.com/in/andrew-varney-a548ab7</t>
  </si>
  <si>
    <t>https://castle-homes.com</t>
  </si>
  <si>
    <t>http://www.linkedin.com/company/castle-homes-uk</t>
  </si>
  <si>
    <t>17-19 Maddox Street, London, England, United Kingdom, W1S 1</t>
  </si>
  <si>
    <t>Golding</t>
  </si>
  <si>
    <t>http://www.linkedin.com/in/david-golding-01900325</t>
  </si>
  <si>
    <t>The Churchmanor Estates Company plc</t>
  </si>
  <si>
    <t>J</t>
  </si>
  <si>
    <t>jh@churchmanor.com</t>
  </si>
  <si>
    <t>http://www.linkedin.com/in/j-a-harvey-mrics-john-b0b2606</t>
  </si>
  <si>
    <t>https://churchmanor.com</t>
  </si>
  <si>
    <t>http://www.linkedin.com/company/the-churchmanor-estates-company-plc</t>
  </si>
  <si>
    <t>5 Black Horse Lane, Ipswich, England, United Kingdom, IP1 2</t>
  </si>
  <si>
    <t>Mayfair Office</t>
  </si>
  <si>
    <t>Churton</t>
  </si>
  <si>
    <t>nick@mayfairoffice.co.uk</t>
  </si>
  <si>
    <t>http://www.linkedin.com/in/nick-churton-69369511</t>
  </si>
  <si>
    <t>https://mayfairoffice.co.uk</t>
  </si>
  <si>
    <t>http://www.linkedin.com/company/mayfair-office</t>
  </si>
  <si>
    <t>41 Maddox Street, London, England, United Kingdom, W1S 1FX</t>
  </si>
  <si>
    <t>Patrick</t>
  </si>
  <si>
    <t>patrick@sheridankeane.co.uk</t>
  </si>
  <si>
    <t>http://www.linkedin.com/in/patrick-ford-79719a21</t>
  </si>
  <si>
    <t>Lanesra Group</t>
  </si>
  <si>
    <t>Arjun</t>
  </si>
  <si>
    <t>Popat</t>
  </si>
  <si>
    <t>arjun@lanesragroup.com</t>
  </si>
  <si>
    <t>http://www.linkedin.com/in/arjun-popat-40971374</t>
  </si>
  <si>
    <t>https://lanesragroup.com</t>
  </si>
  <si>
    <t>http://www.linkedin.com/company/lanesra-group</t>
  </si>
  <si>
    <t>7 Manchester Square, London, England, United Kingdom, W1U 3PG</t>
  </si>
  <si>
    <t>chris@merciandev.co.uk</t>
  </si>
  <si>
    <t>http://www.linkedin.com/in/chris-towers-49b36963</t>
  </si>
  <si>
    <t>davidmurray@chandlers-estates.co.uk</t>
  </si>
  <si>
    <t>http://www.linkedin.com/in/david-murray-4951bb3b</t>
  </si>
  <si>
    <t>McKnight &amp; Son Builders Ltd</t>
  </si>
  <si>
    <t>Estimator/project Manager</t>
  </si>
  <si>
    <t>gary@mcknightbuilders.co.uk</t>
  </si>
  <si>
    <t>http://www.linkedin.com/in/gary-bell-30150796</t>
  </si>
  <si>
    <t>https://mcknightbuilders.co.uk</t>
  </si>
  <si>
    <t>http://www.linkedin.com/company/mcknight-son-builders</t>
  </si>
  <si>
    <t>Carlisle, England, United Kingdom, CA2 5</t>
  </si>
  <si>
    <t>Inspire Architects</t>
  </si>
  <si>
    <t>Ray</t>
  </si>
  <si>
    <t>Tyner</t>
  </si>
  <si>
    <t>ray@inspirearchitects.co.uk</t>
  </si>
  <si>
    <t>http://www.linkedin.com/in/ray-tyner-6a884063</t>
  </si>
  <si>
    <t>https://inspirearchitects.co.uk</t>
  </si>
  <si>
    <t>http://www.linkedin.com/company/inspire-architects</t>
  </si>
  <si>
    <t>Westbury, England, United Kingdom, BA13 4NA</t>
  </si>
  <si>
    <t>Fortis Homes</t>
  </si>
  <si>
    <t>Innes</t>
  </si>
  <si>
    <t>graham@fortis-homes.co.uk</t>
  </si>
  <si>
    <t>http://www.linkedin.com/in/graham-innes-124b68a5</t>
  </si>
  <si>
    <t>https://fortis-homes.co.uk</t>
  </si>
  <si>
    <t>http://www.linkedin.com/company/fortis-homes</t>
  </si>
  <si>
    <t>Cursley</t>
  </si>
  <si>
    <t>darryl@amirez.co.uk</t>
  </si>
  <si>
    <t>http://www.linkedin.com/in/darryl-cursley-a4826578</t>
  </si>
  <si>
    <t>Cavendish Homes</t>
  </si>
  <si>
    <t>Hooper</t>
  </si>
  <si>
    <t>http://www.linkedin.com/in/mike-hooper-5a257116</t>
  </si>
  <si>
    <t>https://cavendish-homes.com</t>
  </si>
  <si>
    <t>http://www.linkedin.com/company/cavendishhomes</t>
  </si>
  <si>
    <t>207 Regent Street, England, United Kingdom, W1B 3BD</t>
  </si>
  <si>
    <t>Leeann</t>
  </si>
  <si>
    <t>Shentall</t>
  </si>
  <si>
    <t>http://www.linkedin.com/in/leeann-shentall-a829b5116</t>
  </si>
  <si>
    <t>Mohamed</t>
  </si>
  <si>
    <t>Awad</t>
  </si>
  <si>
    <t>Investment Manager</t>
  </si>
  <si>
    <t>mohamed@chromeresidential.com</t>
  </si>
  <si>
    <t>http://www.linkedin.com/in/mohamed-awad-a07a9294</t>
  </si>
  <si>
    <t>RED</t>
  </si>
  <si>
    <t>Emad</t>
  </si>
  <si>
    <t>Alkhalefeh</t>
  </si>
  <si>
    <t>http://www.linkedin.com/in/emad-alkhalefeh-13352aa8</t>
  </si>
  <si>
    <t>https://redgroup.world</t>
  </si>
  <si>
    <t>http://www.linkedin.com/company/redgroupworld</t>
  </si>
  <si>
    <t>Yaneet</t>
  </si>
  <si>
    <t>Patel</t>
  </si>
  <si>
    <t>yaneet.patel@vincidevelopments.co.uk</t>
  </si>
  <si>
    <t>http://www.linkedin.com/in/yaneetpatel</t>
  </si>
  <si>
    <t>rt@sterlingprivate.com</t>
  </si>
  <si>
    <t>http://www.linkedin.com/in/rachel-thompson-95662657</t>
  </si>
  <si>
    <t>Bailey</t>
  </si>
  <si>
    <t>Crouch</t>
  </si>
  <si>
    <t>bc@lorenzconsultancy.com</t>
  </si>
  <si>
    <t>http://www.linkedin.com/in/bailey-crouch-6b16b2133</t>
  </si>
  <si>
    <t>M Square Developments</t>
  </si>
  <si>
    <t>Mulholland</t>
  </si>
  <si>
    <t>http://www.linkedin.com/in/stuart-mulholland-bb09b66a</t>
  </si>
  <si>
    <t>https://msq-dev.com</t>
  </si>
  <si>
    <t>http://www.linkedin.com/company/m-square-developments</t>
  </si>
  <si>
    <t>Highmarsh Crescent, Manchester, England, United Kingdom, M20 2AL</t>
  </si>
  <si>
    <t>Arlo Homes</t>
  </si>
  <si>
    <t>Husselbee</t>
  </si>
  <si>
    <t>james@arlohomes.co.uk</t>
  </si>
  <si>
    <t>http://www.linkedin.com/in/james-husselbee-97415b128</t>
  </si>
  <si>
    <t>https://arlohomes.co.uk</t>
  </si>
  <si>
    <t>http://www.linkedin.com/company/arlo-homes</t>
  </si>
  <si>
    <t>Fairview Road, Cheltenham, England, United Kingdom, GL52 2</t>
  </si>
  <si>
    <t>Onyx Real Estate Liverpool</t>
  </si>
  <si>
    <t>Schriewersmann</t>
  </si>
  <si>
    <t>Co-Owner &amp; Director</t>
  </si>
  <si>
    <t>peter@onyxproperty.uk</t>
  </si>
  <si>
    <t>http://www.linkedin.com/in/peter-schriewersmann-819b3b42</t>
  </si>
  <si>
    <t>https://onyxproperty.uk</t>
  </si>
  <si>
    <t>http://www.linkedin.com/company/onyxrealestateliverpool</t>
  </si>
  <si>
    <t>Exchange Street East, Liverpool, England, United Kingdom, L2 3</t>
  </si>
  <si>
    <t>Stewart</t>
  </si>
  <si>
    <t>Kain</t>
  </si>
  <si>
    <t>stewart@mission-property.com</t>
  </si>
  <si>
    <t>http://www.linkedin.com/in/stewart-kain-13955373</t>
  </si>
  <si>
    <t>Continental Gold</t>
  </si>
  <si>
    <t>Kay</t>
  </si>
  <si>
    <t>joshua@continentalgold.co.uk</t>
  </si>
  <si>
    <t>http://www.linkedin.com/in/joshua-kay-5441a0110</t>
  </si>
  <si>
    <t>https://continentalgold.co.uk</t>
  </si>
  <si>
    <t>http://www.linkedin.com/company/continental-gold</t>
  </si>
  <si>
    <t>14 Priory Walk, Doncaster, England, United Kingdom, DN1 1TS</t>
  </si>
  <si>
    <t>andy.marshall@brackley-investments.co.uk</t>
  </si>
  <si>
    <t>http://www.linkedin.com/in/andy-marshall-67759193</t>
  </si>
  <si>
    <t>Hibau Group</t>
  </si>
  <si>
    <t>Wood</t>
  </si>
  <si>
    <t>martin.wood@hibau.co.uk</t>
  </si>
  <si>
    <t>http://www.linkedin.com/in/martin-wood-0a7270158</t>
  </si>
  <si>
    <t>https://hibau.co.uk</t>
  </si>
  <si>
    <t>http://www.linkedin.com/company/hibau-group</t>
  </si>
  <si>
    <t>460 Maidstone Road, Chatham, England, United Kingdom, ME5 9QL</t>
  </si>
  <si>
    <t>Ollie</t>
  </si>
  <si>
    <t>Eggenton</t>
  </si>
  <si>
    <t>ollie.eggenton@mosaicliving.co.uk</t>
  </si>
  <si>
    <t>http://www.linkedin.com/in/ollie-eggenton-8571851aa</t>
  </si>
  <si>
    <t>http://www.linkedin.com/in/david-bell-014030162</t>
  </si>
  <si>
    <t>Shayan</t>
  </si>
  <si>
    <t>Keyhan-Rad</t>
  </si>
  <si>
    <t>shayan@investre.co.uk</t>
  </si>
  <si>
    <t>http://www.linkedin.com/in/shayan-keyhan-rad-15727915</t>
  </si>
  <si>
    <t>GIRAFFE DEVELOPMENTS LTD</t>
  </si>
  <si>
    <t>Brien</t>
  </si>
  <si>
    <t>geoff@giraffedevelopments.co.uk</t>
  </si>
  <si>
    <t>http://www.linkedin.com/in/geoff-brien-17432313a</t>
  </si>
  <si>
    <t>https://giraffedevelopments.co.uk</t>
  </si>
  <si>
    <t>http://www.linkedin.com/company/giraffe-developments-ltd</t>
  </si>
  <si>
    <t>West Byfleet, England, United Kingdom</t>
  </si>
  <si>
    <t>DS Real Estate</t>
  </si>
  <si>
    <t>http://www.linkedin.com/in/simon-miller-60b85a19</t>
  </si>
  <si>
    <t>https://dsrealestate.co.uk</t>
  </si>
  <si>
    <t>http://www.linkedin.com/company/ds-realestate</t>
  </si>
  <si>
    <t>Goldrose Sharpe Developments Ltd</t>
  </si>
  <si>
    <t>Paresh</t>
  </si>
  <si>
    <t>Chandegra</t>
  </si>
  <si>
    <t>paresh.c@goldrosesharpe.com</t>
  </si>
  <si>
    <t>http://www.linkedin.com/in/paresh-chandegra-771835137</t>
  </si>
  <si>
    <t>https://goldrosesharpe.com</t>
  </si>
  <si>
    <t>http://www.linkedin.com/company/goldrosesharpe</t>
  </si>
  <si>
    <t>36 Gloucester Avenue, London, England, United Kingdom, NW1 7BB</t>
  </si>
  <si>
    <t>Simon Deen Real Estate</t>
  </si>
  <si>
    <t>Deen</t>
  </si>
  <si>
    <t>sd@simondeen.com</t>
  </si>
  <si>
    <t>http://www.linkedin.com/in/simon-deen-495262162</t>
  </si>
  <si>
    <t>https://simondeen.com</t>
  </si>
  <si>
    <t>http://www.linkedin.com/company/simon-deen-real-estate</t>
  </si>
  <si>
    <t>Tarka</t>
  </si>
  <si>
    <t>Brudenell-Bruce</t>
  </si>
  <si>
    <t>tarka@thornhillshann.co.uk</t>
  </si>
  <si>
    <t>http://www.linkedin.com/in/tarkabb</t>
  </si>
  <si>
    <t>Kidbrook Homes</t>
  </si>
  <si>
    <t>chris.giles@kidbrook.co.uk</t>
  </si>
  <si>
    <t>http://www.linkedin.com/in/chris-giles-giles-943835123</t>
  </si>
  <si>
    <t>https://kidbrook.co.uk</t>
  </si>
  <si>
    <t>http://www.linkedin.com/company/kidbrook-homes</t>
  </si>
  <si>
    <t>8 Weydon Lane, Farnham, England, United Kingdom, GU9 8QR</t>
  </si>
  <si>
    <t>edward@frankmarshallestates.co.uk</t>
  </si>
  <si>
    <t>http://www.linkedin.com/in/edward-marshall-9a867016b</t>
  </si>
  <si>
    <t>Renata</t>
  </si>
  <si>
    <t>Krcmarikova</t>
  </si>
  <si>
    <t>renatak@pprestates.com</t>
  </si>
  <si>
    <t>http://www.linkedin.com/in/renata-krcmarikova-2668b21a8</t>
  </si>
  <si>
    <t>Dale</t>
  </si>
  <si>
    <t>Goostrey</t>
  </si>
  <si>
    <t>Fleet Manager</t>
  </si>
  <si>
    <t>dale@tdgcontracts.com</t>
  </si>
  <si>
    <t>http://www.linkedin.com/in/dale-goostrey-a699b0299</t>
  </si>
  <si>
    <t>Mauldon-Bowles</t>
  </si>
  <si>
    <t>http://www.linkedin.com/in/bronwyn-mauldon-bowles-5a43b7188</t>
  </si>
  <si>
    <t>Imagine Living UK</t>
  </si>
  <si>
    <t>Dagmar</t>
  </si>
  <si>
    <t>dagmar@imagineliving.co.uk</t>
  </si>
  <si>
    <t>http://www.linkedin.com/in/dagmar-stewart-22b96b</t>
  </si>
  <si>
    <t>https://imagineliving.co.uk</t>
  </si>
  <si>
    <t>http://www.linkedin.com/company/imagine-living-uk</t>
  </si>
  <si>
    <t>Watford, England, United Kingdom</t>
  </si>
  <si>
    <t>SEP PROPERTIES LIMITED</t>
  </si>
  <si>
    <t>Dharminder</t>
  </si>
  <si>
    <t>dharminder@sepproperties.co.uk</t>
  </si>
  <si>
    <t>http://www.linkedin.com/in/dharminder-sanghera-400966212</t>
  </si>
  <si>
    <t>https://sepproperties.co.uk</t>
  </si>
  <si>
    <t>http://www.linkedin.com/company/sep-properties-limited</t>
  </si>
  <si>
    <t>82 Dudley Street, West Bromwich, England, United Kingdom, B70 9</t>
  </si>
  <si>
    <t>Langley</t>
  </si>
  <si>
    <t>michael@turnkey-developments.co.uk</t>
  </si>
  <si>
    <t>http://www.linkedin.com/in/michael-langley-mla</t>
  </si>
  <si>
    <t>Frame RE</t>
  </si>
  <si>
    <t>Yair</t>
  </si>
  <si>
    <t>Ginor</t>
  </si>
  <si>
    <t>ginor@frame-re.com</t>
  </si>
  <si>
    <t>http://www.linkedin.com/in/yairginor</t>
  </si>
  <si>
    <t>https://frame-re.com</t>
  </si>
  <si>
    <t>http://www.linkedin.com/company/frame-re</t>
  </si>
  <si>
    <t>Managing Director - Cube Homes</t>
  </si>
  <si>
    <t>http://www.linkedin.com/in/christopher-heath-frics-1bb9b310</t>
  </si>
  <si>
    <t>Esper Wealth</t>
  </si>
  <si>
    <t>Senior Investment Manager</t>
  </si>
  <si>
    <t>http://www.linkedin.com/in/robert-jones-5920a0193</t>
  </si>
  <si>
    <t>https://esperwealth.com</t>
  </si>
  <si>
    <t>http://www.linkedin.com/company/esper-wealth</t>
  </si>
  <si>
    <t>61 Mosley Street, England, United Kingdom, M2 3HZ</t>
  </si>
  <si>
    <t>ALB GROUP</t>
  </si>
  <si>
    <t>Facilities Security Manager</t>
  </si>
  <si>
    <t>http://www.linkedin.com/in/russell-ward-82b136254</t>
  </si>
  <si>
    <t>https://albgroup.co.uk</t>
  </si>
  <si>
    <t>http://www.linkedin.com/company/alb-investments-limited</t>
  </si>
  <si>
    <t>170 Carlton Road, Nottingham, England, United Kingdom, NG3 2BB</t>
  </si>
  <si>
    <t>Sandy</t>
  </si>
  <si>
    <t>Kaur</t>
  </si>
  <si>
    <t>Project Support Manager</t>
  </si>
  <si>
    <t>sandy.kaur@linfieldconstruction.co.uk</t>
  </si>
  <si>
    <t>http://www.linkedin.com/in/sandy-kaur-0629b455</t>
  </si>
  <si>
    <t>Elnaugh</t>
  </si>
  <si>
    <t>matt.elnaugh@riverdale-developments.co.uk</t>
  </si>
  <si>
    <t>http://www.linkedin.com/in/matt-elnaugh-40053b89</t>
  </si>
  <si>
    <t>Crane</t>
  </si>
  <si>
    <t>Group Finance Manager</t>
  </si>
  <si>
    <t>steve.crane@hsland.co.uk</t>
  </si>
  <si>
    <t>http://www.linkedin.com/in/steve-crane-092341294</t>
  </si>
  <si>
    <t>OBSTRAT</t>
  </si>
  <si>
    <t>Farook</t>
  </si>
  <si>
    <t>Chaka</t>
  </si>
  <si>
    <t>Strategy Director</t>
  </si>
  <si>
    <t>farook@obstrat.co.uk</t>
  </si>
  <si>
    <t>http://www.linkedin.com/in/farook-chaka-9109b813a</t>
  </si>
  <si>
    <t>https://obstrat.co.uk</t>
  </si>
  <si>
    <t>http://www.linkedin.com/company/obstrat</t>
  </si>
  <si>
    <t>130 Regent Road, Leicester, England, United Kingdom, LE1 7PG</t>
  </si>
  <si>
    <t>Vincent</t>
  </si>
  <si>
    <t>Owner at Reside Holdings Ltd</t>
  </si>
  <si>
    <t>tim@reside.group</t>
  </si>
  <si>
    <t>http://www.linkedin.com/in/tim-vincent-588471a9</t>
  </si>
  <si>
    <t>The Good House Company</t>
  </si>
  <si>
    <t>Izatt</t>
  </si>
  <si>
    <t>jed@thegoodhousecompany.co.uk</t>
  </si>
  <si>
    <t>http://www.linkedin.com/in/jed-i-39a6628a</t>
  </si>
  <si>
    <t>https://thegoodhousecompany.co.uk</t>
  </si>
  <si>
    <t>http://www.linkedin.com/company/the-good-house-company</t>
  </si>
  <si>
    <t>Dunkeld Road, Perth, Scotland, United Kingdom, PH1 5BS</t>
  </si>
  <si>
    <t>Wynne</t>
  </si>
  <si>
    <t>Founder/Director</t>
  </si>
  <si>
    <t>michael@qpropertygroup.co.uk</t>
  </si>
  <si>
    <t>http://www.linkedin.com/in/michael-wynne-b04a28291</t>
  </si>
  <si>
    <t>Allison</t>
  </si>
  <si>
    <t>mike.a@eatosgroup.co.uk</t>
  </si>
  <si>
    <t>http://www.linkedin.com/in/mike-allison-mrics-1a359912b</t>
  </si>
  <si>
    <t>Knowles</t>
  </si>
  <si>
    <t>pknowles@buildingpartnerships.co.uk</t>
  </si>
  <si>
    <t>http://www.linkedin.com/in/paul-knowles-03077122</t>
  </si>
  <si>
    <t>Casey</t>
  </si>
  <si>
    <t>Consultant Design &amp; Technical Manager</t>
  </si>
  <si>
    <t>martin.casey@elmwood-group.co.uk</t>
  </si>
  <si>
    <t>http://www.linkedin.com/in/martin-casey-010293a</t>
  </si>
  <si>
    <t>Fair</t>
  </si>
  <si>
    <t>dfair@hanehouse.co.uk</t>
  </si>
  <si>
    <t>http://www.linkedin.com/in/david-fair-6b534166</t>
  </si>
  <si>
    <t>Sixpenny Group</t>
  </si>
  <si>
    <t>Bowcock</t>
  </si>
  <si>
    <t>david.bowcock@sixpennygroup.com</t>
  </si>
  <si>
    <t>http://www.linkedin.com/in/david-bowcock-8a6893112</t>
  </si>
  <si>
    <t>https://sixpennygroup.com</t>
  </si>
  <si>
    <t>http://www.linkedin.com/company/sixpennygroup</t>
  </si>
  <si>
    <t>edward@rotherhill.com</t>
  </si>
  <si>
    <t>http://www.linkedin.com/in/edward-jeffrey-5b834055</t>
  </si>
  <si>
    <t>RIVER OAKS HOMES LTD</t>
  </si>
  <si>
    <t>Charmak</t>
  </si>
  <si>
    <t>ray@riveroakshomes.co.uk</t>
  </si>
  <si>
    <t>http://www.linkedin.com/in/ray-charmak-932b3921</t>
  </si>
  <si>
    <t>https://riveroakshomes.co.uk</t>
  </si>
  <si>
    <t>http://www.linkedin.com/company/river-oaks-homes-ltd</t>
  </si>
  <si>
    <t>5 Powis Villas, Brighton, England, United Kingdom, BN1 3HD</t>
  </si>
  <si>
    <t>Greenland UK</t>
  </si>
  <si>
    <t>Kennard</t>
  </si>
  <si>
    <t>andrew.kennard@greenlanduk.com</t>
  </si>
  <si>
    <t>http://www.linkedin.com/in/andrew-kennard-00388633</t>
  </si>
  <si>
    <t>https://greenlanduk.com</t>
  </si>
  <si>
    <t>http://www.linkedin.com/company/greenland-uk</t>
  </si>
  <si>
    <t>76 Wandsworth High Street, London, England, United Kingdom, SW18 4</t>
  </si>
  <si>
    <t>Manton Property</t>
  </si>
  <si>
    <t>Mackay</t>
  </si>
  <si>
    <t>amackay@mantonproperty.uk</t>
  </si>
  <si>
    <t>http://www.linkedin.com/in/alexandermackay1973</t>
  </si>
  <si>
    <t>https://mantonproperty.uk</t>
  </si>
  <si>
    <t>http://www.linkedin.com/company/manton-property</t>
  </si>
  <si>
    <t>Hungerford, England, United Kingdom, RG17</t>
  </si>
  <si>
    <t>Nikki</t>
  </si>
  <si>
    <t>Specification Manager</t>
  </si>
  <si>
    <t>nikki@palatinehomes.co.uk</t>
  </si>
  <si>
    <t>http://www.linkedin.com/in/nikki-meyer-8b902940</t>
  </si>
  <si>
    <t>T &amp; B Development Group Ltd</t>
  </si>
  <si>
    <t>http://www.linkedin.com/in/tom-grace-51915333</t>
  </si>
  <si>
    <t>https://tandbdev.co.uk</t>
  </si>
  <si>
    <t>http://www.linkedin.com/company/t-b-development-group-ltd</t>
  </si>
  <si>
    <t>Elm Park Homes</t>
  </si>
  <si>
    <t>Samantha</t>
  </si>
  <si>
    <t>Feely</t>
  </si>
  <si>
    <t>samantha.feely@elmparkhomes.co.uk</t>
  </si>
  <si>
    <t>http://www.linkedin.com/in/samanthafeely</t>
  </si>
  <si>
    <t>https://elmparkhomes.co.uk</t>
  </si>
  <si>
    <t>http://www.linkedin.com/company/elm-park-homes</t>
  </si>
  <si>
    <t>4 Hassocks Hedge, Northampton, England, United Kingdom, NN4 9QA</t>
  </si>
  <si>
    <t>Oak Developments (Bedfordshire) Ltd</t>
  </si>
  <si>
    <t>Kerin</t>
  </si>
  <si>
    <t>pk@oakdevelopmentsltd.co.uk</t>
  </si>
  <si>
    <t>http://www.linkedin.com/in/peter-kerin-36988066</t>
  </si>
  <si>
    <t>https://oakdevelopmentsltd.co.uk</t>
  </si>
  <si>
    <t>http://www.linkedin.com/company/oak-developments-bedfordshire-ltd</t>
  </si>
  <si>
    <t>21 Kingsway, Dunstable, England, United Kingdom, LU5 4HE</t>
  </si>
  <si>
    <t>Store Property Investments Ltd</t>
  </si>
  <si>
    <t>Hawkins</t>
  </si>
  <si>
    <t>gary@storeproperty.co.uk</t>
  </si>
  <si>
    <t>http://www.linkedin.com/in/gary-hawkins-2ba70718</t>
  </si>
  <si>
    <t>https://storeproperty.co.uk</t>
  </si>
  <si>
    <t>http://www.linkedin.com/company/store-property-group</t>
  </si>
  <si>
    <t>4 Park Road, Chichester, England, United Kingdom, PO20 0PR</t>
  </si>
  <si>
    <t>Dencora</t>
  </si>
  <si>
    <t>Marie</t>
  </si>
  <si>
    <t>Watson</t>
  </si>
  <si>
    <t>mwatson@dencora.com</t>
  </si>
  <si>
    <t>http://www.linkedin.com/in/marie-watson-2207bb8a</t>
  </si>
  <si>
    <t>https://dencora.com</t>
  </si>
  <si>
    <t>http://www.linkedin.com/company/dencora-2000-limited</t>
  </si>
  <si>
    <t>17 Meridian Way, Norwich, England, United Kingdom, NR7 0TA</t>
  </si>
  <si>
    <t>Briarsgate Homes</t>
  </si>
  <si>
    <t>Page</t>
  </si>
  <si>
    <t>lp@briarsgatehomes.co.uk</t>
  </si>
  <si>
    <t>http://www.linkedin.com/in/lewis-page-6034492a</t>
  </si>
  <si>
    <t>https://briarsgatehomes.co.uk</t>
  </si>
  <si>
    <t>http://www.linkedin.com/company/briarsgate-homes</t>
  </si>
  <si>
    <t>Whiteley, England, United Kingdom</t>
  </si>
  <si>
    <t>Stripe Street</t>
  </si>
  <si>
    <t>Pearse</t>
  </si>
  <si>
    <t>mark@stripestreet.com</t>
  </si>
  <si>
    <t>http://www.linkedin.com/in/mark-pearse-12456ab2</t>
  </si>
  <si>
    <t>https://stripestreet.com</t>
  </si>
  <si>
    <t>http://www.linkedin.com/company/stripestreet</t>
  </si>
  <si>
    <t>St Christophers Place, London, England, United Kingdom, W1U 1AY</t>
  </si>
  <si>
    <t>Hilda</t>
  </si>
  <si>
    <t>Rankin</t>
  </si>
  <si>
    <t>hildarankin@corranproperties.co.uk</t>
  </si>
  <si>
    <t>http://www.linkedin.com/in/hilda-rankin-1b88a5ba</t>
  </si>
  <si>
    <t>Allen</t>
  </si>
  <si>
    <t>ca@ridgebackgroup.co.uk</t>
  </si>
  <si>
    <t>http://www.linkedin.com/in/chris-allen-57376a39</t>
  </si>
  <si>
    <t>Mulberry Homes</t>
  </si>
  <si>
    <t>Eyre</t>
  </si>
  <si>
    <t>Non Executive Director/Shareholder</t>
  </si>
  <si>
    <t>nathan@mulberry-homes.co.uk</t>
  </si>
  <si>
    <t>http://www.linkedin.com/in/nathan-eyre-799b15138</t>
  </si>
  <si>
    <t>https://mulberry-homes.co.uk</t>
  </si>
  <si>
    <t>http://www.linkedin.com/company/mulberry-homes-uk</t>
  </si>
  <si>
    <t>21 Richmond Road, Kingston upon Thames, England, United Kingdom, KT2 5</t>
  </si>
  <si>
    <t>Vivant Homes Ltd</t>
  </si>
  <si>
    <t>Tariq</t>
  </si>
  <si>
    <t>Noor</t>
  </si>
  <si>
    <t>Managaing Director</t>
  </si>
  <si>
    <t>tariq@vivanthomes.co.uk</t>
  </si>
  <si>
    <t>http://www.linkedin.com/in/tariq-noor-1b370b160</t>
  </si>
  <si>
    <t>https://vivanthomes.co.uk</t>
  </si>
  <si>
    <t>http://www.linkedin.com/company/vivant-homes</t>
  </si>
  <si>
    <t>Ascot, England, United Kingdom, SL5</t>
  </si>
  <si>
    <t>Halsey</t>
  </si>
  <si>
    <t>martin@amstone.co.uk</t>
  </si>
  <si>
    <t>http://www.linkedin.com/in/martin-halsey-91b99a143</t>
  </si>
  <si>
    <t>Karolina</t>
  </si>
  <si>
    <t>Cullen</t>
  </si>
  <si>
    <t>Co-founder and Chief Creative Director at Cullen Interiors and Creative Director</t>
  </si>
  <si>
    <t>karolina@cullenhomes.co.uk</t>
  </si>
  <si>
    <t>http://www.linkedin.com/in/karolina-cullen-b8595b42</t>
  </si>
  <si>
    <t>Walton Wagner Build</t>
  </si>
  <si>
    <t>Mapm</t>
  </si>
  <si>
    <t>luke.m@waltonwagner.com</t>
  </si>
  <si>
    <t>http://www.linkedin.com/in/luke-makari-mrics-mapm-73967847</t>
  </si>
  <si>
    <t>https://waltonwagnerbuild.com</t>
  </si>
  <si>
    <t>http://www.linkedin.com/company/walton-wagner-build</t>
  </si>
  <si>
    <t>Highall Developments</t>
  </si>
  <si>
    <t>Caius</t>
  </si>
  <si>
    <t>Colfer</t>
  </si>
  <si>
    <t>ccolfer@highall.co.uk</t>
  </si>
  <si>
    <t>http://www.linkedin.com/in/caius-colfer-b94326a0</t>
  </si>
  <si>
    <t>https://highall.co.uk</t>
  </si>
  <si>
    <t>http://www.linkedin.com/company/highall-developments</t>
  </si>
  <si>
    <t>Saint Georges Park, Kirkham, England, United Kingdom, PR4 2EF</t>
  </si>
  <si>
    <t>Prestige Architects</t>
  </si>
  <si>
    <t>Marco</t>
  </si>
  <si>
    <t>Braghiroli</t>
  </si>
  <si>
    <t>marco@prestige.eu.com</t>
  </si>
  <si>
    <t>http://www.linkedin.com/in/marco-braghiroli-6094512</t>
  </si>
  <si>
    <t>https://prestigearchitects.co.uk</t>
  </si>
  <si>
    <t>http://www.linkedin.com/company/prestige-exclusive-lifestyle</t>
  </si>
  <si>
    <t>132 Lots Road, London, England, United Kingdom, SW10 0RJ</t>
  </si>
  <si>
    <t>Frost Builders SW Ltd</t>
  </si>
  <si>
    <t>phil@frostbuilders.co.uk</t>
  </si>
  <si>
    <t>http://www.linkedin.com/in/phil-walker-70b622226</t>
  </si>
  <si>
    <t>https://frostbuilders.co.uk</t>
  </si>
  <si>
    <t>http://www.linkedin.com/company/frost-builders-sw-ltd</t>
  </si>
  <si>
    <t>112 Treverbyn Road, England, United Kingdom, PL25 4EW</t>
  </si>
  <si>
    <t>Axis Land Partnerships</t>
  </si>
  <si>
    <t>Hare</t>
  </si>
  <si>
    <t>http://www.linkedin.com/in/matthew-hare-8688963b</t>
  </si>
  <si>
    <t>https://axislp.com</t>
  </si>
  <si>
    <t>http://www.linkedin.com/company/axis-land-partnerships-ltd</t>
  </si>
  <si>
    <t>Maylands Avenue, Hemel Hempstead, England, United Kingdom, HP2 7TR</t>
  </si>
  <si>
    <t>Oakdean Construction Ltd</t>
  </si>
  <si>
    <t>Mann</t>
  </si>
  <si>
    <t>i.mann@oakdeanconstruction.co.uk</t>
  </si>
  <si>
    <t>http://www.linkedin.com/in/ian-mann-a21163100</t>
  </si>
  <si>
    <t>https://oakdeanconstruction.co.uk</t>
  </si>
  <si>
    <t>http://www.linkedin.com/company/oakdean-construction-ltd</t>
  </si>
  <si>
    <t>Revenge Road, Chatham, England, United Kingdom, ME5 8LF</t>
  </si>
  <si>
    <t>Curry</t>
  </si>
  <si>
    <t>http://www.linkedin.com/in/john-curry-a62242163</t>
  </si>
  <si>
    <t>Property Experts Nationwide Ltd</t>
  </si>
  <si>
    <t>Chaudhary</t>
  </si>
  <si>
    <t>http://www.linkedin.com/in/nikki-chaudhary-99822715a</t>
  </si>
  <si>
    <t>https://propertyexperts.co.uk</t>
  </si>
  <si>
    <t>http://www.linkedin.com/company/property-experts-ltd</t>
  </si>
  <si>
    <t>24 Coombe Ridings, Kingston upon Thames, England, United Kingdom, KT2 7JU</t>
  </si>
  <si>
    <t>Proficiency</t>
  </si>
  <si>
    <t>Raitis</t>
  </si>
  <si>
    <t>Kupce</t>
  </si>
  <si>
    <t>Lead SEO</t>
  </si>
  <si>
    <t>rkupce@proficiencyltd.co.uk</t>
  </si>
  <si>
    <t>http://www.linkedin.com/in/raitiskupce</t>
  </si>
  <si>
    <t>https://proficiencyltd.co.uk</t>
  </si>
  <si>
    <t>http://www.linkedin.com/company/proficiency-ltd</t>
  </si>
  <si>
    <t>31 Fortune Green Road, London, England, United Kingdom, NW6 1</t>
  </si>
  <si>
    <t>The Hogarth Property Group</t>
  </si>
  <si>
    <t>Orion</t>
  </si>
  <si>
    <t>Ravesteyn</t>
  </si>
  <si>
    <t>Property Manager and Members Manager</t>
  </si>
  <si>
    <t>http://www.linkedin.com/in/orion-van-ravesteyn-354452221</t>
  </si>
  <si>
    <t>https://thehogarthpropertygroup.com</t>
  </si>
  <si>
    <t>http://www.linkedin.com/company/the-hogarth-property-group</t>
  </si>
  <si>
    <t>303 West End Lane, London, England, United Kingdom, NW6 1RD</t>
  </si>
  <si>
    <t>Elsey</t>
  </si>
  <si>
    <t>james.elsey@prosperity-developments.co.uk</t>
  </si>
  <si>
    <t>http://www.linkedin.com/in/james-elsey-76a94923b</t>
  </si>
  <si>
    <t>Kris</t>
  </si>
  <si>
    <t>Hamilton</t>
  </si>
  <si>
    <t>http://www.linkedin.com/in/kris-hamilton-</t>
  </si>
  <si>
    <t>VIRTUE PROJECTS LTD</t>
  </si>
  <si>
    <t>Theo</t>
  </si>
  <si>
    <t>Charalambous</t>
  </si>
  <si>
    <t>theo@virtueprojects.com</t>
  </si>
  <si>
    <t>http://www.linkedin.com/in/theo-charalambous-933b4688</t>
  </si>
  <si>
    <t>https://virtueprojects.com</t>
  </si>
  <si>
    <t>http://www.linkedin.com/company/virtue-projects-ltd</t>
  </si>
  <si>
    <t>97 Judd Street, London, England, United Kingdom, WC1H 9JF</t>
  </si>
  <si>
    <t>Kalro Capital</t>
  </si>
  <si>
    <t>Krish</t>
  </si>
  <si>
    <t>Founder and MD</t>
  </si>
  <si>
    <t>krish@kalrocapital.com</t>
  </si>
  <si>
    <t>http://www.linkedin.com/in/krish-p-80910635</t>
  </si>
  <si>
    <t>https://kalrocapital.com</t>
  </si>
  <si>
    <t>http://www.linkedin.com/company/kalro-capital</t>
  </si>
  <si>
    <t>51 Harley Street, London, England, United Kingdom, W1G 7</t>
  </si>
  <si>
    <t>Red Banksia</t>
  </si>
  <si>
    <t>Joss</t>
  </si>
  <si>
    <t>Eynon</t>
  </si>
  <si>
    <t>http://www.linkedin.com/in/joss-eynon-214606176</t>
  </si>
  <si>
    <t>https://redbanksia.com</t>
  </si>
  <si>
    <t>http://www.linkedin.com/company/red-banksia</t>
  </si>
  <si>
    <t>39 Lilestone Street, London, England, United Kingdom, NW8 8</t>
  </si>
  <si>
    <t>Esme</t>
  </si>
  <si>
    <t>Development &amp; Asset Manager</t>
  </si>
  <si>
    <t>esme@umberslade.co.uk</t>
  </si>
  <si>
    <t>http://www.linkedin.com/in/esme-hatton-932248174</t>
  </si>
  <si>
    <t>Carole</t>
  </si>
  <si>
    <t>Rudley</t>
  </si>
  <si>
    <t>carole@conceptltd.co.uk</t>
  </si>
  <si>
    <t>http://www.linkedin.com/in/carole-rudley-0ba16813a</t>
  </si>
  <si>
    <t>Latchmere Properties Ltd</t>
  </si>
  <si>
    <t>Eshelby</t>
  </si>
  <si>
    <t>Co Director</t>
  </si>
  <si>
    <t>mark@latchmere-properties.co.uk</t>
  </si>
  <si>
    <t>http://www.linkedin.com/in/mark-eshelby-b856891b</t>
  </si>
  <si>
    <t>https://latchmere-properties.co.uk</t>
  </si>
  <si>
    <t>http://www.linkedin.com/company/latchmere-properties-limited</t>
  </si>
  <si>
    <t>Dorking, England, United Kingdom</t>
  </si>
  <si>
    <t>LONGACRE</t>
  </si>
  <si>
    <t>Tyrrell</t>
  </si>
  <si>
    <t>mark@longacreestates.co.uk</t>
  </si>
  <si>
    <t>http://www.linkedin.com/in/mark-tyrrell-788313205</t>
  </si>
  <si>
    <t>https://longacreestates.co.uk</t>
  </si>
  <si>
    <t>http://www.linkedin.com/company/longacre-bath-llp</t>
  </si>
  <si>
    <t>Bath, England, United Kingdom</t>
  </si>
  <si>
    <t>Baobab Developments</t>
  </si>
  <si>
    <t>Kraft</t>
  </si>
  <si>
    <t>http://www.linkedin.com/in/chris-kraft-6a18aa27</t>
  </si>
  <si>
    <t>https://baobabdevelopments.com</t>
  </si>
  <si>
    <t>http://www.linkedin.com/company/baobab-developments</t>
  </si>
  <si>
    <t>14 Grand Parade, Brighton, England, United Kingdom, BN2 9QB</t>
  </si>
  <si>
    <t>CHURCHSTONE DEVELOPMENTS LIMITED</t>
  </si>
  <si>
    <t>Ayers</t>
  </si>
  <si>
    <t>tom@churchstonedevelopments.co.uk</t>
  </si>
  <si>
    <t>http://www.linkedin.com/in/tom-ayers-878a2834</t>
  </si>
  <si>
    <t>https://churchstonedevelopments.co.uk</t>
  </si>
  <si>
    <t>http://www.linkedin.com/company/churchstone-developments-limited</t>
  </si>
  <si>
    <t>Lifford Lane, Birmingham, England, United Kingdom, B30 3JN</t>
  </si>
  <si>
    <t>McHale</t>
  </si>
  <si>
    <t>stuart.mchale@hive-homes.co.uk</t>
  </si>
  <si>
    <t>http://www.linkedin.com/in/stuart-mchale-msc-580478194</t>
  </si>
  <si>
    <t>Obbard Limited</t>
  </si>
  <si>
    <t>jonny.dyson@obbard.co.uk</t>
  </si>
  <si>
    <t>http://www.linkedin.com/in/jonny-dyson-mnaea-118b78b</t>
  </si>
  <si>
    <t>https://obbard.co.uk</t>
  </si>
  <si>
    <t>http://www.linkedin.com/company/obbard-property-management</t>
  </si>
  <si>
    <t>10 Accommodation Road, London, England, United Kingdom, NW11 8ER</t>
  </si>
  <si>
    <t>Market PH Design &amp; Development</t>
  </si>
  <si>
    <t>Kaye</t>
  </si>
  <si>
    <t>Director of Development</t>
  </si>
  <si>
    <t>http://www.linkedin.com/in/ben-kaye-a32794267</t>
  </si>
  <si>
    <t>https://marketphglobal.com</t>
  </si>
  <si>
    <t>http://www.linkedin.com/company/market-ph-design-development</t>
  </si>
  <si>
    <t>57 Berkeley Square, London, England, United Kingdom, W1J 6ER</t>
  </si>
  <si>
    <t>Rose</t>
  </si>
  <si>
    <t>http://www.linkedin.com/in/antony-rose-ba038714b</t>
  </si>
  <si>
    <t>Nexus Developments</t>
  </si>
  <si>
    <t>http://www.linkedin.com/in/chris-green-3a338225</t>
  </si>
  <si>
    <t>https://nexusdevelopments.com.au</t>
  </si>
  <si>
    <t>http://www.linkedin.com/company/nexusdevelopments</t>
  </si>
  <si>
    <t>Williams Landing, Victoria, Australia, 3027</t>
  </si>
  <si>
    <t>The Harbourview Construction Co.</t>
  </si>
  <si>
    <t>Miranda</t>
  </si>
  <si>
    <t>Clapcott</t>
  </si>
  <si>
    <t>miranda@hvc.uk.com</t>
  </si>
  <si>
    <t>http://www.linkedin.com/in/miranda-clapcott-6bb46711b</t>
  </si>
  <si>
    <t>https://hvc.uk.com</t>
  </si>
  <si>
    <t>http://www.linkedin.com/company/the-harbourview-construction-co</t>
  </si>
  <si>
    <t>Innovation Close, Poole, England, United Kingdom, BH12 4QT</t>
  </si>
  <si>
    <t>sarah@athomeestates.co.uk</t>
  </si>
  <si>
    <t>http://www.linkedin.com/in/sarah-smith-36187a3</t>
  </si>
  <si>
    <t>Ling</t>
  </si>
  <si>
    <t>Luan</t>
  </si>
  <si>
    <t>Deputy HR Director</t>
  </si>
  <si>
    <t>ling.luan@greenlanduk.com</t>
  </si>
  <si>
    <t>http://www.linkedin.com/in/ling-luan-999a6515</t>
  </si>
  <si>
    <t>andrew@kingsmen1947.co.uk</t>
  </si>
  <si>
    <t>http://www.linkedin.com/in/andrew-carter-79ba4444</t>
  </si>
  <si>
    <t>https://kingsmen1947.co.uk</t>
  </si>
  <si>
    <t>http://www.linkedin.com/company/kingsmen-property-development</t>
  </si>
  <si>
    <t>MiTo Land Ltd</t>
  </si>
  <si>
    <t>Lambert</t>
  </si>
  <si>
    <t>toby@mitoland.co.uk</t>
  </si>
  <si>
    <t>http://www.linkedin.com/in/tobylambert</t>
  </si>
  <si>
    <t>https://mitoland.co.uk</t>
  </si>
  <si>
    <t>http://www.linkedin.com/company/mito-land-ltd</t>
  </si>
  <si>
    <t>Thrales End Lane, Harpenden, England, United Kingdom, AL5 3NS</t>
  </si>
  <si>
    <t>Eden</t>
  </si>
  <si>
    <t>jeden@mynovahome.co.uk</t>
  </si>
  <si>
    <t>http://www.linkedin.com/in/joe-eden-29837188</t>
  </si>
  <si>
    <t>https://mynovahome.co.uk</t>
  </si>
  <si>
    <t>http://www.linkedin.com/company/nova-homesuk</t>
  </si>
  <si>
    <t>Aspects Homes</t>
  </si>
  <si>
    <t>Milne</t>
  </si>
  <si>
    <t>amilne@aspects-gb.com</t>
  </si>
  <si>
    <t>http://www.linkedin.com/in/andrew-milne-b948011b</t>
  </si>
  <si>
    <t>https://aspects-gb.com</t>
  </si>
  <si>
    <t>http://www.linkedin.com/company/aspects-homes</t>
  </si>
  <si>
    <t>Red House Lane, Northampton, England, United Kingdom, NN6 9</t>
  </si>
  <si>
    <t>Neville</t>
  </si>
  <si>
    <t>snowy@ampm247.com</t>
  </si>
  <si>
    <t>http://www.linkedin.com/in/neville-snowy-heaton-375107a8</t>
  </si>
  <si>
    <t>McGarry</t>
  </si>
  <si>
    <t>ryan.mcgarry@jigsaw-assets.com</t>
  </si>
  <si>
    <t>http://www.linkedin.com/in/ryan-mcgarry-4010b1b</t>
  </si>
  <si>
    <t>jt@ltlproperty.com</t>
  </si>
  <si>
    <t>http://www.linkedin.com/in/jonathan-thompson-8509374a</t>
  </si>
  <si>
    <t>Fosbrook</t>
  </si>
  <si>
    <t>james@trinitysquaredevelopments.co.uk</t>
  </si>
  <si>
    <t>http://www.linkedin.com/in/james-fosbrook-2bb27786</t>
  </si>
  <si>
    <t>http://www.linkedin.com/in/scott-jordan-831627a9</t>
  </si>
  <si>
    <t>phil.grant@axislp.com</t>
  </si>
  <si>
    <t>http://www.linkedin.com/in/phil-grant-5609b317</t>
  </si>
  <si>
    <t>Bishop</t>
  </si>
  <si>
    <t>martin@prime-estatesuk.com</t>
  </si>
  <si>
    <t>http://www.linkedin.com/in/martin-bishop-b6873a65</t>
  </si>
  <si>
    <t>Michael Tuck Estate Agents</t>
  </si>
  <si>
    <t>Jane</t>
  </si>
  <si>
    <t>Market Appraisal Manager</t>
  </si>
  <si>
    <t>jprice@michaeltuck.co.uk</t>
  </si>
  <si>
    <t>http://www.linkedin.com/in/jane-price-278568b6</t>
  </si>
  <si>
    <t>https://michaeltuck.co.uk</t>
  </si>
  <si>
    <t>http://www.linkedin.com/company/michael-tuck-new-homes</t>
  </si>
  <si>
    <t>17 Brunel Court, Gloucester, England, United Kingdom, GL2 2AL</t>
  </si>
  <si>
    <t>Lucy Developments</t>
  </si>
  <si>
    <t>Alasdair</t>
  </si>
  <si>
    <t>Sillence</t>
  </si>
  <si>
    <t>http://www.linkedin.com/in/alasdair-sillence-804b8670</t>
  </si>
  <si>
    <t>https://lucydevelopments.co.uk</t>
  </si>
  <si>
    <t>http://www.linkedin.com/company/lucy-developments</t>
  </si>
  <si>
    <t>Walton Well Road, Oxford, England, United Kingdom, OX2 6EE</t>
  </si>
  <si>
    <t>Yvette</t>
  </si>
  <si>
    <t>Gregory</t>
  </si>
  <si>
    <t>yvettegregory@turnstoneestates.com</t>
  </si>
  <si>
    <t>http://www.linkedin.com/in/yvette-gregory-81b22a5b</t>
  </si>
  <si>
    <t>GBP Estates LTD</t>
  </si>
  <si>
    <t>Ziff</t>
  </si>
  <si>
    <t>Group Manager</t>
  </si>
  <si>
    <t>pziff@gbpestates.co.uk</t>
  </si>
  <si>
    <t>http://www.linkedin.com/in/paul-ziff-502b25111</t>
  </si>
  <si>
    <t>https://gbpestates.co.uk</t>
  </si>
  <si>
    <t>http://www.linkedin.com/company/gbp-estates-ltd</t>
  </si>
  <si>
    <t>35 Victoria Road, Romford, England, United Kingdom, RM1 2LH</t>
  </si>
  <si>
    <t>Hinds</t>
  </si>
  <si>
    <t>alex@stonegatehomes.co.uk</t>
  </si>
  <si>
    <t>http://www.linkedin.com/in/alexander-hinds-ba969112b</t>
  </si>
  <si>
    <t>daniel.g@goldrosesharpe.com</t>
  </si>
  <si>
    <t>http://www.linkedin.com/in/daniel-goldsmith-243a8126</t>
  </si>
  <si>
    <t>Pavilion Property Holdings</t>
  </si>
  <si>
    <t>Masoud</t>
  </si>
  <si>
    <t>masoud@pavilionph.co.uk</t>
  </si>
  <si>
    <t>http://www.linkedin.com/in/masoud-gaffarian-asl-mapm-04632846</t>
  </si>
  <si>
    <t>https://pavilionph.co.uk</t>
  </si>
  <si>
    <t>http://www.linkedin.com/company/pavilionpropertyholdings</t>
  </si>
  <si>
    <t>Wilmslow, England, United Kingdom, SK9</t>
  </si>
  <si>
    <t>guyladson@ladsongroup.co.uk</t>
  </si>
  <si>
    <t>http://www.linkedin.com/in/guy-ladson-15901617</t>
  </si>
  <si>
    <t>Rula Developments</t>
  </si>
  <si>
    <t>Roisin</t>
  </si>
  <si>
    <t>Davelopment Manager</t>
  </si>
  <si>
    <t>rdavies@ruladevelopments.co.uk</t>
  </si>
  <si>
    <t>http://www.linkedin.com/in/roisin-davies-5478ab5b</t>
  </si>
  <si>
    <t>https://ruladevelopments.co.uk</t>
  </si>
  <si>
    <t>http://www.linkedin.com/company/rula-developments</t>
  </si>
  <si>
    <t>23 Top Street, Bawtry, England, United Kingdom, DN10 6JY</t>
  </si>
  <si>
    <t>Creos Property</t>
  </si>
  <si>
    <t>andrew@creosproperty.com</t>
  </si>
  <si>
    <t>http://www.linkedin.com/in/andrew-r-heather-b9a73660</t>
  </si>
  <si>
    <t>https://creosproperty.com</t>
  </si>
  <si>
    <t>http://www.linkedin.com/company/creos-property</t>
  </si>
  <si>
    <t>Elevate Construction Ltd</t>
  </si>
  <si>
    <t>Sample</t>
  </si>
  <si>
    <t>joel@elevateconstructionltd.co.uk</t>
  </si>
  <si>
    <t>http://www.linkedin.com/in/joel-sample-2b40a55a</t>
  </si>
  <si>
    <t>https://elevateconstructionltd.co.uk</t>
  </si>
  <si>
    <t>http://www.linkedin.com/company/elevate-construction-ltduk</t>
  </si>
  <si>
    <t>Chelmsford Road Industrial Estate, Great Dunmow, England, United Kingdom, CM6 1</t>
  </si>
  <si>
    <t>Crossley</t>
  </si>
  <si>
    <t>lc@briarsgatehomes.co.uk</t>
  </si>
  <si>
    <t>http://www.linkedin.com/in/luke-crossley-143b93a7</t>
  </si>
  <si>
    <t>ATI Group</t>
  </si>
  <si>
    <t>Diamond</t>
  </si>
  <si>
    <t>Installation Manager</t>
  </si>
  <si>
    <t>gary@atirealty.com</t>
  </si>
  <si>
    <t>http://www.linkedin.com/in/gary-diamond-47548b5</t>
  </si>
  <si>
    <t>https://atirealty.com</t>
  </si>
  <si>
    <t>http://www.linkedin.com/company/ati-group-iowa</t>
  </si>
  <si>
    <t>1615 SW Main St, Ankeny, Iowa, United States, 50023-7150</t>
  </si>
  <si>
    <t>ARCHITECTED</t>
  </si>
  <si>
    <t>Duff</t>
  </si>
  <si>
    <t>jamie@architected.co.uk</t>
  </si>
  <si>
    <t>http://www.linkedin.com/in/jamie-duff-6b8b3573</t>
  </si>
  <si>
    <t>https://architected.co.uk</t>
  </si>
  <si>
    <t>http://www.linkedin.com/company/architected-ltd</t>
  </si>
  <si>
    <t>130 Old Street, London, England, United Kingdom, EC1V 9BD</t>
  </si>
  <si>
    <t>Conway</t>
  </si>
  <si>
    <t>sc@lorenzconsultancy.com</t>
  </si>
  <si>
    <t>http://www.linkedin.com/in/sammy-conway-37826663</t>
  </si>
  <si>
    <t>Queensbridge Estates Ltd</t>
  </si>
  <si>
    <t>Acquisition Manager</t>
  </si>
  <si>
    <t>jason@queensbridgeestates.co.uk</t>
  </si>
  <si>
    <t>http://www.linkedin.com/in/jason-gray-09757a84</t>
  </si>
  <si>
    <t>https://queensbridgeestates.co.uk</t>
  </si>
  <si>
    <t>http://www.linkedin.com/company/queensbridgeestates</t>
  </si>
  <si>
    <t>Ashbrookes Group Limited</t>
  </si>
  <si>
    <t>Subrina</t>
  </si>
  <si>
    <t>subrina@ashbrookes.co.uk</t>
  </si>
  <si>
    <t>http://www.linkedin.com/in/subrina-hussain-399851265</t>
  </si>
  <si>
    <t>https://ashbrookesinspired.co.uk</t>
  </si>
  <si>
    <t>http://www.linkedin.com/company/ashbrookes-group-limited</t>
  </si>
  <si>
    <t>134 Linthorpe Road, Middlesbrough, England, United Kingdom, TS1 3RA</t>
  </si>
  <si>
    <t>WHITE KNIGHT PROPERTY DEVELOPMENTS LIMITED</t>
  </si>
  <si>
    <t>http://www.linkedin.com/in/lee-bishop-230ab5215</t>
  </si>
  <si>
    <t>https://whiteknightdevelopments.co.uk</t>
  </si>
  <si>
    <t>http://www.linkedin.com/company/white-knight-developments-limited</t>
  </si>
  <si>
    <t>23a Shields Road, Newcastle upon Tyne, England, United Kingdom, NE6 1</t>
  </si>
  <si>
    <t>robert@glgfarms.co.uk</t>
  </si>
  <si>
    <t>http://www.linkedin.com/in/robert-galloway-8b6510bb</t>
  </si>
  <si>
    <t>Trend &amp; Thomas Estate Agents</t>
  </si>
  <si>
    <t>john.walker@trendandthomas.co.uk</t>
  </si>
  <si>
    <t>http://www.linkedin.com/in/john-walker-4a918742</t>
  </si>
  <si>
    <t>https://trendandthomas.co.uk</t>
  </si>
  <si>
    <t>http://www.linkedin.com/company/trend-&amp;-thomas</t>
  </si>
  <si>
    <t>6 Station Road, Rickmansworth, England, United Kingdom, WD3 1QZ</t>
  </si>
  <si>
    <t>Tarn Homes</t>
  </si>
  <si>
    <t>Reader</t>
  </si>
  <si>
    <t>s.reader@tarnhomes.co.uk</t>
  </si>
  <si>
    <t>http://www.linkedin.com/in/sam-reader-b3a45116a</t>
  </si>
  <si>
    <t>https://tarnhomes.co.uk</t>
  </si>
  <si>
    <t>http://www.linkedin.com/company/tarn-homes</t>
  </si>
  <si>
    <t>Queen Elizabeth Street, London, England, United Kingdom, SE1 2JE</t>
  </si>
  <si>
    <t>sam@newtonhuxley.co.uk</t>
  </si>
  <si>
    <t>http://www.linkedin.com/in/sam-kamali-mnaea-43a742117</t>
  </si>
  <si>
    <t>Savoys Education</t>
  </si>
  <si>
    <t>Sanjay</t>
  </si>
  <si>
    <t>Kumar</t>
  </si>
  <si>
    <t>sanjay@savoysproperties.co.uk</t>
  </si>
  <si>
    <t>http://www.linkedin.com/in/sanjay-kumar-209a22207</t>
  </si>
  <si>
    <t>https://savoysproperties.co.uk</t>
  </si>
  <si>
    <t>http://www.linkedin.com/company/savoys-education</t>
  </si>
  <si>
    <t>4 Station Parade, Ruislip, England, United Kingdom, HA4 7DL</t>
  </si>
  <si>
    <t>Harlex Property</t>
  </si>
  <si>
    <t>james@harlexproperty.co.uk</t>
  </si>
  <si>
    <t>http://www.linkedin.com/in/jamesnicholsonharlex</t>
  </si>
  <si>
    <t>https://harlexproperty.co.uk</t>
  </si>
  <si>
    <t>http://www.linkedin.com/company/harlexproperty</t>
  </si>
  <si>
    <t>53 King Street, Manchester, England, United Kingdom, M2 4LQ</t>
  </si>
  <si>
    <t>Rafferty</t>
  </si>
  <si>
    <t>terry@northland-developments.co.uk</t>
  </si>
  <si>
    <t>http://www.linkedin.com/in/terry-rafferty-811177138</t>
  </si>
  <si>
    <t>Bob</t>
  </si>
  <si>
    <t>http://www.linkedin.com/in/bob-evans-b19a593a</t>
  </si>
  <si>
    <t>McLaren-Clark</t>
  </si>
  <si>
    <t>dan@m-c-c.biz</t>
  </si>
  <si>
    <t>http://www.linkedin.com/in/daniel-mclaren-clark-6741a216</t>
  </si>
  <si>
    <t>Merlion Capital Corporation Ltd</t>
  </si>
  <si>
    <t>Wilkinson</t>
  </si>
  <si>
    <t>http://www.linkedin.com/in/charles-wilkinson-793796a</t>
  </si>
  <si>
    <t>https://merlioncapital.co.uk</t>
  </si>
  <si>
    <t>http://www.linkedin.com/company/merlion-capital-corporation-ltd</t>
  </si>
  <si>
    <t>37 Jewry Street, Winchester, England, United Kingdom, SO23 8RY</t>
  </si>
  <si>
    <t>Goering</t>
  </si>
  <si>
    <t>New Homes Manager</t>
  </si>
  <si>
    <t>fay.goering@courtdevelopments.com</t>
  </si>
  <si>
    <t>http://www.linkedin.com/in/fay-goering-08621377</t>
  </si>
  <si>
    <t>Acland Homes Ltd</t>
  </si>
  <si>
    <t>jamie.allison@quorumdev.com</t>
  </si>
  <si>
    <t>http://www.linkedin.com/in/jamie-robert-allison</t>
  </si>
  <si>
    <t>https://aclandhomes.co.uk</t>
  </si>
  <si>
    <t>http://www.linkedin.com/company/acland-homes-ltd</t>
  </si>
  <si>
    <t>Harbour Walk, Hartlepool, England, United Kingdom, TS24 0</t>
  </si>
  <si>
    <t>B3 Homes</t>
  </si>
  <si>
    <t>lee@b3homesltd.co.uk</t>
  </si>
  <si>
    <t>http://www.linkedin.com/in/lee-brown-95b6a21a3</t>
  </si>
  <si>
    <t>https://b3homes.co.uk</t>
  </si>
  <si>
    <t>http://www.linkedin.com/company/b3-homes</t>
  </si>
  <si>
    <t>SJR</t>
  </si>
  <si>
    <t>http://www.linkedin.com/in/samuel-jones-654aaa103</t>
  </si>
  <si>
    <t>https://sjr-property.com</t>
  </si>
  <si>
    <t>http://www.linkedin.com/company/sjrltd</t>
  </si>
  <si>
    <t>Cardiff, Wales, United Kingdom</t>
  </si>
  <si>
    <t>rob@holtgroup.co.uk</t>
  </si>
  <si>
    <t>http://www.linkedin.com/in/rob-holt-b00167aa</t>
  </si>
  <si>
    <t>Berney</t>
  </si>
  <si>
    <t>Director / Co-Founder</t>
  </si>
  <si>
    <t>nigel@nlproperty.co.uk</t>
  </si>
  <si>
    <t>http://www.linkedin.com/in/nigel-berney-724833139</t>
  </si>
  <si>
    <t>Cunningham</t>
  </si>
  <si>
    <t>gordon.cunningham@nova-homes.co.uk</t>
  </si>
  <si>
    <t>http://www.linkedin.com/in/gordon-cunningham-52a71916</t>
  </si>
  <si>
    <t>Halliday Homes</t>
  </si>
  <si>
    <t>Halliday</t>
  </si>
  <si>
    <t>Managing Director/Owner</t>
  </si>
  <si>
    <t>austin@hallidayhomes.co.uk</t>
  </si>
  <si>
    <t>http://www.linkedin.com/in/austin-halliday-813108137</t>
  </si>
  <si>
    <t>https://hallidayhomes.co.uk</t>
  </si>
  <si>
    <t>http://www.linkedin.com/company/halliday-homes</t>
  </si>
  <si>
    <t>56 Henderson Street, Stirling, Scotland, United Kingdom, FK9 4HS</t>
  </si>
  <si>
    <t>Janani</t>
  </si>
  <si>
    <t>http://www.linkedin.com/in/jananignanam</t>
  </si>
  <si>
    <t>Hollins Homes</t>
  </si>
  <si>
    <t>Jolly</t>
  </si>
  <si>
    <t>Finishing Manager</t>
  </si>
  <si>
    <t>callum.jolly@hollinshomes.co.uk</t>
  </si>
  <si>
    <t>http://www.linkedin.com/in/callum-jolly-a71426198</t>
  </si>
  <si>
    <t>https://hollinshomes.co.uk</t>
  </si>
  <si>
    <t>http://www.linkedin.com/company/hollins-homes</t>
  </si>
  <si>
    <t>1 King Street, Manchester, England, United Kingdom, M2 6AW</t>
  </si>
  <si>
    <t>Litherland</t>
  </si>
  <si>
    <t>Owner/Managing Director</t>
  </si>
  <si>
    <t>Land Manager - Hassett Homes</t>
  </si>
  <si>
    <t>ben.thompson@hassetthomes.com</t>
  </si>
  <si>
    <t>http://www.linkedin.com/in/ben-thompson-mrics-001a8a14b</t>
  </si>
  <si>
    <t>Southbrook Property Group</t>
  </si>
  <si>
    <t>Gow</t>
  </si>
  <si>
    <t>jg@southbrookgroup.com</t>
  </si>
  <si>
    <t>http://www.linkedin.com/in/john-gow</t>
  </si>
  <si>
    <t>https://southbrookgroup.com</t>
  </si>
  <si>
    <t>http://www.linkedin.com/company/southbrook-property-group</t>
  </si>
  <si>
    <t>London, England, United Kingdom, SE10 9</t>
  </si>
  <si>
    <t>STOREY PROPERTY DEVELOPMENTS LIMITED</t>
  </si>
  <si>
    <t>ianbennett@storey-homes.co.uk</t>
  </si>
  <si>
    <t>http://www.linkedin.com/in/ian-bennett-0b980a21a</t>
  </si>
  <si>
    <t>https://spd-l.co.uk</t>
  </si>
  <si>
    <t>http://www.linkedin.com/company/storey-property-developments-limited</t>
  </si>
  <si>
    <t>Third Avenue, Bletchley, England, United Kingdom, MK1</t>
  </si>
  <si>
    <t>Charron Properties</t>
  </si>
  <si>
    <t>Kolodziej</t>
  </si>
  <si>
    <t>damian@charron.co.uk</t>
  </si>
  <si>
    <t>http://www.linkedin.com/in/damian-kolodziej-617498267</t>
  </si>
  <si>
    <t>https://charron.co.uk</t>
  </si>
  <si>
    <t>http://www.linkedin.com/company/charron-properties</t>
  </si>
  <si>
    <t>25 Cabot Square, London, England, United Kingdom, E14 4QA</t>
  </si>
  <si>
    <t>Howard</t>
  </si>
  <si>
    <t>Kauffman</t>
  </si>
  <si>
    <t>howard@kauffmans.co.uk</t>
  </si>
  <si>
    <t>http://www.linkedin.com/in/howard-kauffman-a5159519</t>
  </si>
  <si>
    <t>William Rogers Construction</t>
  </si>
  <si>
    <t>jordan@williamrogersconstruction.co.uk</t>
  </si>
  <si>
    <t>http://www.linkedin.com/in/jordan-mitchell-0bb97410b</t>
  </si>
  <si>
    <t>https://williamrogersconstruction.co.uk</t>
  </si>
  <si>
    <t>http://www.linkedin.com/company/williamrogersconstruction</t>
  </si>
  <si>
    <t>237a Kilkeel Road, Newry, Northern Ireland, United Kingdom, BT34 4TW</t>
  </si>
  <si>
    <t>GMC GROUP</t>
  </si>
  <si>
    <t>Cliff</t>
  </si>
  <si>
    <t>http://www.linkedin.com/in/garycliff2020</t>
  </si>
  <si>
    <t>https://gmcgrp.co.uk</t>
  </si>
  <si>
    <t>http://www.linkedin.com/company/project-northern-limited</t>
  </si>
  <si>
    <t>9 Parsons Road, Washington, England, United Kingdom, NE37 1</t>
  </si>
  <si>
    <t>Lou</t>
  </si>
  <si>
    <t>lrokach@groveworld.co.uk</t>
  </si>
  <si>
    <t>http://www.linkedin.com/in/lou-rokach-934a7031</t>
  </si>
  <si>
    <t>Almax Group</t>
  </si>
  <si>
    <t>http://www.linkedin.com/in/alexander-m-14a08794</t>
  </si>
  <si>
    <t>https://almaxgroup.com</t>
  </si>
  <si>
    <t>http://www.linkedin.com/company/almax-group</t>
  </si>
  <si>
    <t>4 Old Park Lane, London, England, United Kingdom, W1K 1QW</t>
  </si>
  <si>
    <t>Aspen Retirement Living Limited</t>
  </si>
  <si>
    <t>Cihcm</t>
  </si>
  <si>
    <t>http://www.linkedin.com/in/charles-taylor-msc-cihcm-b5733022</t>
  </si>
  <si>
    <t>https://aspenretirement.co.uk</t>
  </si>
  <si>
    <t>http://www.linkedin.com/company/aspen-retirement-living-limited</t>
  </si>
  <si>
    <t>Sopwith Way, Daventry, England, United Kingdom, NN11</t>
  </si>
  <si>
    <t>http://www.linkedin.com/in/lee-smith-45883982</t>
  </si>
  <si>
    <t>Bright Properties UK</t>
  </si>
  <si>
    <t>Wassim</t>
  </si>
  <si>
    <t>Farah</t>
  </si>
  <si>
    <t>w.farah@brightproperties.uk</t>
  </si>
  <si>
    <t>http://www.linkedin.com/in/wassim-farah-57980094</t>
  </si>
  <si>
    <t>https://brightproperties.uk</t>
  </si>
  <si>
    <t>http://www.linkedin.com/company/bright-properties-uk</t>
  </si>
  <si>
    <t>houseUP</t>
  </si>
  <si>
    <t>Vincenzo</t>
  </si>
  <si>
    <t>Palomba</t>
  </si>
  <si>
    <t>Cofounder</t>
  </si>
  <si>
    <t>vinz@houseup.co.uk</t>
  </si>
  <si>
    <t>http://www.linkedin.com/in/vpalomba</t>
  </si>
  <si>
    <t>https://houseup.co.uk</t>
  </si>
  <si>
    <t>http://www.linkedin.com/company/houseup</t>
  </si>
  <si>
    <t>Mauve Group</t>
  </si>
  <si>
    <t>Zeyad</t>
  </si>
  <si>
    <t>Abualhamael</t>
  </si>
  <si>
    <t>z.abualhamael@mauve-group.com</t>
  </si>
  <si>
    <t>http://www.linkedin.com/in/dr-zeyad-abualhamael-90610a5a</t>
  </si>
  <si>
    <t>https://mauve-group.com</t>
  </si>
  <si>
    <t>http://www.linkedin.com/company/mauvegroup</t>
  </si>
  <si>
    <t>207 Regent Street, London, England, United Kingdom, W1S 4ND</t>
  </si>
  <si>
    <t>Arthur</t>
  </si>
  <si>
    <t>Ripley</t>
  </si>
  <si>
    <t>ajr@nurton.ltd</t>
  </si>
  <si>
    <t>http://www.linkedin.com/in/arthur-ripley-aca-47426186</t>
  </si>
  <si>
    <t>Broadacre</t>
  </si>
  <si>
    <t>San</t>
  </si>
  <si>
    <t>Barkas</t>
  </si>
  <si>
    <t>Chef Manager</t>
  </si>
  <si>
    <t>http://www.linkedin.com/in/san-barkas-a790b017b</t>
  </si>
  <si>
    <t>https://broadacreproperty.com.au</t>
  </si>
  <si>
    <t>http://www.linkedin.com/company/broadacre-house-land</t>
  </si>
  <si>
    <t>41 Riley St, Sydney, New South Wales, Australia, 2011</t>
  </si>
  <si>
    <t>Deluxe Build Developments Ltd</t>
  </si>
  <si>
    <t>Heppenstall</t>
  </si>
  <si>
    <t>http://www.linkedin.com/in/mark-heppenstall-a17361200</t>
  </si>
  <si>
    <t>https://deluxebuild.co.uk</t>
  </si>
  <si>
    <t>http://www.linkedin.com/company/deluxe-build-developments-ltd</t>
  </si>
  <si>
    <t>ATTA INTERNATIONAL</t>
  </si>
  <si>
    <t>Muzammil</t>
  </si>
  <si>
    <t>Saadat</t>
  </si>
  <si>
    <t>http://www.linkedin.com/in/muzammil-saadat-803627244</t>
  </si>
  <si>
    <t>https://attainternational.co.uk</t>
  </si>
  <si>
    <t>http://www.linkedin.com/company/atta-international</t>
  </si>
  <si>
    <t>Wilbraham</t>
  </si>
  <si>
    <t>rachel.wilbraham@axislp.com</t>
  </si>
  <si>
    <t>http://www.linkedin.com/in/rachel-wilbraham-97b03526</t>
  </si>
  <si>
    <t>Glenmore Group of Companies</t>
  </si>
  <si>
    <t>Rubin</t>
  </si>
  <si>
    <t>daniel@glenmore-group.co.uk</t>
  </si>
  <si>
    <t>http://www.linkedin.com/in/daniel-rubin-36084868</t>
  </si>
  <si>
    <t>https://glenmore-group.co.uk</t>
  </si>
  <si>
    <t>http://www.linkedin.com/company/glenmore-group-of-companies</t>
  </si>
  <si>
    <t>38 Wigmore Street, London, England, United Kingdom, W1U 2HA</t>
  </si>
  <si>
    <t>Manak Homes</t>
  </si>
  <si>
    <t>Muneni</t>
  </si>
  <si>
    <t>Chirinda</t>
  </si>
  <si>
    <t>muneni@manakhomes.co.uk</t>
  </si>
  <si>
    <t>http://www.linkedin.com/in/muneni</t>
  </si>
  <si>
    <t>https://manakhomes.co.uk</t>
  </si>
  <si>
    <t>http://www.linkedin.com/company/manak-homes</t>
  </si>
  <si>
    <t>Belmont Property</t>
  </si>
  <si>
    <t>Bijan</t>
  </si>
  <si>
    <t>Dhanani</t>
  </si>
  <si>
    <t>bijan@belmontproperty.co.uk</t>
  </si>
  <si>
    <t>http://www.linkedin.com/in/bijan-dhanani-1a809b122</t>
  </si>
  <si>
    <t>https://belmontproperty.co.uk</t>
  </si>
  <si>
    <t>http://www.linkedin.com/company/belmont-real-estate-ltd</t>
  </si>
  <si>
    <t>28 Worple Road, London, England, United Kingdom, SW19 4EE</t>
  </si>
  <si>
    <t>RDC Development Consultants</t>
  </si>
  <si>
    <t>Clutterbuck</t>
  </si>
  <si>
    <t>Design &amp; Technical Manager</t>
  </si>
  <si>
    <t>danielclutterbuck@rdcllc.co.uk</t>
  </si>
  <si>
    <t>http://www.linkedin.com/in/daniel-clutterbuck-859b5725a</t>
  </si>
  <si>
    <t>https://rdcllc.co.uk</t>
  </si>
  <si>
    <t>http://www.linkedin.com/company/rdc-development-consultants</t>
  </si>
  <si>
    <t>Northampton, England, United Kingdom, NN6 8</t>
  </si>
  <si>
    <t>Lauren</t>
  </si>
  <si>
    <t>http://www.linkedin.com/in/lauren-b-1b28101b4</t>
  </si>
  <si>
    <t>Copson</t>
  </si>
  <si>
    <t>scopson@rdcllc.co.uk</t>
  </si>
  <si>
    <t>http://www.linkedin.com/in/simon-copson-a5281354</t>
  </si>
  <si>
    <t>Stonelink International</t>
  </si>
  <si>
    <t>Gutstein</t>
  </si>
  <si>
    <t>http://www.linkedin.com/in/joseph-gutstein-04b53931</t>
  </si>
  <si>
    <t>https://stonelinkinternational.com</t>
  </si>
  <si>
    <t>http://www.linkedin.com/company/stonelink-international</t>
  </si>
  <si>
    <t>162 Regent Street, London, England, United Kingdom, W1B 5</t>
  </si>
  <si>
    <t>Senior Land Manager</t>
  </si>
  <si>
    <t>http://www.linkedin.com/in/lucydevelopments</t>
  </si>
  <si>
    <t>Allardice</t>
  </si>
  <si>
    <t>ross.allardice@hsaretail.com</t>
  </si>
  <si>
    <t>http://www.linkedin.com/in/ross-allardice-35387415</t>
  </si>
  <si>
    <t>sandra@andrew-morris.co.uk</t>
  </si>
  <si>
    <t>http://www.linkedin.com/in/sandra-morris-4bb57978</t>
  </si>
  <si>
    <t>London and District Housing Limited</t>
  </si>
  <si>
    <t>Kamila</t>
  </si>
  <si>
    <t>Pietruszka</t>
  </si>
  <si>
    <t>kamila@londonanddistrict.com</t>
  </si>
  <si>
    <t>http://www.linkedin.com/in/kamila-pietruszka-b60544127</t>
  </si>
  <si>
    <t>https://londonanddistrict.com</t>
  </si>
  <si>
    <t>http://www.linkedin.com/company/london-and-district-housing-limited</t>
  </si>
  <si>
    <t>http://www.linkedin.com/in/steve-byram-7b424669</t>
  </si>
  <si>
    <t>Arkwood Developments Ltd</t>
  </si>
  <si>
    <t>Derham</t>
  </si>
  <si>
    <t>john.derham@arkwooddevelopments.co.uk</t>
  </si>
  <si>
    <t>http://www.linkedin.com/in/john-derham-1705761a</t>
  </si>
  <si>
    <t>https://arkwooddevelopments.co.uk</t>
  </si>
  <si>
    <t>http://www.linkedin.com/company/arkwood-developments-ltd</t>
  </si>
  <si>
    <t>Great North Road, England, United Kingdom, NG24 1BY</t>
  </si>
  <si>
    <t>Wilson Estate Agents</t>
  </si>
  <si>
    <t>jack@wilsonestateagents.co.uk</t>
  </si>
  <si>
    <t>http://www.linkedin.com/in/jackwilson92</t>
  </si>
  <si>
    <t>https://wilsonestateagents.co.uk</t>
  </si>
  <si>
    <t>http://www.linkedin.com/company/wilson-estate-agents</t>
  </si>
  <si>
    <t>24 Market Place, Chesterfield, England, United Kingdom, S44 6PN</t>
  </si>
  <si>
    <t>MUNKS HOMES LIMITED</t>
  </si>
  <si>
    <t>Faulconbridge</t>
  </si>
  <si>
    <t>ryan@munkbridgehomes.co.uk</t>
  </si>
  <si>
    <t>http://www.linkedin.com/in/ryan-faulconbridge-33884610b</t>
  </si>
  <si>
    <t>https://munkbridgehomes.co.uk</t>
  </si>
  <si>
    <t>http://www.linkedin.com/company/munkbridge-homes-limited</t>
  </si>
  <si>
    <t>Mansfield, England, United Kingdom, NG18 5</t>
  </si>
  <si>
    <t>Lewis&amp;Co</t>
  </si>
  <si>
    <t>alex@lewisco.co.uk</t>
  </si>
  <si>
    <t>http://www.linkedin.com/in/alex-lewis-30160244</t>
  </si>
  <si>
    <t>https://lewisco.co.uk</t>
  </si>
  <si>
    <t>http://www.linkedin.com/company/lewis-co</t>
  </si>
  <si>
    <t>12 Gladstone Road, London, England, United Kingdom, SW19 1</t>
  </si>
  <si>
    <t>Lochailort Investments Ltd</t>
  </si>
  <si>
    <t>Ballantyne-Way</t>
  </si>
  <si>
    <t>sarah@lochailort-investments.com</t>
  </si>
  <si>
    <t>http://www.linkedin.com/in/sarah-ballantyne-way-4a4b4358</t>
  </si>
  <si>
    <t>https://lochailort-investments.com</t>
  </si>
  <si>
    <t>http://www.linkedin.com/company/lochailort-investments-limited</t>
  </si>
  <si>
    <t>57 St James's Street, London, England, United Kingdom, SW1A 1LD</t>
  </si>
  <si>
    <t>chris@m-c-c.biz</t>
  </si>
  <si>
    <t>http://www.linkedin.com/in/christopher-mclaren-clark-ab8179155</t>
  </si>
  <si>
    <t>Gabriel</t>
  </si>
  <si>
    <t>Rudert</t>
  </si>
  <si>
    <t>gabriel@mission-property.com</t>
  </si>
  <si>
    <t>http://www.linkedin.com/in/gabriel-rudert-03aa981b</t>
  </si>
  <si>
    <t>Consero</t>
  </si>
  <si>
    <t>Jim</t>
  </si>
  <si>
    <t>Phillipson</t>
  </si>
  <si>
    <t>http://www.linkedin.com/in/jim-phillipson-a1a90a21</t>
  </si>
  <si>
    <t>http://www.linkedin.com/company/conseroholdingsltd</t>
  </si>
  <si>
    <t>B Beales Developers</t>
  </si>
  <si>
    <t>Hendrick</t>
  </si>
  <si>
    <t>Company Secretary and Project Manager</t>
  </si>
  <si>
    <t>claire@bbealesdevelopers.co.uk</t>
  </si>
  <si>
    <t>http://www.linkedin.com/in/claire-hendrick-3300bb50</t>
  </si>
  <si>
    <t>https://bbealesdevelopers.co.uk</t>
  </si>
  <si>
    <t>http://www.linkedin.com/company/b-beales-developers</t>
  </si>
  <si>
    <t>Parata Property</t>
  </si>
  <si>
    <t>Parata</t>
  </si>
  <si>
    <t>dean@parataproperty.co.uk</t>
  </si>
  <si>
    <t>http://www.linkedin.com/in/deanparata</t>
  </si>
  <si>
    <t>https://parataproperty.co.uk</t>
  </si>
  <si>
    <t>http://www.linkedin.com/company/parata-property</t>
  </si>
  <si>
    <t>Heath</t>
  </si>
  <si>
    <t>Development Director at Liberty Care Developments</t>
  </si>
  <si>
    <t>ash@libertyprops.com</t>
  </si>
  <si>
    <t>http://www.linkedin.com/in/ashley-heath-93215913</t>
  </si>
  <si>
    <t>Saull</t>
  </si>
  <si>
    <t>Director - Capital Markets</t>
  </si>
  <si>
    <t>timsaull@cited.co.uk</t>
  </si>
  <si>
    <t>http://www.linkedin.com/in/tim-saull-a459228b</t>
  </si>
  <si>
    <t>Pier Property Group</t>
  </si>
  <si>
    <t>Fery</t>
  </si>
  <si>
    <t>Asgari</t>
  </si>
  <si>
    <t>http://www.linkedin.com/in/fery-asgari-93705437</t>
  </si>
  <si>
    <t>https://pierpropertygroup.com</t>
  </si>
  <si>
    <t>http://www.linkedin.com/company/pier-property-group</t>
  </si>
  <si>
    <t>1034 S Brentwood Blvd, St. Louis, Missouri, United States, 63117</t>
  </si>
  <si>
    <t>Rakhee</t>
  </si>
  <si>
    <t>Vaitha</t>
  </si>
  <si>
    <t>rakhee.vaitha@tranquilityhomes.co.uk</t>
  </si>
  <si>
    <t>http://www.linkedin.com/in/rakhee-vaitha-1501b0123</t>
  </si>
  <si>
    <t>Birchmere Group</t>
  </si>
  <si>
    <t>Cooke</t>
  </si>
  <si>
    <t>Maintenance &amp; Refurbishment Manager</t>
  </si>
  <si>
    <t>paulc@birchmere.co.uk</t>
  </si>
  <si>
    <t>http://www.linkedin.com/in/paul-cooke-a1083ba7</t>
  </si>
  <si>
    <t>https://birchmere.co.uk</t>
  </si>
  <si>
    <t>http://www.linkedin.com/company/birchmeregroup</t>
  </si>
  <si>
    <t>38 Sandbanks Road, Poole, England, United Kingdom, BH14 8BX</t>
  </si>
  <si>
    <t>Taurus Investment Holdings</t>
  </si>
  <si>
    <t>Higson</t>
  </si>
  <si>
    <t>andrew@taurusproperty.uk</t>
  </si>
  <si>
    <t>http://www.linkedin.com/in/andrew-higson-aa259512</t>
  </si>
  <si>
    <t>https://taurusproperty.uk</t>
  </si>
  <si>
    <t>http://www.linkedin.com/company/taurus-investment-holdings-ltd</t>
  </si>
  <si>
    <t>Stamford Street, Altrincham, England, United Kingdom, WA14 1</t>
  </si>
  <si>
    <t>VOZA Developments</t>
  </si>
  <si>
    <t>Alfie</t>
  </si>
  <si>
    <t>alfie@vozadevelopments.com</t>
  </si>
  <si>
    <t>http://www.linkedin.com/in/alfie-hope-05256735</t>
  </si>
  <si>
    <t>https://voza-developments.com</t>
  </si>
  <si>
    <t>http://www.linkedin.com/company/voza-developments</t>
  </si>
  <si>
    <t>Colico Living Ltd</t>
  </si>
  <si>
    <t>jon@colicoliving.com</t>
  </si>
  <si>
    <t>http://www.linkedin.com/in/jon-stewart-741891b</t>
  </si>
  <si>
    <t>https://colicoliving.com</t>
  </si>
  <si>
    <t>http://www.linkedin.com/company/colico-living-ltd</t>
  </si>
  <si>
    <t>Bristol Avenue, Manchester, England, United Kingdom, M19 3</t>
  </si>
  <si>
    <t>Birtwistle</t>
  </si>
  <si>
    <t>Scheme Manager</t>
  </si>
  <si>
    <t>http://www.linkedin.com/in/philip-birtwistle-38991514</t>
  </si>
  <si>
    <t>Timmis</t>
  </si>
  <si>
    <t>jtimmis@abbeymanor.com</t>
  </si>
  <si>
    <t>http://www.linkedin.com/in/john-timmis-5626219</t>
  </si>
  <si>
    <t>atimmis@abbeymanor.com</t>
  </si>
  <si>
    <t>http://www.linkedin.com/in/alastair-timmis-3803aa35</t>
  </si>
  <si>
    <t>County Rooms</t>
  </si>
  <si>
    <t>Miles</t>
  </si>
  <si>
    <t>Hackett</t>
  </si>
  <si>
    <t>miles@countyrooms.com</t>
  </si>
  <si>
    <t>http://www.linkedin.com/in/miles-hackett-5b934b24</t>
  </si>
  <si>
    <t>https://countyrooms.com</t>
  </si>
  <si>
    <t>http://www.linkedin.com/company/county-rooms</t>
  </si>
  <si>
    <t>vstacey@thpco.co.uk</t>
  </si>
  <si>
    <t>http://www.linkedin.com/in/victoria-stacey-15046934</t>
  </si>
  <si>
    <t>ben@calmontgroup.com</t>
  </si>
  <si>
    <t>http://www.linkedin.com/in/thinkben</t>
  </si>
  <si>
    <t>ben@westfieldshomes.co.uk</t>
  </si>
  <si>
    <t>http://www.linkedin.com/in/ben-taylor-08594162</t>
  </si>
  <si>
    <t>Litton Properties</t>
  </si>
  <si>
    <t>Payne</t>
  </si>
  <si>
    <t>james.payne@littonproperties.co.uk</t>
  </si>
  <si>
    <t>http://www.linkedin.com/in/james-payne-2799a59</t>
  </si>
  <si>
    <t>https://littonproperties.co.uk</t>
  </si>
  <si>
    <t>http://www.linkedin.com/company/litton-properties-limited</t>
  </si>
  <si>
    <t>Buxton Road, Bakewell, England, United Kingdom, DE45 1GS</t>
  </si>
  <si>
    <t>Gagan</t>
  </si>
  <si>
    <t>Manak</t>
  </si>
  <si>
    <t>gagan@manakhomes.co.uk</t>
  </si>
  <si>
    <t>http://www.linkedin.com/in/gagan-manak-7088a9127</t>
  </si>
  <si>
    <t>Blue Cedar Homes Ltd</t>
  </si>
  <si>
    <t>Symons</t>
  </si>
  <si>
    <t>jon.symons@eagle-one.co.uk</t>
  </si>
  <si>
    <t>http://www.linkedin.com/in/jon-symons-8394a630</t>
  </si>
  <si>
    <t>https://bluecedarhomes.co.uk</t>
  </si>
  <si>
    <t>http://www.linkedin.com/company/blue-cedar-homes-limited</t>
  </si>
  <si>
    <t>England, United Kingdom, EX1 3UT</t>
  </si>
  <si>
    <t>Goldsby</t>
  </si>
  <si>
    <t>tg@merlioncapital.co.uk</t>
  </si>
  <si>
    <t>http://www.linkedin.com/in/anthony-goldsby-03a3785</t>
  </si>
  <si>
    <t>http://www.linkedin.com/in/martin-roberts-aba2639a</t>
  </si>
  <si>
    <t>Hotel Manager</t>
  </si>
  <si>
    <t>http://www.linkedin.com/in/phil-smith-585485105</t>
  </si>
  <si>
    <t>Forsyth</t>
  </si>
  <si>
    <t>adam@canonbrickwork.com</t>
  </si>
  <si>
    <t>http://www.linkedin.com/in/adam-forsyth-26b7a8209</t>
  </si>
  <si>
    <t>Chase Commercial Ltd</t>
  </si>
  <si>
    <t>justinparker@chasecommercial.co.uk</t>
  </si>
  <si>
    <t>http://www.linkedin.com/in/justin-parker-bsc-frics-b0267919</t>
  </si>
  <si>
    <t>https://chasecommercial.co.uk</t>
  </si>
  <si>
    <t>http://www.linkedin.com/company/chase-commercial-ltd-new</t>
  </si>
  <si>
    <t>10 Timothy's Bridge Road, Stratford-upon-Avon, England, United Kingdom, CV37 9YL</t>
  </si>
  <si>
    <t>Ratcliffe</t>
  </si>
  <si>
    <t>tom@harvey-homes.co.uk</t>
  </si>
  <si>
    <t>http://www.linkedin.com/in/thomas-harvey-ratcliffe-190318133</t>
  </si>
  <si>
    <t>Q Developments LTD</t>
  </si>
  <si>
    <t>Szafran</t>
  </si>
  <si>
    <t>kamila@qdevelopments.com</t>
  </si>
  <si>
    <t>http://www.linkedin.com/in/kamila-szafran-0678baa6</t>
  </si>
  <si>
    <t>https://qdevelopments.com</t>
  </si>
  <si>
    <t>http://www.linkedin.com/company/q-developments-ltd</t>
  </si>
  <si>
    <t>11 The Plantation, London, England, United Kingdom, SE3 0AB</t>
  </si>
  <si>
    <t>Coln Signature Homes</t>
  </si>
  <si>
    <t>sevans@colnresidential.com</t>
  </si>
  <si>
    <t>http://www.linkedin.com/in/steve-evans-9822151a0</t>
  </si>
  <si>
    <t>https://colnsignaturehomes.co.uk</t>
  </si>
  <si>
    <t>http://www.linkedin.com/company/coln-signature-homes</t>
  </si>
  <si>
    <t>4-5 Woodlands, Bristol, England, United Kingdom, BS32 4</t>
  </si>
  <si>
    <t>Huxley Developments Ltd.</t>
  </si>
  <si>
    <t>Rafe</t>
  </si>
  <si>
    <t>http://www.linkedin.com/in/rafe-philpott-b4228620b</t>
  </si>
  <si>
    <t>https://huxleydevelopments.co.uk</t>
  </si>
  <si>
    <t>http://www.linkedin.com/company/huxley-developments-ltd</t>
  </si>
  <si>
    <t>Southall</t>
  </si>
  <si>
    <t>chloe.southall@paramountestatemanagement.co.uk</t>
  </si>
  <si>
    <t>http://www.linkedin.com/in/chloe-southall-810163178</t>
  </si>
  <si>
    <t>Ammar</t>
  </si>
  <si>
    <t>Bass</t>
  </si>
  <si>
    <t>ammar@proficiencyltd.co.uk</t>
  </si>
  <si>
    <t>http://www.linkedin.com/in/ammarbass</t>
  </si>
  <si>
    <t>Property Photography</t>
  </si>
  <si>
    <t>Osinachi</t>
  </si>
  <si>
    <t>Alum</t>
  </si>
  <si>
    <t>Property Acquisition and Safety Manager</t>
  </si>
  <si>
    <t>o.alum@canfields-estates-nwl.co.uk</t>
  </si>
  <si>
    <t>http://www.linkedin.com/in/osinachi-alum</t>
  </si>
  <si>
    <t>https://canfieldsestates-nw.com</t>
  </si>
  <si>
    <t>http://www.linkedin.com/company/olga-kozyreva-photography</t>
  </si>
  <si>
    <t>Cardinal Rock: UK Real Estate</t>
  </si>
  <si>
    <t>Tovell</t>
  </si>
  <si>
    <t>Company Owner/ Director</t>
  </si>
  <si>
    <t>john@cardinalrock.co.uk</t>
  </si>
  <si>
    <t>http://www.linkedin.com/in/john-tovell-2b94b117b</t>
  </si>
  <si>
    <t>https://cardinalrock.co.uk</t>
  </si>
  <si>
    <t>http://www.linkedin.com/company/cardinal-rock</t>
  </si>
  <si>
    <t>Sheffi</t>
  </si>
  <si>
    <t>Bokciu</t>
  </si>
  <si>
    <t>http://www.linkedin.com/in/sheffi-bokciu-1384011a5</t>
  </si>
  <si>
    <t>janie@beyondcollaboration.co.uk</t>
  </si>
  <si>
    <t>http://www.linkedin.com/in/janie-mackay-226356a6</t>
  </si>
  <si>
    <t>Jacob</t>
  </si>
  <si>
    <t>Vigors</t>
  </si>
  <si>
    <t>Property | Director</t>
  </si>
  <si>
    <t>http://www.linkedin.com/in/dr-jacob-whittingham-vigors-a13318b</t>
  </si>
  <si>
    <t>Dickie and Moore Homes Limited</t>
  </si>
  <si>
    <t>Homes Manager</t>
  </si>
  <si>
    <t>paul.martin@dickieandmoore.com</t>
  </si>
  <si>
    <t>http://www.linkedin.com/in/paul-martin-397816182</t>
  </si>
  <si>
    <t>https://dickiemoorehomes.co.uk</t>
  </si>
  <si>
    <t>http://www.linkedin.com/company/dickie-and-moore-homes-limited</t>
  </si>
  <si>
    <t>Orbital Court, Glasgow, Scotland, United Kingdom, G74 5</t>
  </si>
  <si>
    <t>Sellars</t>
  </si>
  <si>
    <t>Development Manager / Land Buyer</t>
  </si>
  <si>
    <t>andy@gmlondon.com</t>
  </si>
  <si>
    <t>http://www.linkedin.com/in/andrew-sellars-9b43091b</t>
  </si>
  <si>
    <t>HEREWARD HOMES LIMITED</t>
  </si>
  <si>
    <t>Gibbison</t>
  </si>
  <si>
    <t>jon.g@herewardhomes.co.uk</t>
  </si>
  <si>
    <t>http://www.linkedin.com/in/jon-gibbison-51ab623a</t>
  </si>
  <si>
    <t>https://herewardhomes.co.uk</t>
  </si>
  <si>
    <t>http://www.linkedin.com/company/hereward-homes-limited</t>
  </si>
  <si>
    <t>27B Crocket Lane, Empingham, England, United Kingdom, LE15 8PW</t>
  </si>
  <si>
    <t>Project Managers</t>
  </si>
  <si>
    <t>david@indigoscott.com</t>
  </si>
  <si>
    <t>http://www.linkedin.com/in/david-roberts-903413163</t>
  </si>
  <si>
    <t>The Investment Room Ltd</t>
  </si>
  <si>
    <t>lee@theinvestmentroom.co.uk</t>
  </si>
  <si>
    <t>http://www.linkedin.com/in/lee-jones-a6882b123</t>
  </si>
  <si>
    <t>https://theinvestmentroom.co.uk</t>
  </si>
  <si>
    <t>http://www.linkedin.com/company/the-investment-room-ltd</t>
  </si>
  <si>
    <t>Fox Valley Way, Sheffield, England, United Kingdom, S36 2AA</t>
  </si>
  <si>
    <t>Weetman</t>
  </si>
  <si>
    <t>hugh@weetman.co.uk</t>
  </si>
  <si>
    <t>http://www.linkedin.com/in/hugh-mackay-2023133a</t>
  </si>
  <si>
    <t>https://weetman.co.uk</t>
  </si>
  <si>
    <t>http://www.linkedin.com/company/weetman-developments</t>
  </si>
  <si>
    <t>2 Seymour Walk, London, England, United Kingdom, SW10 9NF</t>
  </si>
  <si>
    <t>Elgie Group</t>
  </si>
  <si>
    <t>Elgie</t>
  </si>
  <si>
    <t>sam@elgiegroup.com</t>
  </si>
  <si>
    <t>http://www.linkedin.com/in/sam-elgie-8667b3167</t>
  </si>
  <si>
    <t>https://elgiegroup.com</t>
  </si>
  <si>
    <t>http://www.linkedin.com/company/elgie-group</t>
  </si>
  <si>
    <t>Rowditch Place, Derby, England, United Kingdom, DE22 3</t>
  </si>
  <si>
    <t>Colten Developments Limited</t>
  </si>
  <si>
    <t>Harvey</t>
  </si>
  <si>
    <t>Baker</t>
  </si>
  <si>
    <t>Purchasing Manager</t>
  </si>
  <si>
    <t>http://www.linkedin.com/in/harvey-baker-619b9487</t>
  </si>
  <si>
    <t>https://colten.co.uk</t>
  </si>
  <si>
    <t>http://www.linkedin.com/company/colten-developments-limited</t>
  </si>
  <si>
    <t>Wellworthy Way, Ringwood, England, United Kingdom, BH24 3</t>
  </si>
  <si>
    <t>RHS DEVELOPMENTS NORTH LTD</t>
  </si>
  <si>
    <t>Stephenson</t>
  </si>
  <si>
    <t>scott@rhsdevelopments.co.uk</t>
  </si>
  <si>
    <t>http://www.linkedin.com/in/scott-stephenson-3bb14b201</t>
  </si>
  <si>
    <t>https://rhs-developments.co.uk</t>
  </si>
  <si>
    <t>http://www.linkedin.com/company/rhs-developments-north-limited</t>
  </si>
  <si>
    <t>Salesbury Hall Road, Preston, England, United Kingdom, PR3 3XR</t>
  </si>
  <si>
    <t>Mac Group Limited</t>
  </si>
  <si>
    <t>Siobhan</t>
  </si>
  <si>
    <t>McElduff</t>
  </si>
  <si>
    <t>sm@macgroupltd.co.uk</t>
  </si>
  <si>
    <t>http://www.linkedin.com/in/siobhan-mcelduff-2a3844263</t>
  </si>
  <si>
    <t>https://macgroupltd.co.uk</t>
  </si>
  <si>
    <t>http://www.linkedin.com/company/mac-group-limited</t>
  </si>
  <si>
    <t>Godstone, England, United Kingdom</t>
  </si>
  <si>
    <t>Primoris Homes Ltd</t>
  </si>
  <si>
    <t>Howell</t>
  </si>
  <si>
    <t>http://www.linkedin.com/in/david-howell-207026156</t>
  </si>
  <si>
    <t>https://primoris.co.uk</t>
  </si>
  <si>
    <t>http://www.linkedin.com/company/primoris-homes-ltd</t>
  </si>
  <si>
    <t>Bank Top Industrial Estate, Oswestry, England, United Kingdom, SY10 7HB</t>
  </si>
  <si>
    <t>Massey</t>
  </si>
  <si>
    <t>sean@queensbridgeestates.co.uk</t>
  </si>
  <si>
    <t>http://www.linkedin.com/in/sean-massey-87b834b4</t>
  </si>
  <si>
    <t>Rivendale Developments Ltd</t>
  </si>
  <si>
    <t>Ruth</t>
  </si>
  <si>
    <t>ruth@rivendaledevelopments.co.uk</t>
  </si>
  <si>
    <t>http://www.linkedin.com/in/ruthgreen1965</t>
  </si>
  <si>
    <t>https://rivendaledevelopments.co.uk</t>
  </si>
  <si>
    <t>http://www.linkedin.com/company/rivendale-developments-ltd</t>
  </si>
  <si>
    <t>Flexford Road, North Baddesley, England, United Kingdom, SO52 9DF</t>
  </si>
  <si>
    <t>Mood and Space</t>
  </si>
  <si>
    <t>Hanna</t>
  </si>
  <si>
    <t>Afolabi</t>
  </si>
  <si>
    <t>hanna@moodandspace.co.uk</t>
  </si>
  <si>
    <t>http://www.linkedin.com/in/hanna-afolabi-n%c3%a9e-osundina-mrics-25056160</t>
  </si>
  <si>
    <t>https://moodandspace.co.uk</t>
  </si>
  <si>
    <t>http://www.linkedin.com/company/moodandspace</t>
  </si>
  <si>
    <t>Horgan Homes</t>
  </si>
  <si>
    <t>O?Kane</t>
  </si>
  <si>
    <t>laurence@horganhomes.co.uk</t>
  </si>
  <si>
    <t>http://www.linkedin.com/in/laurence-o%e2%80%99kane-a00778111</t>
  </si>
  <si>
    <t>https://horganhomes.co.uk</t>
  </si>
  <si>
    <t>http://www.linkedin.com/company/horgan-homes</t>
  </si>
  <si>
    <t>Dudley, England, United Kingdom</t>
  </si>
  <si>
    <t>Cotswold Property Partners</t>
  </si>
  <si>
    <t>Colette</t>
  </si>
  <si>
    <t>http://www.linkedin.com/in/colette-thompson-2428128</t>
  </si>
  <si>
    <t>https://cotswoldpropertypartners.com</t>
  </si>
  <si>
    <t>http://www.linkedin.com/company/cotswold-property-partners</t>
  </si>
  <si>
    <t>Witney, England, United Kingdom</t>
  </si>
  <si>
    <t>2 Counties Construction (Midlands) Ltd</t>
  </si>
  <si>
    <t>mark@2countiesconstruction.co.uk</t>
  </si>
  <si>
    <t>http://www.linkedin.com/in/mark-davies-a6a73590</t>
  </si>
  <si>
    <t>https://2countiesconstruction.co.uk</t>
  </si>
  <si>
    <t>http://www.linkedin.com/company/2-counties-construction</t>
  </si>
  <si>
    <t>7 Old Road, Bromyard, England, United Kingdom, HR7 4</t>
  </si>
  <si>
    <t>Amirez</t>
  </si>
  <si>
    <t>Shan</t>
  </si>
  <si>
    <t>shan@amirez.co.uk</t>
  </si>
  <si>
    <t>http://www.linkedin.com/in/amirez-shan-649016177</t>
  </si>
  <si>
    <t>P&amp;P London</t>
  </si>
  <si>
    <t>Springett</t>
  </si>
  <si>
    <t>Senior Planning and Development Manager</t>
  </si>
  <si>
    <t>r.springett@pp-london.com</t>
  </si>
  <si>
    <t>http://www.linkedin.com/in/richard-springett-60b81677</t>
  </si>
  <si>
    <t>https://pp-london.com</t>
  </si>
  <si>
    <t>http://www.linkedin.com/company/pp-london</t>
  </si>
  <si>
    <t>7 Cavendish Place, London, England, United Kingdom, W1G 9</t>
  </si>
  <si>
    <t>Robert Shreeve Associates Ltd</t>
  </si>
  <si>
    <t>Shreeve</t>
  </si>
  <si>
    <t>Principal Director</t>
  </si>
  <si>
    <t>adrian@robertshreeveassociates.co.uk</t>
  </si>
  <si>
    <t>http://www.linkedin.com/in/robert-shreeve-b670951b</t>
  </si>
  <si>
    <t>https://robertshreeveassociates.co.uk</t>
  </si>
  <si>
    <t>http://www.linkedin.com/company/robert-shreeve-associates-ltd</t>
  </si>
  <si>
    <t>Furnace Lane, Lamberhurst, England, United Kingdom, TN3 8LE</t>
  </si>
  <si>
    <t>Leyland</t>
  </si>
  <si>
    <t>geoff.leyland@beckland.co.uk</t>
  </si>
  <si>
    <t>http://www.linkedin.com/in/geoff-leyland-99899125</t>
  </si>
  <si>
    <t>Kearns Development</t>
  </si>
  <si>
    <t>Kearns</t>
  </si>
  <si>
    <t>peter@kearns.ltd</t>
  </si>
  <si>
    <t>http://www.linkedin.com/in/peter-kearns</t>
  </si>
  <si>
    <t>https://kearns.ltd</t>
  </si>
  <si>
    <t>http://www.linkedin.com/company/kearnsdevelopment</t>
  </si>
  <si>
    <t>127 High Street, Ruislip, England, United Kingdom, HA4 8JN</t>
  </si>
  <si>
    <t>Stevenson</t>
  </si>
  <si>
    <t>astevenson@rdcllc.co.uk</t>
  </si>
  <si>
    <t>http://www.linkedin.com/in/adrian-stevenson-08995b81</t>
  </si>
  <si>
    <t>Custom Build Homes</t>
  </si>
  <si>
    <t>Connor</t>
  </si>
  <si>
    <t>tom.connor@custombuildhomes.co.uk</t>
  </si>
  <si>
    <t>http://www.linkedin.com/in/tom-connor</t>
  </si>
  <si>
    <t>https://custombuildhomes.co.uk</t>
  </si>
  <si>
    <t>http://www.linkedin.com/company/custombuild-homes</t>
  </si>
  <si>
    <t>89 Giles Street, Edinburgh, Scotland, United Kingdom, EH6 6BZ</t>
  </si>
  <si>
    <t>Hus</t>
  </si>
  <si>
    <t>mark@cervidae.co.uk</t>
  </si>
  <si>
    <t>http://www.linkedin.com/in/mark-hus-46ba2b353</t>
  </si>
  <si>
    <t>Nichol Smith Investments</t>
  </si>
  <si>
    <t>McSkimming</t>
  </si>
  <si>
    <t>ross@nicholsmithinvestments.com</t>
  </si>
  <si>
    <t>http://www.linkedin.com/in/rossmcskimming</t>
  </si>
  <si>
    <t>https://nicholsmithinvestments.com</t>
  </si>
  <si>
    <t>http://www.linkedin.com/company/nichol-smith-investments</t>
  </si>
  <si>
    <t>11 Rutland Street, Edinburgh, Scotland, United Kingdom, EH1 2AE</t>
  </si>
  <si>
    <t>Bolsterstone Group</t>
  </si>
  <si>
    <t>Pete</t>
  </si>
  <si>
    <t>Swallow</t>
  </si>
  <si>
    <t>pswallow@bolsterstone.com</t>
  </si>
  <si>
    <t>http://www.linkedin.com/in/pete-swallow-28b42513</t>
  </si>
  <si>
    <t>https://bolsterstone.com</t>
  </si>
  <si>
    <t>http://www.linkedin.com/company/bolsterstone-group</t>
  </si>
  <si>
    <t>Dunston Road, Chesterfield, England, United Kingdom, S41 8</t>
  </si>
  <si>
    <t>Aveen</t>
  </si>
  <si>
    <t>aveen@northland-developments.co.uk</t>
  </si>
  <si>
    <t>http://www.linkedin.com/in/aveen-rafferty</t>
  </si>
  <si>
    <t>Home Is</t>
  </si>
  <si>
    <t>Liza</t>
  </si>
  <si>
    <t>Samoriz</t>
  </si>
  <si>
    <t>liza@homeislondon.com</t>
  </si>
  <si>
    <t>http://www.linkedin.com/in/lizasamoriz</t>
  </si>
  <si>
    <t>https://homeislondon.com</t>
  </si>
  <si>
    <t>http://www.linkedin.com/company/homeislondon</t>
  </si>
  <si>
    <t>London, England, United Kingdom, EC2A 4NE</t>
  </si>
  <si>
    <t>Larkin</t>
  </si>
  <si>
    <t>tom.larkin@urbancentric.co.uk</t>
  </si>
  <si>
    <t>http://www.linkedin.com/in/tom-larkin-a08a7885</t>
  </si>
  <si>
    <t>Kaufman</t>
  </si>
  <si>
    <t>http://www.linkedin.com/in/oliver-kaufman-64207523</t>
  </si>
  <si>
    <t>Guildcrest Homes</t>
  </si>
  <si>
    <t>Gintare</t>
  </si>
  <si>
    <t>Bendziuniene</t>
  </si>
  <si>
    <t>gintare@theguildcrestgroup.co.uk</t>
  </si>
  <si>
    <t>http://www.linkedin.com/in/gintare-bendziuniene-633ab4101</t>
  </si>
  <si>
    <t>https://guildcresthomes.co.uk</t>
  </si>
  <si>
    <t>http://www.linkedin.com/company/guildcrest-homes-ltd</t>
  </si>
  <si>
    <t>Ramsgate, England, United Kingdom, CT12 5</t>
  </si>
  <si>
    <t>Westerby</t>
  </si>
  <si>
    <t>alex.westerby@fletcherbond.co.uk</t>
  </si>
  <si>
    <t>http://www.linkedin.com/in/alex-westerby</t>
  </si>
  <si>
    <t>chloe@rbhproperties.co.uk</t>
  </si>
  <si>
    <t>http://www.linkedin.com/in/chloe-brook-57a28a5a</t>
  </si>
  <si>
    <t>Dingwall</t>
  </si>
  <si>
    <t>james.dingwall@pinnacle.investments</t>
  </si>
  <si>
    <t>http://www.linkedin.com/in/james-dingwall-39472388</t>
  </si>
  <si>
    <t>Holroyd</t>
  </si>
  <si>
    <t>http://www.linkedin.com/in/eric-holroyd-a5b44135</t>
  </si>
  <si>
    <t>Just New Homes</t>
  </si>
  <si>
    <t>Zimmerman</t>
  </si>
  <si>
    <t>dz@justnewhomes.com</t>
  </si>
  <si>
    <t>http://www.linkedin.com/in/daniel-zimmerman-6b890bb</t>
  </si>
  <si>
    <t>https://justnewhomes.com</t>
  </si>
  <si>
    <t>http://www.linkedin.com/company/just-new-homes</t>
  </si>
  <si>
    <t>Normette Homes</t>
  </si>
  <si>
    <t>Ivan</t>
  </si>
  <si>
    <t>Kayima</t>
  </si>
  <si>
    <t>http://www.linkedin.com/in/ivankayima</t>
  </si>
  <si>
    <t>https://normettehomes.co.uk</t>
  </si>
  <si>
    <t>http://www.linkedin.com/company/normettehomes</t>
  </si>
  <si>
    <t>KEYWORKER HOMES (MACCLESFIELD) LIMITED</t>
  </si>
  <si>
    <t>Eian</t>
  </si>
  <si>
    <t>e.bailey@keyworkerhomesltd.co.uk</t>
  </si>
  <si>
    <t>http://www.linkedin.com/in/eian-bailey-97598027</t>
  </si>
  <si>
    <t>https://keyworkerhomesltd.co.uk</t>
  </si>
  <si>
    <t>http://www.linkedin.com/company/keyworker-homes-macclesfield-limited</t>
  </si>
  <si>
    <t>183 Breck Road, Poulton-le-Fylde, England, United Kingdom, FY6 7LL</t>
  </si>
  <si>
    <t>Saha Properties Ltd</t>
  </si>
  <si>
    <t>Akash</t>
  </si>
  <si>
    <t>Saha</t>
  </si>
  <si>
    <t>Founder and Director</t>
  </si>
  <si>
    <t>akash@saha.uk.com</t>
  </si>
  <si>
    <t>http://www.linkedin.com/in/akash-saha-5795b247</t>
  </si>
  <si>
    <t>https://saha.uk.com</t>
  </si>
  <si>
    <t>http://www.linkedin.com/company/saha-properties-ltd</t>
  </si>
  <si>
    <t>London, England, United Kingdom, W1W 6AA</t>
  </si>
  <si>
    <t>Mihir</t>
  </si>
  <si>
    <t>Dhanak</t>
  </si>
  <si>
    <t>mihir@valeregroup.co.uk</t>
  </si>
  <si>
    <t>http://www.linkedin.com/in/mihir-dhanak-b1a1a6a4</t>
  </si>
  <si>
    <t>Trevillion</t>
  </si>
  <si>
    <t>rachel.trevillion@askival.org</t>
  </si>
  <si>
    <t>http://www.linkedin.com/in/rachel-trevillion-5103b01b</t>
  </si>
  <si>
    <t>Crown Coast Property Group</t>
  </si>
  <si>
    <t>Myers</t>
  </si>
  <si>
    <t>jonathan@crowncoast.co.uk</t>
  </si>
  <si>
    <t>http://www.linkedin.com/in/jonathan-myers-5a445566</t>
  </si>
  <si>
    <t>https://crowncoast.co.uk</t>
  </si>
  <si>
    <t>http://www.linkedin.com/company/crowncoastpropertylimited</t>
  </si>
  <si>
    <t>Borehamwood, England, United Kingdom</t>
  </si>
  <si>
    <t>richard@sterlingre.co.uk</t>
  </si>
  <si>
    <t>http://www.linkedin.com/in/richard-silver-207a2533</t>
  </si>
  <si>
    <t>Perland Properties Ltd</t>
  </si>
  <si>
    <t>Murali</t>
  </si>
  <si>
    <t>Ramadoss</t>
  </si>
  <si>
    <t>http://www.linkedin.com/in/muraliramadoss</t>
  </si>
  <si>
    <t>https://perlandproperties.com</t>
  </si>
  <si>
    <t>http://www.linkedin.com/company/perland-properties-ltd</t>
  </si>
  <si>
    <t>2 Baker Street, London, England, United Kingdom, W1U 3</t>
  </si>
  <si>
    <t>Tharp</t>
  </si>
  <si>
    <t>jordan@venture-residential.co.uk</t>
  </si>
  <si>
    <t>http://www.linkedin.com/in/jordan-tharp-27a466109</t>
  </si>
  <si>
    <t>GLPG (Agency Team)</t>
  </si>
  <si>
    <t>Glazer</t>
  </si>
  <si>
    <t>matt.glazer@glpg.co.uk</t>
  </si>
  <si>
    <t>http://www.linkedin.com/in/mattglazer1</t>
  </si>
  <si>
    <t>https://glpg.co.uk</t>
  </si>
  <si>
    <t>http://www.linkedin.com/company/glpg-agency</t>
  </si>
  <si>
    <t>3 Fitzhardinge Street, London, England, United Kingdom, W1H 6EF</t>
  </si>
  <si>
    <t>The Una Group</t>
  </si>
  <si>
    <t>Jevons</t>
  </si>
  <si>
    <t>Group Health Safety &amp; Environmental Manager</t>
  </si>
  <si>
    <t>http://www.linkedin.com/in/alan-jevons-518ba318</t>
  </si>
  <si>
    <t>https://theunagroup.co.uk</t>
  </si>
  <si>
    <t>http://www.linkedin.com/company/theunagroup</t>
  </si>
  <si>
    <t>Thornbury Road, Plymouth, England, United Kingdom, PL6 8</t>
  </si>
  <si>
    <t>LIFE U DESIGN</t>
  </si>
  <si>
    <t>Gerber</t>
  </si>
  <si>
    <t>gilbert@life-udesign.com</t>
  </si>
  <si>
    <t>http://www.linkedin.com/in/gilbertgerber</t>
  </si>
  <si>
    <t>https://life-udesign.com</t>
  </si>
  <si>
    <t>http://www.linkedin.com/company/life-u</t>
  </si>
  <si>
    <t>33 Manor Way, Chesham, England, United Kingdom, HP5 3BH</t>
  </si>
  <si>
    <t>Ronnie</t>
  </si>
  <si>
    <t>rj@lewis-tucker.com</t>
  </si>
  <si>
    <t>http://www.linkedin.com/in/ronnie-joseph-309165b2</t>
  </si>
  <si>
    <t>Midpoint Developments Limited</t>
  </si>
  <si>
    <t>Fox</t>
  </si>
  <si>
    <t>http://www.linkedin.com/in/james-fox-93239914</t>
  </si>
  <si>
    <t>https://midpointdevelopments.com</t>
  </si>
  <si>
    <t>http://www.linkedin.com/company/midpoint-developments-limited</t>
  </si>
  <si>
    <t>Milton Keynes, England, United Kingdom</t>
  </si>
  <si>
    <t>Key Land Capital Ltd</t>
  </si>
  <si>
    <t>Woodley</t>
  </si>
  <si>
    <t>jo@keylandcapital.co.uk</t>
  </si>
  <si>
    <t>http://www.linkedin.com/in/jo-woodley-360046121</t>
  </si>
  <si>
    <t>https://keylandcapital.co.uk</t>
  </si>
  <si>
    <t>http://www.linkedin.com/company/key-land-capital-plc</t>
  </si>
  <si>
    <t>28 Lichfield Road, Sutton Coldfield, England, United Kingdom, B74 2NJ</t>
  </si>
  <si>
    <t>AKA Construction Ltd</t>
  </si>
  <si>
    <t>Ksenija</t>
  </si>
  <si>
    <t>Veretenikova-Gvozdovic</t>
  </si>
  <si>
    <t>http://www.linkedin.com/in/ksenija-veretenikova-gvozdovic-1aab57183</t>
  </si>
  <si>
    <t>https://akaconstruction.co.uk</t>
  </si>
  <si>
    <t>http://www.linkedin.com/company/aka-construction-ltd</t>
  </si>
  <si>
    <t>Gough-Cooper</t>
  </si>
  <si>
    <t>david@cooperestates.co.uk</t>
  </si>
  <si>
    <t>http://www.linkedin.com/in/david-gough-cooper-b9280840</t>
  </si>
  <si>
    <t>Centaur Land</t>
  </si>
  <si>
    <t>james.wilson@centaurland.co.uk</t>
  </si>
  <si>
    <t>http://www.linkedin.com/in/james-wilson-3100a017</t>
  </si>
  <si>
    <t>https://centaurland.co.uk</t>
  </si>
  <si>
    <t>http://www.linkedin.com/company/centaur-land</t>
  </si>
  <si>
    <t>Stoke Orchard Road, Bishops Cleeve, England, United Kingdom, GL52</t>
  </si>
  <si>
    <t>Enarcon</t>
  </si>
  <si>
    <t>Nikolaos</t>
  </si>
  <si>
    <t>Karagiannis</t>
  </si>
  <si>
    <t>http://www.linkedin.com/in/nikolaos-karagiannis-94867b116</t>
  </si>
  <si>
    <t>https://enarcon.co.uk</t>
  </si>
  <si>
    <t>http://www.linkedin.com/company/enarcon-ltd</t>
  </si>
  <si>
    <t>8 Sevington Street, London, England, United Kingdom, W9 2QN</t>
  </si>
  <si>
    <t>Ubique Developments</t>
  </si>
  <si>
    <t>Lowe</t>
  </si>
  <si>
    <t>terry.lowe@ubique-property.co.uk</t>
  </si>
  <si>
    <t>http://www.linkedin.com/in/terry-lowe-property</t>
  </si>
  <si>
    <t>https://ubiquedevelopments.co.uk</t>
  </si>
  <si>
    <t>http://www.linkedin.com/company/ubique-developments</t>
  </si>
  <si>
    <t>Mount Acre Group</t>
  </si>
  <si>
    <t>McNally</t>
  </si>
  <si>
    <t>shaun@mountacre.co.uk</t>
  </si>
  <si>
    <t>http://www.linkedin.com/in/shaun-mcnally-519b1095</t>
  </si>
  <si>
    <t>https://mountacre.co.uk</t>
  </si>
  <si>
    <t>http://www.linkedin.com/company/mount-acre-group</t>
  </si>
  <si>
    <t>6 Botanic Road, Southport, England, United Kingdom, PR9 7NG</t>
  </si>
  <si>
    <t>Hallstone Brickwork Limited</t>
  </si>
  <si>
    <t>http://www.linkedin.com/in/stuart-hall-5258a31bb</t>
  </si>
  <si>
    <t>https://hallstonebrickwork.co.uk</t>
  </si>
  <si>
    <t>http://www.linkedin.com/company/hallstone-brickwork-limited</t>
  </si>
  <si>
    <t>30 Harborough Road, Northampton, England, United Kingdom, NN2 7AZ</t>
  </si>
  <si>
    <t>Costin</t>
  </si>
  <si>
    <t>tim@thecherwellgroup.com</t>
  </si>
  <si>
    <t>http://www.linkedin.com/in/tim-costin-4062b2130</t>
  </si>
  <si>
    <t>Andrea</t>
  </si>
  <si>
    <t>andreawoodley@seachangesussex.co.uk</t>
  </si>
  <si>
    <t>http://www.linkedin.com/in/andrea-woodley-b4b540179</t>
  </si>
  <si>
    <t>Anil</t>
  </si>
  <si>
    <t>anil@aaapropertygroup.co.uk</t>
  </si>
  <si>
    <t>http://www.linkedin.com/in/anil-chima-6a9a0828</t>
  </si>
  <si>
    <t>The Dobson Property Group</t>
  </si>
  <si>
    <t>Dobson</t>
  </si>
  <si>
    <t>neil@thedobsonpropertygroup.co.uk</t>
  </si>
  <si>
    <t>http://www.linkedin.com/in/neil-e-dobson</t>
  </si>
  <si>
    <t>https://thedobsonpropertygroup.co.uk</t>
  </si>
  <si>
    <t>http://www.linkedin.com/company/thedobsonpropertygroup</t>
  </si>
  <si>
    <t>Colchester, England, United Kingdom, CO6 4JF</t>
  </si>
  <si>
    <t>Ashall Projects Ltd</t>
  </si>
  <si>
    <t>roger.williams@ashallproperty.com</t>
  </si>
  <si>
    <t>http://www.linkedin.com/in/roger-williams-a6066119b</t>
  </si>
  <si>
    <t>https://ashallproperty.com</t>
  </si>
  <si>
    <t>http://www.linkedin.com/company/ashall-projects-limited</t>
  </si>
  <si>
    <t>Abbots Park, Preston Brook, England, United Kingdom, WA7 3GH</t>
  </si>
  <si>
    <t>Carstairs</t>
  </si>
  <si>
    <t>alex@churchstonedevelopments.co.uk</t>
  </si>
  <si>
    <t>http://www.linkedin.com/in/alex-carstairs-b1b11b186</t>
  </si>
  <si>
    <t>Obbard</t>
  </si>
  <si>
    <t>hugh.obbard@obbard.co.uk</t>
  </si>
  <si>
    <t>http://www.linkedin.com/in/hugh-obbard-80b0881b2</t>
  </si>
  <si>
    <t>LDN Investments</t>
  </si>
  <si>
    <t>Reuben</t>
  </si>
  <si>
    <t>daniel@ldninvestments.com</t>
  </si>
  <si>
    <t>http://www.linkedin.com/in/daniel-reuben-34993113</t>
  </si>
  <si>
    <t>https://ldninvestments.com</t>
  </si>
  <si>
    <t>http://www.linkedin.com/company/ldn-investments</t>
  </si>
  <si>
    <t>29 Harcourt Street, London, England, United Kingdom, W1H 4HS</t>
  </si>
  <si>
    <t>Obsidian Homes</t>
  </si>
  <si>
    <t>chrisa@obsidianhomes.co.uk</t>
  </si>
  <si>
    <t>http://www.linkedin.com/in/chris-atkinson-19a314176</t>
  </si>
  <si>
    <t>https://obsidianhomes.co.uk</t>
  </si>
  <si>
    <t>http://www.linkedin.com/company/obsidian-developments-ltd</t>
  </si>
  <si>
    <t>Spring Gardens, Wales, United Kingdom, SA34</t>
  </si>
  <si>
    <t>Swan</t>
  </si>
  <si>
    <t>jon@nurohomes.co.uk</t>
  </si>
  <si>
    <t>http://www.linkedin.com/in/jon-swan-9b9379163</t>
  </si>
  <si>
    <t>NORSE HOMES</t>
  </si>
  <si>
    <t>Managing Director Bricklayer Builder</t>
  </si>
  <si>
    <t>http://www.linkedin.com/in/wayne-thomas-94ab412a</t>
  </si>
  <si>
    <t>https://norsehomes.co.uk</t>
  </si>
  <si>
    <t>http://www.linkedin.com/company/norse-homes-limited</t>
  </si>
  <si>
    <t>Newark-on-Trent, England, United Kingdom, NG23 5</t>
  </si>
  <si>
    <t>DeVis Architecture</t>
  </si>
  <si>
    <t>Liana</t>
  </si>
  <si>
    <t>Luzina</t>
  </si>
  <si>
    <t>Creative Director &amp; Co-Founder</t>
  </si>
  <si>
    <t>http://www.linkedin.com/in/liana-luzina-75a056185</t>
  </si>
  <si>
    <t>https://devisarchitecture.com</t>
  </si>
  <si>
    <t>http://www.linkedin.com/company/devisarchitecture</t>
  </si>
  <si>
    <t>7a Holland Road, London, England, United Kingdom, W14 8HJ</t>
  </si>
  <si>
    <t>Tavis House Properties</t>
  </si>
  <si>
    <t>msmith@tavishouse.com</t>
  </si>
  <si>
    <t>http://www.linkedin.com/in/martin-smith-3941a5150</t>
  </si>
  <si>
    <t>https://tavishouseproperties.com</t>
  </si>
  <si>
    <t>http://www.linkedin.com/company/tavis-house-properties</t>
  </si>
  <si>
    <t>49 Berkeley Square, London, England, United Kingdom, W1J 5AZ</t>
  </si>
  <si>
    <t>Humphrey Homes</t>
  </si>
  <si>
    <t>Humphrey</t>
  </si>
  <si>
    <t>http://www.linkedin.com/in/edward-humphrey-72182762</t>
  </si>
  <si>
    <t>https://humphreyhomes.com.au</t>
  </si>
  <si>
    <t>http://www.linkedin.com/company/humphrey-homes</t>
  </si>
  <si>
    <t>52 Florence St, Perth, Western Australia, Australia, 6011</t>
  </si>
  <si>
    <t>J M A Group</t>
  </si>
  <si>
    <t>Pavan</t>
  </si>
  <si>
    <t>http://www.linkedin.com/in/pavan-a-a5a0081a4</t>
  </si>
  <si>
    <t>https://jmagroup.co.uk</t>
  </si>
  <si>
    <t>http://www.linkedin.com/company/j-m-a</t>
  </si>
  <si>
    <t>50 St Paul's Square, Birmingham, England, United Kingdom, B3 1QS</t>
  </si>
  <si>
    <t>Heronlake Construction</t>
  </si>
  <si>
    <t>Coles</t>
  </si>
  <si>
    <t>http://www.linkedin.com/in/stuart-coles-72200b245</t>
  </si>
  <si>
    <t>https://heronlake.co.uk</t>
  </si>
  <si>
    <t>http://www.linkedin.com/company/heronlake-construction</t>
  </si>
  <si>
    <t>Bentley, England, United Kingdom</t>
  </si>
  <si>
    <t>Kingerlee Homes</t>
  </si>
  <si>
    <t>paul.rose@kingerlee.co.uk</t>
  </si>
  <si>
    <t>http://www.linkedin.com/in/paul-rose-069b5b29a</t>
  </si>
  <si>
    <t>https://kingerleehomes.co.uk</t>
  </si>
  <si>
    <t>http://www.linkedin.com/company/kingerlee-homes</t>
  </si>
  <si>
    <t>Langford Locks, Kidlington, England, United Kingdom, OX5 1HR</t>
  </si>
  <si>
    <t>Premier Guernsey property advisory</t>
  </si>
  <si>
    <t>Hearne</t>
  </si>
  <si>
    <t>elliott.hearne@savills.com</t>
  </si>
  <si>
    <t>http://www.linkedin.com/in/elliott-hearne-3a8207272</t>
  </si>
  <si>
    <t>https://savills.gg</t>
  </si>
  <si>
    <t>http://www.linkedin.com/company/savills-guernsey-real-estate</t>
  </si>
  <si>
    <t>22 Smith Street, Guernsey, GY1 2</t>
  </si>
  <si>
    <t>piers@gilberthomes.co.uk</t>
  </si>
  <si>
    <t>http://www.linkedin.com/in/piers-gilbert-a2b8872a</t>
  </si>
  <si>
    <t>Youssef</t>
  </si>
  <si>
    <t>Kadiri</t>
  </si>
  <si>
    <t>y.kadiri@neatdevelopments.com</t>
  </si>
  <si>
    <t>http://www.linkedin.com/in/youssef-kadiri-90518061</t>
  </si>
  <si>
    <t>Teare</t>
  </si>
  <si>
    <t>Senior Asset Manager</t>
  </si>
  <si>
    <t>simon.teare@amstone.co.uk</t>
  </si>
  <si>
    <t>http://www.linkedin.com/in/simon-teare-ba9614226</t>
  </si>
  <si>
    <t>Hindson</t>
  </si>
  <si>
    <t>http://www.linkedin.com/in/marc-hindson-52913829a</t>
  </si>
  <si>
    <t>Melba Properties Ltd</t>
  </si>
  <si>
    <t>Melanie</t>
  </si>
  <si>
    <t>http://www.linkedin.com/in/melanie-b-a73913149</t>
  </si>
  <si>
    <t>https://melbaproperties.com</t>
  </si>
  <si>
    <t>http://www.linkedin.com/company/melba-properties-ltd</t>
  </si>
  <si>
    <t>York, England, United Kingdom</t>
  </si>
  <si>
    <t>Wright</t>
  </si>
  <si>
    <t>rebecca.wright@sladenestates.co.uk</t>
  </si>
  <si>
    <t>http://www.linkedin.com/in/rebecca-wright-baa06a121</t>
  </si>
  <si>
    <t>Harden</t>
  </si>
  <si>
    <t>lukeharden@wedgewoodhomes.co.uk</t>
  </si>
  <si>
    <t>http://www.linkedin.com/in/luke-harden-0a771651</t>
  </si>
  <si>
    <t>New Dawn Homes Ltd</t>
  </si>
  <si>
    <t>Angela</t>
  </si>
  <si>
    <t>angela@newdawnhomes.co.uk</t>
  </si>
  <si>
    <t>http://www.linkedin.com/in/angela-hughes-6910001a</t>
  </si>
  <si>
    <t>https://newdawnhomes.co.uk</t>
  </si>
  <si>
    <t>http://www.linkedin.com/company/new-dawn-homes-limited</t>
  </si>
  <si>
    <t>Newland View, Cheltenham, England, United Kingdom, GL51 0RE</t>
  </si>
  <si>
    <t>Alrimo Construction Ltd</t>
  </si>
  <si>
    <t>Rasa</t>
  </si>
  <si>
    <t>Kuzminskaite</t>
  </si>
  <si>
    <t>rasa@alrimo.co.uk</t>
  </si>
  <si>
    <t>http://www.linkedin.com/in/rasa-kuzminskaite-844ba4195</t>
  </si>
  <si>
    <t>https://alrimo.co.uk</t>
  </si>
  <si>
    <t>http://www.linkedin.com/company/alrimo-construction-ltd</t>
  </si>
  <si>
    <t>37 Eastcastle Street, London, England, United Kingdom, W1W 8DR</t>
  </si>
  <si>
    <t>Horton</t>
  </si>
  <si>
    <t>Property Manager London</t>
  </si>
  <si>
    <t>jack@averyresidential.co.uk</t>
  </si>
  <si>
    <t>http://www.linkedin.com/in/jack-horton-a72850197</t>
  </si>
  <si>
    <t>andrewwilson@torsiondevelopments.co.uk</t>
  </si>
  <si>
    <t>http://www.linkedin.com/in/andrew-wilson-76152784</t>
  </si>
  <si>
    <t>HARDWICK HOMES LTD</t>
  </si>
  <si>
    <t>Pugh</t>
  </si>
  <si>
    <t>http://www.linkedin.com/in/liam-pugh-b21142210</t>
  </si>
  <si>
    <t>https://hardwick-homes.co.uk</t>
  </si>
  <si>
    <t>http://www.linkedin.com/company/hardwick-homes-ltd</t>
  </si>
  <si>
    <t>EMJA Group</t>
  </si>
  <si>
    <t>james@emjagroup.co.uk</t>
  </si>
  <si>
    <t>http://www.linkedin.com/in/james-scott-b1462874</t>
  </si>
  <si>
    <t>https://emjagroup.co.uk</t>
  </si>
  <si>
    <t>http://www.linkedin.com/company/emja-group</t>
  </si>
  <si>
    <t>Cleaver</t>
  </si>
  <si>
    <t>shane.cleaver@bbl-uk.com</t>
  </si>
  <si>
    <t>http://www.linkedin.com/in/shanecleavercm</t>
  </si>
  <si>
    <t>http://www.linkedin.com/in/nigel-ladson-334b1440</t>
  </si>
  <si>
    <t>Upward</t>
  </si>
  <si>
    <t>alex@palatinehomes.co.uk</t>
  </si>
  <si>
    <t>http://www.linkedin.com/in/alex-upward-5408b2156</t>
  </si>
  <si>
    <t>Blueoak Estates</t>
  </si>
  <si>
    <t>McKinney</t>
  </si>
  <si>
    <t>karl@blueoakestates.co.uk</t>
  </si>
  <si>
    <t>http://www.linkedin.com/in/karl-mckinney-9675ab78</t>
  </si>
  <si>
    <t>https://blueoakestates.co.uk</t>
  </si>
  <si>
    <t>http://www.linkedin.com/company/blueoakestates</t>
  </si>
  <si>
    <t>20 Grosvenor Street, Chester, England, United Kingdom, CH1 2DD</t>
  </si>
  <si>
    <t>tcole@salmonproperty.com</t>
  </si>
  <si>
    <t>http://www.linkedin.com/in/thomas-cole-mrics-7a733a131</t>
  </si>
  <si>
    <t>Provident Homes Ltd</t>
  </si>
  <si>
    <t>Sreelal</t>
  </si>
  <si>
    <t>Harilal</t>
  </si>
  <si>
    <t>sreelal@providenthomes.co.uk</t>
  </si>
  <si>
    <t>http://www.linkedin.com/in/sreelal-harilal</t>
  </si>
  <si>
    <t>https://providenthomes.co.uk</t>
  </si>
  <si>
    <t>http://www.linkedin.com/company/providenthomesuk</t>
  </si>
  <si>
    <t>Meanwhile Group</t>
  </si>
  <si>
    <t>Associate Director, Investment and Finance</t>
  </si>
  <si>
    <t>matt.john@meanwhilegroup.com</t>
  </si>
  <si>
    <t>http://www.linkedin.com/in/matt-john-201a13107</t>
  </si>
  <si>
    <t>https://meanwhilegroup.com</t>
  </si>
  <si>
    <t>http://www.linkedin.com/company/meanwhile-group</t>
  </si>
  <si>
    <t>tom@thecherwellgroup.com</t>
  </si>
  <si>
    <t>http://www.linkedin.com/in/thomas-holroyd-b0b6b918</t>
  </si>
  <si>
    <t>http://www.linkedin.com/in/andrew-wilson-91243786</t>
  </si>
  <si>
    <t>Khalbros</t>
  </si>
  <si>
    <t>Zach</t>
  </si>
  <si>
    <t>Mehdizadeh</t>
  </si>
  <si>
    <t>zach@khalbros.co.uk</t>
  </si>
  <si>
    <t>http://www.linkedin.com/in/zach-mehdizadeh-9b319b30</t>
  </si>
  <si>
    <t>https://khalbros.co.uk</t>
  </si>
  <si>
    <t>http://www.linkedin.com/company/khalbros</t>
  </si>
  <si>
    <t>20 York Place, Leeds, England, United Kingdom, LS1 2EX</t>
  </si>
  <si>
    <t>Knight</t>
  </si>
  <si>
    <t>mark.knight@cardengroup.com</t>
  </si>
  <si>
    <t>http://www.linkedin.com/in/mark-knight-48541b8a</t>
  </si>
  <si>
    <t>Cameron</t>
  </si>
  <si>
    <t>cm@arkusre.com</t>
  </si>
  <si>
    <t>http://www.linkedin.com/in/cameron-m-31691a62</t>
  </si>
  <si>
    <t>L.D.F Construction Ltd</t>
  </si>
  <si>
    <t>Kimber</t>
  </si>
  <si>
    <t>http://www.linkedin.com/in/akimber</t>
  </si>
  <si>
    <t>https://ldfconstruction.co.uk</t>
  </si>
  <si>
    <t>http://www.linkedin.com/company/luna-property-developments-limited</t>
  </si>
  <si>
    <t>22 Wycombe End, England, United Kingdom, HP9 1NB</t>
  </si>
  <si>
    <t>White</t>
  </si>
  <si>
    <t>http://www.linkedin.com/in/kevin-p-m-white-41b3b03a</t>
  </si>
  <si>
    <t>Stemma Land &amp; Homes</t>
  </si>
  <si>
    <t>Lorimer</t>
  </si>
  <si>
    <t>john@stemmahomes.com</t>
  </si>
  <si>
    <t>http://www.linkedin.com/in/john-lorimer-5814ba13</t>
  </si>
  <si>
    <t>https://stemmahomes.com</t>
  </si>
  <si>
    <t>http://www.linkedin.com/company/stemma-land-new-homes</t>
  </si>
  <si>
    <t>Belmont Place, Cambridge, England, United Kingdom, CB1 1AR</t>
  </si>
  <si>
    <t>Colecar Strategic Land</t>
  </si>
  <si>
    <t>Cardwell</t>
  </si>
  <si>
    <t>tom@colecar.co.uk</t>
  </si>
  <si>
    <t>http://www.linkedin.com/in/thomascardwell</t>
  </si>
  <si>
    <t>https://colecar.co.uk</t>
  </si>
  <si>
    <t>http://www.linkedin.com/company/colecar-strategic-land</t>
  </si>
  <si>
    <t>Brittens Court, Clifton Reynes, England, United Kingdom, MK46 5LG</t>
  </si>
  <si>
    <t>Bluecroft Properties</t>
  </si>
  <si>
    <t>Parkin-Mason</t>
  </si>
  <si>
    <t>richard@bluecroft.co.uk</t>
  </si>
  <si>
    <t>http://www.linkedin.com/in/richard-parkin-mason-bb79a45a</t>
  </si>
  <si>
    <t>https://bluecroft.co.uk</t>
  </si>
  <si>
    <t>http://www.linkedin.com/company/bluecroft-properties</t>
  </si>
  <si>
    <t>5 Coventry Road, London, England, United Kingdom, SE25 4</t>
  </si>
  <si>
    <t>Gerard</t>
  </si>
  <si>
    <t>Phoenix</t>
  </si>
  <si>
    <t>gphoenix@gillcrestgroup.com</t>
  </si>
  <si>
    <t>http://www.linkedin.com/in/gerard-phoenix-0953461b</t>
  </si>
  <si>
    <t>nick@boudicadevelopments.com</t>
  </si>
  <si>
    <t>http://www.linkedin.com/in/nick-clark-67120910a</t>
  </si>
  <si>
    <t>Orchestra Land</t>
  </si>
  <si>
    <t>Bassil</t>
  </si>
  <si>
    <t>Aslam</t>
  </si>
  <si>
    <t>Founder- Land &amp; Planning Director</t>
  </si>
  <si>
    <t>ba@orchestraland.co.uk</t>
  </si>
  <si>
    <t>http://www.linkedin.com/in/bassil-aslam-mrics-0a3b0a18</t>
  </si>
  <si>
    <t>https://orchestraland.co.uk</t>
  </si>
  <si>
    <t>http://www.linkedin.com/company/orchestraland</t>
  </si>
  <si>
    <t>25 Fiddle Bridge Lane, Hatfield, England, United Kingdom, AL10 0SP</t>
  </si>
  <si>
    <t>Perrin</t>
  </si>
  <si>
    <t>nperrin@mprealestate.co.uk</t>
  </si>
  <si>
    <t>http://www.linkedin.com/in/neil-perrin-44543514</t>
  </si>
  <si>
    <t>Mersenne Investments Ltd</t>
  </si>
  <si>
    <t>Graeme</t>
  </si>
  <si>
    <t>Cosgrove</t>
  </si>
  <si>
    <t>Director-Mersenne Developments</t>
  </si>
  <si>
    <t>graeme@mersenne.org.uk</t>
  </si>
  <si>
    <t>http://www.linkedin.com/in/graeme-cosgrove-a9b91b1b</t>
  </si>
  <si>
    <t>https://mersenne.org.uk</t>
  </si>
  <si>
    <t>http://www.linkedin.com/company/mersenne-investments-ltd</t>
  </si>
  <si>
    <t>Hereford, England, United Kingdom</t>
  </si>
  <si>
    <t>Surveyor/Asset Manager</t>
  </si>
  <si>
    <t>harvey.squire@atcleeds.com</t>
  </si>
  <si>
    <t>http://www.linkedin.com/in/harveysquire</t>
  </si>
  <si>
    <t>Northhold Group</t>
  </si>
  <si>
    <t>Daisey</t>
  </si>
  <si>
    <t>sdaisey@northholdgroup.com</t>
  </si>
  <si>
    <t>http://www.linkedin.com/in/stephen-daisey-7b5712112</t>
  </si>
  <si>
    <t>https://northholdgroup.net</t>
  </si>
  <si>
    <t>http://www.linkedin.com/company/northhold-group</t>
  </si>
  <si>
    <t>130 Bury New Road, Manchester, England, United Kingdom, M25 0AA</t>
  </si>
  <si>
    <t>david.gregory@cooperestates.co.uk</t>
  </si>
  <si>
    <t>http://www.linkedin.com/in/david-gregory-58409056</t>
  </si>
  <si>
    <t>Sylvester</t>
  </si>
  <si>
    <t>ms@churchmanor.com</t>
  </si>
  <si>
    <t>http://www.linkedin.com/in/martin-sylvester-2130a01a</t>
  </si>
  <si>
    <t>The Wylie Group Construction</t>
  </si>
  <si>
    <t>Chalfant</t>
  </si>
  <si>
    <t>schalfant@wylieagency.co.uk</t>
  </si>
  <si>
    <t>http://www.linkedin.com/in/sarah-chalfant-b2399113</t>
  </si>
  <si>
    <t>https://thewyliegroup.co.uk</t>
  </si>
  <si>
    <t>http://www.linkedin.com/company/the-wylie-group-construction</t>
  </si>
  <si>
    <t>Maypole Road, England, United Kingdom, CM8 3FZ</t>
  </si>
  <si>
    <t>Mason Valuation Consultants</t>
  </si>
  <si>
    <t>Mason</t>
  </si>
  <si>
    <t>justin@masonvaluation.com</t>
  </si>
  <si>
    <t>http://www.linkedin.com/in/mason-valuation-consultants</t>
  </si>
  <si>
    <t>https://masonvaluation.com</t>
  </si>
  <si>
    <t>http://www.linkedin.com/company/mason-valuation-consultants</t>
  </si>
  <si>
    <t>11 Masons Arms Mews, London, England, United Kingdom, W1S 1NX</t>
  </si>
  <si>
    <t>http://www.linkedin.com/in/sophie-miller-b07430b4</t>
  </si>
  <si>
    <t>Lilyford</t>
  </si>
  <si>
    <t>Ormerod</t>
  </si>
  <si>
    <t>maurice@lilyford.co.uk</t>
  </si>
  <si>
    <t>http://www.linkedin.com/in/maurice-ormerod-a8198826</t>
  </si>
  <si>
    <t>https://lilyford.co.uk</t>
  </si>
  <si>
    <t>http://www.linkedin.com/company/lilyford-homes</t>
  </si>
  <si>
    <t>Bedford Road, England, United Kingdom, GU32 3QA</t>
  </si>
  <si>
    <t>Albazie</t>
  </si>
  <si>
    <t>ha@samaragroup.co.uk</t>
  </si>
  <si>
    <t>http://www.linkedin.com/in/harry-albazie-9688a33</t>
  </si>
  <si>
    <t>Tregenna Group</t>
  </si>
  <si>
    <t>Linh</t>
  </si>
  <si>
    <t>Nguyen</t>
  </si>
  <si>
    <t>l.nguyen@tregennagroup.com</t>
  </si>
  <si>
    <t>http://www.linkedin.com/in/vietlinhnguyen</t>
  </si>
  <si>
    <t>https://tregennagroup.com</t>
  </si>
  <si>
    <t>http://www.linkedin.com/company/tregennagroup</t>
  </si>
  <si>
    <t>Taunton, England, United Kingdom</t>
  </si>
  <si>
    <t>SHEFFIELD HOUSING COMPANY LIMITED</t>
  </si>
  <si>
    <t>howardyoung@sheffieldhousingcompany.co.uk</t>
  </si>
  <si>
    <t>http://www.linkedin.com/in/howard-young-745bb066</t>
  </si>
  <si>
    <t>https://sheffieldhousingcompany.co.uk</t>
  </si>
  <si>
    <t>http://www.linkedin.com/company/sheffield-housing-company-limited</t>
  </si>
  <si>
    <t>Damien</t>
  </si>
  <si>
    <t>Rogers</t>
  </si>
  <si>
    <t>damien@williamrogersconstruction.co.uk</t>
  </si>
  <si>
    <t>http://www.linkedin.com/in/damien-rogers-009663a2</t>
  </si>
  <si>
    <t>luke@barcroftestates.co.uk</t>
  </si>
  <si>
    <t>http://www.linkedin.com/in/luke-brittain-6824b566</t>
  </si>
  <si>
    <t>Lapsley Mcmanus Property Consultants Ltd</t>
  </si>
  <si>
    <t>Erunlu</t>
  </si>
  <si>
    <t>marc@lapsleymcmanus.com</t>
  </si>
  <si>
    <t>http://www.linkedin.com/in/marc-erunlu-a6586628</t>
  </si>
  <si>
    <t>https://lapsleymcmanus.com</t>
  </si>
  <si>
    <t>http://www.linkedin.com/company/lapsley-mcmanus-property-consultants-ltd</t>
  </si>
  <si>
    <t>53 Bothwell Street, Glasgow, Scotland, United Kingdom, G2 6TB</t>
  </si>
  <si>
    <t>Zen Housing</t>
  </si>
  <si>
    <t>Okell</t>
  </si>
  <si>
    <t>http://www.linkedin.com/in/john-okell-88995924</t>
  </si>
  <si>
    <t>https://zenhousing.co.uk</t>
  </si>
  <si>
    <t>http://www.linkedin.com/company/zen-housing-uk</t>
  </si>
  <si>
    <t>1 Duchess Street, London, England, United Kingdom, W1B 1LU</t>
  </si>
  <si>
    <t>Contracts Director</t>
  </si>
  <si>
    <t>mark@randmdev.co.uk</t>
  </si>
  <si>
    <t>http://www.linkedin.com/in/mark-henry-b7082431</t>
  </si>
  <si>
    <t>http://www.linkedin.com/in/andrew-innes-5a777867</t>
  </si>
  <si>
    <t>McClay</t>
  </si>
  <si>
    <t>justin@ballygoodestates.com</t>
  </si>
  <si>
    <t>http://www.linkedin.com/in/justin-mcclay-4a474941</t>
  </si>
  <si>
    <t>https://ballygoodestates.com</t>
  </si>
  <si>
    <t>http://www.linkedin.com/company/ballygood-estates</t>
  </si>
  <si>
    <t>Magherafelt, Northern Ireland, United Kingdom, BT45</t>
  </si>
  <si>
    <t>glenn@lwdevelopments.com</t>
  </si>
  <si>
    <t>http://www.linkedin.com/in/glenn-williamson-97486337</t>
  </si>
  <si>
    <t>Vela Real Estate</t>
  </si>
  <si>
    <t>charlie@vela-re.com</t>
  </si>
  <si>
    <t>http://www.linkedin.com/in/charlie-howell-a2a68546</t>
  </si>
  <si>
    <t>https://vela-re.com</t>
  </si>
  <si>
    <t>http://www.linkedin.com/company/vela-real-estate</t>
  </si>
  <si>
    <t>Fearnehough</t>
  </si>
  <si>
    <t>john@chevinhomes.com</t>
  </si>
  <si>
    <t>http://www.linkedin.com/in/john-fearnehough-91690b35</t>
  </si>
  <si>
    <t>Shopland</t>
  </si>
  <si>
    <t>nick@shoplandgray.co.uk</t>
  </si>
  <si>
    <t>http://www.linkedin.com/in/nick-shopland-45830270</t>
  </si>
  <si>
    <t>Chambers</t>
  </si>
  <si>
    <t>wchambers@perseusland.co.uk</t>
  </si>
  <si>
    <t>http://www.linkedin.com/in/william-chambers-08b16024</t>
  </si>
  <si>
    <t>Higham</t>
  </si>
  <si>
    <t>ahigham@highall.co.uk</t>
  </si>
  <si>
    <t>http://www.linkedin.com/in/adam-higham-87a85168</t>
  </si>
  <si>
    <t>Salloway Property Consultants</t>
  </si>
  <si>
    <t>Anwar</t>
  </si>
  <si>
    <t>Associate Director (RICS Registered Valuer)</t>
  </si>
  <si>
    <t>anwar@salloway.com</t>
  </si>
  <si>
    <t>http://www.linkedin.com/in/anwar-hussain-219928b8</t>
  </si>
  <si>
    <t>https://salloway.com</t>
  </si>
  <si>
    <t>http://www.linkedin.com/company/salloway-property-consultants</t>
  </si>
  <si>
    <t>3 Royal Scot Road, Derby, England, United Kingdom, DE24 8AJ</t>
  </si>
  <si>
    <t>Charnley</t>
  </si>
  <si>
    <t>tim@tchomes.co.uk</t>
  </si>
  <si>
    <t>http://www.linkedin.com/in/tim-charnley-4a4ba236</t>
  </si>
  <si>
    <t>Brooker</t>
  </si>
  <si>
    <t>gb@calmontgroup.com</t>
  </si>
  <si>
    <t>http://www.linkedin.com/in/graham-brooker-0b784913</t>
  </si>
  <si>
    <t>Howarth</t>
  </si>
  <si>
    <t>james@sterlingpv.com</t>
  </si>
  <si>
    <t>http://www.linkedin.com/in/james-howarth-635a8715</t>
  </si>
  <si>
    <t>Hawkspur Chartered Surveyors &amp; Land Agents</t>
  </si>
  <si>
    <t>Faav</t>
  </si>
  <si>
    <t>http://www.linkedin.com/in/nickharper1</t>
  </si>
  <si>
    <t>https://hawkspur.co.uk</t>
  </si>
  <si>
    <t>http://www.linkedin.com/company/hawkspur</t>
  </si>
  <si>
    <t>Bayley Street, Castle Hedingham, England, United Kingdom, CO9</t>
  </si>
  <si>
    <t>Fry</t>
  </si>
  <si>
    <t>Site / Project Manager</t>
  </si>
  <si>
    <t>http://www.linkedin.com/in/russ-fry-a6644916</t>
  </si>
  <si>
    <t>SUSSEX WEALD HOMES LIMITED</t>
  </si>
  <si>
    <t>http://www.linkedin.com/in/ceohousing</t>
  </si>
  <si>
    <t>https://sussexwealdhomes.com</t>
  </si>
  <si>
    <t>http://www.linkedin.com/company/sussex-weald-homes-limited</t>
  </si>
  <si>
    <t>Hailsham, England, United Kingdom</t>
  </si>
  <si>
    <t>Curt</t>
  </si>
  <si>
    <t>http://www.linkedin.com/in/curt-guven-c-build-e-mcabe-19aaaa4b</t>
  </si>
  <si>
    <t>Amoka</t>
  </si>
  <si>
    <t>Sawan</t>
  </si>
  <si>
    <t>Ruparel</t>
  </si>
  <si>
    <t>sawan.ruparel@amoka.co.uk</t>
  </si>
  <si>
    <t>http://www.linkedin.com/in/sawan-ruparel-mrics-8798407b</t>
  </si>
  <si>
    <t>https://amoka.co.uk</t>
  </si>
  <si>
    <t>http://www.linkedin.com/company/amokalimited</t>
  </si>
  <si>
    <t>Breeze</t>
  </si>
  <si>
    <t>Co-founder Axiom Property Partners</t>
  </si>
  <si>
    <t>http://www.linkedin.com/in/jonathanbreezeproperty</t>
  </si>
  <si>
    <t>Gillon</t>
  </si>
  <si>
    <t>dgillon@onyxproperty.uk</t>
  </si>
  <si>
    <t>http://www.linkedin.com/in/daniel-gillon-44994859</t>
  </si>
  <si>
    <t>Seven Developments</t>
  </si>
  <si>
    <t>Beton</t>
  </si>
  <si>
    <t>john@sevendevelopments.uk</t>
  </si>
  <si>
    <t>http://www.linkedin.com/in/john-beton-a25ba2191</t>
  </si>
  <si>
    <t>https://sevendevelopments.co.uk</t>
  </si>
  <si>
    <t>http://www.linkedin.com/company/sevendevelopments</t>
  </si>
  <si>
    <t>Colchester, England, United Kingdom</t>
  </si>
  <si>
    <t>Wooddisse</t>
  </si>
  <si>
    <t>guy.wooddisse@centaurland.co.uk</t>
  </si>
  <si>
    <t>http://www.linkedin.com/in/guy-wooddisse-00559725</t>
  </si>
  <si>
    <t>Aspland</t>
  </si>
  <si>
    <t>daspland@eshton.co.uk</t>
  </si>
  <si>
    <t>http://www.linkedin.com/in/david-aspland-559281171</t>
  </si>
  <si>
    <t>Holcombe</t>
  </si>
  <si>
    <t>helen@radcliffeandrust.co.uk</t>
  </si>
  <si>
    <t>http://www.linkedin.com/in/helen-holcombe-7b8850213</t>
  </si>
  <si>
    <t>Frame Real Estate Partners</t>
  </si>
  <si>
    <t>Rippier</t>
  </si>
  <si>
    <t>Founder / Director</t>
  </si>
  <si>
    <t>oliver@framereal.co</t>
  </si>
  <si>
    <t>http://www.linkedin.com/in/oliver-rippier-42228a1a</t>
  </si>
  <si>
    <t>https://framereal.co</t>
  </si>
  <si>
    <t>http://www.linkedin.com/company/frame-real-estate-partners-ltd</t>
  </si>
  <si>
    <t>UK Wealth Holdings Development Ltd</t>
  </si>
  <si>
    <t>Senior Development Project Manager</t>
  </si>
  <si>
    <t>james.mitchell@uwhd.co.uk</t>
  </si>
  <si>
    <t>http://www.linkedin.com/in/james-mitchell-5466a212b</t>
  </si>
  <si>
    <t>https://uwhgroup.co.uk</t>
  </si>
  <si>
    <t>http://www.linkedin.com/company/uk-wealth-holdings-development-ltd</t>
  </si>
  <si>
    <t>10 Buckingham Place, England, United Kingdom, SW1E 6HX</t>
  </si>
  <si>
    <t>Sourced Development Group</t>
  </si>
  <si>
    <t>Joanne</t>
  </si>
  <si>
    <t>Waller</t>
  </si>
  <si>
    <t>joanne@sourceddevelopmentgroup.com</t>
  </si>
  <si>
    <t>http://www.linkedin.com/in/joanne-waller-b193271ab</t>
  </si>
  <si>
    <t>https://sourceddevelopmentgroup.com</t>
  </si>
  <si>
    <t>http://www.linkedin.com/company/sourceddg</t>
  </si>
  <si>
    <t>Mulberry Avenue, England, United Kingdom, WA8 0WN</t>
  </si>
  <si>
    <t>MIA Property Group</t>
  </si>
  <si>
    <t>http://www.linkedin.com/in/eamonn-colman-b0b83280</t>
  </si>
  <si>
    <t>https://miapropertygroup.co.uk</t>
  </si>
  <si>
    <t>http://www.linkedin.com/company/mia-property-group</t>
  </si>
  <si>
    <t>222 Alcester Road, Birmingham, England, United Kingdom, B13 8EY</t>
  </si>
  <si>
    <t>charles.hudson@obbard.co.uk</t>
  </si>
  <si>
    <t>http://www.linkedin.com/in/charles-hudson-b938ab143</t>
  </si>
  <si>
    <t>McCaul Projects Ltd</t>
  </si>
  <si>
    <t>McCaul</t>
  </si>
  <si>
    <t>jonathan@mccauldev.co.uk</t>
  </si>
  <si>
    <t>http://www.linkedin.com/in/jonathan-mccaul-5647b4170</t>
  </si>
  <si>
    <t>https://mccaulprojects.com</t>
  </si>
  <si>
    <t>http://www.linkedin.com/company/mccaul-developments-ltd</t>
  </si>
  <si>
    <t>Fort Properties Ltd.</t>
  </si>
  <si>
    <t>Munro</t>
  </si>
  <si>
    <t>http://www.linkedin.com/in/stephen-munro-224b73172</t>
  </si>
  <si>
    <t>https://fortproperties.ca</t>
  </si>
  <si>
    <t>http://www.linkedin.com/company/fort-properties-ltd-</t>
  </si>
  <si>
    <t>814 Broughton St, Victoria, British Columbia, Canada, V8W 1E4</t>
  </si>
  <si>
    <t>Maroset</t>
  </si>
  <si>
    <t>Abou</t>
  </si>
  <si>
    <t>Traore</t>
  </si>
  <si>
    <t>atraore@maroset.co.uk</t>
  </si>
  <si>
    <t>http://www.linkedin.com/in/abou-traore-67b041176</t>
  </si>
  <si>
    <t>https://maroset.co.uk</t>
  </si>
  <si>
    <t>http://www.linkedin.com/company/maroset</t>
  </si>
  <si>
    <t>Tribe</t>
  </si>
  <si>
    <t>nick.tribe@endurance-estates.co.uk</t>
  </si>
  <si>
    <t>http://www.linkedin.com/in/nick-tribe-4a4148a</t>
  </si>
  <si>
    <t>Simons</t>
  </si>
  <si>
    <t>spencer@crowncoast.co.uk</t>
  </si>
  <si>
    <t>http://www.linkedin.com/in/spencer-simons-4b650b1ba</t>
  </si>
  <si>
    <t>Keogh</t>
  </si>
  <si>
    <t>ckeogh@salloway.com</t>
  </si>
  <si>
    <t>http://www.linkedin.com/in/chris-keogh-mrics-2b86b4a9</t>
  </si>
  <si>
    <t>WINSLEY-WHITE BUILDING CONTRACTORS &amp; DEVELOPERS LTD.</t>
  </si>
  <si>
    <t>Winsley</t>
  </si>
  <si>
    <t>sam@winsleywhite.co.uk</t>
  </si>
  <si>
    <t>http://www.linkedin.com/in/sam-winsley-0539b1153</t>
  </si>
  <si>
    <t>https://winsleywhite.co.uk</t>
  </si>
  <si>
    <t>http://www.linkedin.com/company/winsley-white-building-contractors-&amp;-developers-ltd.</t>
  </si>
  <si>
    <t>Chilcompton, England, United Kingdom, BA3</t>
  </si>
  <si>
    <t>Matthews Construction / Matthews City and Country Homes</t>
  </si>
  <si>
    <t>Ash</t>
  </si>
  <si>
    <t>chrisa@matthewsconstruction.co.uk</t>
  </si>
  <si>
    <t>http://www.linkedin.com/in/chris-ash-1b1aa7190</t>
  </si>
  <si>
    <t>https://matthewsconstruction.co.uk</t>
  </si>
  <si>
    <t>http://www.linkedin.com/company/matthews-construction-matthews-city-and-country-homes</t>
  </si>
  <si>
    <t>Worcester, England, United Kingdom, WR5 2DZ</t>
  </si>
  <si>
    <t>WB Property Group</t>
  </si>
  <si>
    <t>Kurt</t>
  </si>
  <si>
    <t>kurt@wbpropertygroup.co.uk</t>
  </si>
  <si>
    <t>http://www.linkedin.com/in/kurt-cameron-927919212</t>
  </si>
  <si>
    <t>https://wbpropertygroup.co.uk</t>
  </si>
  <si>
    <t>http://www.linkedin.com/company/wb-property-group</t>
  </si>
  <si>
    <t>Malkit</t>
  </si>
  <si>
    <t>Purewal</t>
  </si>
  <si>
    <t>malkit@savoysproperties.co.uk</t>
  </si>
  <si>
    <t>http://www.linkedin.com/in/malkit-purewal-1a23562</t>
  </si>
  <si>
    <t>TPD Ltd</t>
  </si>
  <si>
    <t>Nevitt</t>
  </si>
  <si>
    <t>mark@torringtonproperties.co.uk</t>
  </si>
  <si>
    <t>http://www.linkedin.com/in/mark-nevitt-89ba1412</t>
  </si>
  <si>
    <t>https://torringtonproperties.co.uk</t>
  </si>
  <si>
    <t>http://www.linkedin.com/company/torrington-properties</t>
  </si>
  <si>
    <t>Pickston</t>
  </si>
  <si>
    <t>http://www.linkedin.com/in/leah-pickston</t>
  </si>
  <si>
    <t>Christou</t>
  </si>
  <si>
    <t>alex@161london.com</t>
  </si>
  <si>
    <t>http://www.linkedin.com/in/alex-christou-25848046</t>
  </si>
  <si>
    <t>Simten</t>
  </si>
  <si>
    <t>Broughton</t>
  </si>
  <si>
    <t>rbroughton@simten.co.uk</t>
  </si>
  <si>
    <t>http://www.linkedin.com/in/rachel-broughton-6b88b193</t>
  </si>
  <si>
    <t>https://simten.co.uk</t>
  </si>
  <si>
    <t>http://www.linkedin.com/company/simten</t>
  </si>
  <si>
    <t>7 Henrietta Street, London, England, United Kingdom, WC2E 8PS</t>
  </si>
  <si>
    <t>United Kingdom Property Network (UKPN)</t>
  </si>
  <si>
    <t>http://www.linkedin.com/in/timothy-boyd-b3a124b6</t>
  </si>
  <si>
    <t>https://unitedkingdompropertynetwork.com</t>
  </si>
  <si>
    <t>http://www.linkedin.com/company/unitedkingdompropertynetwork</t>
  </si>
  <si>
    <t>Hertford, England, United Kingdom</t>
  </si>
  <si>
    <t>Moretons Investments Ltd</t>
  </si>
  <si>
    <t>Blencowe</t>
  </si>
  <si>
    <t>michael@moretonsinvestments.com</t>
  </si>
  <si>
    <t>http://www.linkedin.com/in/michael-blencowe-51859517</t>
  </si>
  <si>
    <t>https://moretonsinvestments.com</t>
  </si>
  <si>
    <t>http://www.linkedin.com/company/moretons-investments-ltd</t>
  </si>
  <si>
    <t>16 Ship Street, Brighton, England, United Kingdom, BN1 1AD</t>
  </si>
  <si>
    <t>Reshma</t>
  </si>
  <si>
    <t>Lettings Project Manager</t>
  </si>
  <si>
    <t>reshma@venture-residential.co.uk</t>
  </si>
  <si>
    <t>http://www.linkedin.com/in/reshmathakrar</t>
  </si>
  <si>
    <t>michael@distrkt.uk</t>
  </si>
  <si>
    <t>http://www.linkedin.com/in/michael-webb-4121a7167</t>
  </si>
  <si>
    <t>Lettings and Property Manager</t>
  </si>
  <si>
    <t>laurac@acornsw.co.uk</t>
  </si>
  <si>
    <t>http://www.linkedin.com/in/laura-cooper-5599b987</t>
  </si>
  <si>
    <t>Puttock</t>
  </si>
  <si>
    <t>simon@lovetorent.co.uk</t>
  </si>
  <si>
    <t>http://www.linkedin.com/in/simon-puttock-42924411</t>
  </si>
  <si>
    <t>Engrez</t>
  </si>
  <si>
    <t>engrez@sepproperties.co.uk</t>
  </si>
  <si>
    <t>http://www.linkedin.com/in/engrez-sanghera-391b35290</t>
  </si>
  <si>
    <t>willpage@squarebay.com</t>
  </si>
  <si>
    <t>http://www.linkedin.com/in/will-page-59930927</t>
  </si>
  <si>
    <t>Francis</t>
  </si>
  <si>
    <t>Cudjoe</t>
  </si>
  <si>
    <t>http://www.linkedin.com/in/francis-cudjoe-07227446</t>
  </si>
  <si>
    <t>Worsley</t>
  </si>
  <si>
    <t>davidworsley@torsiondevelopments.co.uk</t>
  </si>
  <si>
    <t>http://www.linkedin.com/in/david-worsley-6433b574</t>
  </si>
  <si>
    <t>Bridgewood Group Ltd</t>
  </si>
  <si>
    <t>Swarte</t>
  </si>
  <si>
    <t>adam@bridgewoodgroup.co.uk</t>
  </si>
  <si>
    <t>http://www.linkedin.com/in/adamdeswarte</t>
  </si>
  <si>
    <t>https://bridgewoodgroup.co.uk</t>
  </si>
  <si>
    <t>http://www.linkedin.com/company/bridgewoodgroup</t>
  </si>
  <si>
    <t>Bournehall Road, England, United Kingdom, WD23 3HP</t>
  </si>
  <si>
    <t>matt@winsleywhite.co.uk</t>
  </si>
  <si>
    <t>http://www.linkedin.com/in/matt-winsley-0a9607bb</t>
  </si>
  <si>
    <t>Tikari Works</t>
  </si>
  <si>
    <t>Tikari</t>
  </si>
  <si>
    <t>nicola@tikari.co.uk</t>
  </si>
  <si>
    <t>http://www.linkedin.com/in/nicola-tikari-81a84510b</t>
  </si>
  <si>
    <t>https://tikari.co.uk</t>
  </si>
  <si>
    <t>http://www.linkedin.com/company/tikari-works</t>
  </si>
  <si>
    <t>Maqbool</t>
  </si>
  <si>
    <t>http://www.linkedin.com/in/maqbool-ahmed-212b733b</t>
  </si>
  <si>
    <t>Solus Homes Ltd.</t>
  </si>
  <si>
    <t>Concierge Manager for Waterside Village</t>
  </si>
  <si>
    <t>russell@solushomes.co.uk</t>
  </si>
  <si>
    <t>http://www.linkedin.com/in/russell-hobbs-27bb008</t>
  </si>
  <si>
    <t>https://solushomes.co.uk</t>
  </si>
  <si>
    <t>http://www.linkedin.com/company/solushomes</t>
  </si>
  <si>
    <t>KLF DEVELOPMENTS LIMITED</t>
  </si>
  <si>
    <t>Falla</t>
  </si>
  <si>
    <t>josh@klfdev.co.uk</t>
  </si>
  <si>
    <t>http://www.linkedin.com/in/josh-falla-23011992</t>
  </si>
  <si>
    <t>https://klfdev.co.uk</t>
  </si>
  <si>
    <t>http://www.linkedin.com/company/klf-developments-limited</t>
  </si>
  <si>
    <t>Blakedene Road, England, United Kingdom, BH14</t>
  </si>
  <si>
    <t>Daly</t>
  </si>
  <si>
    <t>debbieoleary@vernierltd.com</t>
  </si>
  <si>
    <t>http://www.linkedin.com/in/ian-daly-943bb814</t>
  </si>
  <si>
    <t>Rocket Properties</t>
  </si>
  <si>
    <t>Johnston</t>
  </si>
  <si>
    <t>http://www.linkedin.com/in/jimmy-johnston-179943b</t>
  </si>
  <si>
    <t>https://rocket-properties.com</t>
  </si>
  <si>
    <t>http://www.linkedin.com/company/rocket-properties</t>
  </si>
  <si>
    <t>2 St James's Street, London, England, United Kingdom, SW1A 1EF</t>
  </si>
  <si>
    <t>SLG Designs</t>
  </si>
  <si>
    <t>Gomme</t>
  </si>
  <si>
    <t>http://www.linkedin.com/in/jonathan-gomme-8b738a38</t>
  </si>
  <si>
    <t>https://slg-designs.com</t>
  </si>
  <si>
    <t>http://www.linkedin.com/company/slg-designs</t>
  </si>
  <si>
    <t>High Point Properties Nigeria</t>
  </si>
  <si>
    <t>Yomi</t>
  </si>
  <si>
    <t>Fadojutimi</t>
  </si>
  <si>
    <t>y.fadojutimi@highpointng.com</t>
  </si>
  <si>
    <t>http://www.linkedin.com/in/yomi-fadojutimi-32128945</t>
  </si>
  <si>
    <t>https://highpointng.com</t>
  </si>
  <si>
    <t>http://www.linkedin.com/company/high-point-properties-nigeria</t>
  </si>
  <si>
    <t>Lagos Cres, Abuja, Federal Capital Territory, Nigeria</t>
  </si>
  <si>
    <t>Asare</t>
  </si>
  <si>
    <t>michael.asare@normettehomes.co.uk</t>
  </si>
  <si>
    <t>http://www.linkedin.com/in/michael-asare-933751102</t>
  </si>
  <si>
    <t>Jeff</t>
  </si>
  <si>
    <t>jeff.moore@brackley-investments.co.uk</t>
  </si>
  <si>
    <t>http://www.linkedin.com/in/jeff-moore-25524894</t>
  </si>
  <si>
    <t>Fox-Andrews</t>
  </si>
  <si>
    <t>emma@waltonwagner.com</t>
  </si>
  <si>
    <t>http://www.linkedin.com/in/emma-fox-andrews-0331118a</t>
  </si>
  <si>
    <t>Willow Group</t>
  </si>
  <si>
    <t>http://www.linkedin.com/in/oliver-willow-group-46bb719a</t>
  </si>
  <si>
    <t>https://willowgroup.com.au</t>
  </si>
  <si>
    <t>http://www.linkedin.com/company/willow-group-development</t>
  </si>
  <si>
    <t>Melbourne, Victoria, Australia</t>
  </si>
  <si>
    <t>Maze Real Estate</t>
  </si>
  <si>
    <t>Holland</t>
  </si>
  <si>
    <t>charles@mazerealestate.co.uk</t>
  </si>
  <si>
    <t>http://www.linkedin.com/in/charles-holland-37993a82</t>
  </si>
  <si>
    <t>https://mazerealestate.co.uk</t>
  </si>
  <si>
    <t>http://www.linkedin.com/company/maze-real-estate</t>
  </si>
  <si>
    <t>5 Upper St Martin's Lane, London, England, United Kingdom, WC2H 9EA</t>
  </si>
  <si>
    <t>Addis Homes Group</t>
  </si>
  <si>
    <t>Addis</t>
  </si>
  <si>
    <t>alexander@addishomes.co.uk</t>
  </si>
  <si>
    <t>http://www.linkedin.com/in/alexander-addis-89302459</t>
  </si>
  <si>
    <t>https://addishomes.co.uk</t>
  </si>
  <si>
    <t>http://www.linkedin.com/company/addis-homes-ltd</t>
  </si>
  <si>
    <t>67 Richmond Road, Poole, England, United Kingdom, BH14 0BU</t>
  </si>
  <si>
    <t>Eduard</t>
  </si>
  <si>
    <t>Munteanu</t>
  </si>
  <si>
    <t>http://www.linkedin.com/in/eduard-munteanu-b61770132</t>
  </si>
  <si>
    <t>Davison</t>
  </si>
  <si>
    <t>http://www.linkedin.com/in/david-davison-62328476</t>
  </si>
  <si>
    <t>Pope</t>
  </si>
  <si>
    <t>rp@nightingalepartners.com</t>
  </si>
  <si>
    <t>http://www.linkedin.com/in/richard-pope-1a3638101</t>
  </si>
  <si>
    <t>Forays Homes</t>
  </si>
  <si>
    <t>roger@forays.co.uk</t>
  </si>
  <si>
    <t>http://www.linkedin.com/in/roger-atkinson-5b522b18</t>
  </si>
  <si>
    <t>https://forays.co.uk</t>
  </si>
  <si>
    <t>http://www.linkedin.com/company/forays-limited</t>
  </si>
  <si>
    <t>6 Cedar Lane, Camberley, England, United Kingdom, GU16 7HT</t>
  </si>
  <si>
    <t>marc.taylor@kelvinproperties.com</t>
  </si>
  <si>
    <t>http://www.linkedin.com/in/marc-taylor-3587752a</t>
  </si>
  <si>
    <t>https://kelvinproperties.com</t>
  </si>
  <si>
    <t>http://www.linkedin.com/company/kelvin-properties</t>
  </si>
  <si>
    <t>50 Victoria Crescent Road, Glasgow, Scotland, United Kingdom, G12 9DE</t>
  </si>
  <si>
    <t>Lucia</t>
  </si>
  <si>
    <t>Petrelli</t>
  </si>
  <si>
    <t>lucia@leufroy.com</t>
  </si>
  <si>
    <t>http://www.linkedin.com/in/lucia-petrelli-35950331</t>
  </si>
  <si>
    <t>Williams Sillitoe</t>
  </si>
  <si>
    <t>cw@willsill.co.uk</t>
  </si>
  <si>
    <t>http://www.linkedin.com/in/charlie-williams-61b8aa1b</t>
  </si>
  <si>
    <t>https://willsill.co.uk</t>
  </si>
  <si>
    <t>http://www.linkedin.com/company/williams-sillitoe</t>
  </si>
  <si>
    <t>Bank Square, Wilmslow, England, United Kingdom, SK9 1AU</t>
  </si>
  <si>
    <t>Asscociate Director</t>
  </si>
  <si>
    <t>jf@stephenkane.co.uk</t>
  </si>
  <si>
    <t>http://www.linkedin.com/in/joel-fraser-75b02726b</t>
  </si>
  <si>
    <t>carl@norsehomes.co.uk</t>
  </si>
  <si>
    <t>http://www.linkedin.com/in/carl-wilkinson-60a2a8182</t>
  </si>
  <si>
    <t>Chatsworth Homes Group</t>
  </si>
  <si>
    <t>Jj</t>
  </si>
  <si>
    <t>Peters</t>
  </si>
  <si>
    <t>jj@chatsworthliving.co.uk</t>
  </si>
  <si>
    <t>http://www.linkedin.com/in/jj-peters-761bb4193</t>
  </si>
  <si>
    <t>https://chatsworthliving.co.uk</t>
  </si>
  <si>
    <t>http://www.linkedin.com/company/chatsworth-homes-group</t>
  </si>
  <si>
    <t>Fyfield Road, England, United Kingdom, CM5 0</t>
  </si>
  <si>
    <t>Andrews</t>
  </si>
  <si>
    <t>Director and Co-founder</t>
  </si>
  <si>
    <t>david.andrews@linfieldconstruction.co.uk</t>
  </si>
  <si>
    <t>http://www.linkedin.com/in/david-andrews-254247150</t>
  </si>
  <si>
    <t>Watters</t>
  </si>
  <si>
    <t>jessica.watters@spurdown.co.uk</t>
  </si>
  <si>
    <t>http://www.linkedin.com/in/jessica-watters-654baa198</t>
  </si>
  <si>
    <t>Kingacre Estates</t>
  </si>
  <si>
    <t>Bonarski</t>
  </si>
  <si>
    <t>kim.bonarski@kingacreestates.co.uk</t>
  </si>
  <si>
    <t>http://www.linkedin.com/in/kim-bonarski-b29341225</t>
  </si>
  <si>
    <t>https://kingacreestates.co.uk</t>
  </si>
  <si>
    <t>http://www.linkedin.com/company/kingacre-estates</t>
  </si>
  <si>
    <t>Niko</t>
  </si>
  <si>
    <t>Michalakis</t>
  </si>
  <si>
    <t>http://www.linkedin.com/in/nikomichalakis</t>
  </si>
  <si>
    <t>2V Projects Ltd</t>
  </si>
  <si>
    <t>Vladimir</t>
  </si>
  <si>
    <t>Castravet</t>
  </si>
  <si>
    <t>vladimir@2vprojects.co.uk</t>
  </si>
  <si>
    <t>http://www.linkedin.com/in/vladimir-castravet-2022a1100</t>
  </si>
  <si>
    <t>https://2vprojects.co.uk</t>
  </si>
  <si>
    <t>http://www.linkedin.com/company/a-to-z-construct-and-build-ltd</t>
  </si>
  <si>
    <t>20 Dawes Road, London, England, United Kingdom, SW6 7EN</t>
  </si>
  <si>
    <t>Humphries</t>
  </si>
  <si>
    <t>http://www.linkedin.com/in/mike-humphries-a82614134</t>
  </si>
  <si>
    <t>jamesb@robertluff.co.uk</t>
  </si>
  <si>
    <t>http://www.linkedin.com/in/james-brown-0561a71a4</t>
  </si>
  <si>
    <t>Flint Real Estate</t>
  </si>
  <si>
    <t>Flint</t>
  </si>
  <si>
    <t>ben@flintrealestate.co.uk</t>
  </si>
  <si>
    <t>http://www.linkedin.com/in/benflintmrics</t>
  </si>
  <si>
    <t>https://flintrealestate.co.uk</t>
  </si>
  <si>
    <t>http://www.linkedin.com/company/flint-real-estate</t>
  </si>
  <si>
    <t>Doncaster, England, United Kingdom</t>
  </si>
  <si>
    <t>Shenton Group</t>
  </si>
  <si>
    <t>Goodier</t>
  </si>
  <si>
    <t>Project Development Manager</t>
  </si>
  <si>
    <t>http://www.linkedin.com/in/robert-goodier-a5022b5b</t>
  </si>
  <si>
    <t>https://shentongroup.com</t>
  </si>
  <si>
    <t>http://www.linkedin.com/company/shenton-group</t>
  </si>
  <si>
    <t>53 Fountain Street, Manchester, England, United Kingdom, M2 3</t>
  </si>
  <si>
    <t>Shankster</t>
  </si>
  <si>
    <t>andy.shankster@phdevelopments.co.uk</t>
  </si>
  <si>
    <t>http://www.linkedin.com/in/andy-shankster-50638b2b5</t>
  </si>
  <si>
    <t>Zafiro Homes Ltd</t>
  </si>
  <si>
    <t>Mickey</t>
  </si>
  <si>
    <t>mickey@zafirohomes.com</t>
  </si>
  <si>
    <t>http://www.linkedin.com/in/mickey-garner-93249099</t>
  </si>
  <si>
    <t>https://zafirohomes.com</t>
  </si>
  <si>
    <t>http://www.linkedin.com/company/zafirohomesltd</t>
  </si>
  <si>
    <t>31 Warwick Road, England, United Kingdom, HP9 2PD</t>
  </si>
  <si>
    <t>Rosehill Advisors Limited</t>
  </si>
  <si>
    <t>Hale</t>
  </si>
  <si>
    <t>timothy.hale@rosehill.com</t>
  </si>
  <si>
    <t>http://www.linkedin.com/in/timothy-hale-2519b494</t>
  </si>
  <si>
    <t>https://rosehilladvisors.co.uk</t>
  </si>
  <si>
    <t>http://www.linkedin.com/company/rosehill-advisors-limited</t>
  </si>
  <si>
    <t>7 Fryern Court Road, Fordingbridge, England, United Kingdom, SP6 1NG</t>
  </si>
  <si>
    <t>Arif</t>
  </si>
  <si>
    <t>Mushtaq</t>
  </si>
  <si>
    <t>arif@2020groupuk.com</t>
  </si>
  <si>
    <t>http://www.linkedin.com/in/arifmushtaq</t>
  </si>
  <si>
    <t>will@m-c-c.biz</t>
  </si>
  <si>
    <t>http://www.linkedin.com/in/will-mclaren-clark-a3922310</t>
  </si>
  <si>
    <t>ob@moon-tree.co.uk</t>
  </si>
  <si>
    <t>http://www.linkedin.com/in/oliver-boggis-546712196</t>
  </si>
  <si>
    <t>joel@jacksonheim.co.uk</t>
  </si>
  <si>
    <t>http://www.linkedin.com/in/joel-ryan-445883229</t>
  </si>
  <si>
    <t>andy@lpcliving.co.uk</t>
  </si>
  <si>
    <t>http://www.linkedin.com/in/andy-roberts-44874820</t>
  </si>
  <si>
    <t>Graduate Development Manager</t>
  </si>
  <si>
    <t>nick@waltonwagner.com</t>
  </si>
  <si>
    <t>http://www.linkedin.com/in/nick-wood-91a5851b9</t>
  </si>
  <si>
    <t>Warner Planning</t>
  </si>
  <si>
    <t>simon@warnerplanning.co.uk</t>
  </si>
  <si>
    <t>http://www.linkedin.com/in/simonwarnerplanner</t>
  </si>
  <si>
    <t>https://warnerplanning.co.uk</t>
  </si>
  <si>
    <t>http://www.linkedin.com/company/warner-planning</t>
  </si>
  <si>
    <t>Colmore Gaskell</t>
  </si>
  <si>
    <t>Karan</t>
  </si>
  <si>
    <t>Gohil</t>
  </si>
  <si>
    <t>Property Services Manager</t>
  </si>
  <si>
    <t>http://www.linkedin.com/in/karan-gohil-65b358160</t>
  </si>
  <si>
    <t>https://colmore-gaskell.co.uk</t>
  </si>
  <si>
    <t>http://www.linkedin.com/company/colmore-gaskell</t>
  </si>
  <si>
    <t>67 Wingate Square, London, England, United Kingdom, SW4 0AF</t>
  </si>
  <si>
    <t>paul.dodds@ralphroseproperty.com</t>
  </si>
  <si>
    <t>http://www.linkedin.com/in/paul-dodds-61288948</t>
  </si>
  <si>
    <t>Open Vu</t>
  </si>
  <si>
    <t>george@openvu.co.uk</t>
  </si>
  <si>
    <t>http://www.linkedin.com/in/georgeballproperty</t>
  </si>
  <si>
    <t>https://openvu.co.uk</t>
  </si>
  <si>
    <t>http://www.linkedin.com/company/open-vu</t>
  </si>
  <si>
    <t>Cobham Park Road, Cobham, England, United Kingdom, KT11 3</t>
  </si>
  <si>
    <t>Anna</t>
  </si>
  <si>
    <t>Jeffries</t>
  </si>
  <si>
    <t>Junior Property Manager</t>
  </si>
  <si>
    <t>anna.jeffries@selectresidential.com</t>
  </si>
  <si>
    <t>http://www.linkedin.com/in/anna-jeffries-7876b3290</t>
  </si>
  <si>
    <t>harry@trinitysquaredevelopments.co.uk</t>
  </si>
  <si>
    <t>http://www.linkedin.com/in/harry-rose-677455161</t>
  </si>
  <si>
    <t>Anita</t>
  </si>
  <si>
    <t>anita@avaro.co.uk</t>
  </si>
  <si>
    <t>http://www.linkedin.com/in/anita-davis-902025b4</t>
  </si>
  <si>
    <t>SDGB Properties</t>
  </si>
  <si>
    <t>Kas</t>
  </si>
  <si>
    <t>Derzi</t>
  </si>
  <si>
    <t>kas@sdgbproperties.com</t>
  </si>
  <si>
    <t>http://www.linkedin.com/in/kas-derzi-0537631aa</t>
  </si>
  <si>
    <t>https://sdgbproperties.com</t>
  </si>
  <si>
    <t>http://www.linkedin.com/company/sdgb-properties</t>
  </si>
  <si>
    <t>10 York Avenue, Lincoln, England, United Kingdom, LN1 1LL</t>
  </si>
  <si>
    <t>Custodian Developments</t>
  </si>
  <si>
    <t>Sanvir</t>
  </si>
  <si>
    <t>Chana</t>
  </si>
  <si>
    <t>sanvir@custodiandevelopments.co.uk</t>
  </si>
  <si>
    <t>http://www.linkedin.com/in/sanvir-c-b71033217</t>
  </si>
  <si>
    <t>https://custodiandevelopments.co.uk</t>
  </si>
  <si>
    <t>http://www.linkedin.com/company/custodian-developments</t>
  </si>
  <si>
    <t>GOLDeal LTD.</t>
  </si>
  <si>
    <t>Plamen</t>
  </si>
  <si>
    <t>Nikolaev</t>
  </si>
  <si>
    <t>http://www.linkedin.com/in/plamen-nikolaev-9b96b7249</t>
  </si>
  <si>
    <t>https://goldeal.co.uk</t>
  </si>
  <si>
    <t>http://www.linkedin.com/company/goldeal-limited</t>
  </si>
  <si>
    <t>1A Upper Fforest Way, Llansamlet, Wales, United Kingdom, SA6 8PJ</t>
  </si>
  <si>
    <t>http://www.linkedin.com/in/phil-richards-8ba95229</t>
  </si>
  <si>
    <t>Heron Square</t>
  </si>
  <si>
    <t>sam@heronsquare.co.uk</t>
  </si>
  <si>
    <t>http://www.linkedin.com/in/sam-ismail-29397878</t>
  </si>
  <si>
    <t>https://heronsquare.co.uk</t>
  </si>
  <si>
    <t>http://www.linkedin.com/company/heronsquare</t>
  </si>
  <si>
    <t>Great Portland Street, London, England, United Kingdom, W1W 5</t>
  </si>
  <si>
    <t>Underwood</t>
  </si>
  <si>
    <t>josh@firmstonedevelopments.com</t>
  </si>
  <si>
    <t>http://www.linkedin.com/in/josh-underwood-grad-iosh-3a5445b3</t>
  </si>
  <si>
    <t>RJA Homes</t>
  </si>
  <si>
    <t>Ashford</t>
  </si>
  <si>
    <t>ross@rjahomes.com</t>
  </si>
  <si>
    <t>http://www.linkedin.com/in/ross-ashford-52555a37</t>
  </si>
  <si>
    <t>https://rjahomes.com</t>
  </si>
  <si>
    <t>http://www.linkedin.com/company/rja-homes</t>
  </si>
  <si>
    <t>Heinrich</t>
  </si>
  <si>
    <t>edwardh@umbersladearboriculture.co.uk</t>
  </si>
  <si>
    <t>http://www.linkedin.com/in/edward-heinrich-1a2365110</t>
  </si>
  <si>
    <t>Spicer</t>
  </si>
  <si>
    <t>http://www.linkedin.com/in/graham-spicer-32021b1a0</t>
  </si>
  <si>
    <t>Commock</t>
  </si>
  <si>
    <t>donna@barcroftestates.co.uk</t>
  </si>
  <si>
    <t>http://www.linkedin.com/in/donna-commock-16a487200</t>
  </si>
  <si>
    <t>CRT Property</t>
  </si>
  <si>
    <t>Proctor</t>
  </si>
  <si>
    <t>Senior Property and Asset Manager</t>
  </si>
  <si>
    <t>http://www.linkedin.com/in/charlie-proctor-mrics-2061a516b</t>
  </si>
  <si>
    <t>https://crtproperty.co.uk</t>
  </si>
  <si>
    <t>http://www.linkedin.com/company/crtproperty</t>
  </si>
  <si>
    <t>1 Valley Way, Wombwell, England, United Kingdom, S73 0BB</t>
  </si>
  <si>
    <t>NooKo</t>
  </si>
  <si>
    <t>Sayers</t>
  </si>
  <si>
    <t>http://www.linkedin.com/in/max-sayers</t>
  </si>
  <si>
    <t>https://nooko.co.uk</t>
  </si>
  <si>
    <t>http://www.linkedin.com/company/nookoltd</t>
  </si>
  <si>
    <t>Exeter, England, United Kingdom</t>
  </si>
  <si>
    <t>Stratstone Developments</t>
  </si>
  <si>
    <t>Fitzwater</t>
  </si>
  <si>
    <t>jfitzwater@stratstonedevelopments.com</t>
  </si>
  <si>
    <t>http://www.linkedin.com/in/josh-fitzwater-bab7ba31b</t>
  </si>
  <si>
    <t>https://stratstonedevelopments.com</t>
  </si>
  <si>
    <t>http://www.linkedin.com/company/stratstone-developments</t>
  </si>
  <si>
    <t>157 High Street, United Kingdom, CM5 9</t>
  </si>
  <si>
    <t>Lanes Exclusive Homes</t>
  </si>
  <si>
    <t>hannah@lanesexclusivehomes.co.uk</t>
  </si>
  <si>
    <t>http://www.linkedin.com/in/hannah-jackson-2a94071aa</t>
  </si>
  <si>
    <t>https://lanesexclusivehomes.co.uk</t>
  </si>
  <si>
    <t>http://www.linkedin.com/company/lanes-exclusive-homes</t>
  </si>
  <si>
    <t>2 Market Street, Hertford, England, United Kingdom, SG14 1BD</t>
  </si>
  <si>
    <t>Amir</t>
  </si>
  <si>
    <t>Khoylou</t>
  </si>
  <si>
    <t>http://www.linkedin.com/in/amir-khoylou-42b319b9</t>
  </si>
  <si>
    <t>Michaela</t>
  </si>
  <si>
    <t>michaela@mnmdev.co.uk</t>
  </si>
  <si>
    <t>http://www.linkedin.com/in/michaela-teague-5bb57918a</t>
  </si>
  <si>
    <t>The Property Duo</t>
  </si>
  <si>
    <t>Stef</t>
  </si>
  <si>
    <t>Paterson</t>
  </si>
  <si>
    <t>http://www.linkedin.com/in/stef-dale</t>
  </si>
  <si>
    <t>https://the-property-duo.com</t>
  </si>
  <si>
    <t>http://www.linkedin.com/company/thepropertyduo</t>
  </si>
  <si>
    <t>DAMSON HOMES RIDGEWAY LTD</t>
  </si>
  <si>
    <t>Parimal</t>
  </si>
  <si>
    <t>Tanna</t>
  </si>
  <si>
    <t>ptanna@damsonhomes.net</t>
  </si>
  <si>
    <t>http://www.linkedin.com/in/parimal-tanna-00a7a025</t>
  </si>
  <si>
    <t>https://damsonhomes.net</t>
  </si>
  <si>
    <t>http://www.linkedin.com/company/damson-homes</t>
  </si>
  <si>
    <t>87 Westley Road, Birmingham, England, United Kingdom, B27 7UQ</t>
  </si>
  <si>
    <t>Luxury Construction Group</t>
  </si>
  <si>
    <t>Giorgi</t>
  </si>
  <si>
    <t>Hind</t>
  </si>
  <si>
    <t>giorgi@luxuryconstructiongroup.co</t>
  </si>
  <si>
    <t>http://www.linkedin.com/in/giorgi-hind-76147ba2</t>
  </si>
  <si>
    <t>https://luxuryconstructiongroup.co</t>
  </si>
  <si>
    <t>http://www.linkedin.com/company/capital-construction-contractors-ltd.</t>
  </si>
  <si>
    <t>Cabot Square, London, England, United Kingdom, E14 4</t>
  </si>
  <si>
    <t>Resolution Homes</t>
  </si>
  <si>
    <t>Eddie</t>
  </si>
  <si>
    <t>Lawley</t>
  </si>
  <si>
    <t>eddie@resolutionhomes.co.uk</t>
  </si>
  <si>
    <t>http://www.linkedin.com/in/eddie-lawley-0846001a</t>
  </si>
  <si>
    <t>https://resolutionhomes.co.uk</t>
  </si>
  <si>
    <t>http://www.linkedin.com/company/resolution-homes</t>
  </si>
  <si>
    <t>Ampthill, England, United Kingdom, MK45</t>
  </si>
  <si>
    <t>Light</t>
  </si>
  <si>
    <t>craig@junodev.co.uk</t>
  </si>
  <si>
    <t>http://www.linkedin.com/in/craig-light-95431055</t>
  </si>
  <si>
    <t>Rothmore Property</t>
  </si>
  <si>
    <t>Scully</t>
  </si>
  <si>
    <t>Managing Director &amp; Co Founder</t>
  </si>
  <si>
    <t>max@rothmoreinvest.com</t>
  </si>
  <si>
    <t>http://www.linkedin.com/in/maxwell-scully-1938a587</t>
  </si>
  <si>
    <t>https://rothmoreproperty.com</t>
  </si>
  <si>
    <t>http://www.linkedin.com/company/rothmoreproperty</t>
  </si>
  <si>
    <t>Langton Homes Limited</t>
  </si>
  <si>
    <t>Cripps</t>
  </si>
  <si>
    <t>ben@langtonhomes.co.uk</t>
  </si>
  <si>
    <t>http://www.linkedin.com/in/ben-cripps-549a2446</t>
  </si>
  <si>
    <t>https://langtonhomes.co.uk</t>
  </si>
  <si>
    <t>http://www.linkedin.com/company/langton-homes-limited</t>
  </si>
  <si>
    <t>Uppingham, England, United Kingdom, LE15</t>
  </si>
  <si>
    <t>Clearwater Developments</t>
  </si>
  <si>
    <t>Ranj</t>
  </si>
  <si>
    <t>Owner and Director of Clearwater Developments. Property Development</t>
  </si>
  <si>
    <t>http://www.linkedin.com/in/ranj-gill-88160325</t>
  </si>
  <si>
    <t>https://clearwaterdevelopments.co.uk</t>
  </si>
  <si>
    <t>http://www.linkedin.com/company/clearwater-developments</t>
  </si>
  <si>
    <t>21 North Terrace, Seaham, England, United Kingdom, SR7 7EU</t>
  </si>
  <si>
    <t>Ducie Avenue</t>
  </si>
  <si>
    <t>Drysdale</t>
  </si>
  <si>
    <t>matthew@ducieavenue.com</t>
  </si>
  <si>
    <t>http://www.linkedin.com/in/matthew-drysdale-13220a37</t>
  </si>
  <si>
    <t>https://ducieavenue.com</t>
  </si>
  <si>
    <t>http://www.linkedin.com/company/ducie-avenue</t>
  </si>
  <si>
    <t>Gcr</t>
  </si>
  <si>
    <t>Equity</t>
  </si>
  <si>
    <t>gcr@gcrpe.com</t>
  </si>
  <si>
    <t>http://www.linkedin.com/in/gcrltd</t>
  </si>
  <si>
    <t>http://www.linkedin.com/in/jonathanhough</t>
  </si>
  <si>
    <t>Ashill</t>
  </si>
  <si>
    <t>Lavers</t>
  </si>
  <si>
    <t>steve@ashill.co.uk</t>
  </si>
  <si>
    <t>http://www.linkedin.com/in/steve-lavers-574aa934</t>
  </si>
  <si>
    <t>https://ashill.co.uk</t>
  </si>
  <si>
    <t>http://www.linkedin.com/company/ashill-land</t>
  </si>
  <si>
    <t>11 Worple Road, London, England, United Kingdom, SW19 4JS</t>
  </si>
  <si>
    <t>BlackOnyx Group</t>
  </si>
  <si>
    <t>Senior Planning Manager</t>
  </si>
  <si>
    <t>joe.roberts@blackonyxgroup.com</t>
  </si>
  <si>
    <t>http://www.linkedin.com/in/joe-roberts-167684b3</t>
  </si>
  <si>
    <t>https://blackonyxgroup.com</t>
  </si>
  <si>
    <t>http://www.linkedin.com/company/blackonyx-group</t>
  </si>
  <si>
    <t>2 Old Hill, Woking, England, United Kingdom, GU22 0DF</t>
  </si>
  <si>
    <t>Angle Land &amp; Developments</t>
  </si>
  <si>
    <t>luke@alnd.co.uk</t>
  </si>
  <si>
    <t>http://www.linkedin.com/in/luke-lambert-7b642410b</t>
  </si>
  <si>
    <t>https://alnd.co.uk</t>
  </si>
  <si>
    <t>http://www.linkedin.com/company/alnd</t>
  </si>
  <si>
    <t>Hatfield, England, United Kingdom</t>
  </si>
  <si>
    <t>Herrington</t>
  </si>
  <si>
    <t>Acquisitions and Development Manager</t>
  </si>
  <si>
    <t>harvey@farnhamestates.co.uk</t>
  </si>
  <si>
    <t>http://www.linkedin.com/in/harvey-herrington-a9a32891</t>
  </si>
  <si>
    <t>Trend</t>
  </si>
  <si>
    <t>Binks</t>
  </si>
  <si>
    <t>trend@orchardhomeseast.co.uk</t>
  </si>
  <si>
    <t>http://www.linkedin.com/in/trend-binks-b8080363</t>
  </si>
  <si>
    <t>PMI Developments</t>
  </si>
  <si>
    <t>nigel.jones@pmidevelopments.co.uk</t>
  </si>
  <si>
    <t>http://www.linkedin.com/in/nigel-jones-17744b1b</t>
  </si>
  <si>
    <t>https://pmidevelopments.co.uk</t>
  </si>
  <si>
    <t>http://www.linkedin.com/company/pmi-developments</t>
  </si>
  <si>
    <t>heatherwilliams@enborneprojects.com</t>
  </si>
  <si>
    <t>http://www.linkedin.com/in/heather-williams-78bb6781</t>
  </si>
  <si>
    <t>PADMANOR INVESTMENTS LIMITED</t>
  </si>
  <si>
    <t>stephen@padmanor.co.uk</t>
  </si>
  <si>
    <t>http://www.linkedin.com/in/homemadeproperties</t>
  </si>
  <si>
    <t>https://padmanor.co.uk</t>
  </si>
  <si>
    <t>http://www.linkedin.com/company/padmanor-investments-limited</t>
  </si>
  <si>
    <t>Filwood Green Business Park, Bristol, England, United Kingdom, BS4 1ET</t>
  </si>
  <si>
    <t>Texture</t>
  </si>
  <si>
    <t>http://www.linkedin.com/in/texture-monk-a8a7229</t>
  </si>
  <si>
    <t>Warrack</t>
  </si>
  <si>
    <t>william@cordwellgroup.com</t>
  </si>
  <si>
    <t>http://www.linkedin.com/in/william-warrack-64391827</t>
  </si>
  <si>
    <t>Browning</t>
  </si>
  <si>
    <t>hbrowning@londonhill.co.uk</t>
  </si>
  <si>
    <t>http://www.linkedin.com/in/hannah-browning-716a84122</t>
  </si>
  <si>
    <t>Redtale Holdings Ltd</t>
  </si>
  <si>
    <t>malcolm.curtis@redtalegroup.com</t>
  </si>
  <si>
    <t>http://www.linkedin.com/in/malcolm-curtis-3b657b131</t>
  </si>
  <si>
    <t>https://redtalegroup.com</t>
  </si>
  <si>
    <t>http://www.linkedin.com/company/redtaleholdings</t>
  </si>
  <si>
    <t>49 High West Street, Dorchester, England, United Kingdom, DT1 1UT</t>
  </si>
  <si>
    <t>Kyme Homes - house builder developer</t>
  </si>
  <si>
    <t>Greeves</t>
  </si>
  <si>
    <t>http://www.linkedin.com/in/dominic-greeves-79876411</t>
  </si>
  <si>
    <t>https://kymehomes.com</t>
  </si>
  <si>
    <t>http://www.linkedin.com/company/kyme-homes</t>
  </si>
  <si>
    <t>Tadcaster, England, United Kingdom, LS24</t>
  </si>
  <si>
    <t>Martina</t>
  </si>
  <si>
    <t>http://www.linkedin.com/in/martina-mckeown-81219336</t>
  </si>
  <si>
    <t>Ilex Homes</t>
  </si>
  <si>
    <t>Jemma</t>
  </si>
  <si>
    <t>Dunne</t>
  </si>
  <si>
    <t>jemma@ilexhomes.co.uk</t>
  </si>
  <si>
    <t>http://www.linkedin.com/in/jemma-dunne-ba940a30</t>
  </si>
  <si>
    <t>https://ilexhomes.co.uk</t>
  </si>
  <si>
    <t>http://www.linkedin.com/company/ilexhomes</t>
  </si>
  <si>
    <t>15 Upper King Street, Norwich, England, United Kingdom, NR3 1RB</t>
  </si>
  <si>
    <t>Hesketh Jones Construction Ltd</t>
  </si>
  <si>
    <t>dale@heskethjones.com</t>
  </si>
  <si>
    <t>http://www.linkedin.com/in/dale-hesketh-927b761b</t>
  </si>
  <si>
    <t>https://heskethjones.com</t>
  </si>
  <si>
    <t>http://www.linkedin.com/company/hesketh-jones-construction-ltd</t>
  </si>
  <si>
    <t>Chorley, England, United Kingdom</t>
  </si>
  <si>
    <t>Kemball-Williams</t>
  </si>
  <si>
    <t>Investment &amp; Development Manager</t>
  </si>
  <si>
    <t>g.kemball-williams@proseedcapital.co.uk</t>
  </si>
  <si>
    <t>http://www.linkedin.com/in/gsgkw</t>
  </si>
  <si>
    <t>Berkeley Square Developments</t>
  </si>
  <si>
    <t>alan@berkeleysquaredevelopments.co.uk</t>
  </si>
  <si>
    <t>http://www.linkedin.com/in/alan-gavin-8401a32</t>
  </si>
  <si>
    <t>https://berkeleysquaredevelopments.co.uk</t>
  </si>
  <si>
    <t>http://www.linkedin.com/company/berkeley-square-developments</t>
  </si>
  <si>
    <t>19 Ropemaker Street, London, England, United Kingdom, EC2Y 9</t>
  </si>
  <si>
    <t>978 Group Ltd</t>
  </si>
  <si>
    <t>Earlam</t>
  </si>
  <si>
    <t>http://www.linkedin.com/in/steven-earlam-082ab6216</t>
  </si>
  <si>
    <t>https://978group.co.uk</t>
  </si>
  <si>
    <t>http://www.linkedin.com/company/978-group-ltd</t>
  </si>
  <si>
    <t>White Cross Street, Lancaster, England, United Kingdom, LA1 4XQ</t>
  </si>
  <si>
    <t>Candice</t>
  </si>
  <si>
    <t>Bresler</t>
  </si>
  <si>
    <t>candice.bresler@kidbrook.co.uk</t>
  </si>
  <si>
    <t>http://www.linkedin.com/in/candice-bresler-36b001108</t>
  </si>
  <si>
    <t>Archway Construction</t>
  </si>
  <si>
    <t>Twelftree</t>
  </si>
  <si>
    <t>brett@archwayconstruction.co.uk</t>
  </si>
  <si>
    <t>http://www.linkedin.com/in/brett-twelftree-20a336170</t>
  </si>
  <si>
    <t>https://archwayconstruction.co.uk</t>
  </si>
  <si>
    <t>http://www.linkedin.com/company/archwayconstruction</t>
  </si>
  <si>
    <t>19B Ardington Road, Northampton, England, United Kingdom, NN1 5</t>
  </si>
  <si>
    <t>Broadway Living Limited</t>
  </si>
  <si>
    <t>Barrington</t>
  </si>
  <si>
    <t>Wilks</t>
  </si>
  <si>
    <t>Principal Project Manager</t>
  </si>
  <si>
    <t>http://www.linkedin.com/in/barringtonwilks</t>
  </si>
  <si>
    <t>https://broadwayliving.co.uk</t>
  </si>
  <si>
    <t>http://www.linkedin.com/company/broadway-living-limited</t>
  </si>
  <si>
    <t>14 Uxbridge Road, London, England, United Kingdom, W7 3</t>
  </si>
  <si>
    <t>Dicker</t>
  </si>
  <si>
    <t>tristandicker@360-living.co.uk</t>
  </si>
  <si>
    <t>http://www.linkedin.com/in/tristan-dicker-5940211b9</t>
  </si>
  <si>
    <t>in5 Group</t>
  </si>
  <si>
    <t>Dudley</t>
  </si>
  <si>
    <t>Managing Director &amp; Founder</t>
  </si>
  <si>
    <t>oliverdudley@in5group.co.uk</t>
  </si>
  <si>
    <t>http://www.linkedin.com/in/oliverdudleyproperty</t>
  </si>
  <si>
    <t>https://in5group.co.uk</t>
  </si>
  <si>
    <t>http://www.linkedin.com/company/in5capital</t>
  </si>
  <si>
    <t>25 Durham Street, London, England, United Kingdom, SE11 5AX</t>
  </si>
  <si>
    <t>Estate</t>
  </si>
  <si>
    <t>Director - GBP Developments Limited</t>
  </si>
  <si>
    <t>gtaylor@gbpestates.co.uk</t>
  </si>
  <si>
    <t>http://www.linkedin.com/in/gary-taylor-development-commercial-real-estate</t>
  </si>
  <si>
    <t>Mostyn Investments</t>
  </si>
  <si>
    <t>Felice</t>
  </si>
  <si>
    <t>http://www.linkedin.com/in/charles-de-felice-2b320a59</t>
  </si>
  <si>
    <t>https://mostyn-investments.com</t>
  </si>
  <si>
    <t>http://www.linkedin.com/company/mostyn-investments</t>
  </si>
  <si>
    <t>Jameson</t>
  </si>
  <si>
    <t>ajameson@orchard-homes.co.uk</t>
  </si>
  <si>
    <t>http://www.linkedin.com/in/andrew-jameson-15208bb</t>
  </si>
  <si>
    <t>Levi</t>
  </si>
  <si>
    <t>ben@palatinehomes.co.uk</t>
  </si>
  <si>
    <t>http://www.linkedin.com/in/ben-levi-30607b198</t>
  </si>
  <si>
    <t>Overland Acquisitions</t>
  </si>
  <si>
    <t>Overington</t>
  </si>
  <si>
    <t>adrian@overlandacquisitions.com</t>
  </si>
  <si>
    <t>http://www.linkedin.com/in/adrian-overington-12926742</t>
  </si>
  <si>
    <t>https://overlandacquisitions.com</t>
  </si>
  <si>
    <t>http://www.linkedin.com/company/overland-acquisitions</t>
  </si>
  <si>
    <t>16 Hurst Road, Epsom, England, United Kingdom, KT19 8SJ</t>
  </si>
  <si>
    <t>Sinclair</t>
  </si>
  <si>
    <t>http://www.linkedin.com/in/john-sinclair-678338179</t>
  </si>
  <si>
    <t>charlie@stcongar.com</t>
  </si>
  <si>
    <t>http://www.linkedin.com/in/charlie-gordon-mrics-23903676</t>
  </si>
  <si>
    <t>jack@nomaddevelopments.com</t>
  </si>
  <si>
    <t>http://www.linkedin.com/in/jack-simpson-98598b1aa</t>
  </si>
  <si>
    <t>Gen Two Real Estate</t>
  </si>
  <si>
    <t>Ariel</t>
  </si>
  <si>
    <t>Levy</t>
  </si>
  <si>
    <t>ariel@gentwo.co.uk</t>
  </si>
  <si>
    <t>http://www.linkedin.com/in/ariel-levy-b5615737</t>
  </si>
  <si>
    <t>https://gentwo.co.uk</t>
  </si>
  <si>
    <t>http://www.linkedin.com/company/gen-two-real-estate</t>
  </si>
  <si>
    <t>99 Heath Street, London, England, United Kingdom, NW3 6SS</t>
  </si>
  <si>
    <t>Denney</t>
  </si>
  <si>
    <t>paul@anotherwaysolutions.com</t>
  </si>
  <si>
    <t>http://www.linkedin.com/in/pdenney</t>
  </si>
  <si>
    <t>Western Trading Group</t>
  </si>
  <si>
    <t>Preet</t>
  </si>
  <si>
    <t>http://www.linkedin.com/in/preet-s-739a7b44</t>
  </si>
  <si>
    <t>https://westerntrading.co.uk</t>
  </si>
  <si>
    <t>http://www.linkedin.com/company/western-trading-group</t>
  </si>
  <si>
    <t>1 Hospital Street, Birmingham, England, United Kingdom, B19 3PY</t>
  </si>
  <si>
    <t>Landas Group</t>
  </si>
  <si>
    <t>Land</t>
  </si>
  <si>
    <t>nsl@landasgroup.co.uk</t>
  </si>
  <si>
    <t>http://www.linkedin.com/in/sean-land</t>
  </si>
  <si>
    <t>https://landasgroup.co.uk</t>
  </si>
  <si>
    <t>http://www.linkedin.com/company/landas-group</t>
  </si>
  <si>
    <t>Huckstep-Fagg</t>
  </si>
  <si>
    <t>sarah@theguildcrestgroup.co.uk</t>
  </si>
  <si>
    <t>http://www.linkedin.com/in/sarah-huckstep-fagg-0682661b3</t>
  </si>
  <si>
    <t>Siddall</t>
  </si>
  <si>
    <t>Technica Manager</t>
  </si>
  <si>
    <t>anthony@blueoakestates.co.uk</t>
  </si>
  <si>
    <t>http://www.linkedin.com/in/anthonysiddall</t>
  </si>
  <si>
    <t>Conrad</t>
  </si>
  <si>
    <t>conrad@williamrogersconstruction.co.uk</t>
  </si>
  <si>
    <t>http://www.linkedin.com/in/conrad-martin-abb98719b</t>
  </si>
  <si>
    <t>Coomber</t>
  </si>
  <si>
    <t>http://www.linkedin.com/in/lee-coomber-348837203</t>
  </si>
  <si>
    <t>https://clayland.co.uk</t>
  </si>
  <si>
    <t>http://www.linkedin.com/company/clayland-homes-limited</t>
  </si>
  <si>
    <t>Thetford, England, United Kingdom, IP24</t>
  </si>
  <si>
    <t>Buckingham</t>
  </si>
  <si>
    <t>brian.buckingham@beckland.co.uk</t>
  </si>
  <si>
    <t>http://www.linkedin.com/in/brian-buckingham-a74b8895</t>
  </si>
  <si>
    <t>Luxe Projects London</t>
  </si>
  <si>
    <t>Hollowell</t>
  </si>
  <si>
    <t>toby@luxeprojectslondon.co.uk</t>
  </si>
  <si>
    <t>http://www.linkedin.com/in/toby-hollowell-6b5b93280</t>
  </si>
  <si>
    <t>https://luxeprojectslondon.co.uk</t>
  </si>
  <si>
    <t>http://www.linkedin.com/company/luxeprojectslondon</t>
  </si>
  <si>
    <t>4 Delta Way, Egham, England, United Kingdom, TW20 8RX</t>
  </si>
  <si>
    <t>In Property</t>
  </si>
  <si>
    <t>rob@inproperty.uk.com</t>
  </si>
  <si>
    <t>http://www.linkedin.com/in/robertbishoplinkedin</t>
  </si>
  <si>
    <t>https://inproperty.uk.com</t>
  </si>
  <si>
    <t>http://www.linkedin.com/company/in-property-group</t>
  </si>
  <si>
    <t>Turnbull</t>
  </si>
  <si>
    <t>http://www.linkedin.com/in/christopher-turnbull-8015a910</t>
  </si>
  <si>
    <t>ben@chameleon-group.co.uk</t>
  </si>
  <si>
    <t>http://www.linkedin.com/in/ben-morris-31b28435</t>
  </si>
  <si>
    <t>Das</t>
  </si>
  <si>
    <t>simon@978finance.com</t>
  </si>
  <si>
    <t>http://www.linkedin.com/in/simondas978</t>
  </si>
  <si>
    <t>will.morris@gavilgroup.com</t>
  </si>
  <si>
    <t>http://www.linkedin.com/in/will-m-47ab658a</t>
  </si>
  <si>
    <t>Cilia</t>
  </si>
  <si>
    <t>stephen.cilia@rbwestates.co.uk</t>
  </si>
  <si>
    <t>http://www.linkedin.com/in/stephencilia</t>
  </si>
  <si>
    <t>Shaviram Group</t>
  </si>
  <si>
    <t>Aron</t>
  </si>
  <si>
    <t>Lipschitz</t>
  </si>
  <si>
    <t>aron@shaviram.com</t>
  </si>
  <si>
    <t>http://www.linkedin.com/in/aron-lipschitz-3b7b261a</t>
  </si>
  <si>
    <t>https://shaviram.com</t>
  </si>
  <si>
    <t>http://www.linkedin.com/company/shaviram</t>
  </si>
  <si>
    <t>1 Allsop Place, London, England, United Kingdom, NW1 5LG</t>
  </si>
  <si>
    <t>Reg</t>
  </si>
  <si>
    <t>http://www.linkedin.com/in/reg-j-hall-a8892460</t>
  </si>
  <si>
    <t>Flynn-Hawkins</t>
  </si>
  <si>
    <t>victoria@acornsw.co.uk</t>
  </si>
  <si>
    <t>http://www.linkedin.com/in/victoria-flynn-hawkins-912674113</t>
  </si>
  <si>
    <t>Jolene</t>
  </si>
  <si>
    <t>jmarshall@londonhill.co.uk</t>
  </si>
  <si>
    <t>http://www.linkedin.com/in/jolene-marshall-609132a0</t>
  </si>
  <si>
    <t>mhawthorne@ruladevelopments.co.uk</t>
  </si>
  <si>
    <t>http://www.linkedin.com/in/mark-hawthorne-24682924</t>
  </si>
  <si>
    <t>Bilous</t>
  </si>
  <si>
    <t>pbilous@albemarlehomes.co.uk</t>
  </si>
  <si>
    <t>http://www.linkedin.com/in/paul-bilous-10214b79</t>
  </si>
  <si>
    <t>Seewooruthun</t>
  </si>
  <si>
    <t>http://www.linkedin.com/in/shan-seewooruthun-a4a0b488</t>
  </si>
  <si>
    <t>Kristian</t>
  </si>
  <si>
    <t>Otto</t>
  </si>
  <si>
    <t>kristian@montanepartners.com</t>
  </si>
  <si>
    <t>http://www.linkedin.com/in/kristian-otto-136482103</t>
  </si>
  <si>
    <t>Garry</t>
  </si>
  <si>
    <t>garry.ward@vernierltd.com</t>
  </si>
  <si>
    <t>http://www.linkedin.com/in/garry-ward-4119b231</t>
  </si>
  <si>
    <t>Brentor Property Group</t>
  </si>
  <si>
    <t>will@brentorproperty.co.uk</t>
  </si>
  <si>
    <t>http://www.linkedin.com/in/will-robinson-19494597</t>
  </si>
  <si>
    <t>https://brentorgroup.co.uk</t>
  </si>
  <si>
    <t>http://www.linkedin.com/company/brentorpropertygroup</t>
  </si>
  <si>
    <t>Lymington, England, United Kingdom, SO41</t>
  </si>
  <si>
    <t>david.simmons@hsaretail.com</t>
  </si>
  <si>
    <t>http://www.linkedin.com/in/david-simmons-006bb083</t>
  </si>
  <si>
    <t>Specialist Property Solutions</t>
  </si>
  <si>
    <t>fraser@specialistpropertysolutions.co.uk</t>
  </si>
  <si>
    <t>http://www.linkedin.com/in/fraser-scott-2213429</t>
  </si>
  <si>
    <t>https://spsols.co.uk</t>
  </si>
  <si>
    <t>http://www.linkedin.com/company/specialist-property-solutions</t>
  </si>
  <si>
    <t>Cheadle Hulme, England, United Kingdom</t>
  </si>
  <si>
    <t>Coburn Property</t>
  </si>
  <si>
    <t>Grievson</t>
  </si>
  <si>
    <t>david@coburnproperty.com</t>
  </si>
  <si>
    <t>http://www.linkedin.com/in/david-grievson-69490934</t>
  </si>
  <si>
    <t>https://coburnproperty.com</t>
  </si>
  <si>
    <t>http://www.linkedin.com/company/coburn-property</t>
  </si>
  <si>
    <t>Bell Yard, London, England, United Kingdom, WC2A 2JR</t>
  </si>
  <si>
    <t>http://www.linkedin.com/in/steve-oliver-4b950239</t>
  </si>
  <si>
    <t>Ho</t>
  </si>
  <si>
    <t>House Manager</t>
  </si>
  <si>
    <t>http://www.linkedin.com/in/joel-ho-05b7a784</t>
  </si>
  <si>
    <t>mfraser@londonhill.co.uk</t>
  </si>
  <si>
    <t>http://www.linkedin.com/in/michael-fraser-632a9413</t>
  </si>
  <si>
    <t>Pawel</t>
  </si>
  <si>
    <t>Sipta</t>
  </si>
  <si>
    <t>pawel@temza.co.uk</t>
  </si>
  <si>
    <t>http://www.linkedin.com/in/pawel-sipta-63170685</t>
  </si>
  <si>
    <t>Foster Marlon Group</t>
  </si>
  <si>
    <t>Uzair</t>
  </si>
  <si>
    <t>Zaidi</t>
  </si>
  <si>
    <t>uz@fostermarlon.com</t>
  </si>
  <si>
    <t>http://www.linkedin.com/in/uzairzaidifm</t>
  </si>
  <si>
    <t>https://fostermarlon.com</t>
  </si>
  <si>
    <t>http://www.linkedin.com/company/foster-marlon-ltd</t>
  </si>
  <si>
    <t>45 Albemarle Street, London, England, United Kingdom, W1S 4JL</t>
  </si>
  <si>
    <t>Walton</t>
  </si>
  <si>
    <t>http://www.linkedin.com/in/nick-walton-60199921</t>
  </si>
  <si>
    <t>Heron Property Partners</t>
  </si>
  <si>
    <t>Elliot</t>
  </si>
  <si>
    <t>Weekes</t>
  </si>
  <si>
    <t>elliot@heronpp.co.uk</t>
  </si>
  <si>
    <t>http://www.linkedin.com/in/elliot-weekes-671b50b9</t>
  </si>
  <si>
    <t>https://heronpp.co.uk</t>
  </si>
  <si>
    <t>http://www.linkedin.com/company/heron-property-partners</t>
  </si>
  <si>
    <t>6 Gladstone Road, Orpington, England, United Kingdom, BR6 7EA</t>
  </si>
  <si>
    <t>Hodson</t>
  </si>
  <si>
    <t>dean@vivanthomes.co.uk</t>
  </si>
  <si>
    <t>http://www.linkedin.com/in/deanhodson</t>
  </si>
  <si>
    <t>Pearson</t>
  </si>
  <si>
    <t>jamie@archelhomes.co.uk</t>
  </si>
  <si>
    <t>http://www.linkedin.com/in/jamie-pearson-07b1a41a</t>
  </si>
  <si>
    <t>McCann</t>
  </si>
  <si>
    <t>http://www.linkedin.com/in/martin-mccann-1a846bb6</t>
  </si>
  <si>
    <t>Laburnum Associates Ltd</t>
  </si>
  <si>
    <t>Debbie</t>
  </si>
  <si>
    <t>Crowe</t>
  </si>
  <si>
    <t>debbie@laburnumassociates.co.uk</t>
  </si>
  <si>
    <t>http://www.linkedin.com/in/debbie-crowe-685bb8119</t>
  </si>
  <si>
    <t>https://laburnumassociates.co.uk</t>
  </si>
  <si>
    <t>http://www.linkedin.com/company/laburnum-associates</t>
  </si>
  <si>
    <t>Fordbrook Business Centre, Pewsey, England, United Kingdom, SN9 5</t>
  </si>
  <si>
    <t>matt.sutton@westhall-estates.co.uk</t>
  </si>
  <si>
    <t>http://www.linkedin.com/in/matthewcsutton</t>
  </si>
  <si>
    <t>Dragon Developments</t>
  </si>
  <si>
    <t>Cristie</t>
  </si>
  <si>
    <t>http://www.linkedin.com/in/cristie-parker-164089b</t>
  </si>
  <si>
    <t>https://dragondevelopments.com</t>
  </si>
  <si>
    <t>http://www.linkedin.com/company/dragon-developments</t>
  </si>
  <si>
    <t>Golden Earth Developments</t>
  </si>
  <si>
    <t>Benham</t>
  </si>
  <si>
    <t>michael@gedevelopments.com</t>
  </si>
  <si>
    <t>http://www.linkedin.com/in/michael-benham-07485960</t>
  </si>
  <si>
    <t>https://gedevelopments.com</t>
  </si>
  <si>
    <t>http://www.linkedin.com/company/golden-earth-developments</t>
  </si>
  <si>
    <t>Wells</t>
  </si>
  <si>
    <t>Director at W</t>
  </si>
  <si>
    <t>rob@williams-gallagher.com</t>
  </si>
  <si>
    <t>http://www.linkedin.com/in/rob-wells-ab6771b5</t>
  </si>
  <si>
    <t>Dewberry</t>
  </si>
  <si>
    <t>andrew.dewberry@arkwooddevelopments.co.uk</t>
  </si>
  <si>
    <t>http://www.linkedin.com/in/andrew-dewberry-15853a27</t>
  </si>
  <si>
    <t>Hedger</t>
  </si>
  <si>
    <t>Managing Director at Clere Homes</t>
  </si>
  <si>
    <t>matt@clerehomes.co.uk</t>
  </si>
  <si>
    <t>http://www.linkedin.com/in/matthedger</t>
  </si>
  <si>
    <t>https://clerehomes.co.uk</t>
  </si>
  <si>
    <t>http://www.linkedin.com/company/clere-homes</t>
  </si>
  <si>
    <t>3 Donnington Square, Newbury, England, United Kingdom, RG14 1PJ</t>
  </si>
  <si>
    <t>Howlett</t>
  </si>
  <si>
    <t>alec@homeislondon.com</t>
  </si>
  <si>
    <t>http://www.linkedin.com/in/alec-howlett-01264789</t>
  </si>
  <si>
    <t>Greg</t>
  </si>
  <si>
    <t>greg@mglprojects.com</t>
  </si>
  <si>
    <t>http://www.linkedin.com/in/leithgreg</t>
  </si>
  <si>
    <t>Pardoe</t>
  </si>
  <si>
    <t>dhcp@rosehilladvisors.co.uk</t>
  </si>
  <si>
    <t>http://www.linkedin.com/in/david-pardoe-0330a341</t>
  </si>
  <si>
    <t>Mauricio</t>
  </si>
  <si>
    <t>Pires</t>
  </si>
  <si>
    <t>Director Acquisition Development</t>
  </si>
  <si>
    <t>http://www.linkedin.com/in/mauricio-pires-452280b3</t>
  </si>
  <si>
    <t>Glancy</t>
  </si>
  <si>
    <t>paul@12weeks.co.uk</t>
  </si>
  <si>
    <t>http://www.linkedin.com/in/paul-glancy-685236118</t>
  </si>
  <si>
    <t>Sillitoe</t>
  </si>
  <si>
    <t>ms@willsill.co.uk</t>
  </si>
  <si>
    <t>http://www.linkedin.com/in/mark-sillitoe-258480114</t>
  </si>
  <si>
    <t>Richardson</t>
  </si>
  <si>
    <t>orichardson@mantonproperty.uk</t>
  </si>
  <si>
    <t>http://www.linkedin.com/in/olivia-richardson-4ba5253b</t>
  </si>
  <si>
    <t>Co-owner and Director</t>
  </si>
  <si>
    <t>http://www.linkedin.com/in/nathan-walker-bsc-hons-94212043</t>
  </si>
  <si>
    <t>Adamo Estates</t>
  </si>
  <si>
    <t>Murad</t>
  </si>
  <si>
    <t>Bokhari</t>
  </si>
  <si>
    <t>murad@adamoestates.co.uk</t>
  </si>
  <si>
    <t>http://www.linkedin.com/in/murad-bokhari-751bb076</t>
  </si>
  <si>
    <t>https://adamoestates.co.uk</t>
  </si>
  <si>
    <t>http://www.linkedin.com/company/adamo-estates</t>
  </si>
  <si>
    <t>152-160 City Road, London, England, United Kingdom, EC1V 2NP</t>
  </si>
  <si>
    <t>PROVECTUS DEVELOPMENTS LTD</t>
  </si>
  <si>
    <t>Shahan</t>
  </si>
  <si>
    <t>Lall</t>
  </si>
  <si>
    <t>Owner/ Managing Director</t>
  </si>
  <si>
    <t>shahan.lall@provectusdevelopments.co.uk</t>
  </si>
  <si>
    <t>http://www.linkedin.com/in/shahan-lall-mrics-007b427b</t>
  </si>
  <si>
    <t>https://provectusdevelopments.co.uk</t>
  </si>
  <si>
    <t>http://www.linkedin.com/company/provectus-developments</t>
  </si>
  <si>
    <t>26 Kings Hill Avenue, West Malling, England, United Kingdom, ME19 4AE</t>
  </si>
  <si>
    <t>Molyneaux</t>
  </si>
  <si>
    <t>http://www.linkedin.com/in/john-molyneaux-15597a180</t>
  </si>
  <si>
    <t>JAMES TAYLOR GROUP LIMITED</t>
  </si>
  <si>
    <t>Coath</t>
  </si>
  <si>
    <t>mcoath@jamestaylorgroup.com</t>
  </si>
  <si>
    <t>http://www.linkedin.com/in/michael-coath-fca-5229998</t>
  </si>
  <si>
    <t>https://jamestaylorgroup.com</t>
  </si>
  <si>
    <t>http://www.linkedin.com/company/james-taylor-group-limited</t>
  </si>
  <si>
    <t>St Albans Road East, Hatfield, England, United Kingdom</t>
  </si>
  <si>
    <t>sophie@nicholsmithinvestments.com</t>
  </si>
  <si>
    <t>http://www.linkedin.com/in/sophiemcskimming</t>
  </si>
  <si>
    <t>Shasha</t>
  </si>
  <si>
    <t>peter@epsilonrep.com</t>
  </si>
  <si>
    <t>http://www.linkedin.com/in/peter-shasha-4105741</t>
  </si>
  <si>
    <t>Corcoran</t>
  </si>
  <si>
    <t>emmacorcoran@torsiondevelopments.co.uk</t>
  </si>
  <si>
    <t>http://www.linkedin.com/in/emma-corcoran-0662a649</t>
  </si>
  <si>
    <t>Clitheroe</t>
  </si>
  <si>
    <t>aclitheroe@ruladevelopments.co.uk</t>
  </si>
  <si>
    <t>http://www.linkedin.com/in/anthony-clitheroe-ba92a635</t>
  </si>
  <si>
    <t>ALSTRUCT LTD</t>
  </si>
  <si>
    <t>Altin</t>
  </si>
  <si>
    <t>Hallaci</t>
  </si>
  <si>
    <t>altin@alstruct.co.uk</t>
  </si>
  <si>
    <t>http://www.linkedin.com/in/altinhallaci</t>
  </si>
  <si>
    <t>https://alstruct.co.uk</t>
  </si>
  <si>
    <t>http://www.linkedin.com/company/alstruct-ltd</t>
  </si>
  <si>
    <t>samantha@trinitysquaredevelopments.co.uk</t>
  </si>
  <si>
    <t>http://www.linkedin.com/in/samantha-young-1a254a218</t>
  </si>
  <si>
    <t>Baird Real Estate NI</t>
  </si>
  <si>
    <t>Baird</t>
  </si>
  <si>
    <t>jeremy@bairdrealestate.co.uk</t>
  </si>
  <si>
    <t>http://www.linkedin.com/in/jeremy-baird-30947618</t>
  </si>
  <si>
    <t>https://bairdrealestate.co.uk</t>
  </si>
  <si>
    <t>http://www.linkedin.com/company/baird-real-estate-ni</t>
  </si>
  <si>
    <t>Dungannon, Northern Ireland, United Kingdom</t>
  </si>
  <si>
    <t>Hunnings Homes Ltd</t>
  </si>
  <si>
    <t>Jeffes</t>
  </si>
  <si>
    <t>tom@hunningshomes.co.uk</t>
  </si>
  <si>
    <t>http://www.linkedin.com/in/tomjeffes-hunningshomes</t>
  </si>
  <si>
    <t>https://hunningshomes.com</t>
  </si>
  <si>
    <t>http://www.linkedin.com/company/hunnings-homes-ltd</t>
  </si>
  <si>
    <t>26 Bath Road, Bournemouth, England, United Kingdom, BH1 2</t>
  </si>
  <si>
    <t>Kelly</t>
  </si>
  <si>
    <t>kelly@frankmarshallestates.co.uk</t>
  </si>
  <si>
    <t>http://www.linkedin.com/in/kelly-j-9abb79193</t>
  </si>
  <si>
    <t>Zahir</t>
  </si>
  <si>
    <t>MIA Property Group | Residential &amp; Commercial Property Investors &amp; Developers | Land Acquisitions</t>
  </si>
  <si>
    <t>zahir@miapropertygroup.co.uk</t>
  </si>
  <si>
    <t>http://www.linkedin.com/in/miapropertygroup</t>
  </si>
  <si>
    <t>max@focale.uk</t>
  </si>
  <si>
    <t>http://www.linkedin.com/in/max-thorpe-8978a7192</t>
  </si>
  <si>
    <t>Brennan</t>
  </si>
  <si>
    <t>n.brennan@nsquaredproperty.com</t>
  </si>
  <si>
    <t>http://www.linkedin.com/in/neil-brennan-684a3014</t>
  </si>
  <si>
    <t>Freya</t>
  </si>
  <si>
    <t>Lenton</t>
  </si>
  <si>
    <t>freya@moretonsinvestments.com</t>
  </si>
  <si>
    <t>http://www.linkedin.com/in/freya-lenton-a137861b0</t>
  </si>
  <si>
    <t>http://www.linkedin.com/in/martin-brown-46227521</t>
  </si>
  <si>
    <t>REAL8 Projects &amp; Renewables</t>
  </si>
  <si>
    <t>Lacey</t>
  </si>
  <si>
    <t>michael.lacey@real8.co.uk</t>
  </si>
  <si>
    <t>http://www.linkedin.com/in/michael-lacey-7a6063a3</t>
  </si>
  <si>
    <t>https://real8.co.uk</t>
  </si>
  <si>
    <t>http://www.linkedin.com/company/real8projectsandrenewables</t>
  </si>
  <si>
    <t>Alan Cherry Drive, England, United Kingdom, CM1 1SQ</t>
  </si>
  <si>
    <t>jack@sevenhomes.co.uk</t>
  </si>
  <si>
    <t>http://www.linkedin.com/in/jack-barnes-mrics-01b047b0</t>
  </si>
  <si>
    <t>Aile Homes Ltd</t>
  </si>
  <si>
    <t>Phillimore-Kelly</t>
  </si>
  <si>
    <t>luke@ailehomes.co.uk</t>
  </si>
  <si>
    <t>http://www.linkedin.com/in/luke-phillimore-kelly-a3795452</t>
  </si>
  <si>
    <t>https://ailehomes.co.uk</t>
  </si>
  <si>
    <t>http://www.linkedin.com/company/aile-homes-ltd</t>
  </si>
  <si>
    <t>The Approach, East Grinstead, England, United Kingdom, RH19 3</t>
  </si>
  <si>
    <t>josh@sjr-property.com</t>
  </si>
  <si>
    <t>http://www.linkedin.com/in/josh-jones-44769171</t>
  </si>
  <si>
    <t>peter.davies@axiomdevelopments.com</t>
  </si>
  <si>
    <t>http://www.linkedin.com/in/peter-davies-a100aa131</t>
  </si>
  <si>
    <t>Elite 360 Property</t>
  </si>
  <si>
    <t>Property Sourcing Director</t>
  </si>
  <si>
    <t>http://www.linkedin.com/in/jane-graham-62b78614b</t>
  </si>
  <si>
    <t>https://elite360property.com</t>
  </si>
  <si>
    <t>http://www.linkedin.com/company/elite-360-property</t>
  </si>
  <si>
    <t>21 Ivy Grove, Carlton, England, United Kingdom, NG4 1RG</t>
  </si>
  <si>
    <t>Mera Real Estate</t>
  </si>
  <si>
    <t>Muneer</t>
  </si>
  <si>
    <t>Majeed</t>
  </si>
  <si>
    <t>m.majeed@merarealestate.co.uk</t>
  </si>
  <si>
    <t>http://www.linkedin.com/in/muneer-muhammed-majeed-415106105</t>
  </si>
  <si>
    <t>https://merarealestate.co.uk</t>
  </si>
  <si>
    <t>http://www.linkedin.com/company/mera-real-estate</t>
  </si>
  <si>
    <t>25 High Street, Aldershot, England, United Kingdom, GU11 1</t>
  </si>
  <si>
    <t>Fields Joinery Ltd</t>
  </si>
  <si>
    <t>Fields</t>
  </si>
  <si>
    <t>olly@fieldspropertygroup.co.uk</t>
  </si>
  <si>
    <t>http://www.linkedin.com/in/olly-fields-49218b222</t>
  </si>
  <si>
    <t>https://fieldspropertygroup.co.uk</t>
  </si>
  <si>
    <t>http://www.linkedin.com/company/fields-joinery-ltd</t>
  </si>
  <si>
    <t>Skinner</t>
  </si>
  <si>
    <t>danskinner@gadegroup.co.uk</t>
  </si>
  <si>
    <t>http://www.linkedin.com/in/dan-skinner-00182b65</t>
  </si>
  <si>
    <t>christopher@bromptonproperty.com</t>
  </si>
  <si>
    <t>http://www.linkedin.com/in/christopher-howard-mnaea-b8b87a34</t>
  </si>
  <si>
    <t>Tuck</t>
  </si>
  <si>
    <t>rtuck@michaeltuck.co.uk</t>
  </si>
  <si>
    <t>http://www.linkedin.com/in/richardjtuck</t>
  </si>
  <si>
    <t>Merison</t>
  </si>
  <si>
    <t>Surveying Director</t>
  </si>
  <si>
    <t>leah@khalbros.co.uk</t>
  </si>
  <si>
    <t>http://www.linkedin.com/in/leah-merison-b19874172</t>
  </si>
  <si>
    <t>Ravi</t>
  </si>
  <si>
    <t>Pankhania</t>
  </si>
  <si>
    <t>rp@nacropolis.com</t>
  </si>
  <si>
    <t>http://www.linkedin.com/in/ravi-pankhania-59a904263</t>
  </si>
  <si>
    <t>Gokce</t>
  </si>
  <si>
    <t>Gencyurek</t>
  </si>
  <si>
    <t>http://www.linkedin.com/in/gokce-gencyurek-a668ab15</t>
  </si>
  <si>
    <t>Isabella</t>
  </si>
  <si>
    <t>Forshaw</t>
  </si>
  <si>
    <t>isabella@forshawgroup.com</t>
  </si>
  <si>
    <t>http://www.linkedin.com/in/isabella-forshaw-3331a728b</t>
  </si>
  <si>
    <t>Goldspink</t>
  </si>
  <si>
    <t>helen@southstreetcapital.co.uk</t>
  </si>
  <si>
    <t>http://www.linkedin.com/in/helen-goldspink-bb0b4715</t>
  </si>
  <si>
    <t>Cressida</t>
  </si>
  <si>
    <t>cressida.young@kingerlee.co.uk</t>
  </si>
  <si>
    <t>http://www.linkedin.com/in/cressida-young-a121a326</t>
  </si>
  <si>
    <t>Senior Design and Technical Manager</t>
  </si>
  <si>
    <t>richard.watson@vandahomes.co.uk</t>
  </si>
  <si>
    <t>http://www.linkedin.com/in/richard-watson-634a487</t>
  </si>
  <si>
    <t>Waters Homes</t>
  </si>
  <si>
    <t>Waters</t>
  </si>
  <si>
    <t>dominic@watershomes.co.uk</t>
  </si>
  <si>
    <t>http://www.linkedin.com/in/dominic-waters-13118078</t>
  </si>
  <si>
    <t>https://watersbuilders.com</t>
  </si>
  <si>
    <t>http://www.linkedin.com/company/waters-homes</t>
  </si>
  <si>
    <t>7804 Fairview Rd, Charlotte, North Carolina, United States, 28226</t>
  </si>
  <si>
    <t>guy@alchemyassetmanagement.co.uk</t>
  </si>
  <si>
    <t>http://www.linkedin.com/in/guy-bishop-054b0a22</t>
  </si>
  <si>
    <t>Stancliffe Homes</t>
  </si>
  <si>
    <t>sean.mcgovern@stancliffehomes.co.uk</t>
  </si>
  <si>
    <t>http://www.linkedin.com/in/sean-mcgovern-b15b1013a</t>
  </si>
  <si>
    <t>https://stancliffehomes.co.uk</t>
  </si>
  <si>
    <t>http://www.linkedin.com/company/stancliffe-homes</t>
  </si>
  <si>
    <t>Markham Vale Environment Centre, Chesterfield, England, United Kingdom, S44 5</t>
  </si>
  <si>
    <t>Cosway Estate</t>
  </si>
  <si>
    <t>Ory</t>
  </si>
  <si>
    <t>Halperin</t>
  </si>
  <si>
    <t>ory@cosway.co.uk</t>
  </si>
  <si>
    <t>http://www.linkedin.com/in/oryhalperin</t>
  </si>
  <si>
    <t>https://cosway.co.uk</t>
  </si>
  <si>
    <t>http://www.linkedin.com/company/cosway-estates</t>
  </si>
  <si>
    <t>135 The Broadway, London, England, United Kingdom, NW7 4TD</t>
  </si>
  <si>
    <t>Blaze and Co ltd</t>
  </si>
  <si>
    <t>Arabella</t>
  </si>
  <si>
    <t>Gurney</t>
  </si>
  <si>
    <t>arabella@blazeandco.co.uk</t>
  </si>
  <si>
    <t>http://www.linkedin.com/in/arabella-gurney-92740036</t>
  </si>
  <si>
    <t>https://blazeandco.co.uk</t>
  </si>
  <si>
    <t>http://www.linkedin.com/company/blaze-and-co-ltd</t>
  </si>
  <si>
    <t>111 Drayton Gardens, London, England, United Kingdom, SW10 9</t>
  </si>
  <si>
    <t>Drayton Mere Properties</t>
  </si>
  <si>
    <t>karl@draytonmereproperties.com</t>
  </si>
  <si>
    <t>http://www.linkedin.com/in/karl-pearce-11478b37</t>
  </si>
  <si>
    <t>https://draytonmereproperties.com</t>
  </si>
  <si>
    <t>http://www.linkedin.com/company/drayton-mere-properties</t>
  </si>
  <si>
    <t>Torpoint, England, United Kingdom, PL11 2TB</t>
  </si>
  <si>
    <t>Ewen</t>
  </si>
  <si>
    <t>emcleod@dencora.com</t>
  </si>
  <si>
    <t>http://www.linkedin.com/in/ewen-mcleod-33507b26</t>
  </si>
  <si>
    <t>http://www.linkedin.com/in/bradley-sinclair-12b19812a</t>
  </si>
  <si>
    <t>Worrell</t>
  </si>
  <si>
    <t>connor.worrell@ckcltd.co.uk</t>
  </si>
  <si>
    <t>http://www.linkedin.com/in/connor-worrell-599525166</t>
  </si>
  <si>
    <t>richard.drewitt@drewittgroup.co.uk</t>
  </si>
  <si>
    <t>http://www.linkedin.com/in/richard-drewitt-98041817</t>
  </si>
  <si>
    <t>Chandimal</t>
  </si>
  <si>
    <t>Wanasuriya</t>
  </si>
  <si>
    <t>http://www.linkedin.com/in/chandimal-wanasuriya-5a0ab7b1</t>
  </si>
  <si>
    <t>Northill Properties Limited</t>
  </si>
  <si>
    <t>arobinson@northillproperties.co.uk</t>
  </si>
  <si>
    <t>http://www.linkedin.com/in/alex-robinson-a0745811</t>
  </si>
  <si>
    <t>https://northillproperties.co.uk</t>
  </si>
  <si>
    <t>http://www.linkedin.com/company/northill-properties-ltd</t>
  </si>
  <si>
    <t>42 South Molton Street, London, England, United Kingdom, W1C 2JR</t>
  </si>
  <si>
    <t>CitiVest Ltd</t>
  </si>
  <si>
    <t>Sugar</t>
  </si>
  <si>
    <t>matt@citivest.co.uk</t>
  </si>
  <si>
    <t>http://www.linkedin.com/in/matthew-sugar-b2265b151</t>
  </si>
  <si>
    <t>https://citivest.co.uk</t>
  </si>
  <si>
    <t>http://www.linkedin.com/company/citivest-ltd</t>
  </si>
  <si>
    <t>Loughton, England, United Kingdom</t>
  </si>
  <si>
    <t>Baddeley</t>
  </si>
  <si>
    <t>andy@libertyprops.com</t>
  </si>
  <si>
    <t>http://www.linkedin.com/in/andrew-baddeley-05024339</t>
  </si>
  <si>
    <t>Fennell</t>
  </si>
  <si>
    <t>rob.fennell@vernierltd.com</t>
  </si>
  <si>
    <t>http://www.linkedin.com/in/rob-fennell-b759289</t>
  </si>
  <si>
    <t>Red Earth Developments</t>
  </si>
  <si>
    <t>Friend</t>
  </si>
  <si>
    <t>jack.friend@red-earth.org</t>
  </si>
  <si>
    <t>http://www.linkedin.com/in/jack-friend-53423b125</t>
  </si>
  <si>
    <t>https://red-earth.org</t>
  </si>
  <si>
    <t>http://www.linkedin.com/company/red-earth-developments</t>
  </si>
  <si>
    <t>Caldway Construction Ltd</t>
  </si>
  <si>
    <t>Mitton</t>
  </si>
  <si>
    <t>http://www.linkedin.com/in/russell-mitton-b3207754</t>
  </si>
  <si>
    <t>https://caldwayconstruction.co.uk</t>
  </si>
  <si>
    <t>http://www.linkedin.com/company/caldway-homes</t>
  </si>
  <si>
    <t>81-83a Allerton Road, England, United Kingdom, L18 2DA</t>
  </si>
  <si>
    <t>St Anselm</t>
  </si>
  <si>
    <t>Fear</t>
  </si>
  <si>
    <t>james.fear@st-anselm.co.uk</t>
  </si>
  <si>
    <t>http://www.linkedin.com/in/james-fear-b2657995</t>
  </si>
  <si>
    <t>https://st-anselm.co.uk</t>
  </si>
  <si>
    <t>http://www.linkedin.com/company/st-anselm-property-company</t>
  </si>
  <si>
    <t>PropertyIndex</t>
  </si>
  <si>
    <t>Spiteri</t>
  </si>
  <si>
    <t>c.spiteri@propertyindex.co</t>
  </si>
  <si>
    <t>http://www.linkedin.com/in/chris-spiteri-09909326</t>
  </si>
  <si>
    <t>https://propertyindex.co</t>
  </si>
  <si>
    <t>http://www.linkedin.com/company/propertyindexco</t>
  </si>
  <si>
    <t>113 Bute Street, Cardiff, Wales, United Kingdom, CF10 5EQ</t>
  </si>
  <si>
    <t>rjohnson@jamestaylorgroup.com</t>
  </si>
  <si>
    <t>http://www.linkedin.com/in/richard-johnson-1b326167</t>
  </si>
  <si>
    <t>a.martin@tarnhomes.co.uk</t>
  </si>
  <si>
    <t>http://www.linkedin.com/in/antony-martin-3031802b</t>
  </si>
  <si>
    <t>Thurlbeck</t>
  </si>
  <si>
    <t>iant@atretail.co.uk</t>
  </si>
  <si>
    <t>http://www.linkedin.com/in/ian-thurlbeck-12364121</t>
  </si>
  <si>
    <t>Novo Land + Development</t>
  </si>
  <si>
    <t>McFadden</t>
  </si>
  <si>
    <t>martin@novo-land.co.uk</t>
  </si>
  <si>
    <t>http://www.linkedin.com/in/martin-mcfadden-981b1716</t>
  </si>
  <si>
    <t>https://novo-land.co.uk</t>
  </si>
  <si>
    <t>http://www.linkedin.com/company/novo-land-developmentltd</t>
  </si>
  <si>
    <t>475 Godstone Road, Whyteleafe, England, United Kingdom, CR3 0BL</t>
  </si>
  <si>
    <t>Klajdi</t>
  </si>
  <si>
    <t>Mehmeti</t>
  </si>
  <si>
    <t>klajdi@valeregroup.co.uk</t>
  </si>
  <si>
    <t>http://www.linkedin.com/in/klajdi-mehmeti-56802278</t>
  </si>
  <si>
    <t>Town Quay Developments Limited</t>
  </si>
  <si>
    <t>Fyall</t>
  </si>
  <si>
    <t>dan.fyall@townquaydevelopments.com</t>
  </si>
  <si>
    <t>http://www.linkedin.com/in/dan-fyall-3351a988</t>
  </si>
  <si>
    <t>https://townquaydevelopments.com</t>
  </si>
  <si>
    <t>http://www.linkedin.com/company/town-quay-developments-limited</t>
  </si>
  <si>
    <t>Saint Thomas Street, England, United Kingdom, SO23 9HE</t>
  </si>
  <si>
    <t>Draper</t>
  </si>
  <si>
    <t>http://www.linkedin.com/in/tony-draper-125a723</t>
  </si>
  <si>
    <t>alan.mason@sladenestates.co.uk</t>
  </si>
  <si>
    <t>http://www.linkedin.com/in/almason</t>
  </si>
  <si>
    <t>Turcan</t>
  </si>
  <si>
    <t>jt@sonsinoturcan.co.uk</t>
  </si>
  <si>
    <t>http://www.linkedin.com/in/john-turcan-11498825</t>
  </si>
  <si>
    <t>Jay</t>
  </si>
  <si>
    <t>Culbert</t>
  </si>
  <si>
    <t>jay@builtdevelopments.co.uk</t>
  </si>
  <si>
    <t>http://www.linkedin.com/in/jay-culbert-489552131</t>
  </si>
  <si>
    <t>Norton &amp; Singer Homes Ltd</t>
  </si>
  <si>
    <t>Norton</t>
  </si>
  <si>
    <t>john@nortonsinger.co.uk</t>
  </si>
  <si>
    <t>http://www.linkedin.com/in/john-norton-bb216b174</t>
  </si>
  <si>
    <t>https://nortonsinger.co.uk</t>
  </si>
  <si>
    <t>http://www.linkedin.com/company/norton-singer-homes-ltd</t>
  </si>
  <si>
    <t>2 Station Road, Norwich, England, United Kingdom, NR13 5LA</t>
  </si>
  <si>
    <t>Airlie Green Low Energy Homes</t>
  </si>
  <si>
    <t>Duffy</t>
  </si>
  <si>
    <t>http://www.linkedin.com/in/steven-duffy-3597b15a</t>
  </si>
  <si>
    <t>https://airliegreen.uk</t>
  </si>
  <si>
    <t>http://www.linkedin.com/company/airlie-green-low-energy-homes</t>
  </si>
  <si>
    <t>Alyth, Scotland, United Kingdom, PH11</t>
  </si>
  <si>
    <t>Farnaby</t>
  </si>
  <si>
    <t>james.farnaby@opusnorth.co.uk</t>
  </si>
  <si>
    <t>http://www.linkedin.com/in/james-farnaby-949834112</t>
  </si>
  <si>
    <t>Redbourn Group Ltd</t>
  </si>
  <si>
    <t>Darcy</t>
  </si>
  <si>
    <t>jim@redbourn-group.co.uk</t>
  </si>
  <si>
    <t>http://www.linkedin.com/in/jim-darcy-b102741a</t>
  </si>
  <si>
    <t>https://redbourn-group.co.uk</t>
  </si>
  <si>
    <t>http://www.linkedin.com/company/redbourn-group-ltd</t>
  </si>
  <si>
    <t>Wilton Drive, Warwick, England, United Kingdom, CV34 6</t>
  </si>
  <si>
    <t>Director - Valuation &amp; Professional</t>
  </si>
  <si>
    <t>joes@gilmartinley.co.uk</t>
  </si>
  <si>
    <t>http://www.linkedin.com/in/joe-salmon-mrics-rics-registered-valuer-95024b11</t>
  </si>
  <si>
    <t>Global Management</t>
  </si>
  <si>
    <t>Lawrence</t>
  </si>
  <si>
    <t>Faulkner</t>
  </si>
  <si>
    <t>Director at Global Management</t>
  </si>
  <si>
    <t>http://www.linkedin.com/in/lawrence-faulkner-5b7a14b5</t>
  </si>
  <si>
    <t>https://globalmanage.net</t>
  </si>
  <si>
    <t>http://www.linkedin.com/company/global-management.</t>
  </si>
  <si>
    <t>550 S Hill St, Los Angeles, California, United States, 90013-1016</t>
  </si>
  <si>
    <t>TAYLOR WEAVER LIMITED</t>
  </si>
  <si>
    <t>james@taylorweaver.co.uk</t>
  </si>
  <si>
    <t>http://www.linkedin.com/in/james-taylor-51391958</t>
  </si>
  <si>
    <t>https://taylorweaver.co.uk</t>
  </si>
  <si>
    <t>http://www.linkedin.com/company/taylor-weaver-limited</t>
  </si>
  <si>
    <t>Trident Park, Blackburn, England, United Kingdom, BB1 3</t>
  </si>
  <si>
    <t>Webster Homes</t>
  </si>
  <si>
    <t>daniel@websterelectric.net</t>
  </si>
  <si>
    <t>http://www.linkedin.com/in/daniel-webster-5a4b0ab5</t>
  </si>
  <si>
    <t>https://websterhomes.net</t>
  </si>
  <si>
    <t>http://www.linkedin.com/company/webster-homes</t>
  </si>
  <si>
    <t>Main Street, Marston, England, United Kingdom, NG32 2HH</t>
  </si>
  <si>
    <t>Holloway</t>
  </si>
  <si>
    <t>jake@lanesexclusivehomes.co.uk</t>
  </si>
  <si>
    <t>http://www.linkedin.com/in/jake-holloway-41a89512b</t>
  </si>
  <si>
    <t>Crown Building</t>
  </si>
  <si>
    <t>Hamzah</t>
  </si>
  <si>
    <t>Iqbal</t>
  </si>
  <si>
    <t>hamz.iqbal@crown-building.com</t>
  </si>
  <si>
    <t>http://www.linkedin.com/in/hamzah-iqbal-40348934</t>
  </si>
  <si>
    <t>https://crown-building.com</t>
  </si>
  <si>
    <t>http://www.linkedin.com/company/crown-building-uk</t>
  </si>
  <si>
    <t>Colne Way, Watford, England, United Kingdom, WD24 7ND</t>
  </si>
  <si>
    <t>steve.james@sladenestates.co.uk</t>
  </si>
  <si>
    <t>http://www.linkedin.com/in/steve-james-35300822</t>
  </si>
  <si>
    <t>Hawes</t>
  </si>
  <si>
    <t>stuart@senniagroup.co.uk</t>
  </si>
  <si>
    <t>http://www.linkedin.com/in/stuart-hawes-a41486270</t>
  </si>
  <si>
    <t>Construct Media</t>
  </si>
  <si>
    <t>Gee</t>
  </si>
  <si>
    <t>shanegee@constructmedia.co.uk</t>
  </si>
  <si>
    <t>http://www.linkedin.com/in/shane-gee-sdg</t>
  </si>
  <si>
    <t>https://constructmedia.co.uk</t>
  </si>
  <si>
    <t>http://www.linkedin.com/company/constructmedia</t>
  </si>
  <si>
    <t>jonathan@elevateconstructionltd.co.uk</t>
  </si>
  <si>
    <t>http://www.linkedin.com/in/jonathansample</t>
  </si>
  <si>
    <t>dan@distrkt.uk</t>
  </si>
  <si>
    <t>http://www.linkedin.com/in/dan-taylor-a7b96a6</t>
  </si>
  <si>
    <t>Nash Bond</t>
  </si>
  <si>
    <t>Pilkington</t>
  </si>
  <si>
    <t>apilkington@nashbond.co.uk</t>
  </si>
  <si>
    <t>http://www.linkedin.com/in/anne-louise-pilkington-5966ba121</t>
  </si>
  <si>
    <t>https://nashbond.co.uk</t>
  </si>
  <si>
    <t>http://www.linkedin.com/company/nash-bond-llp</t>
  </si>
  <si>
    <t>16 Great Queen Street, London, England, United Kingdom, WC2B 5AH</t>
  </si>
  <si>
    <t>BELL HAMMER LIMITED</t>
  </si>
  <si>
    <t>Humberstone</t>
  </si>
  <si>
    <t>johnhumberstone@bellhammer.co.uk</t>
  </si>
  <si>
    <t>http://www.linkedin.com/in/john-humberstone-4175029</t>
  </si>
  <si>
    <t>https://bellhammer.co.uk</t>
  </si>
  <si>
    <t>http://www.linkedin.com/company/bell-hammer-limited</t>
  </si>
  <si>
    <t>137 Alexandra Road, London, England, United Kingdom, SW19 7NF</t>
  </si>
  <si>
    <t>Ethos Construction London</t>
  </si>
  <si>
    <t>Dharmendra</t>
  </si>
  <si>
    <t>Brahmbhatt</t>
  </si>
  <si>
    <t>dharmendra@ethosconstruction.co.uk</t>
  </si>
  <si>
    <t>http://www.linkedin.com/in/dharmendra-brahmbhatt-0613791b9</t>
  </si>
  <si>
    <t>https://ethosconstruction.co.uk</t>
  </si>
  <si>
    <t>http://www.linkedin.com/company/ethos-construction-london</t>
  </si>
  <si>
    <t>35 Gorst Road, London, England, United Kingdom, NW10 6</t>
  </si>
  <si>
    <t>Cloud9 Homes Ltd</t>
  </si>
  <si>
    <t>Bloor</t>
  </si>
  <si>
    <t>http://www.linkedin.com/in/neil-bloor-151983253</t>
  </si>
  <si>
    <t>https://cloud9-homes.com</t>
  </si>
  <si>
    <t>http://www.linkedin.com/company/cloud9-homes-ltd</t>
  </si>
  <si>
    <t>71a Newcross Park, Kingsteignton, England, United Kingdom, TQ12 3TH</t>
  </si>
  <si>
    <t>Chandra</t>
  </si>
  <si>
    <t>Shekhar</t>
  </si>
  <si>
    <t>Project Manager - Electrical</t>
  </si>
  <si>
    <t>http://www.linkedin.com/in/chandrashekhar-462803228</t>
  </si>
  <si>
    <t>tom@smithspropertyexperts.com</t>
  </si>
  <si>
    <t>http://www.linkedin.com/in/tom-smith-2368b9139</t>
  </si>
  <si>
    <t>Lambourne</t>
  </si>
  <si>
    <t>http://www.linkedin.com/in/amy-lambourne-b2b353173</t>
  </si>
  <si>
    <t>Bem</t>
  </si>
  <si>
    <t>Administrative Director</t>
  </si>
  <si>
    <t>http://www.linkedin.com/in/heather-mealing-bem-71a96134</t>
  </si>
  <si>
    <t>Storey</t>
  </si>
  <si>
    <t>matt@storey-homes.co.uk</t>
  </si>
  <si>
    <t>http://www.linkedin.com/in/matt-storey-637a4811</t>
  </si>
  <si>
    <t>Alchemi Group</t>
  </si>
  <si>
    <t>Baxter</t>
  </si>
  <si>
    <t>charlie@alchemigroup.com</t>
  </si>
  <si>
    <t>http://www.linkedin.com/in/charlie-baxter-b8563bb</t>
  </si>
  <si>
    <t>https://alchemigroup.com</t>
  </si>
  <si>
    <t>http://www.linkedin.com/company/alchemi-group</t>
  </si>
  <si>
    <t>35 New Broad Street, London, England, United Kingdom, EC2M 1</t>
  </si>
  <si>
    <t>Tulloch of Cummingston</t>
  </si>
  <si>
    <t>Akass</t>
  </si>
  <si>
    <t>jamie@tullochofcummingston.co.uk</t>
  </si>
  <si>
    <t>http://www.linkedin.com/in/jamie-akass-50b939155</t>
  </si>
  <si>
    <t>https://tullochofcummingston.co.uk</t>
  </si>
  <si>
    <t>http://www.linkedin.com/company/tulloch-of-cummingston-ltd</t>
  </si>
  <si>
    <t>Forsyth Street, Elgin, Scotland, United Kingdom, IV30 5ST</t>
  </si>
  <si>
    <t>Bartlett</t>
  </si>
  <si>
    <t>jb@orchestraland.co.uk</t>
  </si>
  <si>
    <t>http://www.linkedin.com/in/bartlettjonathan</t>
  </si>
  <si>
    <t>Burgess Homes Ltd</t>
  </si>
  <si>
    <t>Burgess</t>
  </si>
  <si>
    <t>oliver@burgesshomesltd.co.uk</t>
  </si>
  <si>
    <t>http://www.linkedin.com/in/oliver-burgess-a041a8291</t>
  </si>
  <si>
    <t>https://burgesshomesltd.co.uk</t>
  </si>
  <si>
    <t>http://www.linkedin.com/company/burgess-homes-limited</t>
  </si>
  <si>
    <t>Diss, England, United Kingdom</t>
  </si>
  <si>
    <t>Lennon James</t>
  </si>
  <si>
    <t>Brierley</t>
  </si>
  <si>
    <t>jon@lennonjamesproperty.co.uk</t>
  </si>
  <si>
    <t>http://www.linkedin.com/in/jon-brierley-64375275</t>
  </si>
  <si>
    <t>https://lennonjamesproperty.co.uk</t>
  </si>
  <si>
    <t>http://www.linkedin.com/company/lennon-james</t>
  </si>
  <si>
    <t>The Green, Huntingdon, England, United Kingdom, PE28 2PF</t>
  </si>
  <si>
    <t>Sterling</t>
  </si>
  <si>
    <t>daniel@gentwo.co.uk</t>
  </si>
  <si>
    <t>http://www.linkedin.com/in/daniel-sterling-mrics-848ba242</t>
  </si>
  <si>
    <t>Buck</t>
  </si>
  <si>
    <t>cbuck@colnresidential.com</t>
  </si>
  <si>
    <t>http://www.linkedin.com/in/callum-buck-839bba85</t>
  </si>
  <si>
    <t>Kerry</t>
  </si>
  <si>
    <t>kerry@sdwl.co.uk</t>
  </si>
  <si>
    <t>http://www.linkedin.com/in/kerry-stone-b5123b126</t>
  </si>
  <si>
    <t>Avi</t>
  </si>
  <si>
    <t>Grayeff</t>
  </si>
  <si>
    <t>Debt Finance Manager</t>
  </si>
  <si>
    <t>avi.grayeff@shaviram.com</t>
  </si>
  <si>
    <t>http://www.linkedin.com/in/avi-g-6b08791b</t>
  </si>
  <si>
    <t>Gillian</t>
  </si>
  <si>
    <t>gillian.drewitt@drewittgroup.co.uk</t>
  </si>
  <si>
    <t>http://www.linkedin.com/in/gillian-drewitt-86b261120</t>
  </si>
  <si>
    <t>james@eshton.co.uk</t>
  </si>
  <si>
    <t>http://www.linkedin.com/in/james-chapman-691083177</t>
  </si>
  <si>
    <t>Wendy</t>
  </si>
  <si>
    <t>Lister</t>
  </si>
  <si>
    <t>wendy.lister@compendiumliving.co.uk</t>
  </si>
  <si>
    <t>http://www.linkedin.com/in/wendy-lister-a6417931a</t>
  </si>
  <si>
    <t>Procoelum</t>
  </si>
  <si>
    <t>Alexandr</t>
  </si>
  <si>
    <t>Ghidirim</t>
  </si>
  <si>
    <t>alexandr@procoelum.co.uk</t>
  </si>
  <si>
    <t>http://www.linkedin.com/in/alexandr-ghidirim-a80a0a301</t>
  </si>
  <si>
    <t>https://procoelum.co.uk</t>
  </si>
  <si>
    <t>http://www.linkedin.com/company/procoelum</t>
  </si>
  <si>
    <t>Newby</t>
  </si>
  <si>
    <t>Hepden</t>
  </si>
  <si>
    <t>simonhepden@newby.co.uk</t>
  </si>
  <si>
    <t>http://www.linkedin.com/in/simon-hepden-05bb0019</t>
  </si>
  <si>
    <t>https://newby.co.uk</t>
  </si>
  <si>
    <t>http://www.linkedin.com/company/newby</t>
  </si>
  <si>
    <t>Ripon, England, United Kingdom, HG4 5AE</t>
  </si>
  <si>
    <t>katie@bondstreetestatesplc.com</t>
  </si>
  <si>
    <t>http://www.linkedin.com/in/katie-wogman-039ba042</t>
  </si>
  <si>
    <t>Frazer Kidd</t>
  </si>
  <si>
    <t>Mellon</t>
  </si>
  <si>
    <t>nmellon@frazerkidd.co.uk</t>
  </si>
  <si>
    <t>http://www.linkedin.com/in/neil-mellon-093043144</t>
  </si>
  <si>
    <t>https://frazerkidd.co.uk</t>
  </si>
  <si>
    <t>http://www.linkedin.com/company/frazer-kidd</t>
  </si>
  <si>
    <t>Belfast, Northern Ireland, United Kingdom</t>
  </si>
  <si>
    <t>J &amp; k Developments Ltd</t>
  </si>
  <si>
    <t>Thornewill</t>
  </si>
  <si>
    <t>paul@jkdevelopmentsltd.co.uk</t>
  </si>
  <si>
    <t>http://www.linkedin.com/in/paul-thornewill-981751153</t>
  </si>
  <si>
    <t>https://jkdevelopmentsltd.co.uk</t>
  </si>
  <si>
    <t>http://www.linkedin.com/company/j-kdevelopmentsltd</t>
  </si>
  <si>
    <t>8 Moorway Lane, Derby, England, United Kingdom, DE23 2FR</t>
  </si>
  <si>
    <t>Blacklight Capital Partners</t>
  </si>
  <si>
    <t>Mees</t>
  </si>
  <si>
    <t>tom.mees@blcp.co.uk</t>
  </si>
  <si>
    <t>http://www.linkedin.com/in/tom-mees-b4b9a112</t>
  </si>
  <si>
    <t>https://blcp.co.uk</t>
  </si>
  <si>
    <t>http://www.linkedin.com/company/blacklight-capital-partners</t>
  </si>
  <si>
    <t>19 Heathman's Road, London, England, United Kingdom, SW6 4TJ</t>
  </si>
  <si>
    <t>Hampton Oak Developments</t>
  </si>
  <si>
    <t>Mary</t>
  </si>
  <si>
    <t>mary.roberts@hamptonoak.com</t>
  </si>
  <si>
    <t>http://www.linkedin.com/in/mary-roberts-19802b37</t>
  </si>
  <si>
    <t>https://hamptonoak.com</t>
  </si>
  <si>
    <t>http://www.linkedin.com/company/hampton-oak-developments</t>
  </si>
  <si>
    <t>d.merison@appointmoor.co.uk</t>
  </si>
  <si>
    <t>http://www.linkedin.com/in/debbie-merison-615296243</t>
  </si>
  <si>
    <t>Esperanza Carmel LLC</t>
  </si>
  <si>
    <t>chris.mitchell@esperanzacarmel.com</t>
  </si>
  <si>
    <t>http://www.linkedin.com/in/chris-mitchell-4686b19</t>
  </si>
  <si>
    <t>https://esperanzacarmel.com</t>
  </si>
  <si>
    <t>http://www.linkedin.com/company/esperanza-carmel-llc</t>
  </si>
  <si>
    <t>Carmel-by-the-Sea, California, United States, 93923</t>
  </si>
  <si>
    <t>CRESTLAND HOMES LTD</t>
  </si>
  <si>
    <t>Bourton</t>
  </si>
  <si>
    <t>ollie@crestlandhomes.co.uk</t>
  </si>
  <si>
    <t>http://www.linkedin.com/in/oliverbourton</t>
  </si>
  <si>
    <t>https://crestlandhomes.com</t>
  </si>
  <si>
    <t>http://www.linkedin.com/company/crestland-homes-ltd</t>
  </si>
  <si>
    <t>Abiola</t>
  </si>
  <si>
    <t>Egbeyemi</t>
  </si>
  <si>
    <t>Director, Land and Planning</t>
  </si>
  <si>
    <t>http://www.linkedin.com/in/abiola-egbeyemi-75699930</t>
  </si>
  <si>
    <t>dean@switchpropertygroup.com</t>
  </si>
  <si>
    <t>http://www.linkedin.com/in/dean-kent-27802543</t>
  </si>
  <si>
    <t>FXM Properties</t>
  </si>
  <si>
    <t>Oderinlo</t>
  </si>
  <si>
    <t>http://www.linkedin.com/in/philipoderinlo</t>
  </si>
  <si>
    <t>https://fxmproperties.co.uk</t>
  </si>
  <si>
    <t>http://www.linkedin.com/company/fxm-properties</t>
  </si>
  <si>
    <t>27 Old Gloucester Street, London, England, United Kingdom, WC1N 3AA</t>
  </si>
  <si>
    <t>ns@taguk.co.uk</t>
  </si>
  <si>
    <t>http://www.linkedin.com/in/nick-sutton-47b31415</t>
  </si>
  <si>
    <t>The Amirian Group</t>
  </si>
  <si>
    <t>Hooshmand</t>
  </si>
  <si>
    <t>Amirian</t>
  </si>
  <si>
    <t>hooshmand@amiriangroup.com</t>
  </si>
  <si>
    <t>http://www.linkedin.com/in/hooshmand-amirian-8086a239</t>
  </si>
  <si>
    <t>https://amiriangroup.com</t>
  </si>
  <si>
    <t>http://www.linkedin.com/company/the-amirian-group</t>
  </si>
  <si>
    <t>220 5th Ave, New York, New York, United States, 10001</t>
  </si>
  <si>
    <t>Kibble</t>
  </si>
  <si>
    <t>skibble@frostmeadowcroft.com</t>
  </si>
  <si>
    <t>http://www.linkedin.com/in/simon-kibble-7097651b</t>
  </si>
  <si>
    <t>Grow Places</t>
  </si>
  <si>
    <t>Larsson</t>
  </si>
  <si>
    <t>tom@growplaces.com</t>
  </si>
  <si>
    <t>http://www.linkedin.com/in/tom-larsson-9a8b7aab</t>
  </si>
  <si>
    <t>https://growplaces.com</t>
  </si>
  <si>
    <t>http://www.linkedin.com/company/growplaces</t>
  </si>
  <si>
    <t>chris@klfdev.co.uk</t>
  </si>
  <si>
    <t>http://www.linkedin.com/in/chris-falla-918171115</t>
  </si>
  <si>
    <t>simonevans@halsburyhomes.com</t>
  </si>
  <si>
    <t>http://www.linkedin.com/in/simon-evans-0536a272</t>
  </si>
  <si>
    <t>bward@ruladevelopments.co.uk</t>
  </si>
  <si>
    <t>http://www.linkedin.com/in/ben-ward-27422110</t>
  </si>
  <si>
    <t>martin@fusionassets.co.uk</t>
  </si>
  <si>
    <t>http://www.linkedin.com/in/martin-smith-92581023</t>
  </si>
  <si>
    <t>Naish</t>
  </si>
  <si>
    <t>stephen.naish@provectusdevelopments.co.uk</t>
  </si>
  <si>
    <t>http://www.linkedin.com/in/stephen-naish-mrics-a93778b0</t>
  </si>
  <si>
    <t>McKnight</t>
  </si>
  <si>
    <t>wayne@mcknightbuilders.co.uk</t>
  </si>
  <si>
    <t>http://www.linkedin.com/in/wayne-mcknight-a289a43a</t>
  </si>
  <si>
    <t>Squarestone Asset Management</t>
  </si>
  <si>
    <t>Sloss</t>
  </si>
  <si>
    <t>robert.sloss@squarestonehub.com</t>
  </si>
  <si>
    <t>http://www.linkedin.com/in/robert-sloss-82063355</t>
  </si>
  <si>
    <t>https://squarestone.co.uk</t>
  </si>
  <si>
    <t>http://www.linkedin.com/company/squarestonegrowthllp</t>
  </si>
  <si>
    <t>6 St James's Square, London, England, United Kingdom, SW1Y 4AD</t>
  </si>
  <si>
    <t>Pin &amp; Pin Dalmatia</t>
  </si>
  <si>
    <t>Pinion</t>
  </si>
  <si>
    <t>apinion@simbarealestates.com</t>
  </si>
  <si>
    <t>http://www.linkedin.com/in/adam-pinion-aa845793</t>
  </si>
  <si>
    <t>https://pinandpin.com</t>
  </si>
  <si>
    <t>http://www.linkedin.com/company/pin-pin-dalmatia</t>
  </si>
  <si>
    <t>Split, Split-Dalmatia County, Croatia, 21000</t>
  </si>
  <si>
    <t>Beattie Construction Ltd</t>
  </si>
  <si>
    <t>Males</t>
  </si>
  <si>
    <t>http://www.linkedin.com/in/jessica-males-aa181554</t>
  </si>
  <si>
    <t>https://beattieconstruction.co.uk</t>
  </si>
  <si>
    <t>http://www.linkedin.com/company/beattieconstruction</t>
  </si>
  <si>
    <t>9 Lauderdale Road, London, England, United Kingdom, W9 1LT</t>
  </si>
  <si>
    <t>james@pemburyrealestate.co.uk</t>
  </si>
  <si>
    <t>http://www.linkedin.com/in/james-wright-7390b22b</t>
  </si>
  <si>
    <t>Braha</t>
  </si>
  <si>
    <t>jamie@landvest.co.uk</t>
  </si>
  <si>
    <t>http://www.linkedin.com/in/jamie-braha-6163031b</t>
  </si>
  <si>
    <t>Windsor</t>
  </si>
  <si>
    <t>rob@cliftonpp.com</t>
  </si>
  <si>
    <t>http://www.linkedin.com/in/rob-windsor-2410a114</t>
  </si>
  <si>
    <t>Opsis Design</t>
  </si>
  <si>
    <t>Kinney</t>
  </si>
  <si>
    <t>mckinney@opsisdesign.com</t>
  </si>
  <si>
    <t>http://www.linkedin.com/in/gregory-mc-kinney-20121757</t>
  </si>
  <si>
    <t>https://opsisdesign.com</t>
  </si>
  <si>
    <t>http://www.linkedin.com/company/opsis-design</t>
  </si>
  <si>
    <t>242 Acklam Road, London, England, United Kingdom, W10 5YG</t>
  </si>
  <si>
    <t>Ravilious</t>
  </si>
  <si>
    <t>rob@ilexhomes.co.uk</t>
  </si>
  <si>
    <t>http://www.linkedin.com/in/robravilious</t>
  </si>
  <si>
    <t>John Arkwright &amp; Co</t>
  </si>
  <si>
    <t>Bertie</t>
  </si>
  <si>
    <t>Arkwright</t>
  </si>
  <si>
    <t>bertie.arkwright@jarkwright.co.uk</t>
  </si>
  <si>
    <t>http://www.linkedin.com/in/bertie-arkwright-305a78a6</t>
  </si>
  <si>
    <t>https://johnarkwright.co.uk</t>
  </si>
  <si>
    <t>http://www.linkedin.com/company/john-arkwright-&amp;-co</t>
  </si>
  <si>
    <t>Zelca</t>
  </si>
  <si>
    <t>sandra@pbem.co.uk</t>
  </si>
  <si>
    <t>http://www.linkedin.com/in/sandra-zelca-454516b8</t>
  </si>
  <si>
    <t>Quinn Residential Ltd</t>
  </si>
  <si>
    <t>Brogan</t>
  </si>
  <si>
    <t>rory@quinn-residential.co.uk</t>
  </si>
  <si>
    <t>http://www.linkedin.com/in/rory-brogan-14879a100</t>
  </si>
  <si>
    <t>https://quinn-residential.co.uk</t>
  </si>
  <si>
    <t>http://www.linkedin.com/company/quinn-residential-ltd</t>
  </si>
  <si>
    <t>8 Hartley Avenue, London, England, United Kingdom, E6 1NT</t>
  </si>
  <si>
    <t>Victoria Land</t>
  </si>
  <si>
    <t>Hutchings</t>
  </si>
  <si>
    <t>jenny.hutchings@victorialand.co.uk</t>
  </si>
  <si>
    <t>http://www.linkedin.com/in/jenny-hutchings-735508124</t>
  </si>
  <si>
    <t>https://victorialand.co.uk</t>
  </si>
  <si>
    <t>http://www.linkedin.com/company/victoria-land</t>
  </si>
  <si>
    <t>Kingsclere, England, United Kingdom</t>
  </si>
  <si>
    <t>Landevo Limited</t>
  </si>
  <si>
    <t>jamie.baker@landevo.co.uk</t>
  </si>
  <si>
    <t>http://www.linkedin.com/in/jamie-baker-ba888914</t>
  </si>
  <si>
    <t>https://landevo.co.uk</t>
  </si>
  <si>
    <t>http://www.linkedin.com/company/landevo-limited</t>
  </si>
  <si>
    <t>45 Paris Garden, London, England, United Kingdom, SE1 8</t>
  </si>
  <si>
    <t>Faith</t>
  </si>
  <si>
    <t>hugh.faith@st-anselm.co.uk</t>
  </si>
  <si>
    <t>http://www.linkedin.com/in/hugh-faith-10629914</t>
  </si>
  <si>
    <t>MNCN Architecture Ltd.</t>
  </si>
  <si>
    <t>Tommy</t>
  </si>
  <si>
    <t>Minchin</t>
  </si>
  <si>
    <t>tommy@mncn.co.uk</t>
  </si>
  <si>
    <t>http://www.linkedin.com/in/tommy-minchin</t>
  </si>
  <si>
    <t>https://mncn.co.uk</t>
  </si>
  <si>
    <t>http://www.linkedin.com/company/mncn</t>
  </si>
  <si>
    <t>8 Bristol Road, Ilkeston, England, United Kingdom, DE7 5HD</t>
  </si>
  <si>
    <t>Leigh</t>
  </si>
  <si>
    <t>Pascoe</t>
  </si>
  <si>
    <t>leigh@berkeleyplace.co.uk</t>
  </si>
  <si>
    <t>http://www.linkedin.com/in/leigh-pascoe-359aa53b</t>
  </si>
  <si>
    <t>Relentless Developments</t>
  </si>
  <si>
    <t>Derrick</t>
  </si>
  <si>
    <t>derrick@relentlessgroup.co.uk</t>
  </si>
  <si>
    <t>http://www.linkedin.com/in/derrickcturner</t>
  </si>
  <si>
    <t>https://relentlessdevelopments.co.uk</t>
  </si>
  <si>
    <t>http://www.linkedin.com/company/relentless-developments-uk</t>
  </si>
  <si>
    <t>21 Albert Square, England, United Kingdom, M2 5PE</t>
  </si>
  <si>
    <t>http://www.linkedin.com/in/tom-webster-b3785117</t>
  </si>
  <si>
    <t>Teerath</t>
  </si>
  <si>
    <t>teerath@sndevelopments.com</t>
  </si>
  <si>
    <t>http://www.linkedin.com/in/teerath-atwal-9a419374</t>
  </si>
  <si>
    <t>Oakley North East</t>
  </si>
  <si>
    <t>http://www.linkedin.com/in/mark-green-253980112</t>
  </si>
  <si>
    <t>https://oakleynortheast.co.uk</t>
  </si>
  <si>
    <t>http://www.linkedin.com/company/oakleynortheast</t>
  </si>
  <si>
    <t>Queensway North, England, United Kingdom, NE11 0NX</t>
  </si>
  <si>
    <t>Ellison</t>
  </si>
  <si>
    <t>Riddle</t>
  </si>
  <si>
    <t>http://www.linkedin.com/in/ellison-riddle-b3884a18</t>
  </si>
  <si>
    <t>Coe</t>
  </si>
  <si>
    <t>adam.coe@ashallproperty.com</t>
  </si>
  <si>
    <t>http://www.linkedin.com/in/adam-coe-a483722b</t>
  </si>
  <si>
    <t>Anton</t>
  </si>
  <si>
    <t>Cole-Williams</t>
  </si>
  <si>
    <t>anton@mission-property.com</t>
  </si>
  <si>
    <t>http://www.linkedin.com/in/antoncolewilliams</t>
  </si>
  <si>
    <t>Crosbie</t>
  </si>
  <si>
    <t>amy@marcuscooper.com</t>
  </si>
  <si>
    <t>http://www.linkedin.com/in/amy-crosbie-343323b1</t>
  </si>
  <si>
    <t>Roebuck Land and Planning</t>
  </si>
  <si>
    <t>French</t>
  </si>
  <si>
    <t>Associate Planning Director</t>
  </si>
  <si>
    <t>chloe.french@roebuckland.co.uk</t>
  </si>
  <si>
    <t>http://www.linkedin.com/in/chloe-french-36057a23</t>
  </si>
  <si>
    <t>https://roebuckland.co.uk</t>
  </si>
  <si>
    <t>http://www.linkedin.com/company/roebuck-land-and-planning</t>
  </si>
  <si>
    <t>3 High Street, Stoke Goldington, England, United Kingdom, MK16 8NT</t>
  </si>
  <si>
    <t>matthew@williams-gallagher.com</t>
  </si>
  <si>
    <t>http://www.linkedin.com/in/matthew-williams-36821261</t>
  </si>
  <si>
    <t>Cornerstone NI</t>
  </si>
  <si>
    <t>daniel@cornerstoneni.com</t>
  </si>
  <si>
    <t>http://www.linkedin.com/in/daniel-jackson-3b053a91</t>
  </si>
  <si>
    <t>https://cornerstoneni.com</t>
  </si>
  <si>
    <t>http://www.linkedin.com/company/cornerstone-ni-ltd</t>
  </si>
  <si>
    <t>385 Springfield Road, Belfast, Northern Ireland, United Kingdom, BT13 3</t>
  </si>
  <si>
    <t>http://www.linkedin.com/in/matthew-walton-85b41830</t>
  </si>
  <si>
    <t>Charlbury Group</t>
  </si>
  <si>
    <t>Darius</t>
  </si>
  <si>
    <t>Ziatabari</t>
  </si>
  <si>
    <t>darius.ziatabari@charlburygroup.co.uk</t>
  </si>
  <si>
    <t>http://www.linkedin.com/in/dariusziatabari</t>
  </si>
  <si>
    <t>https://charlburygroup.co.uk</t>
  </si>
  <si>
    <t>http://www.linkedin.com/company/charlburygroup</t>
  </si>
  <si>
    <t>11 Bressenden Place, London, England, United Kingdom, SW1E 5BY</t>
  </si>
  <si>
    <t>Caroline</t>
  </si>
  <si>
    <t>Bender</t>
  </si>
  <si>
    <t>http://www.linkedin.com/in/caroline-bender-b1a05483</t>
  </si>
  <si>
    <t>Mick</t>
  </si>
  <si>
    <t>mick@oakwoodconstruction.co.uk</t>
  </si>
  <si>
    <t>http://www.linkedin.com/in/mick-taylor-b0284112a</t>
  </si>
  <si>
    <t>Owen</t>
  </si>
  <si>
    <t>david@wre.london</t>
  </si>
  <si>
    <t>http://www.linkedin.com/in/david-owen-a4b9b464</t>
  </si>
  <si>
    <t>Robelia</t>
  </si>
  <si>
    <t>david.roberts@robelia.co.uk</t>
  </si>
  <si>
    <t>http://www.linkedin.com/in/david-roberts-620a39135</t>
  </si>
  <si>
    <t>https://robelia.co.uk</t>
  </si>
  <si>
    <t>http://www.linkedin.com/company/robelia-ltd</t>
  </si>
  <si>
    <t>62 Pembridge Villas, London, England, United Kingdom, W11 3ET</t>
  </si>
  <si>
    <t>ELLIS</t>
  </si>
  <si>
    <t>Elle</t>
  </si>
  <si>
    <t>ellise@ellismedicine.org</t>
  </si>
  <si>
    <t>http://www.linkedin.com/in/elle-ellis-a3933b136</t>
  </si>
  <si>
    <t>https://ellis.pl</t>
  </si>
  <si>
    <t>http://www.linkedin.com/company/ellispoland</t>
  </si>
  <si>
    <t>4 ulica Twarda, Warszawa, woj. mazowieckie, Poland, 00-105</t>
  </si>
  <si>
    <t>Ahearn</t>
  </si>
  <si>
    <t>matthew@canburyhomes.co.uk</t>
  </si>
  <si>
    <t>http://www.linkedin.com/in/matthew-ahearn-2500a6181</t>
  </si>
  <si>
    <t>https://canburyhomes.co.uk</t>
  </si>
  <si>
    <t>http://www.linkedin.com/company/canburyhomes</t>
  </si>
  <si>
    <t>2 Upper Teddington Road, Kingston upon Thames, England, United Kingdom, KT1 4DU</t>
  </si>
  <si>
    <t>Modestas</t>
  </si>
  <si>
    <t>Rimkus</t>
  </si>
  <si>
    <t>moss@alrimo.co.uk</t>
  </si>
  <si>
    <t>http://www.linkedin.com/in/modestas-rimkus-ab716a122</t>
  </si>
  <si>
    <t>Jacquie</t>
  </si>
  <si>
    <t>jacquie@idealland.co.uk</t>
  </si>
  <si>
    <t>http://www.linkedin.com/in/jacquie-mackenzie-armstrong-b0850914b</t>
  </si>
  <si>
    <t>Rouse Homes Ltd</t>
  </si>
  <si>
    <t>Baily</t>
  </si>
  <si>
    <t>Hargreaves</t>
  </si>
  <si>
    <t>Design &amp; Planning Manager</t>
  </si>
  <si>
    <t>baily.hargreaves@rousehomes.co.uk</t>
  </si>
  <si>
    <t>http://www.linkedin.com/in/baily-hargreaves-a19809222</t>
  </si>
  <si>
    <t>https://rousehomes.co.uk</t>
  </si>
  <si>
    <t>http://www.linkedin.com/company/rouse-homes-ltd</t>
  </si>
  <si>
    <t>Leeds, England, United Kingdom, LS12 3AL</t>
  </si>
  <si>
    <t>sa@hazeleydevelopments.co.uk</t>
  </si>
  <si>
    <t>http://www.linkedin.com/in/sarah-andrews-03104333</t>
  </si>
  <si>
    <t>Khandys</t>
  </si>
  <si>
    <t>http://www.linkedin.com/in/tariq-ali-khan-a3110449</t>
  </si>
  <si>
    <t>https://khandys.co.uk</t>
  </si>
  <si>
    <t>http://www.linkedin.com/company/khandys</t>
  </si>
  <si>
    <t>Pyramids Construction Ltd</t>
  </si>
  <si>
    <t>Mikhail</t>
  </si>
  <si>
    <t>paul@pyramidsconstruction.com</t>
  </si>
  <si>
    <t>http://www.linkedin.com/in/paul-mikhail-4000a7155</t>
  </si>
  <si>
    <t>https://pyramidsconstruction.com</t>
  </si>
  <si>
    <t>http://www.linkedin.com/company/pyramids-construction-ltd</t>
  </si>
  <si>
    <t>1 Glenthorne Road, London, England, United Kingdom, W6 0</t>
  </si>
  <si>
    <t>Company Director at Martin Homes</t>
  </si>
  <si>
    <t>david@martinhomes.co</t>
  </si>
  <si>
    <t>http://www.linkedin.com/in/davidmartin123</t>
  </si>
  <si>
    <t>Flower</t>
  </si>
  <si>
    <t>sflower@wynngate.co.uk</t>
  </si>
  <si>
    <t>http://www.linkedin.com/in/simon-flower-086233161</t>
  </si>
  <si>
    <t>Communications Director</t>
  </si>
  <si>
    <t>andrew@wayoutpropertygroup.com</t>
  </si>
  <si>
    <t>http://www.linkedin.com/in/andrewmorganwayoutconultingltd</t>
  </si>
  <si>
    <t>Issott</t>
  </si>
  <si>
    <t>Deputy Manging Director</t>
  </si>
  <si>
    <t>http://www.linkedin.com/in/david-issott-25523a22</t>
  </si>
  <si>
    <t>Abacus Property Group</t>
  </si>
  <si>
    <t>Jueyao</t>
  </si>
  <si>
    <t>Zhang</t>
  </si>
  <si>
    <t>kat@abacuspropertygroup.com</t>
  </si>
  <si>
    <t>http://www.linkedin.com/in/jueyao-zhang-167a68101</t>
  </si>
  <si>
    <t>https://abacuspropertygroup.com</t>
  </si>
  <si>
    <t>http://www.linkedin.com/company/abacuspg</t>
  </si>
  <si>
    <t>Rugby, England, United Kingdom</t>
  </si>
  <si>
    <t>Curzon</t>
  </si>
  <si>
    <t>http://www.linkedin.com/in/ben-curzon-70a6625b</t>
  </si>
  <si>
    <t>adam.ford@phdevelopments.co.uk</t>
  </si>
  <si>
    <t>http://www.linkedin.com/in/adam-ford-19039b34</t>
  </si>
  <si>
    <t>CMcNeil Building Contractors</t>
  </si>
  <si>
    <t>McNeil</t>
  </si>
  <si>
    <t>Director of CMCNeil Building Contractors Ltd</t>
  </si>
  <si>
    <t>chris@cmbcbuilders.co.uk</t>
  </si>
  <si>
    <t>http://www.linkedin.com/in/chris-mcneil-building</t>
  </si>
  <si>
    <t>https://cmbcbuilders.co.uk</t>
  </si>
  <si>
    <t>http://www.linkedin.com/company/chris-mcneil-building-contractors</t>
  </si>
  <si>
    <t>Gloucester, England, United Kingdom</t>
  </si>
  <si>
    <t>Danehurst Developments</t>
  </si>
  <si>
    <t>richard@danehurst.com</t>
  </si>
  <si>
    <t>http://www.linkedin.com/in/richard-rose-94953917b</t>
  </si>
  <si>
    <t>https://danehurst.com</t>
  </si>
  <si>
    <t>http://www.linkedin.com/company/danehurst-developments-limited</t>
  </si>
  <si>
    <t>397 Archway Road, London, England, United Kingdom, N6 5</t>
  </si>
  <si>
    <t>Melia</t>
  </si>
  <si>
    <t>http://www.linkedin.com/in/phil-melia-6123072a</t>
  </si>
  <si>
    <t>Flamingo Investment Group</t>
  </si>
  <si>
    <t>Nikhil</t>
  </si>
  <si>
    <t>http://www.linkedin.com/in/nikhilfig</t>
  </si>
  <si>
    <t>https://flamingoig.com</t>
  </si>
  <si>
    <t>http://www.linkedin.com/company/flamingoinvestmentgroup</t>
  </si>
  <si>
    <t>Urban &amp; Provincial</t>
  </si>
  <si>
    <t>Pratt</t>
  </si>
  <si>
    <t>Director at Urban &amp; Provincial Director</t>
  </si>
  <si>
    <t>tom@urbanprovincial.com</t>
  </si>
  <si>
    <t>http://www.linkedin.com/in/tom-pratt-25489814a</t>
  </si>
  <si>
    <t>https://urbanprovincial.com</t>
  </si>
  <si>
    <t>http://www.linkedin.com/company/urban-provincial</t>
  </si>
  <si>
    <t>60 Cheapside, London, England, United Kingdom, EC2V 6AX</t>
  </si>
  <si>
    <t>carmstrong@hamptonbrook.com</t>
  </si>
  <si>
    <t>http://www.linkedin.com/in/colin-armstrong-0180b340</t>
  </si>
  <si>
    <t>Sarvoday Estates</t>
  </si>
  <si>
    <t>Mukesh</t>
  </si>
  <si>
    <t>Halai</t>
  </si>
  <si>
    <t>mukesh@sarvodayestates.com</t>
  </si>
  <si>
    <t>http://www.linkedin.com/in/mukeshhalai</t>
  </si>
  <si>
    <t>https://sarvodayestates.com</t>
  </si>
  <si>
    <t>http://www.linkedin.com/company/sarvodayestates</t>
  </si>
  <si>
    <t>Fairways, Stanmore, England, United Kingdom, HA7 1JG</t>
  </si>
  <si>
    <t>Hugo</t>
  </si>
  <si>
    <t>Haig</t>
  </si>
  <si>
    <t>hugo@lochailort-investments.com</t>
  </si>
  <si>
    <t>http://www.linkedin.com/in/hugo-haig-06894528</t>
  </si>
  <si>
    <t>Mammoth Capital</t>
  </si>
  <si>
    <t>Baljeet</t>
  </si>
  <si>
    <t>bal@mamcap.co.uk</t>
  </si>
  <si>
    <t>http://www.linkedin.com/in/baljeetchima</t>
  </si>
  <si>
    <t>https://mamcap.co.uk</t>
  </si>
  <si>
    <t>http://www.linkedin.com/company/mammoth-capital</t>
  </si>
  <si>
    <t>86-90 Paul Street, England, United Kingdom, EC2A 4NE</t>
  </si>
  <si>
    <t>hannahyates@torsiondevelopments.co.uk</t>
  </si>
  <si>
    <t>http://www.linkedin.com/in/hannah-yates-9b7732107</t>
  </si>
  <si>
    <t>ross@thomas-homes.co.uk</t>
  </si>
  <si>
    <t>http://www.linkedin.com/in/ross-thomas-199a76185</t>
  </si>
  <si>
    <t>Hosking</t>
  </si>
  <si>
    <t>simon@boultbeeldn.co.uk</t>
  </si>
  <si>
    <t>http://www.linkedin.com/in/simon-hosking-44450417</t>
  </si>
  <si>
    <t>Kingsman Construction Ltd</t>
  </si>
  <si>
    <t>Edroff</t>
  </si>
  <si>
    <t>mark@kingsmanconstruction.co.uk</t>
  </si>
  <si>
    <t>http://www.linkedin.com/in/mark-edroff-60aa6061</t>
  </si>
  <si>
    <t>https://kingsmanconstruction.co.uk</t>
  </si>
  <si>
    <t>http://www.linkedin.com/company/kingsman-construction-ltd</t>
  </si>
  <si>
    <t>2 Cowley Road, Poole, England, United Kingdom, BH17 0UJ</t>
  </si>
  <si>
    <t>J. &amp; W. Lowry Limited</t>
  </si>
  <si>
    <t>stevefoster@jwlowry.co.uk</t>
  </si>
  <si>
    <t>http://www.linkedin.com/in/stephen-foster-88a40b83</t>
  </si>
  <si>
    <t>https://jwlowry.co.uk</t>
  </si>
  <si>
    <t>http://www.linkedin.com/company/j-&amp;-w-lowry-limited</t>
  </si>
  <si>
    <t>76 Eastern Way, Newcastle upon Tyne, England, United Kingdom, NE20 9RE</t>
  </si>
  <si>
    <t>Longstaffe</t>
  </si>
  <si>
    <t>helen.longstaffe@brackley-propdev.co.uk</t>
  </si>
  <si>
    <t>http://www.linkedin.com/in/helen-longstaffe-44600111</t>
  </si>
  <si>
    <t>Kingswood Homes</t>
  </si>
  <si>
    <t>Britton</t>
  </si>
  <si>
    <t>http://www.linkedin.com/in/tony-britton-britton-83905a182</t>
  </si>
  <si>
    <t>https://kingswoodhomes.co.uk</t>
  </si>
  <si>
    <t>http://www.linkedin.com/company/kingswoodhomes</t>
  </si>
  <si>
    <t>Meriden Road, Hampton in Arden, England, United Kingdom, B92 0LT</t>
  </si>
  <si>
    <t>E5 Group</t>
  </si>
  <si>
    <t>Medlicott</t>
  </si>
  <si>
    <t>james.medlicott@e5-holding.com</t>
  </si>
  <si>
    <t>http://www.linkedin.com/in/james-medlicott-326764276</t>
  </si>
  <si>
    <t>https://e5-holding.com</t>
  </si>
  <si>
    <t>http://www.linkedin.com/company/e5-holding-ag</t>
  </si>
  <si>
    <t>25 Waisenhausplatz, Bern, Canton of Bern, Switzerland, 3011</t>
  </si>
  <si>
    <t>Best</t>
  </si>
  <si>
    <t>alison.best@taggarthomes.com</t>
  </si>
  <si>
    <t>http://www.linkedin.com/in/alison-best-6aa3a8a1</t>
  </si>
  <si>
    <t>Fred</t>
  </si>
  <si>
    <t>Director / Property Manager</t>
  </si>
  <si>
    <t>fpritchard@fredpritchard.com</t>
  </si>
  <si>
    <t>http://www.linkedin.com/in/fredpritchard</t>
  </si>
  <si>
    <t>Ultimate Lifestyles</t>
  </si>
  <si>
    <t>Jaffer</t>
  </si>
  <si>
    <t>carl.jaffer@ultimate-lifestyles.com</t>
  </si>
  <si>
    <t>http://www.linkedin.com/in/carljaffer</t>
  </si>
  <si>
    <t>https://ultimate-lifestyles.com</t>
  </si>
  <si>
    <t>http://www.linkedin.com/company/ultimatelifestyles</t>
  </si>
  <si>
    <t>17 Calle Camino de la Cruz, Marbella, Andalucia, Spain, 29602</t>
  </si>
  <si>
    <t>YieldMe</t>
  </si>
  <si>
    <t>Biddle</t>
  </si>
  <si>
    <t>http://www.linkedin.com/in/james-biddle-23828b158</t>
  </si>
  <si>
    <t>https://yieldme.co.uk</t>
  </si>
  <si>
    <t>http://www.linkedin.com/company/yield-me</t>
  </si>
  <si>
    <t>Loughborough, England, United Kingdom</t>
  </si>
  <si>
    <t>Nina</t>
  </si>
  <si>
    <t>Ghafoor</t>
  </si>
  <si>
    <t>n.ghafoor@luxurycapitalpartners.org</t>
  </si>
  <si>
    <t>http://www.linkedin.com/in/nina-ghafoor-6900a216</t>
  </si>
  <si>
    <t>Nicholls</t>
  </si>
  <si>
    <t>Director Capital Markets</t>
  </si>
  <si>
    <t>james@kauffmans.co.uk</t>
  </si>
  <si>
    <t>http://www.linkedin.com/in/james-nicholls-1993b124</t>
  </si>
  <si>
    <t>Gittins</t>
  </si>
  <si>
    <t>rory@cited.co.uk</t>
  </si>
  <si>
    <t>http://www.linkedin.com/in/rory-gittins-b5253240</t>
  </si>
  <si>
    <t>WUKPG</t>
  </si>
  <si>
    <t>Lipson</t>
  </si>
  <si>
    <t>oliver@wukpg.com</t>
  </si>
  <si>
    <t>http://www.linkedin.com/in/oliverlipson</t>
  </si>
  <si>
    <t>https://wukpg.com</t>
  </si>
  <si>
    <t>http://www.linkedin.com/company/wukpg-limited</t>
  </si>
  <si>
    <t>david@alchemyassetmanagement.co.uk</t>
  </si>
  <si>
    <t>http://www.linkedin.com/in/david-hughes-3a44238</t>
  </si>
  <si>
    <t>Weaver</t>
  </si>
  <si>
    <t>neil@taylorweaver.co.uk</t>
  </si>
  <si>
    <t>http://www.linkedin.com/in/neil-weaver-77ab3635</t>
  </si>
  <si>
    <t>oliver@riveroakshomes.co.uk</t>
  </si>
  <si>
    <t>http://www.linkedin.com/in/olivercharmak</t>
  </si>
  <si>
    <t>DONNINGTON NEW HOMES 5 LIMITED</t>
  </si>
  <si>
    <t>Kindlon</t>
  </si>
  <si>
    <t>jasonkindlon@donningtongroup.com</t>
  </si>
  <si>
    <t>http://www.linkedin.com/in/jason-kindlon-87a47a73</t>
  </si>
  <si>
    <t>https://donningtonnewhomes.com</t>
  </si>
  <si>
    <t>http://www.linkedin.com/company/donnington-new-homes</t>
  </si>
  <si>
    <t>Warren Road, Newbury, England, United Kingdom, RG14 6NH</t>
  </si>
  <si>
    <t>Bayfield Homes Ltd</t>
  </si>
  <si>
    <t>Jamieson</t>
  </si>
  <si>
    <t>Bird</t>
  </si>
  <si>
    <t>jbird@bayfieldhomes.co.uk</t>
  </si>
  <si>
    <t>http://www.linkedin.com/in/jamieson-bird-4783351b</t>
  </si>
  <si>
    <t>https://bayfieldhomes.co.uk</t>
  </si>
  <si>
    <t>http://www.linkedin.com/company/bayfield-homes-ltd</t>
  </si>
  <si>
    <t>Melton Constable, England, United Kingdom, NR24 2ED</t>
  </si>
  <si>
    <t>Dunstan</t>
  </si>
  <si>
    <t>martindunstan@enborneprojects.com</t>
  </si>
  <si>
    <t>http://www.linkedin.com/in/martin-dunstan-5b133863</t>
  </si>
  <si>
    <t>Fingleton</t>
  </si>
  <si>
    <t>mf@dsrealestate.co.uk</t>
  </si>
  <si>
    <t>http://www.linkedin.com/in/michael-fingleton-b5207712</t>
  </si>
  <si>
    <t>http://www.linkedin.com/in/andrew-atkinson-95968319</t>
  </si>
  <si>
    <t>http://www.linkedin.com/in/lewis-foster-4b0b1442</t>
  </si>
  <si>
    <t>Director Project Management</t>
  </si>
  <si>
    <t>trevor@colicoliving.com</t>
  </si>
  <si>
    <t>http://www.linkedin.com/in/trevor-newman-41685722</t>
  </si>
  <si>
    <t>luke@urbanprovincial.com</t>
  </si>
  <si>
    <t>http://www.linkedin.com/in/luke-osborne-85109361</t>
  </si>
  <si>
    <t>Siesel</t>
  </si>
  <si>
    <t>http://www.linkedin.com/in/anthony-siesel-0b16423b</t>
  </si>
  <si>
    <t>Nicolson</t>
  </si>
  <si>
    <t>gordon.nicolson@hsaretail.com</t>
  </si>
  <si>
    <t>http://www.linkedin.com/in/gordon-nicolson-82101a27</t>
  </si>
  <si>
    <t>Iren</t>
  </si>
  <si>
    <t>Owner/ Director</t>
  </si>
  <si>
    <t>tony@ailehomes.co.uk</t>
  </si>
  <si>
    <t>http://www.linkedin.com/in/antony-iren-948588a8</t>
  </si>
  <si>
    <t>Bagshaw</t>
  </si>
  <si>
    <t>paul@rotherhill.com</t>
  </si>
  <si>
    <t>http://www.linkedin.com/in/paul-bagshaw-26173a23</t>
  </si>
  <si>
    <t>Rick</t>
  </si>
  <si>
    <t>rick@grangedevelopments.co.uk</t>
  </si>
  <si>
    <t>http://www.linkedin.com/in/rick-duckett-9b80525a</t>
  </si>
  <si>
    <t>mike@belldevelopments.co.uk</t>
  </si>
  <si>
    <t>http://www.linkedin.com/in/mike-bell-80b6844a</t>
  </si>
  <si>
    <t>tom@manston-investments.co.uk</t>
  </si>
  <si>
    <t>http://www.linkedin.com/in/tomboardmanweston</t>
  </si>
  <si>
    <t>Denesh</t>
  </si>
  <si>
    <t>Chudasama</t>
  </si>
  <si>
    <t>http://www.linkedin.com/in/denesh-chudasama-0395454</t>
  </si>
  <si>
    <t>Urban Homes NW Ltd</t>
  </si>
  <si>
    <t>dan.roberts@urbanhomesnw.co.uk</t>
  </si>
  <si>
    <t>http://www.linkedin.com/in/dan-roberts-88399735</t>
  </si>
  <si>
    <t>https://urbanhomesnw.co.uk</t>
  </si>
  <si>
    <t>http://www.linkedin.com/company/urban-homes-nw-ltd</t>
  </si>
  <si>
    <t>Hatton Lane, Warrington, England, United Kingdom, WA4 4BX</t>
  </si>
  <si>
    <t>Land and Development Director</t>
  </si>
  <si>
    <t>ben.s@westfieldshomes.co.uk</t>
  </si>
  <si>
    <t>http://www.linkedin.com/in/ben-smith-49175676</t>
  </si>
  <si>
    <t>Scout Land &amp; Commercial Ltd</t>
  </si>
  <si>
    <t>Ty</t>
  </si>
  <si>
    <t>ty@scoutlandc.com</t>
  </si>
  <si>
    <t>http://www.linkedin.com/in/tynorth</t>
  </si>
  <si>
    <t>https://scoutlandc.com</t>
  </si>
  <si>
    <t>http://www.linkedin.com/company/scout-land-commercial-ltd</t>
  </si>
  <si>
    <t>Station Road, England, United Kingdom, HP23 5QY</t>
  </si>
  <si>
    <t>Hammond</t>
  </si>
  <si>
    <t>Founder and Group Director</t>
  </si>
  <si>
    <t>chris@beauproperty.com</t>
  </si>
  <si>
    <t>http://www.linkedin.com/in/chris-hammond-property</t>
  </si>
  <si>
    <t>Darbyshire</t>
  </si>
  <si>
    <t>http://www.linkedin.com/in/john-darbyshire-971862b</t>
  </si>
  <si>
    <t>Artisan (UK) Developments Ltd</t>
  </si>
  <si>
    <t>Hone</t>
  </si>
  <si>
    <t>stephen.hone@artisandevelopments.co.uk</t>
  </si>
  <si>
    <t>http://www.linkedin.com/in/stephen-hone-4a0a7863</t>
  </si>
  <si>
    <t>https://artisandevelopments.co.uk</t>
  </si>
  <si>
    <t>http://www.linkedin.com/company/artisan-developments-uk-ltd</t>
  </si>
  <si>
    <t>Washingley Road, Huntingdon, England, United Kingdom, PE29 6SR</t>
  </si>
  <si>
    <t>The Birch Group - East Anglia Construction</t>
  </si>
  <si>
    <t>Goody</t>
  </si>
  <si>
    <t>alan.goody@thebirchgroup.co.uk</t>
  </si>
  <si>
    <t>http://www.linkedin.com/in/alan-goody-197a1167</t>
  </si>
  <si>
    <t>https://thebirchgroup.co.uk</t>
  </si>
  <si>
    <t>http://www.linkedin.com/company/the-birch-group</t>
  </si>
  <si>
    <t>Ipswich, England, United Kingdom</t>
  </si>
  <si>
    <t>Marches Homes</t>
  </si>
  <si>
    <t>Pattison-Appleton</t>
  </si>
  <si>
    <t>hugh@marcheshomes.co.uk</t>
  </si>
  <si>
    <t>http://www.linkedin.com/in/hughpattisonappleton</t>
  </si>
  <si>
    <t>https://marcheshomes.co.uk</t>
  </si>
  <si>
    <t>http://www.linkedin.com/company/marches-homes</t>
  </si>
  <si>
    <t>41 Millbrook Street, Hereford, England, United Kingdom, HR4 9</t>
  </si>
  <si>
    <t>land@uprightpg.co.uk</t>
  </si>
  <si>
    <t>http://www.linkedin.com/in/james-gordon-ba853311a</t>
  </si>
  <si>
    <t>Growth &amp; Strategy Lead</t>
  </si>
  <si>
    <t>gary@12weeks.co.uk</t>
  </si>
  <si>
    <t>http://www.linkedin.com/in/gary-milne-ab09746</t>
  </si>
  <si>
    <t>Nally</t>
  </si>
  <si>
    <t>paul@clayland.co.uk</t>
  </si>
  <si>
    <t>http://www.linkedin.com/in/paul-nally-19907a60</t>
  </si>
  <si>
    <t>Northern Developments (Cumbria) Limited</t>
  </si>
  <si>
    <t>Alessandro</t>
  </si>
  <si>
    <t>Morganella</t>
  </si>
  <si>
    <t>Design Manager &amp; Project Estimator</t>
  </si>
  <si>
    <t>amorganella@northerndevelopments.co.uk</t>
  </si>
  <si>
    <t>http://www.linkedin.com/in/alessandro-morganella-47950a99</t>
  </si>
  <si>
    <t>https://northerndevelopments.co.uk</t>
  </si>
  <si>
    <t>http://www.linkedin.com/company/northern-developments-cumbria-limited</t>
  </si>
  <si>
    <t>Carlisle, England, United Kingdom, CA2 7ND</t>
  </si>
  <si>
    <t>Founder at Radiate Developments</t>
  </si>
  <si>
    <t>andy.howard@radiate-developments.co.uk</t>
  </si>
  <si>
    <t>http://www.linkedin.com/in/andy-howard-0b56665</t>
  </si>
  <si>
    <t>http://www.linkedin.com/in/andrew-walker-0809357b</t>
  </si>
  <si>
    <t>Heritage Estate Group - Limited</t>
  </si>
  <si>
    <t>Falco</t>
  </si>
  <si>
    <t>http://www.linkedin.com/in/john-falco-35b464101</t>
  </si>
  <si>
    <t>https://heritageestate.co.uk</t>
  </si>
  <si>
    <t>http://www.linkedin.com/company/he-heritage-estate-group-limited</t>
  </si>
  <si>
    <t>114 Fore Street, Hertford, England, United Kingdom, SG14 1AJ</t>
  </si>
  <si>
    <t>Bluerock Developments Ltd</t>
  </si>
  <si>
    <t>Churchill</t>
  </si>
  <si>
    <t>alex@bluerockdevelopments.co.uk</t>
  </si>
  <si>
    <t>http://www.linkedin.com/in/alex-churchill-896533146</t>
  </si>
  <si>
    <t>https://bluerockdevelopments.co.uk</t>
  </si>
  <si>
    <t>http://www.linkedin.com/company/bluerock-developments-ltd</t>
  </si>
  <si>
    <t>Leonard</t>
  </si>
  <si>
    <t>Estates and Housing Manager</t>
  </si>
  <si>
    <t>lisa.leonard@palacegreenhomes.co.uk</t>
  </si>
  <si>
    <t>http://www.linkedin.com/in/lisa-leonard-8b896718a</t>
  </si>
  <si>
    <t>Roxie</t>
  </si>
  <si>
    <t>BTR Residential Property Manager</t>
  </si>
  <si>
    <t>roxie@ameriscot.co.uk</t>
  </si>
  <si>
    <t>http://www.linkedin.com/in/roxiejablonska</t>
  </si>
  <si>
    <t>Kingslea MIA</t>
  </si>
  <si>
    <t>http://www.linkedin.com/in/%e2%9c%af-dean-chudasama-a4a89730</t>
  </si>
  <si>
    <t>https://kingsleahomes.com</t>
  </si>
  <si>
    <t>http://www.linkedin.com/company/kingslea-homes-limited</t>
  </si>
  <si>
    <t>Priory Road, Shirley, England, United Kingdom, B90 1BQ</t>
  </si>
  <si>
    <t>martin@ajrobertsconstruction.co.uk</t>
  </si>
  <si>
    <t>http://www.linkedin.com/in/martin-roberts-9a066b159</t>
  </si>
  <si>
    <t>Julie</t>
  </si>
  <si>
    <t>jjames@gbpestates.co.uk</t>
  </si>
  <si>
    <t>http://www.linkedin.com/in/julie-james-9866a229</t>
  </si>
  <si>
    <t>nathan@citivest.co.uk</t>
  </si>
  <si>
    <t>http://www.linkedin.com/in/nathansugar</t>
  </si>
  <si>
    <t>Jemima</t>
  </si>
  <si>
    <t>jemima@grifodevelopments.com</t>
  </si>
  <si>
    <t>http://www.linkedin.com/in/jemima-dalton-81b7361b9</t>
  </si>
  <si>
    <t>BAYA Group</t>
  </si>
  <si>
    <t>Conal</t>
  </si>
  <si>
    <t>Gridley</t>
  </si>
  <si>
    <t>conal@baya-group.co.uk</t>
  </si>
  <si>
    <t>http://www.linkedin.com/in/conal-gridley-927243273</t>
  </si>
  <si>
    <t>https://baya-group.co.uk</t>
  </si>
  <si>
    <t>http://www.linkedin.com/company/baya-group</t>
  </si>
  <si>
    <t>Shna</t>
  </si>
  <si>
    <t>shna@ourhomesmatter.com</t>
  </si>
  <si>
    <t>http://www.linkedin.com/in/shna-oleszczuk</t>
  </si>
  <si>
    <t>Zuber</t>
  </si>
  <si>
    <t>Director - Chrome Residential</t>
  </si>
  <si>
    <t>zuber@chromeresidential.com</t>
  </si>
  <si>
    <t>http://www.linkedin.com/in/zuber-a-263a00199</t>
  </si>
  <si>
    <t>Alexandar</t>
  </si>
  <si>
    <t>Dimitrov</t>
  </si>
  <si>
    <t>http://www.linkedin.com/in/alexandar-dimitrov-1534a622a</t>
  </si>
  <si>
    <t>ryan@beaupartners.co.uk</t>
  </si>
  <si>
    <t>http://www.linkedin.com/in/ryan-beaumont-87a58483</t>
  </si>
  <si>
    <t>Rowland</t>
  </si>
  <si>
    <t>Acquisitions and Land Manager</t>
  </si>
  <si>
    <t>harry.rowland@gavilgroup.com</t>
  </si>
  <si>
    <t>http://www.linkedin.com/in/harry-rowland-804053173</t>
  </si>
  <si>
    <t>MG Homes</t>
  </si>
  <si>
    <t>Guest</t>
  </si>
  <si>
    <t>http://www.linkedin.com/in/matt-guest-21b46883</t>
  </si>
  <si>
    <t>https://mghomes.com.au</t>
  </si>
  <si>
    <t>http://www.linkedin.com/company/mghomesau</t>
  </si>
  <si>
    <t>3 Stanley St, Gold Coast, Queensland, Australia, 4220</t>
  </si>
  <si>
    <t>Elite Dwellings</t>
  </si>
  <si>
    <t>mary@eliteinvestorgroup.com</t>
  </si>
  <si>
    <t>http://www.linkedin.com/in/mary-osman-5868b436</t>
  </si>
  <si>
    <t>https://elitedwellings.co.uk</t>
  </si>
  <si>
    <t>http://www.linkedin.com/company/elitedwellings</t>
  </si>
  <si>
    <t>Leeds, England, United Kingdom, LS2 3</t>
  </si>
  <si>
    <t>Dones</t>
  </si>
  <si>
    <t>jason@arrowsmithgroup.co.uk</t>
  </si>
  <si>
    <t>http://www.linkedin.com/in/jason-dones-</t>
  </si>
  <si>
    <t>Blennerhassett</t>
  </si>
  <si>
    <t>jamie@hassetthomes.com</t>
  </si>
  <si>
    <t>http://www.linkedin.com/in/jamie-blennerhassett-72495416a</t>
  </si>
  <si>
    <t>Westacres Homes Limited</t>
  </si>
  <si>
    <t>taylor.morgan@westacres.co.uk</t>
  </si>
  <si>
    <t>http://www.linkedin.com/in/taylor-morgan-b35844169</t>
  </si>
  <si>
    <t>https://westacres.co.uk</t>
  </si>
  <si>
    <t>http://www.linkedin.com/company/westacres-homes-limited</t>
  </si>
  <si>
    <t>189 Gate Road, Llanelli, Wales, United Kingdom, SA14 7RW</t>
  </si>
  <si>
    <t>Crawt</t>
  </si>
  <si>
    <t>ian@newhomesconsultancy.co.uk</t>
  </si>
  <si>
    <t>http://www.linkedin.com/in/ian-crawt-495a3832</t>
  </si>
  <si>
    <t>Shann</t>
  </si>
  <si>
    <t>tom@thornhillshann.co.uk</t>
  </si>
  <si>
    <t>http://www.linkedin.com/in/tom-shann-mciob-64018315</t>
  </si>
  <si>
    <t>sam.jones@stancliffehomes.co.uk</t>
  </si>
  <si>
    <t>http://www.linkedin.com/in/sam-jones-6731b859</t>
  </si>
  <si>
    <t>http://www.linkedin.com/in/nicholas-child-bsc-mrics-05516179</t>
  </si>
  <si>
    <t>DevTec Properties</t>
  </si>
  <si>
    <t>gemma@devtec-properties.com</t>
  </si>
  <si>
    <t>http://www.linkedin.com/in/gemma-smith-1013b0244</t>
  </si>
  <si>
    <t>https://devtec-properties.com</t>
  </si>
  <si>
    <t>http://www.linkedin.com/company/devtec-properties</t>
  </si>
  <si>
    <t>4 Eastgate, Banstead, England, United Kingdom, SM7 1RN</t>
  </si>
  <si>
    <t>BHM Property Services</t>
  </si>
  <si>
    <t>Baljinder</t>
  </si>
  <si>
    <t>http://www.linkedin.com/in/baljinder-singh-931142257</t>
  </si>
  <si>
    <t>https://bhmleicester.co.uk</t>
  </si>
  <si>
    <t>http://www.linkedin.com/company/bhm-property-services</t>
  </si>
  <si>
    <t>Wigston, England, United Kingdom</t>
  </si>
  <si>
    <t>Wemyss</t>
  </si>
  <si>
    <t>wjw@wdco.co.uk</t>
  </si>
  <si>
    <t>http://www.linkedin.com/in/william-wemyss-17892311</t>
  </si>
  <si>
    <t>Cassidy Group</t>
  </si>
  <si>
    <t>Cassidy</t>
  </si>
  <si>
    <t>james.cassidy@cassidygroupuk.com</t>
  </si>
  <si>
    <t>http://www.linkedin.com/in/james-cassidy-11581aa1</t>
  </si>
  <si>
    <t>https://cassidygroupuk.com</t>
  </si>
  <si>
    <t>http://www.linkedin.com/company/cassidy-group-uk</t>
  </si>
  <si>
    <t>Royal Leamington Spa, England, United Kingdom</t>
  </si>
  <si>
    <t>stacey.sullivan@obbard.co.uk</t>
  </si>
  <si>
    <t>http://www.linkedin.com/in/stacey-sullivan-7159b838</t>
  </si>
  <si>
    <t>Reece</t>
  </si>
  <si>
    <t>Archer</t>
  </si>
  <si>
    <t>http://www.linkedin.com/in/reece-archer-778658160</t>
  </si>
  <si>
    <t>Chartwell Property Group</t>
  </si>
  <si>
    <t>Ba</t>
  </si>
  <si>
    <t>martyn@chartwellpropertygroup.com</t>
  </si>
  <si>
    <t>http://www.linkedin.com/in/martyn-avery-ba-hons-95b1431a</t>
  </si>
  <si>
    <t>https://chartwellpropertygroup.com</t>
  </si>
  <si>
    <t>http://www.linkedin.com/company/chartwell-property-group</t>
  </si>
  <si>
    <t>1330 St Marys St, Raleigh, North Carolina, United States, 27605</t>
  </si>
  <si>
    <t>Crown Luxury Homes</t>
  </si>
  <si>
    <t>Dovile</t>
  </si>
  <si>
    <t>Bubliauskaite</t>
  </si>
  <si>
    <t>http://www.linkedin.com/in/dovile-bubliauskaite-3283191a8</t>
  </si>
  <si>
    <t>https://crownluxuryhomes.com</t>
  </si>
  <si>
    <t>http://www.linkedin.com/company/crown-luxury-homes</t>
  </si>
  <si>
    <t>1 St Katharine's Way, London, England, United Kingdom, E1W 1LQ</t>
  </si>
  <si>
    <t>Cridland</t>
  </si>
  <si>
    <t>grace@crownluxuryhomes.com</t>
  </si>
  <si>
    <t>http://www.linkedin.com/in/grace-cridland</t>
  </si>
  <si>
    <t>FW Properties Ltd</t>
  </si>
  <si>
    <t>Donovan</t>
  </si>
  <si>
    <t>Brock</t>
  </si>
  <si>
    <t>donovan@fw-properties.com</t>
  </si>
  <si>
    <t>http://www.linkedin.com/in/donovan-brock-aa6000a9</t>
  </si>
  <si>
    <t>https://fw-properties.com</t>
  </si>
  <si>
    <t>http://www.linkedin.com/company/fw-properties-ltd</t>
  </si>
  <si>
    <t>3 The Close, Norwich, England, United Kingdom, NR11 8</t>
  </si>
  <si>
    <t>Sanjot</t>
  </si>
  <si>
    <t>sanjot@beyondplc.com</t>
  </si>
  <si>
    <t>http://www.linkedin.com/in/sanjotchohan</t>
  </si>
  <si>
    <t>Elliston</t>
  </si>
  <si>
    <t>ben@sevendevelopments.co.uk</t>
  </si>
  <si>
    <t>http://www.linkedin.com/in/ben-elliston-a6aa78236</t>
  </si>
  <si>
    <t>Rosechurch Homes</t>
  </si>
  <si>
    <t>Dene</t>
  </si>
  <si>
    <t>Director of Housebuilding</t>
  </si>
  <si>
    <t>dene.main@rosechurchhomes.co.uk</t>
  </si>
  <si>
    <t>http://www.linkedin.com/in/dene-main-mciob-142256100</t>
  </si>
  <si>
    <t>https://rosechurchhomes.co.uk</t>
  </si>
  <si>
    <t>http://www.linkedin.com/company/rosechurch-homes</t>
  </si>
  <si>
    <t>57 Haymarket, London, England, United Kingdom, SW1Y 4QX</t>
  </si>
  <si>
    <t>http://www.linkedin.com/in/steven-courtney-harbourwoodhomes</t>
  </si>
  <si>
    <t>michael@161london.com</t>
  </si>
  <si>
    <t>http://www.linkedin.com/in/michael-christou-b11ba193</t>
  </si>
  <si>
    <t>Specification &amp; Design Manager</t>
  </si>
  <si>
    <t>sarah.armstrong@palatinehomes.co.uk</t>
  </si>
  <si>
    <t>http://www.linkedin.com/in/sarah-armstrong-0067a0155</t>
  </si>
  <si>
    <t>tom@sndevelopments.com</t>
  </si>
  <si>
    <t>http://www.linkedin.com/in/tom-s-87927a9b</t>
  </si>
  <si>
    <t>MAYFAIR DEVELOPERS LIMITED</t>
  </si>
  <si>
    <t>matt@mayfairdevelopers.co.uk</t>
  </si>
  <si>
    <t>http://www.linkedin.com/in/matthew-anderson-74a738bb</t>
  </si>
  <si>
    <t>https://mayfairdevelopers.co.uk</t>
  </si>
  <si>
    <t>http://www.linkedin.com/company/mayfair-developers-limited</t>
  </si>
  <si>
    <t>Rainham, England, United Kingdom</t>
  </si>
  <si>
    <t>Latham</t>
  </si>
  <si>
    <t>phil@mountacre.co.uk</t>
  </si>
  <si>
    <t>http://www.linkedin.com/in/phil-latham-%f0%9f%87%ac%f0%9f%87%a7-97b82ba8</t>
  </si>
  <si>
    <t>ASD DEVELOPMENTS LTD</t>
  </si>
  <si>
    <t>Satinderjit</t>
  </si>
  <si>
    <t>s.singh@asddevelopments.co.uk</t>
  </si>
  <si>
    <t>http://www.linkedin.com/in/singhsatinderjit</t>
  </si>
  <si>
    <t>https://asddevelopments.co.uk</t>
  </si>
  <si>
    <t>http://www.linkedin.com/company/asd-developments-ltd</t>
  </si>
  <si>
    <t>15 Mellow Lane East, Hayes, England, United Kingdom, UB4 8</t>
  </si>
  <si>
    <t>Cokayne</t>
  </si>
  <si>
    <t>james@chevinhomes.com</t>
  </si>
  <si>
    <t>http://www.linkedin.com/in/james-cokayne-bb91b363</t>
  </si>
  <si>
    <t>Hawking</t>
  </si>
  <si>
    <t>sam.hawking@lifepropertygroup.com</t>
  </si>
  <si>
    <t>http://www.linkedin.com/in/sam-hawking-61911112</t>
  </si>
  <si>
    <t>Harmer</t>
  </si>
  <si>
    <t>rory.h@boomhaus.com</t>
  </si>
  <si>
    <t>http://www.linkedin.com/in/rory-harmer-8216b065</t>
  </si>
  <si>
    <t>Cloke</t>
  </si>
  <si>
    <t>mc@churchmanor.com</t>
  </si>
  <si>
    <t>http://www.linkedin.com/in/matt-cloke-74398417</t>
  </si>
  <si>
    <t>Development and Asset Manager</t>
  </si>
  <si>
    <t>austin@beyondcollaboration.co.uk</t>
  </si>
  <si>
    <t>http://www.linkedin.com/in/austin-barker</t>
  </si>
  <si>
    <t>TurnQuay</t>
  </si>
  <si>
    <t>andy@turnquayconstruction.co.uk</t>
  </si>
  <si>
    <t>http://www.linkedin.com/in/andrewksmall</t>
  </si>
  <si>
    <t>https://turnquay.co.uk</t>
  </si>
  <si>
    <t>http://www.linkedin.com/company/turnquay</t>
  </si>
  <si>
    <t>http://www.linkedin.com/in/ed-sutton-89b39850</t>
  </si>
  <si>
    <t>Heywood Real Estate</t>
  </si>
  <si>
    <t>pc@hregroup.co.uk</t>
  </si>
  <si>
    <t>http://www.linkedin.com/in/patrick-clarke-9035899a</t>
  </si>
  <si>
    <t>https://hregroup.co.uk</t>
  </si>
  <si>
    <t>http://www.linkedin.com/company/hregroup</t>
  </si>
  <si>
    <t>68 Packhorse Road, Gerrards Cross, England, United Kingdom, SL9 8EF</t>
  </si>
  <si>
    <t>Chairman of the Board of Directors</t>
  </si>
  <si>
    <t>william@fernfieldhomes.co.uk</t>
  </si>
  <si>
    <t>http://www.linkedin.com/in/dr-william-hunt-11070457</t>
  </si>
  <si>
    <t>Wagner</t>
  </si>
  <si>
    <t>jane@waltonwagner.com</t>
  </si>
  <si>
    <t>http://www.linkedin.com/in/jane-wagner-68a9b11a</t>
  </si>
  <si>
    <t>Rumsey</t>
  </si>
  <si>
    <t>nic@jaynic.co.uk</t>
  </si>
  <si>
    <t>http://www.linkedin.com/in/nic-rumsey-64633318</t>
  </si>
  <si>
    <t>spritchard@fredpritchard.com</t>
  </si>
  <si>
    <t>http://www.linkedin.com/in/sarahjpopp</t>
  </si>
  <si>
    <t>Eia Real Estate</t>
  </si>
  <si>
    <t>Candler</t>
  </si>
  <si>
    <t>mark.candler@eia-re.co.uk</t>
  </si>
  <si>
    <t>http://www.linkedin.com/in/mark-candler-78741b16</t>
  </si>
  <si>
    <t>https://eia-re.co.uk</t>
  </si>
  <si>
    <t>http://www.linkedin.com/company/eia-real-estate</t>
  </si>
  <si>
    <t>25 Hill Street, London, England, United Kingdom, W1J 5LW</t>
  </si>
  <si>
    <t>andrew@sterlingpv.com</t>
  </si>
  <si>
    <t>http://www.linkedin.com/in/andrew-hawkins-78591b65</t>
  </si>
  <si>
    <t>V Development</t>
  </si>
  <si>
    <t>Hallam</t>
  </si>
  <si>
    <t>m.hallam@vdevelopment.co.uk</t>
  </si>
  <si>
    <t>http://www.linkedin.com/in/matt-hallam-37668271</t>
  </si>
  <si>
    <t>https://vdevelopment.co.uk</t>
  </si>
  <si>
    <t>http://www.linkedin.com/company/v-development</t>
  </si>
  <si>
    <t>44 Grand Parade, Brighton, England, United Kingdom, BN2 9QA</t>
  </si>
  <si>
    <t>Menta</t>
  </si>
  <si>
    <t>Learning Development Manager / Consultant - Menta</t>
  </si>
  <si>
    <t>tim@menta.org.uk</t>
  </si>
  <si>
    <t>http://www.linkedin.com/in/tim-cooke-97aa0a83</t>
  </si>
  <si>
    <t>https://menta.co.uk</t>
  </si>
  <si>
    <t>http://www.linkedin.com/company/menta-regeneration</t>
  </si>
  <si>
    <t>edward@montanepartners.com</t>
  </si>
  <si>
    <t>http://www.linkedin.com/in/edward-hamilton-4a218814</t>
  </si>
  <si>
    <t>Studio Tashkeel Architecture</t>
  </si>
  <si>
    <t>Muthahar</t>
  </si>
  <si>
    <t>m.khan@studiotashkeel.com</t>
  </si>
  <si>
    <t>http://www.linkedin.com/in/muthaharkhan</t>
  </si>
  <si>
    <t>https://studiotashkeel.com</t>
  </si>
  <si>
    <t>http://www.linkedin.com/company/studio-tashkeel-architecture</t>
  </si>
  <si>
    <t>89 Princess Street, Manchester, England, United Kingdom, M1 4HT</t>
  </si>
  <si>
    <t>Fletcher CRE</t>
  </si>
  <si>
    <t>kim.fletcher@fletchercre.co.uk</t>
  </si>
  <si>
    <t>http://www.linkedin.com/in/khurst1</t>
  </si>
  <si>
    <t>https://fletchercre.co.uk</t>
  </si>
  <si>
    <t>http://www.linkedin.com/company/fletcher-cre</t>
  </si>
  <si>
    <t>20 Chorley New Road, England, United Kingdom, BL1 4AP</t>
  </si>
  <si>
    <t>Egor</t>
  </si>
  <si>
    <t>Shestakov</t>
  </si>
  <si>
    <t>egor.shestakov@sixpennygroup.com</t>
  </si>
  <si>
    <t>http://www.linkedin.com/in/egor-shestakov-14046836</t>
  </si>
  <si>
    <t>Barnhill Investments Ltd</t>
  </si>
  <si>
    <t>Jennings</t>
  </si>
  <si>
    <t>http://www.linkedin.com/in/nicholas-jennings-ba8596b4</t>
  </si>
  <si>
    <t>https://barnhillinvestments.com</t>
  </si>
  <si>
    <t>http://www.linkedin.com/company/barnhill-investment-ltd</t>
  </si>
  <si>
    <t>jack@jkdevelopmentsltd.co.uk</t>
  </si>
  <si>
    <t>http://www.linkedin.com/in/jack-thornewill-2158a4171</t>
  </si>
  <si>
    <t>KENSINGTON</t>
  </si>
  <si>
    <t>Mohinder</t>
  </si>
  <si>
    <t>Daggar</t>
  </si>
  <si>
    <t>http://www.linkedin.com/in/mohinder-daggar-41670015</t>
  </si>
  <si>
    <t>https://kensington.be</t>
  </si>
  <si>
    <t>http://www.linkedin.com/company/kensington-bvba</t>
  </si>
  <si>
    <t>1 Tennisbaanstraat, Ghent, Flanders, Belgium, 9000</t>
  </si>
  <si>
    <t>Wighton Architects</t>
  </si>
  <si>
    <t>Wighton</t>
  </si>
  <si>
    <t>stuart@wightonarchitects.com</t>
  </si>
  <si>
    <t>http://www.linkedin.com/in/stuart-wighton-9a16b418</t>
  </si>
  <si>
    <t>https://wightonarchitects.com</t>
  </si>
  <si>
    <t>http://www.linkedin.com/company/wighton-architects</t>
  </si>
  <si>
    <t>83-85 Town Street, Farsley, England, United Kingdom, LS28 5UJ</t>
  </si>
  <si>
    <t>Fergus</t>
  </si>
  <si>
    <t>Thompson-Yates</t>
  </si>
  <si>
    <t>fergusthompsonyates@ncspcl.com</t>
  </si>
  <si>
    <t>http://www.linkedin.com/in/fergus-thompson-yates-3b994014</t>
  </si>
  <si>
    <t>HK London</t>
  </si>
  <si>
    <t>Kemp</t>
  </si>
  <si>
    <t>tom@hk-london.com</t>
  </si>
  <si>
    <t>http://www.linkedin.com/in/tom-kemp-4b518638</t>
  </si>
  <si>
    <t>https://hk-london.com</t>
  </si>
  <si>
    <t>http://www.linkedin.com/company/hk-london</t>
  </si>
  <si>
    <t>37 Lime Street, London, England, United Kingdom, EC3M 7AY</t>
  </si>
  <si>
    <t>Beltane Asset Management</t>
  </si>
  <si>
    <t>Willats</t>
  </si>
  <si>
    <t>james@beltaneglobal.com</t>
  </si>
  <si>
    <t>http://www.linkedin.com/in/james-willats-873330102</t>
  </si>
  <si>
    <t>https://beltaneglobal.com</t>
  </si>
  <si>
    <t>http://www.linkedin.com/company/beltane-asset-management</t>
  </si>
  <si>
    <t>46 Bow Lane, London, England, United Kingdom, EC4M 9DL</t>
  </si>
  <si>
    <t>Burke</t>
  </si>
  <si>
    <t>john.burke@thornsett.co.uk</t>
  </si>
  <si>
    <t>http://www.linkedin.com/in/john-burke-4886b863</t>
  </si>
  <si>
    <t>Shelley</t>
  </si>
  <si>
    <t>Investment and Asset Manager</t>
  </si>
  <si>
    <t>simon@cervidae.co.uk</t>
  </si>
  <si>
    <t>http://www.linkedin.com/in/simon-shelley-mrics-73100953</t>
  </si>
  <si>
    <t>Strettle</t>
  </si>
  <si>
    <t>http://www.linkedin.com/in/david-strettle-562a3333</t>
  </si>
  <si>
    <t>Marches Property Group Ltd</t>
  </si>
  <si>
    <t>Leonie</t>
  </si>
  <si>
    <t>leonie@marchespropertygroup.co.uk</t>
  </si>
  <si>
    <t>http://www.linkedin.com/in/leoniegittins</t>
  </si>
  <si>
    <t>https://marchespropertygroup.co.uk</t>
  </si>
  <si>
    <t>http://www.linkedin.com/company/marches-property-group</t>
  </si>
  <si>
    <t>Propportunities</t>
  </si>
  <si>
    <t>jonathan@southside-property.co.uk</t>
  </si>
  <si>
    <t>http://www.linkedin.com/in/jonathan-price-53b94429</t>
  </si>
  <si>
    <t>https://propportunities.co.uk</t>
  </si>
  <si>
    <t>http://www.linkedin.com/company/propportunities</t>
  </si>
  <si>
    <t>29 Leith Hill, Orpington, England, United Kingdom, BR5 2RS</t>
  </si>
  <si>
    <t>th@ridgebackgroup.co.uk</t>
  </si>
  <si>
    <t>http://www.linkedin.com/in/tom-harris-a86364117</t>
  </si>
  <si>
    <t>Liberty Living Partnership</t>
  </si>
  <si>
    <t>sam@libertyprops.com</t>
  </si>
  <si>
    <t>http://www.linkedin.com/in/sam-oliver-5365a663</t>
  </si>
  <si>
    <t>https://libertylivingpartnership.com</t>
  </si>
  <si>
    <t>http://www.linkedin.com/company/liberty-living-partnership</t>
  </si>
  <si>
    <t>Aedis Homes Ltd</t>
  </si>
  <si>
    <t>alex@aedishomes.co.uk</t>
  </si>
  <si>
    <t>http://www.linkedin.com/in/alex-bartlett-99ab0195</t>
  </si>
  <si>
    <t>https://aedishomes.co.uk</t>
  </si>
  <si>
    <t>http://www.linkedin.com/company/aedis-homes-ltd</t>
  </si>
  <si>
    <t>55 High Street, Ingatestone, England, United Kingdom, CM4 0AT</t>
  </si>
  <si>
    <t>Tafadzwa</t>
  </si>
  <si>
    <t>Chisambara</t>
  </si>
  <si>
    <t>tafadzwa.chisambara@sladenestates.co.uk</t>
  </si>
  <si>
    <t>http://www.linkedin.com/in/tafadzwa-chisambara-4826a661</t>
  </si>
  <si>
    <t>POW Property Developments</t>
  </si>
  <si>
    <t>Coleman</t>
  </si>
  <si>
    <t>billy@powproperty.uk</t>
  </si>
  <si>
    <t>http://www.linkedin.com/in/billy-coleman-a0a352101</t>
  </si>
  <si>
    <t>https://powproperty.uk</t>
  </si>
  <si>
    <t>http://www.linkedin.com/company/pow-property-developments</t>
  </si>
  <si>
    <t>16 Sea Road, England, United Kingdom, BH5 1DB</t>
  </si>
  <si>
    <t>One North Property Ltd</t>
  </si>
  <si>
    <t>Madden</t>
  </si>
  <si>
    <t>kelly@onenorthltd.co.uk</t>
  </si>
  <si>
    <t>http://www.linkedin.com/in/kelly-madden-howie-a0318713a</t>
  </si>
  <si>
    <t>https://onenorthltd.co.uk</t>
  </si>
  <si>
    <t>http://www.linkedin.com/company/one-north-property-ltd</t>
  </si>
  <si>
    <t>Little Smeaton, England, United Kingdom, DL6 2HA</t>
  </si>
  <si>
    <t>ap@nacropolis.com</t>
  </si>
  <si>
    <t>http://www.linkedin.com/in/amar-pankhania-b2b22799</t>
  </si>
  <si>
    <t>Mascot Bespoke Homes</t>
  </si>
  <si>
    <t>Kristen</t>
  </si>
  <si>
    <t>kristen@mascotbespoke.com</t>
  </si>
  <si>
    <t>http://www.linkedin.com/in/kristen-edwards-54766165</t>
  </si>
  <si>
    <t>https://mascotbespoke.com</t>
  </si>
  <si>
    <t>http://www.linkedin.com/company/mascot-bespoke-homes-limited</t>
  </si>
  <si>
    <t>Coral Row, London, England, United Kingdom, SW11 3UF</t>
  </si>
  <si>
    <t>http://www.linkedin.com/in/richard-parry-28838717b</t>
  </si>
  <si>
    <t>Coggins</t>
  </si>
  <si>
    <t>bencoggins@armadapropertyuk.com</t>
  </si>
  <si>
    <t>http://www.linkedin.com/in/ben-coggins-4b7319202</t>
  </si>
  <si>
    <t>Premcor</t>
  </si>
  <si>
    <t>Lane</t>
  </si>
  <si>
    <t>roblane@premcor.com</t>
  </si>
  <si>
    <t>http://www.linkedin.com/in/robert-lane-bb6544174</t>
  </si>
  <si>
    <t>https://premcor.com</t>
  </si>
  <si>
    <t>http://www.linkedin.com/company/premcor-estates-ltd</t>
  </si>
  <si>
    <t>157 St John Street, London, England, United Kingdom, EC1V 4</t>
  </si>
  <si>
    <t>Cbe</t>
  </si>
  <si>
    <t>Non-Executive Director</t>
  </si>
  <si>
    <t>http://www.linkedin.com/in/john-l-broome-cbe-08319312a</t>
  </si>
  <si>
    <t>CBM Developments</t>
  </si>
  <si>
    <t>Codey</t>
  </si>
  <si>
    <t>Millward</t>
  </si>
  <si>
    <t>cmillward@cbmdevelopments.co.uk</t>
  </si>
  <si>
    <t>http://www.linkedin.com/in/codey-millward-308a9819a</t>
  </si>
  <si>
    <t>https://cbmdevelopments.co.uk</t>
  </si>
  <si>
    <t>http://www.linkedin.com/company/cbm-developments</t>
  </si>
  <si>
    <t>Chesterfield, England, United Kingdom</t>
  </si>
  <si>
    <t>Topset Investments Group</t>
  </si>
  <si>
    <t>Acosta</t>
  </si>
  <si>
    <t>http://www.linkedin.com/in/denise-roaacosta</t>
  </si>
  <si>
    <t>https://topsetinvestments.co.uk</t>
  </si>
  <si>
    <t>http://www.linkedin.com/company/topset-investments-group</t>
  </si>
  <si>
    <t>Bluefield Land Ltd</t>
  </si>
  <si>
    <t>Viv</t>
  </si>
  <si>
    <t>http://www.linkedin.com/in/viv-williams-873a46150</t>
  </si>
  <si>
    <t>https://bluefieldland.co.uk</t>
  </si>
  <si>
    <t>http://www.linkedin.com/company/bluefield-land</t>
  </si>
  <si>
    <t>Newton Road, Rumney, Wales, United Kingdom, CF3 2EJ</t>
  </si>
  <si>
    <t>Stonna Limited</t>
  </si>
  <si>
    <t>Hasan</t>
  </si>
  <si>
    <t>Dikme</t>
  </si>
  <si>
    <t>hasan@stonnaltd.com</t>
  </si>
  <si>
    <t>http://www.linkedin.com/in/hasandikme</t>
  </si>
  <si>
    <t>https://stonnaltd.com</t>
  </si>
  <si>
    <t>http://www.linkedin.com/company/stonna-ltd</t>
  </si>
  <si>
    <t>The Hyde, London, England, United Kingdom, NW9 6LH</t>
  </si>
  <si>
    <t>Faisal Building Solution</t>
  </si>
  <si>
    <t>Yaqoob</t>
  </si>
  <si>
    <t>faisal.yaqoob@faisalbuildingsolution.co.uk</t>
  </si>
  <si>
    <t>http://www.linkedin.com/in/faisalyaqoobmirza</t>
  </si>
  <si>
    <t>https://faisalbuildingsolution.co.uk</t>
  </si>
  <si>
    <t>http://www.linkedin.com/company/faisal-building-solution</t>
  </si>
  <si>
    <t>Dewsbury, England, United Kingdom</t>
  </si>
  <si>
    <t>Homes by Holmes</t>
  </si>
  <si>
    <t>Sue</t>
  </si>
  <si>
    <t>Rigg</t>
  </si>
  <si>
    <t>http://www.linkedin.com/in/sue-rigg-407888203</t>
  </si>
  <si>
    <t>https://homesbyholmes.co.uk</t>
  </si>
  <si>
    <t>http://www.linkedin.com/company/homes-by-holmes1</t>
  </si>
  <si>
    <t>9 Chapel Walk, Sheffield, England, United Kingdom, S1 2PD</t>
  </si>
  <si>
    <t>simon@burgesshomesltd.co.uk</t>
  </si>
  <si>
    <t>http://www.linkedin.com/in/simon-burgess-07a780143</t>
  </si>
  <si>
    <t>Allister</t>
  </si>
  <si>
    <t>http://www.linkedin.com/in/allister-clarke-mapm-6b625513</t>
  </si>
  <si>
    <t>Moran</t>
  </si>
  <si>
    <t>jessica@latitudelondon.com</t>
  </si>
  <si>
    <t>http://www.linkedin.com/in/jessica-moran-3a53a51a</t>
  </si>
  <si>
    <t>Shepha Properties Ltd</t>
  </si>
  <si>
    <t>Niyi</t>
  </si>
  <si>
    <t>Oludipe</t>
  </si>
  <si>
    <t>noludipe@shephaproperties.co.uk</t>
  </si>
  <si>
    <t>http://www.linkedin.com/in/niyioludipe</t>
  </si>
  <si>
    <t>https://shephaproperties.co.uk</t>
  </si>
  <si>
    <t>http://www.linkedin.com/company/shepha-properties</t>
  </si>
  <si>
    <t>Adams</t>
  </si>
  <si>
    <t>nadams@colnresidential.com</t>
  </si>
  <si>
    <t>http://www.linkedin.com/in/neil-adams-a14b43140</t>
  </si>
  <si>
    <t>Poltair HomesÂ®ï¸</t>
  </si>
  <si>
    <t>Ley</t>
  </si>
  <si>
    <t>andy.ley@poltairhomes.co.uk</t>
  </si>
  <si>
    <t>http://www.linkedin.com/in/andrew-ley-94057373</t>
  </si>
  <si>
    <t>https://poltairhomes.com</t>
  </si>
  <si>
    <t>http://www.linkedin.com/company/poltair-developments-limited</t>
  </si>
  <si>
    <t>Brannam Crescent, Barnstaple, England, United Kingdom, EX31 3</t>
  </si>
  <si>
    <t>Alton</t>
  </si>
  <si>
    <t>tom.alton@krouse.co.uk</t>
  </si>
  <si>
    <t>http://www.linkedin.com/in/tom-alton-556a5b2aa</t>
  </si>
  <si>
    <t>Henigman</t>
  </si>
  <si>
    <t>Stu</t>
  </si>
  <si>
    <t>Goulds</t>
  </si>
  <si>
    <t>stuart.goulds@henigman.co.uk</t>
  </si>
  <si>
    <t>http://www.linkedin.com/in/stu-goulds-16a06323b</t>
  </si>
  <si>
    <t>https://henigman.co.uk</t>
  </si>
  <si>
    <t>http://www.linkedin.com/company/henigman</t>
  </si>
  <si>
    <t>65 Curzon Street, London, England, United Kingdom, W1J 8PE</t>
  </si>
  <si>
    <t>Harrison</t>
  </si>
  <si>
    <t>Kerr</t>
  </si>
  <si>
    <t>Property Development Manager</t>
  </si>
  <si>
    <t>harrison@youarehome.uk</t>
  </si>
  <si>
    <t>http://www.linkedin.com/in/harrison-kerr-b50396103</t>
  </si>
  <si>
    <t>cathy@constructmedia.co.uk</t>
  </si>
  <si>
    <t>http://www.linkedin.com/in/catherine-hill-b77a7b322</t>
  </si>
  <si>
    <t>Patterson</t>
  </si>
  <si>
    <t>victoria@mayfairgroupltd.com</t>
  </si>
  <si>
    <t>http://www.linkedin.com/in/victoriapatterson94</t>
  </si>
  <si>
    <t>https://mayfairgroupltd.com</t>
  </si>
  <si>
    <t>http://www.linkedin.com/company/the-mayfair-group-northern-ireland</t>
  </si>
  <si>
    <t>19 Heron Road, Belfast, Northern Ireland, United Kingdom, BT3 9</t>
  </si>
  <si>
    <t>Surendra</t>
  </si>
  <si>
    <t>Ragunather</t>
  </si>
  <si>
    <t>http://www.linkedin.com/in/surendra-ragunather-100a29112</t>
  </si>
  <si>
    <t>Singleton</t>
  </si>
  <si>
    <t>david@eshton.co.uk</t>
  </si>
  <si>
    <t>http://www.linkedin.com/in/david-singleton-5b34aa175</t>
  </si>
  <si>
    <t>toby@thebespokeagent.co.uk</t>
  </si>
  <si>
    <t>http://www.linkedin.com/in/toby-allan-55208a191</t>
  </si>
  <si>
    <t>Signature Build</t>
  </si>
  <si>
    <t>Mills</t>
  </si>
  <si>
    <t>jamie@signature.build</t>
  </si>
  <si>
    <t>http://www.linkedin.com/in/jamiemillssb</t>
  </si>
  <si>
    <t>https://signature.build</t>
  </si>
  <si>
    <t>http://www.linkedin.com/company/signaturebuild</t>
  </si>
  <si>
    <t>891 Great West Road, Isleworth, England, United Kingdom, TW7 5PD</t>
  </si>
  <si>
    <t>Staged Spaces</t>
  </si>
  <si>
    <t>Atherton</t>
  </si>
  <si>
    <t>sarah@stagedspaces.co.uk</t>
  </si>
  <si>
    <t>http://www.linkedin.com/in/sarah-atherton-6a419933</t>
  </si>
  <si>
    <t>https://stagedspaces.co.uk</t>
  </si>
  <si>
    <t>http://www.linkedin.com/company/staged-spaces</t>
  </si>
  <si>
    <t>Market Harborough, England, United Kingdom, LE16</t>
  </si>
  <si>
    <t>Plummer</t>
  </si>
  <si>
    <t>guy@wpco.co.uk</t>
  </si>
  <si>
    <t>http://www.linkedin.com/in/guy-scott-plummer-009ab436</t>
  </si>
  <si>
    <t>Farrah</t>
  </si>
  <si>
    <t>farrah@kearns.ltd</t>
  </si>
  <si>
    <t>http://www.linkedin.com/in/farrah-kearns-261513122</t>
  </si>
  <si>
    <t>alex@taylorweaver.co.uk</t>
  </si>
  <si>
    <t>http://www.linkedin.com/in/alex-taylor-79747a27</t>
  </si>
  <si>
    <t>Gardner</t>
  </si>
  <si>
    <t>sg@willsill.co.uk</t>
  </si>
  <si>
    <t>http://www.linkedin.com/in/simon-gardner-262aa256</t>
  </si>
  <si>
    <t>Mayfield Villages</t>
  </si>
  <si>
    <t>Satinder</t>
  </si>
  <si>
    <t>Sikri</t>
  </si>
  <si>
    <t>Care Branch Manager</t>
  </si>
  <si>
    <t>satinder.sikri@mayfieldvillagescare.co.uk</t>
  </si>
  <si>
    <t>http://www.linkedin.com/in/satinder-sikri-1005b790</t>
  </si>
  <si>
    <t>https://mayfieldvillages.co.uk</t>
  </si>
  <si>
    <t>http://www.linkedin.com/company/mayfield-villages</t>
  </si>
  <si>
    <t>High Street, Egham, England, United Kingdom, TW20 9</t>
  </si>
  <si>
    <t>Shead</t>
  </si>
  <si>
    <t>lisa.shead@sussexwealdhomes.com</t>
  </si>
  <si>
    <t>http://www.linkedin.com/in/lisa-shead-4901a721</t>
  </si>
  <si>
    <t>Owner and Managing Director</t>
  </si>
  <si>
    <t>marknorgate@donningtongroup.com</t>
  </si>
  <si>
    <t>http://www.linkedin.com/in/mark-norgate-2b557422</t>
  </si>
  <si>
    <t>Sandwith</t>
  </si>
  <si>
    <t>as@jamestaylorgroup.com</t>
  </si>
  <si>
    <t>http://www.linkedin.com/in/andy-sandwith-6b302647</t>
  </si>
  <si>
    <t>derek@forays.co.uk</t>
  </si>
  <si>
    <t>http://www.linkedin.com/in/derek-atkinson-5a280846</t>
  </si>
  <si>
    <t>Christopher St James (CSJ)</t>
  </si>
  <si>
    <t>chris@csj-property.com</t>
  </si>
  <si>
    <t>http://www.linkedin.com/in/chris-jones-69072a28</t>
  </si>
  <si>
    <t>https://csj.eu.com</t>
  </si>
  <si>
    <t>http://www.linkedin.com/company/christopher-st-james-csj</t>
  </si>
  <si>
    <t>London, England, United Kingdom, SW19 7</t>
  </si>
  <si>
    <t>Lamb</t>
  </si>
  <si>
    <t>justin@jlaland.co.uk</t>
  </si>
  <si>
    <t>http://www.linkedin.com/in/justin-lamb-mrics-06266112</t>
  </si>
  <si>
    <t>Deeley</t>
  </si>
  <si>
    <t>Strategic Planning Manager</t>
  </si>
  <si>
    <t>http://www.linkedin.com/in/philip-deeley-92171464</t>
  </si>
  <si>
    <t>Healey Real Estate</t>
  </si>
  <si>
    <t>Bennison</t>
  </si>
  <si>
    <t>rbennison@healeyland.co.uk</t>
  </si>
  <si>
    <t>http://www.linkedin.com/in/reecebennison</t>
  </si>
  <si>
    <t>https://healeyre.co.uk</t>
  </si>
  <si>
    <t>http://www.linkedin.com/company/healey-real-estate</t>
  </si>
  <si>
    <t>11 Argyll Street, London, England, United Kingdom, W1F 7TH</t>
  </si>
  <si>
    <t>Cornwall Living Property</t>
  </si>
  <si>
    <t>james@cl-property.com</t>
  </si>
  <si>
    <t>http://www.linkedin.com/in/james-baker-32203a39</t>
  </si>
  <si>
    <t>https://cornwalllivingproperty.com</t>
  </si>
  <si>
    <t>http://www.linkedin.com/company/cornwall-living-property</t>
  </si>
  <si>
    <t>http://www.linkedin.com/in/nick-scott-9890868</t>
  </si>
  <si>
    <t>Howie</t>
  </si>
  <si>
    <t>george@onenorthltd.co.uk</t>
  </si>
  <si>
    <t>http://www.linkedin.com/in/george-howie-53629a50</t>
  </si>
  <si>
    <t>Big Sky Living</t>
  </si>
  <si>
    <t>Burrell</t>
  </si>
  <si>
    <t>sburrell@bigsky-living.com</t>
  </si>
  <si>
    <t>http://www.linkedin.com/in/spencer-burrell-3529472b</t>
  </si>
  <si>
    <t>https://bigsky-living.com</t>
  </si>
  <si>
    <t>http://www.linkedin.com/company/big-sky-developments-uk</t>
  </si>
  <si>
    <t>Swan Lane, Norwich, England, United Kingdom, NR15 2</t>
  </si>
  <si>
    <t>http://www.linkedin.com/in/nick-owen-10a45432</t>
  </si>
  <si>
    <t>jonathan@kingandcompany.co.uk</t>
  </si>
  <si>
    <t>http://www.linkedin.com/in/jonathan-collins-75240222</t>
  </si>
  <si>
    <t>SHERBOURNE WEXCOMBE LTD</t>
  </si>
  <si>
    <t>Dix</t>
  </si>
  <si>
    <t>phil@sherbourne-developments.co.uk</t>
  </si>
  <si>
    <t>http://www.linkedin.com/in/phil-dix-021a6816</t>
  </si>
  <si>
    <t>https://sherbourne-developments.com</t>
  </si>
  <si>
    <t>http://www.linkedin.com/company/sherbourne-developments</t>
  </si>
  <si>
    <t>Hertford Road, Marlborough, England, United Kingdom, SN8 4AW</t>
  </si>
  <si>
    <t>South Street Asset Management Limited</t>
  </si>
  <si>
    <t>Saxton</t>
  </si>
  <si>
    <t>Residential Manager</t>
  </si>
  <si>
    <t>http://www.linkedin.com/in/richardsaxton</t>
  </si>
  <si>
    <t>https://southstreetam.co.uk</t>
  </si>
  <si>
    <t>http://www.linkedin.com/company/south-street-asset-management-limited</t>
  </si>
  <si>
    <t>62 Queen Anne Street, London, England, United Kingdom, W1G 8HP</t>
  </si>
  <si>
    <t>Arun</t>
  </si>
  <si>
    <t>Gupta</t>
  </si>
  <si>
    <t>http://www.linkedin.com/in/arun-gupta-064a7668</t>
  </si>
  <si>
    <t>Polly</t>
  </si>
  <si>
    <t>Haggas</t>
  </si>
  <si>
    <t>polly@waltonwagner.com</t>
  </si>
  <si>
    <t>http://www.linkedin.com/in/polly-haggas-48a92b130</t>
  </si>
  <si>
    <t>Causeway Asset Management</t>
  </si>
  <si>
    <t>Janine</t>
  </si>
  <si>
    <t>Manager, Property</t>
  </si>
  <si>
    <t>janinethompson@causewayassetmanagement.com</t>
  </si>
  <si>
    <t>http://www.linkedin.com/in/janine-thompson-abb73265</t>
  </si>
  <si>
    <t>https://causewayassetmanagement.com</t>
  </si>
  <si>
    <t>http://www.linkedin.com/company/causeway-asset-management</t>
  </si>
  <si>
    <t>16-22 Bedford Street, Belfast, Northern Ireland, United Kingdom, BT2 7</t>
  </si>
  <si>
    <t>Aspin</t>
  </si>
  <si>
    <t>daspin@munroek.co.uk</t>
  </si>
  <si>
    <t>http://www.linkedin.com/in/david-aspin-18745a29</t>
  </si>
  <si>
    <t>Featherstone Homes Ltd (South East)</t>
  </si>
  <si>
    <t>Rowan</t>
  </si>
  <si>
    <t>Co-Founder and Land Acquisition Director</t>
  </si>
  <si>
    <t>rowan@featherstonehomes.co.uk</t>
  </si>
  <si>
    <t>http://www.linkedin.com/in/rowan-stewart-12675964</t>
  </si>
  <si>
    <t>https://featherstonehomes.co.uk</t>
  </si>
  <si>
    <t>http://www.linkedin.com/company/featherstone-homes-southeast-ltd</t>
  </si>
  <si>
    <t>5 Albemarle Road, Beckenham, England, United Kingdom, BR3 5</t>
  </si>
  <si>
    <t>Borrett</t>
  </si>
  <si>
    <t>shaun@laburnumassociates.co.uk</t>
  </si>
  <si>
    <t>http://www.linkedin.com/in/shaun-borrett-91a09748</t>
  </si>
  <si>
    <t>ijackson@hamptonbrook.com</t>
  </si>
  <si>
    <t>http://www.linkedin.com/in/ian-jackson-66917036</t>
  </si>
  <si>
    <t>Efpolis Development</t>
  </si>
  <si>
    <t>Angelos</t>
  </si>
  <si>
    <t>Mourtzis</t>
  </si>
  <si>
    <t>http://www.linkedin.com/in/angelosmourtzis</t>
  </si>
  <si>
    <t>https://efpolis.com</t>
  </si>
  <si>
    <t>http://www.linkedin.com/company/efpolis</t>
  </si>
  <si>
    <t>30 Î Î±Ï„ÏÏŽÎ½ ÎšÎ»Î¬Î¿Ï…Ï‚, Patras, Peloponnisos Dytiki Ellada ke Ionio, Greece, 263 34</t>
  </si>
  <si>
    <t>Litchford Consulting</t>
  </si>
  <si>
    <t>Filbey</t>
  </si>
  <si>
    <t>chris@litchford.co.uk</t>
  </si>
  <si>
    <t>http://www.linkedin.com/in/chris-filbey-33916953</t>
  </si>
  <si>
    <t>https://litchford.co.uk</t>
  </si>
  <si>
    <t>http://www.linkedin.com/company/litchford-consulting</t>
  </si>
  <si>
    <t>Milton Keynes, England, United Kingdom, MK17 9AE</t>
  </si>
  <si>
    <t>Tatiana</t>
  </si>
  <si>
    <t>Potashova</t>
  </si>
  <si>
    <t>Investor Relations Manager</t>
  </si>
  <si>
    <t>tatiana@gcrpe.com</t>
  </si>
  <si>
    <t>http://www.linkedin.com/in/tatiana-potashova-7a102b85</t>
  </si>
  <si>
    <t>Post</t>
  </si>
  <si>
    <t>louise.post@oakeve.com</t>
  </si>
  <si>
    <t>http://www.linkedin.com/in/louise-post-068bba73</t>
  </si>
  <si>
    <t>REFORM DEVELOPMENTS LIMITED</t>
  </si>
  <si>
    <t>Frain</t>
  </si>
  <si>
    <t>rich@reformdevelopments.co.uk</t>
  </si>
  <si>
    <t>http://www.linkedin.com/in/richard-frain-b3757887</t>
  </si>
  <si>
    <t>https://reformdevelopments.co.uk</t>
  </si>
  <si>
    <t>http://www.linkedin.com/company/reform-developments-limited</t>
  </si>
  <si>
    <t>232 Manley Rd, Milton, Vermont, United States, 05468-9077</t>
  </si>
  <si>
    <t>SJD PROJECTS LIMITED</t>
  </si>
  <si>
    <t>Donnelly</t>
  </si>
  <si>
    <t>steve@sjd-projects.com</t>
  </si>
  <si>
    <t>http://www.linkedin.com/in/stephen-donnelly-2823281a</t>
  </si>
  <si>
    <t>https://sjd-projects.co.uk</t>
  </si>
  <si>
    <t>http://www.linkedin.com/company/sjd-projects-limited</t>
  </si>
  <si>
    <t>78 St Johns Road, Royal Tunbridge Wells, England, United Kingdom, TN4 9PH</t>
  </si>
  <si>
    <t>Murston Construction Ltd</t>
  </si>
  <si>
    <t>andy.mackenzie@murstongroup.co.uk</t>
  </si>
  <si>
    <t>http://www.linkedin.com/in/andy-mackenzie-57b1169a</t>
  </si>
  <si>
    <t>https://murstongroup.co.uk</t>
  </si>
  <si>
    <t>http://www.linkedin.com/company/murston-construction-ltd</t>
  </si>
  <si>
    <t>Ashford, England, United Kingdom, TN26 3</t>
  </si>
  <si>
    <t>Foley</t>
  </si>
  <si>
    <t>Chartered Surveyor and Company Director</t>
  </si>
  <si>
    <t>djf@djfoley.co.uk</t>
  </si>
  <si>
    <t>http://www.linkedin.com/in/david-foley-17532147</t>
  </si>
  <si>
    <t>OKTA Construction</t>
  </si>
  <si>
    <t>Oguzhan</t>
  </si>
  <si>
    <t>Karadurmus</t>
  </si>
  <si>
    <t>okaradurmus@oktaconstruction.com</t>
  </si>
  <si>
    <t>http://www.linkedin.com/in/oguzhan-karadurmus-70822522</t>
  </si>
  <si>
    <t>https://oktaconstruction.com</t>
  </si>
  <si>
    <t>http://www.linkedin.com/company/okta-construction</t>
  </si>
  <si>
    <t>GO Homes Family</t>
  </si>
  <si>
    <t>Cayley</t>
  </si>
  <si>
    <t>michelle.cayley@gohomesfamily.com</t>
  </si>
  <si>
    <t>http://www.linkedin.com/in/michelle-cayley-b97b571b</t>
  </si>
  <si>
    <t>https://gohomesfamily.com</t>
  </si>
  <si>
    <t>http://www.linkedin.com/company/go-homes-family</t>
  </si>
  <si>
    <t>Bishops Stortford Road, Chelmsford, England, United Kingdom, CM1 4</t>
  </si>
  <si>
    <t>simon.brown@ashmill.co.uk</t>
  </si>
  <si>
    <t>http://www.linkedin.com/in/simon-brown-5b34861b</t>
  </si>
  <si>
    <t>Holcman Construction LTD</t>
  </si>
  <si>
    <t>Rron</t>
  </si>
  <si>
    <t>http://www.linkedin.com/in/rron-abazi-bsc-902a4113a</t>
  </si>
  <si>
    <t>https://holcman.co.uk</t>
  </si>
  <si>
    <t>http://www.linkedin.com/company/holcman-construction-limited</t>
  </si>
  <si>
    <t>99a Bell Street, London, England, United Kingdom, NW1 6TL</t>
  </si>
  <si>
    <t>Clark Homes</t>
  </si>
  <si>
    <t>duncan.clark@nbclark.co.uk</t>
  </si>
  <si>
    <t>http://www.linkedin.com/in/duncan-clark-39474519</t>
  </si>
  <si>
    <t>https://clark-homes.co.uk</t>
  </si>
  <si>
    <t>http://www.linkedin.com/company/clark-homes</t>
  </si>
  <si>
    <t>Coopies Haugh, Morpeth, England, United Kingdom, NE61 6</t>
  </si>
  <si>
    <t>Dabrila</t>
  </si>
  <si>
    <t>kristina.dabrila@crownluxuryhomes.com</t>
  </si>
  <si>
    <t>http://www.linkedin.com/in/kristina-dabrila-67aa6264</t>
  </si>
  <si>
    <t>Cox</t>
  </si>
  <si>
    <t>rob@beyondcollaboration.co.uk</t>
  </si>
  <si>
    <t>http://www.linkedin.com/in/rob-cox-a468341</t>
  </si>
  <si>
    <t>Atkins</t>
  </si>
  <si>
    <t>lee@novo-land.co.uk</t>
  </si>
  <si>
    <t>http://www.linkedin.com/in/lee-atkins-02256a237</t>
  </si>
  <si>
    <t>Co-Founder / Managing Director</t>
  </si>
  <si>
    <t>jon@we-build.uk</t>
  </si>
  <si>
    <t>http://www.linkedin.com/in/jon-bennett-0a52a6310</t>
  </si>
  <si>
    <t>http://www.linkedin.com/in/richard-jones-2b4676a0</t>
  </si>
  <si>
    <t>Carol</t>
  </si>
  <si>
    <t>Vinaccia</t>
  </si>
  <si>
    <t>carol@switchpropertygroup.com</t>
  </si>
  <si>
    <t>http://www.linkedin.com/in/carol-vinaccia-4a4051210</t>
  </si>
  <si>
    <t>LEP Developments Ltd</t>
  </si>
  <si>
    <t>Falkinder</t>
  </si>
  <si>
    <t>nick@lincolnep.co.uk</t>
  </si>
  <si>
    <t>http://www.linkedin.com/in/nicholas-falkinder-58a50882</t>
  </si>
  <si>
    <t>https://lincolnep.co.uk</t>
  </si>
  <si>
    <t>http://www.linkedin.com/company/lep-developments-ltd</t>
  </si>
  <si>
    <t>Lincoln, England, United Kingdom</t>
  </si>
  <si>
    <t>alan@hockleydevelopments.com</t>
  </si>
  <si>
    <t>http://www.linkedin.com/in/alan-forsyth-859769108</t>
  </si>
  <si>
    <t>Lucror Estates</t>
  </si>
  <si>
    <t>http://www.linkedin.com/in/oli-leslie-4337a194</t>
  </si>
  <si>
    <t>https://lucrorestates.com</t>
  </si>
  <si>
    <t>http://www.linkedin.com/company/lucror-estates</t>
  </si>
  <si>
    <t>Space Station</t>
  </si>
  <si>
    <t>Chopp</t>
  </si>
  <si>
    <t>russell@thespacestation.co.uk</t>
  </si>
  <si>
    <t>http://www.linkedin.com/in/russell-chopp-2939082b</t>
  </si>
  <si>
    <t>https://thespacestation.co.uk</t>
  </si>
  <si>
    <t>http://www.linkedin.com/company/space-station</t>
  </si>
  <si>
    <t>42 Hoxton Square, London, England, United Kingdom, N1 6PB</t>
  </si>
  <si>
    <t>Investment &amp; Acquisitions Manager</t>
  </si>
  <si>
    <t>http://www.linkedin.com/in/matthew-king-mrics-110899177</t>
  </si>
  <si>
    <t>Gann</t>
  </si>
  <si>
    <t>terry@mauriceinvestments.com</t>
  </si>
  <si>
    <t>http://www.linkedin.com/in/terry-gann-5b3768113</t>
  </si>
  <si>
    <t>http://www.linkedin.com/in/phil-simmons-7ab5576b</t>
  </si>
  <si>
    <t>LOVEL DEVELOPMENTS (YORKSHIRE) LIMITED</t>
  </si>
  <si>
    <t>Developments Project Manager</t>
  </si>
  <si>
    <t>http://www.linkedin.com/in/steven-roberts-b2765619b</t>
  </si>
  <si>
    <t>https://loveldevelopments.co.uk</t>
  </si>
  <si>
    <t>http://www.linkedin.com/company/lovel-developments-yorkshire-limited</t>
  </si>
  <si>
    <t>Stockbridge Road, Brough, England, United Kingdom, HU15 1</t>
  </si>
  <si>
    <t>Ragus</t>
  </si>
  <si>
    <t>Finance &amp; Management Information Manager</t>
  </si>
  <si>
    <t>chloe@lovetorent.co.uk</t>
  </si>
  <si>
    <t>http://www.linkedin.com/in/chloe-ragus-b8a96b116</t>
  </si>
  <si>
    <t>Managing Director at Moon Tree Developments</t>
  </si>
  <si>
    <t>rb@moon-tree.co.uk</t>
  </si>
  <si>
    <t>http://www.linkedin.com/in/rosie-boggis-005ab6174</t>
  </si>
  <si>
    <t>Land Development Manager</t>
  </si>
  <si>
    <t>ollie@blakeneyestates.co.uk</t>
  </si>
  <si>
    <t>http://www.linkedin.com/in/ollie-doyle-8b718945</t>
  </si>
  <si>
    <t>Johanna Molineus Architects</t>
  </si>
  <si>
    <t>Studio Manager</t>
  </si>
  <si>
    <t>megan@johannamolineus.com</t>
  </si>
  <si>
    <t>http://www.linkedin.com/in/megan-collins-7b1ab16</t>
  </si>
  <si>
    <t>https://johannamolineus.com</t>
  </si>
  <si>
    <t>http://www.linkedin.com/company/johannamolineusarchitects</t>
  </si>
  <si>
    <t>22 Great Chapel Street, London, England, United Kingdom, W1F 8FR</t>
  </si>
  <si>
    <t>Dean &amp; Dean Construction Ltd</t>
  </si>
  <si>
    <t>Bridgeman</t>
  </si>
  <si>
    <t>shaun@deananddean.org.uk</t>
  </si>
  <si>
    <t>http://www.linkedin.com/in/shaun-bridgeman-33a17b165</t>
  </si>
  <si>
    <t>https://deananddean.org.uk</t>
  </si>
  <si>
    <t>http://www.linkedin.com/company/dean-dean-construction-ltd</t>
  </si>
  <si>
    <t>Swavesey, England, United Kingdom, CB24 4AA</t>
  </si>
  <si>
    <t>Mugridge</t>
  </si>
  <si>
    <t>http://www.linkedin.com/in/neil-mugridge-21468b152</t>
  </si>
  <si>
    <t>Green Oak Developers ltd</t>
  </si>
  <si>
    <t>Bentley</t>
  </si>
  <si>
    <t>http://www.linkedin.com/in/paul-bentley-65077822</t>
  </si>
  <si>
    <t>https://greenoakdevelopers.co.uk</t>
  </si>
  <si>
    <t>http://www.linkedin.com/company/green-oak-developers-ltd</t>
  </si>
  <si>
    <t>Camela Lane, Selby, England, United Kingdom, YO8 8HA</t>
  </si>
  <si>
    <t>Light Rock Property Group</t>
  </si>
  <si>
    <t>Marmorstein</t>
  </si>
  <si>
    <t>mark@lightrockcapital.co.uk</t>
  </si>
  <si>
    <t>http://www.linkedin.com/in/mark-marmorstein-01441b11b</t>
  </si>
  <si>
    <t>https://lightrock.co.uk</t>
  </si>
  <si>
    <t>http://www.linkedin.com/company/light-rock-capital</t>
  </si>
  <si>
    <t>2 Lyttelton Road, London, England, United Kingdom, E10 5NQ</t>
  </si>
  <si>
    <t>Strong Base Construction Limited</t>
  </si>
  <si>
    <t>Roland</t>
  </si>
  <si>
    <t>Ghapantsyan</t>
  </si>
  <si>
    <t>roland@strongbaseconstruction.co.uk</t>
  </si>
  <si>
    <t>http://www.linkedin.com/in/roland-ghapantsyan-9838b3119</t>
  </si>
  <si>
    <t>https://strongbaseconstruction.co.uk</t>
  </si>
  <si>
    <t>http://www.linkedin.com/company/strong-base-construction</t>
  </si>
  <si>
    <t>7 Whitby Avenue, London, England, United Kingdom, NW10 7SE</t>
  </si>
  <si>
    <t>Perm</t>
  </si>
  <si>
    <t>Saini</t>
  </si>
  <si>
    <t>Owner and Co-Founder</t>
  </si>
  <si>
    <t>perm@claremontpropertygroup.co.uk</t>
  </si>
  <si>
    <t>http://www.linkedin.com/in/perm-saini-796659b</t>
  </si>
  <si>
    <t>Vicky</t>
  </si>
  <si>
    <t>vicky@mnmdev.co.uk</t>
  </si>
  <si>
    <t>http://www.linkedin.com/in/vicky-teague-297665a8</t>
  </si>
  <si>
    <t>richard.timmis@abbeymanor.com</t>
  </si>
  <si>
    <t>http://www.linkedin.com/in/richard-timmis-9691b17b</t>
  </si>
  <si>
    <t>Malvika</t>
  </si>
  <si>
    <t>Chandel</t>
  </si>
  <si>
    <t>LLR Project Manager</t>
  </si>
  <si>
    <t>malvika.chandel@imagineliving.co.uk</t>
  </si>
  <si>
    <t>http://www.linkedin.com/in/malvika-chandel-791b6421</t>
  </si>
  <si>
    <t>Ovington Group</t>
  </si>
  <si>
    <t>Bromovsky</t>
  </si>
  <si>
    <t>http://www.linkedin.com/in/francis-bromovsky-981aa61a</t>
  </si>
  <si>
    <t>https://ovingtongroup.com</t>
  </si>
  <si>
    <t>http://www.linkedin.com/company/ovington-group</t>
  </si>
  <si>
    <t>64 New Cavendish Street, London, England, United Kingdom, W1G 8TB</t>
  </si>
  <si>
    <t>Tolman Homes</t>
  </si>
  <si>
    <t>Tolman</t>
  </si>
  <si>
    <t>MD &amp; Founder</t>
  </si>
  <si>
    <t>fraser@tolmanhomes.co.uk</t>
  </si>
  <si>
    <t>http://www.linkedin.com/in/frasertolman</t>
  </si>
  <si>
    <t>https://tolmanhomes.co.uk</t>
  </si>
  <si>
    <t>http://www.linkedin.com/company/tolman-homes-limited</t>
  </si>
  <si>
    <t>Maidstone, England, United Kingdom</t>
  </si>
  <si>
    <t>Turner Lambert Developments Ltd</t>
  </si>
  <si>
    <t>phil.lambert@turnerlambert.co.uk</t>
  </si>
  <si>
    <t>http://www.linkedin.com/in/phil-lambert-7107465b</t>
  </si>
  <si>
    <t>https://turnerlambert.co.uk</t>
  </si>
  <si>
    <t>http://www.linkedin.com/company/turner-lambert-devlopments-limited</t>
  </si>
  <si>
    <t>England, United Kingdom, PR7 2SU</t>
  </si>
  <si>
    <t>Realea</t>
  </si>
  <si>
    <t>Hohenberg</t>
  </si>
  <si>
    <t>simon@realea.co.uk</t>
  </si>
  <si>
    <t>http://www.linkedin.com/in/simon-hohenberg-56930352</t>
  </si>
  <si>
    <t>https://realea.co.uk</t>
  </si>
  <si>
    <t>http://www.linkedin.com/company/realea</t>
  </si>
  <si>
    <t>David Mews, London, England, United Kingdom, W1U 6EG</t>
  </si>
  <si>
    <t>Sempre Property Ltd</t>
  </si>
  <si>
    <t>Gonzalez</t>
  </si>
  <si>
    <t>http://www.linkedin.com/in/danielgonzalezdoval</t>
  </si>
  <si>
    <t>https://sempreproperty.co.uk</t>
  </si>
  <si>
    <t>http://www.linkedin.com/company/sempreproperty</t>
  </si>
  <si>
    <t>Guildford, England, United Kingdom</t>
  </si>
  <si>
    <t>Qmile Group</t>
  </si>
  <si>
    <t>Rennie</t>
  </si>
  <si>
    <t>Project Management Director</t>
  </si>
  <si>
    <t>graham.rennie@qmile.com</t>
  </si>
  <si>
    <t>http://www.linkedin.com/in/graham-rennie-46508a14</t>
  </si>
  <si>
    <t>https://qmile.com</t>
  </si>
  <si>
    <t>http://www.linkedin.com/company/qmile-group</t>
  </si>
  <si>
    <t>6 Wemyss Place, Edinburgh, Scotland, United Kingdom, EH3 6DH</t>
  </si>
  <si>
    <t>Willmott</t>
  </si>
  <si>
    <t>mark@reform-property.com</t>
  </si>
  <si>
    <t>http://www.linkedin.com/in/mark-willmott-a6611514</t>
  </si>
  <si>
    <t>http://www.linkedin.com/in/elliott-hodgkinson-7403bb88</t>
  </si>
  <si>
    <t>Campbell Buchanan Fine Homes</t>
  </si>
  <si>
    <t>Darren</t>
  </si>
  <si>
    <t>Production Director</t>
  </si>
  <si>
    <t>dwright@cbandg.co.uk</t>
  </si>
  <si>
    <t>http://www.linkedin.com/in/darren-wright-aaba943b</t>
  </si>
  <si>
    <t>https://campbellbuchanan.com</t>
  </si>
  <si>
    <t>http://www.linkedin.com/company/cbgfinehomes</t>
  </si>
  <si>
    <t>Sovereign Court, Huntingdon, England, United Kingdom, PE29 6</t>
  </si>
  <si>
    <t>Buckley</t>
  </si>
  <si>
    <t>http://www.linkedin.com/in/samuel-buckley-4a790b48</t>
  </si>
  <si>
    <t>EUTOPIA EXETER ARCHES LIMITED</t>
  </si>
  <si>
    <t>Conroy</t>
  </si>
  <si>
    <t>toby@eutopiahomes.co.uk</t>
  </si>
  <si>
    <t>http://www.linkedin.com/in/toby-conroy-a56563b7</t>
  </si>
  <si>
    <t>https://eutopiahomes.co.uk</t>
  </si>
  <si>
    <t>http://www.linkedin.com/company/eutopia-homes-ltd</t>
  </si>
  <si>
    <t>40 Craven Street, London, England, United Kingdom, WC2N 5NG</t>
  </si>
  <si>
    <t>JPT Builders</t>
  </si>
  <si>
    <t>Travers</t>
  </si>
  <si>
    <t>jp@jptcarpentryandbuilders.com</t>
  </si>
  <si>
    <t>http://www.linkedin.com/in/jp-travers-0b61a5110</t>
  </si>
  <si>
    <t>https://jptbuilders.co.uk</t>
  </si>
  <si>
    <t>http://www.linkedin.com/company/jptbuilders</t>
  </si>
  <si>
    <t>Marlborough Road, England, United Kingdom, SN3 6BB</t>
  </si>
  <si>
    <t>Howat</t>
  </si>
  <si>
    <t>http://www.linkedin.com/in/paul-howat-8400a028</t>
  </si>
  <si>
    <t>Overton</t>
  </si>
  <si>
    <t>james@hambridgehomes.com</t>
  </si>
  <si>
    <t>http://www.linkedin.com/in/james-overton-42810519</t>
  </si>
  <si>
    <t>Legal Director</t>
  </si>
  <si>
    <t>m.saunders@khalbros.co.uk</t>
  </si>
  <si>
    <t>http://www.linkedin.com/in/max-saunders-1b881151</t>
  </si>
  <si>
    <t>daniel.port@porthomes.co.uk</t>
  </si>
  <si>
    <t>http://www.linkedin.com/in/daniel-port-63300368</t>
  </si>
  <si>
    <t>http://www.linkedin.com/in/iain-ward-57b94028</t>
  </si>
  <si>
    <t>Irens</t>
  </si>
  <si>
    <t>duncan@beauproperty.com</t>
  </si>
  <si>
    <t>http://www.linkedin.com/in/duncanirens</t>
  </si>
  <si>
    <t>Moulham</t>
  </si>
  <si>
    <t>Suleyman</t>
  </si>
  <si>
    <t>moulham@silvercrow.co.uk</t>
  </si>
  <si>
    <t>http://www.linkedin.com/in/moulham-suleyman-5ba0794a</t>
  </si>
  <si>
    <t>matthew.jones@fletchermorgan.co.uk</t>
  </si>
  <si>
    <t>http://www.linkedin.com/in/matthew-jones-8b137482</t>
  </si>
  <si>
    <t>Alfandary</t>
  </si>
  <si>
    <t>mark@litchford.co.uk</t>
  </si>
  <si>
    <t>http://www.linkedin.com/in/mark-alfandary-46401b17</t>
  </si>
  <si>
    <t>Laird</t>
  </si>
  <si>
    <t>cameron.l@turnberryhomes.co.uk</t>
  </si>
  <si>
    <t>http://www.linkedin.com/in/cameron-laird-928338104</t>
  </si>
  <si>
    <t>Beattie</t>
  </si>
  <si>
    <t>andy.beattie@forgenewhomes.co.uk</t>
  </si>
  <si>
    <t>http://www.linkedin.com/in/andrew-beattie-b5740424</t>
  </si>
  <si>
    <t>Cavendish &amp; Gloucester PLC</t>
  </si>
  <si>
    <t>Murphy</t>
  </si>
  <si>
    <t>jamesm@candgprops.co.uk</t>
  </si>
  <si>
    <t>http://www.linkedin.com/in/james-murphy-a93842132</t>
  </si>
  <si>
    <t>https://cavendishandgloucesterplc.com</t>
  </si>
  <si>
    <t>http://www.linkedin.com/company/cavendish-&amp;-gloucester-plc</t>
  </si>
  <si>
    <t>2 Dollis Park, London, England, United Kingdom, N3 1HF</t>
  </si>
  <si>
    <t>Anni</t>
  </si>
  <si>
    <t>Mazinke</t>
  </si>
  <si>
    <t>anni@indigoscott.com</t>
  </si>
  <si>
    <t>http://www.linkedin.com/in/anni-mazinke-9100b328</t>
  </si>
  <si>
    <t>Craftex Ltd</t>
  </si>
  <si>
    <t>Guzel</t>
  </si>
  <si>
    <t>Jegorova</t>
  </si>
  <si>
    <t>Director of Human Resources</t>
  </si>
  <si>
    <t>http://www.linkedin.com/in/guzel-jegorova-46070536</t>
  </si>
  <si>
    <t>https://craftex.co.uk</t>
  </si>
  <si>
    <t>http://www.linkedin.com/company/craftexltd</t>
  </si>
  <si>
    <t>Lydia</t>
  </si>
  <si>
    <t>Weikert</t>
  </si>
  <si>
    <t>lydia@crossmangroup.co.uk</t>
  </si>
  <si>
    <t>http://www.linkedin.com/in/lydia-weikert-906356116</t>
  </si>
  <si>
    <t>Templeton</t>
  </si>
  <si>
    <t>paul@baobabdevelopments.com</t>
  </si>
  <si>
    <t>http://www.linkedin.com/in/paul-templeton-0a566a16</t>
  </si>
  <si>
    <t>Clemmie</t>
  </si>
  <si>
    <t>Hoare</t>
  </si>
  <si>
    <t>choare@hamptonbrook.com</t>
  </si>
  <si>
    <t>http://www.linkedin.com/in/clemmie-hoare-4575ba4b</t>
  </si>
  <si>
    <t>Bridge Homes (Yorkshire)</t>
  </si>
  <si>
    <t>Bridge Homes Project Manager</t>
  </si>
  <si>
    <t>http://www.linkedin.com/in/thomas-elliott-28b71aa1</t>
  </si>
  <si>
    <t>https://bridgehomesyorkshire.co.uk</t>
  </si>
  <si>
    <t>http://www.linkedin.com/company/bridge-homes-yorkshire-</t>
  </si>
  <si>
    <t>Merefield Way, Castleford, England, United Kingdom, WF10 4</t>
  </si>
  <si>
    <t>Henshall &amp; Partners</t>
  </si>
  <si>
    <t>Henshall</t>
  </si>
  <si>
    <t>chris@henshallandpartners.co.uk</t>
  </si>
  <si>
    <t>http://www.linkedin.com/in/chrishenshall</t>
  </si>
  <si>
    <t>https://henshallandpartners.co.uk</t>
  </si>
  <si>
    <t>http://www.linkedin.com/company/henshall-partners</t>
  </si>
  <si>
    <t>127 Great Suffolk Street, London, England, United Kingdom, SE1 1PP</t>
  </si>
  <si>
    <t>Whittaker</t>
  </si>
  <si>
    <t>Land &amp; Planning Director</t>
  </si>
  <si>
    <t>http://www.linkedin.com/in/james-whittaker-00635033</t>
  </si>
  <si>
    <t>Woodward</t>
  </si>
  <si>
    <t>Joint Director</t>
  </si>
  <si>
    <t>d.woodward@tri-coredevelopments.com</t>
  </si>
  <si>
    <t>http://www.linkedin.com/in/dominicwoodward</t>
  </si>
  <si>
    <t>Belleisle Property Investments Ltd</t>
  </si>
  <si>
    <t>Sloan</t>
  </si>
  <si>
    <t>Director/property Sourcing</t>
  </si>
  <si>
    <t>richard@belleisleproperty.com</t>
  </si>
  <si>
    <t>http://www.linkedin.com/in/richard-sloan-39b478206</t>
  </si>
  <si>
    <t>https://belleisleproperty.com</t>
  </si>
  <si>
    <t>http://www.linkedin.com/company/belleisle-property</t>
  </si>
  <si>
    <t>Henwood Properties Ltd</t>
  </si>
  <si>
    <t>Sharon</t>
  </si>
  <si>
    <t>Henwood</t>
  </si>
  <si>
    <t>sharon@henwoodproperties.com</t>
  </si>
  <si>
    <t>http://www.linkedin.com/in/sharon-henwood-b2240824b</t>
  </si>
  <si>
    <t>https://henwoodproperties.com</t>
  </si>
  <si>
    <t>http://www.linkedin.com/company/henwood-properties-ltd</t>
  </si>
  <si>
    <t>Blackpole Road, England, United Kingdom, WR4 9ST</t>
  </si>
  <si>
    <t>Finty</t>
  </si>
  <si>
    <t>Newbigging</t>
  </si>
  <si>
    <t>Portfolio Manager</t>
  </si>
  <si>
    <t>finty@thecherwellgroup.com</t>
  </si>
  <si>
    <t>http://www.linkedin.com/in/finty-newbigging-431bb862</t>
  </si>
  <si>
    <t>Monika</t>
  </si>
  <si>
    <t>Kapoor</t>
  </si>
  <si>
    <t>monikakapoor@southstreetam.co.uk</t>
  </si>
  <si>
    <t>http://www.linkedin.com/in/monika-kapoor-70b5b13b</t>
  </si>
  <si>
    <t>amy@lipmanproperties.co.uk</t>
  </si>
  <si>
    <t>http://www.linkedin.com/in/amy-lipman-bb4b28152</t>
  </si>
  <si>
    <t>Rockbridge</t>
  </si>
  <si>
    <t>Andri</t>
  </si>
  <si>
    <t>Chanturia</t>
  </si>
  <si>
    <t>andri.chanturia@rockbridgegroup.co.uk</t>
  </si>
  <si>
    <t>http://www.linkedin.com/in/andri-chanturia-54829081</t>
  </si>
  <si>
    <t>https://rockbridgegroup.co.uk</t>
  </si>
  <si>
    <t>http://www.linkedin.com/company/rockbridgeuk</t>
  </si>
  <si>
    <t>45 Circus Road, London, England, United Kingdom, NW8 9JH</t>
  </si>
  <si>
    <t>Mee</t>
  </si>
  <si>
    <t>http://www.linkedin.com/in/glenn-mee-952a0422a</t>
  </si>
  <si>
    <t>rob@marchespropertygroup.co.uk</t>
  </si>
  <si>
    <t>http://www.linkedin.com/in/robert-gittins-a7a862272</t>
  </si>
  <si>
    <t>Trutch</t>
  </si>
  <si>
    <t>jack@fw-properties.com</t>
  </si>
  <si>
    <t>http://www.linkedin.com/in/jack-trutch-95370a42</t>
  </si>
  <si>
    <t>Firsby Property Group</t>
  </si>
  <si>
    <t>Sholly</t>
  </si>
  <si>
    <t>Inglis</t>
  </si>
  <si>
    <t>sholly@firsby.com</t>
  </si>
  <si>
    <t>http://www.linkedin.com/in/sholly-inglis-30b304a4</t>
  </si>
  <si>
    <t>https://firsby.com</t>
  </si>
  <si>
    <t>http://www.linkedin.com/company/firsby-property-group</t>
  </si>
  <si>
    <t>35 Brent Street, London, England, United Kingdom, NW4 2RE</t>
  </si>
  <si>
    <t>DARE</t>
  </si>
  <si>
    <t>Aleksejs</t>
  </si>
  <si>
    <t>Kovalevskis</t>
  </si>
  <si>
    <t>http://www.linkedin.com/in/aleksejs-kovalevskis-55b8a9169</t>
  </si>
  <si>
    <t>https://darepropertygroup.com.au</t>
  </si>
  <si>
    <t>http://www.linkedin.com/company/dare-property-group-limited</t>
  </si>
  <si>
    <t>Surry Hills, New South Wales, Australia, 2010</t>
  </si>
  <si>
    <t>spencer@arcretail.co.uk</t>
  </si>
  <si>
    <t>http://www.linkedin.com/in/spencer-wilson-720686147</t>
  </si>
  <si>
    <t>A &amp; C Developments</t>
  </si>
  <si>
    <t>Zak</t>
  </si>
  <si>
    <t>Culleton</t>
  </si>
  <si>
    <t>zak@aandcdevelopments.co.uk</t>
  </si>
  <si>
    <t>http://www.linkedin.com/in/zak-culleton-2bb79a178</t>
  </si>
  <si>
    <t>https://aandcdevelopments.com</t>
  </si>
  <si>
    <t>http://www.linkedin.com/company/a-&amp;-c-developments-uk-ltd</t>
  </si>
  <si>
    <t>Main Road, Chelmsford, England, United Kingdom, CM3 3</t>
  </si>
  <si>
    <t>MSA Creative Ltd</t>
  </si>
  <si>
    <t>Joyce</t>
  </si>
  <si>
    <t>http://www.linkedin.com/in/lydia-joyce-15231249</t>
  </si>
  <si>
    <t>https://msa-creative.co.uk</t>
  </si>
  <si>
    <t>http://www.linkedin.com/company/msa-creative-ltd</t>
  </si>
  <si>
    <t>Montpellier Drive, England, United Kingdom, RG9 4NR</t>
  </si>
  <si>
    <t>Good Design and Build</t>
  </si>
  <si>
    <t>Amol</t>
  </si>
  <si>
    <t>Kshatriya</t>
  </si>
  <si>
    <t>amol@gooddesignbuild.co.uk</t>
  </si>
  <si>
    <t>http://www.linkedin.com/in/amol-kshatriya-a92508170</t>
  </si>
  <si>
    <t>https://gooddesignbuild.co.uk</t>
  </si>
  <si>
    <t>http://www.linkedin.com/company/good-design-and-build</t>
  </si>
  <si>
    <t>liam@uprightpg.co.uk</t>
  </si>
  <si>
    <t>http://www.linkedin.com/in/liambrennan7</t>
  </si>
  <si>
    <t>Gater</t>
  </si>
  <si>
    <t>Planning and Technical Director</t>
  </si>
  <si>
    <t>egater@cbandg.co.uk</t>
  </si>
  <si>
    <t>http://www.linkedin.com/in/emma-gater-92457a224</t>
  </si>
  <si>
    <t>Gates</t>
  </si>
  <si>
    <t>http://www.linkedin.com/in/luke-gates-3a7704143</t>
  </si>
  <si>
    <t>http://www.linkedin.com/in/josh-olney-bsc-hons-mrics-bbb31854</t>
  </si>
  <si>
    <t>Horgan</t>
  </si>
  <si>
    <t>sophie@horganhomes.co.uk</t>
  </si>
  <si>
    <t>http://www.linkedin.com/in/sophie-horgan-0043b02a</t>
  </si>
  <si>
    <t>Blues Property</t>
  </si>
  <si>
    <t>Fardoost</t>
  </si>
  <si>
    <t>Project Delivery Manager</t>
  </si>
  <si>
    <t>farnaz@bluesproperty.com</t>
  </si>
  <si>
    <t>http://www.linkedin.com/in/farnaz-fardoost-868b58129</t>
  </si>
  <si>
    <t>https://bluesproperty.com</t>
  </si>
  <si>
    <t>http://www.linkedin.com/company/bluesproperty</t>
  </si>
  <si>
    <t>98c Hartington Grove, Cambridge, England, United Kingdom, CB1 7UB</t>
  </si>
  <si>
    <t>Wilkes</t>
  </si>
  <si>
    <t>dave@levisonrose.co.uk</t>
  </si>
  <si>
    <t>http://www.linkedin.com/in/dave-wilkes-16111b19a</t>
  </si>
  <si>
    <t>Cochrane</t>
  </si>
  <si>
    <t>Senior Portfolio Manager (marla)</t>
  </si>
  <si>
    <t>lewis.cochrane@johnsons-property.co.uk</t>
  </si>
  <si>
    <t>http://www.linkedin.com/in/lewis-cochrane-580558300</t>
  </si>
  <si>
    <t>mike@peterdavidhomes.com</t>
  </si>
  <si>
    <t>http://www.linkedin.com/in/mike-holliday-mciob-52684b88</t>
  </si>
  <si>
    <t>City &amp; Suburban Homes</t>
  </si>
  <si>
    <t>glen@cityandsuburbanhomes.co.uk</t>
  </si>
  <si>
    <t>http://www.linkedin.com/in/glen-charles-829b05181</t>
  </si>
  <si>
    <t>https://cityandsuburbanhomes.co.uk</t>
  </si>
  <si>
    <t>http://www.linkedin.com/company/city-suburban-homes</t>
  </si>
  <si>
    <t>295 Hoxton Street, London, England, United Kingdom, N1 5</t>
  </si>
  <si>
    <t>Q Square</t>
  </si>
  <si>
    <t>Quelch</t>
  </si>
  <si>
    <t>richard.quelch@qsquare.co.uk</t>
  </si>
  <si>
    <t>http://www.linkedin.com/in/richard-quelch-0995b130</t>
  </si>
  <si>
    <t>https://qsquare.co.uk</t>
  </si>
  <si>
    <t>http://www.linkedin.com/company/q-square</t>
  </si>
  <si>
    <t>Phipp Street, London, England, United Kingdom, EC2A 4PS</t>
  </si>
  <si>
    <t>Quattro Property Services Ltd</t>
  </si>
  <si>
    <t>Kristoffer</t>
  </si>
  <si>
    <t>I Help Land &amp; Property Owners In Yorkshire Maximise The Value</t>
  </si>
  <si>
    <t>kris@quattrops.com</t>
  </si>
  <si>
    <t>http://www.linkedin.com/in/kristoffercarpenter</t>
  </si>
  <si>
    <t>https://quattrops.com</t>
  </si>
  <si>
    <t>http://www.linkedin.com/company/quattro-property-group</t>
  </si>
  <si>
    <t>Otley, England, United Kingdom, LS21 2</t>
  </si>
  <si>
    <t>Palladian Homes</t>
  </si>
  <si>
    <t>david@palladianyork.co.uk</t>
  </si>
  <si>
    <t>http://www.linkedin.com/in/david-scott-mrics-72378248</t>
  </si>
  <si>
    <t>https://palladianyork.co.uk</t>
  </si>
  <si>
    <t>http://www.linkedin.com/company/palladian-york</t>
  </si>
  <si>
    <t>Sim Balk Lane, England, United Kingdom, YO23 2BD</t>
  </si>
  <si>
    <t>Unsworth</t>
  </si>
  <si>
    <t>ryan.unsworth@opusnorth.co.uk</t>
  </si>
  <si>
    <t>http://www.linkedin.com/in/ryan-u-8b799619</t>
  </si>
  <si>
    <t>Reed &amp; Baum</t>
  </si>
  <si>
    <t>Baum</t>
  </si>
  <si>
    <t>Owner Managing Director</t>
  </si>
  <si>
    <t>martyn@reedandbaum.co.uk</t>
  </si>
  <si>
    <t>http://www.linkedin.com/in/martyn-baum-1aa71042</t>
  </si>
  <si>
    <t>https://reedandbaum.co.uk</t>
  </si>
  <si>
    <t>http://www.linkedin.com/company/reed-baum</t>
  </si>
  <si>
    <t>Quorn, England, United Kingdom</t>
  </si>
  <si>
    <t>Beck Homes</t>
  </si>
  <si>
    <t>http://www.linkedin.com/in/sam-allen-04966723b</t>
  </si>
  <si>
    <t>https://beckhomes.co.uk</t>
  </si>
  <si>
    <t>http://www.linkedin.com/company/beck-developments-ltd</t>
  </si>
  <si>
    <t>United Kingdom, BB1 5QB</t>
  </si>
  <si>
    <t>Mortimer/RE</t>
  </si>
  <si>
    <t>Winterburn</t>
  </si>
  <si>
    <t>lucy@aitchisondevelopments.com</t>
  </si>
  <si>
    <t>http://www.linkedin.com/in/lucy-winterburn</t>
  </si>
  <si>
    <t>https://aitchisondevelopments.com</t>
  </si>
  <si>
    <t>http://www.linkedin.com/company/mortimer-re</t>
  </si>
  <si>
    <t>47 Mortimer Street, London, England, United Kingdom, W1W 7</t>
  </si>
  <si>
    <t>Omahony</t>
  </si>
  <si>
    <t>lisa.omahony@kelvinproperties.com</t>
  </si>
  <si>
    <t>http://www.linkedin.com/in/lisa-omahony-2791892b9</t>
  </si>
  <si>
    <t>9yards Property Ltd</t>
  </si>
  <si>
    <t>Mifiree</t>
  </si>
  <si>
    <t>colin@9yards.co.uk</t>
  </si>
  <si>
    <t>http://www.linkedin.com/in/colinalogan</t>
  </si>
  <si>
    <t>https://9yards.co.uk</t>
  </si>
  <si>
    <t>http://www.linkedin.com/company/9yards-property-ltd</t>
  </si>
  <si>
    <t>72 Albert Road, Carrickfergus, Northern Ireland, United Kingdom, BT38 8AE</t>
  </si>
  <si>
    <t>Yourgos</t>
  </si>
  <si>
    <t>ya@taylorlandlimited.co.uk</t>
  </si>
  <si>
    <t>http://www.linkedin.com/in/yourgos-alexander-0426071b2</t>
  </si>
  <si>
    <t>Aitchison</t>
  </si>
  <si>
    <t>harry@aitchisondevelopments.com</t>
  </si>
  <si>
    <t>http://www.linkedin.com/in/harry-aitchison-73b1155b</t>
  </si>
  <si>
    <t>http://www.linkedin.com/in/simon-lewis-2198219</t>
  </si>
  <si>
    <t>Twelves</t>
  </si>
  <si>
    <t>mark.twelves@littonproperties.co.uk</t>
  </si>
  <si>
    <t>http://www.linkedin.com/in/mark-twelves-43319615</t>
  </si>
  <si>
    <t>Lifestyle Residences Ltd</t>
  </si>
  <si>
    <t>Conall</t>
  </si>
  <si>
    <t>conall.oneill@lifestyleresidences.co.uk</t>
  </si>
  <si>
    <t>http://www.linkedin.com/in/conall-o-neill-387a74a1</t>
  </si>
  <si>
    <t>https://lifestyleresidences.co.uk</t>
  </si>
  <si>
    <t>http://www.linkedin.com/company/lifestyle-residences-ltd</t>
  </si>
  <si>
    <t>25 Lower Teddington Road, Kingston upon Thames, England, United Kingdom, KT1 4HB</t>
  </si>
  <si>
    <t>Kingston</t>
  </si>
  <si>
    <t>chris@rightacresproperty.com</t>
  </si>
  <si>
    <t>http://www.linkedin.com/in/chris-kingston-13927790</t>
  </si>
  <si>
    <t>Chandler Homes</t>
  </si>
  <si>
    <t>http://www.linkedin.com/in/michael-davies-8909161a</t>
  </si>
  <si>
    <t>https://forestgatelytham.co.uk</t>
  </si>
  <si>
    <t>http://www.linkedin.com/company/chandler-homes-north-west</t>
  </si>
  <si>
    <t>501 Middleton Road, Oldham, England, United Kingdom, OL9 9LA</t>
  </si>
  <si>
    <t>Ben Williams Consultancy Ltd</t>
  </si>
  <si>
    <t>ben@benwilliamsconsultancy.co.uk</t>
  </si>
  <si>
    <t>http://www.linkedin.com/in/ben-williams-81745656</t>
  </si>
  <si>
    <t>https://benwilliamsconsultancy.co.uk</t>
  </si>
  <si>
    <t>http://www.linkedin.com/company/ben-williams-consultancy-ltd</t>
  </si>
  <si>
    <t>Crowthorne, England, United Kingdom</t>
  </si>
  <si>
    <t>Property Investment Portfolio UK</t>
  </si>
  <si>
    <t>Arv</t>
  </si>
  <si>
    <t>arv@pip.ltd</t>
  </si>
  <si>
    <t>http://www.linkedin.com/in/arv-soar-3b19b026</t>
  </si>
  <si>
    <t>https://propertyinvestmentportfolio.com</t>
  </si>
  <si>
    <t>http://www.linkedin.com/company/property-investment-portfolio-uk</t>
  </si>
  <si>
    <t>223A Trowell Road, Nottingham, England, United Kingdom, NG8 2</t>
  </si>
  <si>
    <t>Ohalloran</t>
  </si>
  <si>
    <t>steve@reside.group</t>
  </si>
  <si>
    <t>http://www.linkedin.com/in/steve-ohalloran-9a292280</t>
  </si>
  <si>
    <t>Stocken</t>
  </si>
  <si>
    <t>jack@yorkshirebridge.com</t>
  </si>
  <si>
    <t>http://www.linkedin.com/in/jack-stocken-269154b</t>
  </si>
  <si>
    <t>Ridley</t>
  </si>
  <si>
    <t>neil@sterlingpv.com</t>
  </si>
  <si>
    <t>http://www.linkedin.com/in/neil-ridley-45a9aa12</t>
  </si>
  <si>
    <t>Nugent</t>
  </si>
  <si>
    <t>jake.nugent@endurance-estates.co.uk</t>
  </si>
  <si>
    <t>http://www.linkedin.com/in/jakednugent</t>
  </si>
  <si>
    <t>Naughton</t>
  </si>
  <si>
    <t>dominicnaughton@donningtongroup.com</t>
  </si>
  <si>
    <t>http://www.linkedin.com/in/dominic-naughton-0059969b</t>
  </si>
  <si>
    <t>Gerald</t>
  </si>
  <si>
    <t>Davies-Kenyon</t>
  </si>
  <si>
    <t>http://www.linkedin.com/in/gerald-davies-kenyon-20b5916</t>
  </si>
  <si>
    <t>Cayuga Homes</t>
  </si>
  <si>
    <t>Moyle</t>
  </si>
  <si>
    <t>jordan@cayugadevelopments.com</t>
  </si>
  <si>
    <t>http://www.linkedin.com/in/jordan-david-moyle-5511a032</t>
  </si>
  <si>
    <t>https://cayugadevelopments.com</t>
  </si>
  <si>
    <t>http://www.linkedin.com/company/cayuga-homes</t>
  </si>
  <si>
    <t>McSwiggan</t>
  </si>
  <si>
    <t>kieran@alchemyassetmanagement.co.uk</t>
  </si>
  <si>
    <t>http://www.linkedin.com/in/kieran-mcswiggan-26985531</t>
  </si>
  <si>
    <t>Peploe</t>
  </si>
  <si>
    <t>Fleet and Contract Services Manager</t>
  </si>
  <si>
    <t>jack@trademarkgroup.co.uk</t>
  </si>
  <si>
    <t>http://www.linkedin.com/in/jack-peploe-92929566</t>
  </si>
  <si>
    <t>Maunders</t>
  </si>
  <si>
    <t>chrismaunders@brucklanddevelopments.com</t>
  </si>
  <si>
    <t>http://www.linkedin.com/in/chrismaunders</t>
  </si>
  <si>
    <t>Roberto</t>
  </si>
  <si>
    <t>http://www.linkedin.com/in/roberto-locci-7874a66b</t>
  </si>
  <si>
    <t>Angle Property</t>
  </si>
  <si>
    <t>Good</t>
  </si>
  <si>
    <t>james@angleproperty.co.uk</t>
  </si>
  <si>
    <t>http://www.linkedin.com/in/james-good-055517151</t>
  </si>
  <si>
    <t>https://angleproperty.co.uk</t>
  </si>
  <si>
    <t>http://www.linkedin.com/company/angle-property</t>
  </si>
  <si>
    <t>Soulbury, England, United Kingdom, LU7 0JL</t>
  </si>
  <si>
    <t>Mark Scott Construction</t>
  </si>
  <si>
    <t>joshua@markscottconstruction.co.uk</t>
  </si>
  <si>
    <t>http://www.linkedin.com/in/joshua-barnett-65744a127</t>
  </si>
  <si>
    <t>https://markscottconstruction.co.uk</t>
  </si>
  <si>
    <t>http://www.linkedin.com/company/mark-scott-construction</t>
  </si>
  <si>
    <t>Manor Street, England, United Kingdom, HP4 2FF</t>
  </si>
  <si>
    <t>Ashdown</t>
  </si>
  <si>
    <t>simon@lpcliving.co.uk</t>
  </si>
  <si>
    <t>http://www.linkedin.com/in/simon-ashdown-b4927215</t>
  </si>
  <si>
    <t>Antoine</t>
  </si>
  <si>
    <t>Christoforou</t>
  </si>
  <si>
    <t>antoine@acrelondon.co.uk</t>
  </si>
  <si>
    <t>http://www.linkedin.com/in/antoine-christoforou-820b496a</t>
  </si>
  <si>
    <t>Poyntons Consultancy</t>
  </si>
  <si>
    <t>Poynton</t>
  </si>
  <si>
    <t>darren@fhs.com.au</t>
  </si>
  <si>
    <t>http://www.linkedin.com/in/darren-poynton-44583483</t>
  </si>
  <si>
    <t>https://poyntons.com</t>
  </si>
  <si>
    <t>http://www.linkedin.com/company/poyntons-consultancy</t>
  </si>
  <si>
    <t>24 South Street, Boston, England, United Kingdom, PE21 6HT</t>
  </si>
  <si>
    <t>Monolith Projects Pty Ltd</t>
  </si>
  <si>
    <t>http://www.linkedin.com/in/anthony-spencer-88605217</t>
  </si>
  <si>
    <t>https://monolithprojects.com.au</t>
  </si>
  <si>
    <t>http://www.linkedin.com/company/monolith-project-pty-ltd</t>
  </si>
  <si>
    <t>85 Camberwell Rd, Melbourne, Victoria, Australia, 3123</t>
  </si>
  <si>
    <t>mark.sullivan@fletcherbond.co.uk</t>
  </si>
  <si>
    <t>http://www.linkedin.com/in/mark-sullivan-85023128</t>
  </si>
  <si>
    <t>Tawd Valley Developments Limited</t>
  </si>
  <si>
    <t>Kitts</t>
  </si>
  <si>
    <t>mark.kitts@tawdvalleydevelopments.co.uk</t>
  </si>
  <si>
    <t>http://www.linkedin.com/in/mark-kitts-b280899</t>
  </si>
  <si>
    <t>https://tawdvalleydevelopments.co.uk</t>
  </si>
  <si>
    <t>http://www.linkedin.com/company/tawd-valley-developments</t>
  </si>
  <si>
    <t>Maple View, Skelmersdale, England, United Kingdom, WN8 9</t>
  </si>
  <si>
    <t>Rust</t>
  </si>
  <si>
    <t>richard@radcliffeandrust.co.uk</t>
  </si>
  <si>
    <t>http://www.linkedin.com/in/richard-rust-91a7553b</t>
  </si>
  <si>
    <t>Nikolas</t>
  </si>
  <si>
    <t>Tsounakis</t>
  </si>
  <si>
    <t>tsounakis@opsisdesign.com</t>
  </si>
  <si>
    <t>http://www.linkedin.com/in/nikolas-tsounakis-b1a20635</t>
  </si>
  <si>
    <t>Omgba</t>
  </si>
  <si>
    <t>valere@valeregroup.co.uk</t>
  </si>
  <si>
    <t>http://www.linkedin.com/in/valere-omgba-3852753a</t>
  </si>
  <si>
    <t>Spain</t>
  </si>
  <si>
    <t>lks@rosehilladvisors.co.uk</t>
  </si>
  <si>
    <t>http://www.linkedin.com/in/louise-spain-06308097</t>
  </si>
  <si>
    <t>Ebanks</t>
  </si>
  <si>
    <t>joshua@normettehomes.co.uk</t>
  </si>
  <si>
    <t>http://www.linkedin.com/in/joshua-ebanks-207a5064</t>
  </si>
  <si>
    <t>lee@randlmay.com</t>
  </si>
  <si>
    <t>http://www.linkedin.com/in/lee-may</t>
  </si>
  <si>
    <t>Co-Founder | Director &amp; Head of Development</t>
  </si>
  <si>
    <t>chris@nutbrookproperty.com</t>
  </si>
  <si>
    <t>http://www.linkedin.com/in/christopher-ellis-b704a095</t>
  </si>
  <si>
    <t>Wheatley Developments</t>
  </si>
  <si>
    <t>Wheatley</t>
  </si>
  <si>
    <t>zach@wheatleydevelopments.com</t>
  </si>
  <si>
    <t>http://www.linkedin.com/in/zach-wheatley-mrics-4044b187</t>
  </si>
  <si>
    <t>https://wheatleydevelopments.com</t>
  </si>
  <si>
    <t>http://www.linkedin.com/company/wheatley-developments</t>
  </si>
  <si>
    <t>England, United Kingdom, LS25 1LH</t>
  </si>
  <si>
    <t>gwaterton@bigsky-living.com</t>
  </si>
  <si>
    <t>http://www.linkedin.com/in/gary-waterton-mciob-mapm-8776a849</t>
  </si>
  <si>
    <t>Macdonald</t>
  </si>
  <si>
    <t>adam@12weeks.co.uk</t>
  </si>
  <si>
    <t>http://www.linkedin.com/in/adam-macdonald-773515213</t>
  </si>
  <si>
    <t>Aidan</t>
  </si>
  <si>
    <t>Fnaea</t>
  </si>
  <si>
    <t>aidan@reedandbaum.co.uk</t>
  </si>
  <si>
    <t>http://www.linkedin.com/in/aidan-reed-bsc-mrics-fnaea-honoured-66297a169</t>
  </si>
  <si>
    <t>peter@blakeneyestates.co.uk</t>
  </si>
  <si>
    <t>http://www.linkedin.com/in/peter-doyle-24327b114</t>
  </si>
  <si>
    <t>Clarence Property Group Ltd</t>
  </si>
  <si>
    <t>chris@clarencepropertygroup.com</t>
  </si>
  <si>
    <t>http://www.linkedin.com/in/chris-johnson-76b8bb89</t>
  </si>
  <si>
    <t>https://clarencepropertygroup.com</t>
  </si>
  <si>
    <t>http://www.linkedin.com/company/clarence-property-group-ltd</t>
  </si>
  <si>
    <t>Build 4 U Property Ltd</t>
  </si>
  <si>
    <t>Sukhi</t>
  </si>
  <si>
    <t>http://www.linkedin.com/in/sukhi-kaur2804</t>
  </si>
  <si>
    <t>https://build4ugroup.com</t>
  </si>
  <si>
    <t>http://www.linkedin.com/company/build-4-u-ltd</t>
  </si>
  <si>
    <t>Tennyson Close, Sheffield, England, United Kingdom, S36 6</t>
  </si>
  <si>
    <t>Gough</t>
  </si>
  <si>
    <t>hannah@brimstoneliving.com</t>
  </si>
  <si>
    <t>http://www.linkedin.com/in/hannah-gough-28b0672a</t>
  </si>
  <si>
    <t>Padacre Developments</t>
  </si>
  <si>
    <t>Knowlson</t>
  </si>
  <si>
    <t>jamie@padacredevelopments.com</t>
  </si>
  <si>
    <t>http://www.linkedin.com/in/jamie-knowlson-64470580</t>
  </si>
  <si>
    <t>https://padacredevelopments.com</t>
  </si>
  <si>
    <t>http://www.linkedin.com/company/padacre-developments</t>
  </si>
  <si>
    <t>Sheward</t>
  </si>
  <si>
    <t>dsheward@rengendevelopments.com</t>
  </si>
  <si>
    <t>http://www.linkedin.com/in/darren-sheward-57769513</t>
  </si>
  <si>
    <t>Soyal</t>
  </si>
  <si>
    <t>Tevfik</t>
  </si>
  <si>
    <t>http://www.linkedin.com/in/soyal-tevfik</t>
  </si>
  <si>
    <t>http://www.linkedin.com/in/william-ashdown-052b7584</t>
  </si>
  <si>
    <t>Connelly</t>
  </si>
  <si>
    <t>Electrical Supervisor</t>
  </si>
  <si>
    <t>http://www.linkedin.com/in/sam-connelly-b9624a234</t>
  </si>
  <si>
    <t>Valorem Investment Partners</t>
  </si>
  <si>
    <t>Maxwell-Jones</t>
  </si>
  <si>
    <t>amj@valoremip.com</t>
  </si>
  <si>
    <t>http://www.linkedin.com/in/anthony-maxwell-jones-924455289</t>
  </si>
  <si>
    <t>https://valoremip.com</t>
  </si>
  <si>
    <t>http://www.linkedin.com/company/valorem-investment-partners-limited</t>
  </si>
  <si>
    <t>32 Curzon Street, London, England, United Kingdom, W1J 7TS</t>
  </si>
  <si>
    <t>david.king@kingandjohnston.co.uk</t>
  </si>
  <si>
    <t>http://www.linkedin.com/in/david-king-257a0327</t>
  </si>
  <si>
    <t>Maple Construction and Design Ltd</t>
  </si>
  <si>
    <t>Payton</t>
  </si>
  <si>
    <t>Marques</t>
  </si>
  <si>
    <t>payton@mapleconstructionanddesign.co.uk</t>
  </si>
  <si>
    <t>http://www.linkedin.com/in/payton-marques-a20472147</t>
  </si>
  <si>
    <t>https://mapleconstructionanddesign.co.uk</t>
  </si>
  <si>
    <t>http://www.linkedin.com/company/maple-construction-and-design-ltd</t>
  </si>
  <si>
    <t>78 Shirehampton Road, Bristol, England, United Kingdom, BS9 2DR</t>
  </si>
  <si>
    <t>Anglo Fortune Asset Management</t>
  </si>
  <si>
    <t>Cozens</t>
  </si>
  <si>
    <t>jamie@anglofortune-am.com</t>
  </si>
  <si>
    <t>http://www.linkedin.com/in/jamie-cozens-8587a751</t>
  </si>
  <si>
    <t>https://mantacapital.com</t>
  </si>
  <si>
    <t>http://www.linkedin.com/company/anglo-fortune-asset-management</t>
  </si>
  <si>
    <t>1 Fore Street Avenue, London, England, United Kingdom, EC2Y 9DT</t>
  </si>
  <si>
    <t>Director / Co-owner</t>
  </si>
  <si>
    <t>http://www.linkedin.com/in/thenickwrighty</t>
  </si>
  <si>
    <t>Reed</t>
  </si>
  <si>
    <t>Group Digital Director</t>
  </si>
  <si>
    <t>james@thegainsboroughgroup.co.uk</t>
  </si>
  <si>
    <t>http://www.linkedin.com/in/jamesdanielreed</t>
  </si>
  <si>
    <t>Darshan</t>
  </si>
  <si>
    <t>Italia</t>
  </si>
  <si>
    <t>http://www.linkedin.com/in/darshan-italia</t>
  </si>
  <si>
    <t>Form Properties</t>
  </si>
  <si>
    <t>Foster-Smith</t>
  </si>
  <si>
    <t>mfs@formproperties.co.uk</t>
  </si>
  <si>
    <t>http://www.linkedin.com/in/michael-foster-smith-4a442029</t>
  </si>
  <si>
    <t>https://formproperties.co.uk</t>
  </si>
  <si>
    <t>http://www.linkedin.com/company/form-properties</t>
  </si>
  <si>
    <t>Durham, England, United Kingdom, DH7 8</t>
  </si>
  <si>
    <t>Guildoak</t>
  </si>
  <si>
    <t>Farquhar</t>
  </si>
  <si>
    <t>andrew@guildoak.co.uk</t>
  </si>
  <si>
    <t>http://www.linkedin.com/in/andrew-f-78a92119</t>
  </si>
  <si>
    <t>https://guildoak.co.uk</t>
  </si>
  <si>
    <t>http://www.linkedin.com/company/guildoak</t>
  </si>
  <si>
    <t>Eva</t>
  </si>
  <si>
    <t>Bobrovska</t>
  </si>
  <si>
    <t>eva@elmwood-group.co.uk</t>
  </si>
  <si>
    <t>http://www.linkedin.com/in/eva-bobrovska-572496108</t>
  </si>
  <si>
    <t>adam@wsdltd.co.uk</t>
  </si>
  <si>
    <t>http://www.linkedin.com/in/adam-wilson-78597218a</t>
  </si>
  <si>
    <t>william.dunne@ilexhomes.co.uk</t>
  </si>
  <si>
    <t>http://www.linkedin.com/in/william-dunne-bb42101b5</t>
  </si>
  <si>
    <t>Clinnick</t>
  </si>
  <si>
    <t>laura@moorhaven.org</t>
  </si>
  <si>
    <t>http://www.linkedin.com/in/laura-clinnick-852882261</t>
  </si>
  <si>
    <t>kevin@bluefieldland.co.uk</t>
  </si>
  <si>
    <t>http://www.linkedin.com/in/kevin-white-0b61068b</t>
  </si>
  <si>
    <t>nicola@milestonedevelopments.co.uk</t>
  </si>
  <si>
    <t>http://www.linkedin.com/in/nicola-jackson-3bb508225</t>
  </si>
  <si>
    <t>adrian@altinproperties.co.uk</t>
  </si>
  <si>
    <t>http://www.linkedin.com/in/adrian-curtis-0058181a1</t>
  </si>
  <si>
    <t>REDINGTON CAPITAL LIMITED</t>
  </si>
  <si>
    <t>Burne</t>
  </si>
  <si>
    <t>david@redingtoncapital.com</t>
  </si>
  <si>
    <t>http://www.linkedin.com/in/david-burne-590277263</t>
  </si>
  <si>
    <t>https://redingtoncapital.com</t>
  </si>
  <si>
    <t>http://www.linkedin.com/company/redington-capital-limited</t>
  </si>
  <si>
    <t>10 Perrin's Court, London, England, United Kingdom, NW3 1QS</t>
  </si>
  <si>
    <t>Finnegan</t>
  </si>
  <si>
    <t>tom.finnegan@casamiahomes.co.uk</t>
  </si>
  <si>
    <t>http://www.linkedin.com/in/tom-finnegan-7b874a155</t>
  </si>
  <si>
    <t>ben@thebirchgroup.co.uk</t>
  </si>
  <si>
    <t>http://www.linkedin.com/in/ben-allen-288589145</t>
  </si>
  <si>
    <t>Sutcliffe</t>
  </si>
  <si>
    <t>jack@levanterdevelopments.com</t>
  </si>
  <si>
    <t>http://www.linkedin.com/in/jack-sutcliffe</t>
  </si>
  <si>
    <t>Marsha</t>
  </si>
  <si>
    <t>Rabinovich</t>
  </si>
  <si>
    <t>marsha@kauffmans.co.uk</t>
  </si>
  <si>
    <t>http://www.linkedin.com/in/marsha-rabinovich-82836375</t>
  </si>
  <si>
    <t>Wonderful Homes Limited</t>
  </si>
  <si>
    <t>andy.evans@wonderfulhomes.co.uk</t>
  </si>
  <si>
    <t>http://www.linkedin.com/in/andyevansuk</t>
  </si>
  <si>
    <t>https://wonderfulhomes.co.uk</t>
  </si>
  <si>
    <t>http://www.linkedin.com/company/wonderful-homes-limited</t>
  </si>
  <si>
    <t>Station Road, Knowle, England, United Kingdom, B93 0HL</t>
  </si>
  <si>
    <t>Allman Builders Ltd</t>
  </si>
  <si>
    <t>Roy</t>
  </si>
  <si>
    <t>Allman</t>
  </si>
  <si>
    <t>http://www.linkedin.com/in/roy-allman-a14256156</t>
  </si>
  <si>
    <t>https://allmanbuilders.co.uk</t>
  </si>
  <si>
    <t>http://www.linkedin.com/company/allman-builders</t>
  </si>
  <si>
    <t>2gl MG England Rd, Manchester, Tennessee, United States, 37355-4110</t>
  </si>
  <si>
    <t>Lorraine</t>
  </si>
  <si>
    <t>lorraine.evans@wonderfulhomes.co.uk</t>
  </si>
  <si>
    <t>http://www.linkedin.com/in/lorraineevans</t>
  </si>
  <si>
    <t>Ravenscraig</t>
  </si>
  <si>
    <t>Wilkie</t>
  </si>
  <si>
    <t>Chair and Director</t>
  </si>
  <si>
    <t>http://www.linkedin.com/in/russell-wilkie-b533a314</t>
  </si>
  <si>
    <t>https://ravenscraig.co.uk</t>
  </si>
  <si>
    <t>http://www.linkedin.com/company/ravenscraig</t>
  </si>
  <si>
    <t>Motherwell, Scotland, United Kingdom, ML1 2TZ</t>
  </si>
  <si>
    <t>Nicki</t>
  </si>
  <si>
    <t>Berzina</t>
  </si>
  <si>
    <t>Holiday Lets Manager</t>
  </si>
  <si>
    <t>nickib@acornsw.co.uk</t>
  </si>
  <si>
    <t>http://www.linkedin.com/in/nicki-berzina-4bb74b16b</t>
  </si>
  <si>
    <t>Gannicott</t>
  </si>
  <si>
    <t>Chair and Non Exec Director</t>
  </si>
  <si>
    <t>http://www.linkedin.com/in/david-gannicott-38b70541</t>
  </si>
  <si>
    <t>Taylor Made Group</t>
  </si>
  <si>
    <t>dean@thetaylormadegroup.co.uk</t>
  </si>
  <si>
    <t>http://www.linkedin.com/in/dean-taylor-tmg</t>
  </si>
  <si>
    <t>https://thetaylormadegroup.co.uk</t>
  </si>
  <si>
    <t>http://www.linkedin.com/company/thetaylormadegroupltd</t>
  </si>
  <si>
    <t>Derby, England, United Kingdom, DE21 6BF</t>
  </si>
  <si>
    <t>Wainbridge Capital</t>
  </si>
  <si>
    <t>Leathem</t>
  </si>
  <si>
    <t>http://www.linkedin.com/in/simon-leathem-3641589</t>
  </si>
  <si>
    <t>https://wainbridge.com</t>
  </si>
  <si>
    <t>http://www.linkedin.com/company/wainbridgecapital</t>
  </si>
  <si>
    <t>375 Greenwich St, New York, New York, United States, 10013-2338</t>
  </si>
  <si>
    <t>Bert</t>
  </si>
  <si>
    <t>Broadhead</t>
  </si>
  <si>
    <t>http://www.linkedin.com/in/bertiebroadhead</t>
  </si>
  <si>
    <t>Rama</t>
  </si>
  <si>
    <t>Manian</t>
  </si>
  <si>
    <t>rama.manian@hodsondevelopments.com</t>
  </si>
  <si>
    <t>http://www.linkedin.com/in/rama-manian-b8380910</t>
  </si>
  <si>
    <t>Leedale</t>
  </si>
  <si>
    <t>gleedale@bolsterstone.com</t>
  </si>
  <si>
    <t>http://www.linkedin.com/in/gill-leedale-b8486874</t>
  </si>
  <si>
    <t>Tudorworth Properties Ltd</t>
  </si>
  <si>
    <t>Tongue</t>
  </si>
  <si>
    <t>Senior Contracts Manager</t>
  </si>
  <si>
    <t>gordon@tudorworth.co.uk</t>
  </si>
  <si>
    <t>http://www.linkedin.com/in/gordon-tongue-32858112</t>
  </si>
  <si>
    <t>https://tudorworth.co.uk</t>
  </si>
  <si>
    <t>http://www.linkedin.com/company/tudorworth-properties-ltd</t>
  </si>
  <si>
    <t>35 Martindale, Cannock, England, United Kingdom, WS11 7XN</t>
  </si>
  <si>
    <t>rebecca@cooperestates.co.uk</t>
  </si>
  <si>
    <t>http://www.linkedin.com/in/rebecca-gough-cooper-5b90a48a</t>
  </si>
  <si>
    <t>Lau</t>
  </si>
  <si>
    <t>gabriel@gedevelopments.com</t>
  </si>
  <si>
    <t>http://www.linkedin.com/in/gabriel-lau-406b144b</t>
  </si>
  <si>
    <t>Bream</t>
  </si>
  <si>
    <t>Group Managing Director</t>
  </si>
  <si>
    <t>nikkib@hazeleygroup.co.uk</t>
  </si>
  <si>
    <t>http://www.linkedin.com/in/nikki-bream-85391627</t>
  </si>
  <si>
    <t>rachel.wood@sladenestates.co.uk</t>
  </si>
  <si>
    <t>http://www.linkedin.com/in/rachel-wood-a209b224</t>
  </si>
  <si>
    <t>chris@waltonwagner.com</t>
  </si>
  <si>
    <t>http://www.linkedin.com/in/chris-windsor-b7272411</t>
  </si>
  <si>
    <t>Jaime</t>
  </si>
  <si>
    <t>j.powell@neatdevelopments.com</t>
  </si>
  <si>
    <t>http://www.linkedin.com/in/jaime-powell-88951663</t>
  </si>
  <si>
    <t>Dainow</t>
  </si>
  <si>
    <t>adam@caswellanddainow.com</t>
  </si>
  <si>
    <t>http://www.linkedin.com/in/adam-dainow-55504021</t>
  </si>
  <si>
    <t>tom@cordwellgroup.com</t>
  </si>
  <si>
    <t>http://www.linkedin.com/in/tom-wilcox-7319392a</t>
  </si>
  <si>
    <t>Towey</t>
  </si>
  <si>
    <t>http://www.linkedin.com/in/brendan-towey-41b082107</t>
  </si>
  <si>
    <t>Rajiv</t>
  </si>
  <si>
    <t>Balan</t>
  </si>
  <si>
    <t>rajiv@balanhomes.co.uk</t>
  </si>
  <si>
    <t>http://www.linkedin.com/in/rajiv-balan-5953bab9</t>
  </si>
  <si>
    <t>https://balanhomes.co.uk</t>
  </si>
  <si>
    <t>http://www.linkedin.com/company/balan-holdings</t>
  </si>
  <si>
    <t>2a Barn Hill, Stamford, England, United Kingdom, PE9 2AE</t>
  </si>
  <si>
    <t>Accommodation Manager</t>
  </si>
  <si>
    <t>charlotte@hunningshomes.co.uk</t>
  </si>
  <si>
    <t>http://www.linkedin.com/in/charlotte-jeffes-66305341</t>
  </si>
  <si>
    <t>Woodhead</t>
  </si>
  <si>
    <t>http://www.linkedin.com/in/laurenwoodhead</t>
  </si>
  <si>
    <t>Atlam</t>
  </si>
  <si>
    <t>http://www.linkedin.com/in/ahmedatlam</t>
  </si>
  <si>
    <t>Henley</t>
  </si>
  <si>
    <t>richard@southstreetcapital.co.uk</t>
  </si>
  <si>
    <t>http://www.linkedin.com/in/richard-henley-97b0aa7a</t>
  </si>
  <si>
    <t>Hard</t>
  </si>
  <si>
    <t>kevin@stagfield.co.uk</t>
  </si>
  <si>
    <t>http://www.linkedin.com/in/kevin-hard-8379b05</t>
  </si>
  <si>
    <t>Pioneer Real Estate</t>
  </si>
  <si>
    <t>Burkeman</t>
  </si>
  <si>
    <t>eb@pioneer-re.com</t>
  </si>
  <si>
    <t>http://www.linkedin.com/in/elliot-burkeman-6a930718</t>
  </si>
  <si>
    <t>https://pioneer-re.com</t>
  </si>
  <si>
    <t>http://www.linkedin.com/company/pioneer-real-estate</t>
  </si>
  <si>
    <t>Ackroyd &amp; Abbott Ltd</t>
  </si>
  <si>
    <t>Rusling</t>
  </si>
  <si>
    <t>twr@ackabb.com</t>
  </si>
  <si>
    <t>http://www.linkedin.com/in/tom-rusling-aa661b58</t>
  </si>
  <si>
    <t>https://ackabb.com</t>
  </si>
  <si>
    <t>http://www.linkedin.com/company/ackroyd-&amp;-abbott-ltd</t>
  </si>
  <si>
    <t>42 Kingfield Road, Sheffield, England, United Kingdom, S11 9AS</t>
  </si>
  <si>
    <t>Quayle</t>
  </si>
  <si>
    <t>http://www.linkedin.com/in/kerry-quayle-23158b28</t>
  </si>
  <si>
    <t>Abas</t>
  </si>
  <si>
    <t>abas@assemblycre.co.uk</t>
  </si>
  <si>
    <t>http://www.linkedin.com/in/abas-anwar-79a0a0122</t>
  </si>
  <si>
    <t>Kiran</t>
  </si>
  <si>
    <t>Pawar</t>
  </si>
  <si>
    <t>kiran.pawar@ivdevelopment.co.uk</t>
  </si>
  <si>
    <t>http://www.linkedin.com/in/kpawar</t>
  </si>
  <si>
    <t>Ham</t>
  </si>
  <si>
    <t>Tran</t>
  </si>
  <si>
    <t>ham.tran@uwhd.co.uk</t>
  </si>
  <si>
    <t>http://www.linkedin.com/in/ham-tran-3a20901b</t>
  </si>
  <si>
    <t>Gannon Developments Ltd</t>
  </si>
  <si>
    <t>leegannon@gannondevelopments.co.uk</t>
  </si>
  <si>
    <t>http://www.linkedin.com/in/leegannon</t>
  </si>
  <si>
    <t>https://gannondevelopments.co.uk</t>
  </si>
  <si>
    <t>http://www.linkedin.com/company/gannon-developments-ltd</t>
  </si>
  <si>
    <t>Coach Road, Brotton, England, United Kingdom, TS12 2RB</t>
  </si>
  <si>
    <t>matthew@uprightconstruction.co.uk</t>
  </si>
  <si>
    <t>http://www.linkedin.com/in/matthewcharltonupright</t>
  </si>
  <si>
    <t>Francesc</t>
  </si>
  <si>
    <t>Adalid</t>
  </si>
  <si>
    <t>francesc@countyrooms.com</t>
  </si>
  <si>
    <t>http://www.linkedin.com/in/francesc-adalid</t>
  </si>
  <si>
    <t>Arshal</t>
  </si>
  <si>
    <t>Viswam</t>
  </si>
  <si>
    <t>arshal@westerntrading.co.uk</t>
  </si>
  <si>
    <t>http://www.linkedin.com/in/arshal-viswam-1786644</t>
  </si>
  <si>
    <t>andyland@ncspcl.com</t>
  </si>
  <si>
    <t>http://www.linkedin.com/in/andrewland</t>
  </si>
  <si>
    <t>marc@mnmdev.co.uk</t>
  </si>
  <si>
    <t>http://www.linkedin.com/in/marc-teague-70886665</t>
  </si>
  <si>
    <t>kb@rainierdevelopments.org</t>
  </si>
  <si>
    <t>http://www.linkedin.com/in/kieran-bray-a9b9608b</t>
  </si>
  <si>
    <t>Honor</t>
  </si>
  <si>
    <t>Fishburn</t>
  </si>
  <si>
    <t>Director, UK &amp; Europe</t>
  </si>
  <si>
    <t>honor@murraytwohig.com</t>
  </si>
  <si>
    <t>http://www.linkedin.com/in/honor-fishburn-b61aaa55</t>
  </si>
  <si>
    <t>Kinver Capital</t>
  </si>
  <si>
    <t>tom.webb@kinvercapital.com</t>
  </si>
  <si>
    <t>http://www.linkedin.com/in/twswebb</t>
  </si>
  <si>
    <t>https://kinvercapital.com</t>
  </si>
  <si>
    <t>http://www.linkedin.com/company/kinver-capital</t>
  </si>
  <si>
    <t>Horsnall</t>
  </si>
  <si>
    <t>mark@solushomes.co.uk</t>
  </si>
  <si>
    <t>http://www.linkedin.com/in/mark-horsnall-b50933a6</t>
  </si>
  <si>
    <t>luke@robertluff.co.uk</t>
  </si>
  <si>
    <t>http://www.linkedin.com/in/luke-mills-299b29113</t>
  </si>
  <si>
    <t>paul@jaynic.co.uk</t>
  </si>
  <si>
    <t>http://www.linkedin.com/in/paul-sutton-89293522</t>
  </si>
  <si>
    <t>Jedene</t>
  </si>
  <si>
    <t>jedene.arnold@medwaydevelopment.co.uk</t>
  </si>
  <si>
    <t>http://www.linkedin.com/in/jedene-arnold-0a507bb2</t>
  </si>
  <si>
    <t>Akbar</t>
  </si>
  <si>
    <t>http://www.linkedin.com/in/kay-akbar-1b890367</t>
  </si>
  <si>
    <t>Turner Westwell</t>
  </si>
  <si>
    <t>Westwell</t>
  </si>
  <si>
    <t>adam.westwell@turnerwestwell.co.uk</t>
  </si>
  <si>
    <t>http://www.linkedin.com/in/adam-westwell-b967473a</t>
  </si>
  <si>
    <t>https://turnerwestwell.co.uk</t>
  </si>
  <si>
    <t>http://www.linkedin.com/company/turner-westwell</t>
  </si>
  <si>
    <t>Quarmby</t>
  </si>
  <si>
    <t>oliver@sjs.co.uk</t>
  </si>
  <si>
    <t>http://www.linkedin.com/in/oliver-quarmby-007b3566</t>
  </si>
  <si>
    <t>Donatina</t>
  </si>
  <si>
    <t>Immediata</t>
  </si>
  <si>
    <t>http://www.linkedin.com/in/donatina-immediata-bb4444115</t>
  </si>
  <si>
    <t>Laxhman</t>
  </si>
  <si>
    <t>paresh@sevenhomes.co.uk</t>
  </si>
  <si>
    <t>http://www.linkedin.com/in/paresh-laxhman-190626a3</t>
  </si>
  <si>
    <t>tlowe@colnresidential.com</t>
  </si>
  <si>
    <t>http://www.linkedin.com/in/tim-lowe-8a641232</t>
  </si>
  <si>
    <t>O'Brien</t>
  </si>
  <si>
    <t>shaun@crtproperty.org.uk</t>
  </si>
  <si>
    <t>http://www.linkedin.com/in/shaun-o-brien-16414a204</t>
  </si>
  <si>
    <t>K &amp; H Property Solutions</t>
  </si>
  <si>
    <t>http://www.linkedin.com/in/matthew-kennedy-3b2a00171</t>
  </si>
  <si>
    <t>https://khpropertysolutions.co.uk</t>
  </si>
  <si>
    <t>http://www.linkedin.com/company/k-h-property-solutions</t>
  </si>
  <si>
    <t>david.bowles@dbdesignandbuild.co.uk</t>
  </si>
  <si>
    <t>http://www.linkedin.com/in/david-bowles-5813681bb</t>
  </si>
  <si>
    <t>Elise</t>
  </si>
  <si>
    <t>elise@balanhomes.co.uk</t>
  </si>
  <si>
    <t>http://www.linkedin.com/in/elise-balan-250b36b2</t>
  </si>
  <si>
    <t>bradley@lodestoneproperty.co.uk</t>
  </si>
  <si>
    <t>http://www.linkedin.com/in/bradley-parry-1ba0711a1</t>
  </si>
  <si>
    <t>Lusso New Homes</t>
  </si>
  <si>
    <t>neil@lussonewhomes.com</t>
  </si>
  <si>
    <t>http://www.linkedin.com/in/neil-jones-a29277b</t>
  </si>
  <si>
    <t>https://lussonewhomes.com</t>
  </si>
  <si>
    <t>http://www.linkedin.com/company/lusso-new-homes</t>
  </si>
  <si>
    <t>Queens Road, England, United Kingdom, KT13 9UT</t>
  </si>
  <si>
    <t>Mantas</t>
  </si>
  <si>
    <t>http://www.linkedin.com/in/ovcarikas</t>
  </si>
  <si>
    <t>SBD Contractors</t>
  </si>
  <si>
    <t>Shaghayegh</t>
  </si>
  <si>
    <t>Shemirani</t>
  </si>
  <si>
    <t>talktous@sheilabd.co.uk</t>
  </si>
  <si>
    <t>http://www.linkedin.com/in/sheilashemirani</t>
  </si>
  <si>
    <t>https://sheilabd.co.uk</t>
  </si>
  <si>
    <t>http://www.linkedin.com/company/sheilabd</t>
  </si>
  <si>
    <t>Boulton</t>
  </si>
  <si>
    <t>Financial Controller/Manager</t>
  </si>
  <si>
    <t>jake@phillipsandsouthern.com</t>
  </si>
  <si>
    <t>http://www.linkedin.com/in/jake-boulton-756a21160</t>
  </si>
  <si>
    <t>Dannie</t>
  </si>
  <si>
    <t>dannie@metro-village.com</t>
  </si>
  <si>
    <t>http://www.linkedin.com/in/dannie-lane-5676141b8</t>
  </si>
  <si>
    <t>Allsopp Construction Ltd</t>
  </si>
  <si>
    <t>Allsopp</t>
  </si>
  <si>
    <t>martyn@allsoppltd.com</t>
  </si>
  <si>
    <t>http://www.linkedin.com/in/martyn-allsopp-58796820b</t>
  </si>
  <si>
    <t>https://allsoppltd.com</t>
  </si>
  <si>
    <t>http://www.linkedin.com/company/allsopp-construction</t>
  </si>
  <si>
    <t>Moira, England, United Kingdom, DE12</t>
  </si>
  <si>
    <t>Atkinson Homes</t>
  </si>
  <si>
    <t>steve@atkinson-builders.co.uk</t>
  </si>
  <si>
    <t>http://www.linkedin.com/in/steve-atkinson-5131b73b</t>
  </si>
  <si>
    <t>https://atkinson-homes.co.uk</t>
  </si>
  <si>
    <t>http://www.linkedin.com/company/atkinson-homes</t>
  </si>
  <si>
    <t>Penrith, England, United Kingdom</t>
  </si>
  <si>
    <t>paul@hch.uk.com</t>
  </si>
  <si>
    <t>http://www.linkedin.com/in/pauldhamilton</t>
  </si>
  <si>
    <t>Hoad</t>
  </si>
  <si>
    <t>http://www.linkedin.com/in/matthew-hoad-70ab3362</t>
  </si>
  <si>
    <t>Apex Property LTD</t>
  </si>
  <si>
    <t>Ege</t>
  </si>
  <si>
    <t>Goksel</t>
  </si>
  <si>
    <t>ege@apexpropertyltd.co.uk</t>
  </si>
  <si>
    <t>http://www.linkedin.com/in/ege-goksel-5376951a2</t>
  </si>
  <si>
    <t>https://apexpropertyltd.co.uk</t>
  </si>
  <si>
    <t>http://www.linkedin.com/company/apex-property-international-solutions-ltd</t>
  </si>
  <si>
    <t>GF Residential &amp; Property</t>
  </si>
  <si>
    <t>Rhiannon</t>
  </si>
  <si>
    <t>Graham-Fielding</t>
  </si>
  <si>
    <t>Property Investor Director</t>
  </si>
  <si>
    <t>rhiannon.graham@gf-rp.co.uk</t>
  </si>
  <si>
    <t>http://www.linkedin.com/in/rhiannon-graham-fielding-bab05810</t>
  </si>
  <si>
    <t>https://gf-rp.co.uk</t>
  </si>
  <si>
    <t>http://www.linkedin.com/company/gf-residential-property</t>
  </si>
  <si>
    <t>phil.brown@landevo.co.uk</t>
  </si>
  <si>
    <t>http://www.linkedin.com/in/phil-brown-5407b715</t>
  </si>
  <si>
    <t>Crossan Homes</t>
  </si>
  <si>
    <t>Crossan</t>
  </si>
  <si>
    <t>seancrossan@surfbuild.co.uk</t>
  </si>
  <si>
    <t>http://www.linkedin.com/in/sean-crossan-533269115</t>
  </si>
  <si>
    <t>https://crossanhomes.co.uk</t>
  </si>
  <si>
    <t>http://www.linkedin.com/company/crossan-homes</t>
  </si>
  <si>
    <t>100 Cecil Street, England, United Kingdom, WD24 5AD</t>
  </si>
  <si>
    <t>Millard</t>
  </si>
  <si>
    <t>jamesmillard@halsburyhomes.com</t>
  </si>
  <si>
    <t>http://www.linkedin.com/in/james-millard-b9b9171a</t>
  </si>
  <si>
    <t>Worrall</t>
  </si>
  <si>
    <t>Director of OSB Architects / Senior Architect</t>
  </si>
  <si>
    <t>samantha@reform-property.com</t>
  </si>
  <si>
    <t>http://www.linkedin.com/in/samantha-worrall-69ab542a</t>
  </si>
  <si>
    <t>http://www.linkedin.com/in/andrewelitedwellings</t>
  </si>
  <si>
    <t>Kaya Landmarks</t>
  </si>
  <si>
    <t>Jheeta</t>
  </si>
  <si>
    <t>ravi@kayalandmarks.co.uk</t>
  </si>
  <si>
    <t>http://www.linkedin.com/in/ravi-jheeta-3a2267203</t>
  </si>
  <si>
    <t>https://kayalandmarks.co.uk</t>
  </si>
  <si>
    <t>http://www.linkedin.com/company/kaya-landmarks-ltd</t>
  </si>
  <si>
    <t>Southend Road, London, England, United Kingdom, E18 2</t>
  </si>
  <si>
    <t>Ridionova</t>
  </si>
  <si>
    <t>Senior Relationship Manager</t>
  </si>
  <si>
    <t>http://www.linkedin.com/in/tatiana-ridionova-821bab218</t>
  </si>
  <si>
    <t>Ron</t>
  </si>
  <si>
    <t>ron@redbanksia.com</t>
  </si>
  <si>
    <t>http://www.linkedin.com/in/ron-davies-776aa473</t>
  </si>
  <si>
    <t>Highline Homes Ltd</t>
  </si>
  <si>
    <t>philip.archer@highlinehomes.co.uk</t>
  </si>
  <si>
    <t>http://www.linkedin.com/in/philiparcher17</t>
  </si>
  <si>
    <t>https://highlinehomes.co.uk</t>
  </si>
  <si>
    <t>http://www.linkedin.com/company/highline-homes-ltd</t>
  </si>
  <si>
    <t>Netherton Road, Glasgow, Scotland, United Kingdom, G13 1EU</t>
  </si>
  <si>
    <t>Bridgeen</t>
  </si>
  <si>
    <t>bridgeen@mayfairgroupltd.com</t>
  </si>
  <si>
    <t>http://www.linkedin.com/in/bridgeen-boyd-8851a8ba</t>
  </si>
  <si>
    <t>lisa@hambridgehomes.com</t>
  </si>
  <si>
    <t>http://www.linkedin.com/in/lisa-ratcliffe-443150164</t>
  </si>
  <si>
    <t>Wills</t>
  </si>
  <si>
    <t>chris.wills@wsmpropertygroup.com</t>
  </si>
  <si>
    <t>http://www.linkedin.com/in/chriswills85</t>
  </si>
  <si>
    <t>Crew</t>
  </si>
  <si>
    <t>http://www.linkedin.com/in/sarah-crew-b4a2781a4</t>
  </si>
  <si>
    <t>jules@theinvestmentroom.co.uk</t>
  </si>
  <si>
    <t>http://www.linkedin.com/in/jules-jones-3b0b711b5</t>
  </si>
  <si>
    <t>Neal</t>
  </si>
  <si>
    <t>harry.neal@st-anselm.co.uk</t>
  </si>
  <si>
    <t>http://www.linkedin.com/in/harryneal</t>
  </si>
  <si>
    <t>Perry</t>
  </si>
  <si>
    <t>james@elbahomes.co.uk</t>
  </si>
  <si>
    <t>http://www.linkedin.com/in/james-perry-9a5b2139</t>
  </si>
  <si>
    <t>Yeates</t>
  </si>
  <si>
    <t>Financial Planning and Analysis Manager</t>
  </si>
  <si>
    <t>lucy.yeates@merciarealestate.com</t>
  </si>
  <si>
    <t>http://www.linkedin.com/in/lucy-yeates-5369a4174</t>
  </si>
  <si>
    <t>Judge Properties</t>
  </si>
  <si>
    <t>Ijaz</t>
  </si>
  <si>
    <t>ijaz.hussain@judgeproperties.co.uk</t>
  </si>
  <si>
    <t>http://www.linkedin.com/in/ijaz-hussain-528123a1</t>
  </si>
  <si>
    <t>https://judgeproperties.com</t>
  </si>
  <si>
    <t>http://www.linkedin.com/company/judge-properties-uae</t>
  </si>
  <si>
    <t>http://www.linkedin.com/in/tim-davis-08bb5041</t>
  </si>
  <si>
    <t>Aspire Luxury Properties Ltd</t>
  </si>
  <si>
    <t>Childs</t>
  </si>
  <si>
    <t>dannychilds@aspireluxuryproperties.com</t>
  </si>
  <si>
    <t>http://www.linkedin.com/in/danny-childs-a44ba7233</t>
  </si>
  <si>
    <t>https://aspireluxuryproperties.com</t>
  </si>
  <si>
    <t>http://www.linkedin.com/company/aspire-luxury-properties</t>
  </si>
  <si>
    <t>297 Kingston Road, England, United Kingdom, KT22 7LU</t>
  </si>
  <si>
    <t>Flynn</t>
  </si>
  <si>
    <t>Sangwin</t>
  </si>
  <si>
    <t>Trainee Manager</t>
  </si>
  <si>
    <t>http://www.linkedin.com/in/flynn-sangwin-a691a62a7</t>
  </si>
  <si>
    <t>Whatson</t>
  </si>
  <si>
    <t>andy@colicoliving.com</t>
  </si>
  <si>
    <t>http://www.linkedin.com/in/andrew-whatson-a22745224</t>
  </si>
  <si>
    <t>ssalloway@salloway.com</t>
  </si>
  <si>
    <t>http://www.linkedin.com/in/stephen-salloway-frics-b540962</t>
  </si>
  <si>
    <t>White Dome Property Management</t>
  </si>
  <si>
    <t>Aisling</t>
  </si>
  <si>
    <t>Finn</t>
  </si>
  <si>
    <t>Block Manager</t>
  </si>
  <si>
    <t>http://www.linkedin.com/in/aisling-finn-50198764</t>
  </si>
  <si>
    <t>https://whitedome.co.uk</t>
  </si>
  <si>
    <t>http://www.linkedin.com/company/white-dome-property-management</t>
  </si>
  <si>
    <t>25e The Quadrant, Richmond, England, United Kingdom, TW9 1DJ</t>
  </si>
  <si>
    <t>Maddams</t>
  </si>
  <si>
    <t>john@merciandev.co.uk</t>
  </si>
  <si>
    <t>http://www.linkedin.com/in/john-maddams-44b97b2b</t>
  </si>
  <si>
    <t>Inspired Equity Ltd</t>
  </si>
  <si>
    <t>Peutherer</t>
  </si>
  <si>
    <t>richard.peutherer@inspiredequity.com</t>
  </si>
  <si>
    <t>http://www.linkedin.com/in/richardpeutherer</t>
  </si>
  <si>
    <t>https://inspiredequity.com</t>
  </si>
  <si>
    <t>http://www.linkedin.com/company/inspired-equity-partners</t>
  </si>
  <si>
    <t>160 City Road, London, England, United Kingdom, EC1V 1AR</t>
  </si>
  <si>
    <t>Gary Dempsey Developments</t>
  </si>
  <si>
    <t>Managing Director and Founder</t>
  </si>
  <si>
    <t>gary@dempseydev.com</t>
  </si>
  <si>
    <t>http://www.linkedin.com/in/gary-dempsey-30517737</t>
  </si>
  <si>
    <t>https://garydempseydevelopments.com</t>
  </si>
  <si>
    <t>http://www.linkedin.com/company/garydempseydevelopments</t>
  </si>
  <si>
    <t>11 McCabe St, Perth, Western Australia, Australia, 6159</t>
  </si>
  <si>
    <t>Sonsino</t>
  </si>
  <si>
    <t>ws@sonsinoturcan.co.uk</t>
  </si>
  <si>
    <t>http://www.linkedin.com/in/william-sonsino-810246350</t>
  </si>
  <si>
    <t>georgia@tchomes.co.uk</t>
  </si>
  <si>
    <t>http://www.linkedin.com/in/georgia-lewis-1406ba132</t>
  </si>
  <si>
    <t>Monaghan</t>
  </si>
  <si>
    <t>NXD at LAR Projects, Nova Homes &amp; Perceptive Communicators, and a Director</t>
  </si>
  <si>
    <t>ed.monaghan@nova-homes.co.uk</t>
  </si>
  <si>
    <t>http://www.linkedin.com/in/edmonaghan</t>
  </si>
  <si>
    <t>nick.thomas@wonderfulhomes.co.uk</t>
  </si>
  <si>
    <t>http://www.linkedin.com/in/nick-thomas-46977ba3</t>
  </si>
  <si>
    <t>Blackthorn Homes</t>
  </si>
  <si>
    <t>Coyle</t>
  </si>
  <si>
    <t>http://www.linkedin.com/in/simon-coyle-a5b6704</t>
  </si>
  <si>
    <t>https://blackthornhomes.co.uk</t>
  </si>
  <si>
    <t>http://www.linkedin.com/company/blackthorn-homes-limited</t>
  </si>
  <si>
    <t>Church Walk, Redhill, England, United Kingdom, RH1 4PD</t>
  </si>
  <si>
    <t>JaeVee Homes</t>
  </si>
  <si>
    <t>Odysseas</t>
  </si>
  <si>
    <t>Kyritsi</t>
  </si>
  <si>
    <t>Site &amp; Contracts Manager</t>
  </si>
  <si>
    <t>http://www.linkedin.com/in/odysseas-kyritsi-543b72ab</t>
  </si>
  <si>
    <t>https://jaevee-homes.co.uk</t>
  </si>
  <si>
    <t>http://www.linkedin.com/company/jaevee-homes-uk</t>
  </si>
  <si>
    <t>93 King Street, Norwich, England, United Kingdom, NR1 1PH</t>
  </si>
  <si>
    <t>robert.barton@oxfordatlantic.com</t>
  </si>
  <si>
    <t>http://www.linkedin.com/in/robert-barton-b6138527</t>
  </si>
  <si>
    <t>Silver City Estates Limited</t>
  </si>
  <si>
    <t>stevejohnson@silver-cityestates.co.uk</t>
  </si>
  <si>
    <t>http://www.linkedin.com/in/stephen-johnson-a478031a</t>
  </si>
  <si>
    <t>https://silver-cityestates.co.uk</t>
  </si>
  <si>
    <t>http://www.linkedin.com/company/silver-city-estates-ltd</t>
  </si>
  <si>
    <t>Riverside Industrial Estate, Rochford, England, United Kingdom, SS4 1</t>
  </si>
  <si>
    <t>Bitel</t>
  </si>
  <si>
    <t>adam@pprestates.com</t>
  </si>
  <si>
    <t>http://www.linkedin.com/in/adam-bitel-966b4320</t>
  </si>
  <si>
    <t>Woodham</t>
  </si>
  <si>
    <t>daniel@gandvcontracts.co.uk</t>
  </si>
  <si>
    <t>http://www.linkedin.com/in/daniel-woodham-b638968a</t>
  </si>
  <si>
    <t>Whitehouse</t>
  </si>
  <si>
    <t>rwhitehouse@hanehouse.co.uk</t>
  </si>
  <si>
    <t>http://www.linkedin.com/in/richard-whitehouse-93b4381a</t>
  </si>
  <si>
    <t>Oakwood Homes Ltd</t>
  </si>
  <si>
    <t>Drew</t>
  </si>
  <si>
    <t>Director &amp; Owner</t>
  </si>
  <si>
    <t>http://www.linkedin.com/in/drew-palmer-a1aa9145</t>
  </si>
  <si>
    <t>https://oakwoodhomesltd.co.uk</t>
  </si>
  <si>
    <t>http://www.linkedin.com/company/oakwood-homes-ltd</t>
  </si>
  <si>
    <t>Peterborough, England, United Kingdom, PE1 5BH</t>
  </si>
  <si>
    <t>Frame Property</t>
  </si>
  <si>
    <t>peterwilliamson@frameproperty.com</t>
  </si>
  <si>
    <t>http://www.linkedin.com/in/peter-williamson-342ab354</t>
  </si>
  <si>
    <t>https://frameproperty.com</t>
  </si>
  <si>
    <t>http://www.linkedin.com/company/frame-property</t>
  </si>
  <si>
    <t>100 Drummond Road, London, England, United Kingdom, SE16 2</t>
  </si>
  <si>
    <t>TheCredo.Group</t>
  </si>
  <si>
    <t>Gower</t>
  </si>
  <si>
    <t>Projects and Development Manager</t>
  </si>
  <si>
    <t>andrewg@thecredo.group</t>
  </si>
  <si>
    <t>http://www.linkedin.com/in/gowerandrew</t>
  </si>
  <si>
    <t>https://thecredo.group</t>
  </si>
  <si>
    <t>http://www.linkedin.com/company/thecredo-group</t>
  </si>
  <si>
    <t>Minster Property Group</t>
  </si>
  <si>
    <t>Gooch</t>
  </si>
  <si>
    <t>dan.gooch@minsterpropertygroup.co.uk</t>
  </si>
  <si>
    <t>http://www.linkedin.com/in/daniel-gooch-99517524</t>
  </si>
  <si>
    <t>https://minsterpropertygroup.co.uk</t>
  </si>
  <si>
    <t>http://www.linkedin.com/company/minster-property-group</t>
  </si>
  <si>
    <t>22 The Point, Market Harborough, England, United Kingdom, LE16 7QU</t>
  </si>
  <si>
    <t>Naylor</t>
  </si>
  <si>
    <t>snaylor@stonegatehomes.co.uk</t>
  </si>
  <si>
    <t>http://www.linkedin.com/in/steven-paul-naylor-08020515</t>
  </si>
  <si>
    <t>Tomas</t>
  </si>
  <si>
    <t>Souto</t>
  </si>
  <si>
    <t>tomas@dunmoore.co.uk</t>
  </si>
  <si>
    <t>http://www.linkedin.com/in/tomas-souto-82b65883</t>
  </si>
  <si>
    <t>Bancroft</t>
  </si>
  <si>
    <t>andrew@latitudelondon.com</t>
  </si>
  <si>
    <t>http://www.linkedin.com/in/andrew-bancroft-77018651</t>
  </si>
  <si>
    <t>Giacopazzi</t>
  </si>
  <si>
    <t>peter@thegoodhousecompany.co.uk</t>
  </si>
  <si>
    <t>http://www.linkedin.com/in/peter-giacopazzi-55137419</t>
  </si>
  <si>
    <t>Wain</t>
  </si>
  <si>
    <t>george.wain@ackroydandabbott.co.uk</t>
  </si>
  <si>
    <t>http://www.linkedin.com/in/george-wain-6283972b</t>
  </si>
  <si>
    <t>richard@astonmead.land</t>
  </si>
  <si>
    <t>http://www.linkedin.com/in/richard-watkins-5b778928</t>
  </si>
  <si>
    <t>Coldrum Homes</t>
  </si>
  <si>
    <t>McPartland</t>
  </si>
  <si>
    <t>noel.mcpartland@coldrumhomes.co.uk</t>
  </si>
  <si>
    <t>http://www.linkedin.com/in/noel-mcpartland-aa64ba32</t>
  </si>
  <si>
    <t>https://coldrumhomes.co.uk</t>
  </si>
  <si>
    <t>http://www.linkedin.com/company/coldrumhomes</t>
  </si>
  <si>
    <t>40 High Street, West Malling, England, United Kingdom, ME19 6QR</t>
  </si>
  <si>
    <t>Wentzel</t>
  </si>
  <si>
    <t>paulwentzel@halebournegroup.co.uk</t>
  </si>
  <si>
    <t>http://www.linkedin.com/in/paul-wentzel-352a1389</t>
  </si>
  <si>
    <t>Elise Property Consultancy</t>
  </si>
  <si>
    <t>Aristides</t>
  </si>
  <si>
    <t>http://www.linkedin.com/in/highnetworths</t>
  </si>
  <si>
    <t>https://elisepropertyconsultancy.com</t>
  </si>
  <si>
    <t>http://www.linkedin.com/company/elise-property-consultancy</t>
  </si>
  <si>
    <t>London, England, United Kingdom, E18 1</t>
  </si>
  <si>
    <t>ak@eia-re.co.uk</t>
  </si>
  <si>
    <t>http://www.linkedin.com/in/alex-kirk-070a5696</t>
  </si>
  <si>
    <t>matt@devtec-properties.com</t>
  </si>
  <si>
    <t>http://www.linkedin.com/in/matt-smith-928a1730</t>
  </si>
  <si>
    <t>Founder &amp; MD</t>
  </si>
  <si>
    <t>http://www.linkedin.com/in/hector-hurst-2496b632</t>
  </si>
  <si>
    <t>Park Lord</t>
  </si>
  <si>
    <t>Marks</t>
  </si>
  <si>
    <t>jm@parklord.com</t>
  </si>
  <si>
    <t>http://www.linkedin.com/in/joshua-marks8</t>
  </si>
  <si>
    <t>https://parklord.com</t>
  </si>
  <si>
    <t>http://www.linkedin.com/company/parklord</t>
  </si>
  <si>
    <t>96 Park Street, London, England, United Kingdom, W1K 6NY</t>
  </si>
  <si>
    <t>Justice &amp; Co Commercial Property Specialists</t>
  </si>
  <si>
    <t>Justice</t>
  </si>
  <si>
    <t>jon@justiceandco.co.uk</t>
  </si>
  <si>
    <t>http://www.linkedin.com/in/jon-justice-57a38a2b</t>
  </si>
  <si>
    <t>https://justiceandco.co.uk</t>
  </si>
  <si>
    <t>http://www.linkedin.com/company/justice-co-commercial-property-specialists</t>
  </si>
  <si>
    <t>Hestia Homes Limited</t>
  </si>
  <si>
    <t>Aziz</t>
  </si>
  <si>
    <t>damian@hestiahomesltd.co.uk</t>
  </si>
  <si>
    <t>http://www.linkedin.com/in/damian-aziz-02847717</t>
  </si>
  <si>
    <t>https://hestiahomesltd.co.uk</t>
  </si>
  <si>
    <t>http://www.linkedin.com/company/hestia-homes-limited</t>
  </si>
  <si>
    <t>Gomshall, England, United Kingdom, GU5</t>
  </si>
  <si>
    <t>Vadym</t>
  </si>
  <si>
    <t>Lukashchuk</t>
  </si>
  <si>
    <t>vadym@totus.construction</t>
  </si>
  <si>
    <t>http://www.linkedin.com/in/vadym-lukashchuk-15560453</t>
  </si>
  <si>
    <t>McHugh</t>
  </si>
  <si>
    <t>http://www.linkedin.com/in/sue-mchugh-7574b566</t>
  </si>
  <si>
    <t>HH Land &amp; Commercial</t>
  </si>
  <si>
    <t>danny@holmeshosking.com</t>
  </si>
  <si>
    <t>http://www.linkedin.com/in/dannymichaelholmes</t>
  </si>
  <si>
    <t>https://hhlandandcommercial.com</t>
  </si>
  <si>
    <t>http://www.linkedin.com/company/hhlandandcommercial</t>
  </si>
  <si>
    <t>151 Hastings Road, Bromley, England, United Kingdom, BR2 8NQ</t>
  </si>
  <si>
    <t>Tranckle</t>
  </si>
  <si>
    <t>george@cloud9-homes.com</t>
  </si>
  <si>
    <t>http://www.linkedin.com/in/george-tranckle-bb382689</t>
  </si>
  <si>
    <t>Executive Manager</t>
  </si>
  <si>
    <t>jane@pbem.co.uk</t>
  </si>
  <si>
    <t>http://www.linkedin.com/in/jane-shaw-0603b62a</t>
  </si>
  <si>
    <t>Anders</t>
  </si>
  <si>
    <t>ben@capitaldevelopmentsgroup.com</t>
  </si>
  <si>
    <t>http://www.linkedin.com/in/ben-anders-29a59454</t>
  </si>
  <si>
    <t>Beck</t>
  </si>
  <si>
    <t>mary.beck@hamptonoak.com</t>
  </si>
  <si>
    <t>http://www.linkedin.com/in/mary-beck-19802b37</t>
  </si>
  <si>
    <t>Parkin</t>
  </si>
  <si>
    <t>http://www.linkedin.com/in/tom-parkin-527b76162</t>
  </si>
  <si>
    <t>olly@primepropertyventures.co.uk</t>
  </si>
  <si>
    <t>http://www.linkedin.com/in/olly-nesbitt-863201123</t>
  </si>
  <si>
    <t>INVESTIN PLC</t>
  </si>
  <si>
    <t>L</t>
  </si>
  <si>
    <t>http://www.linkedin.com/in/roger-l-b646519</t>
  </si>
  <si>
    <t>https://investinplc.com</t>
  </si>
  <si>
    <t>http://www.linkedin.com/company/investin-plc</t>
  </si>
  <si>
    <t>Heath Street, London, England, United Kingdom, NW3 7</t>
  </si>
  <si>
    <t>Arden</t>
  </si>
  <si>
    <t>Lead Project Coordinator</t>
  </si>
  <si>
    <t>http://www.linkedin.com/in/darren-arden-37b02a1b1</t>
  </si>
  <si>
    <t>Evan</t>
  </si>
  <si>
    <t>Investment &amp; Asset Management Director</t>
  </si>
  <si>
    <t>evan@beltaneglobal.com</t>
  </si>
  <si>
    <t>http://www.linkedin.com/in/evan-corcoran-007877129</t>
  </si>
  <si>
    <t>Mount Property Group</t>
  </si>
  <si>
    <t>Chrysokhou</t>
  </si>
  <si>
    <t>michael@mountpropertygroup.com</t>
  </si>
  <si>
    <t>http://www.linkedin.com/in/michael-c-a78b9358</t>
  </si>
  <si>
    <t>https://mountpropertygroup.com</t>
  </si>
  <si>
    <t>http://www.linkedin.com/company/mount-property-group-ltd</t>
  </si>
  <si>
    <t>111 Mount Pleasant, Liverpool, England, United Kingdom, L3 5TF</t>
  </si>
  <si>
    <t>Katherine</t>
  </si>
  <si>
    <t>Group Managing Director - W Group</t>
  </si>
  <si>
    <t>katherine@woodmans.net</t>
  </si>
  <si>
    <t>http://www.linkedin.com/in/katherine-martin-07681bb</t>
  </si>
  <si>
    <t>Guildcrest Estates</t>
  </si>
  <si>
    <t>Guildcrest</t>
  </si>
  <si>
    <t>Estates</t>
  </si>
  <si>
    <t>http://www.linkedin.com/in/guildcrest-estates-a8a59b240</t>
  </si>
  <si>
    <t>https://guildcrestestates.co.uk</t>
  </si>
  <si>
    <t>http://www.linkedin.com/company/guildcrest-estates</t>
  </si>
  <si>
    <t>Manston, England, United Kingdom, CT12 5FD</t>
  </si>
  <si>
    <t>Diaconu</t>
  </si>
  <si>
    <t>alex.diaconu@sloaneassets.co.uk</t>
  </si>
  <si>
    <t>http://www.linkedin.com/in/alex-diaconu-a823a5215</t>
  </si>
  <si>
    <t>Massam</t>
  </si>
  <si>
    <t>cmassam@colnresidential.com</t>
  </si>
  <si>
    <t>http://www.linkedin.com/in/christian-massam-19039b16b</t>
  </si>
  <si>
    <t>robstone@halebournegroup.co.uk</t>
  </si>
  <si>
    <t>http://www.linkedin.com/in/rob-stone-983b1515a</t>
  </si>
  <si>
    <t>Ali-Khan</t>
  </si>
  <si>
    <t>dak@khandys.co.uk</t>
  </si>
  <si>
    <t>http://www.linkedin.com/in/danalikhan</t>
  </si>
  <si>
    <t>Gairland</t>
  </si>
  <si>
    <t>Erin</t>
  </si>
  <si>
    <t>Beaton</t>
  </si>
  <si>
    <t>Property Letting Manager</t>
  </si>
  <si>
    <t>erin@gairland.com</t>
  </si>
  <si>
    <t>http://www.linkedin.com/in/erin-beaton-1b36b9130</t>
  </si>
  <si>
    <t>https://gairland.com</t>
  </si>
  <si>
    <t>http://www.linkedin.com/company/gairland</t>
  </si>
  <si>
    <t>South Street, Elgin, Scotland, United Kingdom, IV30 1JB</t>
  </si>
  <si>
    <t>Riba</t>
  </si>
  <si>
    <t>http://www.linkedin.com/in/thomas-piggott-riba-mrics-19341988</t>
  </si>
  <si>
    <t>Turton</t>
  </si>
  <si>
    <t>andrew.turton@spinnaker-estates.com</t>
  </si>
  <si>
    <t>http://www.linkedin.com/in/andrew-turton-594b8560</t>
  </si>
  <si>
    <t>R2 Developments Ltd</t>
  </si>
  <si>
    <t>Chandler</t>
  </si>
  <si>
    <t>matt.chandler@r2developments.com</t>
  </si>
  <si>
    <t>http://www.linkedin.com/in/matt-chandler-13900489</t>
  </si>
  <si>
    <t>https://r2developments.com</t>
  </si>
  <si>
    <t>http://www.linkedin.com/company/r2developmentsltd</t>
  </si>
  <si>
    <t>42 Conduit Street, London, England, United Kingdom, W1S 2YH</t>
  </si>
  <si>
    <t>Freshwater Estates</t>
  </si>
  <si>
    <t>Bfp</t>
  </si>
  <si>
    <t>http://www.linkedin.com/in/bianca-dyer-bfp-maat-aca-8822b79b</t>
  </si>
  <si>
    <t>https://freshwaterestates.co.uk</t>
  </si>
  <si>
    <t>http://www.linkedin.com/company/freshwater-estates</t>
  </si>
  <si>
    <t>35 Jubilee Terrace, Ely, England, United Kingdom, CB7 4BJ</t>
  </si>
  <si>
    <t>Myles</t>
  </si>
  <si>
    <t>mike.myles@renu-dm.co.uk</t>
  </si>
  <si>
    <t>http://www.linkedin.com/in/mike-myles-mrics-1b3ba3142</t>
  </si>
  <si>
    <t>Letts</t>
  </si>
  <si>
    <t>tletts@ltlproperty.com</t>
  </si>
  <si>
    <t>http://www.linkedin.com/in/tim-letts-859544155</t>
  </si>
  <si>
    <t>BELVEDERE CUSTOM HOMES LIMITED</t>
  </si>
  <si>
    <t>Cris</t>
  </si>
  <si>
    <t>Costa</t>
  </si>
  <si>
    <t>http://www.linkedin.com/in/cris-da-costa-baa089177</t>
  </si>
  <si>
    <t>https://belvedere.uk.com</t>
  </si>
  <si>
    <t>http://www.linkedin.com/company/belvedere-custom-homes-limited</t>
  </si>
  <si>
    <t>Chalfont Park, Gerrards Cross, England, United Kingdom, SL9 0</t>
  </si>
  <si>
    <t>Woodgate</t>
  </si>
  <si>
    <t>Communications Manager</t>
  </si>
  <si>
    <t>http://www.linkedin.com/in/amy-woodgate-a14080a</t>
  </si>
  <si>
    <t>Community Life Director / Designer</t>
  </si>
  <si>
    <t>http://www.linkedin.com/in/lauren-jackson-a9b87917a</t>
  </si>
  <si>
    <t>Henkel Property &amp; Projects</t>
  </si>
  <si>
    <t>Timo</t>
  </si>
  <si>
    <t>Henkel</t>
  </si>
  <si>
    <t>Freelance Project Manager | Property Investment Consultant</t>
  </si>
  <si>
    <t>timo@henkelgroup.co.uk</t>
  </si>
  <si>
    <t>http://www.linkedin.com/in/timo-henkel</t>
  </si>
  <si>
    <t>https://henkelgroup.co.uk</t>
  </si>
  <si>
    <t>http://www.linkedin.com/company/henkelgroup</t>
  </si>
  <si>
    <t>Dundee, Scotland, United Kingdom</t>
  </si>
  <si>
    <t>jack@wtscommercial.co.uk</t>
  </si>
  <si>
    <t>http://www.linkedin.com/in/jack-sinclair-a5545b7a</t>
  </si>
  <si>
    <t>daniel.ellis@urbancentric.co.uk</t>
  </si>
  <si>
    <t>http://www.linkedin.com/in/daniel-ellis-1661879a</t>
  </si>
  <si>
    <t>rob@melrosehomes.co.uk</t>
  </si>
  <si>
    <t>http://www.linkedin.com/in/rob-chadwick-a933a11ab</t>
  </si>
  <si>
    <t>everyplace</t>
  </si>
  <si>
    <t>Alejandro</t>
  </si>
  <si>
    <t>Sepulveda</t>
  </si>
  <si>
    <t>Co-Founder and Creative Director</t>
  </si>
  <si>
    <t>http://www.linkedin.com/in/alejandro-costa-sep%c3%balveda-9a126925</t>
  </si>
  <si>
    <t>https://everyplace.space</t>
  </si>
  <si>
    <t>http://www.linkedin.com/company/everyplace5</t>
  </si>
  <si>
    <t>Pasaje Mallol, Sevilla, Sevilla, Spain, 41003</t>
  </si>
  <si>
    <t>Candour Properties</t>
  </si>
  <si>
    <t>Hamel</t>
  </si>
  <si>
    <t>hamel@candourproperties.com</t>
  </si>
  <si>
    <t>http://www.linkedin.com/in/hamel-shah-5723024a</t>
  </si>
  <si>
    <t>https://candourproperties.com</t>
  </si>
  <si>
    <t>http://www.linkedin.com/company/candourproperties</t>
  </si>
  <si>
    <t>14 Bedford Square, London, England, United Kingdom, WC1B 3JA</t>
  </si>
  <si>
    <t>BEDFIELD DEVELOPMENT LIMITED</t>
  </si>
  <si>
    <t>Raven</t>
  </si>
  <si>
    <t>camilla@belfield-developments.co.uk</t>
  </si>
  <si>
    <t>http://www.linkedin.com/in/camilla-raven-6ba208282</t>
  </si>
  <si>
    <t>https://belfield-developments.co.uk</t>
  </si>
  <si>
    <t>http://www.linkedin.com/company/belfield-developments-limited</t>
  </si>
  <si>
    <t>28 Southernhay East, Exeter, England, United Kingdom, EX1 1</t>
  </si>
  <si>
    <t>Urban Mesh Design ltd.</t>
  </si>
  <si>
    <t>Beazer</t>
  </si>
  <si>
    <t>james@urbanmesh.com</t>
  </si>
  <si>
    <t>http://www.linkedin.com/in/james-beazer-83545120</t>
  </si>
  <si>
    <t>https://urbanmesh.com</t>
  </si>
  <si>
    <t>http://www.linkedin.com/company/urban-mesh-design-ltd-</t>
  </si>
  <si>
    <t>9 Newbury Street, London, England, United Kingdom, EC1A 7HU</t>
  </si>
  <si>
    <t>ian@claremontfinesse.co.uk</t>
  </si>
  <si>
    <t>http://www.linkedin.com/in/ian-grimshaw-941b6233b</t>
  </si>
  <si>
    <t>http://www.linkedin.com/in/meir-michael-moore-417a242b8</t>
  </si>
  <si>
    <t>Doris</t>
  </si>
  <si>
    <t>Ishack</t>
  </si>
  <si>
    <t>doris@diproperties.co.uk</t>
  </si>
  <si>
    <t>http://www.linkedin.com/in/doris-ishack-76491311</t>
  </si>
  <si>
    <t>Brockley</t>
  </si>
  <si>
    <t>Founder at CDO and Meanwhile Group</t>
  </si>
  <si>
    <t>adam.brockley@meanwhilegroup.com</t>
  </si>
  <si>
    <t>http://www.linkedin.com/in/adam-brockley-8a429516</t>
  </si>
  <si>
    <t>Margereson</t>
  </si>
  <si>
    <t>http://www.linkedin.com/in/michael-margereson-19937661</t>
  </si>
  <si>
    <t>jonathan@eshton.co.uk</t>
  </si>
  <si>
    <t>http://www.linkedin.com/in/jonathangchapman</t>
  </si>
  <si>
    <t>Butler-Smith Developments</t>
  </si>
  <si>
    <t>http://www.linkedin.com/in/ollie-smith-9478311a4</t>
  </si>
  <si>
    <t>https://butler-smithdevelopments.co.uk</t>
  </si>
  <si>
    <t>http://www.linkedin.com/company/butler-smith-developments</t>
  </si>
  <si>
    <t>ELBERRY PROPERTIES LIMITED</t>
  </si>
  <si>
    <t>Mackley</t>
  </si>
  <si>
    <t>Director &amp; Property Developer</t>
  </si>
  <si>
    <t>stuart@elberry.co.uk</t>
  </si>
  <si>
    <t>http://www.linkedin.com/in/stuart-mackley-a65724289</t>
  </si>
  <si>
    <t>https://elberry.co.uk</t>
  </si>
  <si>
    <t>http://www.linkedin.com/company/elberry-properties-limited</t>
  </si>
  <si>
    <t>St John's Street, Chichester, England, United Kingdom, PO19 1UU</t>
  </si>
  <si>
    <t>Altered/Space</t>
  </si>
  <si>
    <t>Rebbeck</t>
  </si>
  <si>
    <t>mark@alteredspace.dev</t>
  </si>
  <si>
    <t>http://www.linkedin.com/in/mark-rebbeck-8b3799151</t>
  </si>
  <si>
    <t>https://alteredspace.dev</t>
  </si>
  <si>
    <t>http://www.linkedin.com/company/altered-space</t>
  </si>
  <si>
    <t>Meredith</t>
  </si>
  <si>
    <t>julianmeredith@chasecommercial.co.uk</t>
  </si>
  <si>
    <t>http://www.linkedin.com/in/julian-meredith-3aa91925</t>
  </si>
  <si>
    <t>josh@thornhillshann.co.uk</t>
  </si>
  <si>
    <t>http://www.linkedin.com/in/joshua-young-1531b081</t>
  </si>
  <si>
    <t>Stanbury</t>
  </si>
  <si>
    <t>paul@pearcefinehomes.com</t>
  </si>
  <si>
    <t>http://www.linkedin.com/in/paul-stanbury-26139996</t>
  </si>
  <si>
    <t>Blake</t>
  </si>
  <si>
    <t>rb@oakdevelopmentsltd.co.uk</t>
  </si>
  <si>
    <t>http://www.linkedin.com/in/rob-blake-19279b22</t>
  </si>
  <si>
    <t>Armstrong Projects LTD</t>
  </si>
  <si>
    <t>Felstead</t>
  </si>
  <si>
    <t>http://www.linkedin.com/in/dan-felstead-4b380aa8</t>
  </si>
  <si>
    <t>https://armstrong-uk.com</t>
  </si>
  <si>
    <t>http://www.linkedin.com/company/armstrong-projects-ltd</t>
  </si>
  <si>
    <t>26 Church Street, Altrincham, England, United Kingdom, WA14 4DW</t>
  </si>
  <si>
    <t>Naman</t>
  </si>
  <si>
    <t>Pathak</t>
  </si>
  <si>
    <t>naman@mountbattenhomes.com</t>
  </si>
  <si>
    <t>http://www.linkedin.com/in/naman-pathak-5a26b853</t>
  </si>
  <si>
    <t>mark.timm@timmproperty.co.uk</t>
  </si>
  <si>
    <t>http://www.linkedin.com/in/mark-timm-a32859ab</t>
  </si>
  <si>
    <t>Casswell</t>
  </si>
  <si>
    <t>brett.casswell@minsterpropertygroup.co.uk</t>
  </si>
  <si>
    <t>http://www.linkedin.com/in/brett-casswell-mrics-223b8716</t>
  </si>
  <si>
    <t>ASPI Homes</t>
  </si>
  <si>
    <t>Sabherwal</t>
  </si>
  <si>
    <t>sat@aspihomes.co.uk</t>
  </si>
  <si>
    <t>http://www.linkedin.com/in/satinder-sabherwal-65bb31a0</t>
  </si>
  <si>
    <t>https://aspihomes.co.uk</t>
  </si>
  <si>
    <t>http://www.linkedin.com/company/aspi-homes</t>
  </si>
  <si>
    <t>Openhome</t>
  </si>
  <si>
    <t>stephen@openhome.uk</t>
  </si>
  <si>
    <t>http://www.linkedin.com/in/stephen-morris-8375817a</t>
  </si>
  <si>
    <t>https://openhome.uk</t>
  </si>
  <si>
    <t>http://www.linkedin.com/company/openhomebydesign</t>
  </si>
  <si>
    <t>11a Lower Bridge Street, Chester, England, United Kingdom, CH1 1RS</t>
  </si>
  <si>
    <t>sjw@rosehilladvisors.co.uk</t>
  </si>
  <si>
    <t>http://www.linkedin.com/in/simon-williams-9a6b0631</t>
  </si>
  <si>
    <t>Caplan</t>
  </si>
  <si>
    <t>jonathan@pprestates.com</t>
  </si>
  <si>
    <t>http://www.linkedin.com/in/jonathan-caplan-117a6b13</t>
  </si>
  <si>
    <t>Urban Pulse</t>
  </si>
  <si>
    <t>Baraka</t>
  </si>
  <si>
    <t>Nyama</t>
  </si>
  <si>
    <t>http://www.linkedin.com/in/baraka-nyama-167aa71a</t>
  </si>
  <si>
    <t>https://urbanpulse.co.uk</t>
  </si>
  <si>
    <t>http://www.linkedin.com/company/urbanpulsedevelopments</t>
  </si>
  <si>
    <t>300 Bath Street, Glasgow, Scotland, United Kingdom, G2 4JR</t>
  </si>
  <si>
    <t>richard.ryan@fletchermorgan.co.uk</t>
  </si>
  <si>
    <t>http://www.linkedin.com/in/richard-ryan-20259629</t>
  </si>
  <si>
    <t>Colburn</t>
  </si>
  <si>
    <t>neilc@stirlingdevelopments.co.uk</t>
  </si>
  <si>
    <t>http://www.linkedin.com/in/neil-colburn-a2a81260</t>
  </si>
  <si>
    <t>Tina</t>
  </si>
  <si>
    <t>http://www.linkedin.com/in/tina-john-7a9a092a</t>
  </si>
  <si>
    <t>Passey</t>
  </si>
  <si>
    <t>Managing Director - Londonsuper Living</t>
  </si>
  <si>
    <t>guy@londonsuper.com</t>
  </si>
  <si>
    <t>http://www.linkedin.com/in/guy-passey-mrics-37646727</t>
  </si>
  <si>
    <t>russell@pemburyrealestate.co.uk</t>
  </si>
  <si>
    <t>http://www.linkedin.com/in/russell-taylor-46727929</t>
  </si>
  <si>
    <t>Stirling</t>
  </si>
  <si>
    <t>peter@stirlingdevelopments.co.uk</t>
  </si>
  <si>
    <t>http://www.linkedin.com/in/peter-stirling-70129613</t>
  </si>
  <si>
    <t>Grantside</t>
  </si>
  <si>
    <t>Dad</t>
  </si>
  <si>
    <t>http://www.linkedin.com/in/dad-taylor-031623b9</t>
  </si>
  <si>
    <t>https://grantside.com</t>
  </si>
  <si>
    <t>http://www.linkedin.com/company/grantside</t>
  </si>
  <si>
    <t>23 Skeldergate, York, England, United Kingdom, YO1 6</t>
  </si>
  <si>
    <t>Brill</t>
  </si>
  <si>
    <t>david.brill@brackley-investments.co.uk</t>
  </si>
  <si>
    <t>http://www.linkedin.com/in/brilldavid</t>
  </si>
  <si>
    <t>duncan.jenkins@endurance-estates.co.uk</t>
  </si>
  <si>
    <t>http://www.linkedin.com/in/duncan-jenkins-a017299a</t>
  </si>
  <si>
    <t>Saqib</t>
  </si>
  <si>
    <t>sk@ganco.co.uk</t>
  </si>
  <si>
    <t>http://www.linkedin.com/in/saqib-karim-098aa424</t>
  </si>
  <si>
    <t>Tofts</t>
  </si>
  <si>
    <t>simon.tofts@bluecedarhomes.co.uk</t>
  </si>
  <si>
    <t>http://www.linkedin.com/in/simon-tofts-a9840329</t>
  </si>
  <si>
    <t>Abdul</t>
  </si>
  <si>
    <t>abdul@sevenhomes.co.uk</t>
  </si>
  <si>
    <t>http://www.linkedin.com/in/abdul-ali-42b26b2a</t>
  </si>
  <si>
    <t>ty@tikari.co.uk</t>
  </si>
  <si>
    <t>http://www.linkedin.com/in/ty-tikari-b9b04b105</t>
  </si>
  <si>
    <t>De Vere Partners</t>
  </si>
  <si>
    <t>Kieron</t>
  </si>
  <si>
    <t>Vere</t>
  </si>
  <si>
    <t>kieron@devere-partners.co.uk</t>
  </si>
  <si>
    <t>http://www.linkedin.com/in/kieron-de-vere-40608151</t>
  </si>
  <si>
    <t>https://deverepartners.co.uk</t>
  </si>
  <si>
    <t>http://www.linkedin.com/company/de-vere-partners-limited</t>
  </si>
  <si>
    <t>David Mews, London, England, United Kingdom, W1U 6EQ</t>
  </si>
  <si>
    <t>Go Investment Group</t>
  </si>
  <si>
    <t>Haldenby</t>
  </si>
  <si>
    <t>gareth@goinvestment.co.uk</t>
  </si>
  <si>
    <t>http://www.linkedin.com/in/gareth-haldenby-26471829</t>
  </si>
  <si>
    <t>https://goinvestment.com</t>
  </si>
  <si>
    <t>http://www.linkedin.com/company/goinvestment</t>
  </si>
  <si>
    <t>32 John William Street, Huddersfield, England, United Kingdom, HD1 1BG</t>
  </si>
  <si>
    <t>harry.benning@bbl-uk.com</t>
  </si>
  <si>
    <t>http://www.linkedin.com/in/harry-benning-73075b4a</t>
  </si>
  <si>
    <t>Sears</t>
  </si>
  <si>
    <t>hsears@simten.co.uk</t>
  </si>
  <si>
    <t>http://www.linkedin.com/in/helen-sears-97426093</t>
  </si>
  <si>
    <t>http://www.linkedin.com/in/gareth-hughes-561a932a</t>
  </si>
  <si>
    <t>Seventh Developments</t>
  </si>
  <si>
    <t>Jamesy</t>
  </si>
  <si>
    <t>Hagan</t>
  </si>
  <si>
    <t>jamesy@seventhdevelopments.co.uk</t>
  </si>
  <si>
    <t>http://www.linkedin.com/in/jamesy-hagan-20b94b61</t>
  </si>
  <si>
    <t>https://seventhdevelopments.co.uk</t>
  </si>
  <si>
    <t>http://www.linkedin.com/company/seventhdevelopments</t>
  </si>
  <si>
    <t>1 Pound Hill, Dromore, Northern Ireland, United Kingdom, BT25 1</t>
  </si>
  <si>
    <t>Renshaw Chartered Surveyors</t>
  </si>
  <si>
    <t>Renshaw</t>
  </si>
  <si>
    <t>mark@rensurveyors.co.uk</t>
  </si>
  <si>
    <t>http://www.linkedin.com/in/mark-renshaw-32503b35</t>
  </si>
  <si>
    <t>https://rensurveyors.co.uk</t>
  </si>
  <si>
    <t>http://www.linkedin.com/company/renshaw-chartered-surveyors</t>
  </si>
  <si>
    <t>Dunston Road, England, United Kingdom, S41 8NG</t>
  </si>
  <si>
    <t>Stonehouse</t>
  </si>
  <si>
    <t>richardstonehouse@victusre.com</t>
  </si>
  <si>
    <t>http://www.linkedin.com/in/richard-stonehouse-0083bbb</t>
  </si>
  <si>
    <t>Raffaele</t>
  </si>
  <si>
    <t>Russo</t>
  </si>
  <si>
    <t>http://www.linkedin.com/in/raffaele-russo-77959065</t>
  </si>
  <si>
    <t>Thirlmere Deacon Property Investment</t>
  </si>
  <si>
    <t>stuart@thirlmeredeacon.com</t>
  </si>
  <si>
    <t>http://www.linkedin.com/in/stuart-williams-26b266162</t>
  </si>
  <si>
    <t>https://tdpropertyinvestment.com</t>
  </si>
  <si>
    <t>http://www.linkedin.com/company/thirlmere-deacon-property-investment</t>
  </si>
  <si>
    <t>Cavendish Square, London, England, United Kingdom, W1G 9</t>
  </si>
  <si>
    <t>Rach</t>
  </si>
  <si>
    <t>rach.clarke@wiltondevelopments.co.uk</t>
  </si>
  <si>
    <t>http://www.linkedin.com/in/rachael-clarke3457</t>
  </si>
  <si>
    <t>Forge Development</t>
  </si>
  <si>
    <t>Wilmot</t>
  </si>
  <si>
    <t>james.wilmot@forgedevelopment.co.uk</t>
  </si>
  <si>
    <t>http://www.linkedin.com/in/james-wilmot-mrics-730588168</t>
  </si>
  <si>
    <t>https://forgedevelopment.co.uk</t>
  </si>
  <si>
    <t>http://www.linkedin.com/company/forge-development</t>
  </si>
  <si>
    <t>Storeys Gate, London, England, United Kingdom</t>
  </si>
  <si>
    <t>Build Manager</t>
  </si>
  <si>
    <t>jason@switchpropertygroup.com</t>
  </si>
  <si>
    <t>http://www.linkedin.com/in/jason-k-02134590</t>
  </si>
  <si>
    <t>Augustin</t>
  </si>
  <si>
    <t>george@storeproperty.co.uk</t>
  </si>
  <si>
    <t>http://www.linkedin.com/in/george-augustin-8b756b210</t>
  </si>
  <si>
    <t>stuart@murstongroup.co.uk</t>
  </si>
  <si>
    <t>http://www.linkedin.com/in/stuart-allan-0759a871</t>
  </si>
  <si>
    <t>graeme@smartandco.co.uk</t>
  </si>
  <si>
    <t>http://www.linkedin.com/in/graeme-duncan-b053678</t>
  </si>
  <si>
    <t>EMK Developments Ltd</t>
  </si>
  <si>
    <t>O'Keeffe</t>
  </si>
  <si>
    <t>http://www.linkedin.com/in/kevin-o-keeffe-12ba3629</t>
  </si>
  <si>
    <t>https://em-k.co.uk</t>
  </si>
  <si>
    <t>http://www.linkedin.com/company/emk-developments-ltd</t>
  </si>
  <si>
    <t>Horsham, England, United Kingdom</t>
  </si>
  <si>
    <t>Toor</t>
  </si>
  <si>
    <t>hardeep@savoysproperties.co.uk</t>
  </si>
  <si>
    <t>http://www.linkedin.com/in/htoor</t>
  </si>
  <si>
    <t>McMulkin</t>
  </si>
  <si>
    <t>ian@greenvillahomesltd.com</t>
  </si>
  <si>
    <t>http://www.linkedin.com/in/ian-mcmulkin-a8b60537</t>
  </si>
  <si>
    <t>TylerMandic Ltd</t>
  </si>
  <si>
    <t>Gordana</t>
  </si>
  <si>
    <t>Mandic</t>
  </si>
  <si>
    <t>gordana@tylermandic.co.uk</t>
  </si>
  <si>
    <t>http://www.linkedin.com/in/gordanamandic</t>
  </si>
  <si>
    <t>https://tylermandic.co.uk</t>
  </si>
  <si>
    <t>http://www.linkedin.com/company/tyler-mandic-limited</t>
  </si>
  <si>
    <t>346 Fulham Road, London, England, United Kingdom, SW10 9UH</t>
  </si>
  <si>
    <t>ODEON PROPERTIES</t>
  </si>
  <si>
    <t>Phillip</t>
  </si>
  <si>
    <t>Hilbeck</t>
  </si>
  <si>
    <t>http://www.linkedin.com/in/phillip-hilbeck-7b2a9035</t>
  </si>
  <si>
    <t>https://odeon.pt</t>
  </si>
  <si>
    <t>http://www.linkedin.com/company/odeon-properties</t>
  </si>
  <si>
    <t>66 Rua Nova do Carvalho, Lisbon, Lisbon, Portugal, 1200-292</t>
  </si>
  <si>
    <t>Stevens</t>
  </si>
  <si>
    <t>President &amp; Founder</t>
  </si>
  <si>
    <t>kevin.stevens@e5-holding.com</t>
  </si>
  <si>
    <t>http://www.linkedin.com/in/kevin-stevens-0b57a8ab</t>
  </si>
  <si>
    <t>Centaur Homes</t>
  </si>
  <si>
    <t>Snape</t>
  </si>
  <si>
    <t>mark.snape@centaurhomes.co.uk</t>
  </si>
  <si>
    <t>http://www.linkedin.com/in/mark-snape-3bab971b</t>
  </si>
  <si>
    <t>https://centaurhomes.co.uk</t>
  </si>
  <si>
    <t>http://www.linkedin.com/company/centaur-homes</t>
  </si>
  <si>
    <t>Stoke Orchard Road, Cheltenham, England, United Kingdom, GL52 7</t>
  </si>
  <si>
    <t>Matthews</t>
  </si>
  <si>
    <t>jmatthews@cross-group.org</t>
  </si>
  <si>
    <t>http://www.linkedin.com/in/jack-matthews-972531184</t>
  </si>
  <si>
    <t>Brookland Group</t>
  </si>
  <si>
    <t>stuart.harris@brooklandgroup.co.uk</t>
  </si>
  <si>
    <t>http://www.linkedin.com/in/stuart-harris-18032346</t>
  </si>
  <si>
    <t>https://brooklandgroup.co.uk</t>
  </si>
  <si>
    <t>http://www.linkedin.com/company/brooklandgroup</t>
  </si>
  <si>
    <t>Ashby-de-la-Zouch, England, United Kingdom, LE65</t>
  </si>
  <si>
    <t>Focuss Group Construction Ltd</t>
  </si>
  <si>
    <t>Stefan</t>
  </si>
  <si>
    <t>Bogdanel</t>
  </si>
  <si>
    <t>http://www.linkedin.com/in/stefan-bogdanel-6a6717133</t>
  </si>
  <si>
    <t>https://focussconstruction.co.uk</t>
  </si>
  <si>
    <t>http://www.linkedin.com/company/focuss-group-construction-ltd</t>
  </si>
  <si>
    <t>35 Ludgate Hill, London, England, United Kingdom, EC4M 7JN</t>
  </si>
  <si>
    <t>Mani</t>
  </si>
  <si>
    <t>Aujla</t>
  </si>
  <si>
    <t>m.aujla@jmagroup.co.uk</t>
  </si>
  <si>
    <t>http://www.linkedin.com/in/mani-aujla-6ba36a17b</t>
  </si>
  <si>
    <t>Togher</t>
  </si>
  <si>
    <t>william.togher@kidbrook.co.uk</t>
  </si>
  <si>
    <t>http://www.linkedin.com/in/william-togher-280a2159</t>
  </si>
  <si>
    <t>COLBURN</t>
  </si>
  <si>
    <t>m_evans@colburn.co.uk</t>
  </si>
  <si>
    <t>http://www.linkedin.com/in/martin-evans-81570047</t>
  </si>
  <si>
    <t>https://colburn.co.uk</t>
  </si>
  <si>
    <t>http://www.linkedin.com/company/colburn-homes-limited</t>
  </si>
  <si>
    <t>Toadsmoor Road, Brimscombe, England, United Kingdom, GL5 2TE</t>
  </si>
  <si>
    <t>dshaw@arahomes.co.uk</t>
  </si>
  <si>
    <t>http://www.linkedin.com/in/david-shaw-7a4b561</t>
  </si>
  <si>
    <t>Musgrave</t>
  </si>
  <si>
    <t>paulm@redbourn-group.co.uk</t>
  </si>
  <si>
    <t>http://www.linkedin.com/in/paul-musgrave-4a3112266</t>
  </si>
  <si>
    <t>Choo</t>
  </si>
  <si>
    <t>emily@emjagroup.co.uk</t>
  </si>
  <si>
    <t>http://www.linkedin.com/in/emily-choo-13953723</t>
  </si>
  <si>
    <t>Manish</t>
  </si>
  <si>
    <t>Santilale</t>
  </si>
  <si>
    <t>manish@westhilluk.com</t>
  </si>
  <si>
    <t>http://www.linkedin.com/in/manishsantilale</t>
  </si>
  <si>
    <t>Kneale</t>
  </si>
  <si>
    <t>http://www.linkedin.com/in/andrew-kneale-82a2a246</t>
  </si>
  <si>
    <t>Hurlington Capital</t>
  </si>
  <si>
    <t>Bill</t>
  </si>
  <si>
    <t>Haworth</t>
  </si>
  <si>
    <t>bill@hurlington.com</t>
  </si>
  <si>
    <t>http://www.linkedin.com/in/bill-haworth-a302b784</t>
  </si>
  <si>
    <t>https://hurlington.com</t>
  </si>
  <si>
    <t>http://www.linkedin.com/company/hurlington-limited</t>
  </si>
  <si>
    <t>26 Mortimer Street, London, England, United Kingdom, W1W 7RB</t>
  </si>
  <si>
    <t>Wakeford</t>
  </si>
  <si>
    <t>mark.wakeford@brackley-investments.co.uk</t>
  </si>
  <si>
    <t>http://www.linkedin.com/in/markwakeford</t>
  </si>
  <si>
    <t>Dyer</t>
  </si>
  <si>
    <t>http://www.linkedin.com/in/tony-dyer-b0a497b</t>
  </si>
  <si>
    <t>john.fletcher@fletchercre.co.uk</t>
  </si>
  <si>
    <t>http://www.linkedin.com/in/john-fletcher-mrics-78a62a13</t>
  </si>
  <si>
    <t>Reads Property Developments Limited</t>
  </si>
  <si>
    <t>Weston</t>
  </si>
  <si>
    <t>chris@readsproperty.co.uk</t>
  </si>
  <si>
    <t>http://www.linkedin.com/in/chris-weston-a9474924</t>
  </si>
  <si>
    <t>https://readsproperty.co.uk</t>
  </si>
  <si>
    <t>http://www.linkedin.com/company/reads-property-developments-ltd</t>
  </si>
  <si>
    <t>Diss, England, United Kingdom, IP22 4GT</t>
  </si>
  <si>
    <t>Highall</t>
  </si>
  <si>
    <t>http://www.linkedin.com/in/adam-highall-16446a257</t>
  </si>
  <si>
    <t>Value Invest</t>
  </si>
  <si>
    <t>neville@value-invest.co.uk</t>
  </si>
  <si>
    <t>http://www.linkedin.com/in/neville-smith-uk</t>
  </si>
  <si>
    <t>https://value-invest.co.uk</t>
  </si>
  <si>
    <t>http://www.linkedin.com/company/value-invest-uk</t>
  </si>
  <si>
    <t>101 Hempstead Road, Watford, England, United Kingdom, WD17 4</t>
  </si>
  <si>
    <t>Buttress</t>
  </si>
  <si>
    <t>michael@gcrpe.com</t>
  </si>
  <si>
    <t>http://www.linkedin.com/in/michael-buttress-37839188</t>
  </si>
  <si>
    <t>Gaunt</t>
  </si>
  <si>
    <t>justin@crossoverproperty.com</t>
  </si>
  <si>
    <t>http://www.linkedin.com/in/justin-gaunt-263a21289</t>
  </si>
  <si>
    <t>paul.holland@kelvinproperties.com</t>
  </si>
  <si>
    <t>http://www.linkedin.com/in/paul-holland-23493b14</t>
  </si>
  <si>
    <t>Herrtage</t>
  </si>
  <si>
    <t>nick@chesterrow.com</t>
  </si>
  <si>
    <t>http://www.linkedin.com/in/nick-herrtage-3b836712</t>
  </si>
  <si>
    <t>ROC Group LTD</t>
  </si>
  <si>
    <t>Kaul</t>
  </si>
  <si>
    <t>http://www.linkedin.com/in/reuben-kaul-47b917266</t>
  </si>
  <si>
    <t>https://rocgroup.ltd</t>
  </si>
  <si>
    <t>http://www.linkedin.com/company/roc-group</t>
  </si>
  <si>
    <t>England, United Kingdom, B15 2TT</t>
  </si>
  <si>
    <t>peteday@victusre.com</t>
  </si>
  <si>
    <t>http://www.linkedin.com/in/pete-day-7391894</t>
  </si>
  <si>
    <t>Aligned Property Services</t>
  </si>
  <si>
    <t>Houlihan</t>
  </si>
  <si>
    <t>tony@alignedproperty.co.uk</t>
  </si>
  <si>
    <t>http://www.linkedin.com/in/tony-houlihan</t>
  </si>
  <si>
    <t>https://alignedproperty.co.uk</t>
  </si>
  <si>
    <t>http://www.linkedin.com/company/aligned-property-services</t>
  </si>
  <si>
    <t xml:space="preserve">SWAN GROUP </t>
  </si>
  <si>
    <t>02288754</t>
  </si>
  <si>
    <t>Rocfort Road, Snodland, Kent, ME6 5AH</t>
  </si>
  <si>
    <t>AMIREZ LIMITED</t>
  </si>
  <si>
    <t>10138594</t>
  </si>
  <si>
    <t>3 Durrant Road, Bournemouth, Dorset, United Kingdom, BH2 6NE</t>
  </si>
  <si>
    <t>THE BESPOKE AGENT LIMITED</t>
  </si>
  <si>
    <t>13481196</t>
  </si>
  <si>
    <t>Building 18, Gateway 1000 Whittle Way, Arlington Business Park, Stevenage, Hertfordshire, England, SG1 2FP</t>
  </si>
  <si>
    <t>AMERISCOT COMMERCIAL LIMITED</t>
  </si>
  <si>
    <t>05731981</t>
  </si>
  <si>
    <t>Unit 1 Bournemouth House, Christchurch Road, Bournemouth, Dorset, United Kingdom, BH1 3LJ</t>
  </si>
  <si>
    <t>BURWASH FHR LLP</t>
  </si>
  <si>
    <t>OC444987</t>
  </si>
  <si>
    <t>Aleron House 4 Whittle Court, Knowlhill, Milton Keynes, England, MK5 8FT</t>
  </si>
  <si>
    <t>URBAN &amp; REGIONAL LTD</t>
  </si>
  <si>
    <t>13730298</t>
  </si>
  <si>
    <t>85 Great Portland Street, First Floor, London, United Kingdom, W1W 7TL</t>
  </si>
  <si>
    <t>21 LIVING LIMITED</t>
  </si>
  <si>
    <t>13272546</t>
  </si>
  <si>
    <t>10a 10a Goose Grn, Altrincham, United Kingdom, WA14 9DW</t>
  </si>
  <si>
    <t>COOPER &amp; COLE LTD</t>
  </si>
  <si>
    <t>11974495</t>
  </si>
  <si>
    <t>95 Ashford Road, Bearsted, Maidstone, Kent, England, ME14 4BS</t>
  </si>
  <si>
    <t>RESIDE DEVELOPMENTS LIMITED</t>
  </si>
  <si>
    <t>03425192</t>
  </si>
  <si>
    <t>10 Victoria Road South, Southsea, Hampshire, PO5 2DA</t>
  </si>
  <si>
    <t>BEYOND PROPERTY GROUP LTD</t>
  </si>
  <si>
    <t>12496446</t>
  </si>
  <si>
    <t>16 Maple Close, Stockport, Cheshire, SK2 6HJ</t>
  </si>
  <si>
    <t>07657140</t>
  </si>
  <si>
    <t>2 Waterside Way, Northampton, Northants, NN4 7XD</t>
  </si>
  <si>
    <t>MANSTON INVESTMENTS LIMITED</t>
  </si>
  <si>
    <t>02967920</t>
  </si>
  <si>
    <t>1 St Helen's Court, North Street, Ashby De La Zouch, Leicestershire, England, LE65 1HS</t>
  </si>
  <si>
    <t>MOSAIC LIVING LIMITED</t>
  </si>
  <si>
    <t>15959670</t>
  </si>
  <si>
    <t>Fairoak Cottage Fair Oak Lane, Stratfield Saye, Reading, England, RG7 2EA</t>
  </si>
  <si>
    <t>EASY LIVING (UK) LTD</t>
  </si>
  <si>
    <t>09115451</t>
  </si>
  <si>
    <t>98 Mitcham Lane, London, England, SW16 6NR</t>
  </si>
  <si>
    <t>TA PROPERTY GROUP LIMITED</t>
  </si>
  <si>
    <t>13779591</t>
  </si>
  <si>
    <t>19-20 Bourne Court Southend Road, Woodford Green, Essex, England, IG8 8HD</t>
  </si>
  <si>
    <t>SELECT RESIDENTIAL LTD</t>
  </si>
  <si>
    <t>11072663</t>
  </si>
  <si>
    <t>Onega House, 112 Main Road, Sidcup, Kent, England, DA14 6NE</t>
  </si>
  <si>
    <t>FRISIA REAL ESTATE LIMITED</t>
  </si>
  <si>
    <t>13441303</t>
  </si>
  <si>
    <t>85 Great Portland Street, First Floor, London, England, W1W 7LT</t>
  </si>
  <si>
    <t>FORSHAW LAND &amp; PROPERTY GROUP LTD</t>
  </si>
  <si>
    <t>06722514</t>
  </si>
  <si>
    <t>14 Wood Street, Bolton, Lancashire, BL1 1DY</t>
  </si>
  <si>
    <t>TRINITY SQUARE DEVELOPMENTS LTD</t>
  </si>
  <si>
    <t>10845833</t>
  </si>
  <si>
    <t>The Old Foundry Jolliffe Yard, 233 London Road North, Merstham, Surrey, England, RH1 3BN</t>
  </si>
  <si>
    <t>EDE HOMES LIMITED</t>
  </si>
  <si>
    <t>05752503</t>
  </si>
  <si>
    <t>Park House, Station Lane, Witney, United Kingdom, OX28 4EJ</t>
  </si>
  <si>
    <t>IKOS ASSETS LIMITED</t>
  </si>
  <si>
    <t>11023347</t>
  </si>
  <si>
    <t>122 Edgwarebury Lane, Edgware, United Kingdom, HA8 8NB</t>
  </si>
  <si>
    <t>BELLAIR ADVISORY SERVICES LIMITED</t>
  </si>
  <si>
    <t>14264609</t>
  </si>
  <si>
    <t>C/O Paj Accountants 14 Tiller Road, Docklands Business Centre, Docklands, London, England, E14 8PX</t>
  </si>
  <si>
    <t>FIRMSTONE DEVELOPMENTS LIMITED</t>
  </si>
  <si>
    <t>06388989</t>
  </si>
  <si>
    <t>B1 Vantage Park, Old Gloucester Road, Hambrook, Bristol, England, BS16 1GW</t>
  </si>
  <si>
    <t>SQUARE BAY LIMITED</t>
  </si>
  <si>
    <t>08759478</t>
  </si>
  <si>
    <t>9 Bonhill Street, London, EC2A 4DJ</t>
  </si>
  <si>
    <t>BRAMLING DEVELOPMENTS LIMITED</t>
  </si>
  <si>
    <t>11258177</t>
  </si>
  <si>
    <t>74 Second Avenue, Chelmsford, United Kingdom, CM1 4EU</t>
  </si>
  <si>
    <t>TOPCRAFT CONSTRUCTION LIMITED</t>
  </si>
  <si>
    <t>03715370</t>
  </si>
  <si>
    <t>C/O Brian Paul Limited, 159a Chase Side, Enfield, Greater London, England, EN2 0PW</t>
  </si>
  <si>
    <t>CEDARSTONE CAPITAL PARTNERS LIMITED</t>
  </si>
  <si>
    <t>15162084</t>
  </si>
  <si>
    <t>Duo Level 6, 280 Bishopsgate, London, United Kingdom, EC2M 4RB</t>
  </si>
  <si>
    <t>CAPITAL LAND STRATEGIC DEVELOPMENTS LIMITED</t>
  </si>
  <si>
    <t>10139964</t>
  </si>
  <si>
    <t>144-146 King's Cross Road, London, United Kingdom, WC1X 9DU</t>
  </si>
  <si>
    <t>ASG PROPERTIES LIMITED</t>
  </si>
  <si>
    <t>09046781</t>
  </si>
  <si>
    <t>No 4 Castle Court 2, Castlegate Way, Dudley, West Midlands, DY1 4RH</t>
  </si>
  <si>
    <t>REEF GROUP LIMITED</t>
  </si>
  <si>
    <t>12381750</t>
  </si>
  <si>
    <t>51 Welbeck Street, London, United Kingdom, W1G 9HL</t>
  </si>
  <si>
    <t>ASCEND DEVELOPMENTS LIMITED</t>
  </si>
  <si>
    <t>08331767</t>
  </si>
  <si>
    <t>6a Lyons Farm Estate Lyons Road, Slinfold, Horsham, England, RH13 0QP</t>
  </si>
  <si>
    <t>FOUR SEAS (CLIMATE CHANGE COHOUSING COMMUNITY) LTD</t>
  </si>
  <si>
    <t>14164317</t>
  </si>
  <si>
    <t>Carthvean Farm, Porkellis, Helston, Cornwall, England, TR13 0JL</t>
  </si>
  <si>
    <t>TIMM PROPERTY GROUP LIMITED</t>
  </si>
  <si>
    <t>09923802</t>
  </si>
  <si>
    <t>135 Kingswood Avenue, Taverham, Norwich, England, NR8 6UW</t>
  </si>
  <si>
    <t>ST JAMES SECURITIES LIMITED</t>
  </si>
  <si>
    <t>05603125</t>
  </si>
  <si>
    <t>33 George Street, Wakefield, England, WF1 1LX</t>
  </si>
  <si>
    <t>MGL PROJECTS LIMITED</t>
  </si>
  <si>
    <t>08005935</t>
  </si>
  <si>
    <t>Unit 2 Monks Green Farm, Mangrove Lane, Hertford, England, SG13 8QL</t>
  </si>
  <si>
    <t>SHERIDAN KEANE REAL ESTATE INVESTMENT LIMITED</t>
  </si>
  <si>
    <t>SC383839</t>
  </si>
  <si>
    <t>9 Ainlsie Place, Edinburgh, Midlothian, EH3 6AT</t>
  </si>
  <si>
    <t>TURNBERRY HOMES LIMITED</t>
  </si>
  <si>
    <t>SC129174</t>
  </si>
  <si>
    <t>18 Allerdyce Drive, Great Western Business Park, Glasgow, G15 6RY</t>
  </si>
  <si>
    <t>TOLAND HOUSE PROPERTIES LIMITED</t>
  </si>
  <si>
    <t>NI016279</t>
  </si>
  <si>
    <t>21-23 Chapel Hill, Lisburn, County Antrim, BT28 1EP</t>
  </si>
  <si>
    <t>TURNKEY DEVELOPMENTS LIMITED</t>
  </si>
  <si>
    <t>04468877</t>
  </si>
  <si>
    <t>Westbrook Farm, Station Road, North Thoresby, Lincolnshire, DN36 5QS</t>
  </si>
  <si>
    <t>WINTER MELIA DEVELOPMENTS LIMITED</t>
  </si>
  <si>
    <t>09973149</t>
  </si>
  <si>
    <t>RP GROUP LIMITED</t>
  </si>
  <si>
    <t>12160229</t>
  </si>
  <si>
    <t>WEST COAST ESTATES LIMITED</t>
  </si>
  <si>
    <t>SC133782</t>
  </si>
  <si>
    <t>IMPERIAL CORPORATE CAPITAL LIMITED</t>
  </si>
  <si>
    <t>10115626</t>
  </si>
  <si>
    <t>GILBERT HOMES LIMITED</t>
  </si>
  <si>
    <t>03302069</t>
  </si>
  <si>
    <t>R&amp;R CONTRACTS-RENOVATION &amp; REFURBISHMENT SPECIALISTS LIMITED</t>
  </si>
  <si>
    <t>12794304</t>
  </si>
  <si>
    <t>BENNING BROTHERS LTD</t>
  </si>
  <si>
    <t>03331321</t>
  </si>
  <si>
    <t>Logix House Wrotham Road, Meopham, Gravesend, Kent, DA13 0QB</t>
  </si>
  <si>
    <t>LITTEN GROUP LTD</t>
  </si>
  <si>
    <t>14853203</t>
  </si>
  <si>
    <t>24 Picton House Hussar Court, Waterlooville, Hampshire, England, PO7 7SQ</t>
  </si>
  <si>
    <t>AMESTEN DEVELOPMENTS LIMITED</t>
  </si>
  <si>
    <t>10453934</t>
  </si>
  <si>
    <t>54 Poland Street, London, England, W1F 7NJ</t>
  </si>
  <si>
    <t>LINFIELD CONSTRUCTION LIMITED</t>
  </si>
  <si>
    <t>10703535</t>
  </si>
  <si>
    <t>Office F10 The Plazza 1 Rutherford Park, Great Notley, Braintree, Essex, United Kingdom, CM77 7AU</t>
  </si>
  <si>
    <t>RENGEN DEVELOPMENTS LIMITED</t>
  </si>
  <si>
    <t>09421438</t>
  </si>
  <si>
    <t>4 Argyle Street, Bath, England, BA2 4BA</t>
  </si>
  <si>
    <t>MARC ALLAN BUILDERS LTD</t>
  </si>
  <si>
    <t>SC660596</t>
  </si>
  <si>
    <t>C/O Calculo Ltd, Red Tree Magenta,, Glasgow Road, Rutherglen, Glasgow, Scotland, G73 1SA</t>
  </si>
  <si>
    <t>CAVENDISH &amp; LONDON PROPERTY GROUP LIMITED</t>
  </si>
  <si>
    <t>10183579</t>
  </si>
  <si>
    <t>Harborough Innovation Centre Wellington Way, Airfield Business Park, Market Harborough, Leicestershire, United Kingdom, LE16 7WB</t>
  </si>
  <si>
    <t>UMBERSLADE LIMITED</t>
  </si>
  <si>
    <t>06745341</t>
  </si>
  <si>
    <t>Shaw House 110-114 Barnards Green Road Barnards Green, Malvern, WR14 3ND</t>
  </si>
  <si>
    <t>ASHDAN ESTATES LTD</t>
  </si>
  <si>
    <t>11833690</t>
  </si>
  <si>
    <t>2 Romaldkirk Close, Consett, County Durham, United Kingdom, DH8 7UF</t>
  </si>
  <si>
    <t>BAOBAB LAND LIMITED</t>
  </si>
  <si>
    <t>10674399</t>
  </si>
  <si>
    <t>12 Marford Road, Wheathampstead, St. Albans, England, AL4 8AS</t>
  </si>
  <si>
    <t>GILLCREST PROPERTY GROUP LIMITED</t>
  </si>
  <si>
    <t>03153632</t>
  </si>
  <si>
    <t>4 Centre Court Sir Thomas Longley Road, Medway City Estate, Rochester, England, ME2 4BQ</t>
  </si>
  <si>
    <t>LYNCH BROTHER HOMES LIMITED</t>
  </si>
  <si>
    <t>13198100</t>
  </si>
  <si>
    <t>Unit 2, Bradley Farm, Cumnor, Oxford, England, OX2 9QU</t>
  </si>
  <si>
    <t>ENDURANCE LAND LLP</t>
  </si>
  <si>
    <t>OC423702</t>
  </si>
  <si>
    <t>138 Cheapside, London, England, EC2V 6BJ</t>
  </si>
  <si>
    <t>KYTE PROPERTY LIMITED</t>
  </si>
  <si>
    <t>06874276</t>
  </si>
  <si>
    <t>35 Ballards Lane, London, United Kingdom, N3 1XW</t>
  </si>
  <si>
    <t>BML PROPERTY SHOWCASE LTD</t>
  </si>
  <si>
    <t>14097720</t>
  </si>
  <si>
    <t>104 Llanllienwen Road Cwmrhydyceirw, Swansea, United Kingdom, SA6 6LU</t>
  </si>
  <si>
    <t>INDIGOSCOTT LIMITED</t>
  </si>
  <si>
    <t>03803255</t>
  </si>
  <si>
    <t>receivership</t>
  </si>
  <si>
    <t>10 John Street, London, WC1N 2EB</t>
  </si>
  <si>
    <t>NORTHACRE LIMITED</t>
  </si>
  <si>
    <t>03442280</t>
  </si>
  <si>
    <t>3 Orchard Place, London, United Kingdom, SW1H 0BF</t>
  </si>
  <si>
    <t>BETA SURVEYORS LIMITED</t>
  </si>
  <si>
    <t>11521236</t>
  </si>
  <si>
    <t>131 Elibank Road, London, England, SE9 1QN</t>
  </si>
  <si>
    <t>B PROPERTY LTD</t>
  </si>
  <si>
    <t>15911193</t>
  </si>
  <si>
    <t>18 Castle Close, Totternhoe, Dunstable, England, LU6 1QJ</t>
  </si>
  <si>
    <t>CHAMELEON GROUP LTD</t>
  </si>
  <si>
    <t>12887254</t>
  </si>
  <si>
    <t>4385, 12887254 - COMPANIES HOUSE DEFAULT ADDRESS, Cardiff, CF14 8LH</t>
  </si>
  <si>
    <t>EYRE ESTATES LTD</t>
  </si>
  <si>
    <t>11599262</t>
  </si>
  <si>
    <t>Unit 1 Orgreave Crescent, Sheffield, England, S13 9NQ</t>
  </si>
  <si>
    <t>BLAIR DREWITT LIMITED</t>
  </si>
  <si>
    <t>04062104</t>
  </si>
  <si>
    <t>19 Diamond Court Opal Drive, Fox Milne, Milton Keynes, England, MK15 0DU</t>
  </si>
  <si>
    <t>SENNIA GROUP LTD</t>
  </si>
  <si>
    <t>15227716</t>
  </si>
  <si>
    <t>7 Bath Place, London, United Kingdom, EC2A 3DR</t>
  </si>
  <si>
    <t>AMANDA SUTCLIFFE CONVEYANCING LTD</t>
  </si>
  <si>
    <t>16322833</t>
  </si>
  <si>
    <t>7 Redgate Place, East Leake, Nottinghamshire, England, LE12 6AA</t>
  </si>
  <si>
    <t>05792207</t>
  </si>
  <si>
    <t>124 Finchley Road, London, England, NW3 5JS</t>
  </si>
  <si>
    <t>LANDCHAIN LIMITED</t>
  </si>
  <si>
    <t>04363769</t>
  </si>
  <si>
    <t>Swinford House, Albion Street, Brierley Hill, West Midlands, England, DY5 3EE</t>
  </si>
  <si>
    <t>FORTH HOMES LTD</t>
  </si>
  <si>
    <t>09287410</t>
  </si>
  <si>
    <t>Ground Floor, 73 Liverpool Road, Crosby, Merseyside, L23 5SE</t>
  </si>
  <si>
    <t>15954545</t>
  </si>
  <si>
    <t>35 Southernhay East, Exeter, United Kingdom, EX1 1NX</t>
  </si>
  <si>
    <t>NOMOS GROUP LTD</t>
  </si>
  <si>
    <t>16439548</t>
  </si>
  <si>
    <t>3 Beauchamp Court, 10 Victors Way, Barnet, United Kingdom, EN5 5TZ</t>
  </si>
  <si>
    <t>HALSBURY HOMES LIMITED</t>
  </si>
  <si>
    <t>05854046</t>
  </si>
  <si>
    <t>Seymour House, Loddon, Norwich, Norfolk, NR14 6JD</t>
  </si>
  <si>
    <t>CANHAM HOMES LIMITED</t>
  </si>
  <si>
    <t>07412469</t>
  </si>
  <si>
    <t>Canham Business Centre, 426 Vale Road, Tonbridge, Kent, TN9 1SW</t>
  </si>
  <si>
    <t>BALSON HOMES LIMITED</t>
  </si>
  <si>
    <t>08097727</t>
  </si>
  <si>
    <t>10 Haviland Road, Ferndown Industrial Estate, Wimborne, England, BH21 7RF</t>
  </si>
  <si>
    <t>FRED PRITCHARD REAL ESTATE LIMITED</t>
  </si>
  <si>
    <t>07792416</t>
  </si>
  <si>
    <t>Oval Office The Whitehouse, High Green, Cannock, Staffordshire, England, WS11 1BE</t>
  </si>
  <si>
    <t>ALCHEMY ASSET MANAGEMENT LIMITED</t>
  </si>
  <si>
    <t>08101539</t>
  </si>
  <si>
    <t>3 Duke Of York Street 3rd Floor, Duke Of York Street, London, England, SW1Y 6JP</t>
  </si>
  <si>
    <t>SHOPLAND GRAY DEVELOPMENTS LIMITED</t>
  </si>
  <si>
    <t>09032754</t>
  </si>
  <si>
    <t>Drayton House, Drayton Lane, Chichester, West Sussex, England, PO20 2EW</t>
  </si>
  <si>
    <t>EMPIRE PROPERTY LETTINGS &amp; MANAGEMENT LTD</t>
  </si>
  <si>
    <t>07368123</t>
  </si>
  <si>
    <t>18  Newport Street, Tiverton, Devon, EX16 6NL</t>
  </si>
  <si>
    <t>ROTHERHILL LIMITED</t>
  </si>
  <si>
    <t>06200200</t>
  </si>
  <si>
    <t>Summit 2b, Mangham Road,, Greasbrough, Rotherham, S61 4RJ</t>
  </si>
  <si>
    <t>GEORGE MARTIN LIMITED</t>
  </si>
  <si>
    <t>00734543</t>
  </si>
  <si>
    <t>Service House, West Mayne, Basildon, Essex, SS15 6RW</t>
  </si>
  <si>
    <t>CAPITAL DEVELOPMENTS GROUP LTD</t>
  </si>
  <si>
    <t>12820806</t>
  </si>
  <si>
    <t>Global House, 303 Ballards Lane, London, England, N12 8NP</t>
  </si>
  <si>
    <t>JOHNSONS PROPERTY CONSULTANTS LLP</t>
  </si>
  <si>
    <t>OC350382</t>
  </si>
  <si>
    <t>18  Vine Street, Evesham, Worcestershire, WR11 4RL</t>
  </si>
  <si>
    <t>HOMEBEAR LIMITED</t>
  </si>
  <si>
    <t>08396480</t>
  </si>
  <si>
    <t>39a North Road, London, England, N7 9DP</t>
  </si>
  <si>
    <t>LANDID LIMITED</t>
  </si>
  <si>
    <t>05099172</t>
  </si>
  <si>
    <t>23b  Court Meadow Close, Rotherfield, Crowborough, East Sussex, TN6 3LW</t>
  </si>
  <si>
    <t>CLAREMONT PROPERTY GROUP LTD</t>
  </si>
  <si>
    <t>15597263</t>
  </si>
  <si>
    <t>67 Westow Street, London, England, SE19 3RW</t>
  </si>
  <si>
    <t>HILLSTONE LIMITED</t>
  </si>
  <si>
    <t>03213302</t>
  </si>
  <si>
    <t>1 Crescent Lodge, 177 Crescent Road, New Barnet, Hertfordshire, EN4 9RP</t>
  </si>
  <si>
    <t>NOVA HOMES LTD</t>
  </si>
  <si>
    <t>13772234</t>
  </si>
  <si>
    <t>6 High Street, Eagle, Lincoln, England, LN6 9DH</t>
  </si>
  <si>
    <t>YARD NINE LIMITED</t>
  </si>
  <si>
    <t>06672542</t>
  </si>
  <si>
    <t>124 City Road, London, England, EC1V 2NX</t>
  </si>
  <si>
    <t>BOX PROPERTY CONSULTANTS LIMITED</t>
  </si>
  <si>
    <t>10625414</t>
  </si>
  <si>
    <t>Park Lodge Bridgford Road, West Bridgford, Nottingham, England, NG2 6AT</t>
  </si>
  <si>
    <t>ASKIVAL LTD</t>
  </si>
  <si>
    <t>10408360</t>
  </si>
  <si>
    <t>6 Green Lane Business Park, 238 Green Lane, New Eltham, London, United Kingdom, SE9 3TL</t>
  </si>
  <si>
    <t>DOVERCOURT BUILDING CONTRACTS LIMITED</t>
  </si>
  <si>
    <t>11006175</t>
  </si>
  <si>
    <t>Tower Offices Main Road, Dovercourt, Harwich, England, CO12 3PJ</t>
  </si>
  <si>
    <t>W.R.E. ANDREWS &amp; SON LIMITED</t>
  </si>
  <si>
    <t>07127450</t>
  </si>
  <si>
    <t>James House, 40 Lagland Street, Poole, BH15 1QG</t>
  </si>
  <si>
    <t>LINDHILL PROPERTIES LIMITED</t>
  </si>
  <si>
    <t>11334740</t>
  </si>
  <si>
    <t>1st Floor Gallery Court, 28 Arcadia Avenue, London, United Kingdom, N3 2FG</t>
  </si>
  <si>
    <t>PPR ESTATES LIMITED</t>
  </si>
  <si>
    <t>06796760</t>
  </si>
  <si>
    <t>5 Welbeck Street, London, United Kingdom, W1G 9YQ</t>
  </si>
  <si>
    <t>THORNSETT LIMITED</t>
  </si>
  <si>
    <t>05412521</t>
  </si>
  <si>
    <t>2  Meadow Close, Whaley Bridge, High Peak, Derbyshire, SK23 7BD</t>
  </si>
  <si>
    <t>01270056</t>
  </si>
  <si>
    <t>Churchfields, Westbury Hill, Bristol, BS9 3AA</t>
  </si>
  <si>
    <t>LONDON LUTON RESIDENTIAL LIMITED</t>
  </si>
  <si>
    <t>11139918</t>
  </si>
  <si>
    <t>C/O BDO LLP, 5 Temple Square Temple Street, Liverpool, L2 5RH</t>
  </si>
  <si>
    <t>CHESTER ROW CONSTRUCTION LTD</t>
  </si>
  <si>
    <t>13356300</t>
  </si>
  <si>
    <t>Suite 111, Viglen House 368 Alperton Lane, Wembley, Middlesex, United Kingdom, HA0 1HD</t>
  </si>
  <si>
    <t>HSA RETAIL LIMITED</t>
  </si>
  <si>
    <t>SC562700</t>
  </si>
  <si>
    <t>1 Simonsburn Road, Kilmarnock, Scotland, KA1 5LA</t>
  </si>
  <si>
    <t>DUNQUIN CAPITAL LIMITED</t>
  </si>
  <si>
    <t>06444957</t>
  </si>
  <si>
    <t>Fairfax House, 15 Fulwood Place, London, WC1V 6AY</t>
  </si>
  <si>
    <t>WILLIAM LACEY GROUP LIMITED</t>
  </si>
  <si>
    <t>00297901</t>
  </si>
  <si>
    <t>18 Elmbridge House, Elmbridge Lane, Woking, Surrey, United Kingdom, GU22 9FY</t>
  </si>
  <si>
    <t>EPSILON REAL ESTATE PARTNERS LIMITED</t>
  </si>
  <si>
    <t>07150270</t>
  </si>
  <si>
    <t>2nd Floor East, 3 Barrett Street, London, England, W1U 1AY</t>
  </si>
  <si>
    <t>00955934</t>
  </si>
  <si>
    <t>Ty Derw Lime Tree Court, Cardiff Gate Business Park, Cardiff, Wales, CF23 8AB</t>
  </si>
  <si>
    <t>LANDMARK ESTATES ( HO ) LIMITED</t>
  </si>
  <si>
    <t>11814319</t>
  </si>
  <si>
    <t>liquidation</t>
  </si>
  <si>
    <t>Mountbatten House, Grosvenor Square, Southampton, SO15 2JU</t>
  </si>
  <si>
    <t>ABBEY MANOR GROUP LIMITED</t>
  </si>
  <si>
    <t>00131358</t>
  </si>
  <si>
    <t>The Abbey, Preston Yeovil, Somerset, BA20 2EN</t>
  </si>
  <si>
    <t>DUKELEASE PROPERTIES LIMITED</t>
  </si>
  <si>
    <t>02182227</t>
  </si>
  <si>
    <t>73 Cornhill, London, EC3V 3QQ</t>
  </si>
  <si>
    <t>LONDON HILL LTD</t>
  </si>
  <si>
    <t>09738210</t>
  </si>
  <si>
    <t>Harwood House, Harwood Road, London, England, SW6 4QP</t>
  </si>
  <si>
    <t>STERLING REAL ESTATE LTD</t>
  </si>
  <si>
    <t>12834453</t>
  </si>
  <si>
    <t>Unit 3 Chiltern Court, Asheridge Road, Chesham, Buckinghamshire, England, HP5 2PX</t>
  </si>
  <si>
    <t>CROSSOVER PROPERTY LIMITED</t>
  </si>
  <si>
    <t>11934457</t>
  </si>
  <si>
    <t>22a Main Road, Gedling, Nottingham, Nottinghamshire, United Kingdom, NG4 3HP</t>
  </si>
  <si>
    <t>CLIFTON PROPERTY PARTNERS LTD</t>
  </si>
  <si>
    <t>11762690</t>
  </si>
  <si>
    <t>3 Hill Street, London, England, W1J 5LB</t>
  </si>
  <si>
    <t>INVESTRE LIMITED</t>
  </si>
  <si>
    <t>07293640</t>
  </si>
  <si>
    <t>5, Pembridge Studios, Pembridge Villas, London, England, W11 3EP</t>
  </si>
  <si>
    <t>EAST HOLTON DRIVING CENTRE GROUP OF THE RIDING FOR THE DISABLED ASSOCIATION</t>
  </si>
  <si>
    <t>CE011368</t>
  </si>
  <si>
    <t>GRANGE DEVELOPMENTS LIMITED</t>
  </si>
  <si>
    <t>04406862</t>
  </si>
  <si>
    <t>Cambridge House, 16 High Street, Saffron Walden, Essex, CB10 1AX</t>
  </si>
  <si>
    <t>KAPLAN 1230 PROPERTY LTD</t>
  </si>
  <si>
    <t>13860350</t>
  </si>
  <si>
    <t>39 Mills Spur, Old Windsor, Windsor, England, SL4 2ND</t>
  </si>
  <si>
    <t>JD PROPERTY LIMITED</t>
  </si>
  <si>
    <t>04120479</t>
  </si>
  <si>
    <t>18 Gorse Bank, Bury, England, BL9 7NN</t>
  </si>
  <si>
    <t>LSP DEVELOPMENTS LIMITED</t>
  </si>
  <si>
    <t>04842171</t>
  </si>
  <si>
    <t>13 Kilwardby Street, Ashby De La Zouch, Leicestershire, LE65 2FR</t>
  </si>
  <si>
    <t>MONTANE PARTNERS LTD</t>
  </si>
  <si>
    <t>14479151</t>
  </si>
  <si>
    <t>Aston House, Cornwall Avenue, London, United Kingdom, N3 1LF</t>
  </si>
  <si>
    <t>APSLEY HOUSE CAPITAL PLC</t>
  </si>
  <si>
    <t>09352537</t>
  </si>
  <si>
    <t>2nd Floor 17 Grosvenor Street, London, London, England, W1K 4QG</t>
  </si>
  <si>
    <t>JCAM COMMERCIAL REAL ESTATE PROPERTY XX LIMITED</t>
  </si>
  <si>
    <t>OE011906</t>
  </si>
  <si>
    <t>removed</t>
  </si>
  <si>
    <t>26 New Street, St Helier, Jersey, JE2 3RA</t>
  </si>
  <si>
    <t>LEUFROY LIMITED</t>
  </si>
  <si>
    <t>09928722</t>
  </si>
  <si>
    <t>2nd Floor 10 Cromwell Place, London, England, SW7 2JN</t>
  </si>
  <si>
    <t>07478961</t>
  </si>
  <si>
    <t>Office Ff10 Brooklands House, 58 Marlborough Road, Lancing, West Sussex, England, BN15 8AF</t>
  </si>
  <si>
    <t>HAWRIDGE STRATEGIC LAND LIMITED</t>
  </si>
  <si>
    <t>12216964</t>
  </si>
  <si>
    <t>Hawridge Place Hawridge Common, Hawridge, Chesham, England, HP5 2ZD</t>
  </si>
  <si>
    <t>COOPER ESTATES LIMITED</t>
  </si>
  <si>
    <t>00282612</t>
  </si>
  <si>
    <t>Claremont House, 65c Main Road, Longfield, Kent, DA3 7QT</t>
  </si>
  <si>
    <t>11325929</t>
  </si>
  <si>
    <t>BUILT DEVELOPMENTS LTD</t>
  </si>
  <si>
    <t>13958509</t>
  </si>
  <si>
    <t>BLAKENEY ESTATES LIMITED</t>
  </si>
  <si>
    <t>03906454</t>
  </si>
  <si>
    <t>APT RENOVATION LTD</t>
  </si>
  <si>
    <t>08967475</t>
  </si>
  <si>
    <t>CHEVIN HOMES LIMITED</t>
  </si>
  <si>
    <t>04433029</t>
  </si>
  <si>
    <t>PITCH BUILD LTD</t>
  </si>
  <si>
    <t>14749554</t>
  </si>
  <si>
    <t>WE BUILD DEVELOPMENTS LIMITED</t>
  </si>
  <si>
    <t>04568823</t>
  </si>
  <si>
    <t>LEVANTER DEVELOPMENTS LIMITED</t>
  </si>
  <si>
    <t>11096057</t>
  </si>
  <si>
    <t>ARA HOMES LIMITED</t>
  </si>
  <si>
    <t>04534254</t>
  </si>
  <si>
    <t>WALTON WAGNER LIMITED</t>
  </si>
  <si>
    <t>07441313</t>
  </si>
  <si>
    <t>Portland House 21 Narborough Road, Cosby, Leicester, LE9 1TA</t>
  </si>
  <si>
    <t>SPURDOWN LIMITED</t>
  </si>
  <si>
    <t>00770401</t>
  </si>
  <si>
    <t>The Old Bank The Plain, Goudhurst, Cranbrook, Kent, United Kingdom, TN17 1AD</t>
  </si>
  <si>
    <t>CARDEN GROUP LIMITED</t>
  </si>
  <si>
    <t>14749176</t>
  </si>
  <si>
    <t>Bridgemere House Chester Road, Preston Brook, Runcorn, England, WA7 3BD</t>
  </si>
  <si>
    <t>PROPITEER LIMITED</t>
  </si>
  <si>
    <t>09414573</t>
  </si>
  <si>
    <t>84 South Croxted Road, London, England, SE21 8BD</t>
  </si>
  <si>
    <t>LINK ID LTD</t>
  </si>
  <si>
    <t>12099187</t>
  </si>
  <si>
    <t>24 Cherry Orchard Road, Bromley, England, BR2 8NE</t>
  </si>
  <si>
    <t>RIVERLOW LIMITED</t>
  </si>
  <si>
    <t>12153292</t>
  </si>
  <si>
    <t>Unit 4 Fountayne Business Centre, Broad Lane, London, England, N15 4AG</t>
  </si>
  <si>
    <t>RED CARDINAL PROPERTY INVESTMENT LIMITED</t>
  </si>
  <si>
    <t>14716108</t>
  </si>
  <si>
    <t>33 Cavendish Square, London,, Cavendish Square, London, England, W1G 0PW</t>
  </si>
  <si>
    <t>GSTONES INTERNATIONAL PROPERTIES LTD</t>
  </si>
  <si>
    <t>15364638</t>
  </si>
  <si>
    <t>183 Harold Road, London, United Kingdom, E13 0SE</t>
  </si>
  <si>
    <t>BRINDLE HOMES LIMITED</t>
  </si>
  <si>
    <t>07003812</t>
  </si>
  <si>
    <t>Chandler House 7 Ferry Road Office Park, Riversway, Preston, Lancashire, PR2 2YH</t>
  </si>
  <si>
    <t>LUXRESERVES LTD</t>
  </si>
  <si>
    <t>16067235</t>
  </si>
  <si>
    <t>Sparkford House 4-5 Sparkford Road, Winchester, England, SO22 4NJ</t>
  </si>
  <si>
    <t>15885522</t>
  </si>
  <si>
    <t>2000 Cathedral Square Cathedral Hill, Guildford, England, GU2 7YL</t>
  </si>
  <si>
    <t>AVERY RESIDENTIAL LTD</t>
  </si>
  <si>
    <t>14502583</t>
  </si>
  <si>
    <t>International House, 6 South Molton St, London, United Kingdom, W1K 5QF</t>
  </si>
  <si>
    <t>LOVE TO RENT LIMITED</t>
  </si>
  <si>
    <t>11057797</t>
  </si>
  <si>
    <t>ENBUILD STRUCTURES LIMITED</t>
  </si>
  <si>
    <t>12076178</t>
  </si>
  <si>
    <t>NORTHSTAR CAPITAL LIMITED</t>
  </si>
  <si>
    <t>13821196</t>
  </si>
  <si>
    <t>54 Brook's Mews, Mayfair, London, United Kingdom, WIK 4EF</t>
  </si>
  <si>
    <t>HOOBER LIMITED</t>
  </si>
  <si>
    <t>10106775</t>
  </si>
  <si>
    <t>Unit 1 Fields End Business Park, Thurnscoe, Rotherham, England, S63 0JF</t>
  </si>
  <si>
    <t>FROST MEADOWCROFT LTD</t>
  </si>
  <si>
    <t>06582636</t>
  </si>
  <si>
    <t>Island Studios, 22 St Peters Square, London, W6 9NW</t>
  </si>
  <si>
    <t>GILMARTIN LEY LIMITED</t>
  </si>
  <si>
    <t>02201161</t>
  </si>
  <si>
    <t>59c Station Road Winchmore Hill, London, England, N21 3NB</t>
  </si>
  <si>
    <t>SLADEN ESTATES LIMITED</t>
  </si>
  <si>
    <t>03772623</t>
  </si>
  <si>
    <t>Maisie House, Maises Way The Village, South Normanton, Derbyshire, DE55 2DS</t>
  </si>
  <si>
    <t>GREAT MARLBOROUGH ESTATES LIMITED</t>
  </si>
  <si>
    <t>05444882</t>
  </si>
  <si>
    <t>40 Queen Anne Street, London, W1G 9EL</t>
  </si>
  <si>
    <t>JACKSON WRIGHT PROPERTY LTD</t>
  </si>
  <si>
    <t>14406044</t>
  </si>
  <si>
    <t>12 Bramdown Heights, Basingstoke, England, RG22 4UB</t>
  </si>
  <si>
    <t>TURNBERRY NEW HOMES LTD</t>
  </si>
  <si>
    <t>13312476</t>
  </si>
  <si>
    <t>940 Green Lanes, London, United Kingdom, N21 2AD</t>
  </si>
  <si>
    <t>RIDGEBACK GROUP LTD</t>
  </si>
  <si>
    <t>11098273</t>
  </si>
  <si>
    <t>4th Floor 6 Poland Street, London, England, W1F 8PS</t>
  </si>
  <si>
    <t>SB HOMES &amp; LETTINGS LTD</t>
  </si>
  <si>
    <t>16282432</t>
  </si>
  <si>
    <t>Unit 3 Riverside Estate, Coldharbour Lane, Harpenden, England, AL5 4UN</t>
  </si>
  <si>
    <t>BRIMSTONE LIVING LTD</t>
  </si>
  <si>
    <t>08765852</t>
  </si>
  <si>
    <t>2 Communications Road, Greenham Business Park, Newbury, Berkshire, England, RG19 6AB</t>
  </si>
  <si>
    <t>KING &amp; CO LIMITED</t>
  </si>
  <si>
    <t>02178289</t>
  </si>
  <si>
    <t>30 Warwick Street, London, W1B 5NH</t>
  </si>
  <si>
    <t>CAPSTEAD PROPERTY GROUP LIMITED</t>
  </si>
  <si>
    <t>15492905</t>
  </si>
  <si>
    <t>St Martins House Business Centre Ockham Road South, Leatherhead, East Horsley, England, KT24 6RX</t>
  </si>
  <si>
    <t>STIRLING DEVELOPMENTS LIMITED</t>
  </si>
  <si>
    <t>SC200452</t>
  </si>
  <si>
    <t>Unit 1, Halbeath Interchange Business Park Kingseat Road, Halbeath, Dunfermline, Scotland, KY11 8RY</t>
  </si>
  <si>
    <t>WSB DEVELOPMENTS LIMITED</t>
  </si>
  <si>
    <t>12264644</t>
  </si>
  <si>
    <t>9 Mckee Drive, Tacolneston, Tacolneston, Norfolk, United Kingdom, NR16 1BW</t>
  </si>
  <si>
    <t>HAZELEY GROUP LIMITED</t>
  </si>
  <si>
    <t>05574911</t>
  </si>
  <si>
    <t>Unit 15a Hazeley Enterprise Park, Hazeley Road, Twyford, Hampshire, United Kingdom, SO21 1QA</t>
  </si>
  <si>
    <t>ALTIN HOMES LIMITED</t>
  </si>
  <si>
    <t>05428498</t>
  </si>
  <si>
    <t>1a Woodlands Road, Altrincham, Cheshire, England, WA14 1HG</t>
  </si>
  <si>
    <t>MNM DEVELOPMENTS (SCOTLAND) LIMITED</t>
  </si>
  <si>
    <t>06943326</t>
  </si>
  <si>
    <t>1 Queens Parade, Brownlow Road, London, N11 2DN</t>
  </si>
  <si>
    <t>PINNACLE INVESTMENTS LIMITED</t>
  </si>
  <si>
    <t>08564740</t>
  </si>
  <si>
    <t>Osborne House, 143 - 145 Stanwell Road, Ashford, Middlesex, United Kingdom, TW15 3QN</t>
  </si>
  <si>
    <t>CREATIVE DEVELOPMENTS</t>
  </si>
  <si>
    <t>LP003333</t>
  </si>
  <si>
    <t>Alhambra House, 27 Charing Cross Road, London</t>
  </si>
  <si>
    <t>VINCI UK DEVELOPMENTS LIMITED</t>
  </si>
  <si>
    <t>00646908</t>
  </si>
  <si>
    <t>Astral House, Imperial Way, Watford, Hertfordshire, WD24 4WW</t>
  </si>
  <si>
    <t>REAL ESTATE XCHANGE LTD</t>
  </si>
  <si>
    <t>08979930</t>
  </si>
  <si>
    <t>62 St. Martin's Lane, London, England, WC2N 4JS</t>
  </si>
  <si>
    <t>@ RETAIL LIMITED</t>
  </si>
  <si>
    <t>04485637</t>
  </si>
  <si>
    <t>41  Abbott Drive, Stoney Stanton, Leicester, LE9 4AB</t>
  </si>
  <si>
    <t>KING &amp; CO (ALLUM LANE WEST) LTD</t>
  </si>
  <si>
    <t>11118691</t>
  </si>
  <si>
    <t>124 Great North Road, Hatfield, England, AL9 5JN</t>
  </si>
  <si>
    <t>SCOTT HOBBS PLANNING LTD</t>
  </si>
  <si>
    <t>SC338885</t>
  </si>
  <si>
    <t>24a Stafford Street, Edinburgh, EH3 7BD</t>
  </si>
  <si>
    <t>THE HEALTHCARE PROPERTY COMPANY LIMITED</t>
  </si>
  <si>
    <t>04366889</t>
  </si>
  <si>
    <t>South House Farm, Mundon Road, Maldon, Essex, CM9 6PP</t>
  </si>
  <si>
    <t>OE000022</t>
  </si>
  <si>
    <t>Craigmur Chambers, Road Town, Tortola, Virgin Islands, British, VG1110</t>
  </si>
  <si>
    <t>KINGSMEAD HOMES LIMITED</t>
  </si>
  <si>
    <t>10345952</t>
  </si>
  <si>
    <t>1 Liverpool Road North, Magull, Merseyside, L31 2HB</t>
  </si>
  <si>
    <t>HOLT PROPERTY LIMITED</t>
  </si>
  <si>
    <t>06544527</t>
  </si>
  <si>
    <t>Jackson's Farmhouse 25, Charlecote, Warwick, Warwickshire, England, CV35 9EW</t>
  </si>
  <si>
    <t>OPUS NORTH (BIERLEY) LLP</t>
  </si>
  <si>
    <t>OC427207</t>
  </si>
  <si>
    <t>Third Floor Queensberry House, 3 Old Burlington Street, London, United Kingdom, W1S 3AE</t>
  </si>
  <si>
    <t>BEAUMONT FOX &amp; PARTNERS LTD</t>
  </si>
  <si>
    <t>16392439</t>
  </si>
  <si>
    <t>20 Rhossili North, Singleton Park, Sketty, Swansea, Wales, SA2 8PW</t>
  </si>
  <si>
    <t>CHARTWELL GROUP LIMITED</t>
  </si>
  <si>
    <t>09837017</t>
  </si>
  <si>
    <t>17 Queen Street, London, England, W1J 5PH</t>
  </si>
  <si>
    <t>A &amp; C LETTS LIMITED</t>
  </si>
  <si>
    <t>16285621</t>
  </si>
  <si>
    <t>5 Netherhampton Cottage Netherhampton Road, Netherhampton, Salisbury, England, SP2 8PX</t>
  </si>
  <si>
    <t>CITICENTRIC LTD</t>
  </si>
  <si>
    <t>08305819</t>
  </si>
  <si>
    <t>Citicentric House, 20 The Grove, Woking, Surrey, GU21 4AE</t>
  </si>
  <si>
    <t>ARCHEL HOMES LIMITED</t>
  </si>
  <si>
    <t>12614349</t>
  </si>
  <si>
    <t>19-21 Catherine Place, London, England, SW1E 6DX</t>
  </si>
  <si>
    <t>HG LIVING LIMITED</t>
  </si>
  <si>
    <t>13241288</t>
  </si>
  <si>
    <t>4 Hunting Gate, Hitchin, Hertfordshire, United Kingdom, SG4 0TJ</t>
  </si>
  <si>
    <t>MONEYROW PROPERTIES LTD</t>
  </si>
  <si>
    <t>13962514</t>
  </si>
  <si>
    <t>1 Market Hill, Calne, Wiltshire, England, SN11 0BT</t>
  </si>
  <si>
    <t>MP REAL ESTATE LIMITED</t>
  </si>
  <si>
    <t>08104247</t>
  </si>
  <si>
    <t>54 Sun Street, Waltham Abbey, EN9 1EJ</t>
  </si>
  <si>
    <t>COUNTRYWIDE PROPERTIES LIMITED</t>
  </si>
  <si>
    <t>03611906</t>
  </si>
  <si>
    <t>2 Grosvenor House, Grosvenor Road, Coventry, West Midlands, CV1 3FZ</t>
  </si>
  <si>
    <t>DAVID HANNAH HOMES LIMITED</t>
  </si>
  <si>
    <t>11959097</t>
  </si>
  <si>
    <t>71-75 Shelton Street, London, Greater London, United Kingdom, WC2H 9JQ</t>
  </si>
  <si>
    <t>PRINCETON INVESTMENTS LIMITED</t>
  </si>
  <si>
    <t>02101253</t>
  </si>
  <si>
    <t>3rd Floor, Paternoster House, 65 St Paul's Churchyard, London, England, EC4M 8AB</t>
  </si>
  <si>
    <t>RESIDENCIA PROPERTIES LIMITED</t>
  </si>
  <si>
    <t>06913185</t>
  </si>
  <si>
    <t>Sterling House Fulbourne Road, Walthamstow, London, England, E17 4EE</t>
  </si>
  <si>
    <t>THE CHERWELL SCHOOLS GROUP LIMITED</t>
  </si>
  <si>
    <t>07274983</t>
  </si>
  <si>
    <t>Cherwell House, Little Tew, Chipping Norton, Oxfordshire, United Kingdom, OX7 4JE</t>
  </si>
  <si>
    <t>CHROME RESIDENTIAL LTD</t>
  </si>
  <si>
    <t>08533026</t>
  </si>
  <si>
    <t>16 High Holborn, London, England, WC1V 6BX</t>
  </si>
  <si>
    <t>MANSE LLP</t>
  </si>
  <si>
    <t>OC345918</t>
  </si>
  <si>
    <t>Third Floor, Queensberry House, 3 Old Burlington Street, London, England, W1S 3AE</t>
  </si>
  <si>
    <t>ARROWSMITH GROUP LIMITED</t>
  </si>
  <si>
    <t>15432664</t>
  </si>
  <si>
    <t>Brame Cottage Hatton Fields, Hilton, Derby, England, DE65 5GQ</t>
  </si>
  <si>
    <t>C.B. HOMES LIMITED</t>
  </si>
  <si>
    <t>01556988</t>
  </si>
  <si>
    <t>Hlb House, 68 High Street, Tarporley, Cheshire, CW6 0AT</t>
  </si>
  <si>
    <t>15153003</t>
  </si>
  <si>
    <t>18 St. Clair Road, Poole, England, BH13 7JR</t>
  </si>
  <si>
    <t>MERCIAN GROUP LTD</t>
  </si>
  <si>
    <t>15126521</t>
  </si>
  <si>
    <t>Office 25 Northern Gateway Enterprise Centre, Saltergate, Chesterfield, Derbyshire, England, S40 1UT</t>
  </si>
  <si>
    <t>PALATINE HOMES LTD</t>
  </si>
  <si>
    <t>08514459</t>
  </si>
  <si>
    <t>Ospreys, Scotswood Close, Beaconsfield, United Kingdom, HP9 2LJ</t>
  </si>
  <si>
    <t>METRO ESTATE AGENTS LTD</t>
  </si>
  <si>
    <t>07330521</t>
  </si>
  <si>
    <t>195 South Ealing Road, Ealing, London, W5 4RH</t>
  </si>
  <si>
    <t>PARAMOUNT COMMERCIAL ESTATE MANAGEMENT LIMITED</t>
  </si>
  <si>
    <t>14648220</t>
  </si>
  <si>
    <t>24 Nicholas Street, Chester, United Kingdom, CH1 2AU</t>
  </si>
  <si>
    <t>VALERE LIMITED</t>
  </si>
  <si>
    <t>SC602764</t>
  </si>
  <si>
    <t>126 West Regent Street, Glasgow, Scotland, G2 2RQ</t>
  </si>
  <si>
    <t>ACORN HOMES (SW) LIMITED</t>
  </si>
  <si>
    <t>08042619</t>
  </si>
  <si>
    <t>40 Kingston House 1 Kingston Road, Taunton, Somerset, England, TA2 7ED</t>
  </si>
  <si>
    <t>CROWN MAYFAIR LIMITED</t>
  </si>
  <si>
    <t>06600823</t>
  </si>
  <si>
    <t>1 Allied Business Centre, Coldharbour Lane, Harpenden, England, AL5 4UT</t>
  </si>
  <si>
    <t>AIM CAPITAL LIMITED</t>
  </si>
  <si>
    <t>00899045</t>
  </si>
  <si>
    <t>Barton Hall Garstang Road, Broughton, Preston, Lancashire, United Kingdom, PR3 5BT</t>
  </si>
  <si>
    <t>TEMZA LTD</t>
  </si>
  <si>
    <t>07962726</t>
  </si>
  <si>
    <t>23  Sussex Street, London, England, SW1V 4RR</t>
  </si>
  <si>
    <t>ROBERT WEBB DEVELOPMENTS LIMITED</t>
  </si>
  <si>
    <t>09001364</t>
  </si>
  <si>
    <t>Mount Pleasant Farm Dunton Road, Stewkley, Leighton Buzzard, Bedfordshire, LU7 0LU</t>
  </si>
  <si>
    <t>ALSKEA (BELVOIR) LTD</t>
  </si>
  <si>
    <t>NI724559</t>
  </si>
  <si>
    <t>16a Crosscavanagh Road, Dungannon, Northern Ireland, BT70 3BJ</t>
  </si>
  <si>
    <t>PANHARD CONSULTING LTD</t>
  </si>
  <si>
    <t>14528523</t>
  </si>
  <si>
    <t>C/O Bishop Fleming Llp, 10 North Place, Cheltenham, United Kingdom, GL50 4DW</t>
  </si>
  <si>
    <t>RALPH ROSE PROPERTY GROUP LTD</t>
  </si>
  <si>
    <t>15402699</t>
  </si>
  <si>
    <t>91 Wimpole Street, Marylebone, London, England, W1G 0EF</t>
  </si>
  <si>
    <t>MOON TREE DEVELOPMENTS LIMITED</t>
  </si>
  <si>
    <t>08713280</t>
  </si>
  <si>
    <t>Spurs Acre Farm Wallage Lane, Rowfant, Crawley, West Sussex, RH10 4NJ</t>
  </si>
  <si>
    <t>EASTBROOK GROUP LTD</t>
  </si>
  <si>
    <t>09436013</t>
  </si>
  <si>
    <t>The Retreat, 406 Roding Lane South, Woodford Green, Essex, England, IG8 8EY</t>
  </si>
  <si>
    <t>HOMEGROWN PROPERTY DEVELOPMENT LIMITED</t>
  </si>
  <si>
    <t>09591015</t>
  </si>
  <si>
    <t>1 Sheldon Avenue, London, England, N6 4JS</t>
  </si>
  <si>
    <t>LANDVEST DEVELOPMENTS LIMITED</t>
  </si>
  <si>
    <t>08536402</t>
  </si>
  <si>
    <t>Treviot House, 186-192 High Road, Ilford, Essex, United Kingdom, IG1 1LR</t>
  </si>
  <si>
    <t>DARTMOUTH CAPITAL ADVISORS LIMITED</t>
  </si>
  <si>
    <t>02975954</t>
  </si>
  <si>
    <t>Riverbank House, 2 Swan Lane, London, EC4R 3TT</t>
  </si>
  <si>
    <t>14506639</t>
  </si>
  <si>
    <t>Suite 1 Stanmore Towers, 8-14 Church Road, Stanmore, Middlesex, United Kingdom, HA7 4AW</t>
  </si>
  <si>
    <t>PROSPERITY DEVELOPMENTS LTD</t>
  </si>
  <si>
    <t>05178939</t>
  </si>
  <si>
    <t>239-241 Kennington Lane, London, United Kingdom, SE11 5QU</t>
  </si>
  <si>
    <t>SKYLARK HOMES LTD</t>
  </si>
  <si>
    <t>07824897</t>
  </si>
  <si>
    <t>Skylark Barn Ashing Lane, Dunholme, Lincoln, United Kingdom, LN2 3BY</t>
  </si>
  <si>
    <t>THE TRADEMARK GROUP LIMITED</t>
  </si>
  <si>
    <t>03699600</t>
  </si>
  <si>
    <t>Studio One, 197 Long Lane, London, England, SE1 4PD</t>
  </si>
  <si>
    <t>EDLEIGH CONSTRUCTION LTD</t>
  </si>
  <si>
    <t>15031895</t>
  </si>
  <si>
    <t>Moorgate House, King Street, Newton Abbot, England, TQ12 2LG</t>
  </si>
  <si>
    <t>PERSPICIO LIMITED</t>
  </si>
  <si>
    <t>09034550</t>
  </si>
  <si>
    <t>Wesley House Church Street, Great Shefford, Hungerford, Berkshire, RG17 7DU</t>
  </si>
  <si>
    <t>EATOS GROUP REAL-ESTATE LTD</t>
  </si>
  <si>
    <t>14933263</t>
  </si>
  <si>
    <t>43 Manchester Street, London, England, W1U 7LP</t>
  </si>
  <si>
    <t>CHURCH’S RESIDENTIAL SALES &amp; PROPERTY CONSULTANTS LTD</t>
  </si>
  <si>
    <t>15291244</t>
  </si>
  <si>
    <t>248 Hertford Road, Enfield, England, EN3 5BL</t>
  </si>
  <si>
    <t>APPLEY PROPERTIES LIMITED</t>
  </si>
  <si>
    <t>05282038</t>
  </si>
  <si>
    <t>Salisbury House, Finsbury Circus, London, England, EC2M 5QQ</t>
  </si>
  <si>
    <t>POWELL LLOYD LIMITED</t>
  </si>
  <si>
    <t>07315898</t>
  </si>
  <si>
    <t>24 Windsor Place, Cardiff, United Kingdom, CF10 3BY</t>
  </si>
  <si>
    <t>M.J.S. CONSTRUCTION (MARCH) LIMITED</t>
  </si>
  <si>
    <t>03129904</t>
  </si>
  <si>
    <t>Mjs House Wisbech Road, Westry, March, Cambridgeshire, PE15 0BA</t>
  </si>
  <si>
    <t>PRISM PROPERTIES LTD</t>
  </si>
  <si>
    <t>12463102</t>
  </si>
  <si>
    <t>The Maltings 2 Anderson Road, Bearwood, Birmingham, West Midlands, England, B66 4AR</t>
  </si>
  <si>
    <t>ADAM (SCOTLAND) LIMITED</t>
  </si>
  <si>
    <t>SC405821</t>
  </si>
  <si>
    <t>9 Glasgow Road, Paisley, PA1 3QS</t>
  </si>
  <si>
    <t>PORT HOMES LIMITED</t>
  </si>
  <si>
    <t>10561331</t>
  </si>
  <si>
    <t>21 City West Business Park St. Johns Road, Meadowfield Industrial Estate, Durham, England, DH7 8ER</t>
  </si>
  <si>
    <t>INGLETON GROUP LIMITED</t>
  </si>
  <si>
    <t>12658936</t>
  </si>
  <si>
    <t>146 New London Road, Chelmsford, Essex, England, CM2 0AW</t>
  </si>
  <si>
    <t>O`FLANAGAN HOMES LIMITED</t>
  </si>
  <si>
    <t>05710798</t>
  </si>
  <si>
    <t>110 Broad Street, Coventry, West Midlands, CV6 5AZ</t>
  </si>
  <si>
    <t>GLG GROUP LTD</t>
  </si>
  <si>
    <t>15676433</t>
  </si>
  <si>
    <t>Flat 7 St. Hildas Court 9-10 Belle Vue Terrace, Whitby, England, YO21 3EY</t>
  </si>
  <si>
    <t>CORDWELL PROPERTY GROUP LIMITED</t>
  </si>
  <si>
    <t>02454810</t>
  </si>
  <si>
    <t>C/O Armstrong Chase, Suite 1 Winwood Court, Norton Road Stourbridge, West Midlands, DY8 2AE</t>
  </si>
  <si>
    <t xml:space="preserve">ALTERNATIVE RESIDENTIAL CAPITAL GROUP LTD. </t>
  </si>
  <si>
    <t>13184393</t>
  </si>
  <si>
    <t>Pentax House Saashiv &amp; Co. South Hill Avenue, South Harrow, Harrow, England, HA2 0DU</t>
  </si>
  <si>
    <t>BOUDICA DEVELOPMENTS LIMITED</t>
  </si>
  <si>
    <t>10674710</t>
  </si>
  <si>
    <t>3rd Floor Paternoster House, 65 St Paul's Churchyard, London, United Kingdom, EC4M 8AB</t>
  </si>
  <si>
    <t>BELL DEVELOPMENTS LIMITED</t>
  </si>
  <si>
    <t>03713498</t>
  </si>
  <si>
    <t>Seneca House Links Point, Amy Johnson Way, Blackpool, Lancashire, FY4 2FF</t>
  </si>
  <si>
    <t>TORSION HOMES LIMITED</t>
  </si>
  <si>
    <t>10647885</t>
  </si>
  <si>
    <t>1280 Century Way, Thorpe Park, Leeds, West Yorkshire, England, LS15 8ZB</t>
  </si>
  <si>
    <t>NSQUARED DEVELOPMENTS LTD</t>
  </si>
  <si>
    <t>14625507</t>
  </si>
  <si>
    <t>424 Margate Road, Ramsgate, Kent, England, CT12 6SJ</t>
  </si>
  <si>
    <t>FIRST URBAN ESTATES LIMITED</t>
  </si>
  <si>
    <t>09100757</t>
  </si>
  <si>
    <t>4th Floor Elsley Court, 20-22 Great Titchfield Street, London, England, W1W 8BE</t>
  </si>
  <si>
    <t>LIBERTY PROPERTIES LTD</t>
  </si>
  <si>
    <t>08865550</t>
  </si>
  <si>
    <t>C/O Bishop Fleming Llp, 10 Temple Back, Bristol, United Kingdom, BS1 6FL</t>
  </si>
  <si>
    <t>ANDREW MORRIS ESTATE AGENTS LTD</t>
  </si>
  <si>
    <t>07605020</t>
  </si>
  <si>
    <t>1 Bridge Street, Hereford, Herefordshire, HR4 9DF</t>
  </si>
  <si>
    <t>INDUSTRUCT LIMITED</t>
  </si>
  <si>
    <t>14867918</t>
  </si>
  <si>
    <t>Kitson House, Elmete Lane, Leeds, England, LS8 2LJ</t>
  </si>
  <si>
    <t>NCS PROPERTY CONSULTANTS LIMITED</t>
  </si>
  <si>
    <t>08923602</t>
  </si>
  <si>
    <t>Bennett Corner House, 33 Coleshill Street, Sutton Coldfield, W. Midlands, B72 1SD</t>
  </si>
  <si>
    <t>NORTHLAND DEVELOPMENTS LTD</t>
  </si>
  <si>
    <t>NI677245</t>
  </si>
  <si>
    <t>82 Shanreagh Park, Limavady, Northern Ireland, BT49 0SE</t>
  </si>
  <si>
    <t>WALKER GROUP LIMITED</t>
  </si>
  <si>
    <t>15714357</t>
  </si>
  <si>
    <t>Eldon House, 36 Eldon Road, Reading, United Kingdom, RG1 4DL</t>
  </si>
  <si>
    <t>BRUCKLAND DEVELOPMENTS LIMITED</t>
  </si>
  <si>
    <t>10954391</t>
  </si>
  <si>
    <t>Lynton House, 7-12 Tavistock Square, London, England, WC1H 9BQ</t>
  </si>
  <si>
    <t>BLOOMSBURY INVEST LTD</t>
  </si>
  <si>
    <t>11728263</t>
  </si>
  <si>
    <t>Bloomsbury Invest, 2 Stephen Street, London, London, United Kingdom, W1T 1AN</t>
  </si>
  <si>
    <t>GANCO ASSETS LIMITED</t>
  </si>
  <si>
    <t>09660073</t>
  </si>
  <si>
    <t>1 Commonside West, Mitcham, Surrey, United Kingdom, CR4 4HA</t>
  </si>
  <si>
    <t>WSM PROPERTY GROUP LIMITED</t>
  </si>
  <si>
    <t>13413048</t>
  </si>
  <si>
    <t>Unit 34, A30 Business Centre Higher Stockley Mead, Okehampton, England, EX20 1FJ</t>
  </si>
  <si>
    <t>YORK PROPERTY SOLUTIONS LTD</t>
  </si>
  <si>
    <t>08566605</t>
  </si>
  <si>
    <t>Suite 8 Woodhouse Grange Business Centre, Sutton On Derwent, York, United Kingdom, YO41 4DF</t>
  </si>
  <si>
    <t>15161688</t>
  </si>
  <si>
    <t>Unit F The Brewery Bells Yew Green Road, Bells Yew Green, Tunbridge Wells, England, TN3 9BD</t>
  </si>
  <si>
    <t>KIMPON GROUP LIMITED</t>
  </si>
  <si>
    <t>OE030727</t>
  </si>
  <si>
    <t>Vistra Corporate Services Centre,, Wickhams Cay Ii, Road Town, Tortola, Vg 1110, Virgin Islands, British</t>
  </si>
  <si>
    <t>UK ADIRS AGRICULTURE CHEMICALS GROUP LIMITED</t>
  </si>
  <si>
    <t>10547589</t>
  </si>
  <si>
    <t>Chase Business Centre, 39-41 Chase Side, London, United Kingdom, N14 5BP</t>
  </si>
  <si>
    <t>HOLLINS STRATEGIC LAND LLP</t>
  </si>
  <si>
    <t>OC330401</t>
  </si>
  <si>
    <t>Suite 3 First Floor, Victoria Court, Bexton Road, Knutsford, Cheshire, England, WA16 0PF</t>
  </si>
  <si>
    <t>PICCADILLY CONSTRUCTION LIMITED</t>
  </si>
  <si>
    <t>14410821</t>
  </si>
  <si>
    <t>16 Babmaes Street, London, England, SW1Y 6HD</t>
  </si>
  <si>
    <t>FIRFIELD FOX LIMITED</t>
  </si>
  <si>
    <t>11268128</t>
  </si>
  <si>
    <t>77 Francis Road, Edgbaston, Birmingham, England, B16 8SP</t>
  </si>
  <si>
    <t>ADINA DEVELOPMENTS LTD</t>
  </si>
  <si>
    <t>09792307</t>
  </si>
  <si>
    <t>The Sycamores, 60 Leeds Road, Selby, England, YO8 4JQ</t>
  </si>
  <si>
    <t>DWELLINGS4U LIMITED</t>
  </si>
  <si>
    <t>11041256</t>
  </si>
  <si>
    <t>Lake Business Centre, Crossbank Road, Kings Lynn, Norfolk, England, PE30 2HD</t>
  </si>
  <si>
    <t>PENENDEN HEATH DEVELOPMENTS LIMITED</t>
  </si>
  <si>
    <t>07775707</t>
  </si>
  <si>
    <t>King Arthurs Court Maidstone Road, Charing, Ashford, Kent, England, TN27 0JS</t>
  </si>
  <si>
    <t>MOUNTBATTEN HOMES LIMITED</t>
  </si>
  <si>
    <t>11608792</t>
  </si>
  <si>
    <t>Turner Hampton 238 Station Road, Addlestone, United Kingdom, KT15 2PS</t>
  </si>
  <si>
    <t>GLENESK HOMES LTD</t>
  </si>
  <si>
    <t>SC621157</t>
  </si>
  <si>
    <t>Arthurstone House, Kingsway, Dundee, Scotland, DD2 4TD</t>
  </si>
  <si>
    <t>TURNER PROPERTIES LIMITED</t>
  </si>
  <si>
    <t>02050548</t>
  </si>
  <si>
    <t>Tudor House 185 Kenton Road, Harrow, Middlesex, HA3 0EY</t>
  </si>
  <si>
    <t>AXIS RE LIMITED</t>
  </si>
  <si>
    <t>13130938</t>
  </si>
  <si>
    <t>Towers + Gornall Ltd Riverview, 96 High Street, Garstang, Preston, Lancashire, England, PR3 1WZ</t>
  </si>
  <si>
    <t>HERTS LIVING LIMITED</t>
  </si>
  <si>
    <t>10947722</t>
  </si>
  <si>
    <t>32 St. Andrew Street, Hertford, England, SG14 1JA</t>
  </si>
  <si>
    <t>ELEVATION 88 LLP</t>
  </si>
  <si>
    <t>OC346166</t>
  </si>
  <si>
    <t>33 Byron Avenue, Kingsbury, London, NW9 0ER</t>
  </si>
  <si>
    <t>DISTRKT LIMITED</t>
  </si>
  <si>
    <t>11388285</t>
  </si>
  <si>
    <t>47 Beak Street, London, England, W1F 9SE</t>
  </si>
  <si>
    <t>HAMBRIDGE HOMES LIMITED</t>
  </si>
  <si>
    <t>05794445</t>
  </si>
  <si>
    <t>Old Coffee House Yard, London Road, Sevenoaks, Kent, England, TN13 1AH</t>
  </si>
  <si>
    <t>AXN ARCHITECTURE LIMITED</t>
  </si>
  <si>
    <t>SC429701</t>
  </si>
  <si>
    <t>20 Middlepenny Road, Langbank, Port Glasgow, Scotland, PA14 6XB</t>
  </si>
  <si>
    <t>365 INVEST LIMITED</t>
  </si>
  <si>
    <t>14326859</t>
  </si>
  <si>
    <t>LUXURY HOUSE LONDON LTD</t>
  </si>
  <si>
    <t>15231048</t>
  </si>
  <si>
    <t>GIBSON LANLEY LIMITED</t>
  </si>
  <si>
    <t>09410388</t>
  </si>
  <si>
    <t>HABITAT INVESTMENTS LTD</t>
  </si>
  <si>
    <t>07882843</t>
  </si>
  <si>
    <t>IV DEVELOPMENT LIMITED</t>
  </si>
  <si>
    <t>12419554</t>
  </si>
  <si>
    <t>GLENCAIRN GROUP LIMITED</t>
  </si>
  <si>
    <t>SC761638</t>
  </si>
  <si>
    <t>SPRING DEVELOPMENTS LIMITED</t>
  </si>
  <si>
    <t>10379434</t>
  </si>
  <si>
    <t>JAMES GARNER ARCHITECTURE LIMITED</t>
  </si>
  <si>
    <t>11609147</t>
  </si>
  <si>
    <t>IMPERIET DEVELOPMENTS LTD</t>
  </si>
  <si>
    <t>11622065</t>
  </si>
  <si>
    <t>05659748</t>
  </si>
  <si>
    <t>STERLING PROPERTY VENTURES LIMITED</t>
  </si>
  <si>
    <t>08320920</t>
  </si>
  <si>
    <t>Office 2, Tweed House, Park Lane, Swanley, Kent, BR8 8DT</t>
  </si>
  <si>
    <t>VIEWPOINT DEVELOPMENTS LIMITED</t>
  </si>
  <si>
    <t>NI617685</t>
  </si>
  <si>
    <t>8-10 Longstone Street, Lisburn, Northern Ireland, BT28 1TP</t>
  </si>
  <si>
    <t>APPLEGATE HOMES (LINCS) LIMITED</t>
  </si>
  <si>
    <t>07912273</t>
  </si>
  <si>
    <t>Newgate Hockley Hole Lane, Whaplode, Spalding, Lincolnshire, England, PE12 6TH</t>
  </si>
  <si>
    <t>13647202</t>
  </si>
  <si>
    <t>Ckr House, 70 East Hill, Dartford, Kent, England, DA1 1RZ</t>
  </si>
  <si>
    <t>OAKEVE LIMITED</t>
  </si>
  <si>
    <t>05070636</t>
  </si>
  <si>
    <t>Wildacre Pollards Park, Nightingales Lane, Chalfont St Giles, Buckinghamshire, HP8 4SN</t>
  </si>
  <si>
    <t>THE MARCUS COOPER AND MELANIE BOBBE LLP</t>
  </si>
  <si>
    <t>OC314199</t>
  </si>
  <si>
    <t>16 Finchley Road, London, NW8 6EB</t>
  </si>
  <si>
    <t>MARTIN HOMES LTD</t>
  </si>
  <si>
    <t>10346979</t>
  </si>
  <si>
    <t>115 Linley Crescent, Romford, Essex, England, RM7 8RB</t>
  </si>
  <si>
    <t>VIJAYPAL SINGH LTD</t>
  </si>
  <si>
    <t>11566145</t>
  </si>
  <si>
    <t>55 Maple Road, Hayes, England, UB4 9LR</t>
  </si>
  <si>
    <t>ESHTON LTD</t>
  </si>
  <si>
    <t>04177060</t>
  </si>
  <si>
    <t>Oxford House Oxford Road, Guiseley, Leeds, England, LS20 9AA</t>
  </si>
  <si>
    <t>THE LODESTONE PROPERTY COMPANY LIMITED</t>
  </si>
  <si>
    <t>08738037</t>
  </si>
  <si>
    <t>42 Mendip Street, Aylesbury, England, HP18 0ZL</t>
  </si>
  <si>
    <t>BRAMBLE ESTATES LIMITED</t>
  </si>
  <si>
    <t>02929528</t>
  </si>
  <si>
    <t>Harpenden Hall, Southdown Road, Harpenden, Herts, England, AL5 1TE</t>
  </si>
  <si>
    <t>ATC PROPERTIES LIMITED</t>
  </si>
  <si>
    <t>02429454</t>
  </si>
  <si>
    <t>44 North Lane, Headingley, Leeds, England, LS6 3HU</t>
  </si>
  <si>
    <t>BRAMHAM PROPERTIES LTD</t>
  </si>
  <si>
    <t>12689758</t>
  </si>
  <si>
    <t>55 St. Augustines Avenue, Wembley, Greater London, United Kingdom, HA9 7NU</t>
  </si>
  <si>
    <t>PROPERTY REFURBISHMENT LONDON LIMITED</t>
  </si>
  <si>
    <t>09123052</t>
  </si>
  <si>
    <t>21 Ellis Street, London, England, SW1X 9AL</t>
  </si>
  <si>
    <t>STERLING CAPITAL DEVELOPMENTS LIMITED</t>
  </si>
  <si>
    <t>12061769</t>
  </si>
  <si>
    <t>10 Devonshire House, Marlborough Drive, Bushey, United Kingdom, WD23 2RL</t>
  </si>
  <si>
    <t>FORTY GROUP LTD</t>
  </si>
  <si>
    <t>04856507</t>
  </si>
  <si>
    <t>167-169 Great Portland Street Great Portland Street, London, England, W1W 5PF</t>
  </si>
  <si>
    <t>SMART&amp;CO LTD</t>
  </si>
  <si>
    <t>14719494</t>
  </si>
  <si>
    <t>68 High Barrets, Basildon, Essex, United Kingdom, SS14 1TR</t>
  </si>
  <si>
    <t>PETER DAVID HOMES LIMITED</t>
  </si>
  <si>
    <t>09987485</t>
  </si>
  <si>
    <t>19 New Road, Drayton Parslow, Milton Keynes, England, MK17 0JH</t>
  </si>
  <si>
    <t>05718148</t>
  </si>
  <si>
    <t>1 Mulberry Close, Beeston, Nottingham, England, NG9 2TU</t>
  </si>
  <si>
    <t>PHILLIPS &amp; SOUTHERN LIMITED</t>
  </si>
  <si>
    <t>03908052</t>
  </si>
  <si>
    <t>11 The Green, Richmond Upon Thames, England, TW9 1PX</t>
  </si>
  <si>
    <t>BE LIVING LIMITED</t>
  </si>
  <si>
    <t>04651055</t>
  </si>
  <si>
    <t>Suite 201 The Spirella Building, Bridge Road, Letchworth Garden City, Hertfordshire, England, SG6 4ET</t>
  </si>
  <si>
    <t>URBAN SKETCH LTD</t>
  </si>
  <si>
    <t>15816646</t>
  </si>
  <si>
    <t>8th Floor 167 Fleet Street, London, United Kingdom, EC4A 2EA</t>
  </si>
  <si>
    <t>SPINNAKER ESTATES LIMITED</t>
  </si>
  <si>
    <t>01394080</t>
  </si>
  <si>
    <t>1 &amp;2 The Barn Oldwick West Stoke Road, Chichester, West Sussex, PO18 9AA</t>
  </si>
  <si>
    <t>JEWEL DREAM HOMES LTD</t>
  </si>
  <si>
    <t>13847428</t>
  </si>
  <si>
    <t>Argent House, Hook Rise South, Surbiton, Surrey, England, KT6 7LD</t>
  </si>
  <si>
    <t>RBH PROPERTIES LTD</t>
  </si>
  <si>
    <t>13255587</t>
  </si>
  <si>
    <t>1b St Georges Business Centre, St Georges Square, Portsmouth, England, PO1 3EY</t>
  </si>
  <si>
    <t>PERSEUS LAND AND DEVELOPMENTS LIMITED</t>
  </si>
  <si>
    <t>11335594</t>
  </si>
  <si>
    <t>Grafton House, Pury Hill Business Park, Towcester, Northamptonshire, United Kingdom, NN12 7LS</t>
  </si>
  <si>
    <t>OAKWOOD CONSTRUCTION LIMITED</t>
  </si>
  <si>
    <t>08814758</t>
  </si>
  <si>
    <t>90  Prince George Avenue, Southgate, London, N14 4SP</t>
  </si>
  <si>
    <t>AXE CONSTRUCTION LTD</t>
  </si>
  <si>
    <t>11574690</t>
  </si>
  <si>
    <t>79 Chelsham Road, South Croydon, England, CR2 6HZ</t>
  </si>
  <si>
    <t>CROMSDALE ESTATES LIMITED</t>
  </si>
  <si>
    <t>11276635</t>
  </si>
  <si>
    <t>Park House, Park Square West, Leeds, England, LS1 2PW</t>
  </si>
  <si>
    <t>J.P. WHELAN HOMES LIMITED</t>
  </si>
  <si>
    <t>00920555</t>
  </si>
  <si>
    <t>Norheads House, Glovers Close, Biggin Hill, Kent, TN16 3GA</t>
  </si>
  <si>
    <t>15802941</t>
  </si>
  <si>
    <t>2 Hoyle Street, Accrington, England, BB5 2SD</t>
  </si>
  <si>
    <t>MOUNT STREET DEVELOPMENTS LIMITED</t>
  </si>
  <si>
    <t>08130973</t>
  </si>
  <si>
    <t>46-54 High Street, Ingatestone, Essex, United Kingdom, CM4 9DW</t>
  </si>
  <si>
    <t>ALBEMARLE HOMES LIMITED</t>
  </si>
  <si>
    <t>08525773</t>
  </si>
  <si>
    <t>Grove Barn 11 Silica Court, Kirk Sandall, Doncaster, England, DN3 1EG</t>
  </si>
  <si>
    <t>RBW ESTATES LIMITED</t>
  </si>
  <si>
    <t>09299334</t>
  </si>
  <si>
    <t>78-79 Pall Mall, London, England, SW1Y 5ES</t>
  </si>
  <si>
    <t>15928194</t>
  </si>
  <si>
    <t>10 Withins Road, Culcheth, Warrington, England, WA3 4JW</t>
  </si>
  <si>
    <t>LIPMAN PROPERTIES LIMITED</t>
  </si>
  <si>
    <t>04971421</t>
  </si>
  <si>
    <t>101 New Cavendish Street, 1st Floor South, London, United Kingdom, W1W 6XH</t>
  </si>
  <si>
    <t>CROSS GROUP LTD</t>
  </si>
  <si>
    <t>13981064</t>
  </si>
  <si>
    <t>16 Butler Road, Bagshot, England, GU19 5QF</t>
  </si>
  <si>
    <t>BERKELEY PLACE LIMITED</t>
  </si>
  <si>
    <t>14763242</t>
  </si>
  <si>
    <t>CRAIGLEITH PROPERTY LTD</t>
  </si>
  <si>
    <t>SC748647</t>
  </si>
  <si>
    <t>52 Craigleith View, Edinburgh, Scotland, EH4 3JY</t>
  </si>
  <si>
    <t>LPC LIVING LIMITED</t>
  </si>
  <si>
    <t>03936145</t>
  </si>
  <si>
    <t>Mentor House, Ainsworth Street, Blackburn, England, BB1 6AY</t>
  </si>
  <si>
    <t>A W WALKER BUILDING CONTRACTORS LIMITED</t>
  </si>
  <si>
    <t>07400997</t>
  </si>
  <si>
    <t>The Old Barn Avoncroft Farm, Offenham, Evesham, Worcestershire, WR11 8RR</t>
  </si>
  <si>
    <t>LANDHOLD CAPITAL LIMITED</t>
  </si>
  <si>
    <t>06039808</t>
  </si>
  <si>
    <t>28 Fitzroy Square, London, England, W1T 6DD</t>
  </si>
  <si>
    <t>ARCVELOP LTD</t>
  </si>
  <si>
    <t>12216004</t>
  </si>
  <si>
    <t>45 Albemarle Street, 3rd Floor, Mayfair, London, England, W16 4JL</t>
  </si>
  <si>
    <t>VIEWRANKS ESTATES LIMITED</t>
  </si>
  <si>
    <t>09339865</t>
  </si>
  <si>
    <t>Unit 7 The Old Power Station, 121 Mortlake High Street, London, SW14 8SN</t>
  </si>
  <si>
    <t>AZURE PROPERTY CONSULTANTS LTD</t>
  </si>
  <si>
    <t>04985656</t>
  </si>
  <si>
    <t>Bradstowe House, 35 Middle Wall, Whitstable, Kent, England, CT5 1BJ</t>
  </si>
  <si>
    <t>BERKELEY MANOR DEVELOPMENTS LTD</t>
  </si>
  <si>
    <t>14054713</t>
  </si>
  <si>
    <t>GJJ GROUP LIMITED</t>
  </si>
  <si>
    <t>14008385</t>
  </si>
  <si>
    <t>5 Crescent East, Thornton Cleveleys, Lancashire, United Kingdom, FY5 3LJ</t>
  </si>
  <si>
    <t>HEADON DEVELOPMENTS LIMITED</t>
  </si>
  <si>
    <t>SC524581</t>
  </si>
  <si>
    <t>C/O Turcan Connell, Princes Exchange, 1 Earl Grey Street, Edinburgh, United Kingdom, EH3 9EE</t>
  </si>
  <si>
    <t>ENDURANCE ESTATES LIMITED</t>
  </si>
  <si>
    <t>06203921</t>
  </si>
  <si>
    <t>Unit 1 The Press Station Road, Foxton, Cambridge, England, CB22 6SA</t>
  </si>
  <si>
    <t>THOMAS HOMES WEST LTD</t>
  </si>
  <si>
    <t>07145938</t>
  </si>
  <si>
    <t>5 Maescanner Road, Llanelli, Wales, SA14 8LR</t>
  </si>
  <si>
    <t>GAVILANES PROPCO LLP</t>
  </si>
  <si>
    <t>OC422900</t>
  </si>
  <si>
    <t>47 / 48 Piccadilly, London, England, W1J 0DT</t>
  </si>
  <si>
    <t>OUR HOMES MATTER LTD</t>
  </si>
  <si>
    <t>12470799</t>
  </si>
  <si>
    <t>2nd Floor, Unicorn House, Station Close, Potters Bar, Hertfordshire, United Kingdom, EN6 1TL</t>
  </si>
  <si>
    <t>JBC PROPERTY DEVELOPMENTS LIMITED</t>
  </si>
  <si>
    <t>01798999</t>
  </si>
  <si>
    <t>8 Jury Street, Warwick, CV34 4EW</t>
  </si>
  <si>
    <t>KENNINGHAM RETAIL LLP</t>
  </si>
  <si>
    <t>OC380922</t>
  </si>
  <si>
    <t>26 Cambridge Park, Twickenham, Middlesex, TW1 2JH</t>
  </si>
  <si>
    <t>ASHFIELD GROUP LIMITED</t>
  </si>
  <si>
    <t>07581862</t>
  </si>
  <si>
    <t>Regents House, Pinbush Road, Lowestoft, Suffolk, United Kingdom, NR33 7NL</t>
  </si>
  <si>
    <t>15018839</t>
  </si>
  <si>
    <t>Unit 5-7 Plumtree Enterprise Park Plumtree Road, Bircotes, Doncaster, England, DN11 8EW</t>
  </si>
  <si>
    <t>PROPERTY PARTNERS (SCOTLAND) LTD</t>
  </si>
  <si>
    <t>SC374672</t>
  </si>
  <si>
    <t>28 Low Street, Banff, Scotland, AB45 1AS</t>
  </si>
  <si>
    <t>CMK REAL ESTATE CONSULTANCY LTD</t>
  </si>
  <si>
    <t>15215335</t>
  </si>
  <si>
    <t>The Gallery Ketteringham Hall, Church Road, Wymondham, Norfolk, England, NR18 9RS</t>
  </si>
  <si>
    <t>HURST &amp; HURST ESTATES LIMITED</t>
  </si>
  <si>
    <t>09253556</t>
  </si>
  <si>
    <t>Stag Gates House, 63/64 The Avenue, Southampton, Hampshire, SO17 1XS</t>
  </si>
  <si>
    <t>DI PROPERTIES AND INVESTMENTS LLP</t>
  </si>
  <si>
    <t>OC430303</t>
  </si>
  <si>
    <t>5 Hamblyn Court, 5 Amhurst Park, London, United Kingdom, N16 5LU</t>
  </si>
  <si>
    <t>ARMADA PROPERTY UK LTD</t>
  </si>
  <si>
    <t>12113463</t>
  </si>
  <si>
    <t>Greenwood Accountancy 5-7 Pellew Arcade, Teign Street, Teignmouth, United Kingdom, TQ14 8EB</t>
  </si>
  <si>
    <t>REFORM ARCHITECTURE AND INTERIOR DESIGN LIMITED</t>
  </si>
  <si>
    <t>13531956</t>
  </si>
  <si>
    <t>Millhouse, 32-38 East Street, Rochford, Essex, England, SS4 1DB</t>
  </si>
  <si>
    <t>CARREG CONSTRUCTION LIMITED</t>
  </si>
  <si>
    <t>04722930</t>
  </si>
  <si>
    <t>Unit 2 Tangiers, Haverfordwest, Pembrokeshire, Wales, SA62 4BU</t>
  </si>
  <si>
    <t>BARRY CRUX &amp; COMPANY LIMITED</t>
  </si>
  <si>
    <t>07198539</t>
  </si>
  <si>
    <t>Riverside House, 11-12 Nelson Street, Hull, East Yorkshire, United Kingdom, HU1 1XE</t>
  </si>
  <si>
    <t>02402369</t>
  </si>
  <si>
    <t>3 Hollins House 331 Hale Road, Hale Barns, Altrincham, Cheshire, England, WA15 8SS</t>
  </si>
  <si>
    <t>FORWARD CAPITAL LIMITED</t>
  </si>
  <si>
    <t>16206603</t>
  </si>
  <si>
    <t>Unit 25 Pedmore Road Industrial Estate, Pedmore Road, Brierley Hill, West Midlands, United Kingdom, DY5 1TJ</t>
  </si>
  <si>
    <t>PIC HOMES LIMITED</t>
  </si>
  <si>
    <t>04839707</t>
  </si>
  <si>
    <t>Leopold Villa, 45 Leopold Street, Derby, Derbyshire, England, DE1 2HF</t>
  </si>
  <si>
    <t>SOUTH STREET CAPITAL LLP</t>
  </si>
  <si>
    <t>OC365832</t>
  </si>
  <si>
    <t>Aquis House, 49-51 Blagrave Street, Reading, Berkshire, RG1 1PL</t>
  </si>
  <si>
    <t>TOP NOTCH HOMES SW LIMITED</t>
  </si>
  <si>
    <t>11113246</t>
  </si>
  <si>
    <t>9 High Street, Wellington, England, TA21 8QT</t>
  </si>
  <si>
    <t>FORTRESS LAND &amp; PROPERTY LIMITED</t>
  </si>
  <si>
    <t>10424484</t>
  </si>
  <si>
    <t>C/O Lesstax2pay, 169 High Street, Barnet, England, EN5 5SU</t>
  </si>
  <si>
    <t>NIGHTINGALE PARTNERS LTD</t>
  </si>
  <si>
    <t>07222414</t>
  </si>
  <si>
    <t>3 Mandeville Place, London, England, W1U 3AW</t>
  </si>
  <si>
    <t>CHAUCER HOMES LTD</t>
  </si>
  <si>
    <t>03938024</t>
  </si>
  <si>
    <t>1 Long Street, Tetbury, Gloucestershire, GL8 8AA</t>
  </si>
  <si>
    <t>TC HOMES (CONTRACTING) LIMITED</t>
  </si>
  <si>
    <t>09731968</t>
  </si>
  <si>
    <t>The Warehouse Sabrina Court, Longden Coleham, Shrewsbury, England, SY3 7BF</t>
  </si>
  <si>
    <t>NORTHERN LAND AGENCY LTD</t>
  </si>
  <si>
    <t>12997635</t>
  </si>
  <si>
    <t>277 Stockport Road, Ashton-Under-Lyne, Lancashire, United Kingdom, OL7 0NT</t>
  </si>
  <si>
    <t>ATEL DESIGN AND BUILD LIMITED</t>
  </si>
  <si>
    <t>08840812</t>
  </si>
  <si>
    <t>Suite 1, 25 King Street, Knutsford, Cheshire, United Kingdom, WA16 6DW</t>
  </si>
  <si>
    <t>SG ESTATES LIMITED</t>
  </si>
  <si>
    <t>OE000205</t>
  </si>
  <si>
    <t>22 Grenville Street, St Helier, Jersey, JE4 8PX</t>
  </si>
  <si>
    <t>GM LONDON LIMITED</t>
  </si>
  <si>
    <t>08979618</t>
  </si>
  <si>
    <t>223 Dawes Road, London, England, SW6 7RD</t>
  </si>
  <si>
    <t>FOCALE EXPRESS LIMITED</t>
  </si>
  <si>
    <t>13768263</t>
  </si>
  <si>
    <t>57, Westbury Road, New Malden, Surrey, England, KT3 5AS</t>
  </si>
  <si>
    <t>GAINSBOROUGH GROUP LIMITED</t>
  </si>
  <si>
    <t>10665861</t>
  </si>
  <si>
    <t>C/O Bwbca Limited Office 44, A30 Business Centre, Okehampton, Devon, England, EX20 1BG</t>
  </si>
  <si>
    <t>FOUNDATION PROPERTY &amp; CAPITAL (LT) LLP</t>
  </si>
  <si>
    <t>OC341927</t>
  </si>
  <si>
    <t>02197844</t>
  </si>
  <si>
    <t>1 Oak Court Willow Road, The Lakes Business Park, Fenstanton, Huntingdon, England, PE28 9RE</t>
  </si>
  <si>
    <t>ROBERTS &amp; CO (ESTATE AGENTS) LIMITED</t>
  </si>
  <si>
    <t>04376798</t>
  </si>
  <si>
    <t>Hope Park Business Centre, Trevor Foster Way, Bradford, West Yorkshire, BD5 8HB</t>
  </si>
  <si>
    <t>LIFE PROPERTY CONSTRUCTION LIMITED</t>
  </si>
  <si>
    <t>11583481</t>
  </si>
  <si>
    <t>79 High Street, Eton, Windsor, Berkshire, United Kingdom, SL4 6AF</t>
  </si>
  <si>
    <t>MONO CAPITAL LIMITED</t>
  </si>
  <si>
    <t>12353578</t>
  </si>
  <si>
    <t>F38 &amp; F39 Cheadle Place Stockport Road, Cheadle, Cheshire, England, SK8 2GL</t>
  </si>
  <si>
    <t>CALMONT LIMITED</t>
  </si>
  <si>
    <t>03788215</t>
  </si>
  <si>
    <t>Warrens Way Guildford Road, Effingham, Leatherhead, Surrey, England, KT24 5QE</t>
  </si>
  <si>
    <t>LIFE PROPERTY GROUP LTD</t>
  </si>
  <si>
    <t>11825892</t>
  </si>
  <si>
    <t>65 Station Road, Port Talbot, United Kingdom, SA13 1NW</t>
  </si>
  <si>
    <t>HADHAM LIMITED</t>
  </si>
  <si>
    <t>02724474</t>
  </si>
  <si>
    <t>Rae House, Dane Street, Bishop's Stortford, Herts, CM23 3BT</t>
  </si>
  <si>
    <t>CITYDEAL COMMERCIAL LTD</t>
  </si>
  <si>
    <t>08414721</t>
  </si>
  <si>
    <t>115 Churchfield Road, London, W3 6AH</t>
  </si>
  <si>
    <t>WIMBLEDON HOMES LTD</t>
  </si>
  <si>
    <t>13929783</t>
  </si>
  <si>
    <t>38 High Street, Wimbledon, London, United Kingdom, SW19 5BY</t>
  </si>
  <si>
    <t>JRM BESPOKE PROPERTIES LIMITED</t>
  </si>
  <si>
    <t>11391707</t>
  </si>
  <si>
    <t>48 Willowmead Drive, Prestbury, Cheshire, SK10 4DD</t>
  </si>
  <si>
    <t>THE LORENZ CONSULTANCY LIMITED</t>
  </si>
  <si>
    <t>06641570</t>
  </si>
  <si>
    <t>Lynton House, 7-12 Tavistock Square, London, WC1H 9BQ</t>
  </si>
  <si>
    <t>A.J. ROBERTS CONSTRUCTION LIMITED</t>
  </si>
  <si>
    <t>00825941</t>
  </si>
  <si>
    <t>12 Church Side, Methley, Leeds, LS26 9EE</t>
  </si>
  <si>
    <t>PARK LANE HOMES LIMITED</t>
  </si>
  <si>
    <t>02538085</t>
  </si>
  <si>
    <t>Park Lane Homes Ltd Kingston House, 87 Wike Ridge Lane, Leeds, England, LS17 8TX</t>
  </si>
  <si>
    <t>DOT RESIDENTIAL LIMITED</t>
  </si>
  <si>
    <t>11070328</t>
  </si>
  <si>
    <t>15th Floor 6 Bevis Marks, Bury Court, London, United Kingdom, EC3A 7BA</t>
  </si>
  <si>
    <t>MARRICO ASSET MANAGEMENT LLP</t>
  </si>
  <si>
    <t>OC389971</t>
  </si>
  <si>
    <t>The Estate Office Campsmount Farm, Campsall, Doncaster, England, DN6 9AP</t>
  </si>
  <si>
    <t>COPLAN ESTATES LIMITED</t>
  </si>
  <si>
    <t>05141373</t>
  </si>
  <si>
    <t>38 Churton Street, London, England, SW1V 2LP</t>
  </si>
  <si>
    <t>MERCIA REAL ESTATE LTD</t>
  </si>
  <si>
    <t>11330296</t>
  </si>
  <si>
    <t>Maddox House, 117 Edmund Street, Birmingham, West Midlands, England, B3 2HJ</t>
  </si>
  <si>
    <t>15570612</t>
  </si>
  <si>
    <t>Field Gate Middle Road, Tiptoe, Lymington, Hampshire, United Kingdom, SO41 6FX</t>
  </si>
  <si>
    <t>JUNO ASSOCIATES LTD</t>
  </si>
  <si>
    <t>NI069740</t>
  </si>
  <si>
    <t>37a Malone Park, Belfast, BT9 6NL</t>
  </si>
  <si>
    <t>VICTUS REAL ESTATE LTD</t>
  </si>
  <si>
    <t>14505388</t>
  </si>
  <si>
    <t>74a Station Road East, Smart Accounting &amp; Tax Solutions Llp, Oxted, England, RH8 0PG</t>
  </si>
  <si>
    <t>KPM CONTRACTS LIMITED</t>
  </si>
  <si>
    <t>05373370</t>
  </si>
  <si>
    <t>Tanglewood The Street, Tuddenham, Ipswich, Suffolk, England, IP6 9BT</t>
  </si>
  <si>
    <t>ALLIED PROPERTY INVESTMENTS (LONDON) LIMITED</t>
  </si>
  <si>
    <t>07250919</t>
  </si>
  <si>
    <t>TARA HOMES LTD</t>
  </si>
  <si>
    <t>12298396</t>
  </si>
  <si>
    <t>58 High Street, Pinner, England, HA5 5PZ</t>
  </si>
  <si>
    <t>MERIDIAN CONSTRUCTION &amp; REFURBISHMENTS LTD</t>
  </si>
  <si>
    <t>11981074</t>
  </si>
  <si>
    <t>Unit B, Madison Place, Northampton Road, Manchester, England, M40 5AG</t>
  </si>
  <si>
    <t>Q PROPERTY GROUP LIMITED</t>
  </si>
  <si>
    <t>14538198</t>
  </si>
  <si>
    <t>Q New Homes Ltd,, 1a Honley Road, London, England, SE6 2HZ</t>
  </si>
  <si>
    <t>NICOLAS JAMES BUILDING LIMITED</t>
  </si>
  <si>
    <t>10501522</t>
  </si>
  <si>
    <t>Harbour House, 1 Town Quay, Southampton, England, SO14 2AQ</t>
  </si>
  <si>
    <t>MCGINNIS GROUP LTD</t>
  </si>
  <si>
    <t>12587607</t>
  </si>
  <si>
    <t>329 Bradford Road, Huddersfield, West Yorkshire, HD1 6ER</t>
  </si>
  <si>
    <t>CN PROP CO LIMITED</t>
  </si>
  <si>
    <t>13650191</t>
  </si>
  <si>
    <t>Banks House, Paradise Street, Rhyl, Wales, LL18 3LW</t>
  </si>
  <si>
    <t>FRESH PROPERTY LTD</t>
  </si>
  <si>
    <t>16623303</t>
  </si>
  <si>
    <t>Apartment 37 12 Madison Square, Liverpool, England, L1 5BF</t>
  </si>
  <si>
    <t>QUEENSBRIDGE HOMES LTD</t>
  </si>
  <si>
    <t>07452273</t>
  </si>
  <si>
    <t>OAKS GROUP LIMITED</t>
  </si>
  <si>
    <t>16531695</t>
  </si>
  <si>
    <t>TRANQUILITY HOMES LTD</t>
  </si>
  <si>
    <t>10577463</t>
  </si>
  <si>
    <t>BEYOND LIMITED</t>
  </si>
  <si>
    <t>10043905</t>
  </si>
  <si>
    <t>JUST HOMES LETTINGS AND ESTATE AGENCY LIMITED</t>
  </si>
  <si>
    <t>07065996</t>
  </si>
  <si>
    <t>Lygon House, 50 London Road, Bromley, Kent, BR1 3RA</t>
  </si>
  <si>
    <t>14228061</t>
  </si>
  <si>
    <t>CAPSEL LIMITED</t>
  </si>
  <si>
    <t>08056078</t>
  </si>
  <si>
    <t>Nant Y Pia House, Mamhilad Technology Park, Mamhilad, Monmouthshire, NP4 0JJ</t>
  </si>
  <si>
    <t>IMKI PROPERTY DEALS LTD</t>
  </si>
  <si>
    <t>15769472</t>
  </si>
  <si>
    <t>CROWN ESTATES LIMITED</t>
  </si>
  <si>
    <t>OE020409</t>
  </si>
  <si>
    <t>TOTUS CONSTRUCTION LTD</t>
  </si>
  <si>
    <t>08687892</t>
  </si>
  <si>
    <t>Unit 5 Enterprise House, 44-46 Terrace Road, Walton On Thames, Surrey, United Kingdom, KT12 2SD</t>
  </si>
  <si>
    <t>GLOBE HOMES LIMITED</t>
  </si>
  <si>
    <t>10469840</t>
  </si>
  <si>
    <t>Windmill Farm Stockings Lane, Upper Longdon, Lichfield, Staffs, United Kingdom, WS15 1QF</t>
  </si>
  <si>
    <t>HARRY J PALMER (BROADSTONE) LIMITED</t>
  </si>
  <si>
    <t>00578302</t>
  </si>
  <si>
    <t>9 The Square, Wimborne Minster, Dorset, England, BH21 1JA</t>
  </si>
  <si>
    <t>MM PROPERTIES BOLTON LTD</t>
  </si>
  <si>
    <t>15380614</t>
  </si>
  <si>
    <t>Highfield House, 185 Chorley New Road, Bolton, England, BL1 4QZ</t>
  </si>
  <si>
    <t>ASTON WALKER DEVELOPMENTS LIMITED</t>
  </si>
  <si>
    <t>11726908</t>
  </si>
  <si>
    <t>Unit F2 1 And 2 Ybn Building Delta Bank Road, Metro Riverside Park, Gateshead, Tyne And Wear, England, NE11 9DJ</t>
  </si>
  <si>
    <t>SALMON PROPERTY LIMITED</t>
  </si>
  <si>
    <t>11775782</t>
  </si>
  <si>
    <t>2nd Floor, Prince Frederick House, 35- 39 Maddox Street, London, United Kingdom, W1S 2PP</t>
  </si>
  <si>
    <t>GRAYS ESTATE AGENTS LIMITED</t>
  </si>
  <si>
    <t>15955917</t>
  </si>
  <si>
    <t>Ground Floor, Cavendish House Littlewood Drive, West 26 Business Park, Cleckheaton, West Yorkshire, England, BD19 4TE</t>
  </si>
  <si>
    <t>INSIDE LAND GROUP LIMITED</t>
  </si>
  <si>
    <t>06368367</t>
  </si>
  <si>
    <t>Suite 2 Mayden House Long Bennington Business Park, Main Road, Long Bennington, Nottinghamshire, England, NG23 5DJ</t>
  </si>
  <si>
    <t>FRONT ROW DEVELOPMENTS UK LTD</t>
  </si>
  <si>
    <t>11328379</t>
  </si>
  <si>
    <t>18 Grove Place, Bedford, England, MK40 3JJ</t>
  </si>
  <si>
    <t>ASTON MEAD LAND &amp; PLANNING LTD</t>
  </si>
  <si>
    <t>09568250</t>
  </si>
  <si>
    <t>Ground Floor, Egerton House, 68 Baker Street, Weybridge, Surrey, United Kingdom, KT13 8AL</t>
  </si>
  <si>
    <t>THE OAKWOOD GROUP LIMITED</t>
  </si>
  <si>
    <t>06664294</t>
  </si>
  <si>
    <t>70  Penland Road, Haywards Heath, West Sussex, RH16 1PH</t>
  </si>
  <si>
    <t>REGENT GATE DEVELOPMENTS LIMITED</t>
  </si>
  <si>
    <t>11935942</t>
  </si>
  <si>
    <t>Greenways Coventry Road, Dunchurch, Rugby, Warwickshire, United Kingdom, CV22 6RE</t>
  </si>
  <si>
    <t>HALEBOURNE GROUP LIMITED</t>
  </si>
  <si>
    <t>07090545</t>
  </si>
  <si>
    <t>Ground Floor, 4 Tanners Yard, London Road, Bagshot, England, GU19 5HD</t>
  </si>
  <si>
    <t>ADAMS &amp; CO ESTATE AGENTS LIMITED</t>
  </si>
  <si>
    <t>15784361</t>
  </si>
  <si>
    <t>3 Weekley Wood Close, Kettering, Northamptonshire, United Kingdom, NN14 1UQ</t>
  </si>
  <si>
    <t>FOUR PROP LIMITED</t>
  </si>
  <si>
    <t>12768062</t>
  </si>
  <si>
    <t>C/O Mclarens Penhurst House, 352-6 Battersea Park Road, London, United Kingdom, SW11 3BY</t>
  </si>
  <si>
    <t>CANDELISA LIMITED</t>
  </si>
  <si>
    <t>06553166</t>
  </si>
  <si>
    <t>Caroline House, Providence Place, Skipton, North Yorkshire, England, BD23 1FB</t>
  </si>
  <si>
    <t>CHERWYN DEVELOPMENTS LIMITED</t>
  </si>
  <si>
    <t>11534503</t>
  </si>
  <si>
    <t>Goodwood House, Blackbrook Park Avenue, Taunton, Somerset, United Kingdom, TA1 2PX</t>
  </si>
  <si>
    <t>G.M. CRAIG (BUILDING CONTRACTORS) LIMITED</t>
  </si>
  <si>
    <t>03366312</t>
  </si>
  <si>
    <t>Ava Lodge, Castle Terrace, Berwick Upon Tweed, Northumberland, TD15 1NP</t>
  </si>
  <si>
    <t>BRACKLEY PROPERTY DEVELOPMENTS LIMITED</t>
  </si>
  <si>
    <t>09663262</t>
  </si>
  <si>
    <t>27 Eldon Road, Beeston, Nottingham, England, NG9 6DZ</t>
  </si>
  <si>
    <t>RADIATE DEVELOPMENTS LTD</t>
  </si>
  <si>
    <t>09061636</t>
  </si>
  <si>
    <t>2nd Floor Equity Court, 73-75 Millbrook Road East, Southampton, England, SO15 1RJ</t>
  </si>
  <si>
    <t>CITY OFFICES REAL ESTATE LONDON LIMITED</t>
  </si>
  <si>
    <t>11099314</t>
  </si>
  <si>
    <t>8 Frederick's Place, London, England, EC2R 8AB</t>
  </si>
  <si>
    <t>LONGVIEW CAPITAL INVESTMENTS LIMITED</t>
  </si>
  <si>
    <t>15930056</t>
  </si>
  <si>
    <t>16 Gorse Lane, Lichfield, England, WS14 9HQ</t>
  </si>
  <si>
    <t>NI026668</t>
  </si>
  <si>
    <t>5 Limavady Road, Derry, Northern Ireland, BT47 6JU</t>
  </si>
  <si>
    <t>WESTRIDGE ESTATES LIMITED</t>
  </si>
  <si>
    <t>09279820</t>
  </si>
  <si>
    <t>KESTREL HOMES AND CONSTRUCTION LIMITED</t>
  </si>
  <si>
    <t>14066606</t>
  </si>
  <si>
    <t>Gatehouse Farm Gatehouse Farm, Coggeshall Road, Earls Colne, Essex, United Kingdom, CO6 2JZ</t>
  </si>
  <si>
    <t>ABERDAM MONTROSE FRANCHISE LTD</t>
  </si>
  <si>
    <t>SC766475</t>
  </si>
  <si>
    <t>3 Prospect Place, Westhill, Scotland, AB32 6SY</t>
  </si>
  <si>
    <t>IGUANA DEVELOPMENTS LIMITED</t>
  </si>
  <si>
    <t>09729074</t>
  </si>
  <si>
    <t>Essex House, Manor Street, Hull, East Yorkshire, England, HU1 1YU</t>
  </si>
  <si>
    <t>LOVE INVESTMENTS LTD</t>
  </si>
  <si>
    <t>10784710</t>
  </si>
  <si>
    <t>Istwyn Barn Lon Cwrt Ynyston, Leckwith, Cardiff, South Glamorgan, Wales, CF11 8DR</t>
  </si>
  <si>
    <t>03347114</t>
  </si>
  <si>
    <t>380 New Hythe Lane, Larkfield, Aylesford, ME20 6RZ</t>
  </si>
  <si>
    <t>LEWIS &amp; TUCKER SURVEYORS LIMITED</t>
  </si>
  <si>
    <t>03144364</t>
  </si>
  <si>
    <t>16 Wigmore Street, London, England, W1U 2RF</t>
  </si>
  <si>
    <t>STONE DEVELOPMENTS WILTSHIRE LIMITED</t>
  </si>
  <si>
    <t>09322167</t>
  </si>
  <si>
    <t>10 Faverolle Way, Trowbridge, Wiltshire, United Kingdom, BA14 7QE</t>
  </si>
  <si>
    <t>JAMES PLACE LIMITED</t>
  </si>
  <si>
    <t>04504115</t>
  </si>
  <si>
    <t>James Place, James Place Street The Ouseburn, Newcastle, NE6 1LD</t>
  </si>
  <si>
    <t>BIG 7 LTD</t>
  </si>
  <si>
    <t>11331037</t>
  </si>
  <si>
    <t>142-143 Parrock Street, Gravesend, England, DA12 1EY</t>
  </si>
  <si>
    <t>CUBE HOMES LIMITED</t>
  </si>
  <si>
    <t>06342867</t>
  </si>
  <si>
    <t>2a Derwent Avenue, Manchester, England, M21 7QP</t>
  </si>
  <si>
    <t>CASSEL &amp; FLETCHER LTD</t>
  </si>
  <si>
    <t>11976827</t>
  </si>
  <si>
    <t>1st Floor, Cloister House Riverside, New Bailey Street, Salford, United Kingdom, M3 5FS</t>
  </si>
  <si>
    <t>WTS PROPERTY LTD</t>
  </si>
  <si>
    <t>16414697</t>
  </si>
  <si>
    <t>Unit 3-4 Daltongate Business Centre, Ulverston, Cumbria, United Kingdom, LA12 7AJ</t>
  </si>
  <si>
    <t>PROPERTUNITIES LIMITED</t>
  </si>
  <si>
    <t>02570898</t>
  </si>
  <si>
    <t>2 Elmwood Park, Gerrards Cross, Buckinghamshire, England, SL9 7EP</t>
  </si>
  <si>
    <t>TWELVE WEEKS LIMITED</t>
  </si>
  <si>
    <t>SC665109</t>
  </si>
  <si>
    <t>22 Terringzean View, Cumnock, Scotland, KA18 1FB</t>
  </si>
  <si>
    <t>MASONS BUILD LTD</t>
  </si>
  <si>
    <t>10437224</t>
  </si>
  <si>
    <t>104 Charles House Beam Heath Way, Nantwich, Cheshire, England, CW5 6PQ</t>
  </si>
  <si>
    <t>ALDERMAN GROUP LLP</t>
  </si>
  <si>
    <t>OC446881</t>
  </si>
  <si>
    <t>C/O Ocg Accountants Ltd Biz Hub Tees Valley, Belasis Hall Technology Park, Billingham, United Kingdom, TS23 4EA</t>
  </si>
  <si>
    <t>THE STEPHENS AND STEPHENS GROUP LTD</t>
  </si>
  <si>
    <t>11783217</t>
  </si>
  <si>
    <t>The City Foundry,, 10 Princes St,, Truro, Cornwall, England, TR1 2ES</t>
  </si>
  <si>
    <t>LATITUDE LONDON LTD</t>
  </si>
  <si>
    <t>11113607</t>
  </si>
  <si>
    <t>21 Nottingham Place, London, United Kingdom, W1U 5LH</t>
  </si>
  <si>
    <t>DJ FOLEY LTD</t>
  </si>
  <si>
    <t>07675444</t>
  </si>
  <si>
    <t>25 Coniston Avenue, Coombe Dingle, Bristol, BS9 3SA</t>
  </si>
  <si>
    <t>TWENTY FOUR PROPERTY GROUP LTD</t>
  </si>
  <si>
    <t>16349834</t>
  </si>
  <si>
    <t>112 Arley Drive, Widnes, England, WA8 4XU</t>
  </si>
  <si>
    <t>RADCLIFFE &amp; RUST LIMITED</t>
  </si>
  <si>
    <t>07264501</t>
  </si>
  <si>
    <t>Riverside Farm, Hollow Road, Ramsey Forty Foot, Huntingdon, Cambridgeshire, United Kingdom, PE26 2YB</t>
  </si>
  <si>
    <t>LANGHAM PLACE LTD</t>
  </si>
  <si>
    <t>09611940</t>
  </si>
  <si>
    <t>9 Park Lane Business Centre Park Lane, Langham, Colchester, Essex, CO4 5WR</t>
  </si>
  <si>
    <t>DOWNTOWN ASSET MANAGEMENT LIMITED</t>
  </si>
  <si>
    <t>11646041</t>
  </si>
  <si>
    <t>1 St Georges Court, Altrincham Business Park, Altrincham, United Kingdom, WA14 5UA</t>
  </si>
  <si>
    <t>ARAZU CONSTRUCTION LTD</t>
  </si>
  <si>
    <t>12808925</t>
  </si>
  <si>
    <t>Solo House The Courtyard, London Road, Horsham, West Sussex, England, RH12 1AT</t>
  </si>
  <si>
    <t>COLLABORATE GROUP LIMITED</t>
  </si>
  <si>
    <t>15742615</t>
  </si>
  <si>
    <t>Suite 41 Chiltern Place, 66 Chiltern Street, London, United Kingdom, W1U 4EJ</t>
  </si>
  <si>
    <t>CITED PROPERTY LIMITED</t>
  </si>
  <si>
    <t>13415085</t>
  </si>
  <si>
    <t>80 Compair Crescent, Ipswich, Suffolk, United Kingdom, IP2 0EH</t>
  </si>
  <si>
    <t>GAVACAN HOMES LIMITED</t>
  </si>
  <si>
    <t>08605561</t>
  </si>
  <si>
    <t>Cardinal Point, Park Road, Rickmansworth, England, WD3 1RE</t>
  </si>
  <si>
    <t>STONE DEVELOPMENTS (LAND &amp; COMMERCIAL) LIMITED</t>
  </si>
  <si>
    <t>15126596</t>
  </si>
  <si>
    <t>288 Oxford Road Gomersal, Cleckheaton, West Yorkshire, United Kingdom, BD19 4PY</t>
  </si>
  <si>
    <t>ATLANTA LONDON CONSULTING LTD</t>
  </si>
  <si>
    <t>16188724</t>
  </si>
  <si>
    <t>26 Marlborough Hill, London, NW8 0NG</t>
  </si>
  <si>
    <t>BECKLAND LIMITED</t>
  </si>
  <si>
    <t>OE003373</t>
  </si>
  <si>
    <t>1st Floor, Building A Caves Corporate Center, Blake Road And West Bay Street, Nassau, Bahamas</t>
  </si>
  <si>
    <t>WESTHILL LAND &amp; PROPERTY LIMITED</t>
  </si>
  <si>
    <t>05456740</t>
  </si>
  <si>
    <t>33 Bruton Street, 2nd Floor, London, England, W1J 6QU</t>
  </si>
  <si>
    <t>THE STRATEGIC LAND GROUP LIMITED</t>
  </si>
  <si>
    <t>06732112</t>
  </si>
  <si>
    <t>C/O Williamson &amp; Croft Llp York House, 20 York Street, Manchester, England, M2 3BB</t>
  </si>
  <si>
    <t>NORTHUMBERLAND GROUP LTD</t>
  </si>
  <si>
    <t>12732977</t>
  </si>
  <si>
    <t>17 Townsend Crescent, Morpeth, Northumberland, England, NE61 2XP</t>
  </si>
  <si>
    <t>JUNNELL HOMES LIMITED</t>
  </si>
  <si>
    <t>07464495</t>
  </si>
  <si>
    <t>Barttelot Court, Barttelot Road, Horsham, West Sussex, United Kingdom, RH12 1DQ</t>
  </si>
  <si>
    <t>FARNHAM ESTATES LIMITED</t>
  </si>
  <si>
    <t>02877267</t>
  </si>
  <si>
    <t>Wey Court West, Union Road, Farnham, Surrey, GU9 7PT</t>
  </si>
  <si>
    <t>MILLSON GROUP LIMITED</t>
  </si>
  <si>
    <t>02170580</t>
  </si>
  <si>
    <t>Clarence Arcade, Stamford Street, Ashton-Under-Lyne, England, OL6 7PT</t>
  </si>
  <si>
    <t>GRIFO DEVELOPMENTS LIMITED</t>
  </si>
  <si>
    <t>10627255</t>
  </si>
  <si>
    <t>1 Vincent Square, London, United Kingdom, SW1P 2PN</t>
  </si>
  <si>
    <t>UZBEKISTAN &amp; AZERBAIJAN TRADE HOUSE EUROPE LIMITED</t>
  </si>
  <si>
    <t>15019422</t>
  </si>
  <si>
    <t>2 Devonshire Square, London, England, EC2M 4UJ</t>
  </si>
  <si>
    <t>DAVID TURNER PROPERTY LTD</t>
  </si>
  <si>
    <t>11621480</t>
  </si>
  <si>
    <t>156a Burnt Oak Broadway, Edgware, Middlesex, United Kingdom, HA8 0AX</t>
  </si>
  <si>
    <t>LUXUS DEVELOPMENTS LTD</t>
  </si>
  <si>
    <t>12798943</t>
  </si>
  <si>
    <t>Rhodes House 6-18 Tulketh Brow, Ashton-On-Ribble, Preston, Lancashire, England, PR2 2SH</t>
  </si>
  <si>
    <t>KGEN CONSULTING LIMITED</t>
  </si>
  <si>
    <t>09044106</t>
  </si>
  <si>
    <t>39 Chelveston Crescent Chelveston Crescent, Solihull, England, B91 3YH</t>
  </si>
  <si>
    <t>URBAN CONCEPT DESIGN &amp; BUILD LTD</t>
  </si>
  <si>
    <t>14475016</t>
  </si>
  <si>
    <t>C/O Roseworth Limited, High Road, London, England, N12 0NL</t>
  </si>
  <si>
    <t>CAPTIVA HOMES LIMITED</t>
  </si>
  <si>
    <t>05374785</t>
  </si>
  <si>
    <t>37 Commercial Road, Poole, Dorset, England, BH14 0HU</t>
  </si>
  <si>
    <t>HODSON DEVELOPMENTS LIMITED</t>
  </si>
  <si>
    <t>02850626</t>
  </si>
  <si>
    <t>55 Office Suite 9, 55 Park Lane, London, W1K 1NA</t>
  </si>
  <si>
    <t>BUILDING PARTNERSHIPS LIMITED</t>
  </si>
  <si>
    <t>03732835</t>
  </si>
  <si>
    <t>C/O Larking Gowen 1st Floor Prospect House, Rouen Road, Norwich, Norfolk, United Kingdom, NR1 1RE</t>
  </si>
  <si>
    <t>WYCHBURY DEVELOPMENTS LTD</t>
  </si>
  <si>
    <t>14956012</t>
  </si>
  <si>
    <t>Ground Floor Office, 2 Mill Pool, Nash Lane, Belbroughton, West Midlands, United Kingdom, DY9 9AF</t>
  </si>
  <si>
    <t>EIGHT PROPERTY GROUP LTD</t>
  </si>
  <si>
    <t>14828235</t>
  </si>
  <si>
    <t>Jsm, Brightfield Business Hub Bakewell Road, Orton Southgate, Peterborough, United Kingdom, PE2 6XU</t>
  </si>
  <si>
    <t>SOLITUDE HOMES LTD</t>
  </si>
  <si>
    <t>14722883</t>
  </si>
  <si>
    <t>International House, 14 King Street, Leeds, England, LS1 2HL</t>
  </si>
  <si>
    <t>BELMORE REAL ESTATE LTD</t>
  </si>
  <si>
    <t>13657104</t>
  </si>
  <si>
    <t>513 Linen Hall, 162-168 Regent Street, London, England, W1B 5TB</t>
  </si>
  <si>
    <t>M REAL ESTATE LTD</t>
  </si>
  <si>
    <t>12857559</t>
  </si>
  <si>
    <t>159 High Street, Barnet, Hertfordshire, United Kingdom, EN5 5SU</t>
  </si>
  <si>
    <t>DRAGONFLY LONDON LIMITED</t>
  </si>
  <si>
    <t>08118617</t>
  </si>
  <si>
    <t>Pearl Assurance House, 319 Ballards Lane, London, N12 8LY</t>
  </si>
  <si>
    <t>GO ARCHITECTURE LIMITED</t>
  </si>
  <si>
    <t>13455302</t>
  </si>
  <si>
    <t>3 Duverlin Close, Norwich, England, NR4 6HS</t>
  </si>
  <si>
    <t>ARMFIELD RETAIL &amp; LEISURE LIMITED</t>
  </si>
  <si>
    <t>05916108</t>
  </si>
  <si>
    <t>The George Suite 3, 45 Guildford Street, Chertsey, Surrey, England, KT16 9BA</t>
  </si>
  <si>
    <t>4.6 DAMAC TOWER LTD</t>
  </si>
  <si>
    <t>14509050</t>
  </si>
  <si>
    <t>5c Greville Road, London, United Kingdom, NW6 5HY</t>
  </si>
  <si>
    <t>MATTHEWS BENJAMIN LIMITED</t>
  </si>
  <si>
    <t>04270819</t>
  </si>
  <si>
    <t>Hazelwood, Ellerthwaite Square, Windermere, Cumbria, United Kingdom, LA23 1DU</t>
  </si>
  <si>
    <t>HEIM STUDIO LIMITED</t>
  </si>
  <si>
    <t>13834252</t>
  </si>
  <si>
    <t>Jacksonheim Property Group Hq, 4 Naval Street, Manchester, England, M4 6EW</t>
  </si>
  <si>
    <t>GWENT PROPERTIES LTD</t>
  </si>
  <si>
    <t>16601978</t>
  </si>
  <si>
    <t>Suite 1b Cambria House Van Court, Caerphilly Business Park, Caerphilly, Wales, CF83 3ED</t>
  </si>
  <si>
    <t>AXIOM PROPERTY PARTNERS LTD</t>
  </si>
  <si>
    <t>13876122</t>
  </si>
  <si>
    <t>Ground Floor, Citygate, Longridge Road, Preston, England, PR2 5BQ</t>
  </si>
  <si>
    <t>HARLEQUIN DEVELOPMENTS LIMITED</t>
  </si>
  <si>
    <t>11538158</t>
  </si>
  <si>
    <t>42 Whitegate Close, Swavesey, Cambridge, England, CB24 4TT</t>
  </si>
  <si>
    <t xml:space="preserve">HUNTSMORE LTD. </t>
  </si>
  <si>
    <t>09111348</t>
  </si>
  <si>
    <t>18 Pembroke Road, London, England, W8 6NT</t>
  </si>
  <si>
    <t>MILESTONE DEVELOPMENTS LIMITED</t>
  </si>
  <si>
    <t>06356121</t>
  </si>
  <si>
    <t>First Floor Unit C1 Glenthorne Court, Truro Business Park, Threemilestone, Cornwall, England, TR4 9NY</t>
  </si>
  <si>
    <t>HIVE HOMES (GREATER MANCHESTER) LLP</t>
  </si>
  <si>
    <t>OC425196</t>
  </si>
  <si>
    <t>2a Derwent Avenue, Manchester, M21 7QP</t>
  </si>
  <si>
    <t>BLOOMSBURY ESTATES LIMITED</t>
  </si>
  <si>
    <t>07221698</t>
  </si>
  <si>
    <t>CROSSMAN GROUP LTD</t>
  </si>
  <si>
    <t>11714202</t>
  </si>
  <si>
    <t>1b Mile End, London Road, Bath, Somerset, England, BA1 6PT</t>
  </si>
  <si>
    <t>CULLEN HOMES LIMITED</t>
  </si>
  <si>
    <t>10524595</t>
  </si>
  <si>
    <t>37 Bingham Avenue, Poole, England, BH14 8ND</t>
  </si>
  <si>
    <t>BILDURN ESTATES LIMITED</t>
  </si>
  <si>
    <t>05902468</t>
  </si>
  <si>
    <t>2 Lace Market Square, Nottingham, NG1 1PB</t>
  </si>
  <si>
    <t>BLOCKLAND ACQUISITIONS LTD</t>
  </si>
  <si>
    <t>13336236</t>
  </si>
  <si>
    <t>14 High Street, Pensnett, Kingswinford, West Midlands, United Kingdom, DY6 8XD</t>
  </si>
  <si>
    <t>KEYS 360 LIMITED</t>
  </si>
  <si>
    <t>06145024</t>
  </si>
  <si>
    <t>Maybrook House Third Floor, Queensway, Halesowen, United Kingdom, B63 4AH</t>
  </si>
  <si>
    <t>SUPER PRIME LONDON INVESTMENTS LTD</t>
  </si>
  <si>
    <t>11729704</t>
  </si>
  <si>
    <t>Flat 3 7 Charlbury Grove, London, England, W5 2DY</t>
  </si>
  <si>
    <t>ZERO IN DEVELOPMENTS LTD</t>
  </si>
  <si>
    <t>13544606</t>
  </si>
  <si>
    <t>Brigham House, 93 High Street, Biggleswade, Bedfordshire, England, SG18 0LD</t>
  </si>
  <si>
    <t>ARKUS REAL ESTATE LLP</t>
  </si>
  <si>
    <t>OC450765</t>
  </si>
  <si>
    <t>10 Orange Street, Haymarket, London, WC2H 7DQ</t>
  </si>
  <si>
    <t>HALL &amp; CO PROPERTY LTD</t>
  </si>
  <si>
    <t>12911032</t>
  </si>
  <si>
    <t>20 Primo Place, Leeds, England, LS8 3LB</t>
  </si>
  <si>
    <t>EASY LIVING DEVELOPMENTS LIMITED</t>
  </si>
  <si>
    <t>SC411442</t>
  </si>
  <si>
    <t>6 Logie Mill, Beaverbank Business Park, Edinburgh, East Lothian, United Kingdom, EH7 4HG</t>
  </si>
  <si>
    <t>LIBERTY CARE DEVELOPMENTS LIMITED</t>
  </si>
  <si>
    <t>12092035</t>
  </si>
  <si>
    <t>Honeycomb West Honeycomb, Chester Business Park, Chester, United Kingdom, CH4 9QH</t>
  </si>
  <si>
    <t>HASSETT HOMES LTD</t>
  </si>
  <si>
    <t>11263116</t>
  </si>
  <si>
    <t>17 Mann Island, Liverpool, England, L3 1BP</t>
  </si>
  <si>
    <t>03686681</t>
  </si>
  <si>
    <t>11 Waterloo Street, Birmingham, West Midlands, B2 5TB</t>
  </si>
  <si>
    <t>WESTHALL ESTATES LIMITED</t>
  </si>
  <si>
    <t>05698639</t>
  </si>
  <si>
    <t>8a Wingbury Courtyard, Business Village, Wingrave, Buckinghamshire, HP22 4LW</t>
  </si>
  <si>
    <t>ACADEMY FOR SOCIAL ENTREPRENEURS AND TECHNOLOGISTS LTD</t>
  </si>
  <si>
    <t>12886454</t>
  </si>
  <si>
    <t>71-75 Shelton Street, Covent Garden, London, England, WC2H 9JQ</t>
  </si>
  <si>
    <t>04245656</t>
  </si>
  <si>
    <t>Suite11 Chalkwell Lawns, 648-656 London Road, Westcliff On Sea, Essex, SS0 9HR</t>
  </si>
  <si>
    <t>HENDERSON HOMES LIMITED</t>
  </si>
  <si>
    <t>01061442</t>
  </si>
  <si>
    <t>Suite 5 St Ann's House, 1 Old Market Place, Knutsford, Cheshire, England, WA16 6PD</t>
  </si>
  <si>
    <t>DRIBBEN INVESTMENTS LTD</t>
  </si>
  <si>
    <t>11222306</t>
  </si>
  <si>
    <t>10 Quays Reach Carolina Way, Salford, Lancashire, England, M50 2ZY</t>
  </si>
  <si>
    <t>HAMPTON BROOK LIMITED</t>
  </si>
  <si>
    <t>02726972</t>
  </si>
  <si>
    <t>Towerfield, 66 Derngate, Northampton, Northamptonshire, NN1 1UH</t>
  </si>
  <si>
    <t>UPRIGHT PROPERTY GROUP LTD</t>
  </si>
  <si>
    <t>08724216</t>
  </si>
  <si>
    <t>14 West Street, Reigate, Surrey, England, RH2 9BS</t>
  </si>
  <si>
    <t>PROGRESSIVE LIVING DEVELOPMENTS LIMITED</t>
  </si>
  <si>
    <t>10337904</t>
  </si>
  <si>
    <t>MERIDIAN DEVELOPMENTS REAL ESTATE LTD</t>
  </si>
  <si>
    <t>13238102</t>
  </si>
  <si>
    <t>R &amp; L MAY HOLDINGS LTD</t>
  </si>
  <si>
    <t>10048030</t>
  </si>
  <si>
    <t>JAMM LIVING LIMITED</t>
  </si>
  <si>
    <t>09586687</t>
  </si>
  <si>
    <t>GADE GROUP LIMITED</t>
  </si>
  <si>
    <t>07282298</t>
  </si>
  <si>
    <t>LADSON LTD</t>
  </si>
  <si>
    <t>14135798</t>
  </si>
  <si>
    <t>27 Old Gloucester Street, London, United Kingdom, WC1N 3AX</t>
  </si>
  <si>
    <t>BADDOW ESTATES LIMITED</t>
  </si>
  <si>
    <t>12058063</t>
  </si>
  <si>
    <t>LE BEAU HARRIS LTD</t>
  </si>
  <si>
    <t>15485926</t>
  </si>
  <si>
    <t>DEVELOP LIVERPOOL LIMITED</t>
  </si>
  <si>
    <t>12305903</t>
  </si>
  <si>
    <t>LUCAS DESIGN LTD</t>
  </si>
  <si>
    <t>12717342</t>
  </si>
  <si>
    <t>36 Theobald Road, London, United Kingdom, E17 8JQ</t>
  </si>
  <si>
    <t>09944665</t>
  </si>
  <si>
    <t>10 St. Helens Road, Swansea, SA1 4AW</t>
  </si>
  <si>
    <t>MELROSE INVESTMENTS LIMITED</t>
  </si>
  <si>
    <t>03561049</t>
  </si>
  <si>
    <t>Unit 9a Marsh Mill Village, Fleetwood Road North, Thornton-Cleveleys, England, FY5 4JZ</t>
  </si>
  <si>
    <t>04282182</t>
  </si>
  <si>
    <t>Railview Lofts, 19c Commercial, Road, Eastbourne, East Sussex, BN21 3XE</t>
  </si>
  <si>
    <t>SILVERCROW LIMITED</t>
  </si>
  <si>
    <t>09075358</t>
  </si>
  <si>
    <t>Paternoster House, 65 St. Paul's Churchyard, London, EC4M 8AB</t>
  </si>
  <si>
    <t>ASHLEY PROPERTY GROUP LTD</t>
  </si>
  <si>
    <t>SC604297</t>
  </si>
  <si>
    <t>31 Marina Road, Prestwick, United Kingdom, KA9 1QZ</t>
  </si>
  <si>
    <t>09764971</t>
  </si>
  <si>
    <t>Electric House Ninian Way, Wilnecote, Tamworth, Staffordshire, United Kingdom, B77 5DE</t>
  </si>
  <si>
    <t>ALPHA GROUP LP</t>
  </si>
  <si>
    <t>SL027203</t>
  </si>
  <si>
    <t>45 Rosehaugh Road, Inverness, Scotland, IV3 8SW</t>
  </si>
  <si>
    <t>YOU ARE HOME LIMITED</t>
  </si>
  <si>
    <t>11786633</t>
  </si>
  <si>
    <t>Forvis Mazars Llp, One St. Peters Square, Manchester, M2 3DE</t>
  </si>
  <si>
    <t>ACRE LIMITED</t>
  </si>
  <si>
    <t>04696396</t>
  </si>
  <si>
    <t>Haparanda Station, St Germans, Saltash, Cornwall, PL12 5LU</t>
  </si>
  <si>
    <t>MAGNATE ASSETS LIMITED</t>
  </si>
  <si>
    <t>16073587</t>
  </si>
  <si>
    <t>378 Walsall Road, Perry Barr, Birmingham, England, B42 2LX</t>
  </si>
  <si>
    <t>J GROUP LTD</t>
  </si>
  <si>
    <t>13677290</t>
  </si>
  <si>
    <t>10 Harmer Street, Gravesend, England, DA12 2AX</t>
  </si>
  <si>
    <t>BELFIELD LAND LTD</t>
  </si>
  <si>
    <t>07569948</t>
  </si>
  <si>
    <t>34 Anyards Road, Cobham, England, KT11 2LA</t>
  </si>
  <si>
    <t>WOODMANS CONSTRUCTION (BRIGHTON) LIMITED</t>
  </si>
  <si>
    <t>04583082</t>
  </si>
  <si>
    <t>370 The Yard Brighton Road, Shoreham-By-Sea, West Sussex, England, BN43 6RE</t>
  </si>
  <si>
    <t>ASPINELL LIMITED</t>
  </si>
  <si>
    <t>11134378</t>
  </si>
  <si>
    <t>Unit 6, The School House St Mary's Business  Centre, 66-70 Bourne Road, Bexley, Kent, England, DA5 1LU</t>
  </si>
  <si>
    <t>09992051</t>
  </si>
  <si>
    <t>5 Whytecliffe Road South, Purley, Surrey, England, CR8 2AY</t>
  </si>
  <si>
    <t>BOND LAND AFFORDABLE HOUSING LIMITED</t>
  </si>
  <si>
    <t>15499473</t>
  </si>
  <si>
    <t>249 Cranbrook Road, Ilford, England, IG1 4TG</t>
  </si>
  <si>
    <t>IDEAL LAND LIMITED</t>
  </si>
  <si>
    <t>06374325</t>
  </si>
  <si>
    <t>Studio 4 Royal Victoria Patriotic Building, John Archer Way, London, England, SW18 3SX</t>
  </si>
  <si>
    <t>LEVISON ROSE HOMES LIMITED</t>
  </si>
  <si>
    <t>12891358</t>
  </si>
  <si>
    <t>West Cartshed Borough Hill Farm, Catton Road, Walton-On-Trent, Derbyshire, England, DE12 8LL</t>
  </si>
  <si>
    <t>FORGE NEW HOMES LLP</t>
  </si>
  <si>
    <t>OC428954</t>
  </si>
  <si>
    <t>Bull Green House, Bull Green, Halifax, England, HX1 2EB</t>
  </si>
  <si>
    <t>DARCLIFFE HOMES LIMITED</t>
  </si>
  <si>
    <t>00763468</t>
  </si>
  <si>
    <t>Kingfisher House Albury Close, Loverock Road, Reading, Berkshire, RG30 1BD</t>
  </si>
  <si>
    <t>MT LAND LTD</t>
  </si>
  <si>
    <t>12937080</t>
  </si>
  <si>
    <t>3 West Street, Leighton Buzzard, England, LU7 1DA</t>
  </si>
  <si>
    <t>14797023</t>
  </si>
  <si>
    <t>The Retreat Plaxtol Lane, Plaxtol, Sevenoaks, England, TN15 0PZ</t>
  </si>
  <si>
    <t>RENU DM LIMITED</t>
  </si>
  <si>
    <t>14328479</t>
  </si>
  <si>
    <t>1 New Street, London, United Kingdom, EC2M 4TP</t>
  </si>
  <si>
    <t>ADAM JONES AND SONS (BLACKHEATH) LIMITED</t>
  </si>
  <si>
    <t>00879192</t>
  </si>
  <si>
    <t>C/O FRP ADVISORY TRADING LIMITED, Derby Hous 12 Winckley Square, Preston, PR1 3JJ</t>
  </si>
  <si>
    <t>CANON BRICKWORK LTD</t>
  </si>
  <si>
    <t>11958959</t>
  </si>
  <si>
    <t>Suite 32 Blackwell House Coggeshall Road, Earls Colne, Colchester, England, CO6 2JY</t>
  </si>
  <si>
    <t>FORTUNE GREEN CAPITAL LTD</t>
  </si>
  <si>
    <t>08912416</t>
  </si>
  <si>
    <t>37-39 Maida Vale, London, United Kingdom, W9 1TP</t>
  </si>
  <si>
    <t>AF BUILD LIMITED</t>
  </si>
  <si>
    <t>14382885</t>
  </si>
  <si>
    <t>301 Leroy House 436 Essex Road, London, England, N1 3QP</t>
  </si>
  <si>
    <t>ASHBY PROPERTY GROUP LTD</t>
  </si>
  <si>
    <t>15019916</t>
  </si>
  <si>
    <t>20 Wenlock Road, London, England, N1 7GU</t>
  </si>
  <si>
    <t>TURNBULL HOMES LIMITED</t>
  </si>
  <si>
    <t>03759284</t>
  </si>
  <si>
    <t>Turnbull House, 226 Mulgrave Road, Sutton, Surrey, SM2 6JT</t>
  </si>
  <si>
    <t>OAKMONT HOMES LTD</t>
  </si>
  <si>
    <t>09963327</t>
  </si>
  <si>
    <t>249 Cranbrook Road, Ilford, Essex, England, IG1 4TG</t>
  </si>
  <si>
    <t>WILTON DEVELOPMENTS LIMITED</t>
  </si>
  <si>
    <t>05568164</t>
  </si>
  <si>
    <t>10 South Parade, Leeds, West Yorkshire, LS1 5QS</t>
  </si>
  <si>
    <t>KINGDOM INTERNATIONAL REAL ESTATE LTD</t>
  </si>
  <si>
    <t>12075382</t>
  </si>
  <si>
    <t>32 Commodore House, Juniper Drive, London, England, SW18 1TW</t>
  </si>
  <si>
    <t>WAYOUT PROPERTY GROUP LTD</t>
  </si>
  <si>
    <t>13813165</t>
  </si>
  <si>
    <t>40 Oriel Drive, Harrods Village, Barnes, London, United Kingdom, SW13 8HW</t>
  </si>
  <si>
    <t>KHELLA PROPERTY SERVICES LTD</t>
  </si>
  <si>
    <t>12765810</t>
  </si>
  <si>
    <t>3 Knoll Close, Thurgoland, Sheffield, England, S35 7DZ</t>
  </si>
  <si>
    <t>FELTHAM PROPERTIES LIMITED</t>
  </si>
  <si>
    <t>08643425</t>
  </si>
  <si>
    <t>Feltham House, 42 London Road, Newbury, Berkshire, RG14 1LA</t>
  </si>
  <si>
    <t>WEMYSS PROPERTIES LIMITED</t>
  </si>
  <si>
    <t>SC024047</t>
  </si>
  <si>
    <t>4 Melville Crescent, Edinburgh, Midlothian, EH3 7JA</t>
  </si>
  <si>
    <t>BRACKLEY INVESTMENTS LIMITED</t>
  </si>
  <si>
    <t>03119358</t>
  </si>
  <si>
    <t>27 Eldon Business Park, Attenborough, Nottingham, United Kingdom, NG9 6DZ</t>
  </si>
  <si>
    <t>GCR PRIVATE EQUITY LIMITED</t>
  </si>
  <si>
    <t>08737729</t>
  </si>
  <si>
    <t>2 Shepreth Research Park 29 Station Road, Shepreth, Royston, Cambridgeshire, England, SG8 6PZ</t>
  </si>
  <si>
    <t>FOREST KNIGHT LTD</t>
  </si>
  <si>
    <t>08217617</t>
  </si>
  <si>
    <t>120 Bunns Lane, London, England, NW7 2AS</t>
  </si>
  <si>
    <t>JIGSAW ASSETS LIMITED</t>
  </si>
  <si>
    <t>11085320</t>
  </si>
  <si>
    <t>HOUSE RENOVATION LONDON LTD</t>
  </si>
  <si>
    <t>10901758</t>
  </si>
  <si>
    <t>155 North End Road, London, England, W14 9NH</t>
  </si>
  <si>
    <t>CLEARVIEW DEVELOPMENTS LIMITED</t>
  </si>
  <si>
    <t>02909137</t>
  </si>
  <si>
    <t>Clearview House 201 Pinner Road, Northwood, Middlesex, HA6 1BX</t>
  </si>
  <si>
    <t>DUNMOORE LIMITED</t>
  </si>
  <si>
    <t>06008992</t>
  </si>
  <si>
    <t>Brightwalton House, Brightwalton, Newbury, Berkshire, RG20 7BZ</t>
  </si>
  <si>
    <t>SKOPE PROPERTY LTD</t>
  </si>
  <si>
    <t>14847557</t>
  </si>
  <si>
    <t>192 High Street, Tonbridge, Kent, United Kingdom, TN9 1BE</t>
  </si>
  <si>
    <t>MURRAY ESTATES LIMITED</t>
  </si>
  <si>
    <t>SC354028</t>
  </si>
  <si>
    <t>25 Rutland Street, Edinburgh, Scotland, EH1 2AE</t>
  </si>
  <si>
    <t>TORSION DEVELOPMENTS LIMITED</t>
  </si>
  <si>
    <t>11327247</t>
  </si>
  <si>
    <t>SONS &amp; CO ASSET MANAGEMENT LTD</t>
  </si>
  <si>
    <t>14289907</t>
  </si>
  <si>
    <t>28 West Street, Dunstable, Bedfordshire, United Kingdom, LU6 1TA</t>
  </si>
  <si>
    <t>MURRAYTWOHIG DAEDALUS HOLDINGS LTD</t>
  </si>
  <si>
    <t>13484292</t>
  </si>
  <si>
    <t>3rd Floor Marlborough House, Victoria Road South, Chelmsford, Essex, United Kingdom, CM1 1LN</t>
  </si>
  <si>
    <t>LH1 GLOBAL LTD</t>
  </si>
  <si>
    <t>10821853</t>
  </si>
  <si>
    <t>Osborne House, 143-145 Stanwell Road, Ashford, Middlesex, United Kingdom, TW15 3QN</t>
  </si>
  <si>
    <t>OPEN DOOR HOUSING ASSOCIATION (NORTHERN IRELAND) LIMITED</t>
  </si>
  <si>
    <t>NP000195</t>
  </si>
  <si>
    <t>converted-closed</t>
  </si>
  <si>
    <t>FIVE HOMES LIMITED</t>
  </si>
  <si>
    <t>09938969</t>
  </si>
  <si>
    <t>32 High Street, Solihull, England, B91 3TB</t>
  </si>
  <si>
    <t>CARO DEVELOPMENTS LTD</t>
  </si>
  <si>
    <t>14685566</t>
  </si>
  <si>
    <t>11 Kincross Close Parklands, Northampton, Northamptonshire, England, NN3 6BP</t>
  </si>
  <si>
    <t>PEMBURY REAL ESTATE LIMITED</t>
  </si>
  <si>
    <t>12724099</t>
  </si>
  <si>
    <t>Liberty House, 222 Regent Street, London, England, W1B 5TR</t>
  </si>
  <si>
    <t>DEELEY FREED (ASSETT) LIMITED</t>
  </si>
  <si>
    <t>06301455</t>
  </si>
  <si>
    <t>7 Whiteladies Road, Clifton, Bristol, BS8 1NN</t>
  </si>
  <si>
    <t>13722057</t>
  </si>
  <si>
    <t>Hey Ho Old Warwick Road, Lapworth, Solihull, England, B94 6LU</t>
  </si>
  <si>
    <t>TAYLOR LAND LIMITED</t>
  </si>
  <si>
    <t>07372047</t>
  </si>
  <si>
    <t>Taylor House Roman Gate, Great Denham, Bedford, England, MK40 4FU</t>
  </si>
  <si>
    <t>STEPHEN KANE LIMITED</t>
  </si>
  <si>
    <t>SC416569</t>
  </si>
  <si>
    <t>C/O Begbies Traynor (Central) Llp River Court, 5 West Victoria Dock Road, Dundee, DD1 3JT</t>
  </si>
  <si>
    <t>NOMAD PROPERTY LTD</t>
  </si>
  <si>
    <t>11443350</t>
  </si>
  <si>
    <t>126 New Kings Road, London, England, SW6 4LZ</t>
  </si>
  <si>
    <t>BROMPTON PROPERTY PARTNERS LIMITED</t>
  </si>
  <si>
    <t>14980577</t>
  </si>
  <si>
    <t>First Floor Office, 3 Hornton Place, London, United Kingdom, W8 4LZ</t>
  </si>
  <si>
    <t>FLETCHER BOND PROPERTY CONSULTING LIMITED</t>
  </si>
  <si>
    <t>10827693</t>
  </si>
  <si>
    <t>61 Mosley Street, Manchester, United Kingdom, M2 3HZ</t>
  </si>
  <si>
    <t>MAURICE INVESTMENTS LIMITED</t>
  </si>
  <si>
    <t>03310118</t>
  </si>
  <si>
    <t>7 Cadbury Close, Whetstone, London, United Kingdom, N20 9BD</t>
  </si>
  <si>
    <t>JAYNIC DEVELOPMENTS LTD</t>
  </si>
  <si>
    <t>11185786</t>
  </si>
  <si>
    <t>The Epicentre Enterprise Way, Withersfield, Haverhill, England, CB9 7LR</t>
  </si>
  <si>
    <t>MONTAGUE LAND LIMITED</t>
  </si>
  <si>
    <t>11833496</t>
  </si>
  <si>
    <t>1110 Elliott Court Coventry Business Park, Herald Avenue, Coventry, West Midlands, England, CV5 6UB</t>
  </si>
  <si>
    <t>URBAN R+D LIMITED</t>
  </si>
  <si>
    <t>13282823</t>
  </si>
  <si>
    <t>2nd Floor, Unicorn House, Station Close, Potters Bar, England, EN6 1TL</t>
  </si>
  <si>
    <t>FINEMAN ROSS LLP</t>
  </si>
  <si>
    <t>OC303023</t>
  </si>
  <si>
    <t>17 Grosvenor Hill, Mayfair, London, England, W1K 3QB</t>
  </si>
  <si>
    <t>CHANDLERS INDEPENDENT ESTATE AGENTS LIMITED</t>
  </si>
  <si>
    <t>04891726</t>
  </si>
  <si>
    <t>Richmond House, Walkern Road, Stevenage, Hertfordshire, SG1 3QP</t>
  </si>
  <si>
    <t>ST. CONGAR LIMITED</t>
  </si>
  <si>
    <t>14804822</t>
  </si>
  <si>
    <t>2 Stafford Place, Weston-Super-Mare, Somerset, United Kingdom, BS23 2QZ</t>
  </si>
  <si>
    <t>FERNFIELD HOMES LIMITED</t>
  </si>
  <si>
    <t>08381042</t>
  </si>
  <si>
    <t>Unit 6, Empire House Sunderland Quay, Culpeper Close, Medway City Estate, Rochester, Kent, England, ME2 4HN</t>
  </si>
  <si>
    <t>CHAPMAN PROPERTY DEVELOPMENTS LTD</t>
  </si>
  <si>
    <t>14805230</t>
  </si>
  <si>
    <t>6 Grangewood Park Avenue, Burnham-On-Crouch, England, CM0 8FG</t>
  </si>
  <si>
    <t>FAIRHAVEN HOUSING ASSOCIATION LIMITED</t>
  </si>
  <si>
    <t>IP22991R</t>
  </si>
  <si>
    <t>MEDWAY DEVELOPMENT COMPANY LIMITED</t>
  </si>
  <si>
    <t>11028452</t>
  </si>
  <si>
    <t>The Guard House, Dock Road, Chatham, Kent, United Kingdom, ME4 4TX</t>
  </si>
  <si>
    <t>VERVE PROPERTIES LIMITED</t>
  </si>
  <si>
    <t>03737824</t>
  </si>
  <si>
    <t>10 Blandford Street, London, United Kingdom, W1U 4AZ</t>
  </si>
  <si>
    <t>BOULTBEE LDN CAPITAL LIMITED</t>
  </si>
  <si>
    <t>08631980</t>
  </si>
  <si>
    <t>117 George Street, London, England, W1H 7HF</t>
  </si>
  <si>
    <t>PRIME &amp; COUNTRY HOMES LIMITED</t>
  </si>
  <si>
    <t>11129535</t>
  </si>
  <si>
    <t>6 Stewart Place, Wickford, Essex, United Kingdom, SS12 9HP</t>
  </si>
  <si>
    <t>WILLIAMS GALLAGHER TOWN PLANNING SOLUTIONS LIMITED</t>
  </si>
  <si>
    <t>10475935</t>
  </si>
  <si>
    <t>Somerset House, 37 Temple Street, Birmingham, England, B2 5DP</t>
  </si>
  <si>
    <t>09255023</t>
  </si>
  <si>
    <t>Fasbourn Farm Valley Lane, Buxhall, Stowmarket, Suffolk, England, IP14 3EB</t>
  </si>
  <si>
    <t>BOURNE CAPITAL LIMITED</t>
  </si>
  <si>
    <t>04105653</t>
  </si>
  <si>
    <t>73 Cornhill, London, United Kingdom, EC3V 3QQ</t>
  </si>
  <si>
    <t>TRI-CORE DEVELOPMENTS LTD</t>
  </si>
  <si>
    <t>09158778</t>
  </si>
  <si>
    <t>586 Leeds Road Outwood, Wakefield, West Yorkshire, England, WF1 2LT</t>
  </si>
  <si>
    <t>ATELIER KHAN LTD</t>
  </si>
  <si>
    <t>12541064</t>
  </si>
  <si>
    <t>Unit 6c - 7c, 88 Peterborough Road Peterborough Road, London, England, SW6 3HH</t>
  </si>
  <si>
    <t>HSMA ESTATES LIMITED</t>
  </si>
  <si>
    <t>16553732</t>
  </si>
  <si>
    <t>4 Rutland Avenue, Firswood, Manchester, England, M16 0JF</t>
  </si>
  <si>
    <t>GRIFFIN LAND LTD</t>
  </si>
  <si>
    <t>09740313</t>
  </si>
  <si>
    <t>11 Prospect Cottages, Wandsworth, London, England, SW18 1NW</t>
  </si>
  <si>
    <t>THE NEW HOMES CONSULTANCY LIMITED</t>
  </si>
  <si>
    <t>10715408</t>
  </si>
  <si>
    <t>D2 The Courtyard Alban Park, Hatfield Road, St. Albans, Herts, England, AL4 0LA</t>
  </si>
  <si>
    <t>SAPPHIRE PROPERTY INVESTMENTS AND VENTURES LTD</t>
  </si>
  <si>
    <t>12202968</t>
  </si>
  <si>
    <t>Sherwood Enterprise Centre, 486 Mansfield Road, Nottingham, England, NG5 2FB</t>
  </si>
  <si>
    <t>FINSDALE CONSTRUCTION COMPANY LIMITED</t>
  </si>
  <si>
    <t>01881014</t>
  </si>
  <si>
    <t>Sunrise East Grinstead Road, North Chailey, Lewes, East Sussex, BN8 4DH</t>
  </si>
  <si>
    <t xml:space="preserve">V&amp;A HOLDINGS (UK) LTD. </t>
  </si>
  <si>
    <t>OE014694</t>
  </si>
  <si>
    <t>Luna Tower, Waterfront Drive, Road Town, Tortola, Virgin Islands, British, VG1110</t>
  </si>
  <si>
    <t>PRIME ESTATES LIMITED</t>
  </si>
  <si>
    <t>01823607</t>
  </si>
  <si>
    <t>64 Wilbury Way, Hitchin, Hertfordshire, United Kingdom, SG4 0TP</t>
  </si>
  <si>
    <t>SPIRE HOUSE DEVELOPMENTS LIMITED</t>
  </si>
  <si>
    <t>05195102</t>
  </si>
  <si>
    <t>Unit 15 Interface Business Park, Binknoll Lane Wootton Bassett, Swindon, Wiltshire, SN4 8SY</t>
  </si>
  <si>
    <t>RESTATE MANAGEMENT LTD</t>
  </si>
  <si>
    <t>08624259</t>
  </si>
  <si>
    <t>207 Regent Street, 3rd Floor, London, England, W1B 3HH</t>
  </si>
  <si>
    <t>TURNSTONE ESTATES LIMITED</t>
  </si>
  <si>
    <t>02353325</t>
  </si>
  <si>
    <t>Suite 2 Bishop Bateman Court, Thompsons Lane, Cambridge, England, CB5 8AQ</t>
  </si>
  <si>
    <t>WINDBOROUGH HOMES LIMITED</t>
  </si>
  <si>
    <t>11314237</t>
  </si>
  <si>
    <t>Orchard Street Business Centre, 13-14 Orchard Street, Bristol, BS1 5EH</t>
  </si>
  <si>
    <t>MODERNISTIQ DEVELOPMENT LTD</t>
  </si>
  <si>
    <t>11366791</t>
  </si>
  <si>
    <t>Avenue Hq, 10-12 East Parade, Leeds, England, LS1 2BH</t>
  </si>
  <si>
    <t>THE MCLAREN CONSULTANCY LTD</t>
  </si>
  <si>
    <t>11351116</t>
  </si>
  <si>
    <t>Fulford House, Newbold Terrace, Leamington Spa, Warwickshire, United Kingdom, CV32 4EA</t>
  </si>
  <si>
    <t>NL PROPERTY LIMITED</t>
  </si>
  <si>
    <t>11290237</t>
  </si>
  <si>
    <t>94 Hale Road, Liverpool, United Kingdom, L24 5RF</t>
  </si>
  <si>
    <t>ASH MILL DEVELOPMENTS LIMITED</t>
  </si>
  <si>
    <t>03290598</t>
  </si>
  <si>
    <t>154 Station Road, Amersham, England, HP6 5DW</t>
  </si>
  <si>
    <t>HAYNES INVESTMENT GROUP LIMITED</t>
  </si>
  <si>
    <t>13657128</t>
  </si>
  <si>
    <t>Reedham House, 31 King Street West, Manchester, Greater Manchester, England, M3 2PJ</t>
  </si>
  <si>
    <t>MUSKOX CONSTRUCTION LIMITED</t>
  </si>
  <si>
    <t>11210118</t>
  </si>
  <si>
    <t>Unit 4 Windsor Park, 50 Windsor Avenue, London, England, SW19 2TJ</t>
  </si>
  <si>
    <t>GROVEWORLD LIMITED</t>
  </si>
  <si>
    <t>02553318</t>
  </si>
  <si>
    <t>New Burlington House, 1075 Finchley Road, London, NW11 0PU</t>
  </si>
  <si>
    <t>WILSON SMITH DEVELOPMENTS LTD</t>
  </si>
  <si>
    <t>10666500</t>
  </si>
  <si>
    <t>24 Forge End, St Albans, United Kingdom, AL2 3EQ</t>
  </si>
  <si>
    <t>COUNTIES &amp; CAPITAL CONSULTING LTD</t>
  </si>
  <si>
    <t>13054490</t>
  </si>
  <si>
    <t>MILECASTLE PROJECTS LIMITED</t>
  </si>
  <si>
    <t>14687441</t>
  </si>
  <si>
    <t>25 Lower Mortlake Road, Richmond, Surrey, England, TW9 2LR</t>
  </si>
  <si>
    <t>NI685053</t>
  </si>
  <si>
    <t>5 Willowbank Road, Millbrook, Larne, Northern Ireland, BT40 2SF</t>
  </si>
  <si>
    <t>R.E. PEARCE PROPERTIES LIMITED</t>
  </si>
  <si>
    <t>01841780</t>
  </si>
  <si>
    <t>South Western Business Park, Sherborne, Dorset, United Kingdom, DT9 3PS</t>
  </si>
  <si>
    <t>SLOANE ASSET MANAGEMENT LTD</t>
  </si>
  <si>
    <t>15055352</t>
  </si>
  <si>
    <t>69 Kensington Church Street, London, England, W8 4BG</t>
  </si>
  <si>
    <t>SEVENHOMES LIMITED</t>
  </si>
  <si>
    <t>00937606</t>
  </si>
  <si>
    <t>C M G Leasehold Management Ltd, 134, Cheltenham Road, Gloucester, Gloucestershire, England, GL2 0LY</t>
  </si>
  <si>
    <t>CLAREMONT FINESSE GROUP LIMITED</t>
  </si>
  <si>
    <t>11057486</t>
  </si>
  <si>
    <t>1a High Street, Cobham, Surrey, England, KT11 3DH</t>
  </si>
  <si>
    <t>RIVERDALE DEVELOPMENTS LIMITED</t>
  </si>
  <si>
    <t>05107050</t>
  </si>
  <si>
    <t>O'Brien House, 197-199 Garth Road, Morden, Surrey, SM4 4NE</t>
  </si>
  <si>
    <t>HAYAT DEVELOPMENTS LIMITED</t>
  </si>
  <si>
    <t>07074626</t>
  </si>
  <si>
    <t>9 Kirkland Close, Blackburn, BB1 5JF</t>
  </si>
  <si>
    <t>DOWLAS PROPERTY GROUP LIMITED</t>
  </si>
  <si>
    <t>09296641</t>
  </si>
  <si>
    <t>Lanier Enterprise Centre Lanier House, Tweentown, Cheddar, Somerset, United Kingdom, BS27 3JD</t>
  </si>
  <si>
    <t>MCGARDENS ESTATE LTD</t>
  </si>
  <si>
    <t>15168881</t>
  </si>
  <si>
    <t>EVERYTRADE LIMITED</t>
  </si>
  <si>
    <t>10593910</t>
  </si>
  <si>
    <t>Unit 32 Centenary Business Centre Hammond Close, Attleborough Fields Ind Estate, Nuneaton, England, CV11 6RY</t>
  </si>
  <si>
    <t>PEARCE FINE HOMES LIMITED</t>
  </si>
  <si>
    <t>03156734</t>
  </si>
  <si>
    <t>C/O Francis Clark Llp Melville Building East, Unit 18, 23 Royal William Yard, Plymouth, Devon, United Kingdom, PL1 3GW</t>
  </si>
  <si>
    <t>RED &amp; CO LIMITED</t>
  </si>
  <si>
    <t>08046354</t>
  </si>
  <si>
    <t>Station House, Lanchester, Durham, England, DH7 0HA</t>
  </si>
  <si>
    <t>AMARA PROPERTY LIMITED</t>
  </si>
  <si>
    <t>14634781</t>
  </si>
  <si>
    <t>Unit A, Brook Park East, Shirebrook, United Kingdom, NG20 8RY</t>
  </si>
  <si>
    <t>EAB HOMES LTD</t>
  </si>
  <si>
    <t>07891686</t>
  </si>
  <si>
    <t>22 Wycombe End, Beaconsfield, Buckinghamshire, United Kingdom, HP9 1NB</t>
  </si>
  <si>
    <t>ORCHARD HOMES AND DEVELOPMENTS CONTRACTING LLP</t>
  </si>
  <si>
    <t>OC320741</t>
  </si>
  <si>
    <t>51-67  Commercial Road, Southampton, Hampshire, SO15 1GG</t>
  </si>
  <si>
    <t>FUSION ASSETS LIMITED</t>
  </si>
  <si>
    <t>SC299690</t>
  </si>
  <si>
    <t>Civic Centre, Windmillhill Street, Motherwell, North Lanarkshire, ML1 1AB</t>
  </si>
  <si>
    <t>SOUTHCOTT HOMES LIMITED</t>
  </si>
  <si>
    <t>08428722</t>
  </si>
  <si>
    <t>The Gables Calcot Mount Business Park, Calcot Lane, Curdridge, England, SO32 2BN</t>
  </si>
  <si>
    <t>SHAPTOR AILE RYE 1 LTD</t>
  </si>
  <si>
    <t>14926911</t>
  </si>
  <si>
    <t>35c Tranquil Vale, London, England, SE3 0BU</t>
  </si>
  <si>
    <t>07210196</t>
  </si>
  <si>
    <t>126 New Walk, Leicester, LE1 7JA</t>
  </si>
  <si>
    <t>NEW REALITY PROPERTY LIMITED</t>
  </si>
  <si>
    <t>07767449</t>
  </si>
  <si>
    <t>4 More London Riverside, London, SE1 2AU</t>
  </si>
  <si>
    <t>GRAIN PROPERTY LIMITED</t>
  </si>
  <si>
    <t>14352125</t>
  </si>
  <si>
    <t>Willow Barn Nomansland Farm Drovers Lane, Wheathampstead, St. Albans, England, AL4 8EY</t>
  </si>
  <si>
    <t>WESTFIELDS BUILD LIMITED</t>
  </si>
  <si>
    <t>05657208</t>
  </si>
  <si>
    <t>1-3 Old Mill Road, Hunton Bridge, Herts, WD4 8RD</t>
  </si>
  <si>
    <t>CKC PROPERTIES LIMITED</t>
  </si>
  <si>
    <t>05739185</t>
  </si>
  <si>
    <t>122 Whinbush Road, Hitchin, England, SG5 1PN</t>
  </si>
  <si>
    <t>OAKGATE GROUP LIMITED</t>
  </si>
  <si>
    <t>03055772</t>
  </si>
  <si>
    <t>Castlegarth Grange, Scott Lane, Wetherby, England, LS22 6LH</t>
  </si>
  <si>
    <t>ANGEL ESTATE AGENTS &amp; AUCTIONEERS LTD</t>
  </si>
  <si>
    <t>16552143</t>
  </si>
  <si>
    <t>Unit 9, Lamberhurst Farm, Dargate, Faversham, United Kingdom, ME13 9EP</t>
  </si>
  <si>
    <t>WALTER COOPER LIMITED</t>
  </si>
  <si>
    <t>07299649</t>
  </si>
  <si>
    <t>122  - 126, Tooley Street, London, United Kingdom, SE1 2TU</t>
  </si>
  <si>
    <t>BARCROFT ESTATES LIMITED</t>
  </si>
  <si>
    <t>13809140</t>
  </si>
  <si>
    <t>4 Elm Place Old Witney Road, Eynsham, Witney, Oxfordshire, England, OX29 4BD</t>
  </si>
  <si>
    <t>08084534</t>
  </si>
  <si>
    <t>The West Wing The Newhall, Newhall Way, Bradford, England, BD5 8FF</t>
  </si>
  <si>
    <t>EVOLVURE PROPERTY SERVICES LONDON LIMITED</t>
  </si>
  <si>
    <t>12580962</t>
  </si>
  <si>
    <t>Unit 107 Rye House 161 High Street, Ruislip, London, England, HA4 8JY</t>
  </si>
  <si>
    <t>A COMPENDIUM OF HAUS LTD</t>
  </si>
  <si>
    <t>15537851</t>
  </si>
  <si>
    <t>Stephen Codner Flat 10 Northstand Apartments, Hghbury Studium Sq, Highbury, England, N5 1FJ</t>
  </si>
  <si>
    <t>BWP COMMERCIAL PROPERTY LTD</t>
  </si>
  <si>
    <t>13916092</t>
  </si>
  <si>
    <t>72 The Broadway, Didcot, Oxfordshire, England, OX11 8AE</t>
  </si>
  <si>
    <t>TAURUS DEVELOPMENTS LIMITED</t>
  </si>
  <si>
    <t>06145057</t>
  </si>
  <si>
    <t>3 Litchfield Way, Guildford, Surrey, GU2 7QL</t>
  </si>
  <si>
    <t>CORRAN PROPERTIES LIMITED</t>
  </si>
  <si>
    <t>SC396625</t>
  </si>
  <si>
    <t>18 Charlotte Square, Edinburgh, EH2 4DF</t>
  </si>
  <si>
    <t>A SMITH'S PROPERTY LIMITED</t>
  </si>
  <si>
    <t>14818115</t>
  </si>
  <si>
    <t>OCULUS REAL ESTATE LLP</t>
  </si>
  <si>
    <t>OC424742</t>
  </si>
  <si>
    <t>FACELIFT CONSTRUCTION LTD</t>
  </si>
  <si>
    <t>13664694</t>
  </si>
  <si>
    <t>THORNHILL SHANN CONSTRUCTION LIMITED</t>
  </si>
  <si>
    <t>10456724</t>
  </si>
  <si>
    <t>NIEK CO LIMITED</t>
  </si>
  <si>
    <t>13689340</t>
  </si>
  <si>
    <t>HUGHES CONSTRUCTION LTD</t>
  </si>
  <si>
    <t>SC752856</t>
  </si>
  <si>
    <t>CASAMIA HOMES LTD</t>
  </si>
  <si>
    <t>04219447</t>
  </si>
  <si>
    <t>THE COMMERCIAL PROPERTY EXPERTS LIMITED</t>
  </si>
  <si>
    <t>15767228</t>
  </si>
  <si>
    <t>INGILTERE INVESTMENTS LIMITED</t>
  </si>
  <si>
    <t>13418644</t>
  </si>
  <si>
    <t>CARPE DIEM PROPERTY LIMITED</t>
  </si>
  <si>
    <t>08776669</t>
  </si>
  <si>
    <t>9  Acton Hill Mews 9 Acton Hill Mews, Uxbridge Road, London, England, W3 9QN</t>
  </si>
  <si>
    <t>STERLING PRIVATE OFFICE LIMITED</t>
  </si>
  <si>
    <t>10609942</t>
  </si>
  <si>
    <t>Riverside House Kings Reach Business Park, Yew Street, Stockport, Cheshire, United Kingdom, SK4 2HD</t>
  </si>
  <si>
    <t>TAYLOR WEBB &amp; ASSOCIATES LTD</t>
  </si>
  <si>
    <t>15383741</t>
  </si>
  <si>
    <t>ANOTHERWAY SOLUTIONS LTD</t>
  </si>
  <si>
    <t>12158786</t>
  </si>
  <si>
    <t>39 Bramdean Road, Southampton, England, SO18 5HW</t>
  </si>
  <si>
    <t>SAMARA GROUP LTD</t>
  </si>
  <si>
    <t>12363040</t>
  </si>
  <si>
    <t>6 Butts Court, Leeds, England, LS1 5JS</t>
  </si>
  <si>
    <t>360 LIVING LTD</t>
  </si>
  <si>
    <t>06815219</t>
  </si>
  <si>
    <t>7 Nightingales Corner, Amersham, Buckinghamshire, England, HP7 9PZ</t>
  </si>
  <si>
    <t>RED PROPERTY PARTNERSHIP LTD</t>
  </si>
  <si>
    <t>06946290</t>
  </si>
  <si>
    <t>6 The Tannery, Gomshall, Surrey, England, GU5 9DS</t>
  </si>
  <si>
    <t>PALACE GREEN HOMES LIMITED</t>
  </si>
  <si>
    <t>10126132</t>
  </si>
  <si>
    <t>The Grange, Nutholt Lane, Ely, Cambridgeshire, United Kingdom, CB7 4EE</t>
  </si>
  <si>
    <t>MNB PROPERTIES LIMITED</t>
  </si>
  <si>
    <t>08449971</t>
  </si>
  <si>
    <t>Sterling House, Fulbourne Road, Walthamstow, London, England, E17 4EE</t>
  </si>
  <si>
    <t>CASTLE HOMES (UK) LIMITED</t>
  </si>
  <si>
    <t>04981826</t>
  </si>
  <si>
    <t>6 The Cobbles Upper Lombard Street, Rawdon, Leeds, West Yorkshire, England, LS19 6BP</t>
  </si>
  <si>
    <t>THE CHURCHMANOR ESTATES COMPANY PLC</t>
  </si>
  <si>
    <t>01505179</t>
  </si>
  <si>
    <t>11 Black Horse Lane, Ipswich, Suffolk, IP1 2EF</t>
  </si>
  <si>
    <t>MAYFAIR OFFICE LIMITED</t>
  </si>
  <si>
    <t>03089889</t>
  </si>
  <si>
    <t>Unit 28 Plumpton House, Plumpton Road, Hoddesdon, Hertfordshire, England, EN11 0LB</t>
  </si>
  <si>
    <t>LANESRA GROUP LIMITED</t>
  </si>
  <si>
    <t>13119813</t>
  </si>
  <si>
    <t>27 Mortimer Street, London, England, W1T 3BL</t>
  </si>
  <si>
    <t>MCKNIGHT &amp; SON BUILDERS LIMITED</t>
  </si>
  <si>
    <t>04914092</t>
  </si>
  <si>
    <t>Mcknight House, Junction Street, Carlisle, Cumbria, England, CA2 5WH</t>
  </si>
  <si>
    <t>INSPIREDSPACE ARCHITECTS LLP</t>
  </si>
  <si>
    <t>OC381678</t>
  </si>
  <si>
    <t>Hoyle House Hoyle House, Bethersden Road, Smarden, Kent, England, TN27 8QX</t>
  </si>
  <si>
    <t>FORTIS HOMES LIMITED</t>
  </si>
  <si>
    <t>05448493</t>
  </si>
  <si>
    <t>Stoneygate House, 2 Greenfield Road, Holmfirth, West Yorkshire, HD9 2JT</t>
  </si>
  <si>
    <t>CAVENDISH HOMES LIMITED</t>
  </si>
  <si>
    <t>01611336</t>
  </si>
  <si>
    <t>Brandon House, 62 Painswick Road, Cheltenham, Gloucestershire, GL50 2EU</t>
  </si>
  <si>
    <t>RED LTD</t>
  </si>
  <si>
    <t>06267283</t>
  </si>
  <si>
    <t>Innovation Centre Medway (Icm2), Maidstone Road, Chatham, Kent, ME5 9FD</t>
  </si>
  <si>
    <t>M SQUARE DEVELOPMENTS LTD</t>
  </si>
  <si>
    <t>11079778</t>
  </si>
  <si>
    <t>Ground Floor, Rear Barn, The Brookdale Centre, Knutsford, Cheshire, United Kingdom, WA16 0SR</t>
  </si>
  <si>
    <t>ARLO HOMES LIMITED</t>
  </si>
  <si>
    <t>06870262</t>
  </si>
  <si>
    <t>3 Fairview Court, Fairview Court, Cheltenham, Gloucestershire, United Kingdom, GL52 2EX</t>
  </si>
  <si>
    <t>ONYXO REAL ESTATE LTD</t>
  </si>
  <si>
    <t>13430492</t>
  </si>
  <si>
    <t>7 Iver Lodge, Bangors Road South, Iver, Buckinghamshire, England, SL0 0AW</t>
  </si>
  <si>
    <t>CONTINENTAL GOLD LIMITED</t>
  </si>
  <si>
    <t>13019958</t>
  </si>
  <si>
    <t>27 Old Gloucester Street, London, England, WC1N 3AX</t>
  </si>
  <si>
    <t>HIBAU GROUP LIMITED</t>
  </si>
  <si>
    <t>12009101</t>
  </si>
  <si>
    <t>Innovation Centre, Maidstone Road, Chatham, Kent, England, ME5 9FD</t>
  </si>
  <si>
    <t>10076300</t>
  </si>
  <si>
    <t>29 Blackwood Close, West Byfleet, England, KT14 6PP</t>
  </si>
  <si>
    <t>DS REAL ESTATE LIMITED</t>
  </si>
  <si>
    <t>11420098</t>
  </si>
  <si>
    <t>Pound House, 62a Highgate High Street, London, England, N6 5HX</t>
  </si>
  <si>
    <t>GOLDROSE SHARPE DEVELOPMENTS LIMITED</t>
  </si>
  <si>
    <t>12672668</t>
  </si>
  <si>
    <t>The Vineyards Business Centre, 36 Gloucester Avenue, London, England, NW1 7BB</t>
  </si>
  <si>
    <t>SIMON DEEN REAL ESTATE LIMITED</t>
  </si>
  <si>
    <t>12784282</t>
  </si>
  <si>
    <t>Kalculus, 119 Marylebone Road, London, United Kingdom, NW1 5PU</t>
  </si>
  <si>
    <t>KIDBROOK HOMES LIMITED</t>
  </si>
  <si>
    <t>05612170</t>
  </si>
  <si>
    <t>C/O Gateley Legal, 1 Paternoster Square, London, United Kingdom, EC4M 7DX</t>
  </si>
  <si>
    <t>IMAGINE AFFORDABLE LIVING LIMITED</t>
  </si>
  <si>
    <t>08792854</t>
  </si>
  <si>
    <t>Ealing Cross, 85 Uxbridge Road, London, London, England, W5 5BW</t>
  </si>
  <si>
    <t>02072876</t>
  </si>
  <si>
    <t>1st Floor Dudley House, Stone Street, Dudley, West Midlands, United Kingdom, DY1 1NS</t>
  </si>
  <si>
    <t>FRAME RE LTD</t>
  </si>
  <si>
    <t>11397279</t>
  </si>
  <si>
    <t>1 Thornhill Crescent, London, United Kingdom, N1 1BL</t>
  </si>
  <si>
    <t>ESPER WEALTH LTD</t>
  </si>
  <si>
    <t>12930319</t>
  </si>
  <si>
    <t>International House, 61 Mosley Street, Manchester, United Kingdom, M2 3HZ</t>
  </si>
  <si>
    <t>ALB GROUP LTD</t>
  </si>
  <si>
    <t>15856368</t>
  </si>
  <si>
    <t>OBSTRAT LTD</t>
  </si>
  <si>
    <t>10431152</t>
  </si>
  <si>
    <t>130-132 Regent Road, Leicester, England, LE1 7PG</t>
  </si>
  <si>
    <t>THE GOOD HOUSE COMPANY SCOTLAND LIMITED</t>
  </si>
  <si>
    <t>SC292229</t>
  </si>
  <si>
    <t>Tillywhally House, Milnathort, Kinross, Scotland, KY13 0RN</t>
  </si>
  <si>
    <t>SIXPENNY GROUP LTD</t>
  </si>
  <si>
    <t>10559268</t>
  </si>
  <si>
    <t>6 Tanners Yard, London Road, Bagshot, England, GU19 5HD</t>
  </si>
  <si>
    <t>07064630</t>
  </si>
  <si>
    <t>5 Powis Villas, Brighton, England, BN1 3HD</t>
  </si>
  <si>
    <t>VICON LIMITED</t>
  </si>
  <si>
    <t>00763151</t>
  </si>
  <si>
    <t>PRICEWATERHOUSECOOPERS LLP, Cornwall Court 19 Cornwall Street, Birmingham, B3 2DT</t>
  </si>
  <si>
    <t>MANTON PROPERTY LTD</t>
  </si>
  <si>
    <t>10472930</t>
  </si>
  <si>
    <t>Ramsbury House, 20-22 High Street, Hungerford, England, RG17 0NF</t>
  </si>
  <si>
    <t>T &amp; B DEVELOPMENT GROUP LTD</t>
  </si>
  <si>
    <t>13625195</t>
  </si>
  <si>
    <t>24 Cherry Orchard Road, Bromley, United Kingdom, BR2 8NE</t>
  </si>
  <si>
    <t>ELM PARK HOMES LTD</t>
  </si>
  <si>
    <t>04963157</t>
  </si>
  <si>
    <t>6 Towcester Road Silverstone, Towcester, Northampton, United Kingdom, NN12 8UB</t>
  </si>
  <si>
    <t>OAK DEVELOPMENTS (BEDFORDSHIRE) LIMITED</t>
  </si>
  <si>
    <t>07258009</t>
  </si>
  <si>
    <t>Unit 1b Focus Four, Fourth Avenue, Letchworth Garden City, Hertfordshire, England, SG6 2TU</t>
  </si>
  <si>
    <t>STORE PROPERTY INVESTMENTS LIMITED</t>
  </si>
  <si>
    <t>00549704</t>
  </si>
  <si>
    <t>Farr House, 4 New Park Road, Chichester, West Sussex, PO19 7XA</t>
  </si>
  <si>
    <t>DENCORA LIMITED</t>
  </si>
  <si>
    <t>01519031</t>
  </si>
  <si>
    <t>Suite 1, Silwood Business Centre, Silwood Park, Buckhurst Road, Ascot, Berkshire, SL5 7PW</t>
  </si>
  <si>
    <t>BRIARSGATE HOMES LIMITED</t>
  </si>
  <si>
    <t>13026464</t>
  </si>
  <si>
    <t>Steel House 4300 Parkway, Whiteley, Fareham, England, PO15 7FP</t>
  </si>
  <si>
    <t>STRIPE STREET LTD</t>
  </si>
  <si>
    <t>08330420</t>
  </si>
  <si>
    <t>3rd Floor 46-48 James Street, London, England, W1U 1EZ</t>
  </si>
  <si>
    <t>MULBERRY HOMES (CHURT) LTD</t>
  </si>
  <si>
    <t>11841667</t>
  </si>
  <si>
    <t>Sherwood House, 41 Queens Road, Farnborough, United Kingdom, GU14 6JP</t>
  </si>
  <si>
    <t>VIVANT HOMES LTD</t>
  </si>
  <si>
    <t>10573372</t>
  </si>
  <si>
    <t>Menzies Llp 4th Floor, 95 Gresham Street, London, EC2V 7AB</t>
  </si>
  <si>
    <t>WALTON WAGNER BUILD LIMITED</t>
  </si>
  <si>
    <t>14228288</t>
  </si>
  <si>
    <t>Portland House 21 Narborough Road, Cosby, Leicester, United Kingdom, LE9 1TA</t>
  </si>
  <si>
    <t>HIGHALL DEVELOPMENTS LTD</t>
  </si>
  <si>
    <t>10871291</t>
  </si>
  <si>
    <t>Unit 2, St Georges Court St. Georges Park, Kirkham, Preston, England, PR4 2EF</t>
  </si>
  <si>
    <t>PRESTIGE ARCHITECTS LTD</t>
  </si>
  <si>
    <t>10046477</t>
  </si>
  <si>
    <t>Acorn House 33 Churchfield Road, Acton, London, United Kingdom, W3 6AY</t>
  </si>
  <si>
    <t>FROST BUILDERS (SW) LIMITED</t>
  </si>
  <si>
    <t>10011715</t>
  </si>
  <si>
    <t>Frost Builders Sw Ltd Units 1-2 Carclaze Industrial Estate, Treverbyn Road, St. Austell, Cornwall, United Kingdom, PL25 4EW</t>
  </si>
  <si>
    <t>AXIS LAND PARTNERSHIPS LIMITED</t>
  </si>
  <si>
    <t>10284645</t>
  </si>
  <si>
    <t>Concept House, Home Park Mill Link, Kings Langley, Hertfordshire, United Kingdom, WD4 8UD</t>
  </si>
  <si>
    <t>OAKDEAN CONSTRUCTION LIMITED</t>
  </si>
  <si>
    <t>09707270</t>
  </si>
  <si>
    <t>Unit 12, The Oaks Revenge Road, Lordswood, Chatham, Kent, United Kingdom, ME5 8LF</t>
  </si>
  <si>
    <t>PROPERTY EXPERTS (NATIONWIDE) LIMITED</t>
  </si>
  <si>
    <t>03917428</t>
  </si>
  <si>
    <t>Langley House Park Road, East Finchley, London, England, N2 8EY</t>
  </si>
  <si>
    <t>PROFICIENCY LIMITED</t>
  </si>
  <si>
    <t>12308980</t>
  </si>
  <si>
    <t>50 Mackenzie Way, Gravesend, England, DA12 5UB</t>
  </si>
  <si>
    <t>THE HOGARTH PROPERTY GROUP LTD</t>
  </si>
  <si>
    <t>12254765</t>
  </si>
  <si>
    <t>Chelsey House Jordans Lane, Jordans, Beaconsfield, England, HP9 2SW</t>
  </si>
  <si>
    <t>08232170</t>
  </si>
  <si>
    <t>97 Judd Street, London, WC1H 9JG</t>
  </si>
  <si>
    <t>KALROCK CAPITAL MANAGEMENT LTD</t>
  </si>
  <si>
    <t>10421810</t>
  </si>
  <si>
    <t>42 Berkeley Square, London, United Kingdom, W1J 5AW</t>
  </si>
  <si>
    <t>RED BANKSIA LTD</t>
  </si>
  <si>
    <t>10706703</t>
  </si>
  <si>
    <t>16 Woodside Park Avenue, London, England, E17 3NP</t>
  </si>
  <si>
    <t>LATCHMERE PROPERTIES LIMITED</t>
  </si>
  <si>
    <t>01051677</t>
  </si>
  <si>
    <t>Latchmere House, 64 South Street, Dorking, Surrey, England, RH4 2HD</t>
  </si>
  <si>
    <t>LONGACRE OVERSEAS LIMITED</t>
  </si>
  <si>
    <t>OE030637</t>
  </si>
  <si>
    <t>Sr Corporate Services Ltd 160 Main Street, 2nd Floor, Wattley Building,PO BOX3410, Road Town, Tortola, Virgin Islands, British</t>
  </si>
  <si>
    <t>MAKO LAND LIMITED</t>
  </si>
  <si>
    <t>12683288</t>
  </si>
  <si>
    <t>07728042</t>
  </si>
  <si>
    <t>OBBARD LIMITED</t>
  </si>
  <si>
    <t>02917554</t>
  </si>
  <si>
    <t>5 Technology Park, Colindeep Lane, Colindale, London, United Kingdom, NW9 6BX</t>
  </si>
  <si>
    <t>THRIFTIZE - DIGITAL MARKETING, SEO, PPC, WEB DESIGN &amp; DEVELOPMENT, BPO CALL CENTER, SMM SERVICES LTD</t>
  </si>
  <si>
    <t>16279007</t>
  </si>
  <si>
    <t>Flat 51, Pitmaston Court West Goodby Road, Birmingham, Birmingham, United Kingdom, B13 8RL</t>
  </si>
  <si>
    <t>NEXUS DEVELOPMENTS LIMITED</t>
  </si>
  <si>
    <t>06867371</t>
  </si>
  <si>
    <t>Here, Bath Road, Bristol, England, BS4 3AP</t>
  </si>
  <si>
    <t>HARBOURVIEW CONSTRUCTION LIMITED</t>
  </si>
  <si>
    <t>06917847</t>
  </si>
  <si>
    <t>First Floor, Unit 3,Concept Park, Innovation Close, Poole, England, BH12 4QT</t>
  </si>
  <si>
    <t>KINGSMEN PROPERTY DEVELOPMENT LTD</t>
  </si>
  <si>
    <t>12678682</t>
  </si>
  <si>
    <t>12 Summer Hill Street, Birmingham, England, B1 2PE</t>
  </si>
  <si>
    <t>MITO LAND LIMITED</t>
  </si>
  <si>
    <t>15949667</t>
  </si>
  <si>
    <t>21 Piggottshill Lane, Harpenden, England, AL5 1LG</t>
  </si>
  <si>
    <t>ASPECTS HOMES (MIDLANDS) LIMITED</t>
  </si>
  <si>
    <t>04190966</t>
  </si>
  <si>
    <t>Highdown House, 11 Highdown Road Sydenham, Leamington Spa, Warwickshire, CV31 1XT</t>
  </si>
  <si>
    <t>MICHAEL BROOKER ESTATE AGENTS LIMITED</t>
  </si>
  <si>
    <t>13168415</t>
  </si>
  <si>
    <t>1 London Road, Crowborough, England, TN6 2TR</t>
  </si>
  <si>
    <t>LUCY DEVELOPMENTS LIMITED</t>
  </si>
  <si>
    <t>04620824</t>
  </si>
  <si>
    <t>Eagle Works, Walton Well Road, Oxford, Oxon, England, OX2 6EE</t>
  </si>
  <si>
    <t>GBP ESTATES LIMITED</t>
  </si>
  <si>
    <t>06672668</t>
  </si>
  <si>
    <t>35 Victoria Road, Romford, Essex, RM1 2LH</t>
  </si>
  <si>
    <t>PAVILION PROPERTY HOLDINGS LTD</t>
  </si>
  <si>
    <t>09578472</t>
  </si>
  <si>
    <t>2nd Floor, Grove House 774-780 Wilmslow Road, Didsbury, Manchester, Greater Manchester, England, M20 2DR</t>
  </si>
  <si>
    <t>RULA DEVELOPMENTS LIMITED</t>
  </si>
  <si>
    <t>10272564</t>
  </si>
  <si>
    <t>Ottersway House Top Street, Bawtry, Doncaster, England, DN10 6JY</t>
  </si>
  <si>
    <t>CREOS PROPERTY LIMITED</t>
  </si>
  <si>
    <t>12283097</t>
  </si>
  <si>
    <t>12 Bramble Rise, Cobham, England, KT11 2HP</t>
  </si>
  <si>
    <t>ELEVATE CONSTRUCTION LTD</t>
  </si>
  <si>
    <t>09565876</t>
  </si>
  <si>
    <t>10-12 Mulberry Green, Old Harlow, Essex, United Kingdom, CM17 0ET</t>
  </si>
  <si>
    <t>ATI GROUP LTD</t>
  </si>
  <si>
    <t>12961516</t>
  </si>
  <si>
    <t>Cedar Court, Flat 9, Birchington Road, Windsor, Berkshire, United Kingdom, SL4 3QA</t>
  </si>
  <si>
    <t>ARCHITECTED LTD</t>
  </si>
  <si>
    <t>12697354</t>
  </si>
  <si>
    <t>QUEENSBRIDGE ESTATES LTD</t>
  </si>
  <si>
    <t>11654391</t>
  </si>
  <si>
    <t>Northern Accountants, Olympus House 2 Howley Park Business Village, Pullan Way, Morley, Leeds, United Kingdom, LS27 0BZ</t>
  </si>
  <si>
    <t>ASHBROOKES GROUP LIMITED</t>
  </si>
  <si>
    <t>14517472</t>
  </si>
  <si>
    <t>Deltic House, Zetland Road, Middlesbrough, England, TS1 1EH</t>
  </si>
  <si>
    <t>WHITE KNIGHT DEVELOPMENTS LIMITED</t>
  </si>
  <si>
    <t>08249888</t>
  </si>
  <si>
    <t>15 Cawley Road, Chichester, PO19 1UZ</t>
  </si>
  <si>
    <t>TREND &amp; THOMAS ESTATE AGENTS LTD</t>
  </si>
  <si>
    <t>07052018</t>
  </si>
  <si>
    <t>26  High Street, Rickmansworth, Hertfordshire, WD3 1ER</t>
  </si>
  <si>
    <t>TARN HOMES ( KNGSMEAD) LIMITED</t>
  </si>
  <si>
    <t>15612987</t>
  </si>
  <si>
    <t>Unit 696 Salisbury House, London Wall, London, England, EC2M 5QQ</t>
  </si>
  <si>
    <t>SAVOYS EDUCATION LTD</t>
  </si>
  <si>
    <t>14671191</t>
  </si>
  <si>
    <t>4 Station Parade, Ickenham Road, Ruislip, Middlesex, HA4 7DL</t>
  </si>
  <si>
    <t>HARLEX PROPERTY LIMITED</t>
  </si>
  <si>
    <t>10846641</t>
  </si>
  <si>
    <t>Unit 3, Building 2 The Colony Wilmslow, Altrincham Road, Wilmslow, Cheshire, United Kingdom, SK9 4LY</t>
  </si>
  <si>
    <t>MERLION CAPITAL CORPORATION LIMITED</t>
  </si>
  <si>
    <t>04290019</t>
  </si>
  <si>
    <t>37 Jewry Street, Winchester, Hampshire, SO23 8RY</t>
  </si>
  <si>
    <t>ACLAND HOMES LTD</t>
  </si>
  <si>
    <t>11402808</t>
  </si>
  <si>
    <t>C/O Waltons Business Advisers Limited Maritime House, Harbour Walk, The Marina, Hartlepool, England, TS24 0UX</t>
  </si>
  <si>
    <t>B3 HOMES LTD</t>
  </si>
  <si>
    <t>13138260</t>
  </si>
  <si>
    <t>Unit 2 Greenways Business Park, Bellinger Close, Chippenham, Wiltshire, United Kingdom, SN15 1BN</t>
  </si>
  <si>
    <t>R J AND SONS BUILDING AND GROUNDWORKS LTD</t>
  </si>
  <si>
    <t>13785550</t>
  </si>
  <si>
    <t>38 Hyde Avenue, Thornbury, Bristol, England, BS35 1HZ</t>
  </si>
  <si>
    <t>HALLIDAY HOMES LTD</t>
  </si>
  <si>
    <t>12991113</t>
  </si>
  <si>
    <t>14 Hillcrest Mount, Leeds, West Yorkshire, United Kingdom, LS16 7PY</t>
  </si>
  <si>
    <t>HOLLINS HOMES LIMITED</t>
  </si>
  <si>
    <t>05140452</t>
  </si>
  <si>
    <t>C/O Currie Young Limited Riverside 2, Campbell Road, Stoke-On-Trent, Staffordshire, ST4 4RJ</t>
  </si>
  <si>
    <t>SOUTHBROOK PROPERTY GROUP LIMITED</t>
  </si>
  <si>
    <t>10358827</t>
  </si>
  <si>
    <t>3rd Floor 86 - 90 Paul Street, London, England, EC2A 4NE</t>
  </si>
  <si>
    <t>04835672</t>
  </si>
  <si>
    <t>Eagle House, 28 Billing Road, Northampton, Northamptonshire, England, NN1 5AJ</t>
  </si>
  <si>
    <t>CHARRON PROPERTIES LTD</t>
  </si>
  <si>
    <t>13846777</t>
  </si>
  <si>
    <t>25 Cabot Square, London, England, E14 4QZ</t>
  </si>
  <si>
    <t>WILLIAM ROGERS CONSTRUCTION LTD</t>
  </si>
  <si>
    <t>NI655462</t>
  </si>
  <si>
    <t>237a Kilkeel Road, Annalong, Newry, Down, United Kingdom, BT34 4TW</t>
  </si>
  <si>
    <t>GMC GROUP LTD</t>
  </si>
  <si>
    <t>09477178</t>
  </si>
  <si>
    <t>Unit 2 Endeavour House Parkway Court, Longbridge Road, Marsh Mills, Plymouth, Devon, United Kingdom, PL6 8LR</t>
  </si>
  <si>
    <t>ALMAX GROUP LTD</t>
  </si>
  <si>
    <t>10311037</t>
  </si>
  <si>
    <t>20-22 Wenlock Road, London, England, N1 7GU</t>
  </si>
  <si>
    <t>ASPEN RETIREMENT LIVING LIMITED</t>
  </si>
  <si>
    <t>06899975</t>
  </si>
  <si>
    <t>BRIGHT PROPERTIES UK E LTD</t>
  </si>
  <si>
    <t>09908119</t>
  </si>
  <si>
    <t>Lynwood House, Crofton Road, Orpington, Kent, United Kingdom, BR6 8QE</t>
  </si>
  <si>
    <t>HOUSEUP LTD</t>
  </si>
  <si>
    <t>10160709</t>
  </si>
  <si>
    <t>MAUVE GROUP LTD</t>
  </si>
  <si>
    <t>13074252</t>
  </si>
  <si>
    <t>4th Floor 205 Regent Street, London, England, W1B 4HB</t>
  </si>
  <si>
    <t>BROADACRE LIMITED</t>
  </si>
  <si>
    <t>04717991</t>
  </si>
  <si>
    <t>The Broadacre Hotel, North Street, New Romney, Kent, TN28 8DR</t>
  </si>
  <si>
    <t>DELUXE BUILD DEVELOPMENTS LTD</t>
  </si>
  <si>
    <t>15489578</t>
  </si>
  <si>
    <t>15 Castle Lodge Court, Rothwell, Leeds, England, LS26 0ZJ</t>
  </si>
  <si>
    <t>ATTA INTERNATIONAL LTD</t>
  </si>
  <si>
    <t>12553061</t>
  </si>
  <si>
    <t>38 Ridge Hill, London, England, NW11 8PS</t>
  </si>
  <si>
    <t>AA GROUP OF COMPANIES LTD</t>
  </si>
  <si>
    <t>15556330</t>
  </si>
  <si>
    <t>4385, 15556330 - COMPANIES HOUSE DEFAULT ADDRESS, Cardiff, CF14 8LH</t>
  </si>
  <si>
    <t>MANAK HOMES  LIMITED</t>
  </si>
  <si>
    <t>05282843</t>
  </si>
  <si>
    <t>7 Stratford Place, London, England, WIC 1AY</t>
  </si>
  <si>
    <t>BELMONT PROPERTY LIMITED</t>
  </si>
  <si>
    <t>OE018607</t>
  </si>
  <si>
    <t>28 Esplanade, St Helier, Jersey, JE2 3QA</t>
  </si>
  <si>
    <t>CITY CONSULTANTS RDC LIMITED</t>
  </si>
  <si>
    <t>09466546</t>
  </si>
  <si>
    <t>145 Village Way, Pinner, Middlesex, HA5 5AA</t>
  </si>
  <si>
    <t>STONELINK INTERNATIONAL (LONDON) LIMITED</t>
  </si>
  <si>
    <t>08244749</t>
  </si>
  <si>
    <t>Linen Hall Suite 331, 162 - 168 Regent Street, London, United Kingdom, W1B 5TD</t>
  </si>
  <si>
    <t>LONDON &amp; DISTRICT HOUSING LIMITED</t>
  </si>
  <si>
    <t>02738968</t>
  </si>
  <si>
    <t>No 3 Hampstead West, 224 Iverson Road, London, NW6 2HX</t>
  </si>
  <si>
    <t>ARKWOOD DEVELOPMENTS LIMITED</t>
  </si>
  <si>
    <t>11383915</t>
  </si>
  <si>
    <t>Newark And Sherwood District Council Castle House, Great North Road, Newark, Nottinghamshire, NG24 1BY</t>
  </si>
  <si>
    <t>WILSON ESTATE AGENTS LIMITED</t>
  </si>
  <si>
    <t>03837429</t>
  </si>
  <si>
    <t>383 Northolt Road, Harrow, Middlesex, HA2 8JD</t>
  </si>
  <si>
    <t>14209162</t>
  </si>
  <si>
    <t>470 Hucknall Road, Nottingham, United Kingdom, NG5 1FX</t>
  </si>
  <si>
    <t>NORDENS FARRINGDON LIMITED</t>
  </si>
  <si>
    <t>12486600</t>
  </si>
  <si>
    <t>The Retreat, 406, Roding Lane South, Woodford Green, England, IG8 8EY</t>
  </si>
  <si>
    <t>LOCHAILORT INVESTMENTS LIMITED</t>
  </si>
  <si>
    <t>05605197</t>
  </si>
  <si>
    <t>Eagle House, 108-110 Jermyn Street, London, United Kingdom, SW1Y 6EE</t>
  </si>
  <si>
    <t>CONSERO LTD</t>
  </si>
  <si>
    <t>11789117</t>
  </si>
  <si>
    <t>Silverlees Silver Hill Road, Willesborough, Ashford, Kent, United Kingdom, TN24 0NY</t>
  </si>
  <si>
    <t>B BEALES DEVELOPERS LTD</t>
  </si>
  <si>
    <t>11256147</t>
  </si>
  <si>
    <t>C/O Glx, 69-75 Thorpe Road, Norwich, Norfolk, England, NR1 1UA</t>
  </si>
  <si>
    <t>PARATA PROPERTY LTD</t>
  </si>
  <si>
    <t>13227804</t>
  </si>
  <si>
    <t>3rd Floor 86-90 Paul Street, London, England, EC2A 4NE</t>
  </si>
  <si>
    <t>PIER PROPERTY GROUP LTD</t>
  </si>
  <si>
    <t>13222306</t>
  </si>
  <si>
    <t>21 Salisbury Grove, Clevedon, England, BS21 7GA</t>
  </si>
  <si>
    <t>BIRCHMERE LIMITED</t>
  </si>
  <si>
    <t>01206201</t>
  </si>
  <si>
    <t>38 Sandbanks Road, Parkstone, Poole, Dorset, BH14 8BX</t>
  </si>
  <si>
    <t>TAURUS INVESTMENT HOLDINGS LIMITED</t>
  </si>
  <si>
    <t>10556115</t>
  </si>
  <si>
    <t>20 Duke Street, Alderley Edge, Cheshire, England, SK9 7HX</t>
  </si>
  <si>
    <t>VOZA DEVELOPMENTS LIMITED</t>
  </si>
  <si>
    <t>10629176</t>
  </si>
  <si>
    <t>Church View, Tangley, Andover, Hampshire, England, SP11 0SG</t>
  </si>
  <si>
    <t>COLICO LIVING LIMITED</t>
  </si>
  <si>
    <t>12420069</t>
  </si>
  <si>
    <t>Orchard House, Clyst St. Mary, Exeter, Devon, England, EX5 1BR</t>
  </si>
  <si>
    <t>COUNTY ROOMS LIMITED</t>
  </si>
  <si>
    <t>11945421</t>
  </si>
  <si>
    <t>International House, 24 Holborn Viaduct, London, United Kingdom, EC1A 2BN</t>
  </si>
  <si>
    <t>LITTON PROPERTIES LIMITED</t>
  </si>
  <si>
    <t>02830749</t>
  </si>
  <si>
    <t>Offices 5-7 Lumford Mill, Riverside Business Park Buxton Road, Bakewell, Derbyshire, DE45 1GS</t>
  </si>
  <si>
    <t>BLUE CEDAR HOMES LIMITED</t>
  </si>
  <si>
    <t>06444180</t>
  </si>
  <si>
    <t>Eagle House 1 Babbage Way, Exeter Science Park, Exeter, Devon, EX5 2FN</t>
  </si>
  <si>
    <t>CHASE COMMERCIAL LTD</t>
  </si>
  <si>
    <t>05889020</t>
  </si>
  <si>
    <t>19-20 Vine Street, Evesham, Worcestershire, England, WR11 4RL</t>
  </si>
  <si>
    <t>Q DEVELOPMENTS LTD</t>
  </si>
  <si>
    <t>01141144</t>
  </si>
  <si>
    <t>18 Molasses Row, Plantation Wharf, London, SW11 3UX</t>
  </si>
  <si>
    <t>COLN SIGNATURE HOMES LIMITED</t>
  </si>
  <si>
    <t>10208569</t>
  </si>
  <si>
    <t>2nd Floor 19 Apex Court Woodlands, Almondsbury Business Centre, Bristol, BS32 4JT</t>
  </si>
  <si>
    <t>HUXLEY DEVELOPMENTS LTD</t>
  </si>
  <si>
    <t>13235658</t>
  </si>
  <si>
    <t>95 Talbot Road, Southsea, England, PO4 0BH</t>
  </si>
  <si>
    <t>PROPERTY PHOTOGRAPHY GROUP LTD</t>
  </si>
  <si>
    <t>16262764</t>
  </si>
  <si>
    <t>CARDINAL REAL ESTATE INVESTMENTS LIMITED</t>
  </si>
  <si>
    <t>09317301</t>
  </si>
  <si>
    <t>DICKIE &amp; MOORE HOMES LIMITED</t>
  </si>
  <si>
    <t>SC494362</t>
  </si>
  <si>
    <t>4 Orbital Court, East Kilbride, Glasgow, G74 5PH</t>
  </si>
  <si>
    <t>03972891</t>
  </si>
  <si>
    <t>The Old Barn 27b Crocket Lane, Empingham, Rutland, LE15 8PW</t>
  </si>
  <si>
    <t>THE INVESTMENT ROOM LIMITED</t>
  </si>
  <si>
    <t>10196744</t>
  </si>
  <si>
    <t>WEETMAN LTD</t>
  </si>
  <si>
    <t>15673422</t>
  </si>
  <si>
    <t>ELGIE GROUP LTD</t>
  </si>
  <si>
    <t>12331567</t>
  </si>
  <si>
    <t>COLTEN DEVELOPMENTS LIMITED</t>
  </si>
  <si>
    <t>01022122</t>
  </si>
  <si>
    <t>RHS DEVELOPMENTS NORTH LIMITED</t>
  </si>
  <si>
    <t>09411555</t>
  </si>
  <si>
    <t>MAC GROUP LIMITED</t>
  </si>
  <si>
    <t>11048181</t>
  </si>
  <si>
    <t>Cheeca Lodge, Flower Lane, Godstone, Surrey, United Kingdom, RH9 8DE</t>
  </si>
  <si>
    <t>PRIMORIS HOMES LIMITED</t>
  </si>
  <si>
    <t>03990389</t>
  </si>
  <si>
    <t>Unit 1 Bank Top Industrial Esate Unit 1 Bank Top Industrial Estate, St. Martins, Oswestry, England, SY10 7HB</t>
  </si>
  <si>
    <t>RIVENDALE DEVELOPMENTS LTD</t>
  </si>
  <si>
    <t>06541302</t>
  </si>
  <si>
    <t>The Barn (Unit 3) Manor Farm Office Village, Flexford Road, North Baddesley, Southampton, Hampshire, United Kingdom, SO52 9DF</t>
  </si>
  <si>
    <t>MOOD AND SPACE LTD</t>
  </si>
  <si>
    <t>14085412</t>
  </si>
  <si>
    <t>82a James Carter Road, Mildenhall, Suffolk, United Kingdom, IP28 7DE</t>
  </si>
  <si>
    <t>HORGAN HOMES LIMITED</t>
  </si>
  <si>
    <t>SC722257</t>
  </si>
  <si>
    <t>28 Elcho Drive, Broughty Ferry, Dundee, Angus, Scotland, DD5 3TB</t>
  </si>
  <si>
    <t>COTSWOLD PROPERTY PARTNERS LIMITED</t>
  </si>
  <si>
    <t>13371085</t>
  </si>
  <si>
    <t>39 Oxford Hill, Witney, England, OX28 3JU</t>
  </si>
  <si>
    <t>2 COUNTIES CONSTRUCTION (MIDLANDS) LTD</t>
  </si>
  <si>
    <t>10531103</t>
  </si>
  <si>
    <t>7 Old Road, Bromyard, Herefordshire, England, HR7 4BQ</t>
  </si>
  <si>
    <t>P&amp;P LONDON LIMITED</t>
  </si>
  <si>
    <t>07884150</t>
  </si>
  <si>
    <t>Flat 5  Linale House Murray Grove, London, United Kingdom, N1 7QH</t>
  </si>
  <si>
    <t>ROBERT SHREEVE ASSOCIATES LIMITED</t>
  </si>
  <si>
    <t>05358702</t>
  </si>
  <si>
    <t>1 Stable Offices Furnace Farm Furnace Lane, Lamberhurst, Tunbridge Wells, England, TN3 8LE</t>
  </si>
  <si>
    <t>KEARNS DEVELOPMENT LTD</t>
  </si>
  <si>
    <t>10322213</t>
  </si>
  <si>
    <t>127 High Street, Ruislip, England, HA4 8JN</t>
  </si>
  <si>
    <t>CUSTOM BUILD HOMES LIMITED</t>
  </si>
  <si>
    <t>08093926</t>
  </si>
  <si>
    <t>7 Church Road, Potters Bar, Hertfordshire, England, EN6 1HB</t>
  </si>
  <si>
    <t>NICHOL SMITH INVESTMENTS LTD</t>
  </si>
  <si>
    <t>SC635949</t>
  </si>
  <si>
    <t>5 South Charlotte Street, Edinburgh, Scotland, EH2 4AN</t>
  </si>
  <si>
    <t>BOLSTERSTONE GROUP LIMITED</t>
  </si>
  <si>
    <t>02932405</t>
  </si>
  <si>
    <t>36 The Bridge Business Centre Beresford Way, Chesterfield, Derbyshire, S41 9FG</t>
  </si>
  <si>
    <t>HOME IS LIMITED</t>
  </si>
  <si>
    <t>07877353</t>
  </si>
  <si>
    <t>2 Beech Close, Newton Poppleford, Sidmouth, England, EX10 0FH</t>
  </si>
  <si>
    <t>GUILDCREST HOMES (ASH) LIMITED</t>
  </si>
  <si>
    <t>13353019</t>
  </si>
  <si>
    <t>1 Percy Avenue, Broadstairs, England, CT10 3LB</t>
  </si>
  <si>
    <t>JUST NEW HOMES LIMITED</t>
  </si>
  <si>
    <t>11177275</t>
  </si>
  <si>
    <t>85 Great Portland Street, London, England, W1W 7LT</t>
  </si>
  <si>
    <t>NORMETTE HOMES LIMITED</t>
  </si>
  <si>
    <t>11225953</t>
  </si>
  <si>
    <t>06752802</t>
  </si>
  <si>
    <t>187 Breck Road, Poulton-Le-Fylde, Lancashire, United Kingdom, FY6 7YU</t>
  </si>
  <si>
    <t>SAHA PROPERTIES LTD</t>
  </si>
  <si>
    <t>09951603</t>
  </si>
  <si>
    <t>8 Crespigny Road, London, United Kingdom, NW4 3DY</t>
  </si>
  <si>
    <t>CROWN COAST PROPERTY LIMITED</t>
  </si>
  <si>
    <t>07844229</t>
  </si>
  <si>
    <t>1 Warner House Harrovian Business Village, Bessborough Road, Harrow, Middlesex, England, HA1 3EX</t>
  </si>
  <si>
    <t>PERLAND (TANKERSLEY) LIMITED</t>
  </si>
  <si>
    <t>03786346</t>
  </si>
  <si>
    <t>2nd Floor Regis House, 45 King William Street, London, United Kingdom, EC4R 9AN</t>
  </si>
  <si>
    <t>GLPG LIMITED</t>
  </si>
  <si>
    <t>09871398</t>
  </si>
  <si>
    <t>THE UNA GROUP LIMITED</t>
  </si>
  <si>
    <t>05216676</t>
  </si>
  <si>
    <t>10 Thornbury Road Estover, Plymouth, Devon, PL6 7PW</t>
  </si>
  <si>
    <t>GREEN LIFE DESIGNS UK LTD</t>
  </si>
  <si>
    <t>13312729</t>
  </si>
  <si>
    <t>The Granary, 1 Waverley Lane, Farnham, Surrey, England, GU9 8BB</t>
  </si>
  <si>
    <t>MIDPOINT DEVELOPMENTS LIMITED</t>
  </si>
  <si>
    <t>12809575</t>
  </si>
  <si>
    <t>40 Kimbolton Road, Bedford, Bedfordshire, United Kingdom, MK40 2NR</t>
  </si>
  <si>
    <t>KEY LAND CAPITAL LIMITED</t>
  </si>
  <si>
    <t>10983248</t>
  </si>
  <si>
    <t>Blackbrook Hall, London Road, Lichfield, England, WS14 0PS</t>
  </si>
  <si>
    <t>AKA CONSTRUCTION LTD</t>
  </si>
  <si>
    <t>12775697</t>
  </si>
  <si>
    <t>37 Barnfield Road, Belvedere, England, DA17 5PJ</t>
  </si>
  <si>
    <t>CENTAUR LAND LIMITED</t>
  </si>
  <si>
    <t>10812863</t>
  </si>
  <si>
    <t>Willow End Stoke Orchard Road, Bishops Cleeve, Cheltenham, Gloucestershire, England, GL52 7DG</t>
  </si>
  <si>
    <t>ENARCON LTD</t>
  </si>
  <si>
    <t>10597224</t>
  </si>
  <si>
    <t>Lynton House, 7-12 Tavistock Square, London, United Kingdom, WC1H 9BQ</t>
  </si>
  <si>
    <t>UBIQUE DEVELOPMENTS LIMITED</t>
  </si>
  <si>
    <t>12926687</t>
  </si>
  <si>
    <t>C/O Property Accounts Limited, 59 Castle Street, Reading, United Kingdom, RG1 7SN</t>
  </si>
  <si>
    <t>ACRE GL MOUNTAIN (SUNSET) LIMITED</t>
  </si>
  <si>
    <t>10323555</t>
  </si>
  <si>
    <t>Acre House 11-15 William Road, London, NW1 3ER</t>
  </si>
  <si>
    <t>HALLSTONE BRICKWORK LIMITED</t>
  </si>
  <si>
    <t>10198223</t>
  </si>
  <si>
    <t>30 Harborough Road, Northampton, England, NN2 7AZ</t>
  </si>
  <si>
    <t>THE DOBSON PROPERTY GROUP LIMITED</t>
  </si>
  <si>
    <t>13449201</t>
  </si>
  <si>
    <t>105 Courtyard Studios Lakes Innovation Centre, Lakes Road, Braintree, Essex, England, CM7 3AN</t>
  </si>
  <si>
    <t>ASHALL PROJECTS LIMITED</t>
  </si>
  <si>
    <t>07865184</t>
  </si>
  <si>
    <t>8 Winmarleigh Street, Warrington, Cheshire, WA1 1JW</t>
  </si>
  <si>
    <t>LDN INVESTMENTS LIMITED</t>
  </si>
  <si>
    <t>08571463</t>
  </si>
  <si>
    <t>29 Harcourt Street, London, W1H 4HS</t>
  </si>
  <si>
    <t>OBSIDIAN HOMES LTD</t>
  </si>
  <si>
    <t>10449904</t>
  </si>
  <si>
    <t>Parkway House, Hambrook Lane, Bristol, England, BS34 8QB</t>
  </si>
  <si>
    <t>NORSE HOMES LIMITED</t>
  </si>
  <si>
    <t>08280085</t>
  </si>
  <si>
    <t>DEVIS ARCHITECTURE LTD</t>
  </si>
  <si>
    <t>15649719</t>
  </si>
  <si>
    <t>7a Holland Road, London, England, W14 8HJ</t>
  </si>
  <si>
    <t>TAVIS HOUSE PROPERTIES LIMITED</t>
  </si>
  <si>
    <t>03874544</t>
  </si>
  <si>
    <t>9 Castlefield Road, Reigate, England, RH2 0SA</t>
  </si>
  <si>
    <t>HUMPHREY HOMES LTD</t>
  </si>
  <si>
    <t>11724604</t>
  </si>
  <si>
    <t>12 Malyons Road, Swanley, United Kingdom, BR8 7RE</t>
  </si>
  <si>
    <t>J M A GROUP &amp; PARTNERS LIMITED</t>
  </si>
  <si>
    <t>13239545</t>
  </si>
  <si>
    <t>Studio 9, 50-54 St. Pauls Square, Birmingham, England, B3 1QS</t>
  </si>
  <si>
    <t>HERONLAKE CONSTRUCTION LIMITED</t>
  </si>
  <si>
    <t>11284973</t>
  </si>
  <si>
    <t>9 St. Georges Yard, Farnham, United Kingdom, GU9 7LW</t>
  </si>
  <si>
    <t>KINGERLEE HOMES LIMITED</t>
  </si>
  <si>
    <t>06532316</t>
  </si>
  <si>
    <t>Thomas House, Langford Locks, Kidlington, Oxfordshire, OX5 1HR</t>
  </si>
  <si>
    <t>PREMIER ADVISORY GROUP LIMITED</t>
  </si>
  <si>
    <t>09515989</t>
  </si>
  <si>
    <t>2 Lant Street, London, United Kingdom, SE1 1QR</t>
  </si>
  <si>
    <t>MELBA PROPERTIES LTD</t>
  </si>
  <si>
    <t>15538843</t>
  </si>
  <si>
    <t>Rowan House, 7 West Bank, Scarborough, England, YO12 4DX</t>
  </si>
  <si>
    <t>NEW DAWN HOMES LIMITED</t>
  </si>
  <si>
    <t>05059051</t>
  </si>
  <si>
    <t>The White House, Newdawn Place, Cheltenham, England, GL51 0FR</t>
  </si>
  <si>
    <t>ALRIMO CONSTRUCTION LTD</t>
  </si>
  <si>
    <t>05347533</t>
  </si>
  <si>
    <t>37 Eastcastle Street, Oxford Circus, London, England, W1W 8DR</t>
  </si>
  <si>
    <t>09006012</t>
  </si>
  <si>
    <t>Chichester House Chichester House, 91 Moss Lane East, Manchester, United Kingdom, M15 5GY</t>
  </si>
  <si>
    <t>EMJA GROUP LTD</t>
  </si>
  <si>
    <t>12233404</t>
  </si>
  <si>
    <t>14 Brook Road, Speedwell, Bristol, England, BS5 7TE</t>
  </si>
  <si>
    <t>BLUEOAK ESTATES LIMITED</t>
  </si>
  <si>
    <t>04764161</t>
  </si>
  <si>
    <t>20 Grosvenor Street, Chester, England, CH1 2DD</t>
  </si>
  <si>
    <t>PROVIDENT HOMES LTD</t>
  </si>
  <si>
    <t>11381076</t>
  </si>
  <si>
    <t>10 Brooklands Court Kettering Venture Park, Kettering, Northants, United Kingdom, NN15 6FD</t>
  </si>
  <si>
    <t>ACTIVE MEANWHILE LIMITED</t>
  </si>
  <si>
    <t>16417405</t>
  </si>
  <si>
    <t>2 Cleave Prior, Chipstead, Coulsdon, England, CR5 3YF</t>
  </si>
  <si>
    <t>KHALBROS EASTGATE HOLDCO LIMITED</t>
  </si>
  <si>
    <t>16193589</t>
  </si>
  <si>
    <t>20 York Place, Leeds, West Yorkshire, England, LS1 2EX</t>
  </si>
  <si>
    <t>L.D.F CONSTRUCTION LTD</t>
  </si>
  <si>
    <t>08485902</t>
  </si>
  <si>
    <t>The Red House Church Lane, Great Kimble, Aylesbury, England, HP17 9TH</t>
  </si>
  <si>
    <t>STEMMA LAND &amp; NEW HOMES (MILTON RD) LLP</t>
  </si>
  <si>
    <t>OC449999</t>
  </si>
  <si>
    <t>4 Belmont Place, Cambridge, Cambridgeshire, CB1 1AR</t>
  </si>
  <si>
    <t>COLECAR STRATEGIC LAND LTD</t>
  </si>
  <si>
    <t>12130130</t>
  </si>
  <si>
    <t>The Coach House, Greys Green Business Centre, Henley On Thames, Oxon, United Kingdom, RG9 4QG</t>
  </si>
  <si>
    <t>BLUECROFT PROPERTIES LIMITED</t>
  </si>
  <si>
    <t>06294097</t>
  </si>
  <si>
    <t>3rd Floor Marlborough House, 298 Regents Park Road, Finchley, London, England, N3 2SZ</t>
  </si>
  <si>
    <t>ORCHESTRA LAND LTD</t>
  </si>
  <si>
    <t>09866667</t>
  </si>
  <si>
    <t>Bridge House, Fiddle Bridge Lane, Hatfield, Hertfordshire, England, AL10 0SP</t>
  </si>
  <si>
    <t>MERSENNE INVESTMENTS LIMITED</t>
  </si>
  <si>
    <t>09200455</t>
  </si>
  <si>
    <t>The Beeches Checkley, The Beeches, Hereford, Herefordshire, HR1 4ND</t>
  </si>
  <si>
    <t>NH GROUP LIMITED</t>
  </si>
  <si>
    <t>OE003563</t>
  </si>
  <si>
    <t>First Floor Millennium House, Victoria Road, Douglas, Isle Of Man, IM2 4RW</t>
  </si>
  <si>
    <t>THE WYLIE GROUP (CONSTRUCTION) LTD</t>
  </si>
  <si>
    <t>09562565</t>
  </si>
  <si>
    <t>Unit 17 Little Braxted Hall Witham Road, Little Braxted, Witham, Essex, United Kingdom, CM8 3EU</t>
  </si>
  <si>
    <t>MASON VALUATION CONSULTANTS LIMITED</t>
  </si>
  <si>
    <t>16191268</t>
  </si>
  <si>
    <t>Suite 6 Mercer Manor Barns, Sherington, Newport Pagnell, Buckinghamshire, England, MK16 9PU</t>
  </si>
  <si>
    <t>LILYFORD LIMITED</t>
  </si>
  <si>
    <t>02808174</t>
  </si>
  <si>
    <t>120  Mill Lane, London, NW6 1NF</t>
  </si>
  <si>
    <t>TREGENNA GROUP LTD</t>
  </si>
  <si>
    <t>14678731</t>
  </si>
  <si>
    <t>Bonville House, Blackbrook Business Park, Taunton, England, TA1 2PF</t>
  </si>
  <si>
    <t>07549600</t>
  </si>
  <si>
    <t>Keepmoat Offices The Waterfront, Lakeside Boulevard, Doncaster, South Yorkshire, DN4 5PL</t>
  </si>
  <si>
    <t>LAPSLEY MCMANUS PROPERTY CONSULTANTS LTD</t>
  </si>
  <si>
    <t>SC456132</t>
  </si>
  <si>
    <t>Mercantile Chambers, 53 Bothwell Street, Glasgow, G2 6TB</t>
  </si>
  <si>
    <t>ZEN HOUSING LTD</t>
  </si>
  <si>
    <t>12534088</t>
  </si>
  <si>
    <t>55 Loudoun Road, St.John's Wood, London, United Kingdom, NW8 0DL</t>
  </si>
  <si>
    <t>BALLYGOOD ESTATES LIMITED</t>
  </si>
  <si>
    <t>NI663376</t>
  </si>
  <si>
    <t>8 Demesne Park, Holywood, Northern Ireland, BT18 9NE</t>
  </si>
  <si>
    <t>VELA REAL ESTATE LIMITED</t>
  </si>
  <si>
    <t>11647006</t>
  </si>
  <si>
    <t>12 Chorley Hall Lane, Alderley Edge, England, SK9 7EU</t>
  </si>
  <si>
    <t>SALLOWAY PROPERTY CONSULTANTS LIMITED</t>
  </si>
  <si>
    <t>09092205</t>
  </si>
  <si>
    <t>3 Royal Scot Road, Pride Park, Derby, England, DE24 8AJ</t>
  </si>
  <si>
    <t>MUDD &amp; CO CONSULTANT PROPERTY SURVEYORS, LAND AND ESTATE AGENTS LIMITED</t>
  </si>
  <si>
    <t>13307447</t>
  </si>
  <si>
    <t>5 Peckitt Street, York, England, YO1 9SF</t>
  </si>
  <si>
    <t>10528563</t>
  </si>
  <si>
    <t>Council Offices, Vicarage Lane, Hailsham, United Kingdom, BN27 2AX</t>
  </si>
  <si>
    <t>AMOKA LIMITED</t>
  </si>
  <si>
    <t>14612745</t>
  </si>
  <si>
    <t>C/O Apex Accountancy, Office Suite 134 4 Longwalk Road, Stockley Park, Uxbridge, England, UB11 1FE</t>
  </si>
  <si>
    <t>SEVEN DEVELOPMENTS LTD</t>
  </si>
  <si>
    <t>09617789</t>
  </si>
  <si>
    <t>82 Berwick Street, London, United Kingdom, W1F 8TP</t>
  </si>
  <si>
    <t>FRAME REAL ESTATE PARTNERS LTD</t>
  </si>
  <si>
    <t>13505429</t>
  </si>
  <si>
    <t>55 Whitfield Street, London, England, W1T 4AH</t>
  </si>
  <si>
    <t>UK WEALTH HOLDINGS DEVELOPMENT LIMITED</t>
  </si>
  <si>
    <t>11768737</t>
  </si>
  <si>
    <t>10 Buckingham Place, London, England, SW1E 6HX</t>
  </si>
  <si>
    <t>SOURCED DEVELOPMENT GROUP LTD</t>
  </si>
  <si>
    <t>11865112</t>
  </si>
  <si>
    <t>5 Turnstone Business Park, Mulberry Avenue, Widnes, England, WA8 0WN</t>
  </si>
  <si>
    <t>MIA PROPERTY GROUP LIMITED</t>
  </si>
  <si>
    <t>16057618</t>
  </si>
  <si>
    <t>2 Manor Court, Manor Mill Lane, Leeds, West Yorkshire, United Kingdom, LS11 8LQ</t>
  </si>
  <si>
    <t>MCCAUL PROJECTS LIMITED</t>
  </si>
  <si>
    <t>09174216</t>
  </si>
  <si>
    <t>Crown House High Street, Tyldesley, Manchester, M29 8AL</t>
  </si>
  <si>
    <t>FORT PROPERTIES LIMITED</t>
  </si>
  <si>
    <t>OE002263</t>
  </si>
  <si>
    <t>1 Park View Court, St Paul's Road, Shipley, England, BD18 3DZ</t>
  </si>
  <si>
    <t>MAROSET LTD</t>
  </si>
  <si>
    <t>12531018</t>
  </si>
  <si>
    <t>Isha House, 8 Wrotham Road, Gravesend, England, DA11 0PA</t>
  </si>
  <si>
    <t>JAMES HERBERT &amp; SONS BUILDING CONTRACTORS &amp; DEVELOPERS LIMITED</t>
  </si>
  <si>
    <t>02609535</t>
  </si>
  <si>
    <t>Units Scf 1 &amp; 2 Western International Market, Hayes Road, Southall, Middlesex, United Kingdom, UB2 5XJ</t>
  </si>
  <si>
    <t>MATTHEWS CITY AND COUNTRY HOMES LIMITED</t>
  </si>
  <si>
    <t>08874685</t>
  </si>
  <si>
    <t>Mount Flirt, Broadwas, Worcester, Worcestershire, WR6 5NS</t>
  </si>
  <si>
    <t>WB PROPERTY GROUP LIMITED</t>
  </si>
  <si>
    <t>15455656</t>
  </si>
  <si>
    <t>7 Victoria Road, Tamworth, England, B79 7HS</t>
  </si>
  <si>
    <t>TPD LTD</t>
  </si>
  <si>
    <t>06990921</t>
  </si>
  <si>
    <t>15  Avenue Court The Avenue, Nunthorpe, Cleveland, TS7 0AS</t>
  </si>
  <si>
    <t>SIMTEN LIMITED</t>
  </si>
  <si>
    <t>11629943</t>
  </si>
  <si>
    <t>5 Technology Park, Colindeep Lane, Colindale, London, England, NW9 6BX</t>
  </si>
  <si>
    <t>UNITED KINGDOM PROPERTY NETWORK LIMITED</t>
  </si>
  <si>
    <t>15596844</t>
  </si>
  <si>
    <t>25 The Green, Long Whatton, Loughborough, England, LE12 5DA</t>
  </si>
  <si>
    <t>MORETONS INVESTMENTS LIMITED</t>
  </si>
  <si>
    <t>08329983</t>
  </si>
  <si>
    <t>Clarence House, 30-31 North Street, Brighton, England, BN1 1EB</t>
  </si>
  <si>
    <t>BRIDGEWOOD GROUP LIMITED</t>
  </si>
  <si>
    <t>01748864</t>
  </si>
  <si>
    <t>843 Finchley Road, London, NW11 8NA</t>
  </si>
  <si>
    <t>TIKARI LIMITED</t>
  </si>
  <si>
    <t>09071911</t>
  </si>
  <si>
    <t>Langley House Park Road, East Finchley, London, N2 8EY</t>
  </si>
  <si>
    <t>SOLUS HOMES LTD</t>
  </si>
  <si>
    <t>07900525</t>
  </si>
  <si>
    <t>Woodclose House,, Wyvernhoe Drive, Quorn, United Kingdom, LE12 8AP</t>
  </si>
  <si>
    <t>08771384</t>
  </si>
  <si>
    <t>Maple Lodge Blake Dene Road, Lilliput, Poole, England, BH14 8HQ</t>
  </si>
  <si>
    <t>ROCKET PROPERTIES LIMITED</t>
  </si>
  <si>
    <t>OE015606</t>
  </si>
  <si>
    <t>Suite 3 Global Village, Jivan Complex, Mont Fleuri, Mahe, Seychelles</t>
  </si>
  <si>
    <t>SLG DESIGNS LIMITED</t>
  </si>
  <si>
    <t>07995038</t>
  </si>
  <si>
    <t>Heather View, Sheethanger Lane, Felden, Herts, HP3 0BG</t>
  </si>
  <si>
    <t>NIGERIAN ASSOCIATION OF HIGH - SKILLED PROFESSIONALS UNITED KINGDOM</t>
  </si>
  <si>
    <t>10677416</t>
  </si>
  <si>
    <t>30  Rayleigh Road, Woodford Green, Essex, England, IG8 7HG</t>
  </si>
  <si>
    <t>WILLOW GROUP LTD</t>
  </si>
  <si>
    <t>05434728</t>
  </si>
  <si>
    <t>264-266 Durham Road, Gateshead, Tyne &amp; Wear, NE8 4JR</t>
  </si>
  <si>
    <t>MAZE REAL ESTATE LIMITED</t>
  </si>
  <si>
    <t>11751407</t>
  </si>
  <si>
    <t>A1 Golf Activity Centre, Rowley Lane, Arkely, Hertfordshire, England, EN5 3HW</t>
  </si>
  <si>
    <t>ADDIS HOMES GROUP LTD</t>
  </si>
  <si>
    <t>13791224</t>
  </si>
  <si>
    <t>Bayside Business Centre 1 Sovereign Business Park, 48 Willis Way, Poole, England, BH15 3TB</t>
  </si>
  <si>
    <t>FORAYS HOMES (MINDENHURST) LTD</t>
  </si>
  <si>
    <t>16387696</t>
  </si>
  <si>
    <t>6 Cedar Business Park Cedar Lane, Frimley, Camberley, England, GU16 7AZ</t>
  </si>
  <si>
    <t>KELVIN PROPERTIES LIMITED</t>
  </si>
  <si>
    <t>03604502</t>
  </si>
  <si>
    <t>C/O Bradshaws Charter Court 2 Well House Barns, Chester Road Bretton, Chester, Cheshire, CH4 0DH</t>
  </si>
  <si>
    <t>HANNA SILLITOE LIMITED</t>
  </si>
  <si>
    <t>11846055</t>
  </si>
  <si>
    <t>Glasshouse Suite 2f3 C/O Dass, Alderley Park, Macclesfield, Cheshire, England, SK10 4ZE</t>
  </si>
  <si>
    <t>CHATSWORTH CONTEMPORARY HOMES LIMITED</t>
  </si>
  <si>
    <t>12524449</t>
  </si>
  <si>
    <t>C/O D P C Stone House, 55 Stone Road Business Park, Stoke-On-Trent, Staffordshire, England, ST4 6SR</t>
  </si>
  <si>
    <t>KINGACRE ESTATES LIMITED</t>
  </si>
  <si>
    <t>10599531</t>
  </si>
  <si>
    <t>C/O Gateley Legal, 1 Paternoster Square, London, England, EC4M 7DX</t>
  </si>
  <si>
    <t>2V PROJECTS LTD</t>
  </si>
  <si>
    <t>14122250</t>
  </si>
  <si>
    <t>20 Dawes Road, London, England, SW6 7EN</t>
  </si>
  <si>
    <t>FLINT REAL ESTATE LIMITED</t>
  </si>
  <si>
    <t>15087898</t>
  </si>
  <si>
    <t>30 Nelson Street, Leicester, United Kingdom, LE1 7BA</t>
  </si>
  <si>
    <t>SHENTON GROUP LIMITED</t>
  </si>
  <si>
    <t>14748704</t>
  </si>
  <si>
    <t>St Georges House, 19 Church Street, Uttoxeter, England, ST14 8AG</t>
  </si>
  <si>
    <t>ZAFIRO HOMES LIMITED</t>
  </si>
  <si>
    <t>06847107</t>
  </si>
  <si>
    <t>Beacon House, Warwick Road, Beaconsfield, Buckinghamshire, England, HP9 2PE</t>
  </si>
  <si>
    <t>ROSEHILL ADVISORS LIMITED</t>
  </si>
  <si>
    <t>12435726</t>
  </si>
  <si>
    <t>17 Glasshouse Studios Fryern Court Road, Fordingbridge, Hampshire, United Kingdom, SP6 1QX</t>
  </si>
  <si>
    <t>WARNER PLANNING LIMITED</t>
  </si>
  <si>
    <t>12396243</t>
  </si>
  <si>
    <t>Office 2 13 Bodmin Place, Broughton, Milton Keynes, England, MK10 7DP</t>
  </si>
  <si>
    <t>COLMORE GASKELL PROPERTY MANAGEMENT LIMITED</t>
  </si>
  <si>
    <t>11584360</t>
  </si>
  <si>
    <t>Eagle Tower, Montpellier Drive, Cheltenham, England, GL50 1TA</t>
  </si>
  <si>
    <t>OPEN VU LIMITED</t>
  </si>
  <si>
    <t>11461116</t>
  </si>
  <si>
    <t>1st Floor 55 Ffordd William Morgan, St Asaph Business Park, St Asaph, United Kingdom, LL17 0JG</t>
  </si>
  <si>
    <t>SDGB LIMITED</t>
  </si>
  <si>
    <t>10624811</t>
  </si>
  <si>
    <t>10 York Avenue, Lincoln, England, LN1 1LL</t>
  </si>
  <si>
    <t>CUSTODIAN DEVELOPMENTS LIMITED</t>
  </si>
  <si>
    <t>13243199</t>
  </si>
  <si>
    <t>Flat 84 Crown Lodge, Elystan Street, London, England, SW3 3PR</t>
  </si>
  <si>
    <t>GOLDEAL LIMITED</t>
  </si>
  <si>
    <t>10409432</t>
  </si>
  <si>
    <t>50 Southerndown Avenue, Mayals, Swansea, West Glamorgan, Wales, SA3 5EL</t>
  </si>
  <si>
    <t>HERON SQUARE LTD</t>
  </si>
  <si>
    <t>15122120</t>
  </si>
  <si>
    <t>9-11 New Broadway, Ealing, London, United Kingdom, W5 5AW</t>
  </si>
  <si>
    <t>RJA HOMES LTD</t>
  </si>
  <si>
    <t>11677993</t>
  </si>
  <si>
    <t>93 Cornfield Close, Bradley Stoke, Bristol, United Kingdom, BS32 9DR</t>
  </si>
  <si>
    <t>CRT PROPERTY LTD</t>
  </si>
  <si>
    <t>14227330</t>
  </si>
  <si>
    <t>202 Western Way, Ponteland, Newcastle Upon Tyne, United Kingdom, NE20 9NB</t>
  </si>
  <si>
    <t>INTERMARKETING GROUP LIMITED</t>
  </si>
  <si>
    <t>07858676</t>
  </si>
  <si>
    <t>650 Wharfedale Road, Winnersh Triangle, Wokingham, Berkshire, United Kingdom, RG41 5TP</t>
  </si>
  <si>
    <t>STRATSTONE DEVELOPMENTS LIMITED</t>
  </si>
  <si>
    <t>08952955</t>
  </si>
  <si>
    <t>Payton House Packwood Court, Guild Street, Stratford-Upon-Avon, Warwickshire, England, CV37 6RP</t>
  </si>
  <si>
    <t>LANES EXCLUSIVE HOMES LTD</t>
  </si>
  <si>
    <t>13021033</t>
  </si>
  <si>
    <t>17 College Road, Cheshunt, Lanes Estate Agents, Waltham Cross, England, EN8 9LS</t>
  </si>
  <si>
    <t>THE PROPERTY DUO LIMITED</t>
  </si>
  <si>
    <t>SC668770</t>
  </si>
  <si>
    <t>41 Charlotte Square, Edinburgh, Scotland, EH2 4HQ</t>
  </si>
  <si>
    <t>14497182</t>
  </si>
  <si>
    <t>1st Floor, Cash's Business Centre, 228 Widdrington Road, Coventry, West Midlands, United Kingdom, CV1 4PB</t>
  </si>
  <si>
    <t>LUXURY CONSTRUCTION GROUP LTD</t>
  </si>
  <si>
    <t>14243791</t>
  </si>
  <si>
    <t>Unit 5 Ducketts Wharf, South Street, Bishop's Stortford, England, CM23 3AR</t>
  </si>
  <si>
    <t>RESOLUTION HOMES LTD</t>
  </si>
  <si>
    <t>04953246</t>
  </si>
  <si>
    <t>4 Bassett Court, Newport Pagnell, England, MK16 0JN</t>
  </si>
  <si>
    <t>ROTHMORE PROPERTY BIRMINGHAM LTD</t>
  </si>
  <si>
    <t>14410855</t>
  </si>
  <si>
    <t>Suite 206d Guildhall Buildings Navigation Street, Navigation Street, Birmingham, England, B2 4BT</t>
  </si>
  <si>
    <t>LANGTON HOMES LIMITED</t>
  </si>
  <si>
    <t>02960725</t>
  </si>
  <si>
    <t>Bowden House, 36 Northampton Road, Market Harborough, Leics, LE16 9HE</t>
  </si>
  <si>
    <t>CLEARWATER DEVELOPMENTS LTD</t>
  </si>
  <si>
    <t>07595612</t>
  </si>
  <si>
    <t>Unit 3 21 North Terrace, Seaham, England, SR7 7EU</t>
  </si>
  <si>
    <t>DUCIE AVENUE LIMITED</t>
  </si>
  <si>
    <t>12560914</t>
  </si>
  <si>
    <t>ASHILL LTD</t>
  </si>
  <si>
    <t>11372558</t>
  </si>
  <si>
    <t>BLACKONYX GROUP HOLDINGS LIMITED</t>
  </si>
  <si>
    <t>14864054</t>
  </si>
  <si>
    <t>LAND &amp; LAKES (ANGLESEY) LIMITED</t>
  </si>
  <si>
    <t>07290821</t>
  </si>
  <si>
    <t>PMI DEVELOPMENTS LIMITED</t>
  </si>
  <si>
    <t>12217130</t>
  </si>
  <si>
    <t>01378221</t>
  </si>
  <si>
    <t>REDTALE HOLDINGS LIMITED</t>
  </si>
  <si>
    <t>07567334</t>
  </si>
  <si>
    <t>7 &amp; 8 Church Street, Wimborne, Dorset, BH21 1JH</t>
  </si>
  <si>
    <t>ARK HOMES BUILDERS &amp; DEVELOPERS LIMITED</t>
  </si>
  <si>
    <t>04447384</t>
  </si>
  <si>
    <t>6 Rushmere Close, West Mersea, Colchester, Essex, CO5 8QQ</t>
  </si>
  <si>
    <t>ILEX HOMES LTD</t>
  </si>
  <si>
    <t>13237396</t>
  </si>
  <si>
    <t>HESKETH JONES CONSTRUCTION LTD</t>
  </si>
  <si>
    <t>12051514</t>
  </si>
  <si>
    <t>Shuttle Shop Barn Viaduct Road, Hoghton Bottoms, Preston, England, PR5 0SE</t>
  </si>
  <si>
    <t>BERKELEY SQUARE DEVELOPMENTS LIMITED</t>
  </si>
  <si>
    <t>08123452</t>
  </si>
  <si>
    <t>Suite 3, Bignell Park Barns, Chesterton, Bicester, England, OX26 1TD</t>
  </si>
  <si>
    <t>978 GROUP LTD</t>
  </si>
  <si>
    <t>08496757</t>
  </si>
  <si>
    <t>5-2-2 The Gatehouse White Cross Business Park, South Road, Lancaster, England, LA1 4XQ</t>
  </si>
  <si>
    <t>ARCHWAY CONSTRUCTION LIMITED</t>
  </si>
  <si>
    <t>07141667</t>
  </si>
  <si>
    <t>49  Station Road, Polegate, East Sussex, England, BN26 6EA</t>
  </si>
  <si>
    <t>BROADWAY LIVING LIMITED</t>
  </si>
  <si>
    <t>08961320</t>
  </si>
  <si>
    <t>Perceval House, 4th Floor 14-16 Uxbridge Road, Ealing, London, W5 2HL</t>
  </si>
  <si>
    <t>IN5 GROUP LTD</t>
  </si>
  <si>
    <t>12018411</t>
  </si>
  <si>
    <t>C/O Fab Accountants Ltd, 26 The Slipway, Marina Keep, Port Solent,, Portsmouth,, Hampshire, England, PO6 4TR</t>
  </si>
  <si>
    <t>MOSTYN INVESTMENTS LTD</t>
  </si>
  <si>
    <t>13809453</t>
  </si>
  <si>
    <t>Beechwood West, 11 Beechwood Avenue, Weybridge, Surrey, England, KT13 9TD</t>
  </si>
  <si>
    <t>ACRES OVERLAND LIMITED</t>
  </si>
  <si>
    <t>13298224</t>
  </si>
  <si>
    <t>28 Alexandra Terrace, Exmouth, Devon, England, EX8 1BD</t>
  </si>
  <si>
    <t>GEN TWO REAL ESTATE LTD</t>
  </si>
  <si>
    <t>13643310</t>
  </si>
  <si>
    <t>WESTERN GROUP TRADING LIMITED</t>
  </si>
  <si>
    <t>13681703</t>
  </si>
  <si>
    <t>128 City Road, London, United Kingdom, EC1V 2NX</t>
  </si>
  <si>
    <t>LANDAS GROUP LIMITED</t>
  </si>
  <si>
    <t>11671760</t>
  </si>
  <si>
    <t>41 Links Avenue, Romford, England, RM2 6NB</t>
  </si>
  <si>
    <t>CLAYLAND HOMES LIMITED</t>
  </si>
  <si>
    <t>06662601</t>
  </si>
  <si>
    <t>The Glass House Lynford Road, Mundford, Thetford, Norfolk, IP26 5HW</t>
  </si>
  <si>
    <t>LUXE PROJECTS LONDON LTD</t>
  </si>
  <si>
    <t>11300373</t>
  </si>
  <si>
    <t>Unit 3 Delta House Delta Way, Thorpe Industrial Estate, Egham, Surrey, England, TW20 8RX</t>
  </si>
  <si>
    <t>IN PROPERTY LTD</t>
  </si>
  <si>
    <t>09512785</t>
  </si>
  <si>
    <t>1 Sopwith Crescent, Wickford, England, SS11 8YU</t>
  </si>
  <si>
    <t>AVIRAM GROUP LIMITED</t>
  </si>
  <si>
    <t>14510784</t>
  </si>
  <si>
    <t>First Floor Offices, Farley Court Allsop Place, London, United Kingdom, NW1 5LG</t>
  </si>
  <si>
    <t>BRENTOR PROPERTY LIMITED</t>
  </si>
  <si>
    <t>11620379</t>
  </si>
  <si>
    <t>11 Castle Hill, Maidenhead, Berkshire, England, SL6 4AA</t>
  </si>
  <si>
    <t>SPECIALIST PROPERTY SOLUTIONS LIMITED</t>
  </si>
  <si>
    <t>11823999</t>
  </si>
  <si>
    <t>44 Alderley Road, Wilmslow, Cheshire, United Kingdom, SK9 1NY</t>
  </si>
  <si>
    <t>COBURN PROPERTY LIMITED</t>
  </si>
  <si>
    <t>13192062</t>
  </si>
  <si>
    <t>Harwood House, 43 Harwood Road, London, United Kingdom, SW6 4QP</t>
  </si>
  <si>
    <t>FOSTER MARLON ASSET MANAGEMENT LIMITED</t>
  </si>
  <si>
    <t>09047165</t>
  </si>
  <si>
    <t>Terlon Apartments Produce Exchange Building, 8 Victoria Street, Liverpool, Merseyside, England, L2 6QJ</t>
  </si>
  <si>
    <t>HERON PROPERTY PARTNERS LTD</t>
  </si>
  <si>
    <t>14868392</t>
  </si>
  <si>
    <t>6 Gladstone Road, Orpington, Kent, United Kingdom, BR6 7EA</t>
  </si>
  <si>
    <t>LABURNUM ASSOCIATES LIMITED</t>
  </si>
  <si>
    <t>06300014</t>
  </si>
  <si>
    <t>15 Palace Street, Norwich, NR3 1RT</t>
  </si>
  <si>
    <t>DRAGON DEVELOPMENTS LTD</t>
  </si>
  <si>
    <t>14874114</t>
  </si>
  <si>
    <t>Unit 22 Bellview Court, Hanworth Road, Hounslow, England, TW3 3TQ</t>
  </si>
  <si>
    <t>GOLDEN EARTH DEVELOPMENTS LIMITED</t>
  </si>
  <si>
    <t>11557929</t>
  </si>
  <si>
    <t>Acorn House, 33 Churchfield Road, London, United Kingdom, W3 6AY</t>
  </si>
  <si>
    <t>CLERE HOMES LIMITED</t>
  </si>
  <si>
    <t>12541252</t>
  </si>
  <si>
    <t>C/O Taxassist Accountants, 35 Bartholomew Street, Newbury, England, RG14 5LL</t>
  </si>
  <si>
    <t>ADAMO ESTATES LIMITED</t>
  </si>
  <si>
    <t>09264652</t>
  </si>
  <si>
    <t>32 Byron Hill Road, Harrow, England, HA2 0HY</t>
  </si>
  <si>
    <t>14499415</t>
  </si>
  <si>
    <t>Unit 130 5 Liberty Square, Kings Hill, West Malling, Kent, England, ME19 4AU</t>
  </si>
  <si>
    <t>09807560</t>
  </si>
  <si>
    <t>James Taylor House, St Albans Road East, Hatfield, Herts, United Kingdom, AL10 0HE</t>
  </si>
  <si>
    <t>12557067</t>
  </si>
  <si>
    <t>11 Queen Mary Avenue, London, England, E18 2FG</t>
  </si>
  <si>
    <t>JASON BAIRD REAL ESTATE LIMITED</t>
  </si>
  <si>
    <t>13935161</t>
  </si>
  <si>
    <t>136 Hall Street, Stockport, Greater Manchester, England, SK1 4HE</t>
  </si>
  <si>
    <t>HUNNINGS HOMES LIMITED</t>
  </si>
  <si>
    <t>11234832</t>
  </si>
  <si>
    <t>26 Buckingham Mansions Bath Road, Bournemouth, England, BH1 2PG</t>
  </si>
  <si>
    <t>COOL PROJECTS PLUMBING &amp; RENEWABLES LTD</t>
  </si>
  <si>
    <t>08496084</t>
  </si>
  <si>
    <t>65  Bent Lane, Leyland, PR25 4HR</t>
  </si>
  <si>
    <t>AILE HOMES LTD</t>
  </si>
  <si>
    <t>10883711</t>
  </si>
  <si>
    <t>Barberry, The Approach, Dormans Park, Surrey, England, RH19 3NU</t>
  </si>
  <si>
    <t>360 ELITE PROPERTY LTD</t>
  </si>
  <si>
    <t>15715529</t>
  </si>
  <si>
    <t>31 Sir Brian Way, Bilsthorpe, Newark, England, NG22 8GA</t>
  </si>
  <si>
    <t>MERA REAL ESTATE LIMITED</t>
  </si>
  <si>
    <t>11652889</t>
  </si>
  <si>
    <t>Upper Barn, 4 Hillside Road, Aldershot, England, GU11 3NB</t>
  </si>
  <si>
    <t>FIELDS JOINERY LTD</t>
  </si>
  <si>
    <t>13803638</t>
  </si>
  <si>
    <t>C/O Venture Finance Management Suite 101, Cotton Exchange, Liverpool, Liverpool, United Kingdom, L3 9LQ</t>
  </si>
  <si>
    <t>WATERS HOMES LTD</t>
  </si>
  <si>
    <t>04111665</t>
  </si>
  <si>
    <t>West Walk Building, Regent Road, Leicester, England, LE1 7LT</t>
  </si>
  <si>
    <t>STANCLIFFE HOMES LIMITED</t>
  </si>
  <si>
    <t>11168174</t>
  </si>
  <si>
    <t>Office 3 Markham Lane, Markham Vale, Chesterfield, England, S44 5HY</t>
  </si>
  <si>
    <t>COSWAY ESTATE OFFICES LIMITED</t>
  </si>
  <si>
    <t>03060930</t>
  </si>
  <si>
    <t>45 Chase Court Gardens, Enfield, England, EN2 8DJ</t>
  </si>
  <si>
    <t>BLAZED AND CONFUSED LIMITED</t>
  </si>
  <si>
    <t>16169083</t>
  </si>
  <si>
    <t>Unit 2, Alcatraz Building Hallam Mill, Hallam Street, Stockport, SK2 6PT</t>
  </si>
  <si>
    <t>DRAYTON MERE PROPERTIES LTD</t>
  </si>
  <si>
    <t>15008018</t>
  </si>
  <si>
    <t>Drayton Mere Court (Yard 2) Unit 5, Trevol Business Park, Torpoint, Cornwall, England, PL11 2TB</t>
  </si>
  <si>
    <t>NORTHILL PROPERTIES LIMITED</t>
  </si>
  <si>
    <t>03248657</t>
  </si>
  <si>
    <t>Finstock Manor Witney Road, Finstock, Chipping Norton, England, OX7 3DG</t>
  </si>
  <si>
    <t>CITIVEST LIMITED</t>
  </si>
  <si>
    <t>13384731</t>
  </si>
  <si>
    <t>Amshold Group Ltd, Amshold House, Goldings Hill, Loughton, Essex, United Kingdom, IG10 2RW</t>
  </si>
  <si>
    <t>RED EARTH DEVELOPMENTS LIMITED</t>
  </si>
  <si>
    <t>05281578</t>
  </si>
  <si>
    <t>Higher Mill, Thorverton, Exeter, United Kingdom, EX5 5LL</t>
  </si>
  <si>
    <t>CALDWAY CONSTRUCTION LTD</t>
  </si>
  <si>
    <t>06399270</t>
  </si>
  <si>
    <t>5 Enterprise Greenhouse, Salisbury Street, St. Helens, England, WA10 1FY</t>
  </si>
  <si>
    <t>ST. ANSELM DEVELOPMENT COMPANY LIMITED</t>
  </si>
  <si>
    <t>02727380</t>
  </si>
  <si>
    <t>Baird House, 15-17 St. Cross Street, London, United Kingdom, EC1N 8UW</t>
  </si>
  <si>
    <t>PROPERTYINDEX LTD</t>
  </si>
  <si>
    <t>08232882</t>
  </si>
  <si>
    <t>113-116 Bute Street Bute Street, Portland House, Cardiff, CF10 5EQ</t>
  </si>
  <si>
    <t>NOVO LAND &amp; DEVELOPMENT LTD</t>
  </si>
  <si>
    <t>12268280</t>
  </si>
  <si>
    <t>Bourne House, Godstone Road, Whyteleafe, England, CR3 0BL</t>
  </si>
  <si>
    <t>TOWN QUAY DEVELOPMENTS LIMITED</t>
  </si>
  <si>
    <t>05268419</t>
  </si>
  <si>
    <t>Staple House, Staple Gardens, Winchester, England, SO23 8SR</t>
  </si>
  <si>
    <t>NORTON &amp; SINGER HOMES LTD</t>
  </si>
  <si>
    <t>13690645</t>
  </si>
  <si>
    <t>2 Station Road, Brundall, Norwich, Norfolk, United Kingdom, NR13 5LA</t>
  </si>
  <si>
    <t>AIRLIE GREEN 'LOW ENERGY' HOMES SPV LTD</t>
  </si>
  <si>
    <t>SC533393</t>
  </si>
  <si>
    <t>11 Office 29 11 Ainslie Street, Broughty Ferry, Dundee, Angus, Scotland, DD5 3RR</t>
  </si>
  <si>
    <t>REDBOURN GROUP LIMITED</t>
  </si>
  <si>
    <t>02206807</t>
  </si>
  <si>
    <t>1 New Walk, Shillington, Hitchin, England, SG5 3LN</t>
  </si>
  <si>
    <t>GLOBAL MANAGEMENT L.P.</t>
  </si>
  <si>
    <t>SL023180</t>
  </si>
  <si>
    <t>272 Bath Street, Glasgow, Scotland, G2 4JR</t>
  </si>
  <si>
    <t>04132040</t>
  </si>
  <si>
    <t>Unit 17 Trident Park, Trident Way, Blackburn, BB1 3NU</t>
  </si>
  <si>
    <t>WEBSTER HOMES LIMITED</t>
  </si>
  <si>
    <t>15240132</t>
  </si>
  <si>
    <t>95 Cromwell Road, Grimsby, England, DN31 2DL</t>
  </si>
  <si>
    <t>CROWN BUILDING LTD</t>
  </si>
  <si>
    <t>12617782</t>
  </si>
  <si>
    <t>41 Featherstone Lane, Featherstone, Pontefract, West Yorkshire, England, WF7 6LS</t>
  </si>
  <si>
    <t>CONSTRUCT MEDIA LTD</t>
  </si>
  <si>
    <t>13013391</t>
  </si>
  <si>
    <t>78 Cranwells Park, Bath, England, BA1 2YE</t>
  </si>
  <si>
    <t>NASH BOND LIMITED</t>
  </si>
  <si>
    <t>07108824</t>
  </si>
  <si>
    <t>33 Margaret Street, London, England, W1G 0JD</t>
  </si>
  <si>
    <t>09355782</t>
  </si>
  <si>
    <t>Wsm, Connect House 133-137 Alexandra Road, Wimbledon, London, United Kingdom, SW19 7JY</t>
  </si>
  <si>
    <t>ETHOS CONSTRUCTION LONDON LTD</t>
  </si>
  <si>
    <t>07705333</t>
  </si>
  <si>
    <t>8 Hill Avenue, Amersham, England, HP6 5BW</t>
  </si>
  <si>
    <t>CLOUD9 HOMES LTD</t>
  </si>
  <si>
    <t>09880550</t>
  </si>
  <si>
    <t>Green Gables, Teignmouth, Devon, United Kingdom, TQ14 8TW</t>
  </si>
  <si>
    <t>ALCHEMI GROUP LIMITED</t>
  </si>
  <si>
    <t>10109987</t>
  </si>
  <si>
    <t>Acre House, 11/15 William Road, London, United Kingdom, NW1 3ER</t>
  </si>
  <si>
    <t>TULLOCH OF CUMMINGSTON LIMITED</t>
  </si>
  <si>
    <t>SC152379</t>
  </si>
  <si>
    <t>Tulloch House, Forsyth Street, Hopeman, Moray, IV30 5ST</t>
  </si>
  <si>
    <t>BURGESS HOMES LIMITED</t>
  </si>
  <si>
    <t>04301745</t>
  </si>
  <si>
    <t>The Grove, Magpie Green Wortham, Diss, Norfolk, IP22 1RG</t>
  </si>
  <si>
    <t>LENNON JAMES PROPERTY LIMITED</t>
  </si>
  <si>
    <t>11659674</t>
  </si>
  <si>
    <t>Unit 2 Green Farm The Green, Abbots Ripton, Huntingdon, England, PE28 2PF</t>
  </si>
  <si>
    <t>PROCOELUM LTD</t>
  </si>
  <si>
    <t>13998411</t>
  </si>
  <si>
    <t>50 International House, Essex Street, London, England, WC2 3JF</t>
  </si>
  <si>
    <t>NEWBY LIMITED</t>
  </si>
  <si>
    <t>03368820</t>
  </si>
  <si>
    <t>The Walled House, Hatherop, Circencester, Gloucester, GL7 3NA</t>
  </si>
  <si>
    <t>FRAZER KIDD LLP</t>
  </si>
  <si>
    <t>NC001226</t>
  </si>
  <si>
    <t>Telfair House, 85-89 Victoria Street, Belfast, BT1 4PB</t>
  </si>
  <si>
    <t>J &amp; K DEVELOPMENTS LIMITED</t>
  </si>
  <si>
    <t>03554053</t>
  </si>
  <si>
    <t>Charlotte House Stanier Way, Wyvern Business Park, Derby, Derbyshire, England, DE21 6BF</t>
  </si>
  <si>
    <t>BLACKLIGHT PARTNERS LIMITED</t>
  </si>
  <si>
    <t>07519699</t>
  </si>
  <si>
    <t>Moat Farm Ardenrun, Tandridge Lane, Lingfield, Surrey, England, RH7 6LN</t>
  </si>
  <si>
    <t>OAK HAMPTON DEVELOPMENTS LTD</t>
  </si>
  <si>
    <t>14904391</t>
  </si>
  <si>
    <t>83 Wicken Road, Newport, Saffron Walden, England, CB11 3QH</t>
  </si>
  <si>
    <t>THE ARTIST ESPERANZA LIMITED</t>
  </si>
  <si>
    <t>14992112</t>
  </si>
  <si>
    <t>Flat 9, 58, Stonegrove, Edgware London, Middlesex, United Kingdom, HA8 7UB</t>
  </si>
  <si>
    <t>09323789</t>
  </si>
  <si>
    <t>Arena Business Centre, Holyrood Close, Poole, England, BH17 7FJ</t>
  </si>
  <si>
    <t>FXM PROPERTIES LIMITED</t>
  </si>
  <si>
    <t>14209736</t>
  </si>
  <si>
    <t>AMIRIAN LIMITED</t>
  </si>
  <si>
    <t>12974921</t>
  </si>
  <si>
    <t>76 Hurstwood Road, London, England, NW11 0AU</t>
  </si>
  <si>
    <t>GROW PLACES LIMITED</t>
  </si>
  <si>
    <t>14507935</t>
  </si>
  <si>
    <t>Pesters Limited, 2 Park Court, Pyrford Road, West Byfleet, Surrey, England, KT14 6SD</t>
  </si>
  <si>
    <t>SQUARESTONE PROPERTY INVESTMENT MANAGEMENT LIMITED</t>
  </si>
  <si>
    <t>04698807</t>
  </si>
  <si>
    <t>6 Duke Street, St James's, London, England, SW1Y 6BN</t>
  </si>
  <si>
    <t>PINK DALMATIAN LIMITED</t>
  </si>
  <si>
    <t>13293423</t>
  </si>
  <si>
    <t>81 Rochester Road, Coventry, England, CV5 6AF</t>
  </si>
  <si>
    <t>BEATTIE CONSTRUCTION LTD</t>
  </si>
  <si>
    <t>10026517</t>
  </si>
  <si>
    <t>Allen House, 1 Westmead Road, Sutton, Surrey, SM1 4LA</t>
  </si>
  <si>
    <t>OPSIS DESIGN LIMITED</t>
  </si>
  <si>
    <t>08790399</t>
  </si>
  <si>
    <t>Flat 18 71h Drayton Park, London, England, N5 1DU</t>
  </si>
  <si>
    <t>JOHN ARKWRIGHT &amp; COMPANY LIMITED</t>
  </si>
  <si>
    <t>02634481</t>
  </si>
  <si>
    <t>QUINN RESIDENTIAL LIMITED</t>
  </si>
  <si>
    <t>08612045</t>
  </si>
  <si>
    <t>Suite D The Business Centre, Faringdon Ave, Romford, Essex, RM3 8EN</t>
  </si>
  <si>
    <t>VICTORIA LAND LIMITED</t>
  </si>
  <si>
    <t>08843131</t>
  </si>
  <si>
    <t>264 Banbury Road, Oxford, Oxfordshire, England, OX2 7DY</t>
  </si>
  <si>
    <t>LANDEVO LIMITED</t>
  </si>
  <si>
    <t>13415372</t>
  </si>
  <si>
    <t>The Maltings Business Centre 16 The Maltings, Roydon Road, Stanstead Abbotts, Ware, Hertfordshire, England, SG12 8UU</t>
  </si>
  <si>
    <t>MNCN ARCHITECTURE LTD</t>
  </si>
  <si>
    <t>11751850</t>
  </si>
  <si>
    <t>8 Bristol Road, Ilkeston, England, DE7 5HD</t>
  </si>
  <si>
    <t>RELENTLESS DEVELOPMENTS LIMITED</t>
  </si>
  <si>
    <t>09909258</t>
  </si>
  <si>
    <t>St Andrews Chambers, 21 Albert Square, Manchester, United Kingdom, M2 5PE</t>
  </si>
  <si>
    <t>EASTMEAD OAKLEY GREEN LIMITED</t>
  </si>
  <si>
    <t>16246527</t>
  </si>
  <si>
    <t>1 Greenstede House, Wood Street, East Grinstead, United Kingdom, RH19 1UZ</t>
  </si>
  <si>
    <t>ROEBUCK LAND AND PLANNING LTD</t>
  </si>
  <si>
    <t>11861491</t>
  </si>
  <si>
    <t>3 High Street, Stoke Goldington, Newport Pagnell, United Kingdom, MK16 8NP</t>
  </si>
  <si>
    <t>CORNERSTONE (NI) LTD</t>
  </si>
  <si>
    <t>NI627041</t>
  </si>
  <si>
    <t>35 Enterprise House Enterprise Crescent, Lisburn, Northern Ireland, BT28 2BP</t>
  </si>
  <si>
    <t>CHARLBURY GROUP MANAGEMENT LTD</t>
  </si>
  <si>
    <t>12995212</t>
  </si>
  <si>
    <t>First Floor Winston House, 349 Regents Park Road, London, United Kingdom, N3 1DH</t>
  </si>
  <si>
    <t>ROBELIA LIMITED</t>
  </si>
  <si>
    <t>12348440</t>
  </si>
  <si>
    <t>25 Chorley New Road, Bolton, United Kingdom, BL1 4QR</t>
  </si>
  <si>
    <t>ELLIS LLP</t>
  </si>
  <si>
    <t>OC432061</t>
  </si>
  <si>
    <t>CANBURY HOMES LTD</t>
  </si>
  <si>
    <t>07615809</t>
  </si>
  <si>
    <t>Wickham House, 2 Upper Teddington Road, Kingston Upon Thames, England, KT1 4DY</t>
  </si>
  <si>
    <t>ROUSE HOMES LIMITED</t>
  </si>
  <si>
    <t>05355540</t>
  </si>
  <si>
    <t>8 Carr Crofts Drive, Armley, Leeds, England, LS12 3AL</t>
  </si>
  <si>
    <t>KHANDYS LTD</t>
  </si>
  <si>
    <t>10201954</t>
  </si>
  <si>
    <t>First Floor, 85 Great Portland Street, London, England, W1W 7LT</t>
  </si>
  <si>
    <t>PYRAMIDS CONSTRUCTION LIMITED</t>
  </si>
  <si>
    <t>07203468</t>
  </si>
  <si>
    <t>Britannia House Glenthorne Road, Hammersmith, London, England, W6 0LH</t>
  </si>
  <si>
    <t>ABACUS PROPERTY GROUP LTD</t>
  </si>
  <si>
    <t>12072577</t>
  </si>
  <si>
    <t>Unit 2, Burley House, Rowditch Place, Derby, England, DE22 3LR</t>
  </si>
  <si>
    <t>C MCNEIL BUILDING CONTRACTORS LIMITED</t>
  </si>
  <si>
    <t>10016112</t>
  </si>
  <si>
    <t>2 Calderdale, Abbeymead, Gloucester, England, GL4 5SZ</t>
  </si>
  <si>
    <t>DANEHURST DEVELOPMENTS LIMITED</t>
  </si>
  <si>
    <t>08057717</t>
  </si>
  <si>
    <t>Aztec House, 397-405 Archway Road, London, England, N6 4EY</t>
  </si>
  <si>
    <t>FLAMINGO INVESTMENT GROUP LTD</t>
  </si>
  <si>
    <t>10387734</t>
  </si>
  <si>
    <t>URBAN &amp; PROVINCIAL LIMITED</t>
  </si>
  <si>
    <t>10722940</t>
  </si>
  <si>
    <t>Thomas Glover House, 3 Weaver Walk, London, England, SE27 0AH</t>
  </si>
  <si>
    <t>SARVODAY ESTATES LIMITED</t>
  </si>
  <si>
    <t>15283200</t>
  </si>
  <si>
    <t>Suite 16, Enterprise House, Telford Road, Bicester, Oxon, England, OX26 4LD</t>
  </si>
  <si>
    <t>MAMMOTH CAPITAL LIMITED</t>
  </si>
  <si>
    <t>07790862</t>
  </si>
  <si>
    <t>86-90 Paul Street, London, EC2A 4NE</t>
  </si>
  <si>
    <t>KINGSMAN CONSTRUCTION LIMITED</t>
  </si>
  <si>
    <t>05713558</t>
  </si>
  <si>
    <t>Unit 13 Chantry Park 2 Cowley Road, Nuffield Industrial Estate, Poole, Dorset, England, BH17 0UJ</t>
  </si>
  <si>
    <t>J. &amp; W. LOWRY LIMITED</t>
  </si>
  <si>
    <t>00811627</t>
  </si>
  <si>
    <t>76 Eastern Way, Ponteland, Newcastle Upon Tyne, United Kingdom, NE20 9RE</t>
  </si>
  <si>
    <t>KINGSWOOD HOMES LTD</t>
  </si>
  <si>
    <t>09274850</t>
  </si>
  <si>
    <t>9a  Sandy Lodge Road, Rickmansworth, Hertfordshire, England, WD3 1LP</t>
  </si>
  <si>
    <t>E5 GROUP LIMITED</t>
  </si>
  <si>
    <t>13203530</t>
  </si>
  <si>
    <t>Unit 2 Mold Business Park, Wrexham Road, Mold, United Kingdom, CH7 1XP</t>
  </si>
  <si>
    <t>ULTIMATE LIFESTYLES LIMITED</t>
  </si>
  <si>
    <t>06354036</t>
  </si>
  <si>
    <t>Burley, 237 Guildford Road, Normandy, Surrey, GU12 6DX</t>
  </si>
  <si>
    <t>MODULOFT LIMITED</t>
  </si>
  <si>
    <t>10437735</t>
  </si>
  <si>
    <t>Units 1 &amp; 2 Bridge Road, Brompton On Swale, Richmond, North Yorkshire, United Kingdom, DL10 7HS</t>
  </si>
  <si>
    <t>MARCHES HOMES LIMITED</t>
  </si>
  <si>
    <t>12674957</t>
  </si>
  <si>
    <t>41 Millbrook Street, Hereford, England, HR4 9LF</t>
  </si>
  <si>
    <t>NORTHERN DEVELOPMENTS (CUMBRIA) LIMITED</t>
  </si>
  <si>
    <t>03277332</t>
  </si>
  <si>
    <t>Oakvale House, Thomas Lane, Burgh Road, Industrial E, Carlisle, Cumbria, CA2 7ND</t>
  </si>
  <si>
    <t>HERITAGE ESTATE GROUP LIMITED</t>
  </si>
  <si>
    <t>10332695</t>
  </si>
  <si>
    <t>The Townhouse, 114-116 Fore Street, Hertford, Herts, England, SG14 1AJ</t>
  </si>
  <si>
    <t>BLUEROCK DEVELOPMENTS LTD</t>
  </si>
  <si>
    <t>14460375</t>
  </si>
  <si>
    <t>1 Top Street, Bawtry, Doncaster, England, DN10 6TF</t>
  </si>
  <si>
    <t>KINGSLEA MIA LIMITED</t>
  </si>
  <si>
    <t>11410759</t>
  </si>
  <si>
    <t>222 Alcester Road, Birmingham, United Kingdom, B13 8EY</t>
  </si>
  <si>
    <t>BAYA GROUP LIMITED</t>
  </si>
  <si>
    <t>13497949</t>
  </si>
  <si>
    <t>147a High Street, Waltham Cross, Hertfordshire, England, EN8 7AP</t>
  </si>
  <si>
    <t>MG HOMES LTD</t>
  </si>
  <si>
    <t>14815350</t>
  </si>
  <si>
    <t>239 Derby Road, Long Eaton, England, NG10 4BS</t>
  </si>
  <si>
    <t>ELITE DWELLINGS LTD</t>
  </si>
  <si>
    <t>11674945</t>
  </si>
  <si>
    <t>9 Weavers House East Street Mills, East Street, Leeds, England, LS9 8EP</t>
  </si>
  <si>
    <t>WESTACRES HOMES LIMITED</t>
  </si>
  <si>
    <t>09415035</t>
  </si>
  <si>
    <t>Floor 2 Princess House, Princess Way, Swansea, Wales, SA1 3LW</t>
  </si>
  <si>
    <t>DEVTEC PROPERTIES LIMITED</t>
  </si>
  <si>
    <t>09534897</t>
  </si>
  <si>
    <t>85 Carpenters, Billingshurst, West Sussex, England, RH14 9RA</t>
  </si>
  <si>
    <t>BHM PROPERTY SERVICES LTD</t>
  </si>
  <si>
    <t>13226802</t>
  </si>
  <si>
    <t>33 Central Avenue Wigston, Leicester, Leicestershire, England, LE18 2AB</t>
  </si>
  <si>
    <t>CASSIDY GROUP LTD</t>
  </si>
  <si>
    <t>06685360</t>
  </si>
  <si>
    <t>Oakhurst Farm Coxtie Green Road, Brentwood, Brentwod, Essex, CM14 5RP</t>
  </si>
  <si>
    <t>CHARTWELL PROPERTY GROUP LIMITED</t>
  </si>
  <si>
    <t>06672190</t>
  </si>
  <si>
    <t>Unit 5a Fircroft Business Centre, Fircroft Way, Edenbridge, Kent, TN8 6EN</t>
  </si>
  <si>
    <t>CROWN LUXURY HOMES LIMITED</t>
  </si>
  <si>
    <t>14890405</t>
  </si>
  <si>
    <t>199 Bishopsgate, London, England, EC2M 3TY</t>
  </si>
  <si>
    <t>FW PROPERTIES LIMITED</t>
  </si>
  <si>
    <t>07399164</t>
  </si>
  <si>
    <t>7 The Close, Norwich, Norfolk, NR1 4DJ</t>
  </si>
  <si>
    <t>ROSECHURCH HOMES LIMITED</t>
  </si>
  <si>
    <t>11654418</t>
  </si>
  <si>
    <t>1st Floor 70 Jermyn Street, London, England, SW1Y 6NY</t>
  </si>
  <si>
    <t>07344122</t>
  </si>
  <si>
    <t>122 Ploughmans Way, Rainham, Gillingham, Kent, England, ME8 8LP</t>
  </si>
  <si>
    <t>10329184</t>
  </si>
  <si>
    <t>37 Rixon Close, George Green, Slough, England, SL3 6RH</t>
  </si>
  <si>
    <t>TURNQUAY LIMITED</t>
  </si>
  <si>
    <t>05982449</t>
  </si>
  <si>
    <t>BENEDICT MACKENZIE, 1000 Lakeside North Harbour Western Road, Portsmouth, PO6 3EZ</t>
  </si>
  <si>
    <t>HEYWOOD REAL ESTATE LIMITED</t>
  </si>
  <si>
    <t>05953912</t>
  </si>
  <si>
    <t>Lynton House, 7-12 Tavistock Square, London, WC1H 9LT</t>
  </si>
  <si>
    <t>EIA REAL ESTATE LIMITED</t>
  </si>
  <si>
    <t>13483787</t>
  </si>
  <si>
    <t>1st Floor Beaumont House, Beaumont Road, Banbury, England, OX16 1RH</t>
  </si>
  <si>
    <t>V DEVELOPMENTS LIMITED</t>
  </si>
  <si>
    <t>12088291</t>
  </si>
  <si>
    <t>44 Grand Parade, Brighton, England, BN2 9QA</t>
  </si>
  <si>
    <t>MENTA LTD</t>
  </si>
  <si>
    <t>13005435</t>
  </si>
  <si>
    <t>STUDIO TASHKEEL ARCHITECTURE LTD</t>
  </si>
  <si>
    <t>10703299</t>
  </si>
  <si>
    <t>C/O M J Goldman Chartered Accountants Hollinwood Business Centre, Albert Street, Oldham, England, OL8 3QL</t>
  </si>
  <si>
    <t>FLETCHER CRE LTD</t>
  </si>
  <si>
    <t>08337706</t>
  </si>
  <si>
    <t>Halcyon House, 20 Chorley New Road, Bolton, Lancashire, England, BL1 4AP</t>
  </si>
  <si>
    <t>BARNHILL INVESTMENTS LIMITED</t>
  </si>
  <si>
    <t>11033082</t>
  </si>
  <si>
    <t>620 Western Avenue, London, England, W3 0TE</t>
  </si>
  <si>
    <t>KENSINGTON LIMITED</t>
  </si>
  <si>
    <t>10194972</t>
  </si>
  <si>
    <t>3 Brindley Court Dalewood Road,, Lymedale Business Park, Newcastle Under Lyme, Staffordshire, England, ST5 9QA</t>
  </si>
  <si>
    <t>WIGHTON ARCHITECTS LTD</t>
  </si>
  <si>
    <t>08132714</t>
  </si>
  <si>
    <t>6 Foxholes Crescent, Calverley, Pudsey, England, LS28 5NT</t>
  </si>
  <si>
    <t>H.K LONDON LIMITED</t>
  </si>
  <si>
    <t>08303954</t>
  </si>
  <si>
    <t>61 Masefield Avenue, Southall, Middlesex, UB1 2NE</t>
  </si>
  <si>
    <t>BELTANE ASSET MANAGEMENT LLP</t>
  </si>
  <si>
    <t>OC345876</t>
  </si>
  <si>
    <t>Kempston, Mill Hill, Edenbridge, Kent, TN8 5DQ</t>
  </si>
  <si>
    <t>MARCHES PROPERTY GROUP LTD</t>
  </si>
  <si>
    <t>14376846</t>
  </si>
  <si>
    <t>Office 2, Ground Floor Lakeside Point, Bridgetown, Cannock, Staffordshire, England, WS11 0XE</t>
  </si>
  <si>
    <t>PROPPORTUNITIES LIMITED</t>
  </si>
  <si>
    <t>12091729</t>
  </si>
  <si>
    <t>C/O Southside Property Mgmt, 29-31 Leith Hill, Orpington, Kent, England, BR5 2RS</t>
  </si>
  <si>
    <t>LIBERTY LIVING PARTNERSHIP LIMITED</t>
  </si>
  <si>
    <t>14940940</t>
  </si>
  <si>
    <t>Honeycomb West, Chester Business Park, Chester, United Kingdom, CH4 9QH</t>
  </si>
  <si>
    <t>AEDIS HOMES LIMITED</t>
  </si>
  <si>
    <t>07927433</t>
  </si>
  <si>
    <t>57 High Street, Ingatestone, Essex, CM4 0AT</t>
  </si>
  <si>
    <t>POW PROPERTY DEVELOPMENTS LTD</t>
  </si>
  <si>
    <t>14190901</t>
  </si>
  <si>
    <t>1a-1b Hawkwood Road, Bournemouth, Dorset, BH5 1DR</t>
  </si>
  <si>
    <t>ONE NORTH PROPERTY LTD</t>
  </si>
  <si>
    <t>10519330</t>
  </si>
  <si>
    <t>Carr House Barns, Little Smeaton, Northallerton, United Kingdom, DL6 2HA</t>
  </si>
  <si>
    <t>MASCOT BESPOKE HOMES LIMITED</t>
  </si>
  <si>
    <t>06637056</t>
  </si>
  <si>
    <t>Midland House, 2 Poole Road, Bournemouth, United Kingdom, BH2 5QY</t>
  </si>
  <si>
    <t>PREMCOR ESTATES LTD</t>
  </si>
  <si>
    <t>08088625</t>
  </si>
  <si>
    <t>7 Newgate, Barnard Castle, England, DL12 8NQ</t>
  </si>
  <si>
    <t>CBM DEVELOPMENTS LTD</t>
  </si>
  <si>
    <t>14799624</t>
  </si>
  <si>
    <t>Suite 11 Bedford House, Mowbray Street Suite 11 Bedford House, Mowbray Street, S3 8ez, Sheffield, South Yorkshire, United Kingdom, S3 8EZ</t>
  </si>
  <si>
    <t>TOPSET INVESTMENTS GROUP LIMITED</t>
  </si>
  <si>
    <t>12906452</t>
  </si>
  <si>
    <t>146 New Cavendish Street, Westminster, London, England, W1W 6YQ</t>
  </si>
  <si>
    <t>BLUEFIELD LAND LTD</t>
  </si>
  <si>
    <t>05072266</t>
  </si>
  <si>
    <t>Ty-To-Maen Farm Newton Road, Rumney, Cardiff, Wales, CF3 2EJ</t>
  </si>
  <si>
    <t>STONNA LIMITED</t>
  </si>
  <si>
    <t>12091269</t>
  </si>
  <si>
    <t>248 Church Lane, London, NW9 8SL</t>
  </si>
  <si>
    <t>FAISAL BUILDING SOLUTION LTD</t>
  </si>
  <si>
    <t>11827927</t>
  </si>
  <si>
    <t>Unit 5, Wood Street, Dewsbury, England, WF13 1QU</t>
  </si>
  <si>
    <t>HOMES BY HOLMES LIMITED</t>
  </si>
  <si>
    <t>08016364</t>
  </si>
  <si>
    <t>311 High Road, Loughton, Essex, IG10 1AH</t>
  </si>
  <si>
    <t>SHEPHA PROPERTIES LIMITED</t>
  </si>
  <si>
    <t>11240810</t>
  </si>
  <si>
    <t>10 Stadium Court Stadium Road, Bromborough, Wirral, England, CH62 3RP</t>
  </si>
  <si>
    <t>POLTAIR CLOSE LTD</t>
  </si>
  <si>
    <t>12262903</t>
  </si>
  <si>
    <t>Tre-Ru House, The Leats, Truro, England, TR1 3AG</t>
  </si>
  <si>
    <t>HENIGMAN LIMITED</t>
  </si>
  <si>
    <t>11058062</t>
  </si>
  <si>
    <t>16 Great Queen Street, Covent Garden, London, United Kingdom, WC2B 5AH</t>
  </si>
  <si>
    <t>MAYFAIR PROPERTY GROUP INTERNATIONAL LTD</t>
  </si>
  <si>
    <t>12630002</t>
  </si>
  <si>
    <t>SIGNATURE BUILD LTD</t>
  </si>
  <si>
    <t>15942732</t>
  </si>
  <si>
    <t>3 The Crescent, Farnborough, England, GU14 7AH</t>
  </si>
  <si>
    <t>STAGED SPACES LIMITED</t>
  </si>
  <si>
    <t>15803059</t>
  </si>
  <si>
    <t>53 Moat Street, Wigston, England, LE18 2GD</t>
  </si>
  <si>
    <t>MAYFIELD VILLAGES LIMITED</t>
  </si>
  <si>
    <t>09725757</t>
  </si>
  <si>
    <t>65 High Street, Egham, Surrey, United Kingdom, TW20 9EY</t>
  </si>
  <si>
    <t>CHRISTOPHER ST JAMES LIMITED</t>
  </si>
  <si>
    <t>02023651</t>
  </si>
  <si>
    <t>23 Dene Lane, Lower Bourne, Farnham, Surrey, GU10 3PW</t>
  </si>
  <si>
    <t>HEALEY REAL ESTATE LIMITED</t>
  </si>
  <si>
    <t>14619918</t>
  </si>
  <si>
    <t>843 Finchley Road, London, England, NW11 8NA</t>
  </si>
  <si>
    <t>CORNWALL LIVING LTD</t>
  </si>
  <si>
    <t>12615690</t>
  </si>
  <si>
    <t>Office 101 Coinage House, 2 Princes Street, Truro, Cornwall, England, TR1 2ES</t>
  </si>
  <si>
    <t>BIG SKY LIVING LTD</t>
  </si>
  <si>
    <t>15914997</t>
  </si>
  <si>
    <t>The Horizon Centre, Peachman Way,, Broadland Business Park, Norwich, England, NR7 0WF</t>
  </si>
  <si>
    <t>14259994</t>
  </si>
  <si>
    <t>15 Hertford Court Hertford Road, Marlborough, England, SN8 4AW</t>
  </si>
  <si>
    <t>SOUTH STREET ASSET MANAGEMENT LIMITED</t>
  </si>
  <si>
    <t>07180972</t>
  </si>
  <si>
    <t>Queen Anne Mansions, 86/87 Wimpole Street, London, W1G 9RL</t>
  </si>
  <si>
    <t>CAUSEWAY ASSET MANAGEMENT LIMITED</t>
  </si>
  <si>
    <t>NI628256</t>
  </si>
  <si>
    <t>8th Floor Bedford House, Bedford Street, Belfast, Northern Ireland, BT2 7FD</t>
  </si>
  <si>
    <t>FEATHERSTONE HOMES LTD</t>
  </si>
  <si>
    <t>14944991</t>
  </si>
  <si>
    <t>1 Sevenairs View, Beighton, Sheffield, England, S20 1XJ</t>
  </si>
  <si>
    <t>BARFIELD DEVELOPMENT CORP.</t>
  </si>
  <si>
    <t>OE013440</t>
  </si>
  <si>
    <t>10 Elvira Mendez Street, Top Floor, Panama City, Panama</t>
  </si>
  <si>
    <t>LITCHFORD CONSULTING LIMITED</t>
  </si>
  <si>
    <t>04063414</t>
  </si>
  <si>
    <t>The American Barns Banbury Road, Lighthorne, Warwick, Warwickshire, England, CV35 0AE</t>
  </si>
  <si>
    <t>10103270</t>
  </si>
  <si>
    <t>5 Ford Park House, Ulverston, England, LA12 7JP</t>
  </si>
  <si>
    <t>06312891</t>
  </si>
  <si>
    <t>Ground Floor Oakhurst House, 77 Mount Ephraim, Tunbridge Wells, Kent, United Kingdom, TN4 8BS</t>
  </si>
  <si>
    <t>MURSTON CONSTRUCTION LIMITED</t>
  </si>
  <si>
    <t>03011012</t>
  </si>
  <si>
    <t>Henwood House, Henwood, Ashford, Kent, TN24 8DH</t>
  </si>
  <si>
    <t>OKTA CONSTRUCTION LIMITED</t>
  </si>
  <si>
    <t>12549755</t>
  </si>
  <si>
    <t>338a Regents Park Road, Office 3 And 4, London, United Kingdom, N3 2LN</t>
  </si>
  <si>
    <t>GO HOMES FAMILY LTD</t>
  </si>
  <si>
    <t>06281086</t>
  </si>
  <si>
    <t>Bonks Hill House, Bonks Hill, High Wych Road, Sawbridgeworth, Hertfordshire, CM21 9HT</t>
  </si>
  <si>
    <t>HOLCMAN CONSTRUCTION LIMITED</t>
  </si>
  <si>
    <t>10531212</t>
  </si>
  <si>
    <t>61 High Road, London, England, NW10 2SU</t>
  </si>
  <si>
    <t>CLARK HOMES LIMITED</t>
  </si>
  <si>
    <t>03545599</t>
  </si>
  <si>
    <t>Unit 20b Coopies Haugh, Coopies Lane Industrial Estate, Morpeth, Northumberland, NE61 6JN</t>
  </si>
  <si>
    <t>LEPOID HOME DEVELOPMENTS LTD</t>
  </si>
  <si>
    <t>14101248</t>
  </si>
  <si>
    <t>31 Aspen Grove, School Aycliffe, Newton Aycliffe, England, DL5 6GR</t>
  </si>
  <si>
    <t>LUCROR ESTATES (ISLE OF WIGHT) LIMITED</t>
  </si>
  <si>
    <t>15880913</t>
  </si>
  <si>
    <t>Lavender House, 13 Kings Drive, Thames Ditton, United Kingdom, KT7 0TH</t>
  </si>
  <si>
    <t>SPACE STATION EARTH LIMITED</t>
  </si>
  <si>
    <t>10596937</t>
  </si>
  <si>
    <t>6 Rochester Terrace, London, England, NW1 9JN</t>
  </si>
  <si>
    <t>05014249</t>
  </si>
  <si>
    <t>12 Innovation Drive, Newport, Brough, England, HU15 2FW</t>
  </si>
  <si>
    <t>JOHANNA MOLINEUS ARCHITECTS LIMITED</t>
  </si>
  <si>
    <t>05514722</t>
  </si>
  <si>
    <t>22 Great Chapel Street, London, England, W1F 8FR</t>
  </si>
  <si>
    <t>DEAN &amp; DEAN CONSTRUCTION LIMITED</t>
  </si>
  <si>
    <t>06767632</t>
  </si>
  <si>
    <t>Suite D  (Xeinadin Cambridge) South Cambridge Business Park, Babraham Road, Sawston, Cambridge, England, CB22 3JH</t>
  </si>
  <si>
    <t>GREEN OAK DEVELOPERS LTD</t>
  </si>
  <si>
    <t>11899616</t>
  </si>
  <si>
    <t>Oak Grange Camela Lane, Camblesforth, Selby, England, YO8 8HA</t>
  </si>
  <si>
    <t>GROUP ROCKET PROPERTY LTD</t>
  </si>
  <si>
    <t>13398449</t>
  </si>
  <si>
    <t>72 Park Street, Pontypridd, Wales, CF37 1SN</t>
  </si>
  <si>
    <t>STRONG BASE CONSTRUCTION LIMITED</t>
  </si>
  <si>
    <t>10638835</t>
  </si>
  <si>
    <t>Unit 11 Boston Business Park, Trumpers Way, London, United Kingdom, W7 2QA</t>
  </si>
  <si>
    <t>OVINGTON GROUP LTD</t>
  </si>
  <si>
    <t>12465062</t>
  </si>
  <si>
    <t>TOLMAN HOMES LIMITED</t>
  </si>
  <si>
    <t>10464829</t>
  </si>
  <si>
    <t>5 West Court, Enterprise Road, Maidstone, Kent, United Kingdom, ME15 6JD</t>
  </si>
  <si>
    <t>TURNER LAMBERT DEVELOPMENTS LIMITED</t>
  </si>
  <si>
    <t>11996182</t>
  </si>
  <si>
    <t>C/O Cg Professional St George's House, St George's Street, Chorley, Lancashire, England, PR7 2AA</t>
  </si>
  <si>
    <t>REALEA LIMITED</t>
  </si>
  <si>
    <t>12734941</t>
  </si>
  <si>
    <t>179 Park Lane, Poynton, Stockport, England, SK12 1RH</t>
  </si>
  <si>
    <t>SEMPRE PROPERTY LTD</t>
  </si>
  <si>
    <t>14255611</t>
  </si>
  <si>
    <t>Belgrave House, 39-43 Monument Hill, Weybridge, Surrey, England, KT13 8RN</t>
  </si>
  <si>
    <t>QMILE GROUP LIMITED</t>
  </si>
  <si>
    <t>SC592287</t>
  </si>
  <si>
    <t>5 Melville Street, Edinburgh, Scotland, EH3 7PE</t>
  </si>
  <si>
    <t>CAMPBELL BUCHANAN GEORGE LLP</t>
  </si>
  <si>
    <t>OC343199</t>
  </si>
  <si>
    <t>10 Old Houghton Road, Hartford, Huntingdon, Cambridgeshire, England, PE29 1YB</t>
  </si>
  <si>
    <t>15906800</t>
  </si>
  <si>
    <t>The Stables Little Coldharbour Farm, Tong Lane, Lamberhurst, Tunbridge Wells, Kent, United Kingdom, TN3 8AD</t>
  </si>
  <si>
    <t>JPT BUILDERS LIMITED</t>
  </si>
  <si>
    <t>08925776</t>
  </si>
  <si>
    <t>CO BEGBIES TRAYNOR, 1 Kings Avenue, London, N21 3NA</t>
  </si>
  <si>
    <t>CAVENDISH &amp; GLOUCESTER PLC</t>
  </si>
  <si>
    <t>01075816</t>
  </si>
  <si>
    <t>Winston House, Dollis Park, London, N3 1HF</t>
  </si>
  <si>
    <t>CRAFTEX LTD</t>
  </si>
  <si>
    <t>10210252</t>
  </si>
  <si>
    <t>Unit 13 Roding House, 2 Cambridge Road, Barking, Essex, IG11 8NL</t>
  </si>
  <si>
    <t>BRIDGE HOMES (YORKSHIRE) LLP</t>
  </si>
  <si>
    <t>OC394414</t>
  </si>
  <si>
    <t>Merefield House, Whistler Drive, Castleford, West Yorkshire, WF10 5HX</t>
  </si>
  <si>
    <t>HENSHALL BAMFORD &amp; PARTNERS LIMITED</t>
  </si>
  <si>
    <t>02303708</t>
  </si>
  <si>
    <t>63  The Wood, Stoke-On-Trent, ST3 6HR</t>
  </si>
  <si>
    <t>BELLEISLE PROPERTY INVESTMENTS LTD</t>
  </si>
  <si>
    <t>SC607338</t>
  </si>
  <si>
    <t>24 Dalmellington Road, Ayr, United Kingdom, KA7 3PZ</t>
  </si>
  <si>
    <t>HENWOOD PROPERTIES LTD</t>
  </si>
  <si>
    <t>14355115</t>
  </si>
  <si>
    <t>ROCKBRIDGE LTD</t>
  </si>
  <si>
    <t>11421143</t>
  </si>
  <si>
    <t>Hillier Hopkins Llp, 45 Pall Mall, London, United Kingdom, SW1Y 5JG</t>
  </si>
  <si>
    <t>FIRSBY PROPERTY MANAGEMENT LTD</t>
  </si>
  <si>
    <t>14196170</t>
  </si>
  <si>
    <t>13 Firsby Road, London, England, N16 6PX</t>
  </si>
  <si>
    <t>DARE LTD</t>
  </si>
  <si>
    <t>13422657</t>
  </si>
  <si>
    <t>The Octagon, 27 Middleborough, Colchester, England, CO1 1TG</t>
  </si>
  <si>
    <t>A. &amp; C. DEVELOPMENTS LIMITED</t>
  </si>
  <si>
    <t>02165913</t>
  </si>
  <si>
    <t>1 Kings Avenue, London, N21 3NA</t>
  </si>
  <si>
    <t>MSA CREATIVE LIMITED</t>
  </si>
  <si>
    <t>10822102</t>
  </si>
  <si>
    <t>10 Station Road, Henley On Thames, Oxfordshire, England, RG9 1AY</t>
  </si>
  <si>
    <t>GOOD DESIGN AND BUILD LIMITED</t>
  </si>
  <si>
    <t>09601259</t>
  </si>
  <si>
    <t>131c Victoria Way, London, England, SE7 7NX</t>
  </si>
  <si>
    <t>BLUES PROPERTY LIMITED</t>
  </si>
  <si>
    <t>10118787</t>
  </si>
  <si>
    <t>98c Hartington Grove, Cambridge, Cambridgeshire, England, CB1 7UB</t>
  </si>
  <si>
    <t>CITY &amp; SUBURBAN HOMES LIMITED</t>
  </si>
  <si>
    <t>03744846</t>
  </si>
  <si>
    <t>64 North Row, London, W1K 7DA</t>
  </si>
  <si>
    <t>Q SQUARED LTD</t>
  </si>
  <si>
    <t>09014330</t>
  </si>
  <si>
    <t>20 - 22 Wenlock Road, London, United Kingdom, N1 7GU</t>
  </si>
  <si>
    <t>QUATTRO PROPERTY SERVICES LIMITED</t>
  </si>
  <si>
    <t>07404582</t>
  </si>
  <si>
    <t>7 Tileyard North, Wakefield, England, WF1 5FY</t>
  </si>
  <si>
    <t>PALLADIAN HOMES LIMITED</t>
  </si>
  <si>
    <t>06119041</t>
  </si>
  <si>
    <t>Poplar Farmhouse, Dale Abbey, Ilkeston, Derbyshire, DE7 4PN</t>
  </si>
  <si>
    <t>REED &amp; BAUM CONSULTANTS &amp; TRAINERS LTD</t>
  </si>
  <si>
    <t>14306234</t>
  </si>
  <si>
    <t>C/O Charnwood Accountants The Point, Granite Way, Mountsorrel, Loughborough, Leicestershire, England</t>
  </si>
  <si>
    <t>BECK HOMES LIMITED</t>
  </si>
  <si>
    <t>05522360</t>
  </si>
  <si>
    <t>Challenge House, Challenge Way, Greenbank Business Park, Blackburn, Lancashire, BB1 5QB</t>
  </si>
  <si>
    <t>MORTIMER RE LTD</t>
  </si>
  <si>
    <t>08518636</t>
  </si>
  <si>
    <t>First Floor, 85 Portland Street, Great Portland Street, London, England, W1W 7LT</t>
  </si>
  <si>
    <t>9YARDS PROPERTY LTD</t>
  </si>
  <si>
    <t>NI606248</t>
  </si>
  <si>
    <t>Victoria House, 72 Albert Road, Carrickfergus, Co Antrim, BT38 8AE</t>
  </si>
  <si>
    <t>LIFESTYLE RESIDENCES LIMITED</t>
  </si>
  <si>
    <t>10172067</t>
  </si>
  <si>
    <t>Mason House, First Floor, 18 Lower Teddington Road, Kingston Upon Thames, England, KT1 4EU</t>
  </si>
  <si>
    <t>CHANDLER HOMES LTD</t>
  </si>
  <si>
    <t>16428046</t>
  </si>
  <si>
    <t>505 Lichfield Road, Sutton Coldfield, England, B74 4DL</t>
  </si>
  <si>
    <t>BEN WILLIAMS CONSULTANCY LTD</t>
  </si>
  <si>
    <t>12160349</t>
  </si>
  <si>
    <t>Suite 2 1 Kings Road, Crowthorne, Berkshire, England, RG45 7BF</t>
  </si>
  <si>
    <t>PROPERTY INVESTMENT PORTFOLIO (UK AND IRELAND) LTD</t>
  </si>
  <si>
    <t>SC626305</t>
  </si>
  <si>
    <t>Westercuil, Aberfeldy Road, Aberfeldy, Scotland, PH15 2JN</t>
  </si>
  <si>
    <t>YUKON RESERVES LTD</t>
  </si>
  <si>
    <t>09941670</t>
  </si>
  <si>
    <t>Cayuga House, 2a Addison Road, Hove, England, BN3 1TN</t>
  </si>
  <si>
    <t>ANGLE PROPERTY LIMITED</t>
  </si>
  <si>
    <t>07496872</t>
  </si>
  <si>
    <t>MARK SCOTT CONSTRUCTIONS LIMITED</t>
  </si>
  <si>
    <t>01180990</t>
  </si>
  <si>
    <t>Fawley House 2 Regatta Place, Marlow Road, Bourne End, Buckinghamshire, United Kingdom, SL8 5TD</t>
  </si>
  <si>
    <t>POYNTONS CONSULTANCY LTD</t>
  </si>
  <si>
    <t>06613726</t>
  </si>
  <si>
    <t>5 Resolution Close, Endeavour Park, Boston, Lincolnshire, PE21 7TT</t>
  </si>
  <si>
    <t>MONOLITH PROJECTS LTD</t>
  </si>
  <si>
    <t>11071174</t>
  </si>
  <si>
    <t>96 Prestbury Road, Cheltenham, England, GL52 2DJ</t>
  </si>
  <si>
    <t>TAWD VALLEY DEVELOPMENTS LIMITED</t>
  </si>
  <si>
    <t>11427947</t>
  </si>
  <si>
    <t>West Lancashire Investment Centre Maple View, White Moss Business Park, Skelmersdale, England, WN8 9TG</t>
  </si>
  <si>
    <t>WHEATLEY DEVELOPMENTS LIMITED</t>
  </si>
  <si>
    <t>01158176</t>
  </si>
  <si>
    <t>Loversall Court Tickhill Road, Balby, Doncaster, England, DN4 8QG</t>
  </si>
  <si>
    <t>CLARENCE PROPERTY GROUP LIMITED</t>
  </si>
  <si>
    <t>10761059</t>
  </si>
  <si>
    <t>1st Floor 64 Baker Street, London, United Kingdom, W1U 7GB</t>
  </si>
  <si>
    <t>BUILD 4 U PROPERTY LTD</t>
  </si>
  <si>
    <t>11432601</t>
  </si>
  <si>
    <t>36 Tennyson Close, Penistone, Sheffield, United Kingdom, S36 6GY</t>
  </si>
  <si>
    <t>PADACRE DEVELOPMENTS LIMITED</t>
  </si>
  <si>
    <t>15380983</t>
  </si>
  <si>
    <t>Unit 3, Building 2, The Colony Wilmslow, Altrincham Road, Wilmslow, Cheshire, England, SK9 4LY</t>
  </si>
  <si>
    <t>VALOREM INVESTMENT PARTNERS LIMITED</t>
  </si>
  <si>
    <t>08794691</t>
  </si>
  <si>
    <t>MAPLE CONSTRUCTION &amp; DESIGN LIMITED</t>
  </si>
  <si>
    <t>08928672</t>
  </si>
  <si>
    <t>78 Shirehampton Road, Stoke Bishop, Bristol, England, BS9 2DR</t>
  </si>
  <si>
    <t>ANGLO FORTUNE ESTATE MANAGEMENT LIMITED</t>
  </si>
  <si>
    <t>12771381</t>
  </si>
  <si>
    <t>6th Floor 9 Appold Street, London, United Kingdom, EC2A 2AP</t>
  </si>
  <si>
    <t>FORM PROPERTIES LIMITED</t>
  </si>
  <si>
    <t>13375843</t>
  </si>
  <si>
    <t>St John's Road, Meadowfield Industrial Estate, Durham City, United Kingdom, DH7 8RJ</t>
  </si>
  <si>
    <t>GUILDOAK LIMITED</t>
  </si>
  <si>
    <t>14487229</t>
  </si>
  <si>
    <t>1 Park Road, Hampton Wick, Kingston Upon Thames, England, KT1 4AS</t>
  </si>
  <si>
    <t>08641871</t>
  </si>
  <si>
    <t>Spitalfields House 1st Floor, Stirling Way, Borehamwood, England, WD6 2FX</t>
  </si>
  <si>
    <t>WONDERFUL HOMES LIMITED</t>
  </si>
  <si>
    <t>05503083</t>
  </si>
  <si>
    <t>1 George Street, Snow Hill, Wolverhampton, WV2 4DG</t>
  </si>
  <si>
    <t>ALLMAN BUILDERS LIMITED</t>
  </si>
  <si>
    <t>06377728</t>
  </si>
  <si>
    <t>C/O Redstone Accountancy 253 Monton Road, Eccles, Manchester, England, M30 9PS</t>
  </si>
  <si>
    <t>RAVENSCRAIG LIMITED</t>
  </si>
  <si>
    <t>SC192142</t>
  </si>
  <si>
    <t>C/O Brodies Llp Capital Square, 58 Morrison Street, Edinburgh, United Kingdom, EH3 8BP</t>
  </si>
  <si>
    <t>TAYLOR MADE GROUP (UK) LIMITED</t>
  </si>
  <si>
    <t>15139781</t>
  </si>
  <si>
    <t>BELGRAVIA GATE LIMITED</t>
  </si>
  <si>
    <t>OE002228</t>
  </si>
  <si>
    <t>Aiolou &amp; Panagioti Diomidous Diomidous, Katholiki, Limassol, Cyprus, 3020</t>
  </si>
  <si>
    <t>TUDORWORTH PROPERTIES LIMITED</t>
  </si>
  <si>
    <t>02685756</t>
  </si>
  <si>
    <t>Great Western House Martindale, Hawks Green, Cannock, Staffordshire, WS11 7XN</t>
  </si>
  <si>
    <t>BALAN HOMES LTD</t>
  </si>
  <si>
    <t>14815689</t>
  </si>
  <si>
    <t>Orion House, Barn Hill, Stamford, England, PE9 2AE</t>
  </si>
  <si>
    <t>PIONEER REAL ESTATE LTD</t>
  </si>
  <si>
    <t>14007154</t>
  </si>
  <si>
    <t>3 Benson Close, Shortstown, Bedfordshire, United Kingdom, MK42 0PH</t>
  </si>
  <si>
    <t>ACKROYD &amp; ABBOTT LIMITED</t>
  </si>
  <si>
    <t>00507624</t>
  </si>
  <si>
    <t>Storthfield, Storth Lane, Sheffield, United Kingdom, S10 3BG</t>
  </si>
  <si>
    <t>GANNON DEVELOPMENTS LIMITED</t>
  </si>
  <si>
    <t>10953922</t>
  </si>
  <si>
    <t>Fawn Coach Road, Brotton, Saltburn-By-The-Sea, England, TS12 2RB</t>
  </si>
  <si>
    <t>KINVER CAPITAL LIMITED</t>
  </si>
  <si>
    <t>13464702</t>
  </si>
  <si>
    <t>Suite C, 2 North Street, Dorking, Surrey, United Kingdom, RH4 1DN</t>
  </si>
  <si>
    <t>TURNER WESTWELL LIMITED</t>
  </si>
  <si>
    <t>14763558</t>
  </si>
  <si>
    <t>St. Georges House, St. Georges Street, Chorley, England, PR7 2AA</t>
  </si>
  <si>
    <t>K &amp; H PROPERTY SOLUTIONS LTD</t>
  </si>
  <si>
    <t>SC715230</t>
  </si>
  <si>
    <t>Office 161, 3 Fitzroy Place, 1/1 Sauchiehall Street, Finnieston, Glasgow, Scotland, G3 7RH</t>
  </si>
  <si>
    <t>LUSSO NEW HOMES (CAVERSHAM) LLP</t>
  </si>
  <si>
    <t>OC457367</t>
  </si>
  <si>
    <t>Investment House, 28 Queens Road, Weybridge, Surrey, England, KT13 9UT</t>
  </si>
  <si>
    <t>SBD CONTRACTORS LTD</t>
  </si>
  <si>
    <t>14263957</t>
  </si>
  <si>
    <t>90 Mill Lane, London, England, NW6 1NL</t>
  </si>
  <si>
    <t>ALLSOPP (CONSTRUCTION) LIMITED</t>
  </si>
  <si>
    <t>07834548</t>
  </si>
  <si>
    <t>Unit 1a The Machine House Newfields, Moira, Swadlincote, Derbyshire, England, DE12 6EG</t>
  </si>
  <si>
    <t>ATKINSON HOMES LIMITED</t>
  </si>
  <si>
    <t>02381846</t>
  </si>
  <si>
    <t>1 Brancana Court, East Lakes Business Park, Penrith, Cumbria, CA11 9BB</t>
  </si>
  <si>
    <t>APEX PROPERTY LIMITED</t>
  </si>
  <si>
    <t>09458209</t>
  </si>
  <si>
    <t>Ebenezer House, Ryecroft, Newcastle Under Lyme, Staffordshire, United Kingdom, ST5 2BE</t>
  </si>
  <si>
    <t>GF RESIDENTIAL &amp; PROPERTY LTD</t>
  </si>
  <si>
    <t>12762496</t>
  </si>
  <si>
    <t>Inchmead Suite, 100 Berkshire Place, Winnersh, Wokingham, United Kingdom, RG41 5RD</t>
  </si>
  <si>
    <t>CROSSAN HOMES LIMITED</t>
  </si>
  <si>
    <t>04139148</t>
  </si>
  <si>
    <t>130 Shaftesbury Avenue, 2nd Floor, London, W1D 5EU</t>
  </si>
  <si>
    <t>KAYA LANDMARKS LIMITED</t>
  </si>
  <si>
    <t>13075889</t>
  </si>
  <si>
    <t>Suite 02, Unit 14, Bourne Court Southend Road, Woodford Green, England, IG8 8HD</t>
  </si>
  <si>
    <t>HIGHLINE HOMES LIMITED</t>
  </si>
  <si>
    <t>SC558533</t>
  </si>
  <si>
    <t>22 Backbrae Street, Kilsyth, Glasgow, G65 0NH</t>
  </si>
  <si>
    <t>JUDGE PROPERTIES LIMITED</t>
  </si>
  <si>
    <t>04137572</t>
  </si>
  <si>
    <t>Devonshire House, 582 Honeypot Lane, Stanmore, United Kingdom, HA7 1JS</t>
  </si>
  <si>
    <t>ASPIRE LUXURY PROPERTIES LIMITED</t>
  </si>
  <si>
    <t>10239554</t>
  </si>
  <si>
    <t>Russell House Regents Park, 297 Kingston Road, Leatherhead, England, KT22 7LU</t>
  </si>
  <si>
    <t>WHITE DOME PROPERTY LIMITED</t>
  </si>
  <si>
    <t>11909152</t>
  </si>
  <si>
    <t>8 High Street, Chagford, Newton Abbot, England, TQ13 8AJ</t>
  </si>
  <si>
    <t>INSPIRED EQUITY LTD</t>
  </si>
  <si>
    <t>10228422</t>
  </si>
  <si>
    <t>DEMPSEY &amp; DEAN DEVELOPMENTS LLP</t>
  </si>
  <si>
    <t>OC400642</t>
  </si>
  <si>
    <t>Grove House, Love Lane, Bembridge, Isle Of Wight, England, PO35 5SB</t>
  </si>
  <si>
    <t>BLACKTHORN HOMES LIMITED</t>
  </si>
  <si>
    <t>09475540</t>
  </si>
  <si>
    <t>113 Canalside, Redhill, Surrey, England, RH1 2FH</t>
  </si>
  <si>
    <t>JAEVEE HOMES LTD</t>
  </si>
  <si>
    <t>09916053</t>
  </si>
  <si>
    <t>SILVER CITY ESTATES LIMITED</t>
  </si>
  <si>
    <t>03508598</t>
  </si>
  <si>
    <t>Millhouse 32-38 East Street, Rochford, Essex, SS4 1DB</t>
  </si>
  <si>
    <t>OAKWOOD HOMES LIMITED</t>
  </si>
  <si>
    <t>05859588</t>
  </si>
  <si>
    <t>3 High Street, St. Lawrence, Ramsgate, Kent, England, CT11 0QL</t>
  </si>
  <si>
    <t>FRAME PROPERTY LIMITED</t>
  </si>
  <si>
    <t>08335881</t>
  </si>
  <si>
    <t>Market Unit 5, 3rd Floor, 133a Rye Lane, Peckham, London, England, SE15 4BQ</t>
  </si>
  <si>
    <t>MINSTER PROPERTY GROUP LTD</t>
  </si>
  <si>
    <t>11211438</t>
  </si>
  <si>
    <t>22 The Point, Market Harborough, England, LE16 7QU</t>
  </si>
  <si>
    <t>COLDRUM HOMES LIMITED</t>
  </si>
  <si>
    <t>11313275</t>
  </si>
  <si>
    <t>40 High Street, West Mailing, Kent, England, ME19 6QR</t>
  </si>
  <si>
    <t>ELISE PROPERTY CONSULTANCY LTD</t>
  </si>
  <si>
    <t>14746197</t>
  </si>
  <si>
    <t>PARK LORD LTD</t>
  </si>
  <si>
    <t>12723987</t>
  </si>
  <si>
    <t>Flat 1, 96 Park Street, London, England, W1K 6NY</t>
  </si>
  <si>
    <t>JUSTICE &amp; CO COMMERCIAL LIMITED</t>
  </si>
  <si>
    <t>14358744</t>
  </si>
  <si>
    <t>307 Goring Road, Goring-By-Sea, Worthing, West Sussex, England, BN12 4NX</t>
  </si>
  <si>
    <t>HESTIA HOMES LTD</t>
  </si>
  <si>
    <t>14462327</t>
  </si>
  <si>
    <t>Hillingdon House, 386-388 Kenton Road, Harrow, Middlesex, United Kingdom, HA3 9DP</t>
  </si>
  <si>
    <t>HH LAND &amp; COMMERCIAL LTD</t>
  </si>
  <si>
    <t>13022198</t>
  </si>
  <si>
    <t>78 Beckenham Road, Beckenham, England, BR3 4RH</t>
  </si>
  <si>
    <t>CONFIDENT SAGE LTD</t>
  </si>
  <si>
    <t>07180625</t>
  </si>
  <si>
    <t>25-29 Sandy Way Yeadon, Leeds, England, LS19 7EW</t>
  </si>
  <si>
    <t>MPG INNOVO LIMITED</t>
  </si>
  <si>
    <t>09576293</t>
  </si>
  <si>
    <t>C/O Stuart Mcbain Ltd (Accountants) Unit 14, Tower Street, Brunswick Business Park, Liverpool, England, L3 4BJ</t>
  </si>
  <si>
    <t>GUILDCREST ESTATES LTD</t>
  </si>
  <si>
    <t>13135084</t>
  </si>
  <si>
    <t>GAIRLAND LLP</t>
  </si>
  <si>
    <t>SO302669</t>
  </si>
  <si>
    <t>14 Chanonry Road South, Elgin, Moray, Scotland, IV30 6NG</t>
  </si>
  <si>
    <t>R2 DEVELOPMENTS LTD</t>
  </si>
  <si>
    <t>07092621</t>
  </si>
  <si>
    <t>The Mills, Canal Street, Derby, Derbyshire, England, DE1 2RJ</t>
  </si>
  <si>
    <t>FRESHWATER ESTATES (HAVERHILL) LTD</t>
  </si>
  <si>
    <t>11717342</t>
  </si>
  <si>
    <t>Ground Floor 3 Wellbrook Court, Girton, Cambridge, Cambridgeshire, England, CB3 0NA</t>
  </si>
  <si>
    <t>07046375</t>
  </si>
  <si>
    <t>Lynwood House, 373-375 Station Road, Harrow, Middlesex, United Kingdom, HA1 2AW</t>
  </si>
  <si>
    <t>HENKEL PROPERTY &amp; PROJECTS LTD</t>
  </si>
  <si>
    <t>SC768084</t>
  </si>
  <si>
    <t>31 Glenagnes Road, Dundee, Scotland, DD2 2AB</t>
  </si>
  <si>
    <t>EVERYPLACE SOLUTIONS LIMITED</t>
  </si>
  <si>
    <t>09665169</t>
  </si>
  <si>
    <t>8 Seething Wells Lane, Surbiton, Surrey, United Kingdom, KT6 5NR</t>
  </si>
  <si>
    <t>CANDOUR PROPERTIES LIMITED</t>
  </si>
  <si>
    <t>13640523</t>
  </si>
  <si>
    <t>35 Westgate, Huddersfield, West Yorkshire, United Kingdom, HD1 1PA</t>
  </si>
  <si>
    <t>13663385</t>
  </si>
  <si>
    <t>Diss Business Space, Inspire House, Diss, England, IP22 4HQ</t>
  </si>
  <si>
    <t>URBAN MESH DESIGN LIMITED</t>
  </si>
  <si>
    <t>04158385</t>
  </si>
  <si>
    <t>9 Newbury Street, London, England, EC1A 7HU</t>
  </si>
  <si>
    <t>BUTLER-SMITH DEVELOPMENTS LIMITED</t>
  </si>
  <si>
    <t>11250365</t>
  </si>
  <si>
    <t>53 Badgers Croft, Eccleshall, Stafford, England, ST21 6DS</t>
  </si>
  <si>
    <t>05015436</t>
  </si>
  <si>
    <t>St. John’S House, St. John’S Street, Chichester, West Sussex, United Kingdom, PO19 1UU</t>
  </si>
  <si>
    <t>ALTERED SPACE LIMITED</t>
  </si>
  <si>
    <t>NI632442</t>
  </si>
  <si>
    <t>4a Enterprise Road, Bangor, County Down, Northern Ireland, BT19 7TA</t>
  </si>
  <si>
    <t>ARMSTRONG PROJECTS LIMITED</t>
  </si>
  <si>
    <t>10437249</t>
  </si>
  <si>
    <t>Fourth Floor, Unit 5b, The Parklands, Lostock, Bolton, BL6 4SD</t>
  </si>
  <si>
    <t>ASPI HOMES LTD</t>
  </si>
  <si>
    <t>12061546</t>
  </si>
  <si>
    <t>9 Bridge Street Bridge Street, Aspi Homes Ltd, Walton-On-Thames, Surrey, England, KT12 1AE</t>
  </si>
  <si>
    <t>OPENHOME LTD</t>
  </si>
  <si>
    <t>SC521751</t>
  </si>
  <si>
    <t>Titanium 1  Kings Inch Place, Renfrew, Scotland, PA4 8WF</t>
  </si>
  <si>
    <t>URBAN PULSE LTD</t>
  </si>
  <si>
    <t>12207708</t>
  </si>
  <si>
    <t>1 Primrose Road, Clitheroe, Lancashire, England, BB7 1EA</t>
  </si>
  <si>
    <t>GRANTSIDE LIMITED</t>
  </si>
  <si>
    <t>02822370</t>
  </si>
  <si>
    <t>Middlethorpe Manor, Middlethorpe, York, North Yorkshire, England, YO23 2QB</t>
  </si>
  <si>
    <t>DE VERE PARTNERS LIMITED</t>
  </si>
  <si>
    <t>08545983</t>
  </si>
  <si>
    <t>7 Bell Yard, London, England, WC2A 2JR</t>
  </si>
  <si>
    <t>CP GOLDMAN INVESTMENT GROUP LIMITED</t>
  </si>
  <si>
    <t>OE015241</t>
  </si>
  <si>
    <t>C/O Pacific Fiduciaries (Samoa) Limited Ground Floor, Le Sanalele Complex, PO BOX 1868 Vaea Street, Saleufi, Apia, Samoa</t>
  </si>
  <si>
    <t>SEVENTH DEVELOPMENTS LIMITED</t>
  </si>
  <si>
    <t>NI069736</t>
  </si>
  <si>
    <t>28 Bladon Park, Belfast, Northern Ireland, BT9 5LG</t>
  </si>
  <si>
    <t>RENSHAW SURVEYORS LIMITED</t>
  </si>
  <si>
    <t>11061012</t>
  </si>
  <si>
    <t>Dunston Innovation Centre, Dunston Road, Chesterfield, Derbyshire, England, S41 8NG</t>
  </si>
  <si>
    <t>THIRLMERE DEACON LLP</t>
  </si>
  <si>
    <t>OC423987</t>
  </si>
  <si>
    <t>administration</t>
  </si>
  <si>
    <t>C/O Begbies Traynor (Central) Llp, 340 Deansgate, Manchester, M3 4LY</t>
  </si>
  <si>
    <t>FORGE DEVELOPMENTS (EAST ANGLIA) LTD</t>
  </si>
  <si>
    <t>12553043</t>
  </si>
  <si>
    <t>Unit 9 Byford Court Crockatt Road, Hadleigh, Ipswich, England, IP7 6RD</t>
  </si>
  <si>
    <t>EMK  DEVELOPMENTS LTD</t>
  </si>
  <si>
    <t>07312808</t>
  </si>
  <si>
    <t>Oakwood House Guildford Road, Bucks Green, Horsham, West Sussex, RH12 3JJ</t>
  </si>
  <si>
    <t>TYLER MANDIC LIMITED</t>
  </si>
  <si>
    <t>07534245</t>
  </si>
  <si>
    <t>346 Fulham Road, London, England, SW10 9UH</t>
  </si>
  <si>
    <t>ODEON PROPERTIES LTD</t>
  </si>
  <si>
    <t>12789664</t>
  </si>
  <si>
    <t>340 West End Lane, London, England, NW6 1LN</t>
  </si>
  <si>
    <t>CENTAUR HOMES LTD</t>
  </si>
  <si>
    <t>05709567</t>
  </si>
  <si>
    <t>BROOKLAND GROUP LIMITED</t>
  </si>
  <si>
    <t>12574192</t>
  </si>
  <si>
    <t>Ashby House, Bath Street, Ashby De La Zouch, Leicestershire, United Kingdom, LE65 2FH</t>
  </si>
  <si>
    <t>FOCUSS GROUP CONSTRUCTION LTD</t>
  </si>
  <si>
    <t>09652307</t>
  </si>
  <si>
    <t>Office 7 , 35-37 Ludgate Hill, London, England, EC4M 7JN</t>
  </si>
  <si>
    <t>COLBURN LTD</t>
  </si>
  <si>
    <t>11257143</t>
  </si>
  <si>
    <t>179a Elm Grove, Southsea, United Kingdom</t>
  </si>
  <si>
    <t>HURLINGTON CAPITAL LIMITED</t>
  </si>
  <si>
    <t>12857965</t>
  </si>
  <si>
    <t>101 New Cavendish Street 1st Floor South, London, United Kingdom, W1W 6XH</t>
  </si>
  <si>
    <t>READS PROPERTY DEVELOPMENTS LTD</t>
  </si>
  <si>
    <t>01658774</t>
  </si>
  <si>
    <t>Hopper Way, Sandy Lane, Diss, Norfolk, IP22 4GT</t>
  </si>
  <si>
    <t>VALUEINVEST LIMITED</t>
  </si>
  <si>
    <t>07167022</t>
  </si>
  <si>
    <t>Suite 1, First Floor,, 1 Duchess Street, London, England, W1W 6AN</t>
  </si>
  <si>
    <t>ROC GROUP LIMITED</t>
  </si>
  <si>
    <t>05585903</t>
  </si>
  <si>
    <t>Hope House, Burnhope, Newton Aycliffe, County Durham, DL5 7ER</t>
  </si>
  <si>
    <t>ALIGNED PROPERTY SERVICES LIMITED</t>
  </si>
  <si>
    <t>11613829</t>
  </si>
  <si>
    <t>Floor 3 2 The Studios, 318 Chorley Old Road, Bolton, England, BL1 4JU</t>
  </si>
  <si>
    <t>SWAN GROUP</t>
  </si>
  <si>
    <t>Nicolas - Truillet; Pere - Maria; Mark - Mcardle</t>
  </si>
  <si>
    <t>J.P. Morgan Corporate Trustee Services Limited as Security Trustee for the Benefit of Thefinance Parties</t>
  </si>
  <si>
    <t>Balmicksing - Seewooruthun; Roshan - Seewooruthun; Soussan - Seewooruthun</t>
  </si>
  <si>
    <t>3 Durrant Road, Bournemouth, Dorset, BH2 6NE, United Kingdom</t>
  </si>
  <si>
    <t>Jon-Paul - Brampton</t>
  </si>
  <si>
    <t>Building 18, Gateway 1000 Whittle Way, Arlington Business Park, Stevenage, Hertfordshire, SG1 2FP, England</t>
  </si>
  <si>
    <t>Harriet - Syrett; Robert - Kay</t>
  </si>
  <si>
    <t>Close Brothers Limited</t>
  </si>
  <si>
    <t>Unit 1 Bournemouth House, Christchurch Road, Bournemouth, Dorset, BH1 3LJ, United Kingdom</t>
  </si>
  <si>
    <t>Burwash Dev Ltd; Indf4 Investments Limited</t>
  </si>
  <si>
    <t>INDF4 Investments Limited</t>
  </si>
  <si>
    <t>Sean - Cook; Luke - Wilkinson</t>
  </si>
  <si>
    <t>85 Great Portland Street, First Floor, London, W1W 7TL, United Kingdom</t>
  </si>
  <si>
    <t>Luke - Powell</t>
  </si>
  <si>
    <t>10a 10a Goose Grn, Altrincham, WA14 9DW, United Kingdom</t>
  </si>
  <si>
    <t>Nicholas - Cole; Aaron - Cooper</t>
  </si>
  <si>
    <t>Oblix Capital LTD</t>
  </si>
  <si>
    <t>95 Ashford Road, Bearsted, Maidstone, Kent, ME14 4BS, England</t>
  </si>
  <si>
    <t>Richard - West; Brett - Hamblin; Robin - Lucas; Andrew - Munton; Steven - O'Halloran</t>
  </si>
  <si>
    <t>Stefy - Srambical; Steeve - Vadakkumchery</t>
  </si>
  <si>
    <t>Peter - Davies; Nigel - Street</t>
  </si>
  <si>
    <t>Lynne - Archer; Julian - Boardman-Weston; Simon - Boardman-Weston; Thomas - Boardman-Weston; Dorothy - Hotson</t>
  </si>
  <si>
    <t>Handelsbanken PLC</t>
  </si>
  <si>
    <t>1 St Helen's Court, North Street, Ashby De La Zouch, Leicestershire, LE65 1HS, England</t>
  </si>
  <si>
    <t>Mark - Shearn; Victoria - Shearn</t>
  </si>
  <si>
    <t>Fairoak Cottage Fair Oak Lane, Stratfield Saye, Reading, RG7 2EA, England</t>
  </si>
  <si>
    <t>Djamel - Benmohamed; Monika - Benmohamed</t>
  </si>
  <si>
    <t>98 Mitcham Lane, London, SW16 6NR, England</t>
  </si>
  <si>
    <t>Ajay - Kundra; Poonam - Luthra</t>
  </si>
  <si>
    <t>19-20 Bourne Court Southend Road, Woodford Green, Essex, IG8 8HD, England</t>
  </si>
  <si>
    <t>Shaun - Hatton</t>
  </si>
  <si>
    <t>Onega House, 112 Main Road, Sidcup, Kent, DA14 6NE, England</t>
  </si>
  <si>
    <t>Adenekan - Adeniran; Nicholas - Langford</t>
  </si>
  <si>
    <t>85 Great Portland Street, First Floor, London, W1W 7LT, England</t>
  </si>
  <si>
    <t>Jonathan - Forshaw; Lyndon - Forshaw; Phillip - Forshaw</t>
  </si>
  <si>
    <t>Alo Tower S.A.R.L, Acting in Respect of Its Compartment 7</t>
  </si>
  <si>
    <t>Robert - Graham</t>
  </si>
  <si>
    <t>The Old Foundry Jolliffe Yard, 233 London Road North, Merstham, Surrey, RH1 3BN, England</t>
  </si>
  <si>
    <t>Daniel - Ede; Jonathan - Ede; Benjamin - Smith</t>
  </si>
  <si>
    <t>Park House, Station Lane, Witney, OX28 4EJ, United Kingdom</t>
  </si>
  <si>
    <t>Alicia - Tomadakis; Nikolaos - Tomadakis</t>
  </si>
  <si>
    <t>The Mortgage Works (UK) PLC</t>
  </si>
  <si>
    <t>122 Edgwarebury Lane, Edgware, HA8 8NB, United Kingdom</t>
  </si>
  <si>
    <t>Mafereh - Kamara</t>
  </si>
  <si>
    <t>C/O Paj Accountants 14 Tiller Road, Docklands Business Centre, Docklands, London, E14 8PX, England</t>
  </si>
  <si>
    <t>Francis - Firmstone; Claire - Firmstone</t>
  </si>
  <si>
    <t>Graham Nicholas</t>
  </si>
  <si>
    <t>B1 Vantage Park, Old Gloucester Road, Hambrook, Bristol, BS16 1GW, England</t>
  </si>
  <si>
    <t>Markham - Hanson; David - Mckay; William - Page; Thomas - Vaughan-Jones</t>
  </si>
  <si>
    <t>Richard - Green</t>
  </si>
  <si>
    <t>74 Second Avenue, Chelmsford, CM1 4EU, United Kingdom</t>
  </si>
  <si>
    <t>Joanne - Jones; Steven - Jones</t>
  </si>
  <si>
    <t>C/O Brian Paul Limited, 159a Chase Side, Enfield, Greater London, EN2 0PW, England</t>
  </si>
  <si>
    <t>Nael - Alkujok; Talal - Almahroos; Thomas - Upton</t>
  </si>
  <si>
    <t>Duo Level 6, 280 Bishopsgate, London, EC2M 4RB, United Kingdom</t>
  </si>
  <si>
    <t>Jeremy - Francis</t>
  </si>
  <si>
    <t>Octopus Real Estate S.a R.L</t>
  </si>
  <si>
    <t>144-146 King's Cross Road, London, WC1X 9DU, United Kingdom</t>
  </si>
  <si>
    <t>Avtar - Gakhal</t>
  </si>
  <si>
    <t>Jonathan - Piper-Beillevaire; Stewart - Deering; Peter - Langly-Smith</t>
  </si>
  <si>
    <t>51 Welbeck Street, London, W1G 9HL, United Kingdom</t>
  </si>
  <si>
    <t>Carl - Lemmer</t>
  </si>
  <si>
    <t>6a Lyons Farm Estate Lyons Road, Slinfold, Horsham, RH13 0QP, England</t>
  </si>
  <si>
    <t>Jacqueline - Carpenter; Paul - Jennings; Jacqueline - Stringer</t>
  </si>
  <si>
    <t>Triodos Bank UK Limited</t>
  </si>
  <si>
    <t>Carthvean Farm, Porkellis, Helston, Cornwall, TR13 0JL, England</t>
  </si>
  <si>
    <t>Hollie - Timm; Mark - Timm</t>
  </si>
  <si>
    <t>135 Kingswood Avenue, Taverham, Norwich, NR8 6UW, England</t>
  </si>
  <si>
    <t>Daniel - Murray; Oliver - Quarmby</t>
  </si>
  <si>
    <t>Bank of Scotland PLC in Its Capacity as Agent and Security Trustee for the Finance Parties (The Security Trustee)</t>
  </si>
  <si>
    <t>33 George Street, Wakefield, WF1 1LX, England</t>
  </si>
  <si>
    <t>Paul - Andrews; Michael - Leith</t>
  </si>
  <si>
    <t>Unit 2 Monks Green Farm, Mangrove Lane, Hertford, SG13 8QL, England</t>
  </si>
  <si>
    <t>Whitelaw - Wells; Patrick - Ford; Cathal - Keane; Josephine - Keane; Stewart - Sheridan; Victoria - Sheridan</t>
  </si>
  <si>
    <t>Amanda - Keenan; Cameron - Laird; Elaine - Mooney</t>
  </si>
  <si>
    <t>The Scottish Ministers</t>
  </si>
  <si>
    <t>Victoria - Toland; Neal - Toland; Toland, Sarah; Victor - Toland</t>
  </si>
  <si>
    <t>Northern Bank Limited</t>
  </si>
  <si>
    <t>Kevin - Keyworth; Rhonda - Keyworth</t>
  </si>
  <si>
    <t>Philip - Melia; Karl - Winter</t>
  </si>
  <si>
    <t>Office 1 Brunswick House, Brunswick Way, Liverpool, Merseyside, L3 4BN, England</t>
  </si>
  <si>
    <t>Charles - Ratcliffe; Nicholas - Ratcliffe; Thomas - Ratcliffe</t>
  </si>
  <si>
    <t>7 Stamford Road, Bowdon, Cheshire, WA14 2JT, United Kingdom</t>
  </si>
  <si>
    <t>Amirah - Mian; Ali, Sarfraz; Iftikar - Mian; Shahida - Sarfraz</t>
  </si>
  <si>
    <t>Cynergy Bank Limited</t>
  </si>
  <si>
    <t>First Floor, 1 Mounthooly Way, Aberdeen, AB24 3ER, Scotland</t>
  </si>
  <si>
    <t>Alan - Howard; Fabeo - Russell</t>
  </si>
  <si>
    <t>Foundry, 4 New Acres Lane, London, SW18 1HT, England</t>
  </si>
  <si>
    <t>Piers - Gilbert; Justin - Gilbert; Natalie - Gilbert</t>
  </si>
  <si>
    <t>Matthew Finch and James Morris</t>
  </si>
  <si>
    <t>The Courtyard, High Street, Ascot, Berkshire, SL5 7HP, United Kingdom</t>
  </si>
  <si>
    <t>Craig - Millett; Paul - Shirley</t>
  </si>
  <si>
    <t>Unit 1 Hampton Hill Farm Diddington Lane, Hampton In Arden, Solihull, B92 0FE, England</t>
  </si>
  <si>
    <t>Harjinder - Benning; Aravinder - Benning; Benning, Sarbjit Singh; Ben - Duffy; Kouron - Powell-Nateghy</t>
  </si>
  <si>
    <t>Benning Bros Holdings Limted</t>
  </si>
  <si>
    <t>Joe - Borr</t>
  </si>
  <si>
    <t>24 Picton House Hussar Court, Waterlooville, Hampshire, PO7 7SQ, England</t>
  </si>
  <si>
    <t>Ross - Lawson</t>
  </si>
  <si>
    <t>54 Poland Street, London, W1F 7NJ, England</t>
  </si>
  <si>
    <t>David - Andrews; Steven - Morris</t>
  </si>
  <si>
    <t>Office F10 The Plazza 1 Rutherford Park, Great Notley, Braintree, Essex, CM77 7AU, United Kingdom</t>
  </si>
  <si>
    <t>Robert - Lewis; David - Steadman</t>
  </si>
  <si>
    <t>Julian Hodge Bank Limited</t>
  </si>
  <si>
    <t>4 Argyle Street, Bath, BA2 4BA, England</t>
  </si>
  <si>
    <t>Marc - Allan</t>
  </si>
  <si>
    <t>C/O Calculo Ltd, Red Tree Magenta,, Glasgow Road, Rutherglen, Glasgow, G73 1SA, Scotland</t>
  </si>
  <si>
    <t>Atish - Parmar; Kristina - Parmar; Pushpa - Parmar</t>
  </si>
  <si>
    <t>Cambridge &amp; Counties Bank Limited</t>
  </si>
  <si>
    <t>Harborough Innovation Centre Wellington Way, Airfield Business Park, Market Harborough, Leicestershire, LE16 7WB, United Kingdom</t>
  </si>
  <si>
    <t>Lionel - Field</t>
  </si>
  <si>
    <t>Shaw House 110-114 Barnards Green Road, Barnards Green, Malvern, WR14 3ND</t>
  </si>
  <si>
    <t>John - Johnson; Rachel - Johnson; Tanya - Johnson</t>
  </si>
  <si>
    <t>2 Romaldkirk Close, Consett, County Durham, DH8 7UF, United Kingdom</t>
  </si>
  <si>
    <t>David - Simpson</t>
  </si>
  <si>
    <t>Aldermore Bank PLC</t>
  </si>
  <si>
    <t>12 Marford Road, Wheathampstead, St. Albans, AL4 8AS, England</t>
  </si>
  <si>
    <t>Harminder - Gill</t>
  </si>
  <si>
    <t>Harminder Singh Gill</t>
  </si>
  <si>
    <t>4 Centre Court Sir Thomas Longley Road, Medway City Estate, Rochester, ME2 4BQ, England</t>
  </si>
  <si>
    <t>Henry - Lynch; John - Lynch</t>
  </si>
  <si>
    <t>Unit 2, Bradley Farm, Cumnor, Oxford, OX2 9QU, England</t>
  </si>
  <si>
    <t>Endurance Invest Limited; Nf London Investment Limited</t>
  </si>
  <si>
    <t>138 Cheapside, London, EC2V 6BJ, England</t>
  </si>
  <si>
    <t>David - Kyte; James - Kyte; Max - Kyte</t>
  </si>
  <si>
    <t>David Mark Kyte and Tracey Martine Kyte as Trustees of the Kyte Retirement Benefit Scheme</t>
  </si>
  <si>
    <t>35 Ballards Lane, London, N3 1XW, United Kingdom</t>
  </si>
  <si>
    <t>Bryan - Lannigan</t>
  </si>
  <si>
    <t>104 Llanllienwen Road Cwmrhydyceirw, Swansea, SA6 6LU, United Kingdom</t>
  </si>
  <si>
    <t>Sharon - Scott Rockall; Jeremy - Scott</t>
  </si>
  <si>
    <t>Onyx Development Finance Limited (Crn 11642215)</t>
  </si>
  <si>
    <t>Elemental Company Secretary Limited; Otto - Dreyer; Wafik - Mansour</t>
  </si>
  <si>
    <t>Auster Real Estate Opportunities S.A.R.L. (The "Security Trustee")</t>
  </si>
  <si>
    <t>3 Orchard Place, London, SW1H 0BF, United Kingdom</t>
  </si>
  <si>
    <t>Callam - Eyre; Connor - Eyre; Cory - Eyre</t>
  </si>
  <si>
    <t>Unit 1 Orgreave Crescent, Sheffield, S13 9NQ, England</t>
  </si>
  <si>
    <t>Catherine - Drewitt</t>
  </si>
  <si>
    <t>19 Diamond Court Opal Drive, Fox Milne, Milton Keynes, MK15 0DU, England</t>
  </si>
  <si>
    <t>Oliver - De Wan; Stephanie - Lazarou; Alexander - Hogge</t>
  </si>
  <si>
    <t>7 Bath Place, London, EC2A 3DR, United Kingdom</t>
  </si>
  <si>
    <t>Amanda - Sutcliffe</t>
  </si>
  <si>
    <t>7 Redgate Place, East Leake, Nottinghamshire, LE12 6AA, England</t>
  </si>
  <si>
    <t>Claire - Banks; Richard - Banks</t>
  </si>
  <si>
    <t>124 Finchley Road, London, NW3 5JS, England</t>
  </si>
  <si>
    <t>Benjamin - Grinnall; William - Grinnall</t>
  </si>
  <si>
    <t>Idris Davies Limited</t>
  </si>
  <si>
    <t>Swinford House, Albion Street, Brierley Hill, West Midlands, DY5 3EE, England</t>
  </si>
  <si>
    <t>David - Burns; Ronald - Challinor; Christopher - Charlton; Peter - Foxcroft</t>
  </si>
  <si>
    <t>Assetz Capital Trust Company Limted</t>
  </si>
  <si>
    <t>Liliana - Aust; Thomas - Larkin; Andrew - Woods</t>
  </si>
  <si>
    <t>35 Southernhay East, Exeter, EX1 1NX, United Kingdom</t>
  </si>
  <si>
    <t>Neophidos - Chambi; Stephen - Demetriou; Stylianos - Ioannou</t>
  </si>
  <si>
    <t>3 Beauchamp Court, 10 Victors Way, Barnet, EN5 5TZ, United Kingdom</t>
  </si>
  <si>
    <t>Simon - Evans; Patrick - Jeans; Phillip - Jeans; Stephanie - Jeans</t>
  </si>
  <si>
    <t>Sharon - Budd; Michael - Canham</t>
  </si>
  <si>
    <t>Daniel - Balson; Mark - Balson</t>
  </si>
  <si>
    <t>10 Haviland Road, Ferndown Industrial Estate, Wimborne, BH21 7RF, England</t>
  </si>
  <si>
    <t>Charles - Pritchard; Pritchard, Sarah Jane</t>
  </si>
  <si>
    <t>Oval Office The Whitehouse, High Green, Cannock, Staffordshire, WS11 1BE, England</t>
  </si>
  <si>
    <t>David - Hughes; Guy - Bishop</t>
  </si>
  <si>
    <t>3 Duke Of York Street 3rd Floor, Duke Of York Street, London, SW1Y 6JP, England</t>
  </si>
  <si>
    <t>Daniel - Gray; Jamie - Gray; Mark - Hobbs; Christopher - Monk; Nicholas - Shopland</t>
  </si>
  <si>
    <t>Shopland Developments Limited</t>
  </si>
  <si>
    <t>Drayton House, Drayton Lane, Chichester, West Sussex, PO20 2EW, England</t>
  </si>
  <si>
    <t>Stephen - Tomlin</t>
  </si>
  <si>
    <t>18 Newport Street, Tiverton, Devon, EX16 6NL</t>
  </si>
  <si>
    <t>Nicholas - Marshall</t>
  </si>
  <si>
    <t>Neil - Rickwood; Jonathan - Brook; Oliver - Bush; Steven - Decelis</t>
  </si>
  <si>
    <t>Colin - Foux; Jordon - Foux</t>
  </si>
  <si>
    <t>Global House, 303 Ballards Lane, London, N12 8NP, England</t>
  </si>
  <si>
    <t>Robert - Johnson; Thomas - Tarver</t>
  </si>
  <si>
    <t>18 Vine Street, Evesham, Worcestershire, WR11 4RL</t>
  </si>
  <si>
    <t>Yuko - Kikuchi; Roberto - Locci</t>
  </si>
  <si>
    <t>39a North Road, London, N7 9DP, England</t>
  </si>
  <si>
    <t>Ryland - Atwood; Hugh - Atwood</t>
  </si>
  <si>
    <t>23b Court Meadow Close, Rotherfield, Crowborough, East Sussex, TN6 3LW</t>
  </si>
  <si>
    <t>Steven - Duffell; Stephen - Katanka</t>
  </si>
  <si>
    <t>67 Westow Street, London, SE19 3RW, England</t>
  </si>
  <si>
    <t>Douglas - Brown; Dimitri - Anglis; Haroula - Anglis; Julianne - Brown; Megan-Marie - Charles; Christopher - Kemp; Sharon - Lansbury</t>
  </si>
  <si>
    <t>David - Hobby</t>
  </si>
  <si>
    <t>Steven James Marlor</t>
  </si>
  <si>
    <t>6 High Street, Eagle, Lincoln, LN6 9DH, England</t>
  </si>
  <si>
    <t>Alexander - Osman</t>
  </si>
  <si>
    <t>124 City Road, London, EC1V 2NX, England</t>
  </si>
  <si>
    <t>Francesco - Labbate; Ben - Tebbutt</t>
  </si>
  <si>
    <t>Park Lodge Bridgford Road, West Bridgford, Nottingham, NG2 6AT, England</t>
  </si>
  <si>
    <t>Anthony - Draper; Michael - Nestor; Malcolm - Ward</t>
  </si>
  <si>
    <t>6 Green Lane Business Park, 238 Green Lane, New Eltham, London, SE9 3TL, United Kingdom</t>
  </si>
  <si>
    <t>Michael - Griggs; Matthew - Stace</t>
  </si>
  <si>
    <t>Tower Offices Main Road, Dovercourt, Harwich, CO12 3PJ, England</t>
  </si>
  <si>
    <t>Alex - Andrews; David - Andrews</t>
  </si>
  <si>
    <t>Bruce - Brunson; Gary - Fitzpatrick; Lee - Fitzpatrick; Mario - Ttakoushis</t>
  </si>
  <si>
    <t>1st Floor Gallery Court, 28 Arcadia Avenue, London, N3 2FG, United Kingdom</t>
  </si>
  <si>
    <t>Jonathan - Caplan; Nicholas - Hopkinson</t>
  </si>
  <si>
    <t>Oaknorth Bank PLC</t>
  </si>
  <si>
    <t>5 Welbeck Street, London, W1G 9YQ, United Kingdom</t>
  </si>
  <si>
    <t>Timothy - Mourne; Christopher - Mourne</t>
  </si>
  <si>
    <t>2 Meadow Close, Whaley Bridge, High Peak, Derbyshire, SK23 7BD</t>
  </si>
  <si>
    <t>Neil - Smith; Elfyn - Haycock; David - Mace</t>
  </si>
  <si>
    <t>Jerald - Solis; Steven - Worboys</t>
  </si>
  <si>
    <t>West One Loan Limited</t>
  </si>
  <si>
    <t>Jolyon - Prowse; Sharon - Remmert</t>
  </si>
  <si>
    <t>Suite 111, Viglen House 368 Alperton Lane, Wembley, Middlesex, HA0 1HD, United Kingdom</t>
  </si>
  <si>
    <t>James - Hogg; David - Simmons</t>
  </si>
  <si>
    <t>1 Simonsburn Road, Kilmarnock, KA1 5LA, Scotland</t>
  </si>
  <si>
    <t>Declan - Mcevoy; Sharon - Beggan</t>
  </si>
  <si>
    <t>Elizabeth - Alarcon; Anne - Lacey; Christopher - Lacey; Michael - Lacey-Solymar</t>
  </si>
  <si>
    <t>18 Elmbridge House, Elmbridge Lane, Woking, Surrey, GU22 9FY, United Kingdom</t>
  </si>
  <si>
    <t>Richard - Hatter; Douglas - Lister; Peter - Shasha</t>
  </si>
  <si>
    <t>2nd Floor East, 3 Barrett Street, London, W1U 1AY, England</t>
  </si>
  <si>
    <t>Clare - Mccarthy; Clare - Williams; Paul - Mccarthy</t>
  </si>
  <si>
    <t>Rightacres Property Group Limited</t>
  </si>
  <si>
    <t>Ty Derw Lime Tree Court, Cardiff Gate Business Park, Cardiff, CF23 8AB, Wales</t>
  </si>
  <si>
    <t>James - Bradley</t>
  </si>
  <si>
    <t>Judith - Gannon; Austin - Squibbs; Alastair - Timmis; Gillian - Timmis; Nigel - Timmis</t>
  </si>
  <si>
    <t>Lloyds Tsb Bank PLC</t>
  </si>
  <si>
    <t>E L Services Limited; Howard - Leslie; Richard - Leslie; Spencer - Leslie</t>
  </si>
  <si>
    <t>Hsbc Bank PLC as Lender</t>
  </si>
  <si>
    <t>Michael - Fraser</t>
  </si>
  <si>
    <t>Harwood House, Harwood Road, London, SW6 4QP, England</t>
  </si>
  <si>
    <t>Nishaan - Patel</t>
  </si>
  <si>
    <t>One Savings Bank PLC</t>
  </si>
  <si>
    <t>Unit 3 Chiltern Court, Asheridge Road, Chesham, Buckinghamshire, HP5 2PX, England</t>
  </si>
  <si>
    <t>James - Cross</t>
  </si>
  <si>
    <t>Breckon Property LTD</t>
  </si>
  <si>
    <t>22a Main Road, Gedling, Nottingham, Nottinghamshire, NG4 3HP, United Kingdom</t>
  </si>
  <si>
    <t>James - Mcmanus; Robert - Windsor</t>
  </si>
  <si>
    <t>3 Hill Street, London, W1J 5LB, England</t>
  </si>
  <si>
    <t>Bioubakhsh, Samira, Dr; Paul - Gripari; Shayan - Keyhan-Rad</t>
  </si>
  <si>
    <t>Eurobank Cyprus Limited</t>
  </si>
  <si>
    <t>5, Pembridge Studios, Pembridge Villas, London, W11 3EP, England</t>
  </si>
  <si>
    <t>Bradshaw; Sonia - Barr</t>
  </si>
  <si>
    <t>Gungor - Kaplan</t>
  </si>
  <si>
    <t>Landbay Partners Limited</t>
  </si>
  <si>
    <t>39 Mills Spur, Old Windsor, Windsor, SL4 2ND, England</t>
  </si>
  <si>
    <t>Collette - Tasker Taylor</t>
  </si>
  <si>
    <t>Clydesdale Bank Public Limited Company</t>
  </si>
  <si>
    <t>18 Gorse Bank, Bury, BL9 7NN, England</t>
  </si>
  <si>
    <t>David - Harrison; Francis - Finney; Edward - Sutton</t>
  </si>
  <si>
    <t>Wulstan Capital (Warwick) LLP; Wulstan Nominees (Warwick) Limited</t>
  </si>
  <si>
    <t>Joanne - Barnett; Adam - Buchler; Nicholas - Spencer</t>
  </si>
  <si>
    <t>Aston House, Cornwall Avenue, London, N3 1LF, United Kingdom</t>
  </si>
  <si>
    <t>Rosemary - Massoudi; Ross - Hyett; Gerard - Nock; Carl - Norstrom</t>
  </si>
  <si>
    <t>Investec Bank PLC</t>
  </si>
  <si>
    <t>2nd Floor 17 Grosvenor Street, London, London, W1K 4QG, England</t>
  </si>
  <si>
    <t>26 New Street, St Helier, JE2 3RA, Jersey</t>
  </si>
  <si>
    <t>Maxime - Leufroy-Murat</t>
  </si>
  <si>
    <t>2nd Floor 10 Cromwell Place, London, SW7 2JN, England</t>
  </si>
  <si>
    <t>Alexander - Christou; Michael - Christou</t>
  </si>
  <si>
    <t>Office Ff10 Brooklands House, 58 Marlborough Road, Lancing, West Sussex, BN15 8AF, England</t>
  </si>
  <si>
    <t>Eric - Gadsden; Judith - Long; Desmond - Wicks</t>
  </si>
  <si>
    <t>Hawridge Place Hawridge Common, Hawridge, Chesham, HP5 2ZD, England</t>
  </si>
  <si>
    <t>Caro - Brown; David - Gough Cooper; George - Gough Cooper; Henry - Gough-Cooper; Jennifer - Gough-Cooper; Rebecca - Gough-Cooper; David - Gregory; Malcolm - Honey; Christopher - Lewis; John - Sullivan</t>
  </si>
  <si>
    <t>CLICK LIVING LTD.</t>
  </si>
  <si>
    <t>332 Ladbroke Grove, Stu 5.21, Grand Union Studios 332 Ladbroke Grove, 332 Ladbroke Grove, Stu 5.21, Grand Union Studios, London, W10 5AD, England</t>
  </si>
  <si>
    <t>Hugh - Foster; Marcus - Mccabe</t>
  </si>
  <si>
    <t>Manchester Buildings 71-73 Hyde Road, Manchester, M12 6BH, England</t>
  </si>
  <si>
    <t>James - Doyle; Peter - Doyle</t>
  </si>
  <si>
    <t>4 Water End Barns, Eversholt, Milton Keynes, Bedfordshire, MK17 9EA, England</t>
  </si>
  <si>
    <t>Andi - Pepaj</t>
  </si>
  <si>
    <t>7 Lavender Hill, London, SW11 5QW, England</t>
  </si>
  <si>
    <t>John - Fearnehough; James - Cokayne</t>
  </si>
  <si>
    <t>Sovereign Crest Limited</t>
  </si>
  <si>
    <t>44 Friar Gate, Derby, DE1 1DA, England</t>
  </si>
  <si>
    <t>George - Fixsen; Robert - Teasdale</t>
  </si>
  <si>
    <t>45 Station Road, Henley-On-Thames, Oxfordshire, RG9 1AT, England</t>
  </si>
  <si>
    <t>Richard - Whitehead; Wayne - Edmonds</t>
  </si>
  <si>
    <t>Olympic House, 63 Wallingford, Road, Uxbridge, Middlesex, UB8 2RW</t>
  </si>
  <si>
    <t>Ginette - Manning; Yasmin - Sutcliffe; Joanne - Weston; Christopher - Manning; Jack - Sutcliffe; Paul - Weston</t>
  </si>
  <si>
    <t>The Loft Shere Village Hall, Gomshall Lane, Shere, Surrey, GU5 9HE, United Kingdom</t>
  </si>
  <si>
    <t>David - Shaw; Geoffrey - Shaw; Robert - Shaw</t>
  </si>
  <si>
    <t>18 Eleven Acre Rise, Loughton, IG10 1AN, England</t>
  </si>
  <si>
    <t>Jane - Perkins; Emma - Fox-Andrews; Nicholas - Walton</t>
  </si>
  <si>
    <t>Metro Bank PLC</t>
  </si>
  <si>
    <t>Danielle - Cresswell; Helen - Anson; Simon - Parker; Victoria - Parker</t>
  </si>
  <si>
    <t>The Old Bank The Plain, Goudhurst, Cranbrook, Kent, TN17 1AD, United Kingdom</t>
  </si>
  <si>
    <t>Harry - Aubrey-Fletcher; William - Heath; Stephen - Morgan</t>
  </si>
  <si>
    <t>Bridgemere House Chester Road, Preston Brook, Runcorn, WA7 3BD, England</t>
  </si>
  <si>
    <t>Colin - Sandy; Jacques - Seneschall; John - Seneschall; Mark - Seneschall</t>
  </si>
  <si>
    <t>Bcmglobal (UK) Limited</t>
  </si>
  <si>
    <t>84 South Croxted Road, London, SE21 8BD, England</t>
  </si>
  <si>
    <t>Suzanne - Elsey; Craig - Shields</t>
  </si>
  <si>
    <t>Quantum Mortgages Limited</t>
  </si>
  <si>
    <t>24 Cherry Orchard Road, Bromley, BR2 8NE, England</t>
  </si>
  <si>
    <t>Abraham - Low; Low, Sam</t>
  </si>
  <si>
    <t>Unit 4 Fountayne Business Centre, Broad Lane, London, N15 4AG, England</t>
  </si>
  <si>
    <t>Lewis - Banks; Kazuki - Topham</t>
  </si>
  <si>
    <t>33 Cavendish Square, London,, Cavendish Square, London, W1G 0PW, England</t>
  </si>
  <si>
    <t>Shahid - Hussain</t>
  </si>
  <si>
    <t>183 Harold Road, London, E13 0SE, United Kingdom</t>
  </si>
  <si>
    <t>David - Brown; Christopher - Brown</t>
  </si>
  <si>
    <t>Svenska Handelsbanken Ab (Publ)</t>
  </si>
  <si>
    <t>Louie - Hanash; Holland, Samuel John</t>
  </si>
  <si>
    <t>Sparkford House 4-5 Sparkford Road, Winchester, SO22 4NJ, England</t>
  </si>
  <si>
    <t>Jeremy - Hinds</t>
  </si>
  <si>
    <t>2000 Cathedral Square Cathedral Hill, Guildford, GU2 7YL, England</t>
  </si>
  <si>
    <t>Adam - Ahmed; Attan, Saif</t>
  </si>
  <si>
    <t>International House, 6 South Molton St, London, W1K 5QF, United Kingdom</t>
  </si>
  <si>
    <t>Anne-Marie - Brown; Simon - Puttock</t>
  </si>
  <si>
    <t>Andrea - Kousi; Nertil - Sako</t>
  </si>
  <si>
    <t>Farid - Alizadeh Ghenavat; Andrew - Rahamim</t>
  </si>
  <si>
    <t>54 Brook's Mews, Mayfair, London, WIK 4EF, United Kingdom</t>
  </si>
  <si>
    <t>James - Blunt; Philip - Blunt</t>
  </si>
  <si>
    <t>James Arthur Blunt; Philip Thomas Blunt</t>
  </si>
  <si>
    <t>Unit 1 Fields End Business Park, Thurnscoe, Rotherham, S63 0JF, England</t>
  </si>
  <si>
    <t>Jane - Kibble; Simon - Kibble; Shaun - Wolfe</t>
  </si>
  <si>
    <t>Christopher - Gilmartin; Jill - Evans; James - Gilmartin; Joseph - Salmon</t>
  </si>
  <si>
    <t>59c Station Road Winchmore Hill, London, N21 3NB, England</t>
  </si>
  <si>
    <t>Rebecca - Wright; Stephen - James; Nicholas - Sladen; Rachel - Wood</t>
  </si>
  <si>
    <t>Grant - Lipton; Dean - Clifford; Stuart - Lipton</t>
  </si>
  <si>
    <t>Solo Asset I (Ireland) Designated Activity Company</t>
  </si>
  <si>
    <t>Andrew - Jackson</t>
  </si>
  <si>
    <t>12 Bramdown Heights, Basingstoke, RG22 4UB, England</t>
  </si>
  <si>
    <t>2 Communications Road, Greenham Business Park, Newbury, Berkshire, RG19 6AB, England</t>
  </si>
  <si>
    <t>Peter - Stirling</t>
  </si>
  <si>
    <t>Philip - Sankey; Drahomir - Baran; Alexander - Schuler</t>
  </si>
  <si>
    <t>Goldentree Financial Services PLC</t>
  </si>
  <si>
    <t>9 Mckee Drive, Tacolneston, Tacolneston, Norfolk, NR16 1BW, United Kingdom</t>
  </si>
  <si>
    <t>Nicola - Bream; Edward - Andrews; Andrews, Sarah Louise Alexandra; Jonathan - Humphrey</t>
  </si>
  <si>
    <t>Jonathan Humphrey and Sarah Andrews as Security Trustees</t>
  </si>
  <si>
    <t>Unit 15a Hazeley Enterprise Park, Hazeley Road, Twyford, Hampshire, SO21 1QA, United Kingdom</t>
  </si>
  <si>
    <t>Ali - Sadigh Mostoufi; Yousef - Mousavi Aghdam; Mohammad - Zibandeh Khoy; Ava - Zibandeh-Khoy</t>
  </si>
  <si>
    <t>1a Woodlands Road, Altrincham, Cheshire, WA14 1HG, England</t>
  </si>
  <si>
    <t>Michaela - Teague; Marc - Teague; Nathan - Teague</t>
  </si>
  <si>
    <t>David - Hedley</t>
  </si>
  <si>
    <t>Osborne House, 143 - 145 Stanwell Road, Ashford, Middlesex, TW15 3QN, United Kingdom</t>
  </si>
  <si>
    <t>Xavier - Lansade; Scott - Wardrop</t>
  </si>
  <si>
    <t>Angelo - De Simone</t>
  </si>
  <si>
    <t>62 St. Martin's Lane, London, WC2N 4JS, England</t>
  </si>
  <si>
    <t>Anthony - Donnelly</t>
  </si>
  <si>
    <t>41 Abbott Drive, Stoney Stanton, Leicester, LE9 4AB</t>
  </si>
  <si>
    <t>Caroline - King; Kyran - Bracken; Jonathan - Collins; Oliver - King</t>
  </si>
  <si>
    <t>Frogmore Capital Limited</t>
  </si>
  <si>
    <t>124 Great North Road, Hatfield, AL9 5JN, England</t>
  </si>
  <si>
    <t>Paul - Scott; Sheila - Hobbs</t>
  </si>
  <si>
    <t>Paul - Stacey; Victoria - Stacey</t>
  </si>
  <si>
    <t>Heritage Square Limited (As Security Trustee)</t>
  </si>
  <si>
    <t>Craigmur Chambers, Road Town, Tortola, VG1110, Virgin Islands, British</t>
  </si>
  <si>
    <t>Craig - Mckibbin</t>
  </si>
  <si>
    <t>Anthony - Holt; Lucy - Quibell</t>
  </si>
  <si>
    <t>Jackson's Farmhouse 25, Charlecote, Warwick, Warwickshire, CV35 9EW, England</t>
  </si>
  <si>
    <t>Fiera Real Estate Uk Limited; Kidstones Limited; Opus Land (North) Limited</t>
  </si>
  <si>
    <t>Third Floor Queensberry House, 3 Old Burlington Street, London, W1S 3AE, United Kingdom</t>
  </si>
  <si>
    <t>Joshua - Bell; Igor - Borowiec; Joshua - Port</t>
  </si>
  <si>
    <t>20 Rhossili North, Singleton Park, Sketty, Swansea, SA2 8PW, Wales</t>
  </si>
  <si>
    <t>Andrew - Sheppard; Grace - Sheppard</t>
  </si>
  <si>
    <t>17 Queen Street, London, W1J 5PH, England</t>
  </si>
  <si>
    <t>Annette - Fallows; Christopher - Fallows</t>
  </si>
  <si>
    <t>5 Netherhampton Cottage Netherhampton Road, Netherhampton, Salisbury, SP2 8PX, England</t>
  </si>
  <si>
    <t>Jayne - Booth; Nigel - Riley; Claire - Rymell; Mark - Rymell</t>
  </si>
  <si>
    <t>Gillian - Edger; James - Pearson; Alistair - Rae</t>
  </si>
  <si>
    <t>Alternative Cyber LTD</t>
  </si>
  <si>
    <t>19-21 Catherine Place, London, SW1E 6DX, England</t>
  </si>
  <si>
    <t>Christopher - Benham; Craig - Mcphail; Greg - Purkiss; Adam - Quinn; Kevin - Quinn; Mark - Quinn; James - Young</t>
  </si>
  <si>
    <t>4 Hunting Gate, Hitchin, Hertfordshire, SG4 0TJ, United Kingdom</t>
  </si>
  <si>
    <t>Anita - Kalra; Umesh - Kalra</t>
  </si>
  <si>
    <t>1 Market Hill, Calne, Wiltshire, SN11 0BT, England</t>
  </si>
  <si>
    <t>Andrew - Mcgahey; Susan - Mcgahey; Neil - Perrin; Susan - Perrin</t>
  </si>
  <si>
    <t>Mamta - Sachdev; Akriti - Kalsi; Ankush - Sachdev; Rajiv - Sachdev</t>
  </si>
  <si>
    <t>Olaoluwa - Popoola</t>
  </si>
  <si>
    <t>71-75 Shelton Street, London, Greater London, WC2H 9JQ, United Kingdom</t>
  </si>
  <si>
    <t>Alan - Lee; Edward - Lee</t>
  </si>
  <si>
    <t>Anglo Irish Bank Corporation PLC</t>
  </si>
  <si>
    <t>3rd Floor, Paternoster House, 65 St Paul's Churchyard, London, EC4M 8AB, England</t>
  </si>
  <si>
    <t>David - Edmondson</t>
  </si>
  <si>
    <t>Sterling House Fulbourne Road, Walthamstow, London, E17 4EE, England</t>
  </si>
  <si>
    <t>Alan - Jones</t>
  </si>
  <si>
    <t>Cherwell House, Little Tew, Chipping Norton, Oxfordshire, OX7 4JE, United Kingdom</t>
  </si>
  <si>
    <t>Zuber - Ahmed</t>
  </si>
  <si>
    <t>16 High Holborn, London, WC1V 6BX, England</t>
  </si>
  <si>
    <t>Fiera Real Estate Uk Limited; Manse Estates Limited</t>
  </si>
  <si>
    <t>Third Floor, Queensberry House, 3 Old Burlington Street, London, W1S 3AE, England</t>
  </si>
  <si>
    <t>Jack - Boden</t>
  </si>
  <si>
    <t>Brame Cottage Hatton Fields, Hilton, Derby, DE65 5GQ, England</t>
  </si>
  <si>
    <t>Karen - Booth; Colin - Booth; Nathan - Booth; Christina - Dring</t>
  </si>
  <si>
    <t>John Roger Dyke</t>
  </si>
  <si>
    <t>Richard - Francis; Holly - Francis; Nicola - Francis; James - Mcneill</t>
  </si>
  <si>
    <t>18 St. Clair Road, Poole, BH13 7JR, England</t>
  </si>
  <si>
    <t>Paul - Harrison; Darren - Pickles</t>
  </si>
  <si>
    <t>Office 25 Northern Gateway Enterprise Centre, Saltergate, Chesterfield, Derbyshire, S40 1UT, England</t>
  </si>
  <si>
    <t>Scott - Phillips; Wilson - Phillips</t>
  </si>
  <si>
    <t>Ospreys, Scotswood Close, Beaconsfield, HP9 2LJ, United Kingdom</t>
  </si>
  <si>
    <t>Abul - Chowdhury</t>
  </si>
  <si>
    <t>Shaun - Smith</t>
  </si>
  <si>
    <t>24 Nicholas Street, Chester, CH1 2AU, United Kingdom</t>
  </si>
  <si>
    <t>Louise - Legg</t>
  </si>
  <si>
    <t>126 West Regent Street, Glasgow, G2 2RQ, Scotland</t>
  </si>
  <si>
    <t>Mark - Thomas</t>
  </si>
  <si>
    <t>40 Kingston House 1 Kingston Road, Taunton, Somerset, TA2 7ED, England</t>
  </si>
  <si>
    <t>Kate - Bond</t>
  </si>
  <si>
    <t>Coutts &amp; Company</t>
  </si>
  <si>
    <t>1 Allied Business Centre, Coldharbour Lane, Harpenden, AL5 4UT, England</t>
  </si>
  <si>
    <t>Ayyub - Bux; Yousuf - Bux</t>
  </si>
  <si>
    <t>Brb (Residuary) Limited</t>
  </si>
  <si>
    <t>Barton Hall Garstang Road, Broughton, Preston, Lancashire, PR3 5BT, United Kingdom</t>
  </si>
  <si>
    <t>Pawel - Sipta</t>
  </si>
  <si>
    <t>23 Sussex Street, London, SW1V 4RR, England</t>
  </si>
  <si>
    <t>Fiona - Webb; Robert - Webb</t>
  </si>
  <si>
    <t>Daniel - Brannigan; Martin - Brannigan; Shane - Maguire</t>
  </si>
  <si>
    <t>16a Crosscavanagh Road, Dungannon, BT70 3BJ, Northern Ireland</t>
  </si>
  <si>
    <t>Pierre - Panhard</t>
  </si>
  <si>
    <t>C/O Bishop Fleming Llp, 10 North Place, Cheltenham, GL50 4DW, United Kingdom</t>
  </si>
  <si>
    <t>Paul - Dodds; Sonia - Gill</t>
  </si>
  <si>
    <t>91 Wimpole Street, Marylebone, London, W1G 0EF, England</t>
  </si>
  <si>
    <t>Alexander - Boggis; Oliver - Boggis; Rosie - Boggis</t>
  </si>
  <si>
    <t>Joshua - Cohen</t>
  </si>
  <si>
    <t>The Retreat, 406 Roding Lane South, Woodford Green, Essex, IG8 8EY, England</t>
  </si>
  <si>
    <t>Georgia - Gale; Stephen - Gale</t>
  </si>
  <si>
    <t>Kensington Mortgage Company Limited</t>
  </si>
  <si>
    <t>1 Sheldon Avenue, London, N6 4JS, England</t>
  </si>
  <si>
    <t>Jamie - Braha; Richard - Collins</t>
  </si>
  <si>
    <t>Michael Franklin</t>
  </si>
  <si>
    <t>Treviot House, 186-192 High Road, Ilford, Essex, IG1 1LR, United Kingdom</t>
  </si>
  <si>
    <t>Jonathan - Ashcroft; Christopher - Banks; Guy - Duckworth</t>
  </si>
  <si>
    <t>Amar - Pankhania; Ravi - Pankhania</t>
  </si>
  <si>
    <t>United Trust Bank Limited</t>
  </si>
  <si>
    <t>Suite 1 Stanmore Towers, 8-14 Church Road, Stanmore, Middlesex, HA7 4AW, United Kingdom</t>
  </si>
  <si>
    <t>Ismet - Dinc</t>
  </si>
  <si>
    <t>Punjab National Bank (International) Limited</t>
  </si>
  <si>
    <t>239-241 Kennington Lane, London, SE11 5QU, United Kingdom</t>
  </si>
  <si>
    <t>Tom - Pickering</t>
  </si>
  <si>
    <t>One Stop Business Finance Spv 2 Limited</t>
  </si>
  <si>
    <t>Skylark Barn Ashing Lane, Dunholme, Lincoln, LN2 3BY, United Kingdom</t>
  </si>
  <si>
    <t>Sheron - Mcmillan; Myles - Mcmillan</t>
  </si>
  <si>
    <t>Studio One, 197 Long Lane, London, SE1 4PD, England</t>
  </si>
  <si>
    <t>Alex - Edwards; Victoria - Edwards</t>
  </si>
  <si>
    <t>Moorgate House, King Street, Newton Abbot, TQ12 2LG, England</t>
  </si>
  <si>
    <t>Hordern, Sarah</t>
  </si>
  <si>
    <t>Oliver - Kaufman; Ofer - Luzon; Uri - Segal; Amir - Yerushalmi</t>
  </si>
  <si>
    <t>Mivtach Shamir Holdings Limited (520034125)</t>
  </si>
  <si>
    <t>43 Manchester Street, London, W1U 7LP, England</t>
  </si>
  <si>
    <t>Giosue - Masucci</t>
  </si>
  <si>
    <t>248 Hertford Road, Enfield, EN3 5BL, England</t>
  </si>
  <si>
    <t>St John Smith &amp; Co Ltd; Sean - Slade</t>
  </si>
  <si>
    <t>Salisbury House, Finsbury Circus, London, EC2M 5QQ, England</t>
  </si>
  <si>
    <t>Daniel - Evans; James - Sanders</t>
  </si>
  <si>
    <t>24 Windsor Place, Cardiff, CF10 3BY, United Kingdom</t>
  </si>
  <si>
    <t>Judith - Saxby; Jamie - Burton; Ben - Saxby; Michael - Saxby; Sean - Saxby</t>
  </si>
  <si>
    <t>Deepak - Gogna</t>
  </si>
  <si>
    <t>Bank of India</t>
  </si>
  <si>
    <t>The Maltings 2 Anderson Road, Bearwood, Birmingham, West Midlands, B66 4AR, England</t>
  </si>
  <si>
    <t>Clark - Nelson</t>
  </si>
  <si>
    <t>Holmston Limited</t>
  </si>
  <si>
    <t>Christopher - Port; Daniel - Port</t>
  </si>
  <si>
    <t>Homes and Communities Agency (Trading as Homes England)</t>
  </si>
  <si>
    <t>21 City West Business Park St. Johns Road, Meadowfield Industrial Estate, Durham, DH7 8ER, England</t>
  </si>
  <si>
    <t>Nigel - Ingleton</t>
  </si>
  <si>
    <t>146 New London Road, Chelmsford, Essex, CM2 0AW, England</t>
  </si>
  <si>
    <t>Martin - O'Flanagan; Daniel - O'Flanagan</t>
  </si>
  <si>
    <t>Geoffrey - Wicking</t>
  </si>
  <si>
    <t>Flat 7 St. Hildas Court 9-10 Belle Vue Terrace, Whitby, YO21 3EY, England</t>
  </si>
  <si>
    <t>Thomas - Wilcox; Malcolm - Wilcox</t>
  </si>
  <si>
    <t>ALTERNATIVE RESIDENTIAL CAPITAL GROUP LTD.</t>
  </si>
  <si>
    <t>Petros - Andrianidis; Mikis - Almanov</t>
  </si>
  <si>
    <t>Pentax House Saashiv &amp; Co. South Hill Avenue, South Harrow, Harrow, HA2 0DU, England</t>
  </si>
  <si>
    <t>Marcus - Allington; Nicholas - Clark</t>
  </si>
  <si>
    <t>Mco Consulting Limited</t>
  </si>
  <si>
    <t>3rd Floor Paternoster House, 65 St Paul's Churchyard, London, EC4M 8AB, United Kingdom</t>
  </si>
  <si>
    <t>Darren - Holt; Robert - Newham; Charles - Topham</t>
  </si>
  <si>
    <t>Whycherley Properties LLP</t>
  </si>
  <si>
    <t>Miles - Dearden; Daniel - Spencer; David - Worsley; Ian - Worthington</t>
  </si>
  <si>
    <t>1280 Century Way, Thorpe Park, Leeds, West Yorkshire, LS15 8ZB, England</t>
  </si>
  <si>
    <t>Neil - Brennan; Neill - Tickle</t>
  </si>
  <si>
    <t>The Kent County Council</t>
  </si>
  <si>
    <t>424 Margate Road, Ramsgate, Kent, CT12 6SJ, England</t>
  </si>
  <si>
    <t>Daniel - Goldberg; Jason - Harris</t>
  </si>
  <si>
    <t>A.S.K. Partners Agent Limited</t>
  </si>
  <si>
    <t>4th Floor Elsley Court, 20-22 Great Titchfield Street, London, W1W 8BE, England</t>
  </si>
  <si>
    <t>Neil - Stewart</t>
  </si>
  <si>
    <t>C/O Bishop Fleming Llp, 10 Temple Back, Bristol, BS1 6FL, United Kingdom</t>
  </si>
  <si>
    <t>Andrew - Morris; Morris, Sandra Ann; Craig - Sewell</t>
  </si>
  <si>
    <t>Justin - Romero-Trigo; Ashley - Tyler</t>
  </si>
  <si>
    <t>Kitson House, Elmete Lane, Leeds, LS8 2LJ, England</t>
  </si>
  <si>
    <t>Andrew - Land; Fergus - Thompson-Yates</t>
  </si>
  <si>
    <t>Mark - Doherty; Stephen - Harkin</t>
  </si>
  <si>
    <t>82 Shanreagh Park, Limavady, BT49 0SE, Northern Ireland</t>
  </si>
  <si>
    <t>Natalie - Foote; Julian - Walker; Nicola - Walker</t>
  </si>
  <si>
    <t>Eldon House, 36 Eldon Road, Reading, RG1 4DL, United Kingdom</t>
  </si>
  <si>
    <t>Joseph - Bruckland</t>
  </si>
  <si>
    <t>Lynton House, 7-12 Tavistock Square, London, WC1H 9BQ, England</t>
  </si>
  <si>
    <t>Dominic - Young</t>
  </si>
  <si>
    <t>Bloomsbury Invest, 2 Stephen Street, London, London, W1T 1AN, United Kingdom</t>
  </si>
  <si>
    <t>Muhammed - Gani; Arshad - Gani; Nowsad - Gani; Rukshana - Gani</t>
  </si>
  <si>
    <t>1 Commonside West, Mitcham, Surrey, CR4 4HA, United Kingdom</t>
  </si>
  <si>
    <t>Ellie - Marchant; Edward - Squire; Christopher - Wills; Kerrie - Wills</t>
  </si>
  <si>
    <t>Unit 34, A30 Business Centre Higher Stockley Mead, Okehampton, EX20 1FJ, England</t>
  </si>
  <si>
    <t>Matthew - Webber</t>
  </si>
  <si>
    <t>Hsbc UK Bank PLC</t>
  </si>
  <si>
    <t>Suite 8 Woodhouse Grange Business Centre, Sutton On Derwent, York, YO41 4DF, United Kingdom</t>
  </si>
  <si>
    <t>Christopher - Hammond; Richard - Mortimer</t>
  </si>
  <si>
    <t>Unit F The Brewery Bells Yew Green Road, Bells Yew Green, Tunbridge Wells, TN3 9BD, England</t>
  </si>
  <si>
    <t>Ats Commercial Secretary Limited; Linlin - Cheng</t>
  </si>
  <si>
    <t>Chase Business Centre, 39-41 Chase Side, London, N14 5BP, United Kingdom</t>
  </si>
  <si>
    <t>Nicholas - Bostock; Benjamin - Goodman; Lillian - Goodman; Stephen - Goodman; Paul - O'Shea; Christian - Orr; Katherine - Bostock</t>
  </si>
  <si>
    <t>Suite 3 First Floor, Victoria Court, Bexton Road, Knutsford, Cheshire, WA16 0PF, England</t>
  </si>
  <si>
    <t>Faizan - Ahmad; Kerem - Bal; Danish - Hanif</t>
  </si>
  <si>
    <t>16 Babmaes Street, London, SW1Y 6HD, England</t>
  </si>
  <si>
    <t>Andrew - Shankster; Christopher - Tomlin</t>
  </si>
  <si>
    <t>King Arthurs Court Maidstone Road, Charing, Ashford, Kent, TN27 0JS, England</t>
  </si>
  <si>
    <t>Jahangir - Afzal</t>
  </si>
  <si>
    <t>Turner Hampton 238 Station Road, Addlestone, KT15 2PS, United Kingdom</t>
  </si>
  <si>
    <t>Andrew - Richards</t>
  </si>
  <si>
    <t>Arthurstone House, Kingsway, Dundee, DD2 4TD, Scotland</t>
  </si>
  <si>
    <t>Rasila - Shah; Meera - Rupani</t>
  </si>
  <si>
    <t>Nicholas - Mullins; Russell - Worthington</t>
  </si>
  <si>
    <t>Towers + Gornall Ltd Riverview, 96 High Street, Garstang, Preston, Lancashire, PR3 1WZ, England</t>
  </si>
  <si>
    <t>Declan - Tierney; Quentin - Baker; Patricia - Dell; Michael - Evans; William - Heaney; John - Reid</t>
  </si>
  <si>
    <t>Hertfordshire County Council</t>
  </si>
  <si>
    <t>32 St. Andrew Street, Hertford, SG14 1JA, England</t>
  </si>
  <si>
    <t>Dinsukhrai - Thakrar; Jalpesh - Thakrar</t>
  </si>
  <si>
    <t>Camilla - Topham; Michael - Webb</t>
  </si>
  <si>
    <t>47 Beak Street, London, W1F 9SE, England</t>
  </si>
  <si>
    <t>James - Overton; Michael - Overton</t>
  </si>
  <si>
    <t>Trustees of Hambridge Pension Scheme</t>
  </si>
  <si>
    <t>Old Coffee House Yard, London Road, Sevenoaks, Kent, TN13 1AH, England</t>
  </si>
  <si>
    <t>Ciaran - Bradley</t>
  </si>
  <si>
    <t>20 Middlepenny Road, Langbank, Port Glasgow, PA14 6XB, Scotland</t>
  </si>
  <si>
    <t>Paul - Cox; Frances - Simmonds</t>
  </si>
  <si>
    <t>Edward - Matin</t>
  </si>
  <si>
    <t>36 Piccadilly, Stoke-On-Trent, ST1 1EG, England</t>
  </si>
  <si>
    <t>Andrew - Sloan; Carla - Sloan</t>
  </si>
  <si>
    <t>24 Market Place, Swaffham, Norfolk, PE37 7QH, England</t>
  </si>
  <si>
    <t>P &amp; T Secretaries Limited; Francesco - Fasanella; Marco - Fasanella</t>
  </si>
  <si>
    <t>20 The Fulham Centre, Fulham Broadway, London, SW6 1AH, United Kingdom</t>
  </si>
  <si>
    <t>Mason - Booth; Benjamin - Gillam</t>
  </si>
  <si>
    <t>130 Shaftesbury Avenue, 2nd Floor, London, W1D 5EU, United Kingdom</t>
  </si>
  <si>
    <t>Amanda - Teague; Daryl - Teague</t>
  </si>
  <si>
    <t>4 Royal Crescent, Glasgow, G3 7SL, United Kingdom</t>
  </si>
  <si>
    <t>Matthew - Power; Mark - Richards</t>
  </si>
  <si>
    <t>Hillside, Harrow Road West, Dorking, RH4 3BA, England</t>
  </si>
  <si>
    <t>James - Garner; Heather - Garner</t>
  </si>
  <si>
    <t>29 Robin Drive, Kibworth Beauchamp, Leicester, LE8 0XP, England</t>
  </si>
  <si>
    <t>Martina - Mckeown; Richard - Mckeown</t>
  </si>
  <si>
    <t>2a High Street, Thames Ditton, KT7 0RY, England</t>
  </si>
  <si>
    <t>Mariusz - Gawecki</t>
  </si>
  <si>
    <t>Abvk M25 Business Centre, Ability House, 121 Brooker Road, Waltham Abbey, Essex, EN9 1JH, England</t>
  </si>
  <si>
    <t>James - Howarth</t>
  </si>
  <si>
    <t>Andrew - Dowey; Benjamin - Snoddon</t>
  </si>
  <si>
    <t>8-10 Longstone Street, Lisburn, BT28 1TP, Northern Ireland</t>
  </si>
  <si>
    <t>Nicola - Newton; Ryan - Chappell; Jonathan - Newton</t>
  </si>
  <si>
    <t>Alan Mowton</t>
  </si>
  <si>
    <t>Newgate Hockley Hole Lane, Whaplode, Spalding, Lincolnshire, PE12 6TH, England</t>
  </si>
  <si>
    <t>Ian - Carpenter; Mathew - Carpenter</t>
  </si>
  <si>
    <t>Ckr House, 70 East Hill, Dartford, Kent, DA1 1RZ, England</t>
  </si>
  <si>
    <t>Iona - Newton; Paul - Newton</t>
  </si>
  <si>
    <t>Melanie - Bobbe; Marcus - Cooper; Limolake Limited</t>
  </si>
  <si>
    <t>Andrew - Martin; James - Martin</t>
  </si>
  <si>
    <t>Swansea Building Society</t>
  </si>
  <si>
    <t>115 Linley Crescent, Romford, Essex, RM7 8RB, England</t>
  </si>
  <si>
    <t>Vijay - Singh</t>
  </si>
  <si>
    <t>55 Maple Road, Hayes, UB4 9LR, England</t>
  </si>
  <si>
    <t>Jonathan - Chapman; James - Chapman; David - Singleton</t>
  </si>
  <si>
    <t>Lancashire County Council</t>
  </si>
  <si>
    <t>Oxford House Oxford Road, Guiseley, Leeds, LS20 9AA, England</t>
  </si>
  <si>
    <t>Sumona - Acharya</t>
  </si>
  <si>
    <t>42 Mendip Street, Aylesbury, HP18 0ZL, England</t>
  </si>
  <si>
    <t>Elizabeth - Culank; Brian - Culank</t>
  </si>
  <si>
    <t>Clydesdale Bank PLC</t>
  </si>
  <si>
    <t>Harpenden Hall, Southdown Road, Harpenden, Herts, AL5 1TE, England</t>
  </si>
  <si>
    <t>Julie - Cooper; David - Barrass; Christopher - Ure; Gillian - Ure; Douglas - West</t>
  </si>
  <si>
    <t>N. M Rothschild &amp; Sons Limited</t>
  </si>
  <si>
    <t>44 North Lane, Headingley, Leeds, LS6 3HU, England</t>
  </si>
  <si>
    <t>Thinesh - Thayanithy</t>
  </si>
  <si>
    <t>Blue Water Capital LTD</t>
  </si>
  <si>
    <t>55 St. Augustines Avenue, Wembley, Greater London, HA9 7NU, United Kingdom</t>
  </si>
  <si>
    <t>Cristina - Neagu; Adrian - Neagu</t>
  </si>
  <si>
    <t>21 Ellis Street, London, SW1X 9AL, England</t>
  </si>
  <si>
    <t>Klein, Santiago Esteban; Joaquin - Werthein</t>
  </si>
  <si>
    <t>10 Devonshire House, Marlborough Drive, Bushey, WD23 2RL, United Kingdom</t>
  </si>
  <si>
    <t>Matthew - Shefras</t>
  </si>
  <si>
    <t>Richard Lionel Daniels and Rosslyn Lindy Daniels</t>
  </si>
  <si>
    <t>167-169 Great Portland Street Great Portland Street, London, W1W 5PF, England</t>
  </si>
  <si>
    <t>Nimra - Qureshi</t>
  </si>
  <si>
    <t>68 High Barrets, Basildon, Essex, SS14 1TR, United Kingdom</t>
  </si>
  <si>
    <t>Glen - Eaton; Michael - Holliday</t>
  </si>
  <si>
    <t>19 New Road, Drayton Parslow, Milton Keynes, MK17 0JH, England</t>
  </si>
  <si>
    <t>Michelle - Carlisle; Christopher - Carlisle</t>
  </si>
  <si>
    <t>1 Mulberry Close, Beeston, Nottingham, NG9 2TU, England</t>
  </si>
  <si>
    <t>Alexander - Phillips; Harold - Phillips</t>
  </si>
  <si>
    <t>Marston Properties Limited</t>
  </si>
  <si>
    <t>11 The Green, Richmond Upon Thames, TW9 1PX, England</t>
  </si>
  <si>
    <t>Wendy - Mcwilliams; Graham - Dundas; James - Mackenzie; Richard - Willmott</t>
  </si>
  <si>
    <t>Lloyds Bank PLC as Security Trustee</t>
  </si>
  <si>
    <t>Suite 201 The Spirella Building, Bridge Road, Letchworth Garden City, Hertfordshire, SG6 4ET, England</t>
  </si>
  <si>
    <t>Nicholas - Cuff; Peter - Grant; Tina - John</t>
  </si>
  <si>
    <t>8th Floor 167 Fleet Street, London, EC4A 2EA, United Kingdom</t>
  </si>
  <si>
    <t>David - Leon; Clive - Pickford</t>
  </si>
  <si>
    <t>1&amp;2 The Barn Oldwick West Stoke Road, Chichester, West Sussex, PO18 9AA</t>
  </si>
  <si>
    <t>Jack - Easty</t>
  </si>
  <si>
    <t>Argent House, Hook Rise South, Surbiton, Surrey, KT6 7LD, England</t>
  </si>
  <si>
    <t>Simon - Brock</t>
  </si>
  <si>
    <t>1b St Georges Business Centre, St Georges Square, Portsmouth, PO1 3EY, England</t>
  </si>
  <si>
    <t>Emw Secretaries Limited; Hugh - Elrington; Duncan - Ford; Melville - Knight; Graham - Wood</t>
  </si>
  <si>
    <t>Barwood Capital Limited</t>
  </si>
  <si>
    <t>Grafton House, Pury Hill Business Park, Towcester, Northamptonshire, NN12 7LS, United Kingdom</t>
  </si>
  <si>
    <t>Sean - Togher</t>
  </si>
  <si>
    <t>90 Prince George Avenue, Southgate, London, N14 4SP</t>
  </si>
  <si>
    <t>Eduard - Munteanu</t>
  </si>
  <si>
    <t>79 Chelsham Road, South Croydon, CR2 6HZ, England</t>
  </si>
  <si>
    <t>Robert - Whitehead</t>
  </si>
  <si>
    <t>Park House, Park Square West, Leeds, LS1 2PW, England</t>
  </si>
  <si>
    <t>Ann - Batchelor; Timothy - Page; Kevin - Whelan</t>
  </si>
  <si>
    <t>Richard - Douglas</t>
  </si>
  <si>
    <t>2 Hoyle Street, Accrington, BB5 2SD, England</t>
  </si>
  <si>
    <t>Marie - Warner; Paul - Warner</t>
  </si>
  <si>
    <t>46-54 High Street, Ingatestone, Essex, CM4 9DW, United Kingdom</t>
  </si>
  <si>
    <t>Charlotte - Jacques; Clare - Barker; Darryl - Barker</t>
  </si>
  <si>
    <t>Hadrian Residential Limited</t>
  </si>
  <si>
    <t>Grove Barn 11 Silica Court, Kirk Sandall, Doncaster, DN3 1EG, England</t>
  </si>
  <si>
    <t>Stephen - Cilia</t>
  </si>
  <si>
    <t>78-79 Pall Mall, London, SW1Y 5ES, England</t>
  </si>
  <si>
    <t>Claire - Griffin; Peter - Griffin</t>
  </si>
  <si>
    <t>10 Withins Road, Culcheth, Warrington, WA3 4JW, England</t>
  </si>
  <si>
    <t>Miriam - Lipman; Adam - Lipman; Steven - Lipman</t>
  </si>
  <si>
    <t>Angelic Interiors Limited</t>
  </si>
  <si>
    <t>101 New Cavendish Street, 1st Floor South, London, W1W 6XH, United Kingdom</t>
  </si>
  <si>
    <t>Charlotte - Cross</t>
  </si>
  <si>
    <t>16 Butler Road, Bagshot, GU19 5QF, England</t>
  </si>
  <si>
    <t>Christopher - Pickering</t>
  </si>
  <si>
    <t>Gary - Henshaw; Gillian - Henshaw</t>
  </si>
  <si>
    <t>52 Craigleith View, Edinburgh, EH4 3JY, Scotland</t>
  </si>
  <si>
    <t>Simon - Ashdown</t>
  </si>
  <si>
    <t>Hulton Square Limited</t>
  </si>
  <si>
    <t>Mentor House, Ainsworth Street, Blackburn, BB1 6AY, England</t>
  </si>
  <si>
    <t>Jacqueline - Walker; Andrew - Walker; Scott - Walker</t>
  </si>
  <si>
    <t>Paul - Charney</t>
  </si>
  <si>
    <t>Pihl Services Limited</t>
  </si>
  <si>
    <t>28 Fitzroy Square, London, W1T 6DD, England</t>
  </si>
  <si>
    <t>Marc - Turnier</t>
  </si>
  <si>
    <t>45 Albemarle Street, 3rd Floor, Mayfair, London, W16 4JL, England</t>
  </si>
  <si>
    <t>Peter - Beim; Richard - Beim</t>
  </si>
  <si>
    <t>David - Ford; Andrew - Price; Alastair - West</t>
  </si>
  <si>
    <t>Bradstowe House, 35 Middle Wall, Whitstable, Kent, CT5 1BJ, England</t>
  </si>
  <si>
    <t>Jual - Ahmed</t>
  </si>
  <si>
    <t>Hannah - Jones; Nicholas - Jones</t>
  </si>
  <si>
    <t>5 Crescent East, Thornton Cleveleys, Lancashire, FY5 3LJ, United Kingdom</t>
  </si>
  <si>
    <t>Turcan Connell Company Secretaries Limited; Joseph - Headon; Patrick - Headon</t>
  </si>
  <si>
    <t>C/O Turcan Connell, Princes Exchange, 1 Earl Grey Street, Edinburgh, EH3 9EE, United Kingdom</t>
  </si>
  <si>
    <t>Alice - Holmes; Timothy - Holmes</t>
  </si>
  <si>
    <t>Unit 1 The Press Station Road, Foxton, Cambridge, CB22 6SA, England</t>
  </si>
  <si>
    <t>David - Thomas</t>
  </si>
  <si>
    <t>5 Maescanner Road, Llanelli, SA14 8LR, Wales</t>
  </si>
  <si>
    <t>Reda - Khatim; Palm Capital Ltd; Luis - Henriquez; Timothy - Jones; Nicholas - Martin</t>
  </si>
  <si>
    <t>47 / 48 Piccadilly, London, W1J 0DT, England</t>
  </si>
  <si>
    <t>Damian - Oleszczuk; Shna-Lawen - Oleszczuk</t>
  </si>
  <si>
    <t>2nd Floor, Unicorn House, Station Close, Potters Bar, Hertfordshire, EN6 1TL, United Kingdom</t>
  </si>
  <si>
    <t>Baljit - Jaspal; Jaskaran - Jaspal</t>
  </si>
  <si>
    <t>David - Kenningham; Kenningham, Sarah Louise Ann; Mark - Serrell</t>
  </si>
  <si>
    <t>Barry - Tennent; Edward - Tennent; Timothy - Tennent</t>
  </si>
  <si>
    <t>Regents House, Pinbush Road, Lowestoft, Suffolk, NR33 7NL, United Kingdom</t>
  </si>
  <si>
    <t>Matthew - Bragg; Andrew - Laver; Gareth - Pryce</t>
  </si>
  <si>
    <t>Unit 5-7 Plumtree Enterprise Park Plumtree Road, Bircotes, Doncaster, DN11 8EW, England</t>
  </si>
  <si>
    <t>Neil - Mcleod</t>
  </si>
  <si>
    <t>28 Low Street, Banff, AB45 1AS, Scotland</t>
  </si>
  <si>
    <t>Craig - Knights; Daisy - Knights</t>
  </si>
  <si>
    <t>The Gallery Ketteringham Hall, Church Road, Wymondham, Norfolk, NR18 9RS, England</t>
  </si>
  <si>
    <t>Andrew - Hurst; Hector - Hurst</t>
  </si>
  <si>
    <t>Bettina - Bacall Ishack; Aidan - Isaak; Morine - Isaak; Daniel - Ishack; Joshua - Ishack</t>
  </si>
  <si>
    <t>5 Hamblyn Court, 5 Amhurst Park, London, N16 5LU, United Kingdom</t>
  </si>
  <si>
    <t>Edward - Ashfield; Benjamin - Coggins; John - Curd; Simon - Lewis</t>
  </si>
  <si>
    <t>Greenwood Accountancy 5-7 Pellew Arcade, Teign Street, Teignmouth, TQ14 8EB, United Kingdom</t>
  </si>
  <si>
    <t>James - King; Mark - Willmott</t>
  </si>
  <si>
    <t>Millhouse, 32-38 East Street, Rochford, Essex, SS4 1DB, England</t>
  </si>
  <si>
    <t>Andrew - Phillips; Peter - Griffiths; Sion - Morgan</t>
  </si>
  <si>
    <t>Andrew Merfyn Phillips; Susan Jane Hubbard Phillips</t>
  </si>
  <si>
    <t>Unit 2 Tangiers, Haverfordwest, Pembrokeshire, SA62 4BU, Wales</t>
  </si>
  <si>
    <t>David - Garness</t>
  </si>
  <si>
    <t>Riverside House, 11-12 Nelson Street, Hull, East Yorkshire, HU1 1XE, United Kingdom</t>
  </si>
  <si>
    <t>Martin - Halsey; Adnan - Siddiqi</t>
  </si>
  <si>
    <t>Hs Credit (Manchester) LTD</t>
  </si>
  <si>
    <t>3 Hollins House 331 Hale Road, Hale Barns, Altrincham, Cheshire, WA15 8SS, England</t>
  </si>
  <si>
    <t>Rajdeep - Sanghera</t>
  </si>
  <si>
    <t>Unit 25 Pedmore Road Industrial Estate, Pedmore Road, Brierley Hill, West Midlands, DY5 1TJ, United Kingdom</t>
  </si>
  <si>
    <t>Susan - Cussins; Peter - Cussins</t>
  </si>
  <si>
    <t>Leopold Villa, 45 Leopold Street, Derby, Derbyshire, DE1 2HF, England</t>
  </si>
  <si>
    <t>James - Harrison-Topham; Lantern Assets Limited; Penhill Investments Limited</t>
  </si>
  <si>
    <t>Kim - Glover; Mark - Lyes</t>
  </si>
  <si>
    <t>9 High Street, Wellington, TA21 8QT, England</t>
  </si>
  <si>
    <t>Steven - Oliver; Lee - Smith</t>
  </si>
  <si>
    <t>C/O Lesstax2pay, 169 High Street, Barnet, EN5 5SU, England</t>
  </si>
  <si>
    <t>Rupert - Mitchell; Richard - Pope; James - Turner</t>
  </si>
  <si>
    <t>3 Mandeville Place, London, W1U 3AW, England</t>
  </si>
  <si>
    <t>Claire - Bailey; Nicholas - Bailey</t>
  </si>
  <si>
    <t>Timothy - Charnley; Michael - Haden</t>
  </si>
  <si>
    <t>The Warehouse Sabrina Court, Longden Coleham, Shrewsbury, SY3 7BF, England</t>
  </si>
  <si>
    <t>John - Dunlop; Tom - Merrills; Steven - Verity</t>
  </si>
  <si>
    <t>277 Stockport Road, Ashton-Under-Lyne, Lancashire, OL7 0NT, United Kingdom</t>
  </si>
  <si>
    <t>Beverley - Graham; Neil - Mackrell</t>
  </si>
  <si>
    <t>Suite 1, 25 King Street, Knutsford, Cheshire, WA16 6DW, United Kingdom</t>
  </si>
  <si>
    <t>22 Grenville Street, St Helier, JE4 8PX, Jersey</t>
  </si>
  <si>
    <t>Garry - Mchugh; Gillian - Mchugh; Andrew - Sellars; Carol - Sellars; Ian - Sellars</t>
  </si>
  <si>
    <t>223 Dawes Road, London, SW6 7RD, England</t>
  </si>
  <si>
    <t>Rodrigo - Das Neves Garcia</t>
  </si>
  <si>
    <t>57, Westbury Road, New Malden, Surrey, KT3 5AS, England</t>
  </si>
  <si>
    <t>Camilla - Whitehouse</t>
  </si>
  <si>
    <t>C/O Bwbca Limited Office 44, A30 Business Centre, Okehampton, Devon, EX20 1BG, England</t>
  </si>
  <si>
    <t>Benjamin - Lansman; Stephen - Lansman; Ryan - Curran; Jacqueline - Tse; Tse, Samantha; Alice - Wong; Foundation Property Company Limited</t>
  </si>
  <si>
    <t>Clarkson Management Sa</t>
  </si>
  <si>
    <t>Tracey - Salisbury; Mark - Hildred; David - Sutton</t>
  </si>
  <si>
    <t>Barclays Bank PLC as Security Agent</t>
  </si>
  <si>
    <t>1 Oak Court Willow Road, The Lakes Business Park, Fenstanton, Huntingdon, PE28 9RE, England</t>
  </si>
  <si>
    <t>Douglas - Myddleton; John - Brooker</t>
  </si>
  <si>
    <t>Warrens Way Guildford Road, Effingham, Leatherhead, Surrey, KT24 5QE, England</t>
  </si>
  <si>
    <t>Hawking, Samuel Stephen; Daniel - Madge</t>
  </si>
  <si>
    <t>65 Station Road, Port Talbot, SA13 1NW, United Kingdom</t>
  </si>
  <si>
    <t>Laurie - Kirtland; Adam - Dartnell</t>
  </si>
  <si>
    <t>Mohammed - Yousuf</t>
  </si>
  <si>
    <t>Mark - Beim; Richard - Beim</t>
  </si>
  <si>
    <t>38 High Street, Wimbledon, London, SW19 5BY, United Kingdom</t>
  </si>
  <si>
    <t>John - Martin</t>
  </si>
  <si>
    <t>Graham Keith Podmore; Brenda Ann Crothers</t>
  </si>
  <si>
    <t>Anthony - Lorenz</t>
  </si>
  <si>
    <t>Amanda - Roberts; Andrew - Roberts; Ben - Roberts; Grant - Roberts</t>
  </si>
  <si>
    <t>Andrew Jonathan Roberts and Amanda Jane Roberts</t>
  </si>
  <si>
    <t>Brian - Clink; James - Clink</t>
  </si>
  <si>
    <t>Fairfax Club 2018 Limited</t>
  </si>
  <si>
    <t>Park Lane Homes Ltd Kingston House, 87 Wike Ridge Lane, Leeds, LS17 8TX, England</t>
  </si>
  <si>
    <t>Graeme - Stern</t>
  </si>
  <si>
    <t>15th Floor 6 Bevis Marks, Bury Court, London, EC3A 7BA, United Kingdom</t>
  </si>
  <si>
    <t>J &amp; E Richards Limited; Property Advisory Limited</t>
  </si>
  <si>
    <t>The Estate Office Campsmount Farm, Campsall, Doncaster, DN6 9AP, England</t>
  </si>
  <si>
    <t>Nicholas - Doyle; Paul - Stanley</t>
  </si>
  <si>
    <t>38 Churton Street, London, SW1V 2LP, England</t>
  </si>
  <si>
    <t>Clark, Samuel Tristan; Natasha - Clark</t>
  </si>
  <si>
    <t>Maddox House, 117 Edmund Street, Birmingham, West Midlands, B3 2HJ, England</t>
  </si>
  <si>
    <t>Mark - Adams; Steven - Courtney; Dean - Gaffikin</t>
  </si>
  <si>
    <t>Quantum Development Finance LTD</t>
  </si>
  <si>
    <t>Field Gate Middle Road, Tiptoe, Lymington, Hampshire, SO41 6FX, United Kingdom</t>
  </si>
  <si>
    <t>Peter - Rainey; Joan - Elliott</t>
  </si>
  <si>
    <t>Mehta, Veer Sanjay; Hannah - Stonehouse Nee Tonge</t>
  </si>
  <si>
    <t>74a Station Road East, Smart Accounting &amp; Tax Solutions Llp, Oxted, RH8 0PG, England</t>
  </si>
  <si>
    <t>Meyer, Nicola Sarah; Karl - Meyer</t>
  </si>
  <si>
    <t>Tanglewood The Street, Tuddenham, Ipswich, Suffolk, IP6 9BT, England</t>
  </si>
  <si>
    <t>Scott - Spiro</t>
  </si>
  <si>
    <t>Jaswinder - Randhawa</t>
  </si>
  <si>
    <t>58 High Street, Pinner, HA5 5PZ, England</t>
  </si>
  <si>
    <t>Hamza - Ahmed; Mohammed - Ibrar; Kamran - Javid</t>
  </si>
  <si>
    <t>Roche Construction LTD</t>
  </si>
  <si>
    <t>Unit B, Madison Place, Northampton Road, Manchester, M40 5AG, England</t>
  </si>
  <si>
    <t>Suzie - Marshall; Damien - Wynne; Michael - Wynne; Stacy - Wynne</t>
  </si>
  <si>
    <t>Q New Homes Ltd,, 1a Honley Road, London, SE6 2HZ, England</t>
  </si>
  <si>
    <t>Stuart - Bateman; Lee - Jackson; Tom - Klein; David - Robbins; Simon - Smith</t>
  </si>
  <si>
    <t>Harbour House, 1 Town Quay, Southampton, SO14 2AQ, England</t>
  </si>
  <si>
    <t>Donna - Mc Ginnis; Martin - Mcginnis</t>
  </si>
  <si>
    <t>Christopher - Nutter</t>
  </si>
  <si>
    <t>Banks House, Paradise Street, Rhyl, LL18 3LW, Wales</t>
  </si>
  <si>
    <t>Juraj - Stoklasa</t>
  </si>
  <si>
    <t>Apartment 37 12 Madison Square, Liverpool, L1 5BF, England</t>
  </si>
  <si>
    <t>James - De Souza</t>
  </si>
  <si>
    <t>Nhs Property Services Limited</t>
  </si>
  <si>
    <t>Northern Accountants, Olympus House 2 Howley Park Business Village, Pullan Way, Morley, Leeds, LS27 0BZ, England</t>
  </si>
  <si>
    <t>Murshada - Akther; Md - Hosen</t>
  </si>
  <si>
    <t>8 Farm Road, Sevenoaks, Kent, TN14 5BL, United Kingdom</t>
  </si>
  <si>
    <t>Adam - Bass</t>
  </si>
  <si>
    <t>10 Harcourt Way, Meridian Business Park, Leicester, LE19 1WP, England</t>
  </si>
  <si>
    <t>Philip - Myers; Leanne - Tyrrell</t>
  </si>
  <si>
    <t>16 Bridge View, Greenhithe, Kent, DA9 9GA, England</t>
  </si>
  <si>
    <t>Richard - Berridge</t>
  </si>
  <si>
    <t>Second Quartet (General Partner) Sub Limited Second Quartet Investment (Nominee) Limited and the Second Quartet LP</t>
  </si>
  <si>
    <t>HARTFORD CAPITAL GROUP LTD.</t>
  </si>
  <si>
    <t>Callum - Morley; Ryan - Morley</t>
  </si>
  <si>
    <t>5d Port Of Liverpool Building, Pier Head, Liverpool, Merseyside, L3 1BY, England</t>
  </si>
  <si>
    <t>Julie - Stone; Eleanor - Bulmer; Geoffrey - Hughes; Elgan - Jones; Christopher - Kinsey; John - Miller</t>
  </si>
  <si>
    <t>May - Smith; Christopher - Webster</t>
  </si>
  <si>
    <t>4-8 Hope Street, Douglas, IM1 1AQ, Isle Of Man</t>
  </si>
  <si>
    <t>Andriy - Vynnytskyy; Taras - Vynnytskyy</t>
  </si>
  <si>
    <t>Andriy Vynnytskyy; Taras Vynnytskyy; Julija Baranova; Lidiya Vinnytska</t>
  </si>
  <si>
    <t>Unit 5 Enterprise House, 44-46 Terrace Road, Walton On Thames, Surrey, KT12 2SD, United Kingdom</t>
  </si>
  <si>
    <t>Alan - Parker; Antony - Wright; Daniel - Wright</t>
  </si>
  <si>
    <t>Birmingham City Council (As the Accountable Body on Behalf of Birmingham &amp; Solihull Local Enterprise Partnership)</t>
  </si>
  <si>
    <t>Windmill Farm Stockings Lane, Upper Longdon, Lichfield, Staffs, WS15 1QF, United Kingdom</t>
  </si>
  <si>
    <t>May - Palmer</t>
  </si>
  <si>
    <t>9 The Square, Wimborne Minster, Dorset, BH21 1JA, England</t>
  </si>
  <si>
    <t>Mohsin - Ali; Hussain, Saqib</t>
  </si>
  <si>
    <t>Highfield House, 185 Chorley New Road, Bolton, BL1 4QZ, England</t>
  </si>
  <si>
    <t>David - Aston; Nathan - Walker</t>
  </si>
  <si>
    <t>Bef Bsc LTD; Business &amp; Enterprise Finance (Ne) LTD</t>
  </si>
  <si>
    <t>Unit F2 1 And 2 Ybn Building Delta Bank Road, Metro Riverside Park, Gateshead, Tyne And Wear, NE11 9DJ, England</t>
  </si>
  <si>
    <t>Anthony - Harper; Douglas - Stewart; Kevin - Stoodley</t>
  </si>
  <si>
    <t>Douglas James Stewart; Roderick Graham Farquharson Henderson</t>
  </si>
  <si>
    <t>2nd Floor, Prince Frederick House, 35- 39 Maddox Street, London, W1S 2PP, United Kingdom</t>
  </si>
  <si>
    <t>Kenneth - Gray; Rachel - Gray</t>
  </si>
  <si>
    <t>Ground Floor, Cavendish House Littlewood Drive, West 26 Business Park, Cleckheaton, West Yorkshire, BD19 4TE, England</t>
  </si>
  <si>
    <t>Steven - Brandon; Thomas - Dickens; Jonathan - O'Neill; Gareth - Staff</t>
  </si>
  <si>
    <t>Tsb Bank PLC</t>
  </si>
  <si>
    <t>Suite 2 Mayden House Long Bennington Business Park, Main Road, Long Bennington, Nottinghamshire, NG23 5DJ, England</t>
  </si>
  <si>
    <t>Ian - Kavanagh; Matthew - Kavanagh</t>
  </si>
  <si>
    <t>The Trustees of the Mark Howe Trust</t>
  </si>
  <si>
    <t>18 Grove Place, Bedford, MK40 3JJ, England</t>
  </si>
  <si>
    <t>Adam - Hesse; Charles - Hesse</t>
  </si>
  <si>
    <t>Ground Floor, Egerton House, 68 Baker Street, Weybridge, Surrey, KT13 8AL, United Kingdom</t>
  </si>
  <si>
    <t>Janine - Bunning; Dennis - O'Donnell; Patman, Brian Samuel</t>
  </si>
  <si>
    <t>70 Penland Road, Haywards Heath, West Sussex, RH16 1PH</t>
  </si>
  <si>
    <t>Jason - Pritchard</t>
  </si>
  <si>
    <t>Greenways Coventry Road, Dunchurch, Rugby, Warwickshire, CV22 6RE, United Kingdom</t>
  </si>
  <si>
    <t>Julie - Mann; Craig - Griffin</t>
  </si>
  <si>
    <t>Ground Floor, 4 Tanners Yard, London Road, Bagshot, GU19 5HD, England</t>
  </si>
  <si>
    <t>Alison - Winter; Christopher - Winter</t>
  </si>
  <si>
    <t>Goodwood House, Blackbrook Park Avenue, Taunton, Somerset, TA1 2PX, United Kingdom</t>
  </si>
  <si>
    <t>Linda - Craig; George - Craig; Neil - Craig</t>
  </si>
  <si>
    <t>Stephen - Pedrick-Moyle; Matthew - Roberts; James - Wakeford; Mark - Wakeford</t>
  </si>
  <si>
    <t>Barnett Waddingham Trustees Limited; Keith John Smith</t>
  </si>
  <si>
    <t>27 Eldon Road, Beeston, Nottingham, NG9 6DZ, England</t>
  </si>
  <si>
    <t>David - Bright; David - Doherty; Andrew - Howard; Paul - Ingram</t>
  </si>
  <si>
    <t>Revival Estates Limited</t>
  </si>
  <si>
    <t>2nd Floor Equity Court, 73-75 Millbrook Road East, Southampton, SO15 1RJ, England</t>
  </si>
  <si>
    <t>Bradley - Baker; Stephen - Black; David - Hutton; Luke - Wainwright</t>
  </si>
  <si>
    <t>8 Frederick's Place, London, EC2R 8AB, England</t>
  </si>
  <si>
    <t>Abigail - Chandler; Matthew - Chandler</t>
  </si>
  <si>
    <t>16 Gorse Lane, Lichfield, WS14 9HQ, England</t>
  </si>
  <si>
    <t>Siobhan - Devlin; Gerard - Fearon; Maeve - Fearon; Richard - Fearon; Conor - Margey; Niall - O'Kane</t>
  </si>
  <si>
    <t>Creocto LTD</t>
  </si>
  <si>
    <t>5 Limavady Road, Derry, BT47 6JU, Northern Ireland</t>
  </si>
  <si>
    <t>Robert - Ball; John - Byfield</t>
  </si>
  <si>
    <t>Adam - Grimsey; Matthew - Sims</t>
  </si>
  <si>
    <t>Gatehouse Farm Gatehouse Farm, Coggeshall Road, Earls Colne, Essex, CO6 2JZ, United Kingdom</t>
  </si>
  <si>
    <t>Lewis - Robertson</t>
  </si>
  <si>
    <t>3 Prospect Place, Westhill, AB32 6SY, Scotland</t>
  </si>
  <si>
    <t>Jason - Coleman; Gill, Sarah</t>
  </si>
  <si>
    <t>Essex House, Manor Street, Hull, East Yorkshire, HU1 1YU, England</t>
  </si>
  <si>
    <t>Peter - Vidler</t>
  </si>
  <si>
    <t>Bridgeco Limited T/a Octopus Property</t>
  </si>
  <si>
    <t>Istwyn Barn Lon Cwrt Ynyston, Leckwith, Cardiff, South Glamorgan, CF11 8DR, Wales</t>
  </si>
  <si>
    <t>Rona - King; David - King</t>
  </si>
  <si>
    <t>Marsha - Lewis; Clive - Lewis</t>
  </si>
  <si>
    <t>16 Wigmore Street, London, W1U 2RF, England</t>
  </si>
  <si>
    <t>Craig - Stone; Kerry - Stone</t>
  </si>
  <si>
    <t>Sevcap I Limited</t>
  </si>
  <si>
    <t>10 Faverolle Way, Trowbridge, Wiltshire, BA14 7QE, United Kingdom</t>
  </si>
  <si>
    <t>Frances - Aitchison; Hodson, Joanne Sarah; Michael - Hodson</t>
  </si>
  <si>
    <t>Gintare - Remeikiene</t>
  </si>
  <si>
    <t>142-143 Parrock Street, Gravesend, DA12 1EY, England</t>
  </si>
  <si>
    <t>John - Mclean; John-Paul - Case; Dean - Clegg; Alison - Dean; Emma - Mountford; John - Williamson</t>
  </si>
  <si>
    <t>Peel Investments (North) Limited</t>
  </si>
  <si>
    <t>2a Derwent Avenue, Manchester, M21 7QP, England</t>
  </si>
  <si>
    <t>Noach - Fletcher</t>
  </si>
  <si>
    <t>Charles Street Commercial Investments Limited</t>
  </si>
  <si>
    <t>1st Floor, Cloister House Riverside, New Bailey Street, Salford, M3 5FS, United Kingdom</t>
  </si>
  <si>
    <t>Lee - Watts</t>
  </si>
  <si>
    <t>Unit 3-4 Daltongate Business Centre, Ulverston, Cumbria, LA12 7AJ, United Kingdom</t>
  </si>
  <si>
    <t>Max - Winberg; Ian - Ruthven</t>
  </si>
  <si>
    <t>2 Elmwood Park, Gerrards Cross, Buckinghamshire, SL9 7EP, England</t>
  </si>
  <si>
    <t>Allan - Gray; Adam - Macdonald</t>
  </si>
  <si>
    <t>22 Terringzean View, Cumnock, KA18 1FB, Scotland</t>
  </si>
  <si>
    <t>Mathew - Hull</t>
  </si>
  <si>
    <t>104 Charles House Beam Heath Way, Nantwich, Cheshire, CW5 6PQ, England</t>
  </si>
  <si>
    <t>Andrew - Lewicki; Lewi Investments Ltd</t>
  </si>
  <si>
    <t>C/O Ocg Accountants Ltd Biz Hub Tees Valley, Belasis Hall Technology Park, Billingham, TS23 4EA, United Kingdom</t>
  </si>
  <si>
    <t>Helen - Stephens</t>
  </si>
  <si>
    <t>The City Foundry,, 10 Princes St,, Truro, Cornwall, TR1 2ES, England</t>
  </si>
  <si>
    <t>Robert - Beecham</t>
  </si>
  <si>
    <t>21 Nottingham Place, London, W1U 5LH, United Kingdom</t>
  </si>
  <si>
    <t>David - Foley; Lee - Douglas; Ruth - Foley</t>
  </si>
  <si>
    <t>Jordan - Ali-Obalokun</t>
  </si>
  <si>
    <t>112 Arley Drive, Widnes, WA8 4XU, England</t>
  </si>
  <si>
    <t>David - Radcliffe; Richard - Rust</t>
  </si>
  <si>
    <t>Peter Albert Rust and Denise Lesley Rust</t>
  </si>
  <si>
    <t>Riverside Farm, Hollow Road, Ramsey Forty Foot, Huntingdon, Cambridgeshire, PE26 2YB, United Kingdom</t>
  </si>
  <si>
    <t>Paul - Hardy; Zoe - Hardy</t>
  </si>
  <si>
    <t>Paul - Danks; Christopher - Mcgoff; David - Mcgoff; Declan - Mcgoff; James - Mcgoff</t>
  </si>
  <si>
    <t>Interbay Funding Limited</t>
  </si>
  <si>
    <t>1 St Georges Court, Altrincham Business Park, Altrincham, WA14 5UA, United Kingdom</t>
  </si>
  <si>
    <t>Lee - Casselman; Ian - Poulsum</t>
  </si>
  <si>
    <t>Combined Counties Properties Limited</t>
  </si>
  <si>
    <t>Solo House The Courtyard, London Road, Horsham, West Sussex, RH12 1AT, England</t>
  </si>
  <si>
    <t>Melissa - Bell</t>
  </si>
  <si>
    <t>Suite 41 Chiltern Place, 66 Chiltern Street, London, W1U 4EJ, United Kingdom</t>
  </si>
  <si>
    <t>Timothy - Lloyd; Bradley - Maher</t>
  </si>
  <si>
    <t>80 Compair Crescent, Ipswich, Suffolk, IP2 0EH, United Kingdom</t>
  </si>
  <si>
    <t>John - Gavacan; Luke - Gavacan</t>
  </si>
  <si>
    <t>Cardinal Point, Park Road, Rickmansworth, WD3 1RE, England</t>
  </si>
  <si>
    <t>Paul - Stone</t>
  </si>
  <si>
    <t>288 Oxford Road Gomersal, Cleckheaton, West Yorkshire, BD19 4PY, United Kingdom</t>
  </si>
  <si>
    <t>Adam - Carley</t>
  </si>
  <si>
    <t>Minesh - Sheta</t>
  </si>
  <si>
    <t>33 Bruton Street, 2nd Floor, London, W1J 6QU, England</t>
  </si>
  <si>
    <t>Paul - Simon; Simon - Gould; Paul - Smith</t>
  </si>
  <si>
    <t>C/O Williamson &amp; Croft Llp York House, 20 York Street, Manchester, M2 3BB, England</t>
  </si>
  <si>
    <t>Michael - Black; Gary - Herron</t>
  </si>
  <si>
    <t>Gemini Finance LTD</t>
  </si>
  <si>
    <t>17 Townsend Crescent, Morpeth, Northumberland, NE61 2XP, England</t>
  </si>
  <si>
    <t>Jonathan - Bingham; Edward - Elliott</t>
  </si>
  <si>
    <t>Barttelot Court, Barttelot Road, Horsham, West Sussex, RH12 1DQ, United Kingdom</t>
  </si>
  <si>
    <t>Deborah - White; David - Lewis; Robert - Lewis</t>
  </si>
  <si>
    <t>Christine - Millson; Philip - Millson</t>
  </si>
  <si>
    <t>Clarence Arcade, Stamford Street, Ashton-Under-Lyne, OL6 7PT, England</t>
  </si>
  <si>
    <t>Matthew - Bates; Jemima - Dalton; Stephen - Groves</t>
  </si>
  <si>
    <t>Castle Trust Capital PLC</t>
  </si>
  <si>
    <t>1 Vincent Square, London, SW1P 2PN, United Kingdom</t>
  </si>
  <si>
    <t>Zafar - Nasimov</t>
  </si>
  <si>
    <t>2 Devonshire Square, London, EC2M 4UJ, England</t>
  </si>
  <si>
    <t>Constantinos - Cleanthous; David - Turner</t>
  </si>
  <si>
    <t>156a Burnt Oak Broadway, Edgware, Middlesex, HA8 0AX, United Kingdom</t>
  </si>
  <si>
    <t>Lewis - Birch</t>
  </si>
  <si>
    <t>Npif Ii-Debt Nw LP (Acting by Its General Partner) Fwc Npifii Debt Gp Limited Acting by Fw Capital Limited</t>
  </si>
  <si>
    <t>Rhodes House 6-18 Tulketh Brow, Ashton-On-Ribble, Preston, Lancashire, PR2 2SH, England</t>
  </si>
  <si>
    <t>Kamal - Kumar</t>
  </si>
  <si>
    <t>39 Chelveston Crescent Chelveston Crescent, Solihull, B91 3YH, England</t>
  </si>
  <si>
    <t>Elson - Metushi</t>
  </si>
  <si>
    <t>C/O Roseworth Limited, High Road, London, N12 0NL, England</t>
  </si>
  <si>
    <t>James - Pink; Iain - Delaney; Victoria - Pink; Andrew - Titmuss</t>
  </si>
  <si>
    <t>Heritable Development Finance Limited</t>
  </si>
  <si>
    <t>37 Commercial Road, Poole, Dorset, BH14 0HU, England</t>
  </si>
  <si>
    <t>Rama - Manian; Alan - Hodson; Thomas - Hodson</t>
  </si>
  <si>
    <t>Homes and Communities Agency</t>
  </si>
  <si>
    <t>Janette - Franks; Kevin - Cooper; Edwina - Knowles; Paul - Knowles</t>
  </si>
  <si>
    <t>C/O Larking Gowen 1st Floor Prospect House, Rouen Road, Norwich, Norfolk, NR1 1RE, United Kingdom</t>
  </si>
  <si>
    <t>Benjamin - Osborne; Steven - Sankey; Neil - Walmsley</t>
  </si>
  <si>
    <t>Ground Floor Office, 2 Mill Pool, Nash Lane, Belbroughton, West Midlands, DY9 9AF, United Kingdom</t>
  </si>
  <si>
    <t>Nicholas - Leadbetter; Leadbetter, Sarah-Jayne</t>
  </si>
  <si>
    <t>Seneca Bridging LTD</t>
  </si>
  <si>
    <t>Jsm, Brightfield Business Hub Bakewell Road, Orton Southgate, Peterborough, PE2 6XU, United Kingdom</t>
  </si>
  <si>
    <t>Haaris - Khan</t>
  </si>
  <si>
    <t>International House, 14 King Street, Leeds, LS1 2HL, England</t>
  </si>
  <si>
    <t>Noel - Tiffney</t>
  </si>
  <si>
    <t>513 Linen Hall, 162-168 Regent Street, London, W1B 5TB, England</t>
  </si>
  <si>
    <t>Michael - Posner</t>
  </si>
  <si>
    <t>159 High Street, Barnet, Hertfordshire, EN5 5SU, United Kingdom</t>
  </si>
  <si>
    <t>Kerstin - Hartwig; Andrew - Lowe</t>
  </si>
  <si>
    <t>Gareth - Cavill</t>
  </si>
  <si>
    <t>3 Duverlin Close, Norwich, NR4 6HS, England</t>
  </si>
  <si>
    <t>Brendan - Carter</t>
  </si>
  <si>
    <t>The George Suite 3, 45 Guildford Street, Chertsey, Surrey, KT16 9BA, England</t>
  </si>
  <si>
    <t>Hossein - Shareiyat</t>
  </si>
  <si>
    <t>5c Greville Road, London, NW6 5HY, United Kingdom</t>
  </si>
  <si>
    <t>Adam - Anderton; Joanne - Bond; Matthew - Dixon; Jack - Irwin</t>
  </si>
  <si>
    <t>Barclays Security Trustee Limited</t>
  </si>
  <si>
    <t>Hazelwood, Ellerthwaite Square, Windermere, Cumbria, LA23 1DU, United Kingdom</t>
  </si>
  <si>
    <t>Corin - Jackson</t>
  </si>
  <si>
    <t>Jacksonheim Property Group Hq, 4 Naval Street, Manchester, M4 6EW, England</t>
  </si>
  <si>
    <t>Ross - Taylor</t>
  </si>
  <si>
    <t>Suite 1b Cambria House Van Court, Caerphilly Business Park, Caerphilly, CF83 3ED, Wales</t>
  </si>
  <si>
    <t>Jonathan - Breeze; Shane - Costar</t>
  </si>
  <si>
    <t>Ground Floor, Citygate, Longridge Road, Preston, PR2 5BQ, England</t>
  </si>
  <si>
    <t>Bryan - Butler; Grant - Butler; Gordon - Wilson</t>
  </si>
  <si>
    <t>42 Whitegate Close, Swavesey, Cambridge, CB24 4TT, England</t>
  </si>
  <si>
    <t>HUNTSMORE LTD.</t>
  </si>
  <si>
    <t>Eamonn - Agha</t>
  </si>
  <si>
    <t>18 Pembroke Road, London, W8 6NT, England</t>
  </si>
  <si>
    <t>Julie - James; Edward - Crossley</t>
  </si>
  <si>
    <t>Folk Nominee Limited</t>
  </si>
  <si>
    <t>First Floor Unit C1 Glenthorne Court, Truro Business Park, Threemilestone, Cornwall, TR4 9NY, England</t>
  </si>
  <si>
    <t>Gmjv Fundco Llp; Greater - Authority</t>
  </si>
  <si>
    <t>Gmjv Fundco LLP</t>
  </si>
  <si>
    <t>Raymond - Cornwell; Hannah - Wilhelm</t>
  </si>
  <si>
    <t>Bradley - Hughes; Julia - Hughes</t>
  </si>
  <si>
    <t>1b Mile End, London Road, Bath, Somerset, BA1 6PT, England</t>
  </si>
  <si>
    <t>Thomas - Cullen</t>
  </si>
  <si>
    <t>Bms Partnership Limited</t>
  </si>
  <si>
    <t>37 Bingham Avenue, Poole, BH14 8ND, England</t>
  </si>
  <si>
    <t>Sean - Akins; George - Akins; David - Mcderment</t>
  </si>
  <si>
    <t>Jack - Brown; Kevin - Cox; Jordan - Gamble</t>
  </si>
  <si>
    <t>14 High Street, Pensnett, Kingswinford, West Midlands, DY6 8XD, United Kingdom</t>
  </si>
  <si>
    <t>David - Manson; Simon - Martle</t>
  </si>
  <si>
    <t>Glas Trust Corporation Limited</t>
  </si>
  <si>
    <t>Maybrook House Third Floor, Queensway, Halesowen, B63 4AH, United Kingdom</t>
  </si>
  <si>
    <t>Kanthia - Pathmanathan; Mahinan - Pathmanathan</t>
  </si>
  <si>
    <t>Flat 3 7 Charlbury Grove, London, W5 2DY, England</t>
  </si>
  <si>
    <t>Fryer, Sam William; Jed - Jordan</t>
  </si>
  <si>
    <t>Brigham House, 93 High Street, Biggleswade, Bedfordshire, SG18 0LD, England</t>
  </si>
  <si>
    <t>Thomas - Bishop; Arkus Real Estate Capital Limited</t>
  </si>
  <si>
    <t>Alrick - Hall</t>
  </si>
  <si>
    <t>20 Primo Place, Leeds, LS8 3LB, England</t>
  </si>
  <si>
    <t>Tracey - Davidson; Keith - Davidson</t>
  </si>
  <si>
    <t>6 Logie Mill, Beaverbank Business Park, Edinburgh, East Lothian, EH7 4HG, United Kingdom</t>
  </si>
  <si>
    <t>Andrew - Baddeley; Mark - Church; Phillip - Morris; Emyr - Williams</t>
  </si>
  <si>
    <t>Honeycomb West Honeycomb, Chester Business Park, Chester, CH4 9QH, United Kingdom</t>
  </si>
  <si>
    <t>Jamie - Blennerhassett</t>
  </si>
  <si>
    <t>17 Mann Island, Liverpool, L3 1BP, England</t>
  </si>
  <si>
    <t>Paul - Bradshaw; David - Bradshaw; Keith - Bradshaw; Timothy - Bradshaw</t>
  </si>
  <si>
    <t>Investec Bank PLC (As Security Agent)</t>
  </si>
  <si>
    <t>Christopher - Sutton; Matthew - Sutton</t>
  </si>
  <si>
    <t>Bindu - Nair</t>
  </si>
  <si>
    <t>71-75 Shelton Street, Covent Garden, London, WC2H 9JQ, England</t>
  </si>
  <si>
    <t>Christopher - Dove; Raymond - Dove; Richard - Dove; Julie - Mchale</t>
  </si>
  <si>
    <t>Leah - Henderson; Martin - Henderson; Max - Henderson; Leah - Henderson Crowden; Faye - Mcclennon</t>
  </si>
  <si>
    <t>Suite 5 St Ann's House, 1 Old Market Place, Knutsford, Cheshire, WA16 6PD, England</t>
  </si>
  <si>
    <t>Dribben, Ashley Samuel</t>
  </si>
  <si>
    <t>10 Quays Reach Carolina Way, Salford, Lancashire, M50 2ZY, England</t>
  </si>
  <si>
    <t>Michael - Stanton; Graham - Stanton</t>
  </si>
  <si>
    <t>Alan Douglas Gillitt and Martin Sheldrick</t>
  </si>
  <si>
    <t>Matthew - Charlton; Alexander - Wakeford; Ben - Wilson</t>
  </si>
  <si>
    <t>14 West Street, Reigate, Surrey, RH2 9BS, England</t>
  </si>
  <si>
    <t>David - Fairclough; Peter - Forster</t>
  </si>
  <si>
    <t>C/O Pomegranate 3 Hardman Square, Spinningfields, Manchester, M3 3EB, United Kingdom</t>
  </si>
  <si>
    <t>Mohammed - Ibrar</t>
  </si>
  <si>
    <t>Lee - May; Renee - May</t>
  </si>
  <si>
    <t>39 High Street, Orpington, BR6 0JE, England</t>
  </si>
  <si>
    <t>Timothy - Jackson</t>
  </si>
  <si>
    <t>Funding 365 Capital Limited</t>
  </si>
  <si>
    <t>Anita - Dalton; Raymond - Dalton; William - Dalton; Jamie - Hillman; Daniel - Skinner</t>
  </si>
  <si>
    <t>Amersham House, Mill Street, Berkhamsted, Hertfordshire, HP4 2DT, United Kingdom</t>
  </si>
  <si>
    <t>Vista Secretary Ltd; Maciej - Tazbir</t>
  </si>
  <si>
    <t>27 Old Gloucester Street, London, WC1N 3AX, United Kingdom</t>
  </si>
  <si>
    <t>Roger - Pennock; Michael - Pennock</t>
  </si>
  <si>
    <t>Alum House 5 Alum Chine Road, Westbourne, Bournemouth, Dorset, BH4 8DT, England</t>
  </si>
  <si>
    <t>Barnaby - Le Beau; Claire - Owen</t>
  </si>
  <si>
    <t>29 The Green, Winchmore Hill, London, N21 1HS, England</t>
  </si>
  <si>
    <t>Fiona - Barnet</t>
  </si>
  <si>
    <t>116 Duke Street, Liverpool, Merseyside, L1 5JW, England</t>
  </si>
  <si>
    <t>Aurelie - Lucas</t>
  </si>
  <si>
    <t>36 Theobald Road, London, E17 8JQ, United Kingdom</t>
  </si>
  <si>
    <t>Benjamin - Parry; Richard - Parry</t>
  </si>
  <si>
    <t>Russell - Dawson; Christopher - Chadwick; Chadwick, Sally Ann</t>
  </si>
  <si>
    <t>Unit 9a Marsh Mill Village, Fleetwood Road North, Thornton-Cleveleys, FY5 4JZ, England</t>
  </si>
  <si>
    <t>Marcus - Cory; Rebecca - Cory</t>
  </si>
  <si>
    <t>Moulham - Suleyman</t>
  </si>
  <si>
    <t>Heather - Ashley</t>
  </si>
  <si>
    <t>David Alexander Ashley; Heather Ashley; Ssas Reviews Limited</t>
  </si>
  <si>
    <t>31 Marina Road, Prestwick, KA9 1QZ, United Kingdom</t>
  </si>
  <si>
    <t>Claire - Bennett; Miles - Bennett; Alice - Maughan; Karl - Maughan</t>
  </si>
  <si>
    <t>Electric House Ninian Way, Wilnecote, Tamworth, Staffordshire, B77 5DE, United Kingdom</t>
  </si>
  <si>
    <t>45 Rosehaugh Road, Inverness, IV3 8SW, Scotland</t>
  </si>
  <si>
    <t>David - Cahill; David - Hickey</t>
  </si>
  <si>
    <t>Elizabeth - Stroud; David - Stroud</t>
  </si>
  <si>
    <t>Amit - Vyas</t>
  </si>
  <si>
    <t>378 Walsall Road, Perry Barr, Birmingham, B42 2LX, England</t>
  </si>
  <si>
    <t>John - Gulston</t>
  </si>
  <si>
    <t>10 Harmer Street, Gravesend, DA12 2AX, England</t>
  </si>
  <si>
    <t>Benjamin - Taylor</t>
  </si>
  <si>
    <t>34 Anyards Road, Cobham, KT11 2LA, England</t>
  </si>
  <si>
    <t>Brent - Kearney</t>
  </si>
  <si>
    <t>370 The Yard Brighton Road, Shoreham-By-Sea, West Sussex, BN43 6RE, England</t>
  </si>
  <si>
    <t>Pomfrey Creed Accountants Ltd; James - Askew; Danielle - Gouldbourne</t>
  </si>
  <si>
    <t>Unit 6, The School House St Mary's Business  Centre, 66-70 Bourne Road, Bexley, Kent, DA5 1LU, England</t>
  </si>
  <si>
    <t>Paul - Murphy; Daniel - O'Neill</t>
  </si>
  <si>
    <t>Charter Court Financial Services Limited Trading as Precise Mortgages</t>
  </si>
  <si>
    <t>5 Whytecliffe Road South, Purley, Surrey, CR8 2AY, England</t>
  </si>
  <si>
    <t>Joshua - Lamaswala</t>
  </si>
  <si>
    <t>249 Cranbrook Road, Ilford, IG1 4TG, England</t>
  </si>
  <si>
    <t>James - Armstrong</t>
  </si>
  <si>
    <t>Studio 4 Royal Victoria Patriotic Building, John Archer Way, London, SW18 3SX, England</t>
  </si>
  <si>
    <t>Matthew - Carr; Allan - French</t>
  </si>
  <si>
    <t>Castle West Developments Limited</t>
  </si>
  <si>
    <t>West Cartshed Borough Hill Farm, Catton Road, Walton-On-Trent, Derbyshire, DE12 8LL, England</t>
  </si>
  <si>
    <t>Cube Homes Limited; Guinness Homes Limited; Syha Enterprises Limited; Together Commercial Limited; Yh Residential Limited</t>
  </si>
  <si>
    <t>Bull Green House, Bull Green, Halifax, HX1 2EB, England</t>
  </si>
  <si>
    <t>Dawn - Denton; Graham - Denton; Jonathan - Denton; Ben - Longworth; Linda - Miller; John - Pike; Gary - Smith</t>
  </si>
  <si>
    <t>Max - Thiriot</t>
  </si>
  <si>
    <t>3 West Street, Leighton Buzzard, LU7 1DA, England</t>
  </si>
  <si>
    <t>Anne - Bowles; David - Bowles</t>
  </si>
  <si>
    <t>The Retreat Plaxtol Lane, Plaxtol, Sevenoaks, TN15 0PZ, England</t>
  </si>
  <si>
    <t>Luke - Engmann; Paul - Jackson; Mike - Myles</t>
  </si>
  <si>
    <t>1 New Street, London, EC2M 4TP, United Kingdom</t>
  </si>
  <si>
    <t>Graham - Darnell; Katie - Darnell</t>
  </si>
  <si>
    <t>Praetura Commercial Finance Limited</t>
  </si>
  <si>
    <t>Shefki - Bokciu; Adam - Forsyth</t>
  </si>
  <si>
    <t>Marketfinance Limited</t>
  </si>
  <si>
    <t>Suite 32 Blackwell House Coggeshall Road, Earls Colne, Colchester, CO6 2JY, England</t>
  </si>
  <si>
    <t>Robert - Soltanie</t>
  </si>
  <si>
    <t>Gilini Holdings Limited</t>
  </si>
  <si>
    <t>37-39 Maida Vale, London, W9 1TP, United Kingdom</t>
  </si>
  <si>
    <t>Daniel - Adleman; Adam - Bolle; Jonathan - Ellis; Benjamin - Lampert</t>
  </si>
  <si>
    <t>301 Leroy House 436 Essex Road, London, N1 3QP, England</t>
  </si>
  <si>
    <t>Jacob - Whittingham Vigors</t>
  </si>
  <si>
    <t>20 Wenlock Road, London, N1 7GU, England</t>
  </si>
  <si>
    <t>Colin - Delaney; Douglas - Wright</t>
  </si>
  <si>
    <t>Bramhall Developments Limited</t>
  </si>
  <si>
    <t>Marc - Green</t>
  </si>
  <si>
    <t>249 Cranbrook Road, Ilford, Essex, IG1 4TG, England</t>
  </si>
  <si>
    <t>Erica - Bellhouse; Angela - James; William - Moore; Jason - Stowe</t>
  </si>
  <si>
    <t>Jrm Investments Limited</t>
  </si>
  <si>
    <t>Obida - Al Ghazawi</t>
  </si>
  <si>
    <t>32 Commodore House, Juniper Drive, London, SW18 1TW, England</t>
  </si>
  <si>
    <t>James - Gostelow</t>
  </si>
  <si>
    <t>40 Oriel Drive, Harrods Village, Barnes, London, SW13 8HW, United Kingdom</t>
  </si>
  <si>
    <t>Jaspreet - Singh</t>
  </si>
  <si>
    <t>3 Knoll Close, Thurgoland, Sheffield, S35 7DZ, England</t>
  </si>
  <si>
    <t>David - Yates; Michael - Bates; Andrew - Brown</t>
  </si>
  <si>
    <t>Bank of London and the Middle East PLC</t>
  </si>
  <si>
    <t>Isabella - Wemyss; James - Fergusson; Martin - Orr; Anthony - Scott Plummer; Henry - Shepherd-Cross; William - Wemyss</t>
  </si>
  <si>
    <t>Andrew - Marshall; Jeffrey - Moore; Matthew - Roberts; Matthew - Sargent; James - Wakeford; Mark - Wakeford</t>
  </si>
  <si>
    <t>27 Eldon Business Park, Attenborough, Nottingham, NG9 6DZ, United Kingdom</t>
  </si>
  <si>
    <t>Michael - Gunn; Kashem - Lais; Christopher - Williams</t>
  </si>
  <si>
    <t>2 Shepreth Research Park 29 Station Road, Shepreth, Royston, Cambridgeshire, SG8 6PZ, England</t>
  </si>
  <si>
    <t>Adekunle - Ayinde</t>
  </si>
  <si>
    <t>120 Bunns Lane, London, NW7 2AS, England</t>
  </si>
  <si>
    <t>Ryan - Mcgarry</t>
  </si>
  <si>
    <t>Gjon - Matusha</t>
  </si>
  <si>
    <t>155 North End Road, London, W14 9NH, England</t>
  </si>
  <si>
    <t>Stephen - Murphy</t>
  </si>
  <si>
    <t>The Governor and Company of the Bank of Ireland</t>
  </si>
  <si>
    <t>Lucy - Hobby; Jeffrey - Hobby; Alexander - Marshall; Tomas - Souto</t>
  </si>
  <si>
    <t>Matthew - Hawkins; Martin - Logan; Nathaniel - Taylor</t>
  </si>
  <si>
    <t>192 High Street, Tonbridge, Kent, TN9 1BE, United Kingdom</t>
  </si>
  <si>
    <t>David - Durie; Colin - Mitchell; David - Murray</t>
  </si>
  <si>
    <t>Murray Capital Limited</t>
  </si>
  <si>
    <t>25 Rutland Street, Edinburgh, EH1 2AE, Scotland</t>
  </si>
  <si>
    <t>Miles - Dearden; Daniel - Spencer; David - Worsley</t>
  </si>
  <si>
    <t>Alo Tower S.a R.L., Acting in Respect of Its Compartment 7</t>
  </si>
  <si>
    <t>Alexander - Stocker; Christian - Stocker</t>
  </si>
  <si>
    <t>28 West Street, Dunstable, Bedfordshire, LU6 1TA, United Kingdom</t>
  </si>
  <si>
    <t>Pier - Francioni; William - Murray; David - Twohig</t>
  </si>
  <si>
    <t>3rd Floor Marlborough House, Victoria Road South, Chelmsford, Essex, CM1 1LN, United Kingdom</t>
  </si>
  <si>
    <t>Benjamin - Hunter; Rayna - Hunter</t>
  </si>
  <si>
    <t>Osborne House, 143-145 Stanwell Road, Ashford, Middlesex, TW15 3QN, United Kingdom</t>
  </si>
  <si>
    <t>Faye - Wright; Russell - Taylor; James - Wright</t>
  </si>
  <si>
    <t>Liberty House, 222 Regent Street, London, W1B 5TR, England</t>
  </si>
  <si>
    <t>Philip - Briggs; David - Freed</t>
  </si>
  <si>
    <t>Kenneth - Noble; Stephen - Pratt; Emilie - Whelan</t>
  </si>
  <si>
    <t>Octane Property Finance Limited</t>
  </si>
  <si>
    <t>Hey Ho Old Warwick Road, Lapworth, Solihull, B94 6LU, England</t>
  </si>
  <si>
    <t>Jonathan - Taylor</t>
  </si>
  <si>
    <t>Taylor House Roman Gate, Great Denham, Bedford, MK40 4FU, England</t>
  </si>
  <si>
    <t>Faye - Kane; Stephen - Kane</t>
  </si>
  <si>
    <t>Graeme - Simpson; Jack - Simpson; Tom - Wood</t>
  </si>
  <si>
    <t>126 New Kings Road, London, SW6 4LZ, England</t>
  </si>
  <si>
    <t>Christopher - Howard; Mattia - Mighali</t>
  </si>
  <si>
    <t>First Floor Office, 3 Hornton Place, London, W8 4LZ, United Kingdom</t>
  </si>
  <si>
    <t>Rory - Dillon</t>
  </si>
  <si>
    <t>61 Mosley Street, Manchester, M2 3HZ, United Kingdom</t>
  </si>
  <si>
    <t>Mark - Wogman; Laura - De Friend; Gavin - Wogman; Katie - Wogman; Susan - Wogman</t>
  </si>
  <si>
    <t>Clydesdale Bank PLC (Trading as Virgin Money)</t>
  </si>
  <si>
    <t>7 Cadbury Close, Whetstone, London, N20 9BD, United Kingdom</t>
  </si>
  <si>
    <t>Jayne - Rumsey; Nicholas - Rumsey</t>
  </si>
  <si>
    <t>Pramerica Real Estate Capital Vi S.À R.L.</t>
  </si>
  <si>
    <t>The Epicentre Enterprise Way, Withersfield, Haverhill, CB9 7LR, England</t>
  </si>
  <si>
    <t>David - Murray; Murray, Louise Sarah</t>
  </si>
  <si>
    <t>Matthew - Chichester</t>
  </si>
  <si>
    <t>2 Stafford Place, Weston-Super-Mare, Somerset, BS23 2QZ, United Kingdom</t>
  </si>
  <si>
    <t>Peter - Cartlidge; David - Davison; Lukasz - Grochowina; Peter - Hunt; William - Hunt; Marcin - Pietrus</t>
  </si>
  <si>
    <t>Leibniz Investments Limited</t>
  </si>
  <si>
    <t>Unit 6, Empire House Sunderland Quay, Culpeper Close, Medway City Estate, Rochester, Kent, ME2 4HN, England</t>
  </si>
  <si>
    <t>Louise - Chapman; Stefan - Chapman</t>
  </si>
  <si>
    <t>Charter Court Financial Services Limited</t>
  </si>
  <si>
    <t>6 Grangewood Park Avenue, Burnham-On-Crouch, CM0 8FG, England</t>
  </si>
  <si>
    <t>David - Gannicott; Jonathan - Sadler; Peter - Sloane; Richard - Stevens</t>
  </si>
  <si>
    <t>Medway Council</t>
  </si>
  <si>
    <t>The Guard House, Dock Road, Chatham, Kent, ME4 4TX, United Kingdom</t>
  </si>
  <si>
    <t>John - Watson; Robert - Nicholson; Timothy - Pain</t>
  </si>
  <si>
    <t>Hanaley Limited</t>
  </si>
  <si>
    <t>10 Blandford Street, London, W1U 4AZ, United Kingdom</t>
  </si>
  <si>
    <t>Sean - Dempsey; Simon - Hosking</t>
  </si>
  <si>
    <t>Premf Debt Management S.A.R.L.</t>
  </si>
  <si>
    <t>117 George Street, London, W1H 7HF, England</t>
  </si>
  <si>
    <t>Adedayo - Adeyeye</t>
  </si>
  <si>
    <t>Business Lending Residential Funding 4 Limited</t>
  </si>
  <si>
    <t>6 Stewart Place, Wickford, Essex, SS12 9HP, United Kingdom</t>
  </si>
  <si>
    <t>Heather - Arnell (Née Gallagher); Matthew - Williams</t>
  </si>
  <si>
    <t>Somerset House, 37 Temple Street, Birmingham, B2 5DP, England</t>
  </si>
  <si>
    <t>Richard - Ballard; Michael - Bedford; Austin - Cornish; Paul - Marriage</t>
  </si>
  <si>
    <t>Secure Trust Bank PLC</t>
  </si>
  <si>
    <t>Fasbourn Farm Valley Lane, Buxhall, Stowmarket, Suffolk, IP14 3EB, England</t>
  </si>
  <si>
    <t>Angela - Davies; Philip - Botes</t>
  </si>
  <si>
    <t>Thomas - Holliday; Dominic - Woodward</t>
  </si>
  <si>
    <t>586 Leeds Road Outwood, Wakefield, West Yorkshire, WF1 2LT, England</t>
  </si>
  <si>
    <t>Adnan - Khan; Danial - Khan</t>
  </si>
  <si>
    <t>Unit 6c - 7c, 88 Peterborough Road Peterborough Road, London, SW6 3HH, England</t>
  </si>
  <si>
    <t>Mubasera - Akhtar; Haroon - Sarwar</t>
  </si>
  <si>
    <t>4 Rutland Avenue, Firswood, Manchester, M16 0JF, England</t>
  </si>
  <si>
    <t>Gary - Morris</t>
  </si>
  <si>
    <t>11 Prospect Cottages, Wandsworth, London, SW18 1NW, England</t>
  </si>
  <si>
    <t>Ian - Crawt</t>
  </si>
  <si>
    <t>D2 The Courtyard Alban Park, Hatfield Road, St. Albans, Herts, AL4 0LA, England</t>
  </si>
  <si>
    <t>Davis, Sabreena Saphire</t>
  </si>
  <si>
    <t>Sherwood Enterprise Centre, 486 Mansfield Road, Nottingham, NG5 2FB, England</t>
  </si>
  <si>
    <t>Heather - Mealing; Gary - Brook</t>
  </si>
  <si>
    <t>V&amp;A HOLDINGS (UK) LTD.</t>
  </si>
  <si>
    <t>Luna Tower, Waterfront Drive, Road Town, Tortola, VG1110, Virgin Islands, British</t>
  </si>
  <si>
    <t>Rive Accountancy Limited; Solomon - Benaim; Isabel - Boyer; Jack - Boyer</t>
  </si>
  <si>
    <t>Prime Estates Limited</t>
  </si>
  <si>
    <t>64 Wilbury Way, Hitchin, Hertfordshire, SG4 0TP, United Kingdom</t>
  </si>
  <si>
    <t>Stephen - Abbley</t>
  </si>
  <si>
    <t>Appleton Secretaries Limited; Katherine - Hickson; Millward Investments Limited</t>
  </si>
  <si>
    <t>207 Regent Street, 3rd Floor, London, W1B 3HH, England</t>
  </si>
  <si>
    <t>Christopher - Goldsmith; Timothy - Deacon; Christina - Goldsmith; Yvette - Gregory</t>
  </si>
  <si>
    <t>Euro Dinero S.À R.L.</t>
  </si>
  <si>
    <t>Suite 2 Bishop Bateman Court, Thompsons Lane, Cambridge, CB5 8AQ, England</t>
  </si>
  <si>
    <t>Steven - Mcdicken</t>
  </si>
  <si>
    <t>Christopher - Henshaw</t>
  </si>
  <si>
    <t>Avenue Hq, 10-12 East Parade, Leeds, LS1 2BH, England</t>
  </si>
  <si>
    <t>Stephen - Mclaren</t>
  </si>
  <si>
    <t>Fulford House, Newbold Terrace, Leamington Spa, Warwickshire, CV32 4EA, United Kingdom</t>
  </si>
  <si>
    <t>Leah - Molyneux; Niko - Moulas</t>
  </si>
  <si>
    <t>Paratus Amc Limited</t>
  </si>
  <si>
    <t>94 Hale Road, Liverpool, L24 5RF, United Kingdom</t>
  </si>
  <si>
    <t>Hamilton, Sarah; Andrew - Brown; Simon - Brown</t>
  </si>
  <si>
    <t>Oaknorth Bank PLC as Security Trustee</t>
  </si>
  <si>
    <t>154 Station Road, Amersham, HP6 5DW, England</t>
  </si>
  <si>
    <t>Christopher - Haynes</t>
  </si>
  <si>
    <t>Reedham House, 31 King Street West, Manchester, Greater Manchester, M3 2PJ, England</t>
  </si>
  <si>
    <t>Devlin, Sam; Michal - Gornicki</t>
  </si>
  <si>
    <t>Unit 4 Windsor Park, 50 Windsor Avenue, London, SW19 2TJ, England</t>
  </si>
  <si>
    <t>Luzer - Rokach</t>
  </si>
  <si>
    <t>Barry - Smith; Dean - Smith; Adam - Wilson; Thomas - Wilson</t>
  </si>
  <si>
    <t>Sevenoaks Manor Estates Limited</t>
  </si>
  <si>
    <t>24 Forge End, St Albans, AL2 3EQ, United Kingdom</t>
  </si>
  <si>
    <t>Neill - Tickle</t>
  </si>
  <si>
    <t>Helen - Elliott; Elliott, Sam Nicholas</t>
  </si>
  <si>
    <t>25 Lower Mortlake Road, Richmond, Surrey, TW9 2LR, England</t>
  </si>
  <si>
    <t>Robert - Harvey</t>
  </si>
  <si>
    <t>5 Willowbank Road, Millbrook, Larne, BT40 2SF, Northern Ireland</t>
  </si>
  <si>
    <t>Lynda - Pearce; Morgan - Pearce; Raymond - Pearce</t>
  </si>
  <si>
    <t>South Western Business Park, Sherborne, Dorset, DT9 3PS, United Kingdom</t>
  </si>
  <si>
    <t>Alexandru - Diaconu; Andrew - Kafkaris; Inigo - Lendrum</t>
  </si>
  <si>
    <t>69 Kensington Church Street, London, W8 4BG, England</t>
  </si>
  <si>
    <t>Cmg Leasehold Management Limited; James - Dey; Michelle - Evans; David - Higson; Barbara - Snell; Gideon - Southwell</t>
  </si>
  <si>
    <t>C M G Leasehold Management Ltd, 134, Cheltenham Road, Gloucester, Gloucestershire, GL2 0LY, England</t>
  </si>
  <si>
    <t>Ian - Grimshaw; Liana - Grimshaw; Tom - Grimshaw; Zoe - Grimshaw</t>
  </si>
  <si>
    <t>1a High Street, Cobham, Surrey, KT11 3DH, England</t>
  </si>
  <si>
    <t>Louise - O'Brien Smith; Brian - Bonnyman; Thomas - O'Brien; Edward - Owens</t>
  </si>
  <si>
    <t>Benjamin Paul Ellis</t>
  </si>
  <si>
    <t>Naukhez - Hayat</t>
  </si>
  <si>
    <t>Gemma - Day; Matthew - Tyler</t>
  </si>
  <si>
    <t>Lanier Enterprise Centre Lanier House, Tweentown, Cheddar, Somerset, BS27 3JD, United Kingdom</t>
  </si>
  <si>
    <t>Karim - Salame</t>
  </si>
  <si>
    <t>Stacey - Hughes</t>
  </si>
  <si>
    <t>Unit 32 Centenary Business Centre Hammond Close, Attleborough Fields Ind Estate, Nuneaton, CV11 6RY, England</t>
  </si>
  <si>
    <t>Christopher - Pearce; Benjamin - Pearce; Heather - Pearce</t>
  </si>
  <si>
    <t>C/O Francis Clark Llp Melville Building East, Unit 18, 23 Royal William Yard, Plymouth, Devon, PL1 3GW, United Kingdom</t>
  </si>
  <si>
    <t>Daryl - Taylor</t>
  </si>
  <si>
    <t>Station House, Lanchester, Durham, DH7 0HA, England</t>
  </si>
  <si>
    <t>Alastair - Dick</t>
  </si>
  <si>
    <t>Unit A, Brook Park East, Shirebrook, NG20 8RY, United Kingdom</t>
  </si>
  <si>
    <t>Jak - Berridge; Julia - Berridge; Paul - Berridge; Peter - Warren; Tonia - Warren</t>
  </si>
  <si>
    <t>22 Wycombe End, Beaconsfield, Buckinghamshire, HP9 1NB, United Kingdom</t>
  </si>
  <si>
    <t>Nicolas - Eagle; Kenneth - Lake</t>
  </si>
  <si>
    <t>51-67 Commercial Road, Southampton, Hampshire, SO15 1GG</t>
  </si>
  <si>
    <t>Burness Paull Llp; Scott - Duguid; Walter - Dunlop; Thomas - Fisher; Pamela - Humphries; Barry - Mcculloch; Louise - Roarty; Gary - Robinson; Ronald - Smith; Richard - Sullivan; Greg - Telfer</t>
  </si>
  <si>
    <t>Amber Green Spruce 2 LLP</t>
  </si>
  <si>
    <t>Andrew - Southcott</t>
  </si>
  <si>
    <t>The Gables Calcot Mount Business Park, Calcot Lane, Curdridge, SO32 2BN, England</t>
  </si>
  <si>
    <t>Antony - Iren; Marco - Nardini; Luke - Phillimore-Kelly</t>
  </si>
  <si>
    <t>35c Tranquil Vale, London, SE3 0BU, England</t>
  </si>
  <si>
    <t>James - Downes</t>
  </si>
  <si>
    <t>Bcrs Cief Ii Limited</t>
  </si>
  <si>
    <t>Charles - Maxlow Tomlinson</t>
  </si>
  <si>
    <t>William - Homan</t>
  </si>
  <si>
    <t>Willow Barn Nomansland Farm Drovers Lane, Wheathampstead, St. Albans, AL4 8EY, England</t>
  </si>
  <si>
    <t>Ben - Taylor; Ivan - Toscani; Brian - Varley; James - Varley</t>
  </si>
  <si>
    <t>Downing LLP</t>
  </si>
  <si>
    <t>Philip - Benoist; Nicholas - Scott; Geoffrey - Thomas</t>
  </si>
  <si>
    <t>122 Whinbush Road, Hitchin, SG5 1PN, England</t>
  </si>
  <si>
    <t>Paul - Bullers; Paul - Caddick; Richard - France</t>
  </si>
  <si>
    <t>Bank Leumi (UK) PLC</t>
  </si>
  <si>
    <t>Castlegarth Grange, Scott Lane, Wetherby, LS22 6LH, England</t>
  </si>
  <si>
    <t>Lennard - Norris</t>
  </si>
  <si>
    <t>Unit 9, Lamberhurst Farm, Dargate, Faversham, ME13 9EP, United Kingdom</t>
  </si>
  <si>
    <t>Richard - Mostue</t>
  </si>
  <si>
    <t>122 - 126, Tooley Street, London, SE1 2TU, United Kingdom</t>
  </si>
  <si>
    <t>Andrew - Barton; Paul - Dixon; Luke - Hollick</t>
  </si>
  <si>
    <t>4 Elm Place Old Witney Road, Eynsham, Witney, Oxfordshire, OX29 4BD, England</t>
  </si>
  <si>
    <t>Catherine - Bentham; Frank - Marshall; James - Marshall; John - Padgett</t>
  </si>
  <si>
    <t>The West Wing The Newhall, Newhall Way, Bradford, BD5 8FF, England</t>
  </si>
  <si>
    <t>Khakharia, Sachin Paresh</t>
  </si>
  <si>
    <t>Unit 107 Rye House 161 High Street, Ruislip, London, HA4 8JY, England</t>
  </si>
  <si>
    <t>Stephen - Codner</t>
  </si>
  <si>
    <t>Stephen Codner Flat 10 Northstand Apartments, Hghbury Studium Sq, Highbury, N5 1FJ, England</t>
  </si>
  <si>
    <t>Iain - Duckworth; Matthew - Jackson</t>
  </si>
  <si>
    <t>72 The Broadway, Didcot, Oxfordshire, OX11 8AE, England</t>
  </si>
  <si>
    <t>Victoria - Gibbens; Michael - Gibbens</t>
  </si>
  <si>
    <t>Nicholas - Ball</t>
  </si>
  <si>
    <t>Aidan - Smith</t>
  </si>
  <si>
    <t>35 Maud Street, Sunderland, Tyne And Wear, SR6 9EJ, United Kingdom</t>
  </si>
  <si>
    <t>Heartland Capital Management, Llc; Liquid Strategies Holdings Limited</t>
  </si>
  <si>
    <t>C/O Buzzacott Llp, 130 Wood Street, London, EC2V 6DL, United Kingdom</t>
  </si>
  <si>
    <t>Hermina - Matisan</t>
  </si>
  <si>
    <t>Flat 11 Racine Sceaux Gardens, London, SE5 7DF, England</t>
  </si>
  <si>
    <t>Thomas - Shann</t>
  </si>
  <si>
    <t>55 Beauchamp Place, London, SW3 1NY, United Kingdom</t>
  </si>
  <si>
    <t>Maximilian - Taylor-Smith</t>
  </si>
  <si>
    <t>24 The Common, London, W5 3JB, England</t>
  </si>
  <si>
    <t>Rhys - Hughes</t>
  </si>
  <si>
    <t>3 Myrtle Crescent, Kirkcaldy, KY2 5DX, Scotland</t>
  </si>
  <si>
    <t>David - Bell; Thomas - Finnegan; Daniel - Taylor; Danielle - Tyler; George - Tyler</t>
  </si>
  <si>
    <t>M T Projects Limited</t>
  </si>
  <si>
    <t>1 New Park Place Locomotive Way, Pride Park, Derby, Derbyshire, DE24 8DZ, England</t>
  </si>
  <si>
    <t>Sean - Newman</t>
  </si>
  <si>
    <t>5 Regent Street, Rugby, Warwickshire, CV21 2PE, United Kingdom</t>
  </si>
  <si>
    <t>Ismail - Gurkan</t>
  </si>
  <si>
    <t>Edward - Hector; Philip - Nicholson</t>
  </si>
  <si>
    <t>9 Acton Hill Mews 9 Acton Hill Mews, Uxbridge Road, London, W3 9QN, England</t>
  </si>
  <si>
    <t>Nicholas - Mead; Rachel - Thompson</t>
  </si>
  <si>
    <t>Riverside House Kings Reach Business Park, Yew Street, Stockport, Cheshire, SK4 2HD, United Kingdom</t>
  </si>
  <si>
    <t>David - Lott</t>
  </si>
  <si>
    <t>Marc - Denton</t>
  </si>
  <si>
    <t>Hampshire Trust Bank PLC</t>
  </si>
  <si>
    <t>39 Bramdean Road, Southampton, SO18 5HW, England</t>
  </si>
  <si>
    <t>Harith - Albazie</t>
  </si>
  <si>
    <t>6 Butts Court, Leeds, LS1 5JS, England</t>
  </si>
  <si>
    <t>Tristan - Dicker; Andrew - Lock; Richard - Minshell; Thomas - Minshell</t>
  </si>
  <si>
    <t>7 Nightingales Corner, Amersham, Buckinghamshire, HP7 9PZ, England</t>
  </si>
  <si>
    <t>Richie - Tramontana; Dean - Worsfold</t>
  </si>
  <si>
    <t>6 The Tannery, Gomshall, Surrey, GU5 9DS, England</t>
  </si>
  <si>
    <t>John - Hill</t>
  </si>
  <si>
    <t>The Grange, Nutholt Lane, Ely, Cambridgeshire, CB7 4EE, United Kingdom</t>
  </si>
  <si>
    <t>Matthew - Berger; Nicholas - Bord</t>
  </si>
  <si>
    <t>Pmk Investments Limited</t>
  </si>
  <si>
    <t>Sterling House, Fulbourne Road, Walthamstow, London, E17 4EE, England</t>
  </si>
  <si>
    <t>Paul - Rawlings; Tom - Rawlings</t>
  </si>
  <si>
    <t>Clydesdale Bank PLC T/a Yorkshire Bank</t>
  </si>
  <si>
    <t>6 The Cobbles Upper Lombard Street, Rawdon, Leeds, West Yorkshire, LS19 6BP, England</t>
  </si>
  <si>
    <t>Stephen - Clark; Felicity - Clark; Alan - Rosten</t>
  </si>
  <si>
    <t>Paul - Boomsma</t>
  </si>
  <si>
    <t>Silverbowl Properties Limited</t>
  </si>
  <si>
    <t>Unit 28 Plumpton House, Plumpton Road, Hoddesdon, Hertfordshire, EN11 0LB, England</t>
  </si>
  <si>
    <t>Yiannis - Aresti</t>
  </si>
  <si>
    <t>27 Mortimer Street, London, W1T 3BL, England</t>
  </si>
  <si>
    <t>Deborah - Greenhow; Wayne - Mcknight</t>
  </si>
  <si>
    <t>National Westminster Bank</t>
  </si>
  <si>
    <t>Mcknight House, Junction Street, Carlisle, Cumbria, CA2 5WH, England</t>
  </si>
  <si>
    <t>Katrina - Hoyle; Simon - Hoyle</t>
  </si>
  <si>
    <t>Hoyle House Hoyle House, Bethersden Road, Smarden, Kent, TN27 8QX, England</t>
  </si>
  <si>
    <t>David - Richter; Ken - Richter</t>
  </si>
  <si>
    <t>Amanda - Herbert</t>
  </si>
  <si>
    <t>Christopher - Johns; Neil - Beytell; Sian - Shrimpton-Davies</t>
  </si>
  <si>
    <t>Jane - Mulholland; Stuart - Mulholland</t>
  </si>
  <si>
    <t>Ground Floor, Rear Barn, The Brookdale Centre, Knutsford, Cheshire, WA16 0SR, United Kingdom</t>
  </si>
  <si>
    <t>James - Husselbee</t>
  </si>
  <si>
    <t>3 Fairview Court, Fairview Court, Cheltenham, Gloucestershire, GL52 2EX, United Kingdom</t>
  </si>
  <si>
    <t>Ashpal - Babbar</t>
  </si>
  <si>
    <t>7 Iver Lodge, Bangors Road South, Iver, Buckinghamshire, SL0 0AW, England</t>
  </si>
  <si>
    <t>Joshua - Kay; Rupert - Kay</t>
  </si>
  <si>
    <t>27 Old Gloucester Street, London, WC1N 3AX, England</t>
  </si>
  <si>
    <t>Wendy - Guilloneau; Martin - Wood</t>
  </si>
  <si>
    <t>Innovation Centre, Maidstone Road, Chatham, Kent, ME5 9FD, England</t>
  </si>
  <si>
    <t>Geoffrey - Brien; Anthony - Siesel</t>
  </si>
  <si>
    <t>29 Blackwood Close, West Byfleet, KT14 6PP, England</t>
  </si>
  <si>
    <t>Michael - Fingleton; Daniel - Leviton; Simon - Miller</t>
  </si>
  <si>
    <t>Avamore Finance 1 Limited</t>
  </si>
  <si>
    <t>Pound House, 62a Highgate High Street, London, N6 5HX, England</t>
  </si>
  <si>
    <t>Paresh - Chandegra; Daniel - Goldsmith</t>
  </si>
  <si>
    <t>The Vineyards Business Centre, 36 Gloucester Avenue, London, NW1 7BB, England</t>
  </si>
  <si>
    <t>Simon - Deen; Joanna - Silver</t>
  </si>
  <si>
    <t>Kalculus, 119 Marylebone Road, London, NW1 5PU, United Kingdom</t>
  </si>
  <si>
    <t>William - Togher; Amanda - Togher</t>
  </si>
  <si>
    <t>C/O Gateley Legal, 1 Paternoster Square, London, EC4M 7DX, United Kingdom</t>
  </si>
  <si>
    <t>Springfield Secretaries Ltd.; Dagmar - Stewart</t>
  </si>
  <si>
    <t>Ealing Cross, 85 Uxbridge Road, London, London, W5 5BW, England</t>
  </si>
  <si>
    <t>Palminder - Sanghera; Dharminder - Sanghera; Verinda - Sanghera; Engrez - Singh</t>
  </si>
  <si>
    <t>National Westminster Bank PLC as Security Trustee for the Secured Parties</t>
  </si>
  <si>
    <t>1st Floor Dudley House, Stone Street, Dudley, West Midlands, DY1 1NS, United Kingdom</t>
  </si>
  <si>
    <t>Yair - Ginor</t>
  </si>
  <si>
    <t>1 Thornhill Crescent, London, N1 1BL, United Kingdom</t>
  </si>
  <si>
    <t>Robert - Herring</t>
  </si>
  <si>
    <t>International House, 61 Mosley Street, Manchester, M2 3HZ, United Kingdom</t>
  </si>
  <si>
    <t>Abdul - Balogun; Lauren - Hendricks</t>
  </si>
  <si>
    <t>Farook - Chaka; Hoosein - Dadabhoy; Haroon - Shaikh</t>
  </si>
  <si>
    <t>130-132 Regent Road, Leicester, LE1 7PG, England</t>
  </si>
  <si>
    <t>Dorothy - Giacopazzi; Joseph - Giacopazzi; Peter - Giacopazzi</t>
  </si>
  <si>
    <t>Robert Lovell</t>
  </si>
  <si>
    <t>Tillywhally House, Milnathort, Kinross, KY13 0RN, Scotland</t>
  </si>
  <si>
    <t>David - Bowcock</t>
  </si>
  <si>
    <t>6 Tanners Yard, London Road, Bagshot, GU19 5HD, England</t>
  </si>
  <si>
    <t>Raymond - Charmak</t>
  </si>
  <si>
    <t>Raymond Charmak</t>
  </si>
  <si>
    <t>5 Powis Villas, Brighton, BN1 3HD, England</t>
  </si>
  <si>
    <t>Joseph - Bell; Jacqueline - Raeburn</t>
  </si>
  <si>
    <t>Alexander - Mackay</t>
  </si>
  <si>
    <t>Ramsbury House, 20-22 High Street, Hungerford, RG17 0NF, England</t>
  </si>
  <si>
    <t>Tom - Grace; Brendan - Towey</t>
  </si>
  <si>
    <t>Endzone Investments Limited</t>
  </si>
  <si>
    <t>24 Cherry Orchard Road, Bromley, BR2 8NE, United Kingdom</t>
  </si>
  <si>
    <t>Elaine - Feely; Feely, Samantha; Danielle - Threadgold</t>
  </si>
  <si>
    <t>6 Towcester Road Silverstone, Towcester, Northampton, NN12 8UB, United Kingdom</t>
  </si>
  <si>
    <t>Robert - Blake; Peter - Kerin</t>
  </si>
  <si>
    <t>Unit 1b Focus Four, Fourth Avenue, Letchworth Garden City, Hertfordshire, SG6 2TU, England</t>
  </si>
  <si>
    <t>Gary - Hawkins; Daniel - Dempsey; Ross - Moyler; Paul - Rowland; Jacqueline - Wickens; Roger - Wickens; Wickens, Sarah Foster</t>
  </si>
  <si>
    <t>Mount Street Mortgage Servicing Limited as Security Agent</t>
  </si>
  <si>
    <t>Michael - Rickards; David - Williams</t>
  </si>
  <si>
    <t>Lloyds Bank PLC (As Security Agent)</t>
  </si>
  <si>
    <t>Luke - Crossley; John - Curry; Lewis - Page</t>
  </si>
  <si>
    <t>Steel House 4300 Parkway, Whiteley, Fareham, PO15 7FP, England</t>
  </si>
  <si>
    <t>Cormac - Mcnabb</t>
  </si>
  <si>
    <t>3rd Floor 46-48 James Street, London, W1U 1EZ, England</t>
  </si>
  <si>
    <t>Daphne - Powell; Edward - Powell; Daniel - Wethered</t>
  </si>
  <si>
    <t>Lisa Jane Neave</t>
  </si>
  <si>
    <t>Sherwood House, 41 Queens Road, Farnborough, GU14 6JP, United Kingdom</t>
  </si>
  <si>
    <t>Dean - Hodson; Tariq - Noor</t>
  </si>
  <si>
    <t>Fern Trading Limited</t>
  </si>
  <si>
    <t>Jane - Perkins; Luke - Makari; Nicholas - Walton</t>
  </si>
  <si>
    <t>Portland House 21 Narborough Road, Cosby, Leicester, LE9 1TA, United Kingdom</t>
  </si>
  <si>
    <t>Adam - Higham</t>
  </si>
  <si>
    <t>Mt Clothing Limited</t>
  </si>
  <si>
    <t>Unit 2, St Georges Court St. Georges Park, Kirkham, Preston, PR4 2EF, England</t>
  </si>
  <si>
    <t>Marco - Braghiroli</t>
  </si>
  <si>
    <t>Acorn House 33 Churchfield Road, Acton, London, W3 6AY, United Kingdom</t>
  </si>
  <si>
    <t>Daniel - Hore; Karen - Hore</t>
  </si>
  <si>
    <t>South West Investment Group (Capital) Limited</t>
  </si>
  <si>
    <t>Frost Builders Sw Ltd Units 1-2 Carclaze Industrial Estate, Treverbyn Road, St. Austell, Cornwall, PL25 4EW, United Kingdom</t>
  </si>
  <si>
    <t>John - Dempsey; Owain - Thomas; Robert - Wotherspoon</t>
  </si>
  <si>
    <t>Concept House, Home Park Mill Link, Kings Langley, Hertfordshire, WD4 8UD, United Kingdom</t>
  </si>
  <si>
    <t>Stephen - Hocking; Anthony - Groves; David - South</t>
  </si>
  <si>
    <t>Unit 12, The Oaks Revenge Road, Lordswood, Chatham, Kent, ME5 8LF, United Kingdom</t>
  </si>
  <si>
    <t>Bruce - Burkitt</t>
  </si>
  <si>
    <t>Langley House Park Road, East Finchley, London, N2 8EY, England</t>
  </si>
  <si>
    <t>Folashade - Dada</t>
  </si>
  <si>
    <t>50 Mackenzie Way, Gravesend, DA12 5UB, England</t>
  </si>
  <si>
    <t>Paul - Connolly; Sophia - Connolly</t>
  </si>
  <si>
    <t>Chelsey House Jordans Lane, Jordans, Beaconsfield, HP9 2SW, England</t>
  </si>
  <si>
    <t>Theodoros - Charalambous</t>
  </si>
  <si>
    <t>Michal - Ondrejovic</t>
  </si>
  <si>
    <t>42 Berkeley Square, London, W1J 5AW, United Kingdom</t>
  </si>
  <si>
    <t>Cal - Shelton; Beagley, Sam</t>
  </si>
  <si>
    <t>Mint Property Finance Limited</t>
  </si>
  <si>
    <t>16 Woodside Park Avenue, London, E17 3NP, England</t>
  </si>
  <si>
    <t>Claire - Mcnish; Kate - Eshelby; Mark - Eshelby; Stephen - Eshelby</t>
  </si>
  <si>
    <t>Lendco Limited</t>
  </si>
  <si>
    <t>Latchmere House, 64 South Street, Dorking, Surrey, RH4 2HD, England</t>
  </si>
  <si>
    <t>Tom - Ayers</t>
  </si>
  <si>
    <t>Hugh - Obbard; Patricia - Patrick</t>
  </si>
  <si>
    <t>5 Technology Park, Colindeep Lane, Colindale, London, NW9 6BX, United Kingdom</t>
  </si>
  <si>
    <t>Zubair - Sattar Ilyas</t>
  </si>
  <si>
    <t>Flat 51, Pitmaston Court West Goodby Road, Birmingham, Birmingham, B13 8RL, United Kingdom</t>
  </si>
  <si>
    <t>Paul - Martin; Ocean Blue Software Ltd</t>
  </si>
  <si>
    <t>Here, Bath Road, Bristol, BS4 3AP, England</t>
  </si>
  <si>
    <t>Miranda - Clapcott; Liam - Clapcott; Paul - Clapcott</t>
  </si>
  <si>
    <t>First Floor, Unit 3,Concept Park, Innovation Close, Poole, BH12 4QT, England</t>
  </si>
  <si>
    <t>Andrew - Carter</t>
  </si>
  <si>
    <t>12 Summer Hill Street, Birmingham, B1 2PE, England</t>
  </si>
  <si>
    <t>Catherine - Lambert; Geoffrey - Lambert; Toby - Lambert; Michael - Margereson</t>
  </si>
  <si>
    <t>Nationwide Finance LTD</t>
  </si>
  <si>
    <t>21 Piggottshill Lane, Harpenden, AL5 1LG, England</t>
  </si>
  <si>
    <t>Suzanne - Milne; Andrew - Milne</t>
  </si>
  <si>
    <t>Dunbar Bank PLC</t>
  </si>
  <si>
    <t>Keith - Brooker; Michael - Brooker</t>
  </si>
  <si>
    <t>1 London Road, Crowborough, TN6 2TR, England</t>
  </si>
  <si>
    <t>Madeline - Laxton; Ian - Ashcroft; Gary - Ashton; Charles - Dick; Jonathan - Finch-Dick; Mark - Hilton</t>
  </si>
  <si>
    <t>Greensquare Homes Limited</t>
  </si>
  <si>
    <t>Eagle Works, Walton Well Road, Oxford, Oxon, OX2 6EE, England</t>
  </si>
  <si>
    <t>Julie - James; Gary - Taylor</t>
  </si>
  <si>
    <t>Persheng - Rad; Masoud - Gaffarian Asl</t>
  </si>
  <si>
    <t>2nd Floor, Grove House 774-780 Wilmslow Road, Didsbury, Manchester, Greater Manchester, M20 2DR, England</t>
  </si>
  <si>
    <t>Richard - Morgan-Jones; Mark - Roberts; Benjamin - Ward; Thomas - Williams</t>
  </si>
  <si>
    <t>Cbre Loan Services Limited</t>
  </si>
  <si>
    <t>Ottersway House Top Street, Bawtry, Doncaster, DN10 6JY, England</t>
  </si>
  <si>
    <t>Jonathan - Crouch; Nicholas - Rees</t>
  </si>
  <si>
    <t>Lendinvest Security Trustees Limited</t>
  </si>
  <si>
    <t>12 Bramble Rise, Cobham, KT11 2HP, England</t>
  </si>
  <si>
    <t>Jonathan - Sample</t>
  </si>
  <si>
    <t>10-12 Mulberry Green, Old Harlow, Essex, CM17 0ET, United Kingdom</t>
  </si>
  <si>
    <t>Francis - Maria Siluvai Raj</t>
  </si>
  <si>
    <t>Cedar Court, Flat 9, Birchington Road, Windsor, Berkshire, SL4 3QA, United Kingdom</t>
  </si>
  <si>
    <t>Jamie - Duff</t>
  </si>
  <si>
    <t>James - De Souza; Sean - Massey</t>
  </si>
  <si>
    <t>Northern Accountants, Olympus House 2 Howley Park Business Village, Pullan Way, Morley, Leeds, LS27 0BZ, United Kingdom</t>
  </si>
  <si>
    <t>Mohammed - Mushtaq</t>
  </si>
  <si>
    <t>Alpha Trustee Services Limited</t>
  </si>
  <si>
    <t>Deltic House, Zetland Road, Middlesbrough, TS1 1EH, England</t>
  </si>
  <si>
    <t>David - Evans; Pamela - Evans</t>
  </si>
  <si>
    <t>Belinda-Jane - Hetherington</t>
  </si>
  <si>
    <t>26 High Street, Rickmansworth, Hertfordshire, WD3 1ER</t>
  </si>
  <si>
    <t>Unit 696 Salisbury House, London Wall, London, EC2M 5QQ, England</t>
  </si>
  <si>
    <t>Louise - Chamberlain; Charles - Chamberlain; Anthony - Goldsby</t>
  </si>
  <si>
    <t>Jamie - Allison; Stephen - Litherland</t>
  </si>
  <si>
    <t>C/O Waltons Business Advisers Limited Maritime House, Harbour Walk, The Marina, Hartlepool, TS24 0UX, England</t>
  </si>
  <si>
    <t>Lee - Brown; Sophie - Brown</t>
  </si>
  <si>
    <t>Unit 2 Greenways Business Park, Bellinger Close, Chippenham, Wiltshire, SN15 1BN, United Kingdom</t>
  </si>
  <si>
    <t>Ronnie - Jones</t>
  </si>
  <si>
    <t>38 Hyde Avenue, Thornbury, Bristol, BS35 1HZ, England</t>
  </si>
  <si>
    <t>Richard - Halliday</t>
  </si>
  <si>
    <t>14 Hillcrest Mount, Leeds, West Yorkshire, LS16 7PY, United Kingdom</t>
  </si>
  <si>
    <t>Benjamin - Goodman; Stephen - Goodman</t>
  </si>
  <si>
    <t>John - Gow</t>
  </si>
  <si>
    <t>Funding 365 Property Limited</t>
  </si>
  <si>
    <t>3rd Floor 86 - 90 Paul Street, London, EC2A 4NE, England</t>
  </si>
  <si>
    <t>Mark - Storey; Matthew - Storey</t>
  </si>
  <si>
    <t>Stable Ventures Limited</t>
  </si>
  <si>
    <t>Eagle House, 28 Billing Road, Northampton, Northamptonshire, NN1 5AJ, England</t>
  </si>
  <si>
    <t>Damian - Kolodziej</t>
  </si>
  <si>
    <t>25 Cabot Square, London, E14 4QZ, England</t>
  </si>
  <si>
    <t>Damien - Rogers; Enda - Rogers; Laura - Rogers</t>
  </si>
  <si>
    <t>Aib Group (UK) P.L.C.</t>
  </si>
  <si>
    <t>237a Kilkeel Road, Annalong, Newry, Down, BT34 4TW, United Kingdom</t>
  </si>
  <si>
    <t>Clare - Lang; Gregory - Lang</t>
  </si>
  <si>
    <t>Unit 2 Endeavour House Parkway Court, Longbridge Road, Marsh Mills, Plymouth, Devon, PL6 8LR, United Kingdom</t>
  </si>
  <si>
    <t>Natalie - Maslaw</t>
  </si>
  <si>
    <t>20-22 Wenlock Road, London, N1 7GU, England</t>
  </si>
  <si>
    <t>Mark - Wakeford</t>
  </si>
  <si>
    <t>Wassim - Farah</t>
  </si>
  <si>
    <t>Lynwood House, Crofton Road, Orpington, Kent, BR6 8QE, United Kingdom</t>
  </si>
  <si>
    <t>Vincenzo - Palomba</t>
  </si>
  <si>
    <t>Zeyad - Abualhamael; Rozan - Baghdadi; Rehan, Saif</t>
  </si>
  <si>
    <t>4th Floor 205 Regent Street, London, W1B 4HB, England</t>
  </si>
  <si>
    <t>Lyndon - Smith; Phillip - Smith</t>
  </si>
  <si>
    <t>Mark - Heppenstall</t>
  </si>
  <si>
    <t>15 Castle Lodge Court, Rothwell, Leeds, LS26 0ZJ, England</t>
  </si>
  <si>
    <t>Fatima - Fadlalla</t>
  </si>
  <si>
    <t>38 Ridge Hill, London, NW11 8PS, England</t>
  </si>
  <si>
    <t>Hafiz - Imran</t>
  </si>
  <si>
    <t>15556330 - COMPANIES HOUSE DEFAULT ADDRESS, Cardiff, CF14 8LH</t>
  </si>
  <si>
    <t>Surinder - Manak; Gaganvir - Manak; Hamanvir - Manak; Rajbir - Manak</t>
  </si>
  <si>
    <t>7 Stratford Place, London, WIC 1AY, England</t>
  </si>
  <si>
    <t>28 Esplanade, St Helier, JE2 3QA, Jersey</t>
  </si>
  <si>
    <t>Palani - Jegatheeswaran</t>
  </si>
  <si>
    <t>Andrew - Munks</t>
  </si>
  <si>
    <t>470 Hucknall Road, Nottingham, NG5 1FX, United Kingdom</t>
  </si>
  <si>
    <t>Lorraine - Curtis; Darren - Hahn; Mitchel - Hahn; Joe - Sword; Panayiota - Viglas</t>
  </si>
  <si>
    <t>The Retreat, 406, Roding Lane South, Woodford Green, IG8 8EY, England</t>
  </si>
  <si>
    <t>Timothy - Leslie; Hugo - Haig; Jane - Haig; Leslie, Sarah Caroline</t>
  </si>
  <si>
    <t>Bloor Homes Limited</t>
  </si>
  <si>
    <t>Eagle House, 108-110 Jermyn Street, London, SW1Y 6EE, United Kingdom</t>
  </si>
  <si>
    <t>Thawheed - Rashid-Tarafder</t>
  </si>
  <si>
    <t>Silverlees Silver Hill Road, Willesborough, Ashford, Kent, TN24 0NY, United Kingdom</t>
  </si>
  <si>
    <t>Claire - Hendrick; Bradley - Beales</t>
  </si>
  <si>
    <t>L.W.Commissions Limited</t>
  </si>
  <si>
    <t>C/O Glx, 69-75 Thorpe Road, Norwich, Norfolk, NR1 1UA, England</t>
  </si>
  <si>
    <t>Dean - Parata</t>
  </si>
  <si>
    <t>3rd Floor 86-90 Paul Street, London, EC2A 4NE, England</t>
  </si>
  <si>
    <t>Thomas - Britton; Tiffany - Britton; Lewis - Cheeseman; Rachel - Stuart</t>
  </si>
  <si>
    <t>21 Salisbury Grove, Clevedon, BS21 7GA, England</t>
  </si>
  <si>
    <t>Elizabeth - Marley; Nicholas - Dadds; Paul - Jeffries</t>
  </si>
  <si>
    <t>Fraser - Higson</t>
  </si>
  <si>
    <t>20 Duke Street, Alderley Edge, Cheshire, SK9 7HX, England</t>
  </si>
  <si>
    <t>Felix - Langlois; Alexander - Pope</t>
  </si>
  <si>
    <t>Church View, Tangley, Andover, Hampshire, SP11 0SG, England</t>
  </si>
  <si>
    <t>Jonathan - Stewart; Lisa - Archibald</t>
  </si>
  <si>
    <t>Jonathan Alistair Stewart, Lisa Jane Michelle Archibald and Grace Pension Trustees LTD as Trustees of the Pbsa Retirement Trust</t>
  </si>
  <si>
    <t>Orchard House, Clyst St. Mary, Exeter, Devon, EX5 1BR, England</t>
  </si>
  <si>
    <t>Conn - Farrell</t>
  </si>
  <si>
    <t>International House, 24 Holborn Viaduct, London, EC1A 2BN, United Kingdom</t>
  </si>
  <si>
    <t>William - Stark; Peter - Flint; Paul - Harriman; James - Payne; William - Twelves; Sophie - Waite</t>
  </si>
  <si>
    <t>Christopher - Fayers; Paul - Goodes; Nicholas - Hole; Jonathan - Symons; Simon - Tofts</t>
  </si>
  <si>
    <t>Gail - Ackrill; Julian - Meredith; David - Parker; James - Retallack</t>
  </si>
  <si>
    <t>The Royal Bank of Scotland PLC (As Security Agent)</t>
  </si>
  <si>
    <t>19-20 Vine Street, Evesham, Worcestershire, WR11 4RL, England</t>
  </si>
  <si>
    <t>Jeanette - Quinn; Sean - Quinn; James - Thomas</t>
  </si>
  <si>
    <t>Santander UK PLC</t>
  </si>
  <si>
    <t>Robert - Bland; Roger - Brennan; Timothy - Lowe</t>
  </si>
  <si>
    <t>Rafe - Philpott; Summer - Philpott</t>
  </si>
  <si>
    <t>95 Talbot Road, Southsea, PO4 0BH, England</t>
  </si>
  <si>
    <t>Brandon - Moss</t>
  </si>
  <si>
    <t>30 Denison Road, Poole, BH17 7LU, England</t>
  </si>
  <si>
    <t>Petros - Perimenis</t>
  </si>
  <si>
    <t>22 Base Point, Folkestone, Kent, CT19 4RH, England</t>
  </si>
  <si>
    <t>Karen - Marshall; John - Dickie; William - Dickie</t>
  </si>
  <si>
    <t>Dickie Properties Limited</t>
  </si>
  <si>
    <t>Karen - Gibbison; Jonathan - Gibbison</t>
  </si>
  <si>
    <t>Nexa Lending &amp; Security Services LTD</t>
  </si>
  <si>
    <t>Julie - Jones; Lee - Jones</t>
  </si>
  <si>
    <t>Samuel House Fox Valley Way, Stocksbridge, Sheffield, S36 2AA, England</t>
  </si>
  <si>
    <t>Hugh - Mackay; Peregrine - Pearson</t>
  </si>
  <si>
    <t>2 Seymour Walk, London, SW10 9NF, England</t>
  </si>
  <si>
    <t>Patricia - Elgie; Elgie, Samuel Robert</t>
  </si>
  <si>
    <t>Unit 2 Burley House, Rowditch Place, Derby, DE22 3LR, England</t>
  </si>
  <si>
    <t>Mark - Aitchison; George - Colwell; John - Colwell; Richard - Otten</t>
  </si>
  <si>
    <t>Rowanmoor Trustees Limited and John Colwell and Adrian Otten (As Trustees of the Colten Developments Limited Pension Scheme)</t>
  </si>
  <si>
    <t>Colten House Forest Gate Business Park, Wellworthy Way, Ringwood, Hampshire, BH24 3FE, England</t>
  </si>
  <si>
    <t>Elliot - Hodgkinson; Scott - Stephenson</t>
  </si>
  <si>
    <t>Suite 31, Manor Court, Salesbury Hall Road, Ribchester, PR3 3XR, United Kingdom</t>
  </si>
  <si>
    <t>Mark - Mcelduff; Siobhan - Mcelduff</t>
  </si>
  <si>
    <t>Zorin Avenue Lendco 5 Limited</t>
  </si>
  <si>
    <t>Cheeca Lodge, Flower Lane, Godstone, Surrey, RH9 8DE, United Kingdom</t>
  </si>
  <si>
    <t>David - Howell; Warren - Howell; Sean - Vallely</t>
  </si>
  <si>
    <t>Unit 1 Bank Top Industrial Esate Unit 1 Bank Top Industrial Estate, St. Martins, Oswestry, SY10 7HB, England</t>
  </si>
  <si>
    <t>Jason - Wilkinson; Rebecca - Wilkinson</t>
  </si>
  <si>
    <t>The Barn (Unit 3) Manor Farm Office Village, Flexford Road, North Baddesley, Southampton, Hampshire, SO52 9DF, United Kingdom</t>
  </si>
  <si>
    <t>Oluwatosin - Afolabi</t>
  </si>
  <si>
    <t>82a James Carter Road, Mildenhall, Suffolk, IP28 7DE, United Kingdom</t>
  </si>
  <si>
    <t>Jillian - Horgan; Kevin - Horgan</t>
  </si>
  <si>
    <t>28 Elcho Drive, Broughty Ferry, Dundee, Angus, DD5 3TB, Scotland</t>
  </si>
  <si>
    <t>Colette - Thompson</t>
  </si>
  <si>
    <t>39 Oxford Hill, Witney, OX28 3JU, England</t>
  </si>
  <si>
    <t>Lucy - Davies; Mark - Davies</t>
  </si>
  <si>
    <t>7 Old Road, Bromyard, Herefordshire, HR7 4BQ, England</t>
  </si>
  <si>
    <t>Pawel - Ciszewski</t>
  </si>
  <si>
    <t>Flat 5 Linale House Murray Grove, London, N1 7QH, United Kingdom</t>
  </si>
  <si>
    <t>Thomas - Gray; Adrian - Knight; Robert - Shreeve</t>
  </si>
  <si>
    <t>1 Stable Offices Furnace Farm Furnace Lane, Lamberhurst, Tunbridge Wells, TN3 8LE, England</t>
  </si>
  <si>
    <t>Farrah - Kearns; Peter - Kearns</t>
  </si>
  <si>
    <t>127 High Street, Ruislip, HA4 8JN, England</t>
  </si>
  <si>
    <t>Richard - Spelman</t>
  </si>
  <si>
    <t>7 Church Road, Potters Bar, Hertfordshire, EN6 1HB, England</t>
  </si>
  <si>
    <t>Sophie - Mcskimming</t>
  </si>
  <si>
    <t>5 South Charlotte Street, Edinburgh, EH2 4AN, Scotland</t>
  </si>
  <si>
    <t>Gillianne - Leedale; Ian - Limb; Peter - Swallow</t>
  </si>
  <si>
    <t>David Michael Corker</t>
  </si>
  <si>
    <t>Alexander - Haines</t>
  </si>
  <si>
    <t>2 Beech Close, Newton Poppleford, Sidmouth, EX10 0FH, England</t>
  </si>
  <si>
    <t>Jeffrey - Smith</t>
  </si>
  <si>
    <t>1 Percy Avenue, Broadstairs, CT10 3LB, England</t>
  </si>
  <si>
    <t>James - Jayson; Daniel - Zimmerman</t>
  </si>
  <si>
    <t>85 Great Portland Street, London, W1W 7LT, England</t>
  </si>
  <si>
    <t>Michael - Asare; Joshua - Ebanks; Corneil - Efoma</t>
  </si>
  <si>
    <t>Eian - Bailey</t>
  </si>
  <si>
    <t>Lloyd Bank PLC</t>
  </si>
  <si>
    <t>187 Breck Road, Poulton-Le-Fylde, Lancashire, FY6 7YU, United Kingdom</t>
  </si>
  <si>
    <t>Akash - Saha</t>
  </si>
  <si>
    <t>8 Crespigny Road, London, NW4 3DY, United Kingdom</t>
  </si>
  <si>
    <t>Peter - Leuzzi; Spencer - Simons</t>
  </si>
  <si>
    <t>1 Warner House Harrovian Business Village, Bessborough Road, Harrow, Middlesex, HA1 3EX, England</t>
  </si>
  <si>
    <t>Ravi - Gandhi; Murali - Ramadoss; Sankarasubramanian, Sankara Narayanan</t>
  </si>
  <si>
    <t>Abn Amro Bank Nv</t>
  </si>
  <si>
    <t>2nd Floor Regis House, 45 King William Street, London, EC4R 9AN, United Kingdom</t>
  </si>
  <si>
    <t>Matthew - Glazer; Dean - Leslie</t>
  </si>
  <si>
    <t>Susan - Young; Ian - Dennis; David - Pearce; David - Young; Young, Samuel Harry</t>
  </si>
  <si>
    <t>Andrew - Smith; Andrew - Walker</t>
  </si>
  <si>
    <t>The Granary, 1 Waverley Lane, Farnham, Surrey, GU9 8BB, England</t>
  </si>
  <si>
    <t>Duncan - Mason</t>
  </si>
  <si>
    <t>40 Kimbolton Road, Bedford, Bedfordshire, MK40 2NR, United Kingdom</t>
  </si>
  <si>
    <t>Laura - Cotton; Kevin - Sharkey</t>
  </si>
  <si>
    <t>Blackbrook Hall, London Road, Lichfield, WS14 0PS, England</t>
  </si>
  <si>
    <t>Ksenija - Veretenikova-Gvozdovic</t>
  </si>
  <si>
    <t>37 Barnfield Road, Belvedere, DA17 5PJ, England</t>
  </si>
  <si>
    <t>Mark - Harrison; Mark - Snape; Guy - Wooddisse</t>
  </si>
  <si>
    <t>Willow End Stoke Orchard Road, Bishops Cleeve, Cheltenham, Gloucestershire, GL52 7DG, England</t>
  </si>
  <si>
    <t>Nikolaos - Karagiannis</t>
  </si>
  <si>
    <t>Lynton House, 7-12 Tavistock Square, London, WC1H 9BQ, United Kingdom</t>
  </si>
  <si>
    <t>Terry - Lowe</t>
  </si>
  <si>
    <t>C/O Property Accounts Limited, 59 Castle Street, Reading, RG1 7SN, United Kingdom</t>
  </si>
  <si>
    <t>Gary - Landesberg; Leonard - Sebastian</t>
  </si>
  <si>
    <t>Craig - Hall; Robert - Hall; Stuart - Hall</t>
  </si>
  <si>
    <t>30 Harborough Road, Northampton, NN2 7AZ, England</t>
  </si>
  <si>
    <t>Jacqueline - Dobson; Neil - Dobson</t>
  </si>
  <si>
    <t>Lendinvest Btl Limited</t>
  </si>
  <si>
    <t>105 Courtyard Studios Lakes Innovation Centre, Lakes Road, Braintree, Essex, CM7 3AN, England</t>
  </si>
  <si>
    <t>Anthony - Ashall; Linda - Ashall; Adam - Coe; Colin - Thomasson; Philip - Urmston</t>
  </si>
  <si>
    <t>Daniel - Reuben</t>
  </si>
  <si>
    <t>Oliver - Weeks</t>
  </si>
  <si>
    <t>Parkway House, Hambrook Lane, Bristol, BS34 8QB, England</t>
  </si>
  <si>
    <t>Carl - Wilkinson</t>
  </si>
  <si>
    <t>Zak - Gilby</t>
  </si>
  <si>
    <t>7a Holland Road, London, W14 8HJ, England</t>
  </si>
  <si>
    <t>Martin - Smith</t>
  </si>
  <si>
    <t>9 Castlefield Road, Reigate, RH2 0SA, England</t>
  </si>
  <si>
    <t>Ralph - Humphrey</t>
  </si>
  <si>
    <t>12 Malyons Road, Swanley, BR8 7RE, United Kingdom</t>
  </si>
  <si>
    <t>Sunnie - Aujla</t>
  </si>
  <si>
    <t>Studio 9, 50-54 St. Pauls Square, Birmingham, B3 1QS, England</t>
  </si>
  <si>
    <t>Anna - Coles; Stuart - Coles</t>
  </si>
  <si>
    <t>9 St. Georges Yard, Farnham, GU9 7LW, United Kingdom</t>
  </si>
  <si>
    <t>David - Kingerlee; Darren - Arekion; Paul - Rose; David - Warlow</t>
  </si>
  <si>
    <t>Thomas - Legge; Charlotte - Pearce Cornish</t>
  </si>
  <si>
    <t>2 Lant Street, London, SE1 1QR, United Kingdom</t>
  </si>
  <si>
    <t>Melanie - Bowling</t>
  </si>
  <si>
    <t>Rowan House, 7 West Bank, Scarborough, YO12 4DX, England</t>
  </si>
  <si>
    <t>Liam - Hughes; Angela - Hughes</t>
  </si>
  <si>
    <t>The White House, Newdawn Place, Cheltenham, GL51 0FR, England</t>
  </si>
  <si>
    <t>Modestas - Rimkus</t>
  </si>
  <si>
    <t>Marketinvoice Limited</t>
  </si>
  <si>
    <t>37 Eastcastle Street, Oxford Circus, London, W1W 8DR, England</t>
  </si>
  <si>
    <t>Mohammed - Majid; Jeff - Pike</t>
  </si>
  <si>
    <t>Chichester House Chichester House, 91 Moss Lane East, Manchester, M15 5GY, United Kingdom</t>
  </si>
  <si>
    <t>Emily - Choo; James - Scott</t>
  </si>
  <si>
    <t>14 Brook Road, Speedwell, Bristol, BS5 7TE, England</t>
  </si>
  <si>
    <t>Iain - Mclean; Mark - Roberts; Thomas - Williams</t>
  </si>
  <si>
    <t>20 Grosvenor Street, Chester, CH1 2DD, England</t>
  </si>
  <si>
    <t>Sreelal - Harilal; Fahd - Khan</t>
  </si>
  <si>
    <t>10 Brooklands Court Kettering Venture Park, Kettering, Northants, NN15 6FD, United Kingdom</t>
  </si>
  <si>
    <t>Andrew - Levy; Andrew - Link; Daniel - Willcock</t>
  </si>
  <si>
    <t>2 Cleave Prior, Chipstead, Coulsdon, CR5 3YF, England</t>
  </si>
  <si>
    <t>David - Khalastchi; Michael - Khalastchi</t>
  </si>
  <si>
    <t>20 York Place, Leeds, West Yorkshire, LS1 2EX, England</t>
  </si>
  <si>
    <t>Lewis - Foster</t>
  </si>
  <si>
    <t>The Red House Church Lane, Great Kimble, Aylesbury, HP17 9TH, England</t>
  </si>
  <si>
    <t>John - Lorimer; Christopher - Senior; Stemma Land And New Homes Ltd</t>
  </si>
  <si>
    <t>Bruton - Charles; Thomas - Cardwell; John - Coleman</t>
  </si>
  <si>
    <t>The Coach House, Greys Green Business Centre, Henley On Thames, Oxon, RG9 4QG, United Kingdom</t>
  </si>
  <si>
    <t>James - Grant; Thomas - Mulligan</t>
  </si>
  <si>
    <t>3rd Floor Marlborough House, 298 Regents Park Road, Finchley, London, N3 2SZ, England</t>
  </si>
  <si>
    <t>Mohammad - Aslam</t>
  </si>
  <si>
    <t>Bridge House, Fiddle Bridge Lane, Hatfield, Hertfordshire, AL10 0SP, England</t>
  </si>
  <si>
    <t>Giles - Owen; Richard - Laing</t>
  </si>
  <si>
    <t>First Floor Millennium House, Victoria Road, Douglas, IM2 4RW, Isle Of Man</t>
  </si>
  <si>
    <t>Daniel - Wylie</t>
  </si>
  <si>
    <t>Unit 17 Little Braxted Hall Witham Road, Little Braxted, Witham, Essex, CM8 3EU, United Kingdom</t>
  </si>
  <si>
    <t>Anthony - Mason</t>
  </si>
  <si>
    <t>Suite 6 Mercer Manor Barns, Sherington, Newport Pagnell, Buckinghamshire, MK16 9PU, England</t>
  </si>
  <si>
    <t>Toni - Cacciapaglia</t>
  </si>
  <si>
    <t>Norwich and Peterborough Building Society</t>
  </si>
  <si>
    <t>120 Mill Lane, London, NW6 1NF</t>
  </si>
  <si>
    <t>Charlotte - Brice</t>
  </si>
  <si>
    <t>Bonville House, Blackbrook Business Park, Taunton, TA1 2PF, England</t>
  </si>
  <si>
    <t>Steve - Armitage; Kerry - Darlow; Sean - Mcclean; Adam - Midgley; Helen - Spencer; Warren - Thompson; Tim - Wray</t>
  </si>
  <si>
    <t>Keepmoat Limited</t>
  </si>
  <si>
    <t>Marc - Erunlu</t>
  </si>
  <si>
    <t>Helen - Evans; Owen - Ingram; Sergey - Pichugin; Ellison - Riddle; Lesley - Seary</t>
  </si>
  <si>
    <t>Together Commercial Finance Limited (2058813)</t>
  </si>
  <si>
    <t>55 Loudoun Road, St.John's Wood, London, NW8 0DL, United Kingdom</t>
  </si>
  <si>
    <t>Justin - Mcclay</t>
  </si>
  <si>
    <t>8 Demesne Park, Holywood, BT18 9NE, Northern Ireland</t>
  </si>
  <si>
    <t>Charles - Wotherspoon</t>
  </si>
  <si>
    <t>12 Chorley Hall Lane, Alderley Edge, SK9 7EU, England</t>
  </si>
  <si>
    <t>Stephen - Salloway</t>
  </si>
  <si>
    <t>3 Royal Scot Road, Pride Park, Derby, DE24 8AJ, England</t>
  </si>
  <si>
    <t>Timothy - Mudd; Matthew - Wilson</t>
  </si>
  <si>
    <t>5 Peckitt Street, York, YO1 9SF, England</t>
  </si>
  <si>
    <t>Christopher - Crichton; Christopher - Bending; Carolyn - Clark; Gary - Clark; Natalie - Orringe; Graham - Shaw; Alison - Wilson</t>
  </si>
  <si>
    <t>Greymoor Construction LTD</t>
  </si>
  <si>
    <t>Council Offices, Vicarage Lane, Hailsham, BN27 2AX, United Kingdom</t>
  </si>
  <si>
    <t>Gurtej - Kaur; Ruparel, Sawan Rajen</t>
  </si>
  <si>
    <t>C/O Apex Accountancy, Office Suite 134 4 Longwalk Road, Stockley Park, Uxbridge, UB11 1FE, England</t>
  </si>
  <si>
    <t>Richard - Butler</t>
  </si>
  <si>
    <t>Crestline Direct Finance, L.P.</t>
  </si>
  <si>
    <t>82 Berwick Street, London, W1F 8TP, United Kingdom</t>
  </si>
  <si>
    <t>James - Bain-Mollison; Oliver - Rippier</t>
  </si>
  <si>
    <t>55 Whitfield Street, London, W1T 4AH, England</t>
  </si>
  <si>
    <t>Bing - Li; Xiaohua - Li</t>
  </si>
  <si>
    <t>10 Buckingham Place, London, SW1E 6HX, England</t>
  </si>
  <si>
    <t>Joanne - Waller</t>
  </si>
  <si>
    <t>5 Turnstone Business Park, Mulberry Avenue, Widnes, WA8 0WN, England</t>
  </si>
  <si>
    <t>Anar - Vyas; Kunal - Vyas</t>
  </si>
  <si>
    <t>Fleet Mortgages Limited</t>
  </si>
  <si>
    <t>2 Manor Court, Manor Mill Lane, Leeds, West Yorkshire, LS11 8LQ, United Kingdom</t>
  </si>
  <si>
    <t>Caroline - Mccaul; Martin - Mccaul</t>
  </si>
  <si>
    <t>1 Park View Court, St Paul's Road, Shipley, BD18 3DZ, England</t>
  </si>
  <si>
    <t>Aboubacar - Traore</t>
  </si>
  <si>
    <t>Isha House, 8 Wrotham Road, Gravesend, DA11 0PA, England</t>
  </si>
  <si>
    <t>Laurence - Herbert; James - Herbert</t>
  </si>
  <si>
    <t>Barratt Manchester Limited</t>
  </si>
  <si>
    <t>Units Scf 1 &amp; 2 Western International Market, Hayes Road, Southall, Middlesex, UB2 5XJ, United Kingdom</t>
  </si>
  <si>
    <t>Christopher - Matthews; Robert - Matthews; Michael - Sedgley</t>
  </si>
  <si>
    <t>John - Wilkes; Steve - Wilkes</t>
  </si>
  <si>
    <t>7 Victoria Road, Tamworth, B79 7HS, England</t>
  </si>
  <si>
    <t>James - Taylor</t>
  </si>
  <si>
    <t>15 Avenue Court The Avenue, Nunthorpe, Cleveland, TS7 0AS</t>
  </si>
  <si>
    <t>Edward - Beaver; Alistair - Martin; Michael - Rayner; Edward - Sneddon</t>
  </si>
  <si>
    <t>5 Technology Park, Colindeep Lane, Colindale, London, NW9 6BX, England</t>
  </si>
  <si>
    <t>Timothy - Boyd; Penelope - De Kock; Nathen - Johns; Gavin - Perrett</t>
  </si>
  <si>
    <t>25 The Green, Long Whatton, Loughborough, LE12 5DA, England</t>
  </si>
  <si>
    <t>Michael - Blencowe; Blencowe, Sarah Frances</t>
  </si>
  <si>
    <t>Irvine Properties Limited</t>
  </si>
  <si>
    <t>Clarence House, 30-31 North Street, Brighton, BN1 1EB, England</t>
  </si>
  <si>
    <t>De Swarte, Katie Sarah; Adam - De Swarte; Jeremy - De Swarte; Adam - Swarte</t>
  </si>
  <si>
    <t>Nicola - Tikari; Tahir - Tikari</t>
  </si>
  <si>
    <t>Mark - Horsnall</t>
  </si>
  <si>
    <t>Woodclose House,, Wyvernhoe Drive, Quorn, LE12 8AP, United Kingdom</t>
  </si>
  <si>
    <t>Christopher - Falla; Joshua - Falla; Karen - Falla</t>
  </si>
  <si>
    <t>Maple Lodge Blake Dene Road, Lilliput, Poole, BH14 8HQ, England</t>
  </si>
  <si>
    <t>Aziz - Ismail</t>
  </si>
  <si>
    <t>Jonathan - Gomme; Gomme, Sarah Louise</t>
  </si>
  <si>
    <t>West One Development Finance Limited</t>
  </si>
  <si>
    <t>Steve - Fadahunsi</t>
  </si>
  <si>
    <t>30 Rayleigh Road, Woodford Green, Essex, IG8 7HG, England</t>
  </si>
  <si>
    <t>Sharon - Oliver; Gary - Charlton; Ian - Charlton; Sharon - Charlton</t>
  </si>
  <si>
    <t>Charles - Holland</t>
  </si>
  <si>
    <t>A1 Golf Activity Centre, Rowley Lane, Arkely, Hertfordshire, EN5 3HW, England</t>
  </si>
  <si>
    <t>Alan - Addis; Alexander - Addis; Jayne - Kerry; Steven - Smart</t>
  </si>
  <si>
    <t>Bayside Business Centre 1 Sovereign Business Park, 48 Willis Way, Poole, BH15 3TB, England</t>
  </si>
  <si>
    <t>Arran - Atkinson; Roger - Atkinson; Oliver - Hicks</t>
  </si>
  <si>
    <t>6 Cedar Business Park Cedar Lane, Frimley, Camberley, GU16 7AZ, England</t>
  </si>
  <si>
    <t>John - Henshall</t>
  </si>
  <si>
    <t>Hanna - Sillitoe</t>
  </si>
  <si>
    <t>Glasshouse Suite 2f3 C/O Dass, Alderley Park, Macclesfield, Cheshire, SK10 4ZE, England</t>
  </si>
  <si>
    <t>Andrew - Keenahan</t>
  </si>
  <si>
    <t>C/O D P C Stone House, 55 Stone Road Business Park, Stoke-On-Trent, Staffordshire, ST4 6SR, England</t>
  </si>
  <si>
    <t>Daniel - Shenton; Jacqueline - Shenton; James - Shenton; Robert - Shenton</t>
  </si>
  <si>
    <t>St Georges House, 19 Church Street, Uttoxeter, ST14 8AG, England</t>
  </si>
  <si>
    <t>Michael - Garner; Karen - Morris-Garner</t>
  </si>
  <si>
    <t>Beacon House, Warwick Road, Beaconsfield, Buckinghamshire, HP9 2PE, England</t>
  </si>
  <si>
    <t>David - Pardoe; James - Shaw-Porter; Simon - Williams</t>
  </si>
  <si>
    <t>17 Glasshouse Studios Fryern Court Road, Fordingbridge, Hampshire, SP6 1QX, United Kingdom</t>
  </si>
  <si>
    <t>Simon - Warner</t>
  </si>
  <si>
    <t>Office 2 13 Bodmin Place, Broughton, Milton Keynes, MK10 7DP, England</t>
  </si>
  <si>
    <t>Philip - Bird</t>
  </si>
  <si>
    <t>Eagle Tower, Montpellier Drive, Cheltenham, GL50 1TA, England</t>
  </si>
  <si>
    <t>George - Ball; Christopher - Price</t>
  </si>
  <si>
    <t>1st Floor 55 Ffordd William Morgan, St Asaph Business Park, St Asaph, LL17 0JG, United Kingdom</t>
  </si>
  <si>
    <t>Gina - Al-Derzi; Al-Derzi, Saif Eldeen</t>
  </si>
  <si>
    <t>10 York Avenue, Lincoln, LN1 1LL, England</t>
  </si>
  <si>
    <t>Harpal - Chana</t>
  </si>
  <si>
    <t>Redwood Bank Limited</t>
  </si>
  <si>
    <t>Flat 84 Crown Lodge, Elystan Street, London, SW3 3PR, England</t>
  </si>
  <si>
    <t>Maciej - Pietrzak</t>
  </si>
  <si>
    <t>50 Southerndown Avenue, Mayals, Swansea, West Glamorgan, SA3 5EL, Wales</t>
  </si>
  <si>
    <t>Ismail, Samir</t>
  </si>
  <si>
    <t>9-11 New Broadway, Ealing, London, W5 5AW, United Kingdom</t>
  </si>
  <si>
    <t>John - Ashford; Ross - Ashford</t>
  </si>
  <si>
    <t>93 Cornfield Close, Bradley Stoke, Bristol, BS32 9DR, United Kingdom</t>
  </si>
  <si>
    <t>Charlotte - Denham; Peter - Denham</t>
  </si>
  <si>
    <t>202 Western Way, Ponteland, Newcastle Upon Tyne, NE20 9NB, United Kingdom</t>
  </si>
  <si>
    <t>Fathima - Hameed-Burke; Michael - Smollan</t>
  </si>
  <si>
    <t>Glenn Patterson as Security Trustee</t>
  </si>
  <si>
    <t>650 Wharfedale Road, Winnersh Triangle, Wokingham, Berkshire, RG41 5TP, United Kingdom</t>
  </si>
  <si>
    <t>Patricia - Hayes; Gary - Reynolds</t>
  </si>
  <si>
    <t>Gary Reynolds; Patricia Ann Hayes</t>
  </si>
  <si>
    <t>Payton House Packwood Court, Guild Street, Stratford-Upon-Avon, Warwickshire, CV37 6RP, England</t>
  </si>
  <si>
    <t>Hannah - Cunningham; Peter - Cunningham; Jake - Holloway; Alexander - Ward</t>
  </si>
  <si>
    <t>17 College Road, Cheshunt, Lanes Estate Agents, Waltham Cross, EN8 9LS, England</t>
  </si>
  <si>
    <t>Jade - Flannigan; Stefanie - Paterson</t>
  </si>
  <si>
    <t>41 Charlotte Square, Edinburgh, EH2 4HQ, Scotland</t>
  </si>
  <si>
    <t>Raymond - Sketchley; Parimal - Tanna</t>
  </si>
  <si>
    <t>1st Floor, Cash's Business Centre, 228 Widdrington Road, Coventry, West Midlands, CV1 4PB, United Kingdom</t>
  </si>
  <si>
    <t>Giorgi - Hind; Craig - Milton</t>
  </si>
  <si>
    <t>Unit 5 Ducketts Wharf, South Street, Bishop's Stortford, CM23 3AR, England</t>
  </si>
  <si>
    <t>Edward - Lawley; Carl - Porter</t>
  </si>
  <si>
    <t>4 Bassett Court, Newport Pagnell, MK16 0JN, England</t>
  </si>
  <si>
    <t>Rupert - Aslett; Maxwell - Scully</t>
  </si>
  <si>
    <t>Suite 206d Guildhall Buildings Navigation Street, Navigation Street, Birmingham, B2 4BT, England</t>
  </si>
  <si>
    <t>Benjamin - Cripps; Toby - Cripps</t>
  </si>
  <si>
    <t>Ranjeet - Gill; Gursharan - Kahlon</t>
  </si>
  <si>
    <t>Unit 3 21 North Terrace, Seaham, SR7 7EU, England</t>
  </si>
  <si>
    <t>Matthew - Drysdale</t>
  </si>
  <si>
    <t>7 Falcon Road, Charfield, Wotton-Under-Edge, GL12 8EQ, England</t>
  </si>
  <si>
    <t>Rhys - Ashill</t>
  </si>
  <si>
    <t>41 Eagle Road, St Athan, Vale Of Glamorgan, CF62 4NR, United Kingdom</t>
  </si>
  <si>
    <t>Cate - Adams; David - Ardley</t>
  </si>
  <si>
    <t>Neil - Mcintyre; Geoffrey - Dallimore; Brian - Scowcroft</t>
  </si>
  <si>
    <t>C. Hoare &amp; Co.</t>
  </si>
  <si>
    <t>The Stables, Winster, Windermere, LA23 3NU, England</t>
  </si>
  <si>
    <t>Nigel - Jones; Paul - Ruane; Michael - Taplin</t>
  </si>
  <si>
    <t>Oaklands, 103 Duffield Road, Derby, DE22 1AE, United Kingdom</t>
  </si>
  <si>
    <t>Laura - Whitford; Oliver - Burge; Roger - Davies; Stephen - Davies; Henry - Lakin</t>
  </si>
  <si>
    <t>Barclays Bank PLC (As Security Agent)</t>
  </si>
  <si>
    <t>Filwood Green Business Park, 1 Filwood Park Lane, Bristol, BS4 1ET, England</t>
  </si>
  <si>
    <t>Malcolm - Curtis</t>
  </si>
  <si>
    <t>Andrew - Knott</t>
  </si>
  <si>
    <t>William - Dunne; Robert - Ravilious</t>
  </si>
  <si>
    <t>20 Commerce Road Lynch Wood, Peterborough, PE2 6LR, England</t>
  </si>
  <si>
    <t>Dale - Hesketh</t>
  </si>
  <si>
    <t>Shuttle Shop Barn Viaduct Road, Hoghton Bottoms, Preston, PR5 0SE, England</t>
  </si>
  <si>
    <t>Jonathan - Carkeet; Alan - Gavin</t>
  </si>
  <si>
    <t>Suite 3, Bignell Park Barns, Chesterton, Bicester, OX26 1TD, England</t>
  </si>
  <si>
    <t>Elizabeth - Das; Simon - Das</t>
  </si>
  <si>
    <t>5-2-2 The Gatehouse White Cross Business Park, South Road, Lancaster, LA1 4XQ, England</t>
  </si>
  <si>
    <t>Radek - Sramek</t>
  </si>
  <si>
    <t>49 Station Road, Polegate, East Sussex, BN26 6EA, England</t>
  </si>
  <si>
    <t>Jonathan - Bunt; Tamara - Quinn; Somayya - Yaqub</t>
  </si>
  <si>
    <t>The Council of the London Borough of Ealing</t>
  </si>
  <si>
    <t>Oliver - Dudley</t>
  </si>
  <si>
    <t>C/O Fab Accountants Ltd, 26 The Slipway, Marina Keep, Port Solent,, Portsmouth,, Hampshire, PO6 4TR, England</t>
  </si>
  <si>
    <t>Charles - De Felice</t>
  </si>
  <si>
    <t>Beechwood West, 11 Beechwood Avenue, Weybridge, Surrey, KT13 9TD, England</t>
  </si>
  <si>
    <t>Jack - Shaw</t>
  </si>
  <si>
    <t>28 Alexandra Terrace, Exmouth, Devon, EX8 1BD, England</t>
  </si>
  <si>
    <t>Ariel - Levy; Daniel - Sterling</t>
  </si>
  <si>
    <t>Europa UK Debt (Lux) Ili S.À.R.L.</t>
  </si>
  <si>
    <t>Praveen - Malepati</t>
  </si>
  <si>
    <t>128 City Road, London, EC1V 2NX, United Kingdom</t>
  </si>
  <si>
    <t>Nishaan - Singh</t>
  </si>
  <si>
    <t>41 Links Avenue, Romford, RM2 6NB, England</t>
  </si>
  <si>
    <t>Christopher - Tilley; Melanie - Tilley</t>
  </si>
  <si>
    <t>Lewis - Driver; David - Fotheringham; Mark - Turner</t>
  </si>
  <si>
    <t>Unit 3 Delta House Delta Way, Thorpe Industrial Estate, Egham, Surrey, TW20 8RX, England</t>
  </si>
  <si>
    <t>Robert - Bishop</t>
  </si>
  <si>
    <t>1 Sopwith Crescent, Wickford, SS11 8YU, England</t>
  </si>
  <si>
    <t>Avinadav - Grinshpon; Luke - Jones; Raphael - Wechsler</t>
  </si>
  <si>
    <t>First Floor Offices, Farley Court Allsop Place, London, NW1 5LG, United Kingdom</t>
  </si>
  <si>
    <t>William - Robinson</t>
  </si>
  <si>
    <t>Keystone Property Finance Limited</t>
  </si>
  <si>
    <t>11 Castle Hill, Maidenhead, Berkshire, SL6 4AA, England</t>
  </si>
  <si>
    <t>Michael - Kennedy; Fraser - Scott</t>
  </si>
  <si>
    <t>44 Alderley Road, Wilmslow, Cheshire, SK9 1NY, United Kingdom</t>
  </si>
  <si>
    <t>Jonathan - Sweet</t>
  </si>
  <si>
    <t>Harwood House, 43 Harwood Road, London, SW6 4QP, United Kingdom</t>
  </si>
  <si>
    <t>Rubaid - Zaidi; Uzair - Zaidi</t>
  </si>
  <si>
    <t>Qualitas Private Limited</t>
  </si>
  <si>
    <t>Terlon Apartments Produce Exchange Building, 8 Victoria Street, Liverpool, Merseyside, L2 6QJ, England</t>
  </si>
  <si>
    <t>Elliot - Weekes</t>
  </si>
  <si>
    <t>6 Gladstone Road, Orpington, Kent, BR6 7EA, United Kingdom</t>
  </si>
  <si>
    <t>Shaun - Borrett; Katie - Borrett</t>
  </si>
  <si>
    <t>Matus - Dragonides</t>
  </si>
  <si>
    <t>Unit 22 Bellview Court, Hanworth Road, Hounslow, TW3 3TQ, England</t>
  </si>
  <si>
    <t>Marco - Lau; Stephen - Metcalfe</t>
  </si>
  <si>
    <t>Acorn House, 33 Churchfield Road, London, W3 6AY, United Kingdom</t>
  </si>
  <si>
    <t>Matthew - Hedger</t>
  </si>
  <si>
    <t>C/O Taxassist Accountants, 35 Bartholomew Street, Newbury, RG14 5LL, England</t>
  </si>
  <si>
    <t>Murad - Bokhari</t>
  </si>
  <si>
    <t>32 Byron Hill Road, Harrow, HA2 0HY, England</t>
  </si>
  <si>
    <t>Shahan - Lall; Stephen - Naish</t>
  </si>
  <si>
    <t>Tristan Property Trust LTD</t>
  </si>
  <si>
    <t>Unit 130 5 Liberty Square, Kings Hill, West Malling, Kent, ME19 4AU, England</t>
  </si>
  <si>
    <t>Michael - Coath; Emil - Sohrab</t>
  </si>
  <si>
    <t>James Taylor House, St Albans Road East, Hatfield, Herts, AL10 0HE, United Kingdom</t>
  </si>
  <si>
    <t>Altin - Hallaci</t>
  </si>
  <si>
    <t>11 Queen Mary Avenue, London, E18 2FG, England</t>
  </si>
  <si>
    <t>Jason - Baird</t>
  </si>
  <si>
    <t>136 Hall Street, Stockport, Greater Manchester, SK1 4HE, England</t>
  </si>
  <si>
    <t>Jordan - Cole; Joseph - Cole; Taran - Cole; Thomas - Jeffes</t>
  </si>
  <si>
    <t>Interbay Funding LTD</t>
  </si>
  <si>
    <t>26 Buckingham Mansions Bath Road, Bournemouth, BH1 2PG, England</t>
  </si>
  <si>
    <t>Kathleen - Mitten</t>
  </si>
  <si>
    <t>65 Bent Lane, Leyland, PR25 4HR</t>
  </si>
  <si>
    <t>Antony - Iren; Luke - Phillimore-Kelly</t>
  </si>
  <si>
    <t>Barberry, The Approach, Dormans Park, Surrey, RH19 3NU, England</t>
  </si>
  <si>
    <t>Damian - Skubis; Karolina - Skubis</t>
  </si>
  <si>
    <t>31 Sir Brian Way, Bilsthorpe, Newark, NG22 8GA, England</t>
  </si>
  <si>
    <t>Babaker, Omar Saleh; Babaker, Saeed Saleh; Suneet - Jain; Neal - Sahni</t>
  </si>
  <si>
    <t>Upper Barn, 4 Hillside Road, Aldershot, GU11 3NB, England</t>
  </si>
  <si>
    <t>Oliver - Fields</t>
  </si>
  <si>
    <t>C/O Venture Finance Management Suite 101, Cotton Exchange, Liverpool, Liverpool, L3 9LQ, United Kingdom</t>
  </si>
  <si>
    <t>West Walk Building, Regent Road, Leicester, LE1 7LT, England</t>
  </si>
  <si>
    <t>Karl - Pearce</t>
  </si>
  <si>
    <t>Drayton Mere Court (Yard 2) Unit 5, Trevol Business Park, Torpoint, Cornwall, PL11 2TB, England</t>
  </si>
  <si>
    <t>George - Robinson</t>
  </si>
  <si>
    <t>Investec Bank (UK) Limited</t>
  </si>
  <si>
    <t>Finstock Manor Witney Road, Finstock, Chipping Norton, OX7 3DG, England</t>
  </si>
  <si>
    <t>Michael - Ray; Simon - Sugar</t>
  </si>
  <si>
    <t>Amshold Group Ltd, Amshold House, Goldings Hill, Loughton, Essex, IG10 2RW, United Kingdom</t>
  </si>
  <si>
    <t>Judith - Friend; Simon - Friend</t>
  </si>
  <si>
    <t>Higher Mill, Thorverton, Exeter, EX5 5LL, United Kingdom</t>
  </si>
  <si>
    <t>James - Benson; Russell - Mitton</t>
  </si>
  <si>
    <t>5 Enterprise Greenhouse, Salisbury Street, St. Helens, WA10 1FY, England</t>
  </si>
  <si>
    <t>James - Fear; Hugh - Faith; Harry - Neal; Michael - Neal</t>
  </si>
  <si>
    <t>Baird House, 15-17 St. Cross Street, London, EC1N 8UW, United Kingdom</t>
  </si>
  <si>
    <t>Christopher - Spiteri</t>
  </si>
  <si>
    <t>Habl Finance Limited</t>
  </si>
  <si>
    <t>part-satisfied</t>
  </si>
  <si>
    <t>Aziz - Elkhadraoui; Lisa-Marie - Elkhadraoui; Martin - Mcfadden</t>
  </si>
  <si>
    <t>Bourne House, Godstone Road, Whyteleafe, CR3 0BL, England</t>
  </si>
  <si>
    <t>Alexander - Hunt</t>
  </si>
  <si>
    <t>Staple House, Staple Gardens, Winchester, SO23 8SR, England</t>
  </si>
  <si>
    <t>Trevor - Gretsinger; John - Norton</t>
  </si>
  <si>
    <t>2 Station Road, Brundall, Norwich, Norfolk, NR13 5LA, United Kingdom</t>
  </si>
  <si>
    <t>Sheila - Duffy; Steven - Duffy</t>
  </si>
  <si>
    <t>11 Office 29 11 Ainslie Street, Broughty Ferry, Dundee, Angus, DD5 3RR, Scotland</t>
  </si>
  <si>
    <t>Peter - Carroll; James - Darcy; Bartley - Mcgovern</t>
  </si>
  <si>
    <t>1 New Walk, Shillington, Hitchin, SG5 3LN, England</t>
  </si>
  <si>
    <t>272 Bath Street, Glasgow, G2 4JR, Scotland</t>
  </si>
  <si>
    <t>Neil - Weaver; Alex - Taylor; James - Taylor</t>
  </si>
  <si>
    <t>Daniel - Webster; Simon - Webster</t>
  </si>
  <si>
    <t>95 Cromwell Road, Grimsby, DN31 2DL, England</t>
  </si>
  <si>
    <t>Robert - Holmes</t>
  </si>
  <si>
    <t>41 Featherstone Lane, Featherstone, Pontefract, West Yorkshire, WF7 6LS, England</t>
  </si>
  <si>
    <t>Shane - Gee</t>
  </si>
  <si>
    <t>78 Cranwells Park, Bath, BA1 2YE, England</t>
  </si>
  <si>
    <t>Christine - Cox; Joseph - Camilleri; Nicola - Mcginnis</t>
  </si>
  <si>
    <t>33 Margaret Street, London, W1G 0JD, England</t>
  </si>
  <si>
    <t>Hawkins, Sarah Helen; Joel - Hawkins</t>
  </si>
  <si>
    <t>Wsm, Connect House 133-137 Alexandra Road, Wimbledon, London, SW19 7JY, United Kingdom</t>
  </si>
  <si>
    <t>Praful - Batavia; Pritesh - Lad</t>
  </si>
  <si>
    <t>8 Hill Avenue, Amersham, HP6 5BW, England</t>
  </si>
  <si>
    <t>George - Tranckle</t>
  </si>
  <si>
    <t>Green Gables, Teignmouth, Devon, TQ14 8TW, United Kingdom</t>
  </si>
  <si>
    <t>Charles - Baxter; Laura - Marino</t>
  </si>
  <si>
    <t>Acre House, 11/15 William Road, London, NW1 3ER, United Kingdom</t>
  </si>
  <si>
    <t>John - Tulloch</t>
  </si>
  <si>
    <t>Douglas James Moorby White; Edward Alexander John White</t>
  </si>
  <si>
    <t>Sharon - Burgess; Oliver - Burgess; Simon - Burgess; Victoria - Thompson</t>
  </si>
  <si>
    <t>Ian - Talton; Jonathan - Brierley</t>
  </si>
  <si>
    <t>Unit 2 Green Farm The Green, Abbots Ripton, Huntingdon, PE28 2PF, England</t>
  </si>
  <si>
    <t>Alexandr - Ghidirim; Zofia - Sharman</t>
  </si>
  <si>
    <t>50 International House, Essex Street, London, WC2 3JF, England</t>
  </si>
  <si>
    <t>Manraj - Khehar; Jeremy - Dean Smith</t>
  </si>
  <si>
    <t>Brian - Kidd; Frazer Kidd Properties Limited</t>
  </si>
  <si>
    <t>Kathryn - Thornewill; Jack - Thornewill; Mark - Thornewill; Paul - Thornewill</t>
  </si>
  <si>
    <t>Argyll Property Partners Limited</t>
  </si>
  <si>
    <t>Charlotte House Stanier Way, Wyvern Business Park, Derby, Derbyshire, DE21 6BF, England</t>
  </si>
  <si>
    <t>Ian - Organ</t>
  </si>
  <si>
    <t>Moat Farm Ardenrun, Tandridge Lane, Lingfield, Surrey, RH7 6LN, England</t>
  </si>
  <si>
    <t>Bradley - Emmett; Kelly - Stone</t>
  </si>
  <si>
    <t>83 Wicken Road, Newport, Saffron Walden, CB11 3QH, England</t>
  </si>
  <si>
    <t>Esperanza - Walsh</t>
  </si>
  <si>
    <t>Flat 9, 58, Stonegrove, Edgware London, Middlesex, HA8 7UB, United Kingdom</t>
  </si>
  <si>
    <t>Wendy - Bourton; Russell - Bourton</t>
  </si>
  <si>
    <t>Arena Business Centre, Holyrood Close, Poole, BH17 7FJ, England</t>
  </si>
  <si>
    <t>Philip - Oderinlo</t>
  </si>
  <si>
    <t>Marjan - Amirian</t>
  </si>
  <si>
    <t>76 Hurstwood Road, London, NW11 0AU, England</t>
  </si>
  <si>
    <t>Thomas - Larsson</t>
  </si>
  <si>
    <t>Pesters Limited, 2 Park Court, Pyrford Road, West Byfleet, Surrey, KT14 6SD, England</t>
  </si>
  <si>
    <t>Geraldine - Geaves; Timothy - Barlow; Robert - Sloss</t>
  </si>
  <si>
    <t>The Pollen Estate Trustee Company Limited</t>
  </si>
  <si>
    <t>6 Duke Street, St James's, London, SW1Y 6BN, England</t>
  </si>
  <si>
    <t>Kate - Brennan</t>
  </si>
  <si>
    <t>81 Rochester Road, Coventry, CV5 6AF, England</t>
  </si>
  <si>
    <t>Florian - Azemi</t>
  </si>
  <si>
    <t>Gregory - Mc Kinney; Nikolas - Tsounakis</t>
  </si>
  <si>
    <t>Flat 18 71h Drayton Park, London, N5 1DU, England</t>
  </si>
  <si>
    <t>Arkwright, Sally Louise; David - Arkwright; John - Arkwright; Mark - Wordsworth</t>
  </si>
  <si>
    <t>Marian - Quinn; Seamus - Quinn</t>
  </si>
  <si>
    <t>Allied Irish Banks,P.L.C</t>
  </si>
  <si>
    <t>Duncan - Morris; Jenny - Morris</t>
  </si>
  <si>
    <t>264 Banbury Road, Oxford, Oxfordshire, OX2 7DY, England</t>
  </si>
  <si>
    <t>Jamie - Baker; Christopher - Blamey; Neil - Rowe</t>
  </si>
  <si>
    <t>The Maltings Business Centre 16 The Maltings, Roydon Road, Stanstead Abbotts, Ware, Hertfordshire, SG12 8UU, England</t>
  </si>
  <si>
    <t>Tommy - Minchin</t>
  </si>
  <si>
    <t>8 Bristol Road, Ilkeston, DE7 5HD, England</t>
  </si>
  <si>
    <t>Anthony - Kilbride; Gary - Neville</t>
  </si>
  <si>
    <t>St Andrews Chambers, 21 Albert Square, Manchester, M2 5PE, United Kingdom</t>
  </si>
  <si>
    <t>Nigel - Banks; Stephen - Banks</t>
  </si>
  <si>
    <t>1 Greenstede House, Wood Street, East Grinstead, RH19 1UZ, United Kingdom</t>
  </si>
  <si>
    <t>Carrick - Casson-Crook; Stacey-Jayne - Rawlings; Simon - Thomas</t>
  </si>
  <si>
    <t>3 High Street, Stoke Goldington, Newport Pagnell, MK16 8NP, United Kingdom</t>
  </si>
  <si>
    <t>Daniel - Jackson</t>
  </si>
  <si>
    <t>35 Enterprise House Enterprise Crescent, Lisburn, BT28 2BP, Northern Ireland</t>
  </si>
  <si>
    <t>Richard - Barth; Steffen - Priller; Dariush - Ziatabari</t>
  </si>
  <si>
    <t>First Floor Winston House, 349 Regents Park Road, London, N3 1DH, United Kingdom</t>
  </si>
  <si>
    <t>Anil - Pitalia; David - Roberts</t>
  </si>
  <si>
    <t>Capitalia Limited</t>
  </si>
  <si>
    <t>25 Chorley New Road, Bolton, BL1 4QR, United Kingdom</t>
  </si>
  <si>
    <t>David - Ellis-Morgan; Eirian - Glennie</t>
  </si>
  <si>
    <t>Matthew - Ahearn</t>
  </si>
  <si>
    <t>Wickham House, 2 Upper Teddington Road, Kingston Upon Thames, KT1 4DY, England</t>
  </si>
  <si>
    <t>Jonathan - Kingston; Thomas - Alton; Kevin - Rouse; John - Whelan</t>
  </si>
  <si>
    <t>Bridgeco Limited</t>
  </si>
  <si>
    <t>8 Carr Crofts Drive, Armley, Leeds, LS12 3AL, England</t>
  </si>
  <si>
    <t>Danyal - Ali Khan; Tariq - Ali Khan</t>
  </si>
  <si>
    <t>First Floor, 85 Great Portland Street, London, W1W 7LT, England</t>
  </si>
  <si>
    <t>Pola - Mikhail</t>
  </si>
  <si>
    <t>Britannia House Glenthorne Road, Hammersmith, London, W6 0LH, England</t>
  </si>
  <si>
    <t>Raymond - Yim</t>
  </si>
  <si>
    <t>Unit 2, Burley House, Rowditch Place, Derby, DE22 3LR, England</t>
  </si>
  <si>
    <t>April - Mcneil; Christopher - Mcneil</t>
  </si>
  <si>
    <t>2 Calderdale, Abbeymead, Gloucester, GL4 5SZ, England</t>
  </si>
  <si>
    <t>Bard - Bratland; Mark - Yonwin</t>
  </si>
  <si>
    <t>Beaufort Ventures Ii (Jersey) Limited</t>
  </si>
  <si>
    <t>Aztec House, 397-405 Archway Road, London, N6 4EY, England</t>
  </si>
  <si>
    <t>Nikhil - Patel; Pallavi - Patel; Rakesh - Patel; Patel, Saisha Rakesh</t>
  </si>
  <si>
    <t>Luke - Osborne; Thomas - Pratt</t>
  </si>
  <si>
    <t>Thomas Glover House, 3 Weaver Walk, London, SE27 0AH, England</t>
  </si>
  <si>
    <t>Mukesh - Halai; Seema - Halai</t>
  </si>
  <si>
    <t>Suite 16, Enterprise House, Telford Road, Bicester, Oxon, OX26 4LD, England</t>
  </si>
  <si>
    <t>Amarjit - Chima; Baljeet - Chima</t>
  </si>
  <si>
    <t>Karen - Edroff; Mark - Edroff</t>
  </si>
  <si>
    <t>Unit 13 Chantry Park 2 Cowley Road, Nuffield Industrial Estate, Poole, Dorset, BH17 0UJ, England</t>
  </si>
  <si>
    <t>Stephen - Foster; Thomas - Foster</t>
  </si>
  <si>
    <t>76 Eastern Way, Ponteland, Newcastle Upon Tyne, NE20 9RE, United Kingdom</t>
  </si>
  <si>
    <t>Chandravadan - Ganatra; Chandra - Ganatra; Ravi - Ganatra</t>
  </si>
  <si>
    <t>9a Sandy Lodge Road, Rickmansworth, Hertfordshire, WD3 1LP, England</t>
  </si>
  <si>
    <t>Francis - Johnson</t>
  </si>
  <si>
    <t>Lloyds Bank Commercial Finance LTD</t>
  </si>
  <si>
    <t>Unit 2 Mold Business Park, Wrexham Road, Mold, CH7 1XP, United Kingdom</t>
  </si>
  <si>
    <t>Karen - Ross</t>
  </si>
  <si>
    <t>Onesavings Bank PLC Trading as Kent Reliance</t>
  </si>
  <si>
    <t>Christian - Evans</t>
  </si>
  <si>
    <t>Tc Security Trustee Limited</t>
  </si>
  <si>
    <t>Units 1 &amp; 2 Bridge Road, Brompton On Swale, Richmond, North Yorkshire, DL10 7HS, United Kingdom</t>
  </si>
  <si>
    <t>Alexandra - Pattison-Appleton; Hugh - Pattison-Appleton; Miles - Pattison-Appleton</t>
  </si>
  <si>
    <t>41 Millbrook Street, Hereford, HR4 9LF, England</t>
  </si>
  <si>
    <t>Martyn - Boak</t>
  </si>
  <si>
    <t>John - Falco; Terry - Richards</t>
  </si>
  <si>
    <t>Stk Consortium 4 Limited</t>
  </si>
  <si>
    <t>The Townhouse, 114-116 Fore Street, Hertford, Herts, SG14 1AJ, England</t>
  </si>
  <si>
    <t>Alexander - Churchill</t>
  </si>
  <si>
    <t>1 Top Street, Bawtry, Doncaster, DN10 6TF, England</t>
  </si>
  <si>
    <t>Ahmed, Zahir Sahiad; Akaash - Chudasama; Pamela - Chudasama; Zafran - Mahmmod</t>
  </si>
  <si>
    <t>222 Alcester Road, Birmingham, B13 8EY, United Kingdom</t>
  </si>
  <si>
    <t>Mark - Forbes; Martin - Pearce</t>
  </si>
  <si>
    <t>147a High Street, Waltham Cross, Hertfordshire, EN8 7AP, England</t>
  </si>
  <si>
    <t>Gordon - Sood; Morteza - Norozee</t>
  </si>
  <si>
    <t>239 Derby Road, Long Eaton, NG10 4BS, England</t>
  </si>
  <si>
    <t>Maryam - Osman; Andrew - Thomas</t>
  </si>
  <si>
    <t>9 Weavers House East Street Mills, East Street, Leeds, LS9 8EP, England</t>
  </si>
  <si>
    <t>Ian - Morgan; Kara - Morgan; Taylor - Morgan; Tonia - Morgan</t>
  </si>
  <si>
    <t>Pobl Living Limited</t>
  </si>
  <si>
    <t>Floor 2 Princess House, Princess Way, Swansea, SA1 3LW, Wales</t>
  </si>
  <si>
    <t>Gemma - Smith; Matthew - Smith</t>
  </si>
  <si>
    <t>85 Carpenters, Billingshurst, West Sussex, RH14 9RA, England</t>
  </si>
  <si>
    <t>Baljinder - Thandi</t>
  </si>
  <si>
    <t>33 Central Avenue Wigston, Leicester, Leicestershire, LE18 2AB, England</t>
  </si>
  <si>
    <t>Lisa - Jopson; Dulcie - Chambers</t>
  </si>
  <si>
    <t>Robert - Anderson; Martyn - Avery</t>
  </si>
  <si>
    <t>Kristina - Dabriliene</t>
  </si>
  <si>
    <t>199 Bishopsgate, London, EC2M 3TY, England</t>
  </si>
  <si>
    <t>Ian - Fox; Emma - Wells; Wells, Julian Sandford</t>
  </si>
  <si>
    <t>Kerry - Buston; Richard - Hall; Dene - Main</t>
  </si>
  <si>
    <t>Kroll Trustee Services Limited</t>
  </si>
  <si>
    <t>1st Floor 70 Jermyn Street, London, SW1Y 6NY, England</t>
  </si>
  <si>
    <t>Tanya - Anderson; Matthew - Anderson</t>
  </si>
  <si>
    <t>Lloyds Tsb Commercial Finance Limited</t>
  </si>
  <si>
    <t>122 Ploughmans Way, Rainham, Gillingham, Kent, ME8 8LP, England</t>
  </si>
  <si>
    <t>Alexander - Kirk; Maximillian - Vane Percy</t>
  </si>
  <si>
    <t>1st Floor Beaumont House, Beaumont Road, Banbury, OX16 1RH, England</t>
  </si>
  <si>
    <t>Matt - Hallam</t>
  </si>
  <si>
    <t>44 Grand Parade, Brighton, BN2 9QA, England</t>
  </si>
  <si>
    <t>Maire - Hugo</t>
  </si>
  <si>
    <t>Muthahar - Khan</t>
  </si>
  <si>
    <t>C/O M J Goldman Chartered Accountants Hollinwood Business Centre, Albert Street, Oldham, OL8 3QL, England</t>
  </si>
  <si>
    <t>John - Fletcher; Kimberley - Fletcher</t>
  </si>
  <si>
    <t>Halcyon House, 20 Chorley New Road, Bolton, Lancashire, BL1 4AP, England</t>
  </si>
  <si>
    <t>Marwan - Field</t>
  </si>
  <si>
    <t>620 Western Avenue, London, W3 0TE, England</t>
  </si>
  <si>
    <t>Daniel - Dunning-Cole</t>
  </si>
  <si>
    <t>3 Brindley Court Dalewood Road,, Lymedale Business Park, Newcastle Under Lyme, Staffordshire, ST5 9QA, England</t>
  </si>
  <si>
    <t>Wighton, Sarah; Stuart - Wighton</t>
  </si>
  <si>
    <t>6 Foxholes Crescent, Calverley, Pudsey, LS28 5NT, England</t>
  </si>
  <si>
    <t>Babu - Pankhania; Jayanti - Pankhania; Kantilal - Pankhania</t>
  </si>
  <si>
    <t>Jonathan - Chenery; Louise - Cooper; Duncan - Roe; Roe, Louise Samantha; Mitodex Limited; Town Park Estates Limited</t>
  </si>
  <si>
    <t>Leonie - Gittins; Robert - Gittins</t>
  </si>
  <si>
    <t>Office 2, Ground Floor Lakeside Point, Bridgetown, Cannock, Staffordshire, WS11 0XE, England</t>
  </si>
  <si>
    <t>Jonathan - Price</t>
  </si>
  <si>
    <t>C/O Southside Property Mgmt, 29-31 Leith Hill, Orpington, Kent, BR5 2RS, England</t>
  </si>
  <si>
    <t>Andrew - Baddeley; Mark - Church; Phillip - Morris; Oliver, Sam John Robert; Emyr - Williams</t>
  </si>
  <si>
    <t>Honeycomb West, Chester Business Park, Chester, CH4 9QH, United Kingdom</t>
  </si>
  <si>
    <t>Alexander - Bartlett</t>
  </si>
  <si>
    <t>Louis - Pow</t>
  </si>
  <si>
    <t>George - Howie; Kelly - Howie</t>
  </si>
  <si>
    <t>Carr House Barns, Little Smeaton, Northallerton, DL6 2HA, United Kingdom</t>
  </si>
  <si>
    <t>Jonathan - Martin; Christopher - Scott</t>
  </si>
  <si>
    <t>Midland House, 2 Poole Road, Bournemouth, BH2 5QY, United Kingdom</t>
  </si>
  <si>
    <t>Joanna - Lane; Simon - Hawkins; Robert - Lane</t>
  </si>
  <si>
    <t>7 Newgate, Barnard Castle, DL12 8NQ, England</t>
  </si>
  <si>
    <t>Codey - Millward</t>
  </si>
  <si>
    <t>Suite 11 Bedford House, Mowbray Street Suite 11 Bedford House, Mowbray Street, S3 8ez, Sheffield, South Yorkshire, S3 8EZ, United Kingdom</t>
  </si>
  <si>
    <t>David - Karseladze</t>
  </si>
  <si>
    <t>Topland Jupiter Limited</t>
  </si>
  <si>
    <t>146 New Cavendish Street, Westminster, London, W1W 6YQ, England</t>
  </si>
  <si>
    <t>Michael - Kenney; Paul - Markey; David - Neal; Liam - Neal</t>
  </si>
  <si>
    <t>Ty-To-Maen Farm Newton Road, Rumney, Cardiff, CF3 2EJ, Wales</t>
  </si>
  <si>
    <t>Hasan - Dikme</t>
  </si>
  <si>
    <t>Faisal - Yaqoob</t>
  </si>
  <si>
    <t>Unit 5, Wood Street, Dewsbury, WF13 1QU, England</t>
  </si>
  <si>
    <t>Mark - Holmes</t>
  </si>
  <si>
    <t>Modupe - Oludipe; Niyi - Oludipe</t>
  </si>
  <si>
    <t>Godiva Mortgages Limited</t>
  </si>
  <si>
    <t>10 Stadium Court Stadium Road, Bromborough, Wirral, CH62 3RP, England</t>
  </si>
  <si>
    <t>Rebecca - Brading; Neil - Mitchell; Paul - Mitchell; Susan - Mitchell</t>
  </si>
  <si>
    <t>Poltair Housing Limited</t>
  </si>
  <si>
    <t>Tre-Ru House, The Leats, Truro, TR1 3AG, England</t>
  </si>
  <si>
    <t>Dean - Main</t>
  </si>
  <si>
    <t>16 Great Queen Street, Covent Garden, London, WC2B 5AH, United Kingdom</t>
  </si>
  <si>
    <t>Irfan - Mirza; Elizabeth - Westhead</t>
  </si>
  <si>
    <t>Joe - Howe</t>
  </si>
  <si>
    <t>3 The Crescent, Farnborough, GU14 7AH, England</t>
  </si>
  <si>
    <t>Atherton, Sarah Louise</t>
  </si>
  <si>
    <t>53 Moat Street, Wigston, LE18 2GD, England</t>
  </si>
  <si>
    <t>Gary - Burton; John - Nettleton; Malcolm - Sanderson</t>
  </si>
  <si>
    <t>Maref Loan Limited Partnership Acting by Its General Partner Maref Loan Gp Limited</t>
  </si>
  <si>
    <t>65 High Street, Egham, Surrey, TW20 9EY, United Kingdom</t>
  </si>
  <si>
    <t>Christopher - Jones; Christopher - Wade</t>
  </si>
  <si>
    <t>Matt 1992 Limited (In Liquidation) By; Alessandro Sidoli as Liquidator,; Peter James Anderson as Liquidator And; Alan Fallows as Liquidator</t>
  </si>
  <si>
    <t>Reece - Bennison</t>
  </si>
  <si>
    <t>843 Finchley Road, London, NW11 8NA, England</t>
  </si>
  <si>
    <t>Daniel - Anson-Hart; James - Baker</t>
  </si>
  <si>
    <t>Sean Bailey; Kevin Aherne</t>
  </si>
  <si>
    <t>Office 101 Coinage House, 2 Princes Street, Truro, Cornwall, TR1 2ES, England</t>
  </si>
  <si>
    <t>Julie - Brown; Spencer - Burrell; Trevor - Holden</t>
  </si>
  <si>
    <t>The Horizon Centre, Peachman Way,, Broadland Business Park, Norwich, NR7 0WF, England</t>
  </si>
  <si>
    <t>Bruce - O'Grady</t>
  </si>
  <si>
    <t>Tadpole Cottage LTD &amp; Hinterthal Financial Limited</t>
  </si>
  <si>
    <t>15 Hertford Court Hertford Road, Marlborough, SN8 4AW, England</t>
  </si>
  <si>
    <t>Asif - Rangoonwala; Azam - Rangoonwala</t>
  </si>
  <si>
    <t>Brian - Kearney; Christopher - Kearney; Patrick - Kearney</t>
  </si>
  <si>
    <t>8th Floor Bedford House, Bedford Street, Belfast, BT2 7FD, Northern Ireland</t>
  </si>
  <si>
    <t>Adam - Dickinson; Stephen - Turner</t>
  </si>
  <si>
    <t>1 Sevenairs View, Beighton, Sheffield, S20 1XJ, England</t>
  </si>
  <si>
    <t>Graham - Earl; Mark - Alfandary</t>
  </si>
  <si>
    <t>The American Barns Banbury Road, Lighthorne, Warwick, Warwickshire, CV35 0AE, England</t>
  </si>
  <si>
    <t>James - Bell; Richard - Frain; Robert - Smith</t>
  </si>
  <si>
    <t>5 Ford Park House, Ulverston, LA12 7JP, England</t>
  </si>
  <si>
    <t>Stephen - Donnelly</t>
  </si>
  <si>
    <t>Ground Floor Oakhurst House, 77 Mount Ephraim, Tunbridge Wells, Kent, TN4 8BS, United Kingdom</t>
  </si>
  <si>
    <t>Lee - Allan; Roy - Allan; Stuart - Allan</t>
  </si>
  <si>
    <t>Msp Capital LTD</t>
  </si>
  <si>
    <t>Oguzhan - Karadurmus</t>
  </si>
  <si>
    <t>338a Regents Park Road, Office 3 And 4, London, N3 2LN, United Kingdom</t>
  </si>
  <si>
    <t>Zeana - Instance; Oliver - Hookway</t>
  </si>
  <si>
    <t>Andrew Mctear; Gary Rupping; Go D&amp;B Limited</t>
  </si>
  <si>
    <t>Luiza - Abazi; Rron - Abazi</t>
  </si>
  <si>
    <t>61 High Road, London, NW10 2SU, England</t>
  </si>
  <si>
    <t>Duncan - Clark; Jeffrey - Clark</t>
  </si>
  <si>
    <t>James - Le Poidevin</t>
  </si>
  <si>
    <t>Momentum Finance Group SPV1 Limited</t>
  </si>
  <si>
    <t>31 Aspen Grove, School Aycliffe, Newton Aycliffe, DL5 6GR, England</t>
  </si>
  <si>
    <t>Matthew - Lawrence; Mary - Leslie</t>
  </si>
  <si>
    <t>Lavender House, 13 Kings Drive, Thames Ditton, KT7 0TH, United Kingdom</t>
  </si>
  <si>
    <t>Ilan - Eshkeri</t>
  </si>
  <si>
    <t>6 Rochester Terrace, London, NW1 9JN, England</t>
  </si>
  <si>
    <t>Hannah - Lovel; Philip - Lovel</t>
  </si>
  <si>
    <t>Hcr Systems Limited</t>
  </si>
  <si>
    <t>12 Innovation Drive, Newport, Brough, HU15 2FW, England</t>
  </si>
  <si>
    <t>Johanna - Molineus</t>
  </si>
  <si>
    <t>22 Great Chapel Street, London, W1F 8FR, England</t>
  </si>
  <si>
    <t>Timothy - Dean; Shaun - Bridgeman; Jamie - Dean; Mark - Dean</t>
  </si>
  <si>
    <t>Suite D  (Xeinadin Cambridge) South Cambridge Business Park, Babraham Road, Sawston, Cambridge, CB22 3JH, England</t>
  </si>
  <si>
    <t>Aron - Bentley; Paul - Bentley</t>
  </si>
  <si>
    <t>Oak Grange Camela Lane, Camblesforth, Selby, YO8 8HA, England</t>
  </si>
  <si>
    <t>El-Abd, Joseph Mohammed Saied; Robert - Higgitt; Joseph - Horn-Smith</t>
  </si>
  <si>
    <t>72 Park Street, Pontypridd, CF37 1SN, Wales</t>
  </si>
  <si>
    <t>Roland - Ghapantsyan</t>
  </si>
  <si>
    <t>Unit 11 Boston Business Park, Trumpers Way, London, W7 2QA, United Kingdom</t>
  </si>
  <si>
    <t>Polin - Doychev; Milan - Pavlovic</t>
  </si>
  <si>
    <t>Fox Funding LLP</t>
  </si>
  <si>
    <t>Fraser - Tolman</t>
  </si>
  <si>
    <t>5 West Court, Enterprise Road, Maidstone, Kent, ME15 6JD, United Kingdom</t>
  </si>
  <si>
    <t>Philip - Lambert; Adam - Turner</t>
  </si>
  <si>
    <t>Bugle Inn Motor Company Limited</t>
  </si>
  <si>
    <t>C/O Cg Professional St George's House, St George's Street, Chorley, Lancashire, PR7 2AA, England</t>
  </si>
  <si>
    <t>Simon - Hohenberg</t>
  </si>
  <si>
    <t>179 Park Lane, Poynton, Stockport, SK12 1RH, England</t>
  </si>
  <si>
    <t>Daniel - Gonzalez</t>
  </si>
  <si>
    <t>Belgrave House, 39-43 Monument Hill, Weybridge, Surrey, KT13 8RN, England</t>
  </si>
  <si>
    <t>Paul - Curran; Neil - Fitzsimmons; Michael - Milligan</t>
  </si>
  <si>
    <t>5 Melville Street, Edinburgh, EH3 7PE, Scotland</t>
  </si>
  <si>
    <t>Fitzroy Land And Property Limited; Mgpl Property Limited</t>
  </si>
  <si>
    <t>10 Old Houghton Road, Hartford, Huntingdon, Cambridgeshire, PE29 1YB, England</t>
  </si>
  <si>
    <t>Scott - Hammond</t>
  </si>
  <si>
    <t>R2 Developments LTD</t>
  </si>
  <si>
    <t>The Stables Little Coldharbour Farm, Tong Lane, Lamberhurst, Tunbridge Wells, Kent, TN3 8AD, United Kingdom</t>
  </si>
  <si>
    <t>James - Thompson</t>
  </si>
  <si>
    <t>Matthew - Slane; James - Murphy</t>
  </si>
  <si>
    <t>Sviatoslav - Jerdetchii</t>
  </si>
  <si>
    <t>The - Wakefield; Vico Homes Limited</t>
  </si>
  <si>
    <t>The Council of the City of Wakefield</t>
  </si>
  <si>
    <t>John - Carr; Peter - Carr</t>
  </si>
  <si>
    <t>63 The Wood, Stoke-On-Trent, ST3 6HR</t>
  </si>
  <si>
    <t>Barry - Kerr; Richard - Sloan</t>
  </si>
  <si>
    <t>24 Dalmellington Road, Ayr, KA7 3PZ, United Kingdom</t>
  </si>
  <si>
    <t>Sharon - Henwood</t>
  </si>
  <si>
    <t>2 Blackpole Road, Worcester, WR4 9SS, England</t>
  </si>
  <si>
    <t>Andri - Chanturia; Ian - Dunesby; Khatuna - Parjanadze</t>
  </si>
  <si>
    <t>Hillier Hopkins Llp, 45 Pall Mall, London, SW1Y 5JG, United Kingdom</t>
  </si>
  <si>
    <t>Avrohom - Reiner</t>
  </si>
  <si>
    <t>13 Firsby Road, London, N16 6PX, England</t>
  </si>
  <si>
    <t>Ivor - Walklett</t>
  </si>
  <si>
    <t>The Octagon, 27 Middleborough, Colchester, CO1 1TG, England</t>
  </si>
  <si>
    <t>Christakis - Iacovides; Ninos - Koumettou</t>
  </si>
  <si>
    <t>Michael - Redrup; Natacha - Redrup</t>
  </si>
  <si>
    <t>10 Station Road, Henley On Thames, Oxfordshire, RG9 1AY, England</t>
  </si>
  <si>
    <t>Amol - Kshatriya</t>
  </si>
  <si>
    <t>131c Victoria Way, London, SE7 7NX, England</t>
  </si>
  <si>
    <t>Ian - Purkiss</t>
  </si>
  <si>
    <t>98c Hartington Grove, Cambridge, Cambridgeshire, CB1 7UB, England</t>
  </si>
  <si>
    <t>Charles, Paula Samantha Rosemarie; Glen - Charles</t>
  </si>
  <si>
    <t>Reflex Bridging Limited</t>
  </si>
  <si>
    <t>Madeline - Mcqueen; David - Mcqueen</t>
  </si>
  <si>
    <t>20 - 22 Wenlock Road, London, N1 7GU, United Kingdom</t>
  </si>
  <si>
    <t>Kristoffer - Carpenter</t>
  </si>
  <si>
    <t>7 Tileyard North, Wakefield, WF1 5FY, England</t>
  </si>
  <si>
    <t>Dianne - Cox; John - Cox</t>
  </si>
  <si>
    <t>Martyn - Baum; Aidan - Reed</t>
  </si>
  <si>
    <t>Jonathan - Wilkinson</t>
  </si>
  <si>
    <t>Harry - Aitchison; Jeremy - Aitchison; Lucy - Winterburn</t>
  </si>
  <si>
    <t>First Floor, 85 Portland Street, Great Portland Street, London, W1W 7LT, England</t>
  </si>
  <si>
    <t>Jayne - Logan; Colin - Logan</t>
  </si>
  <si>
    <t>Jacquie - Moncrieffe; David - Colman; Conall - O'Neill; John - O'Neill; Geraldine - Rice O'Neill</t>
  </si>
  <si>
    <t>Mason House, First Floor, 18 Lower Teddington Road, Kingston Upon Thames, KT1 4EU, England</t>
  </si>
  <si>
    <t>James - Chandler</t>
  </si>
  <si>
    <t>505 Lichfield Road, Sutton Coldfield, B74 4DL, England</t>
  </si>
  <si>
    <t>Paul - Hayes; Thomas - Reeve; Benjamin - Williams</t>
  </si>
  <si>
    <t>Suite 2 1 Kings Road, Crowthorne, Berkshire, RG45 7BF, England</t>
  </si>
  <si>
    <t>Melanie - Simmons; Bryan - Wilson</t>
  </si>
  <si>
    <t>Westercuil, Aberfeldy Road, Aberfeldy, PH15 2JN, Scotland</t>
  </si>
  <si>
    <t>Ed - Deedman</t>
  </si>
  <si>
    <t>Cayuga House, 2a Addison Road, Hove, BN3 1TN, England</t>
  </si>
  <si>
    <t>Charles - Allen; James - Good; Raymond - Palmer; Anthony - Williamson</t>
  </si>
  <si>
    <t>David - Pembroke; Nicholas - Pembroke</t>
  </si>
  <si>
    <t>Fawley House 2 Regatta Place, Marlow Road, Bourne End, Buckinghamshire, SL8 5TD, United Kingdom</t>
  </si>
  <si>
    <t>Jack - Fairman; James - Fairman</t>
  </si>
  <si>
    <t>Anthony - Spencer</t>
  </si>
  <si>
    <t>Social Money Limited T/a the Bridgecrowd</t>
  </si>
  <si>
    <t>96 Prestbury Road, Cheltenham, GL52 2DJ, England</t>
  </si>
  <si>
    <t>Paul - Green; Jonas - Smith; Christopher - Twomey</t>
  </si>
  <si>
    <t>West Lancashire Borough Council</t>
  </si>
  <si>
    <t>West Lancashire Investment Centre Maple View, White Moss Business Park, Skelmersdale, WN8 9TG, England</t>
  </si>
  <si>
    <t>Anthony - Wheatley; Craig - Wheatley</t>
  </si>
  <si>
    <t>Loversall Court Tickhill Road, Balby, Doncaster, DN4 8QG, England</t>
  </si>
  <si>
    <t>Christopher - Johnson; Emily - Johnson</t>
  </si>
  <si>
    <t>West End &amp; City Property Finance Limited</t>
  </si>
  <si>
    <t>1st Floor 64 Baker Street, London, W1U 7GB, United Kingdom</t>
  </si>
  <si>
    <t>Sukhjit - Kaur</t>
  </si>
  <si>
    <t>Gillian Robson; Shaun Robson</t>
  </si>
  <si>
    <t>36 Tennyson Close, Penistone, Sheffield, S36 6GY, United Kingdom</t>
  </si>
  <si>
    <t>James - Knowlson</t>
  </si>
  <si>
    <t>Unit 3, Building 2, The Colony Wilmslow, Altrincham Road, Wilmslow, Cheshire, SK9 4LY, England</t>
  </si>
  <si>
    <t>Anthony - Maxwell-Jones</t>
  </si>
  <si>
    <t>David - Knight</t>
  </si>
  <si>
    <t>78 Shirehampton Road, Stoke Bishop, Bristol, BS9 2DR, England</t>
  </si>
  <si>
    <t>Jamie - Cozens</t>
  </si>
  <si>
    <t>6th Floor 9 Appold Street, London, EC2A 2AP, United Kingdom</t>
  </si>
  <si>
    <t>Michael - Foster-Smith; Gemma - Lewis</t>
  </si>
  <si>
    <t>St John's Road, Meadowfield Industrial Estate, Durham City, DH7 8RJ, United Kingdom</t>
  </si>
  <si>
    <t>James - Farquhar; Kirsty - Farquhar</t>
  </si>
  <si>
    <t>1 Park Road, Hampton Wick, Kingston Upon Thames, KT1 4AS, England</t>
  </si>
  <si>
    <t>James - Frost</t>
  </si>
  <si>
    <t>Spitalfields House 1st Floor, Stirling Way, Borehamwood, WD6 2FX, England</t>
  </si>
  <si>
    <t>Andrew - Evans; Lorraine - Evans</t>
  </si>
  <si>
    <t>Birmingham City Council</t>
  </si>
  <si>
    <t>Dorothy - Allman; Roy - Allman</t>
  </si>
  <si>
    <t>Bibby Financial Services LTD (As Security Trustee)</t>
  </si>
  <si>
    <t>C/O Redstone Accountancy 253 Monton Road, Eccles, Manchester, M30 9PS, England</t>
  </si>
  <si>
    <t>Brodies Secretarial Services Limited; Donald - Borland; Alison - Condie; Michelle - Kinnaird; Emma - Phillips; Andrew - Pickford; Russell - Wilkie; Garry - Williamson; Natalie - Young</t>
  </si>
  <si>
    <t>Bdw Trading Limited</t>
  </si>
  <si>
    <t>C/O Brodies Llp Capital Square, 58 Morrison Street, Edinburgh, EH3 8BP, United Kingdom</t>
  </si>
  <si>
    <t>Nadeeshani - Weerakoon</t>
  </si>
  <si>
    <t>3 Benson Close, Shortstown, Bedfordshire, MK42 0PH, United Kingdom</t>
  </si>
  <si>
    <t>Johanna - Rusling; Robert - Rusling; Thomas - Rusling</t>
  </si>
  <si>
    <t>Morbaine Limited</t>
  </si>
  <si>
    <t>Storthfield, Storth Lane, Sheffield, S10 3BG, United Kingdom</t>
  </si>
  <si>
    <t>Julie - Gannon; Lee - Gannon</t>
  </si>
  <si>
    <t>Sprint Loans Limited</t>
  </si>
  <si>
    <t>Fawn Coach Road, Brotton, Saltburn-By-The-Sea, TS12 2RB, England</t>
  </si>
  <si>
    <t>Lydia - Webb; Thomas - Webb</t>
  </si>
  <si>
    <t>Suite C, 2 North Street, Dorking, Surrey, RH4 1DN, United Kingdom</t>
  </si>
  <si>
    <t>Adam - Turner; Andrew - Turner; Adam - Westwell; Daniel - Westwell</t>
  </si>
  <si>
    <t>Adam Westwell</t>
  </si>
  <si>
    <t>St. Georges House, St. Georges Street, Chorley, PR7 2AA, England</t>
  </si>
  <si>
    <t>Daryl - Harper; Matthew - Kennedy</t>
  </si>
  <si>
    <t>Office 161, 3 Fitzroy Place, 1/1 Sauchiehall Street, Finnieston, Glasgow, G3 7RH, Scotland</t>
  </si>
  <si>
    <t>Bratton Ventures Ltd; Oak Croft Land &amp; Developments Ltd</t>
  </si>
  <si>
    <t>Investment House, 28 Queens Road, Weybridge, Surrey, KT13 9UT, England</t>
  </si>
  <si>
    <t>Shaghayegh - Shemirani</t>
  </si>
  <si>
    <t>90 Mill Lane, London, NW6 1NL, England</t>
  </si>
  <si>
    <t>Martyn - Allsopp</t>
  </si>
  <si>
    <t>Unit 1a The Machine House Newfields, Moira, Swadlincote, Derbyshire, DE12 6EG, England</t>
  </si>
  <si>
    <t>Steve - Atkinson; Bradley - Atkinson; Barry - Turner</t>
  </si>
  <si>
    <t>Mark - Perry</t>
  </si>
  <si>
    <t>Ebenezer House, Ryecroft, Newcastle Under Lyme, Staffordshire, ST5 2BE, United Kingdom</t>
  </si>
  <si>
    <t>Paul - Graham-Fielding; Rhiannon - Graham-Fielding</t>
  </si>
  <si>
    <t>Inchmead Suite, 100 Berkshire Place, Winnersh, Wokingham, RG41 5RD, United Kingdom</t>
  </si>
  <si>
    <t>John - Crossan; Margaret - Crossan</t>
  </si>
  <si>
    <t>Trustees of the Powerday Self Adminstered Pension Fund</t>
  </si>
  <si>
    <t>Kabir - Jheeta; Moninder - Jheeta; Ravjot - Jheeta</t>
  </si>
  <si>
    <t>Suite 02, Unit 14, Bourne Court Southend Road, Woodford Green, IG8 8HD, England</t>
  </si>
  <si>
    <t>John - Archer; Philip - Archer</t>
  </si>
  <si>
    <t>Assetz Capital Trust Company Limited (As Security Trustee)</t>
  </si>
  <si>
    <t>Jacob - Schimmel</t>
  </si>
  <si>
    <t>Devonshire House, 582 Honeypot Lane, Stanmore, HA7 1JS, United Kingdom</t>
  </si>
  <si>
    <t>Gary - Brine</t>
  </si>
  <si>
    <t>Russell House Regents Park, 297 Kingston Road, Leatherhead, KT22 7LU, England</t>
  </si>
  <si>
    <t>Jeffrey - Spencer</t>
  </si>
  <si>
    <t>8 High Street, Chagford, Newton Abbot, TQ13 8AJ, England</t>
  </si>
  <si>
    <t>Nina - Peutherer; Richard - Peutherer</t>
  </si>
  <si>
    <t>Gregory - Dean; Lynsey - Dean; Marc - Dempsey; Rachel - Dempsey</t>
  </si>
  <si>
    <t>Grove House, Love Lane, Bembridge, Isle Of Wight, PO35 5SB, England</t>
  </si>
  <si>
    <t>David - James; James, Sarah Emma</t>
  </si>
  <si>
    <t>Dumore Investments Limited; Bluelaurel Limited</t>
  </si>
  <si>
    <t>113 Canalside, Redhill, Surrey, RH1 2FH, England</t>
  </si>
  <si>
    <t>Daimen - Smith; Kelly - Welch</t>
  </si>
  <si>
    <t>Amicus Finance PLC</t>
  </si>
  <si>
    <t>Stephen - Johnson; Janice - Johnson; Nicholas - Johnson; Elizabeth - Nolan</t>
  </si>
  <si>
    <t>Andrew - Dickinson</t>
  </si>
  <si>
    <t>3 High Street, St. Lawrence, Ramsgate, Kent, CT11 0QL, England</t>
  </si>
  <si>
    <t>Nicholas - Mansour</t>
  </si>
  <si>
    <t>Market Unit 5, 3rd Floor, 133a Rye Lane, Peckham, London, SE15 4BQ, England</t>
  </si>
  <si>
    <t>Brett - Casswell; Alexander - Duce; Daniel - Gooch</t>
  </si>
  <si>
    <t>22 The Point, Market Harborough, LE16 7QU, England</t>
  </si>
  <si>
    <t>Vicky - Billingsley; Noel - Mcpartland; Robin - Stanton-Gleaves</t>
  </si>
  <si>
    <t>40 High Street, West Mailing, Kent, ME19 6QR, England</t>
  </si>
  <si>
    <t>Elaine - Aristides</t>
  </si>
  <si>
    <t>Joshua - Marks</t>
  </si>
  <si>
    <t>Flat 1, 96 Park Street, London, W1K 6NY, England</t>
  </si>
  <si>
    <t>Jonathan - Justice; Justice, Sarah-Jane</t>
  </si>
  <si>
    <t>307 Goring Road, Goring-By-Sea, Worthing, West Sussex, BN12 4NX, England</t>
  </si>
  <si>
    <t>Helena - Andreou; Antonis - Tryphonos</t>
  </si>
  <si>
    <t>Eurobank Cyprus LTD</t>
  </si>
  <si>
    <t>Hillingdon House, 386-388 Kenton Road, Harrow, Middlesex, HA3 9DP, United Kingdom</t>
  </si>
  <si>
    <t>Daniel - Holmes</t>
  </si>
  <si>
    <t>78 Beckenham Road, Beckenham, BR3 4RH, England</t>
  </si>
  <si>
    <t>Suzanne - Compton; James - Compton</t>
  </si>
  <si>
    <t>25-29 Sandy Way Yeadon, Leeds, LS19 7EW, England</t>
  </si>
  <si>
    <t>Yerolomi - Chrysokhou</t>
  </si>
  <si>
    <t>Fundingsecure LTD</t>
  </si>
  <si>
    <t>C/O Stuart Mcbain Ltd (Accountants) Unit 14, Tower Street, Brunswick Business Park, Liverpool, L3 4BJ, England</t>
  </si>
  <si>
    <t>Huckstep-Fagg, Sarah Louise; Jeffrey - Smith</t>
  </si>
  <si>
    <t>James - Baxter; Gairland Properties Limited</t>
  </si>
  <si>
    <t>14 Chanonry Road South, Elgin, Moray, IV30 6NG, Scotland</t>
  </si>
  <si>
    <t>David - Norman; Colin - Mcleod; David - Wilson; Richard - Wilson; Robert - Wilson</t>
  </si>
  <si>
    <t>The Mills, Canal Street, Derby, Derbyshire, DE1 2RJ, England</t>
  </si>
  <si>
    <t>Bianca - Dyer; Jeremy - Nicholson; Nicholson, Sally</t>
  </si>
  <si>
    <t>Ground Floor 3 Wellbrook Court, Girton, Cambridge, Cambridgeshire, CB3 0NA, England</t>
  </si>
  <si>
    <t>Keith - Da Costa; Crispin - Da Costa; Nicholas - Da Costa; Susan - Da Costa</t>
  </si>
  <si>
    <t>Lynwood House, 373-375 Station Road, Harrow, Middlesex, HA1 2AW, United Kingdom</t>
  </si>
  <si>
    <t>Timo - Henkel</t>
  </si>
  <si>
    <t>31 Glenagnes Road, Dundee, DD2 2AB, Scotland</t>
  </si>
  <si>
    <t>Shung - Ng</t>
  </si>
  <si>
    <t>8 Seething Wells Lane, Surbiton, Surrey, KT6 5NR, United Kingdom</t>
  </si>
  <si>
    <t>Hamel - Shah</t>
  </si>
  <si>
    <t>35 Westgate, Huddersfield, West Yorkshire, HD1 1PA, United Kingdom</t>
  </si>
  <si>
    <t>Mark - Downton; Imran - Lokhon</t>
  </si>
  <si>
    <t>Verulam Court Limited</t>
  </si>
  <si>
    <t>Diss Business Space, Inspire House, Diss, IP22 4HQ, England</t>
  </si>
  <si>
    <t>9 Newbury Street, London, EC1A 7HU, England</t>
  </si>
  <si>
    <t>Michael - Brown; Mark - Rebbeck</t>
  </si>
  <si>
    <t>Christopher - Greenall; Christopher - Hamlett</t>
  </si>
  <si>
    <t>Romit - Mediratta; Anish - Sabherwal</t>
  </si>
  <si>
    <t>Danmed Limited</t>
  </si>
  <si>
    <t>9 Bridge Street Bridge Street, Aspi Homes Ltd, Walton-On-Thames, Surrey, KT12 1AE, England</t>
  </si>
  <si>
    <t>Anthony - Owens</t>
  </si>
  <si>
    <t>Titanium 1 Kings Inch Place, Renfrew, PA4 8WF, Scotland</t>
  </si>
  <si>
    <t>Gerard - Johnson</t>
  </si>
  <si>
    <t>1 Primrose Road, Clitheroe, Lancashire, BB7 1EA, England</t>
  </si>
  <si>
    <t>Steven - Davis</t>
  </si>
  <si>
    <t>The Governor and Company of the Bank of Scotland</t>
  </si>
  <si>
    <t>Middlethorpe Manor, Middlethorpe, York, North Yorkshire, YO23 2QB, England</t>
  </si>
  <si>
    <t>Kieron - De Vere</t>
  </si>
  <si>
    <t>Oakwood Finance London Limited</t>
  </si>
  <si>
    <t>7 Bell Yard, London, WC2A 2JR, England</t>
  </si>
  <si>
    <t>James - Hagan; Hagan, Sarah</t>
  </si>
  <si>
    <t>28 Bladon Park, Belfast, BT9 5LG, Northern Ireland</t>
  </si>
  <si>
    <t>Mark - Renshaw</t>
  </si>
  <si>
    <t>Dunston Innovation Centre, Dunston Road, Chesterfield, Derbyshire, S41 8NG, England</t>
  </si>
  <si>
    <t>Austal Investments Ltd; Mowat Investments Ltd; Romt Investments Ltd; Thirlmere Deacon Holdings Ltd</t>
  </si>
  <si>
    <t>Melanie - Overton; Paul - Overton</t>
  </si>
  <si>
    <t>Unit 9 Byford Court Crockatt Road, Hadleigh, Ipswich, IP7 6RD, England</t>
  </si>
  <si>
    <t>Emma - O'Keeffe; Kevin - O'Keeffe</t>
  </si>
  <si>
    <t>Gordana - Mandic; Peter - Tyler</t>
  </si>
  <si>
    <t>346 Fulham Road, London, SW10 9UH, England</t>
  </si>
  <si>
    <t>Phillip - Hilbeck; Nikolaos - Sakkas</t>
  </si>
  <si>
    <t>340 West End Lane, London, NW6 1LN, England</t>
  </si>
  <si>
    <t>Mark - Harrison; Andrew - Snape; Mark - Snape</t>
  </si>
  <si>
    <t>Simon - Dawson</t>
  </si>
  <si>
    <t>Ashby House, Bath Street, Ashby De La Zouch, Leicestershire, LE65 2FH, United Kingdom</t>
  </si>
  <si>
    <t>Radu - Serban</t>
  </si>
  <si>
    <t>Office 7 , 35-37 Ludgate Hill, London, EC4M 7JN, England</t>
  </si>
  <si>
    <t>William - Colburn</t>
  </si>
  <si>
    <t>Jamie - Feldman</t>
  </si>
  <si>
    <t>Octopus Real Estate S.À.R.L as Security Agent for Itself and the Other Finance Parties (As Defined in the Facility Agreement)</t>
  </si>
  <si>
    <t>101 New Cavendish Street 1st Floor South, London, W1W 6XH, United Kingdom</t>
  </si>
  <si>
    <t>Carol - Read; Joseph - Read</t>
  </si>
  <si>
    <t>Joseph Read, Carol Read and Ipm Trustees Limited (As Trustees of the Reads Construction (Anglia) Limited Retirement and Death Benefit Scheme)</t>
  </si>
  <si>
    <t>Neil - Cameron</t>
  </si>
  <si>
    <t>Suite 1, First Floor,, 1 Duchess Street, London, W1W 6AN, England</t>
  </si>
  <si>
    <t>Dorothy - Butler; Bishop, Sally; Derek - Butler</t>
  </si>
  <si>
    <t>Mark - Houlihan</t>
  </si>
  <si>
    <t>Floor 3 2 The Studios, 318 Chorley Old Road, Bolton, BL1 4JU, England</t>
  </si>
  <si>
    <t>Karina Lord</t>
  </si>
  <si>
    <t>Michael - Carolan</t>
  </si>
  <si>
    <t>Nigel - Hill; Andrew - Dewberry; Deborah - Johnson; Kohli, Sanjiv; Maurice - Shakeshaft; Mark - Stevenson</t>
  </si>
  <si>
    <t>Christopher - Clingan; Daniel - Thomas</t>
  </si>
  <si>
    <t>Elise - Balan; Rajiv - Balan</t>
  </si>
  <si>
    <t>14535287</t>
  </si>
  <si>
    <t>THIRTY THREE PROPERTY ASSETS LTD</t>
  </si>
  <si>
    <t>Harry - Burgess</t>
  </si>
  <si>
    <t>15515595</t>
  </si>
  <si>
    <t>HUNTINGDON ONE LTD</t>
  </si>
  <si>
    <t>Hannah - Burt</t>
  </si>
  <si>
    <t>Unit B-C, Willow Road, Nottingham, NG7 2TA, England</t>
  </si>
  <si>
    <t>14300132</t>
  </si>
  <si>
    <t>PALIANT LONDON LTD</t>
  </si>
  <si>
    <t>Johnson, Veera Venkata Sathyavathi; Barry - Walsh</t>
  </si>
  <si>
    <t>21 Marina Court Castle Street, Hull, HU1 1TJ, England</t>
  </si>
  <si>
    <t>15245641</t>
  </si>
  <si>
    <t>KREEA PROPERTY MANAGEMENT SERVICES LTD</t>
  </si>
  <si>
    <t>Khyati - Joshi</t>
  </si>
  <si>
    <t>40 Whitehead Way, Buckingham, Buckinghamshire, MK18 1FL, United Kingdom</t>
  </si>
  <si>
    <t>14828439</t>
  </si>
  <si>
    <t>KUDOS PROPERTY MAINTENANCE LTD</t>
  </si>
  <si>
    <t>Farah - Lakhani</t>
  </si>
  <si>
    <t>D A Green &amp; Sons, 12 The Broadway, St Ives, Cambridgeshire, PE27 5BN, United Kingdom</t>
  </si>
  <si>
    <t>15719893</t>
  </si>
  <si>
    <t>RONES PROPERTY LTD</t>
  </si>
  <si>
    <t>Robert - Jones; Owen - Rookyard</t>
  </si>
  <si>
    <t>30 Hunter Avenue, Burntwood, WS7 9AQ, England</t>
  </si>
  <si>
    <t>14869474</t>
  </si>
  <si>
    <t>PMA WORKS LTD</t>
  </si>
  <si>
    <t>Paul - Wood</t>
  </si>
  <si>
    <t>19 Carlton Lane, Rothwell, Leeds, LS26 0DH, England</t>
  </si>
  <si>
    <t>15719819</t>
  </si>
  <si>
    <t>KRPC LTD</t>
  </si>
  <si>
    <t>Raghavendra - Kotagiri</t>
  </si>
  <si>
    <t>138 Gurney Close, Barking, IG11 8JY, England</t>
  </si>
  <si>
    <t>14894893</t>
  </si>
  <si>
    <t>SEAKO HOMES SAWTRY LTD</t>
  </si>
  <si>
    <t>Alistair - Seabright; George - Seabright</t>
  </si>
  <si>
    <t>The Annexe 1 Church Street, Little Gransden, Sandy, SG19 3DU, England</t>
  </si>
  <si>
    <t>14085425</t>
  </si>
  <si>
    <t>INDF3 INVESTMENTS LIMITED</t>
  </si>
  <si>
    <t>Herman - Abel</t>
  </si>
  <si>
    <t>Aleron Holdings Limited</t>
  </si>
  <si>
    <t>14309286</t>
  </si>
  <si>
    <t>LABRADOR COTTAGES LIMITED</t>
  </si>
  <si>
    <t>Jill - Huxtable; Mark - Huxtable</t>
  </si>
  <si>
    <t>50 Princes Street, Ipswich, IP1 1RJ, England</t>
  </si>
  <si>
    <t>13838970</t>
  </si>
  <si>
    <t>HCP (LEVINGTON) LTD</t>
  </si>
  <si>
    <t>Timothy - Racher</t>
  </si>
  <si>
    <t>467 Rainham Road South, Dagenham, RM10 7XJ, England</t>
  </si>
  <si>
    <t>14372580</t>
  </si>
  <si>
    <t>GREEN LEAF BUILDING SERVICES LTD</t>
  </si>
  <si>
    <t>Mir - Sharifuzzaman</t>
  </si>
  <si>
    <t>196 High Road, Wood Green, London, N22 8HH, England</t>
  </si>
  <si>
    <t>14034480</t>
  </si>
  <si>
    <t>ANNABIE DEVELOPMENTS LTD</t>
  </si>
  <si>
    <t>Philip - Dawson; Dean - Robinson</t>
  </si>
  <si>
    <t>The Granary, Brewer Street, Bletchingley, Surrey, RH1 4QP, England</t>
  </si>
  <si>
    <t>14021887</t>
  </si>
  <si>
    <t>MOD BUILD HOMES LTD</t>
  </si>
  <si>
    <t>Paul - O'Mullan</t>
  </si>
  <si>
    <t>187 Lindsey Street, Epping, CM16 6RF, England</t>
  </si>
  <si>
    <t>14057320</t>
  </si>
  <si>
    <t>GENESIS DESIGN &amp; BUILD LTD</t>
  </si>
  <si>
    <t>Shane - Stoneman</t>
  </si>
  <si>
    <t>94 Orchard Gate, Greenford, Middlesex, UB6 0QP, United Kingdom</t>
  </si>
  <si>
    <t>14820196</t>
  </si>
  <si>
    <t>EJPS &amp; SONS LIMITED</t>
  </si>
  <si>
    <t>Eduardas - Jakovlevas; Phoebe - Jakovlevas</t>
  </si>
  <si>
    <t>Unit 3c, The Gattinetts Hadleigh Road, East Bergholt, Essex, CO7 6QT, United Kingdom</t>
  </si>
  <si>
    <t>15720388</t>
  </si>
  <si>
    <t>PIPSPRICE PROPERTY DEVELOMENT LTD</t>
  </si>
  <si>
    <t>Albaraa - Mansour</t>
  </si>
  <si>
    <t>Initial Business Centre, Wilson Business Park, Manchester, M40 8WN, United Kingdom</t>
  </si>
  <si>
    <t>14400133</t>
  </si>
  <si>
    <t>INVENTACINEMA LIMITED</t>
  </si>
  <si>
    <t>Stefanie - Fischer; David - Leonard; John - Morgan</t>
  </si>
  <si>
    <t>4th Floor, Albion House, 5-13 Canal Street, Nottingham, Nottinghamshire, NG1 7EG, United Kingdom</t>
  </si>
  <si>
    <t>SC810488</t>
  </si>
  <si>
    <t>SIMPSON STUDIO PROPERTY LTD</t>
  </si>
  <si>
    <t>Joanna - Simpson</t>
  </si>
  <si>
    <t>2/1 Mansfield Place, Edinburgh, EH3 6NB, Scotland</t>
  </si>
  <si>
    <t>14090398</t>
  </si>
  <si>
    <t>WOLSEY HOUSE CONSULTANCY LIMITED</t>
  </si>
  <si>
    <t>Ian - Shoesmith; Kim - Shoesmith</t>
  </si>
  <si>
    <t>26-28 Molesey Road Hersham, Walton-On-Thames, Surrey, KT12 4RQ, United Kingdom</t>
  </si>
  <si>
    <t>14724110</t>
  </si>
  <si>
    <t>AUBURN GROUP SERVICES LTD</t>
  </si>
  <si>
    <t>Matthew - Bond; Michael - O'Dell</t>
  </si>
  <si>
    <t>First Floor East Suite Cottis House, Locks Hill, Rochford, SS4 1BB, England</t>
  </si>
  <si>
    <t>15718989</t>
  </si>
  <si>
    <t>DEVERS BUILDING SERVICES LTD</t>
  </si>
  <si>
    <t>Penelope - Devers</t>
  </si>
  <si>
    <t>7 Vale Court, Huncoat, Accrington, BB5 6XE, England</t>
  </si>
  <si>
    <t>14843163</t>
  </si>
  <si>
    <t>TWO COAST PLM LTD</t>
  </si>
  <si>
    <t>Maurice - Sims</t>
  </si>
  <si>
    <t>53 East Budleigh Road, Budlleigh Salterton, Exeter, EX9 6EW, United Kingdom</t>
  </si>
  <si>
    <t>14594144</t>
  </si>
  <si>
    <t>MCC CONSTRUCTION &amp; DEVELOPMENT, LIMITED</t>
  </si>
  <si>
    <t>Danny - Mccann</t>
  </si>
  <si>
    <t>6 Park Farm, Crown Lane, Farnham, GU9 9JP, England</t>
  </si>
  <si>
    <t>15719117</t>
  </si>
  <si>
    <t>PEANUT PROPERTIES LEEDS LIMITED</t>
  </si>
  <si>
    <t>Darren - Simpson; Michelle - Simpson</t>
  </si>
  <si>
    <t>19 Stanton House, Syke Road, Wakefield, WF3 1DA, United Kingdom</t>
  </si>
  <si>
    <t>14818500</t>
  </si>
  <si>
    <t>ABBEY WOOD SEDGEMERE LIMITED</t>
  </si>
  <si>
    <t>Neha - Hiranandani</t>
  </si>
  <si>
    <t>6 York Street, London, W1U 6QD, England</t>
  </si>
  <si>
    <t>14722565</t>
  </si>
  <si>
    <t>THE MITCHELL GROUP (CONSTRUCTION) LIMITED</t>
  </si>
  <si>
    <t>Cordel - Mitchell; Judith - Mitchell</t>
  </si>
  <si>
    <t>Harvest House, Hurst Road, Horsham, West Sussex, RH12 1RN, England</t>
  </si>
  <si>
    <t>15503650</t>
  </si>
  <si>
    <t>STANSFIELD MILL LTD</t>
  </si>
  <si>
    <t>Daniel - Miller; Luke - Milner; Moreton-Deakin, Samuel Robert; Andrew - Thomas</t>
  </si>
  <si>
    <t>District and County Investments Limited</t>
  </si>
  <si>
    <t>C/O Dpc Stone House, 55 Stone Road Business Park, Stoke-On-Trent, Staffordshire, ST4 6SR, England</t>
  </si>
  <si>
    <t>14926818</t>
  </si>
  <si>
    <t>CULLEN BUILD LIMITED</t>
  </si>
  <si>
    <t>Thomas - Cullen; Harrison - Cummings</t>
  </si>
  <si>
    <t>Forest Links Road, Ferndown, Dorset, BH22 9PH, England</t>
  </si>
  <si>
    <t>15726596</t>
  </si>
  <si>
    <t>OSSIE BUILDING SOLUTIONS LIMITED</t>
  </si>
  <si>
    <t>Lee - Osgood</t>
  </si>
  <si>
    <t>80 Manor Way, Guildford, GU2 7RR, England</t>
  </si>
  <si>
    <t>14880746</t>
  </si>
  <si>
    <t>L GILMORE CONSULTING LTD</t>
  </si>
  <si>
    <t>Laura - Gilmore</t>
  </si>
  <si>
    <t>80 Hill Top Avenue, Cheadle Hulme, Cheadle, SK8 7JA, England</t>
  </si>
  <si>
    <t>14850921</t>
  </si>
  <si>
    <t>TADIM PROPERTIES LIMITED</t>
  </si>
  <si>
    <t>Amy - Stalley; Damian - Stalley</t>
  </si>
  <si>
    <t>Berry Cottage Cherry Tree Lane, Heronsgate, Rickmansworth, WD3 5DW, England</t>
  </si>
  <si>
    <t>NI696602</t>
  </si>
  <si>
    <t>SEA PROJECT LTD</t>
  </si>
  <si>
    <t>Toland, Sarah</t>
  </si>
  <si>
    <t>12 St. James Place, Hillsborough, BT26 6TL, Northern Ireland</t>
  </si>
  <si>
    <t>14871816</t>
  </si>
  <si>
    <t>ANS BUILDING NORTH WEST LIMITED</t>
  </si>
  <si>
    <t>Alexander - Smith; Emma - Smith</t>
  </si>
  <si>
    <t>15 Maythorne Close, Oldham, OL4 2SZ, England</t>
  </si>
  <si>
    <t>14852928</t>
  </si>
  <si>
    <t>LEGACY PROPERTIES AND HOMES LTD</t>
  </si>
  <si>
    <t>Tochukwu - Moses</t>
  </si>
  <si>
    <t>15399149</t>
  </si>
  <si>
    <t>PROPERTY GATOR LIMITED</t>
  </si>
  <si>
    <t>Michael - Donovan; James - Prior</t>
  </si>
  <si>
    <t>Number 3, Kensworth Gate,, 200-204 High St S,, Dunstable, Buckinghamshire, LU6 3HS, England</t>
  </si>
  <si>
    <t>14100597</t>
  </si>
  <si>
    <t>BRANCO WINCKLEY SQUARE LIMITED</t>
  </si>
  <si>
    <t>Benjamin - Senior; Joshua - Senior</t>
  </si>
  <si>
    <t>Dataney Holdings Limited</t>
  </si>
  <si>
    <t>158 Cromwell Road, Salford, M6 6DE, England</t>
  </si>
  <si>
    <t>14818721</t>
  </si>
  <si>
    <t>MILTON ESTATES NORTH WEST LTD</t>
  </si>
  <si>
    <t>Leah - Henderson; Max - Henderson; Pamela - Henderson; Faye - Mcclennon</t>
  </si>
  <si>
    <t>224 Childwall Road, Liverpool, L15 6UY, United Kingdom</t>
  </si>
  <si>
    <t>14819622</t>
  </si>
  <si>
    <t>METRO GROUP HOLDINGS LTD</t>
  </si>
  <si>
    <t>Amandeep - Manku; Daljinder - Manku</t>
  </si>
  <si>
    <t>Metro House Northgate Industrial Park, Collier Row Road, Romford, Essex, RM5 2BG, United Kingdom</t>
  </si>
  <si>
    <t>14818820</t>
  </si>
  <si>
    <t>CJH PROPERTY DEVELOPMENT LTD</t>
  </si>
  <si>
    <t>Christopher - Hutchinson; Brian - Keane</t>
  </si>
  <si>
    <t>12 Swift Close, Andover, Hampshire, SP10 5PJ, England</t>
  </si>
  <si>
    <t>14734769</t>
  </si>
  <si>
    <t>CROFT MEADOW DEVELOPMENTS LIMITED</t>
  </si>
  <si>
    <t>Adrian - Spooner</t>
  </si>
  <si>
    <t>The Old Paddock Hillside, Lilleshall, Newport, Shropshire, TF10 9HG, United Kingdom</t>
  </si>
  <si>
    <t>SC769989</t>
  </si>
  <si>
    <t>CAMPBELL &amp; STEWART DEVELOPMENTS LTD</t>
  </si>
  <si>
    <t>Grant - Campbell; Scott - Campbell; Rory - Stewart</t>
  </si>
  <si>
    <t>2 Bishops Park, Thorntonhall, Glasgow, South Lanarkshire, G74 5AF, United Kingdom</t>
  </si>
  <si>
    <t>14379778</t>
  </si>
  <si>
    <t>MONTAGUE BROS LTD</t>
  </si>
  <si>
    <t>Lewis - Montague; Luke - Montague</t>
  </si>
  <si>
    <t>9 Bittenham Close, Stone, Aylesbury, Bucks, HP17 8RY, United Kingdom</t>
  </si>
  <si>
    <t>14208260</t>
  </si>
  <si>
    <t>ARDIT CONTRACTORS LTD</t>
  </si>
  <si>
    <t>Ardit - Lulaj</t>
  </si>
  <si>
    <t>2 Ellingham View, Dartford, DA1 5AZ, United Kingdom</t>
  </si>
  <si>
    <t>15096894</t>
  </si>
  <si>
    <t>LITTLE FORT LANGROYD LTD</t>
  </si>
  <si>
    <t>Caroline - Norton; John - Stoner</t>
  </si>
  <si>
    <t>Corner House 28 Huddersfield Road, Newhey, Rochdale, OL16 3QF, United Kingdom</t>
  </si>
  <si>
    <t>14305921</t>
  </si>
  <si>
    <t>PUSH BOUNDARY LIMITED</t>
  </si>
  <si>
    <t>David - Haycocks</t>
  </si>
  <si>
    <t>Westlake Farm Welsh Rd., Little Sutton, Ellesmere Port, Cheshire, CH66 4BE, United Kingdom</t>
  </si>
  <si>
    <t>14804101</t>
  </si>
  <si>
    <t>VARSANIO BUILDER LTD</t>
  </si>
  <si>
    <t>Pragna - Parmar; Neelam - Varsani</t>
  </si>
  <si>
    <t>383 Aldborough Road South, Ilford, IG3 8JL, England</t>
  </si>
  <si>
    <t>14115353</t>
  </si>
  <si>
    <t>STK DEVELOPMENTS 1 LIMITED</t>
  </si>
  <si>
    <t>Sunil - Shah; Charles - Williams; Terence - Williams</t>
  </si>
  <si>
    <t>Kimberley House, 31 Burnt Oak Broadway, Edgware, Middlesex, HA8 5LD, United Kingdom</t>
  </si>
  <si>
    <t>15732008</t>
  </si>
  <si>
    <t>DREAMY BUILDS LTD</t>
  </si>
  <si>
    <t>Suresh - Gangaiah; Arvind - Kumar; Harish - Kumar</t>
  </si>
  <si>
    <t>Apartment 96 Viva 10 Commercial Street, Birmingham, B1 1RH, England</t>
  </si>
  <si>
    <t>15732016</t>
  </si>
  <si>
    <t>BUILDROC GROUP LTD</t>
  </si>
  <si>
    <t>Rochelle - Weir; Bradley - Tudor</t>
  </si>
  <si>
    <t>14113881</t>
  </si>
  <si>
    <t>TAWP DEVELOPMENTS LIMITED</t>
  </si>
  <si>
    <t>Mary - Hannafin; Peter - Hannafin</t>
  </si>
  <si>
    <t>Lumaneri House Blythe Gate, Blythe Valley Park, Solihull, B90 8AH, United Kingdom</t>
  </si>
  <si>
    <t>14709836</t>
  </si>
  <si>
    <t>HARDWOOD CREATIONS LTD</t>
  </si>
  <si>
    <t>Kyle - Williams</t>
  </si>
  <si>
    <t>19a Sheppard Street, Stoke-On-Trent, ST4 5AE, England</t>
  </si>
  <si>
    <t>13972136</t>
  </si>
  <si>
    <t>HEAVEN DEVELOPMENTS &amp; BUILDERS LTD</t>
  </si>
  <si>
    <t>Gillani, Salman</t>
  </si>
  <si>
    <t>1356a London Road, London, SW16 4DE, England</t>
  </si>
  <si>
    <t>14131276</t>
  </si>
  <si>
    <t>MANOR COURT (GREET) INVESTMENTS LIMITED</t>
  </si>
  <si>
    <t>Melanie - Omirou; Romy - Summerskill</t>
  </si>
  <si>
    <t>First Oak Partnerships Limited</t>
  </si>
  <si>
    <t>29 York Street, London, W1H 1EZ, England</t>
  </si>
  <si>
    <t>15733130</t>
  </si>
  <si>
    <t>BSV DEVELOPMENTS LIMITED</t>
  </si>
  <si>
    <t>Balbir - Virk</t>
  </si>
  <si>
    <t>453 Cranbrook Road, Ilford, IG2 6EW, England</t>
  </si>
  <si>
    <t>15733151</t>
  </si>
  <si>
    <t>ICRM107 LTD</t>
  </si>
  <si>
    <t>Matt - Williams-James</t>
  </si>
  <si>
    <t>Alexander House, 40a Wilbury Way, Hitchin, SG4 0AP, United Kingdom</t>
  </si>
  <si>
    <t>14006874</t>
  </si>
  <si>
    <t>GORDON ST JAMES LTD</t>
  </si>
  <si>
    <t>Nicholas - Kennett; Steven - Mayhew</t>
  </si>
  <si>
    <t>67 Gordon Road, Westwood, Margate, CT9 4EA, England</t>
  </si>
  <si>
    <t>14830920</t>
  </si>
  <si>
    <t>LAL PLUMBING AND HEATING LTD</t>
  </si>
  <si>
    <t>Alexandros - Loumbas</t>
  </si>
  <si>
    <t>30 Lakeland Close, Chigwell, IG7 4QU, England</t>
  </si>
  <si>
    <t>14314928</t>
  </si>
  <si>
    <t>FAMA PROPERTY LTD</t>
  </si>
  <si>
    <t>Anton - Marku; Florin - Marku</t>
  </si>
  <si>
    <t>8 Bore Street, Lichfield, WS13 6LL, United Kingdom</t>
  </si>
  <si>
    <t>15608083</t>
  </si>
  <si>
    <t>HODFORD PROPERTY LTD</t>
  </si>
  <si>
    <t>Berk - Baydur; Abraham - Dodi; Or - Dodi; Mehmet - Kose</t>
  </si>
  <si>
    <t>Swiss House Beckingham Street, Tolleshunt Major, Maldon, Essex, CM9 8LZ, United Kingdom</t>
  </si>
  <si>
    <t>14084959</t>
  </si>
  <si>
    <t>KANG DEVELOPERS LTD</t>
  </si>
  <si>
    <t>Gurmail - Kang</t>
  </si>
  <si>
    <t>68 Rosemary Crescent West, Wolverhampton, WV4 5AP, England</t>
  </si>
  <si>
    <t>14205631</t>
  </si>
  <si>
    <t>LYMM BUILDING CONTRACTORS LTD</t>
  </si>
  <si>
    <t>Gavin - Murrell</t>
  </si>
  <si>
    <t>14 Ashcroft Road, Lymm, Cheshire, WA13 9HX, United Kingdom</t>
  </si>
  <si>
    <t>15708847</t>
  </si>
  <si>
    <t>PRIMEPORCH PROPERTIES LTD</t>
  </si>
  <si>
    <t>Oluseun - Ogunbameru</t>
  </si>
  <si>
    <t>123 Winstanley Drive, Leicester, Leicester, LE3 1PB, United Kingdom</t>
  </si>
  <si>
    <t>15708949</t>
  </si>
  <si>
    <t>ECODOMUS DEVELOPMENTS LTD</t>
  </si>
  <si>
    <t>Sebastian - Bettley</t>
  </si>
  <si>
    <t>14834642</t>
  </si>
  <si>
    <t>RETROFIT FIRST CONSULTING LTD</t>
  </si>
  <si>
    <t>Willem - Viljoen</t>
  </si>
  <si>
    <t>69 Crookston Road, London, SE9 1YQ, England</t>
  </si>
  <si>
    <t>14791816</t>
  </si>
  <si>
    <t>LONDON SQUARE (CRAYFORD) LIMITED</t>
  </si>
  <si>
    <t>Scott - Brown; Mark - Evans; David - Kierney; Adam - Lawrence; Joanna - Mcdonagh</t>
  </si>
  <si>
    <t>Hestia UK Residential Investment 1 Limited Partnership, Acting by Its General Partner, Hestia UK Residential Investment 1 (Gp) LLP</t>
  </si>
  <si>
    <t>1 York Road, Uxbridge, UB8 1RN, England</t>
  </si>
  <si>
    <t>14308754</t>
  </si>
  <si>
    <t>ON POINT SITE SERVICES LTD</t>
  </si>
  <si>
    <t>Storr, Sam Yohann James</t>
  </si>
  <si>
    <t>43 Canberra Road, Christchurch, BH23 2HN, England</t>
  </si>
  <si>
    <t>14831128</t>
  </si>
  <si>
    <t>WITHPURPOSE PROPERTIES LIMITED</t>
  </si>
  <si>
    <t>Jennifer - Viloria</t>
  </si>
  <si>
    <t>124 City Road, London, EC1V 2NX, United Kingdom</t>
  </si>
  <si>
    <t>14825909</t>
  </si>
  <si>
    <t>JMB GROUNDWORKS AND CONSTRUCTION LTD</t>
  </si>
  <si>
    <t>Marious - Islamai; Josh - O’Sullivan; Bektas - Rama</t>
  </si>
  <si>
    <t>14824853</t>
  </si>
  <si>
    <t>LONDON AND CAPITAL INVESTMENTS LTD</t>
  </si>
  <si>
    <t>Peter - Petrou; Ravi - Thakker</t>
  </si>
  <si>
    <t>141 High Street, London, N14 6BP, England</t>
  </si>
  <si>
    <t>14826664</t>
  </si>
  <si>
    <t>LADY OF THE FOREST LIMITED</t>
  </si>
  <si>
    <t>Peter - Bishop</t>
  </si>
  <si>
    <t>Five Acres Cottage, Tompsets Bank, Forest Row, RH18 5BG, England</t>
  </si>
  <si>
    <t>SC732281</t>
  </si>
  <si>
    <t>APEXX CONSTRUCTION LTD</t>
  </si>
  <si>
    <t>Euan - Macmillan</t>
  </si>
  <si>
    <t>14 North Calder Place, Uddingston, Glasgow, Lanarkshire, G71 7TL, Scotland</t>
  </si>
  <si>
    <t>14094974</t>
  </si>
  <si>
    <t>PEGASUS (HERTS) LTD</t>
  </si>
  <si>
    <t>Domenico - Padalino</t>
  </si>
  <si>
    <t>25 Tudor Hall Brewery Road, Hoddesdon, EN11 8FP, England</t>
  </si>
  <si>
    <t>15733163</t>
  </si>
  <si>
    <t>KINGS PRESTIGE PLASTERING LTD</t>
  </si>
  <si>
    <t>Almed - Hysaj</t>
  </si>
  <si>
    <t>83 Mayville Road, Ilford, IG1 2HR, England</t>
  </si>
  <si>
    <t>14111743</t>
  </si>
  <si>
    <t>MPM PROPERTIES (EM) LTD</t>
  </si>
  <si>
    <t>Elisabetta - Mutty; Richard - Mutty</t>
  </si>
  <si>
    <t>York House 3 Station Court, Great Shelford, Cambridge, CB22 5NE, United Kingdom</t>
  </si>
  <si>
    <t>14309164</t>
  </si>
  <si>
    <t>M STAR PROPERTY SOLUTIONS LTD</t>
  </si>
  <si>
    <t>Mayur - Prajapati</t>
  </si>
  <si>
    <t>85 Shrewsbury Avenue, Harrow, Middlesex, HA3 9NA, United Kingdom</t>
  </si>
  <si>
    <t>14805852</t>
  </si>
  <si>
    <t>777 ESTATES LIMITED</t>
  </si>
  <si>
    <t>Aslam - Moti; Hemal - Odedra</t>
  </si>
  <si>
    <t>202-204 Evington Road, Leicester, LE2 1HN, England</t>
  </si>
  <si>
    <t>15733694</t>
  </si>
  <si>
    <t>AHM MULTI-ACTIVITIES LTD</t>
  </si>
  <si>
    <t>Abdelhafiz - Abdelmoniem</t>
  </si>
  <si>
    <t>15 Guernsey Drive, Newcastle, ST5 3BQ, England</t>
  </si>
  <si>
    <t>14295453</t>
  </si>
  <si>
    <t>EPS HOME IMPROVEMENTS LTD</t>
  </si>
  <si>
    <t>Emanuel - Samuels</t>
  </si>
  <si>
    <t>29 Arboretum Street, Nottingham, Nottinghamshire, NG1 4JA, England</t>
  </si>
  <si>
    <t>14205695</t>
  </si>
  <si>
    <t>CASTELLAIN 194 LIMITED</t>
  </si>
  <si>
    <t>Shane - Mccarthy; Stuart - Wigg</t>
  </si>
  <si>
    <t>Gfs 1 LTD</t>
  </si>
  <si>
    <t>2e Fortis Green Avenue, London, N2 9NA, England</t>
  </si>
  <si>
    <t>14802990</t>
  </si>
  <si>
    <t>TAMASIN HOMES LIMITED</t>
  </si>
  <si>
    <t>Tamasin - Howard</t>
  </si>
  <si>
    <t>Greenhill House First Floor East Wing, Thorpe Road, Peterborough, Cambridgeshire, PE3 6RU, England</t>
  </si>
  <si>
    <t>13839393</t>
  </si>
  <si>
    <t>SARB CAPITAL (PROJECT-PM) LIMITED</t>
  </si>
  <si>
    <t>Sarb Capital Limited</t>
  </si>
  <si>
    <t>Brindley Capital Group Limited</t>
  </si>
  <si>
    <t>Vitanic Gb Partners, Austin Way, Birmingham, B42 1DU, United Kingdom</t>
  </si>
  <si>
    <t>14350213</t>
  </si>
  <si>
    <t>RN BUILDERS LTD</t>
  </si>
  <si>
    <t>Adil - Kayani</t>
  </si>
  <si>
    <t>48 Stonegate Road, Bradford, BD10 8BU, England</t>
  </si>
  <si>
    <t>14566521</t>
  </si>
  <si>
    <t>EKUITY DEVELOPMENTS LIMITED</t>
  </si>
  <si>
    <t>Amandeep - Kainth; Hema - Kainth</t>
  </si>
  <si>
    <t>4 Creston House, 12-13 Kensington Court, London, W8 5DN, United Kingdom</t>
  </si>
  <si>
    <t>15726630</t>
  </si>
  <si>
    <t>FOUR SINGH’S AND SONS LIMITED</t>
  </si>
  <si>
    <t>Baljit - Johal; Surjit - Johal</t>
  </si>
  <si>
    <t>19 Mossy Bank Close, Queensbury, Bradford, BD13 1PX, England</t>
  </si>
  <si>
    <t>14094998</t>
  </si>
  <si>
    <t>H&amp;H PROPERTY PARTNERS LIMITED</t>
  </si>
  <si>
    <t>Kevin - Harper; Steve - Henderson</t>
  </si>
  <si>
    <t>The Old Rectory, Church Street, Weybridge, Surrey, KT13 8DE, England</t>
  </si>
  <si>
    <t>14984391</t>
  </si>
  <si>
    <t>YOUR TRIBE LEISURE LIMITED</t>
  </si>
  <si>
    <t>John - Clarke; Laurence - Quail</t>
  </si>
  <si>
    <t>1st Floor Kirkdale House, 7 Kirkdale Road, Leytonstone, London, E11 1HP, United Kingdom</t>
  </si>
  <si>
    <t>15731472</t>
  </si>
  <si>
    <t>FIRST TOUCH INNOVATIONS LIMITED</t>
  </si>
  <si>
    <t>Sonny - Drury</t>
  </si>
  <si>
    <t>12 Franklin Road, Portslade, Brighton, BN41 1AF, England</t>
  </si>
  <si>
    <t>14731625</t>
  </si>
  <si>
    <t>RESOLVE PROPERTY SOLUTIONS LTD</t>
  </si>
  <si>
    <t>Daniel - Ellis</t>
  </si>
  <si>
    <t>1 The Knoll, Billericay, Essex, CM12 0NT, England</t>
  </si>
  <si>
    <t>14853613</t>
  </si>
  <si>
    <t>ADVANCED ECO VISION LTD</t>
  </si>
  <si>
    <t>Hien - Dinh; Nga - Le; Minh - Nguyen; Ngoc - Nguyen</t>
  </si>
  <si>
    <t>90 Madeira Avenue, Bromley, BR1 4AS, England</t>
  </si>
  <si>
    <t>14190932</t>
  </si>
  <si>
    <t>OSLO BUILDING SERVICES LIMITED</t>
  </si>
  <si>
    <t>James - Henry; Helen - Rollinson</t>
  </si>
  <si>
    <t>13956931</t>
  </si>
  <si>
    <t>MY PLANNING CONSULTANCY LIMITED</t>
  </si>
  <si>
    <t>Anestis - Skoupras; Christakis - Skoupras</t>
  </si>
  <si>
    <t>45 Circus Road, London, NW8 9JH, United Kingdom</t>
  </si>
  <si>
    <t>14286547</t>
  </si>
  <si>
    <t>JKT CONSULTANCY LTD</t>
  </si>
  <si>
    <t>Jaspreet - Tiwana</t>
  </si>
  <si>
    <t>552 Becontree Avenue, Dagenham, Essex, RM8 3HR, United Kingdom</t>
  </si>
  <si>
    <t>14093156</t>
  </si>
  <si>
    <t>MATHARU BUILDERS LIMITED</t>
  </si>
  <si>
    <t>Davinder - Singh</t>
  </si>
  <si>
    <t>82 London Road, Leicester, LE2 0QR, England</t>
  </si>
  <si>
    <t>14687368</t>
  </si>
  <si>
    <t>EDWARDS BONETT DEVELOPMENTS LTD</t>
  </si>
  <si>
    <t>Charles - Bonett; Libby - Edwards - Smith</t>
  </si>
  <si>
    <t>36 Hutton Village, Hutton, Brentwood, CM13 1RU, England</t>
  </si>
  <si>
    <t>15723478</t>
  </si>
  <si>
    <t>SUNILBUILDING LTD</t>
  </si>
  <si>
    <t>Sunil - Kumar</t>
  </si>
  <si>
    <t>56 The Warren, Hounslow, TW5 0JN, England</t>
  </si>
  <si>
    <t>14629762</t>
  </si>
  <si>
    <t>MTS PENNYGATE LIMITED</t>
  </si>
  <si>
    <t>Claire - Mcshannon; Ian - Mcshannon</t>
  </si>
  <si>
    <t>1a Potter Place, West Pimbo Industrial Estate, Skelmersdale, Lancashire, WN8 9PW, England</t>
  </si>
  <si>
    <t>15690424</t>
  </si>
  <si>
    <t>AUSTIN BANDA PROPERTIES LTD</t>
  </si>
  <si>
    <t>Hannah - Austin; John - Austin</t>
  </si>
  <si>
    <t>10 Broughton Road, Salford, M6 6LS, England</t>
  </si>
  <si>
    <t>14506027</t>
  </si>
  <si>
    <t>HAMBERLEY DEVELOPMENT (NEWCO) LIMITED</t>
  </si>
  <si>
    <t>Daniel - Kay; Duncan - Mcalear; Timothy - Street</t>
  </si>
  <si>
    <t>33 Glasshouse Street, London, W1B 5DG, England</t>
  </si>
  <si>
    <t>14847882</t>
  </si>
  <si>
    <t>RAITHWAITE WHITBY DEVELOPMENTS LIMITED</t>
  </si>
  <si>
    <t>James - Mcmillan; Mark - O'Connor; Rory - O'Connor</t>
  </si>
  <si>
    <t>Oaknorth Bank PLC (08595042) as Security Trustee</t>
  </si>
  <si>
    <t>Unit 1 Granard Business Centre, Bunns Lane, London, NW7 2DZ, United Kingdom</t>
  </si>
  <si>
    <t>NI697035</t>
  </si>
  <si>
    <t>ARDARAGH LIMITED</t>
  </si>
  <si>
    <t>Brendan - Haughey; Margaret - Haughey</t>
  </si>
  <si>
    <t>30a Gortin Road, Omagh, BT79 7HX, Northern Ireland</t>
  </si>
  <si>
    <t>15721793</t>
  </si>
  <si>
    <t>NORFOLK HERITAGE LTD</t>
  </si>
  <si>
    <t>Stuart - Harmer</t>
  </si>
  <si>
    <t>13 The Close, Norwich, NR1 4DS, England</t>
  </si>
  <si>
    <t>15721621</t>
  </si>
  <si>
    <t>JOOM ARCHITECTURE AND ENGINEERING LTD</t>
  </si>
  <si>
    <t>Mohamed - Anise</t>
  </si>
  <si>
    <t>14271224</t>
  </si>
  <si>
    <t>CLAREMONT ROAD PROPERTY LTD</t>
  </si>
  <si>
    <t>Thomas - Stovold; Joseph - Willmott</t>
  </si>
  <si>
    <t>Pontis Finance LLP</t>
  </si>
  <si>
    <t>Tanglewood Farm, Jackies Lane, Newick, Lewes, East Sussex, BN8 4QX, United Kingdom</t>
  </si>
  <si>
    <t>14313027</t>
  </si>
  <si>
    <t>HAIG PROPERTY SERVICES LTD</t>
  </si>
  <si>
    <t>Russell - Marston; Adam - Young</t>
  </si>
  <si>
    <t>27 Turneys Drive, Wolverton Mill, Milton Keynes, MK12 5GY, England</t>
  </si>
  <si>
    <t>14295729</t>
  </si>
  <si>
    <t>LONDON PENTHOUSE (WEST END LANE) LIMITED</t>
  </si>
  <si>
    <t>Joseph - Griffin</t>
  </si>
  <si>
    <t>Devon House, Church Hill, London, N21 1LE, England</t>
  </si>
  <si>
    <t>14060588</t>
  </si>
  <si>
    <t>91 BRW LIMITED</t>
  </si>
  <si>
    <t>Joshua - Maasbach; Zachary - Maasbach</t>
  </si>
  <si>
    <t>78 Sandgate High Street, Sandgate, Folkestone, CT20 3BX, England</t>
  </si>
  <si>
    <t>15722092</t>
  </si>
  <si>
    <t>PSA BUILDING &amp; MAINTENANCE LIMITED</t>
  </si>
  <si>
    <t>Paul - Abbott; Abbott, Samantha</t>
  </si>
  <si>
    <t>4a Church Street, Market Harborough, Leicestershire, LE16 7AA, United Kingdom</t>
  </si>
  <si>
    <t>15011877</t>
  </si>
  <si>
    <t>MH ALI DEVELOPMENTS LIMITED</t>
  </si>
  <si>
    <t>Hussain, Saghir</t>
  </si>
  <si>
    <t>25 Edgedale Road, Sheffield, S7 2BQ, England</t>
  </si>
  <si>
    <t>14872757</t>
  </si>
  <si>
    <t>LBW PROPERTY DEVELOPMENTS LIMITED</t>
  </si>
  <si>
    <t>Bradley - Waite; Leonard - Woodcock</t>
  </si>
  <si>
    <t>Top Floor Claridon House, London Road, Stanford Le Hope, Essex, SS17 0BU, England</t>
  </si>
  <si>
    <t>14867351</t>
  </si>
  <si>
    <t>TRADEMARK PROPERTY SOLUTIONS LTD</t>
  </si>
  <si>
    <t>Henry - Everitt</t>
  </si>
  <si>
    <t>1 Holly House Mill Street, Uppermill, Oldham, OL3 6LZ, England</t>
  </si>
  <si>
    <t>15722545</t>
  </si>
  <si>
    <t>SAND PROPERTY &amp; INTERIORS LTD</t>
  </si>
  <si>
    <t>Chelsey - Illingworth</t>
  </si>
  <si>
    <t>21 Hyde Park Road, Leeds, LS6 1PY, United Kingdom</t>
  </si>
  <si>
    <t>15365279</t>
  </si>
  <si>
    <t>PULSE CLEAN ENERGY DEVELOPMENT LIMITED</t>
  </si>
  <si>
    <t>Alison - Kay; Polina - Sims; Trevor - Wills</t>
  </si>
  <si>
    <t>2 New Bailey, 6 Stanley Street, Salford, Greater Manchester, M3 5GS, United Kingdom</t>
  </si>
  <si>
    <t>14822859</t>
  </si>
  <si>
    <t>ACM PROPERTY RENOVATIONS LTD</t>
  </si>
  <si>
    <t>Anton - Messinger</t>
  </si>
  <si>
    <t>6 Seaton Drive, Aylesbury, Buckinghamshire, HP21 8BJ, United Kingdom</t>
  </si>
  <si>
    <t>15721603</t>
  </si>
  <si>
    <t>CROSSING VIEW DEVELOPMENT LTD</t>
  </si>
  <si>
    <t>Victoria - Hughes; Jessica - Mulvany</t>
  </si>
  <si>
    <t>C/O Swinton Accountants Park Farm Business Park, Park Farm Hotel, Norwich Road, Hethersett, Norwich, NR9 3DL, United Kingdom</t>
  </si>
  <si>
    <t>14307217</t>
  </si>
  <si>
    <t>M C BUILDING &amp; RENOVATION LTD</t>
  </si>
  <si>
    <t>Matthew - Corbett; Rebecca - Corbett</t>
  </si>
  <si>
    <t>21 Heavitree Road, Exeter, EX1 2LD, England</t>
  </si>
  <si>
    <t>14070392</t>
  </si>
  <si>
    <t>COUNTY BUILDING &amp; MAINTENANCE LIMITED</t>
  </si>
  <si>
    <t>Benjamin - Brown</t>
  </si>
  <si>
    <t>C/O Kdm Accountants Ltd Kings Park Road, Moulton Park Industrial Estate, Northampton, NN3 6LG, England</t>
  </si>
  <si>
    <t>14097073</t>
  </si>
  <si>
    <t>BRADLEY ALLEN PROPERTIES LTD</t>
  </si>
  <si>
    <t>Bradley - Freeman</t>
  </si>
  <si>
    <t>The Watermill Apartments, Station Road, South Luuffenham, Rutland, LE15 8NG, United Kingdom</t>
  </si>
  <si>
    <t>15721195</t>
  </si>
  <si>
    <t>SAXMUNDHAM COMMERCIAL LIMITED</t>
  </si>
  <si>
    <t>Matthew - Slater; William - Van Cutsem</t>
  </si>
  <si>
    <t>Salisbury House, Station Road, Cambridge, Cambridgeshire, CB1 2LA, United Kingdom</t>
  </si>
  <si>
    <t>15721459</t>
  </si>
  <si>
    <t>KISIYRA LIMITED</t>
  </si>
  <si>
    <t>Leonie - Grant; Martin - Sinnott</t>
  </si>
  <si>
    <t>Unit 2 Minerva Court, Chester West Business Park, Chester, CH1 4QT, United Kingdom</t>
  </si>
  <si>
    <t>15721560</t>
  </si>
  <si>
    <t>ROMAGAME LTD</t>
  </si>
  <si>
    <t>Arash - Shahbazi</t>
  </si>
  <si>
    <t>2 Frederick Street, Kings Cross, London, WC1X 0ND, United Kingdom</t>
  </si>
  <si>
    <t>15721294</t>
  </si>
  <si>
    <t>HULL 4 HEROES VETERANS VILLAGE OPERATIONS LIMITED</t>
  </si>
  <si>
    <t>Trevor - Fishburn</t>
  </si>
  <si>
    <t>F27 Upper Deck, Princes Quay, Hull, HU1 2PQ, England</t>
  </si>
  <si>
    <t>NI697079</t>
  </si>
  <si>
    <t>MADISON LOFT LIVING LIMITED</t>
  </si>
  <si>
    <t>Roger - Alexander; John - Mckaigue</t>
  </si>
  <si>
    <t>103 Princetown Road, Bangor, BT20 3TG, Northern Ireland</t>
  </si>
  <si>
    <t>14831156</t>
  </si>
  <si>
    <t>LONDINIUM BUILDERS LTD</t>
  </si>
  <si>
    <t>Khalifa - Al-Khalaf</t>
  </si>
  <si>
    <t>26 Lees Road, Uxbridge, UB8 3AT, England</t>
  </si>
  <si>
    <t>14755899</t>
  </si>
  <si>
    <t>AUSTIN JOHN DESIGN &amp; BUILD LTD</t>
  </si>
  <si>
    <t>Nicola - Chamberlain</t>
  </si>
  <si>
    <t>Rualen Mill Green Road, Pinchbeck, Spalding, PE11 3PU, England</t>
  </si>
  <si>
    <t>15123440</t>
  </si>
  <si>
    <t>ALNESS PROPERTIES LTD</t>
  </si>
  <si>
    <t>Robert - Macey</t>
  </si>
  <si>
    <t>Stephen Leonard Vincent; Sylvia Jane Vincent</t>
  </si>
  <si>
    <t>27 Agecroft Road West, Prestwich, Manchester, M25 9RE, England</t>
  </si>
  <si>
    <t>14787775</t>
  </si>
  <si>
    <t>CARTWRIGHT DEVELOPMENTS LTD</t>
  </si>
  <si>
    <t>Andrew - Cartwright; Mark - Cartwright</t>
  </si>
  <si>
    <t>The Old Plough Latteridge Road, Iron Acton, Bristol, BS37 9TW, United Kingdom</t>
  </si>
  <si>
    <t>14780001</t>
  </si>
  <si>
    <t>THE ORIGINAL PROPERTY ORGANISATION LTD</t>
  </si>
  <si>
    <t>Christopher - Marrable; Laurel - Marrable; Ryen - Marrable</t>
  </si>
  <si>
    <t>14 Hartley Old Road, Purley, CR8 4HG, England</t>
  </si>
  <si>
    <t>14295754</t>
  </si>
  <si>
    <t>DENISE HOLDINGS UK LTD</t>
  </si>
  <si>
    <t>Mohammad - Manbajood</t>
  </si>
  <si>
    <t>65a High Street, Stevenage, Hertfordshire, SG1 3AQ, United Kingdom</t>
  </si>
  <si>
    <t>14026263</t>
  </si>
  <si>
    <t>NICHOLLS CARPENTRY LTD</t>
  </si>
  <si>
    <t>Mark - Nicholls</t>
  </si>
  <si>
    <t>194 Ibstock Close, Redditch, Worcestershire, B98 0PZ, United Kingdom</t>
  </si>
  <si>
    <t>14029911</t>
  </si>
  <si>
    <t>WIN A BUILDER UK LIMITED</t>
  </si>
  <si>
    <t>Carl - Ungi</t>
  </si>
  <si>
    <t>101 North Mersey Business Park, Woodward Road, Liverpool, L33 7UY, United Kingdom</t>
  </si>
  <si>
    <t>14856723</t>
  </si>
  <si>
    <t>CADWALLADER HOMES LIMITED</t>
  </si>
  <si>
    <t>Mark - Cadwallader</t>
  </si>
  <si>
    <t>114 Northgate Street, Chester, CH1 2HT, United Kingdom</t>
  </si>
  <si>
    <t>14299143</t>
  </si>
  <si>
    <t>LYSTRA DEVELOPMENTS LIMITED</t>
  </si>
  <si>
    <t>Richard - Bryan</t>
  </si>
  <si>
    <t>Fell Farmhouse, Honington, Shipston-On-Stour, CV36 5AD, England</t>
  </si>
  <si>
    <t>14669903</t>
  </si>
  <si>
    <t>CADAINE LTD</t>
  </si>
  <si>
    <t>Nicola - Burrows</t>
  </si>
  <si>
    <t>5 Brayford Square London, Brayford Square, London, E1 0SG, England</t>
  </si>
  <si>
    <t>14235488</t>
  </si>
  <si>
    <t>MULBERRY DEVELOPMENT PROJECTS LTD</t>
  </si>
  <si>
    <t>Ermir - Sefolli; Lakhvendar - Sohal</t>
  </si>
  <si>
    <t>29 Charter Gate Quarry Park Close, Moulton Park Industrial Estate, Northampton, NN3 6QB, England</t>
  </si>
  <si>
    <t>15161079</t>
  </si>
  <si>
    <t>CLEVAGREEN DEVELOPMENTS LIMITED</t>
  </si>
  <si>
    <t>Jamie - Bailey; Paul - Campbell; Paul - Doughty</t>
  </si>
  <si>
    <t>9 Bridge Street, Neston, CH64 9UH, England</t>
  </si>
  <si>
    <t>15720921</t>
  </si>
  <si>
    <t>BURDETT &amp; BENNETT PROPERTY DEVELOPMENT LTD</t>
  </si>
  <si>
    <t>Bradley - Bennett; Nicholas - Burdett; Stephen - Burdett</t>
  </si>
  <si>
    <t>37 Bull Street, Holt, Norfolk, NR25 6HP, United Kingdom</t>
  </si>
  <si>
    <t>14331134</t>
  </si>
  <si>
    <t>JASMINE FISHER LTD</t>
  </si>
  <si>
    <t>Jasmine - Fisher</t>
  </si>
  <si>
    <t>135 Highlever Road, London, W10 6PH, England</t>
  </si>
  <si>
    <t>14142425</t>
  </si>
  <si>
    <t>I1G DEVELOPMENTS LIMITED</t>
  </si>
  <si>
    <t>Mohammed - Jaman; Mohammed - Pervez; Jameel - Sultan; Mohammed - Zafir</t>
  </si>
  <si>
    <t>14 Hadrian Road, Newcastle Upon Tyne, NE4 9HP, United Kingdom</t>
  </si>
  <si>
    <t>15682586</t>
  </si>
  <si>
    <t>565 KINGSTON LIMITED</t>
  </si>
  <si>
    <t>13888679</t>
  </si>
  <si>
    <t>BELLEGROVE DEVELOPMENTS 2 LIMITED</t>
  </si>
  <si>
    <t>Unit C Jarvis &amp; Rowell Estate, Burnham Road, Dartford, DA1 5BN, England</t>
  </si>
  <si>
    <t>14355896</t>
  </si>
  <si>
    <t>HARTS YARD FARNHAM LIMITED</t>
  </si>
  <si>
    <t>Wey Court West, Union Road, Farnham, Surrey, GU9 7PT, United Kingdom</t>
  </si>
  <si>
    <t>14130328</t>
  </si>
  <si>
    <t>RUBICON PROPERTY DEVELOPMENTS LTD</t>
  </si>
  <si>
    <t>Unit 3e2, Sharlands Ind Park, Sharlands Road, Fareham, Hants, PO14 1RD, England</t>
  </si>
  <si>
    <t>15750848</t>
  </si>
  <si>
    <t>STRATTON LAND (STROUD) LIMITED</t>
  </si>
  <si>
    <t>Sebastian - Arbis</t>
  </si>
  <si>
    <t>Unit 3 Cedar Court Tiverton Business Park, Lowman Way, Tiverton, EX16 6GT, England</t>
  </si>
  <si>
    <t>14613456</t>
  </si>
  <si>
    <t>MEDIANDARTE LIMITED</t>
  </si>
  <si>
    <t>Davide - Gaeta</t>
  </si>
  <si>
    <t>7 Paynes Park, Hitchin, SG5 1EH, England</t>
  </si>
  <si>
    <t>14453926</t>
  </si>
  <si>
    <t>HASELL STONEWORK &amp; DEVELOPMENTS LTD</t>
  </si>
  <si>
    <t>Gary - Hasell</t>
  </si>
  <si>
    <t>Yew Tree Cottage Scot Lane, Chew Stoke, Bristol, BS40 8UW, England</t>
  </si>
  <si>
    <t>14263273</t>
  </si>
  <si>
    <t>ASSOCIATED BUILDERS COLLECTIVE CIC</t>
  </si>
  <si>
    <t>Stephen - Jacobs; Richard - Yeates</t>
  </si>
  <si>
    <t>89 Ernest Road, Portsmouth, PO1 5RD, England</t>
  </si>
  <si>
    <t>14120876</t>
  </si>
  <si>
    <t>MRH BUILDING AND MAINTENANCE LTD</t>
  </si>
  <si>
    <t>Mustaf - Hoti</t>
  </si>
  <si>
    <t>356a Verdant Lane, London, SE6 1TP, England</t>
  </si>
  <si>
    <t>14114131</t>
  </si>
  <si>
    <t>HUSH D D LTD</t>
  </si>
  <si>
    <t>Juleigh - Parnell; Mark - Parnell</t>
  </si>
  <si>
    <t>Paeges Barn Stoke Road, Upton, Nuneaton, CV13 6BN, England</t>
  </si>
  <si>
    <t>14337694</t>
  </si>
  <si>
    <t>BUILDING BETTER HOUSING COMMUNITY INTEREST COMPANY</t>
  </si>
  <si>
    <t>Alison - Bennett; Thomas - Casey; Trina - Chakravarti; Stephen - Clements; Terence - Fuller; Neil - Hall; Jacob - Snell; Seya - Tansill</t>
  </si>
  <si>
    <t>Lion Court, 25 Procter Street, London, WC1V 6NY, England</t>
  </si>
  <si>
    <t>14105597</t>
  </si>
  <si>
    <t>HARVEST PROPERTY PARTNERS LTD</t>
  </si>
  <si>
    <t>Teniade - Ademiluyi; Adedayo - Ademiluyi; Hilda - Ademiluyi</t>
  </si>
  <si>
    <t>129 Farmer Way, Tipton, West Midlands, DY4 0BL, United Kingdom</t>
  </si>
  <si>
    <t>SC812073</t>
  </si>
  <si>
    <t>EDINBURGH DEVELOPMENTS LTD</t>
  </si>
  <si>
    <t>Nicholas - Munro</t>
  </si>
  <si>
    <t>Flat A, 10 Muirhouse Bank, Edinburgh, EH4 4QT, Scotland</t>
  </si>
  <si>
    <t>14842506</t>
  </si>
  <si>
    <t>CARR'S DEVELOPMENTS LTD</t>
  </si>
  <si>
    <t>Daniel - Carr</t>
  </si>
  <si>
    <t>12 Ember Lane, Cleator Moor, CA25 5FB, United Kingdom</t>
  </si>
  <si>
    <t>14119817</t>
  </si>
  <si>
    <t>AL RASEF ROADS CONTRACTING UK LIMITED</t>
  </si>
  <si>
    <t>Ibrahim, Yasser Salah Ahmed Ali</t>
  </si>
  <si>
    <t>C/O Blake And Ernst 25 Cabot Square, 14th Floor, London, E14 4QA, England</t>
  </si>
  <si>
    <t>14080920</t>
  </si>
  <si>
    <t>EASTFIELD PROPERTY GROUP LIMITED</t>
  </si>
  <si>
    <t>Jermaine - Fagan</t>
  </si>
  <si>
    <t>37 Swingfield House Templecombe Road, London, E9 7LX, United Kingdom</t>
  </si>
  <si>
    <t>15638365</t>
  </si>
  <si>
    <t>EVOLUX DEVELOPMENT LIMITED</t>
  </si>
  <si>
    <t>Constantin-Iulian - Constantinescu; Andrei - Iorga</t>
  </si>
  <si>
    <t>58 Hadrian Avenue, Dunstable, Bedfordshire, LU5 4SP, United Kingdom</t>
  </si>
  <si>
    <t>15749843</t>
  </si>
  <si>
    <t>AZA AIRYA LTD</t>
  </si>
  <si>
    <t>Hamid - Ghoochany</t>
  </si>
  <si>
    <t>SC812080</t>
  </si>
  <si>
    <t>STAR-HAVEN PROPERTIES LIMITED</t>
  </si>
  <si>
    <t>Gordon - Gray</t>
  </si>
  <si>
    <t>4 Rubislaw Terrace, Aberdeen, AB10 1XE, Scotland</t>
  </si>
  <si>
    <t>14847348</t>
  </si>
  <si>
    <t>FORMATION ESTATES LTD</t>
  </si>
  <si>
    <t>Omar - Kaliiaev</t>
  </si>
  <si>
    <t>48 - 52 Penny Lane Mossley Hill, Liverpool, Merseyside, L18 1DG, United Kingdom</t>
  </si>
  <si>
    <t>14905205</t>
  </si>
  <si>
    <t>R &amp; R. ABODES LTD</t>
  </si>
  <si>
    <t>Cynthia - Blackwell; Robin - Blackwell</t>
  </si>
  <si>
    <t>Unit 9 Brenton Business Complex, Bond Street, Bury, BL9 7BE, England</t>
  </si>
  <si>
    <t>14326918</t>
  </si>
  <si>
    <t>SEVEN PROPERTY DEVELOPMENT LTD</t>
  </si>
  <si>
    <t>Matthew - Prior</t>
  </si>
  <si>
    <t>Amelia House, Crescent Road, Worthing, BN11 1RL, United Kingdom</t>
  </si>
  <si>
    <t>14122573</t>
  </si>
  <si>
    <t>BAKER DEVELOPMENT GROUP LTD</t>
  </si>
  <si>
    <t>Jonathan - Baker; Thomas - Baker</t>
  </si>
  <si>
    <t>3 Downes Green, Wirral, CH63 9LX, United Kingdom</t>
  </si>
  <si>
    <t>15490301</t>
  </si>
  <si>
    <t>LUFFIELD HOUSE LIMITED</t>
  </si>
  <si>
    <t>David - Ardley; Max - Chilton; Cate - Kent</t>
  </si>
  <si>
    <t>15748286</t>
  </si>
  <si>
    <t>LOMOND MAE DEVELOPMENTS LTD</t>
  </si>
  <si>
    <t>James - Williams; Rebecca - Williams</t>
  </si>
  <si>
    <t>Suite 10 The White House, 42-44 The Terrace, Torquay, TQ1 1DE, United Kingdom</t>
  </si>
  <si>
    <t>14575271</t>
  </si>
  <si>
    <t>RURBAN ESTATES LIMITED</t>
  </si>
  <si>
    <t>Matthew - Suggitt</t>
  </si>
  <si>
    <t>8 Morrison Street, London, SW11 5LR, England</t>
  </si>
  <si>
    <t>14112189</t>
  </si>
  <si>
    <t>FAIRLAWNS 59 LIMITED</t>
  </si>
  <si>
    <t>Peter - Din</t>
  </si>
  <si>
    <t>4 Higher Chapel Street, Looe, PL13 1AU, England</t>
  </si>
  <si>
    <t>15749108</t>
  </si>
  <si>
    <t>KALLHA DEVELOPMENTS LTD</t>
  </si>
  <si>
    <t>Ranbir - Kallha</t>
  </si>
  <si>
    <t>84 Norwood Road, Southall, UB2 4DR, England</t>
  </si>
  <si>
    <t>NI716387</t>
  </si>
  <si>
    <t>SECOS CONSTRUCTION LIMITED</t>
  </si>
  <si>
    <t>Sean - Shortt</t>
  </si>
  <si>
    <t>16 Mount Charles, Belfast, BT7 1NZ, Northern Ireland</t>
  </si>
  <si>
    <t>14137777</t>
  </si>
  <si>
    <t>AENIGMA SOLUTIONS LTD</t>
  </si>
  <si>
    <t>Christopher - Fletcher; John - Linkman</t>
  </si>
  <si>
    <t>8 Lorraine Road, Timperley, Altrincham, WA15 7NA, England</t>
  </si>
  <si>
    <t>14178034</t>
  </si>
  <si>
    <t>TRIBE OLD KENT ROAD HOLDCO LIMITED</t>
  </si>
  <si>
    <t>Waypoint Debt Advisory Limited as Security Agent</t>
  </si>
  <si>
    <t>1st Floor Kirkdale House, Kirkdale Road, Leytonstone, London, E11 1HP, United Kingdom</t>
  </si>
  <si>
    <t>15108711</t>
  </si>
  <si>
    <t>WHITEBEAM DEVELOPMENTS LTD</t>
  </si>
  <si>
    <t>Colin - Andrews; Peter - Garland; Forbes - Phillipson-Masters; Oliver - Phillipson-Masters</t>
  </si>
  <si>
    <t>130 Bournemouth Road, Chandler'sford, Eastleigh, SO53 3AL, England</t>
  </si>
  <si>
    <t>15394568</t>
  </si>
  <si>
    <t>DESCOTTI PROPERTY SERVICES LTD</t>
  </si>
  <si>
    <t>Richard - Harland</t>
  </si>
  <si>
    <t>82a James Carter Road, Mildenhall, Bury St. Edmunds, Suffolk, IP28 7DE, England</t>
  </si>
  <si>
    <t>14844330</t>
  </si>
  <si>
    <t>HAWORTH VILLAGE DEVELOPMENTS LIMITED</t>
  </si>
  <si>
    <t>Sohail - Akhtar; Mahboob - Hussain</t>
  </si>
  <si>
    <t>Trust House C/O Isaacs, St James Business Park, 5 New Augustus Street, Bradford, West Yorkshire, BD1 5LL, United Kingdom</t>
  </si>
  <si>
    <t>14084807</t>
  </si>
  <si>
    <t>APAMEA LTD</t>
  </si>
  <si>
    <t>Rasha - Chukaki</t>
  </si>
  <si>
    <t>14844192</t>
  </si>
  <si>
    <t>TOM'S ROOFING &amp; PROPERTY MAINTENANCE LIMITED</t>
  </si>
  <si>
    <t>Thomas - O'Connor</t>
  </si>
  <si>
    <t>Ascot House, 246 Court Oak Road, Birmingham, B32 2EG, England</t>
  </si>
  <si>
    <t>14113989</t>
  </si>
  <si>
    <t>TULSESENSE DEVELOPMENTS BRAVO LIMITED</t>
  </si>
  <si>
    <t>Audrey - Rolfe; Lewis - Rolfe; Wayne - Rolfe</t>
  </si>
  <si>
    <t>C/O Abbey Accountants Ltd, Old Bishops College, Churchgate, Cheshunt, Herts, EN8 9XP, England</t>
  </si>
  <si>
    <t>15721236</t>
  </si>
  <si>
    <t>EDEN CAPITAL INVESTMENT LTD</t>
  </si>
  <si>
    <t>Jay - Jaggs; Tom - Meek</t>
  </si>
  <si>
    <t>C/O Sgb Accountants, Sopers House, Sopers Road, Cuffley, EN6 4RY, United Kingdom</t>
  </si>
  <si>
    <t>15737579</t>
  </si>
  <si>
    <t>SK5 DEVELOPMENTS LIMITED</t>
  </si>
  <si>
    <t>Kelly, Sam Ahrends</t>
  </si>
  <si>
    <t>179 Park Lane, Poynton, SK12 1RH, United Kingdom</t>
  </si>
  <si>
    <t>14114133</t>
  </si>
  <si>
    <t>TULSESENSE DEVELOPMENTS CHARLIE LIMITED</t>
  </si>
  <si>
    <t>14114415</t>
  </si>
  <si>
    <t>TULSESENSE DEVELOPMENTS ECHO LIMITED</t>
  </si>
  <si>
    <t>15303863</t>
  </si>
  <si>
    <t>MASAKA BUILDERS LTD</t>
  </si>
  <si>
    <t>Ndazimana - Ndahiro</t>
  </si>
  <si>
    <t>55 Stephens Road, London, E15 3JJ, England</t>
  </si>
  <si>
    <t>14114995</t>
  </si>
  <si>
    <t>TULSESENSE DEVELOPMENTS HOTEL LIMITED</t>
  </si>
  <si>
    <t>13887950</t>
  </si>
  <si>
    <t>P&amp;K CONTRACTING LIMITED</t>
  </si>
  <si>
    <t>Preetamdass - Burrun</t>
  </si>
  <si>
    <t>1 Waxwing Court, Scunthorpe, DN16 3GY, England</t>
  </si>
  <si>
    <t>14967457</t>
  </si>
  <si>
    <t>NABE LTD</t>
  </si>
  <si>
    <t>Tatenda - Jamera; Ronia - Nyakunika</t>
  </si>
  <si>
    <t>237 Lyveden Way, Corby, NN18 8PH, England</t>
  </si>
  <si>
    <t>14504904</t>
  </si>
  <si>
    <t>HORTON PROJECTS LTD</t>
  </si>
  <si>
    <t>Christopher - Smith; Mark - Smith</t>
  </si>
  <si>
    <t>The Old Pump Station, Furnace Lane, Finedon, NN9 5NZ, United Kingdom</t>
  </si>
  <si>
    <t>14874769</t>
  </si>
  <si>
    <t>PROPERTY PRIME SOLUTIONS LTD</t>
  </si>
  <si>
    <t>Hesling, Samuel Benjamin; Luke - Hiller</t>
  </si>
  <si>
    <t>24 Sunny Close, Goring-By-Sea, Worthing, BN12 4BD, England</t>
  </si>
  <si>
    <t>15095858</t>
  </si>
  <si>
    <t>AL WAFRA CAPITAL TRADING LTD</t>
  </si>
  <si>
    <t>Pro Incorp Limited; Puran - Damai</t>
  </si>
  <si>
    <t>Brookfield Court Selby Road, Garforth, Leeds, West Yorkshire, LS25 1NB, England</t>
  </si>
  <si>
    <t>15751185</t>
  </si>
  <si>
    <t>HARRIS AND NEST DEVELOPMENTS LTD</t>
  </si>
  <si>
    <t>Finlay - Harris</t>
  </si>
  <si>
    <t>The Little House Deadhearn Lane, Chalfont St Giles, Buckinghamshie, HP8 4HG, England</t>
  </si>
  <si>
    <t>14070328</t>
  </si>
  <si>
    <t>GMS HOMES LIMITED</t>
  </si>
  <si>
    <t>Gbenga - Shoyemi</t>
  </si>
  <si>
    <t>14 Prospect Row, Chatham, ME4 5RA, England</t>
  </si>
  <si>
    <t>15751242</t>
  </si>
  <si>
    <t>COMPANION 4 LTD</t>
  </si>
  <si>
    <t>Maryam - Rao</t>
  </si>
  <si>
    <t>340 Bath Road, Hounslow, TW4 7HW, England</t>
  </si>
  <si>
    <t>15527692</t>
  </si>
  <si>
    <t>PACIFIC SELF STORAGE PROPERTY PROPCO 3 LIMITED</t>
  </si>
  <si>
    <t>Henry - Beckwith; Simon - Beckwith; Harish - Sabharwal</t>
  </si>
  <si>
    <t>124 Sloane Street, London, SW1X 9BW, England</t>
  </si>
  <si>
    <t>14370674</t>
  </si>
  <si>
    <t>SUSSEX HOUSE LIMITED</t>
  </si>
  <si>
    <t>Lincoln - Spence; Stephen - Spence</t>
  </si>
  <si>
    <t>C/O Chandler &amp; Georges, 75 Westow Hill, London, SE19 1TX, England</t>
  </si>
  <si>
    <t>14147657</t>
  </si>
  <si>
    <t>WEST10 DEVELOPMENTS LTD</t>
  </si>
  <si>
    <t>Oliver - Donaldson</t>
  </si>
  <si>
    <t>645 Manchester Road, Sheffield, S10 5PR, England</t>
  </si>
  <si>
    <t>14887111</t>
  </si>
  <si>
    <t>CLIMB PROPERTY SERVICES LIMITED</t>
  </si>
  <si>
    <t>Nicole - Mak; Clive - Phillips</t>
  </si>
  <si>
    <t>Flat 26 Orient House, Cobden Street, Kettering, NN16 8DX, England</t>
  </si>
  <si>
    <t>15611973</t>
  </si>
  <si>
    <t>XI8 CAPITAL PLC</t>
  </si>
  <si>
    <t>D &amp; A Secretarial Services Limited; Kenneth - Hillen; Richard - Walker</t>
  </si>
  <si>
    <t>Salisbury House, London Wall, London, United Kingdom, EC2M 5PS, United Kingdom</t>
  </si>
  <si>
    <t>14407185</t>
  </si>
  <si>
    <t>GLENBROOK KS1 LIMITED</t>
  </si>
  <si>
    <t>Guy - Butler; Ian - Sherry</t>
  </si>
  <si>
    <t>Greater Manchester Combined Authority</t>
  </si>
  <si>
    <t>2-10 Albert Square, Manchester, M2 6LW, England</t>
  </si>
  <si>
    <t>14094212</t>
  </si>
  <si>
    <t>BRADFORD HOMES LIMITED</t>
  </si>
  <si>
    <t>Alexander - Newport; Eliza - Newport</t>
  </si>
  <si>
    <t>Bradford Estates Office Weston-Under-Lizard, Shifnal, Shropshire, TF11 8JU, United Kingdom</t>
  </si>
  <si>
    <t>14922504</t>
  </si>
  <si>
    <t>KINGSDOWN GROUP (NORTH) LTD</t>
  </si>
  <si>
    <t>Thomas - Morgan</t>
  </si>
  <si>
    <t>Xeinadin Manchester, 100 Barbirolli Square, Manchester, M2 3BD, United Kingdom</t>
  </si>
  <si>
    <t>15527679</t>
  </si>
  <si>
    <t>PACIFIC SELF STORAGE PROPERTY PROPCO 2 LIMITED</t>
  </si>
  <si>
    <t>SC764170</t>
  </si>
  <si>
    <t>DIFFERENT STROKES (SCOTLAND) LIMITED</t>
  </si>
  <si>
    <t>Brian - Casey</t>
  </si>
  <si>
    <t>Flat 4 5 Papermill Wynd, Edinburgh, EH7 4GJ, Scotland</t>
  </si>
  <si>
    <t>15761192</t>
  </si>
  <si>
    <t>WALTER DEAN PROPERTIES LTD</t>
  </si>
  <si>
    <t>Asif - Ahmed; Gurminder - Ahmed</t>
  </si>
  <si>
    <t>Leabank House The Cobbles, Wheaton Aston, Stafford, ST19 9NB, England</t>
  </si>
  <si>
    <t>15761278</t>
  </si>
  <si>
    <t>TD POWER AND CONSTRUCTION LTD</t>
  </si>
  <si>
    <t>Tafazul - Baksh</t>
  </si>
  <si>
    <t>83 Oakley Road, Luton, LU4 9PY, England</t>
  </si>
  <si>
    <t>15761450</t>
  </si>
  <si>
    <t>RENOTEC SOLUTIONS LIMITED</t>
  </si>
  <si>
    <t>Sunaan - Khan</t>
  </si>
  <si>
    <t>1 Drews Park, Knotty Green, Beaconsfield, HP9 2TT, England</t>
  </si>
  <si>
    <t>14712079</t>
  </si>
  <si>
    <t>360 NEW BUILD &amp; DEVELOPMENT (APPLE TREE) LIMITED</t>
  </si>
  <si>
    <t>Mark - Nokes</t>
  </si>
  <si>
    <t>Unit 7a Radford Crescent, Billericay, Essex, CM12 0DU, United Kingdom</t>
  </si>
  <si>
    <t>15760132</t>
  </si>
  <si>
    <t>DRAGON REAL ESTATE ADVISORS LTD</t>
  </si>
  <si>
    <t>Clare - Evans-Pollard; Mathew - Evans-Pollard</t>
  </si>
  <si>
    <t>843 Finchley Road, London, NW11 8NA, United Kingdom</t>
  </si>
  <si>
    <t>13931826</t>
  </si>
  <si>
    <t>CHARLES SHAW DEVELOPMENTS LIMITED</t>
  </si>
  <si>
    <t>Charles - Shaw</t>
  </si>
  <si>
    <t>Moody Street Farm Akesmore Lane, Gillow Heath, Stoke-On-Trent, ST8 6RT, England</t>
  </si>
  <si>
    <t>14907389</t>
  </si>
  <si>
    <t>AKS CONTRACTORS LTD</t>
  </si>
  <si>
    <t>Anna - Dunbar</t>
  </si>
  <si>
    <t>39f Anerley Road, London, SE19 2AS</t>
  </si>
  <si>
    <t>14473401</t>
  </si>
  <si>
    <t>ROCKWOOD PROPERTY DEVELOPMENTS LIMITED</t>
  </si>
  <si>
    <t>Mohammad - Arshad</t>
  </si>
  <si>
    <t>3 Feast Field, Horsforth, Leeds, West Yorkshire, LS18 4TJ, England</t>
  </si>
  <si>
    <t>14606252</t>
  </si>
  <si>
    <t>YORKSHIRE SOUNDPROOFING LIMITED</t>
  </si>
  <si>
    <t>Andrew - Youngson</t>
  </si>
  <si>
    <t>16 Manor Crescent, Knaresborough, HG5 0BD, England</t>
  </si>
  <si>
    <t>15221805</t>
  </si>
  <si>
    <t>MASTER COMMERCIAL LTD</t>
  </si>
  <si>
    <t>Eidris - Hassam; Malkeet - Kainth</t>
  </si>
  <si>
    <t>109 Coleman Road, Leicester, LE5 4LE, England</t>
  </si>
  <si>
    <t>14750151</t>
  </si>
  <si>
    <t>SRS DEVELOPMENT LTD</t>
  </si>
  <si>
    <t>Akhter, Sagheer; Raja - Hussain; Mahmood, Sajaid</t>
  </si>
  <si>
    <t>64 Castle Boulevard, Nottingham, NG7 1FN, England</t>
  </si>
  <si>
    <t>14914863</t>
  </si>
  <si>
    <t>BERKSWELL GARDENS MANAGEMENT COMPANY LTD</t>
  </si>
  <si>
    <t>James - Cassidy</t>
  </si>
  <si>
    <t>5 Russell Street, Leamington Spa, Warwickshire, CV32 5QA, England</t>
  </si>
  <si>
    <t>14127095</t>
  </si>
  <si>
    <t>MYPAD HOMES LTD</t>
  </si>
  <si>
    <t>Gary - Thew; Lotty - Thew</t>
  </si>
  <si>
    <t>97 Brook Lane, Warsash, Southampton, SO31 9FE, England</t>
  </si>
  <si>
    <t>15760160</t>
  </si>
  <si>
    <t>FM360 LTD</t>
  </si>
  <si>
    <t>Marvin - Rose</t>
  </si>
  <si>
    <t>2a Englefield Way, Basingstoke, Hampshire, RG24 9FJ, United Kingdom</t>
  </si>
  <si>
    <t>15761171</t>
  </si>
  <si>
    <t>LJ POWELL ESTATES LTD</t>
  </si>
  <si>
    <t>Jemael - Powell; Leon - Powell</t>
  </si>
  <si>
    <t>113 St. Julians Farm Road, London, SE27 0RP, England</t>
  </si>
  <si>
    <t>15761418</t>
  </si>
  <si>
    <t>SCOPE PROPERTY DEVELOPMENTS LIMITED</t>
  </si>
  <si>
    <t>Philip - Blundell; Ian - Drennan</t>
  </si>
  <si>
    <t>71 Trenoweth Road, Falmouth, TR11 5GH, England</t>
  </si>
  <si>
    <t>15745754</t>
  </si>
  <si>
    <t>NTA PROPERTY DEVELOPMENT LIMITED</t>
  </si>
  <si>
    <t>Hassan - Miah</t>
  </si>
  <si>
    <t>3 Cable Street, London, E1 0AL, England</t>
  </si>
  <si>
    <t>14670727</t>
  </si>
  <si>
    <t>FREED HOMES (WHITTINGTON GRANGE) LTD</t>
  </si>
  <si>
    <t>Stephanie - Freed</t>
  </si>
  <si>
    <t>11 Catherall Avenue, Buckley, CH7 3DA, Wales</t>
  </si>
  <si>
    <t>15759481</t>
  </si>
  <si>
    <t>XPRESS PROPERTY &amp; DEVELOPMENT LIMITED</t>
  </si>
  <si>
    <t>Daniel - Hunt; Lisa - Wilson</t>
  </si>
  <si>
    <t>17 The Mount, Leeds, LS15 7EE, England</t>
  </si>
  <si>
    <t>14885263</t>
  </si>
  <si>
    <t>FREEMANTLE DEVELOPMENTS (WEST END) LIMITED</t>
  </si>
  <si>
    <t>Nicholas - Warfield; Victoria - Warfield</t>
  </si>
  <si>
    <t>Unit 1, Office 1 Tower Lane Business Park, Tower Lane, Warmley, Bristol, BS30 8XT, United Kingdom</t>
  </si>
  <si>
    <t>14346523</t>
  </si>
  <si>
    <t>VALDECO HOME IMPROVEMENTS LTD</t>
  </si>
  <si>
    <t>Valentin - Chiricioaei</t>
  </si>
  <si>
    <t>44a Eastcote Avenue Eastcote Avenue, Harrow, HA2 8AL, England</t>
  </si>
  <si>
    <t>15761563</t>
  </si>
  <si>
    <t>HARRIS TARRANT PROPERTIES LTD</t>
  </si>
  <si>
    <t>David - Tarrant</t>
  </si>
  <si>
    <t>53 Sullivan Road, Southampton, SO19 0JF, England</t>
  </si>
  <si>
    <t>15753611</t>
  </si>
  <si>
    <t>DEVELOP 4 CARE LTD</t>
  </si>
  <si>
    <t>Bahashwan, Gameel Said Omar</t>
  </si>
  <si>
    <t>62 Andrew Road, Halesowen, B63 4SZ, England</t>
  </si>
  <si>
    <t>14555123</t>
  </si>
  <si>
    <t>VERNACULAR HOMES DEVELOPMENTS LTD</t>
  </si>
  <si>
    <t>Ashley - Burgess; Edward - Burgess; Oliver - Burgess; Trevor - Weeks</t>
  </si>
  <si>
    <t>5th Floor Ashford Commercial Quarter, 1 Dover Place, Ashford, Kent, TN23 1FB, United Kingdom</t>
  </si>
  <si>
    <t>14320464</t>
  </si>
  <si>
    <t>EAH BUILDING AND LANDSCAPING LTD</t>
  </si>
  <si>
    <t>Joseph - Hudson</t>
  </si>
  <si>
    <t>5 Pentland Drive, Arnold, Nottingham, NG5 9PZ, England</t>
  </si>
  <si>
    <t>SC770130</t>
  </si>
  <si>
    <t>CJMS CONTRACTS LTD</t>
  </si>
  <si>
    <t>Brian - Pentland</t>
  </si>
  <si>
    <t>2/11 The Standard Building 94 Hope Street, Glasgow, G2 6PH, Scotland</t>
  </si>
  <si>
    <t>14850558</t>
  </si>
  <si>
    <t>TOMS ROOFING SW LTD</t>
  </si>
  <si>
    <t>246 Court Oak Road, Bristol, B32 2EG, United Kingdom</t>
  </si>
  <si>
    <t>15755444</t>
  </si>
  <si>
    <t>RAVEN HOME DEVELOPMENTS LTD</t>
  </si>
  <si>
    <t>Rachael - Mucci</t>
  </si>
  <si>
    <t>Rosehill, Priory Road, Alcester, B49 5DY, England</t>
  </si>
  <si>
    <t>15755727</t>
  </si>
  <si>
    <t>REGAL EFFECTS FACILITY MANAGEMENT AND PROPERTY DEVELOPERS LIMITED</t>
  </si>
  <si>
    <t>Oluwatoyin - Oluwafemi</t>
  </si>
  <si>
    <t>5 Walker Road, Chadderton, Oldham, OL9 8DB, England</t>
  </si>
  <si>
    <t>15757082</t>
  </si>
  <si>
    <t>SERNPROJS INTEGRATED LTD</t>
  </si>
  <si>
    <t>Oluwasegun - Oladimeji</t>
  </si>
  <si>
    <t>Flat 2 22 Langley Park Road, Sutton, SM2 5EN, England</t>
  </si>
  <si>
    <t>14140824</t>
  </si>
  <si>
    <t>R P BRICKWORK MIDLANDS LTD</t>
  </si>
  <si>
    <t>Roger - Plester</t>
  </si>
  <si>
    <t>48 Eileen Gardens, Birmingham, B37 6NL, England</t>
  </si>
  <si>
    <t>14213474</t>
  </si>
  <si>
    <t>HAPPY OTTER PROJECTS LTD</t>
  </si>
  <si>
    <t>Morgan - Davies</t>
  </si>
  <si>
    <t>7 Elm Rise, Prestbury, Macclesfield, SK10 4US, England</t>
  </si>
  <si>
    <t>14901969</t>
  </si>
  <si>
    <t>KENT AND SUSSEX GROUP LTD</t>
  </si>
  <si>
    <t>Harry - Davis; Katy - Langley; Harry - Robinson</t>
  </si>
  <si>
    <t>Fairview, Hartley Road, Cranbrook, TN17 3QP, England</t>
  </si>
  <si>
    <t>14352058</t>
  </si>
  <si>
    <t>LILL DEVELOPMENTS LTD</t>
  </si>
  <si>
    <t>Daniel - Lill; Joshua - Lill; Caroline - Ridge; Robert - Ridge</t>
  </si>
  <si>
    <t>63 Montaigne Crescent, Lincoln, LN2 4RR, England</t>
  </si>
  <si>
    <t>14318444</t>
  </si>
  <si>
    <t>OBJECT CONSULTANCY LTD</t>
  </si>
  <si>
    <t>Gurinderjeet - Kalsi</t>
  </si>
  <si>
    <t>20 Swalecliffe Road, Whitstable, CT5 2PR, England</t>
  </si>
  <si>
    <t>NI714396</t>
  </si>
  <si>
    <t>BEECHILL ESTATES LTD</t>
  </si>
  <si>
    <t>Brenda - Cullen; Darragh - Cullen; James - Haughey; Kieran - Haughey</t>
  </si>
  <si>
    <t>Dndb Holdings Limited</t>
  </si>
  <si>
    <t>1 Derryloran Business Centre, Derryloran Ind Estate Sandholes Road, Cookstown, Tyrone, BT80 9LU, Northern Ireland</t>
  </si>
  <si>
    <t>15757303</t>
  </si>
  <si>
    <t>CITADEL LAND (CHOBHAM) LIMITED</t>
  </si>
  <si>
    <t>Justin - Meredith; Faruk - Pekbeken</t>
  </si>
  <si>
    <t>Warren Wood, Pyle Hill, Woking, GU22 0SR, England</t>
  </si>
  <si>
    <t>14149002</t>
  </si>
  <si>
    <t>SUNERGY GROUP LTD</t>
  </si>
  <si>
    <t>Michael - Gentry; Stuart - Gentry</t>
  </si>
  <si>
    <t>179b Pack Lane, Basingstoke, Hampshire, RG22 5HW, England</t>
  </si>
  <si>
    <t>14092648</t>
  </si>
  <si>
    <t>BUILDING TRADERS LTD</t>
  </si>
  <si>
    <t>Roger - Herelle</t>
  </si>
  <si>
    <t>23 Grangers Croft, Hodge Lea, Milton Keynes, MK12 6DA, United Kingdom</t>
  </si>
  <si>
    <t>14854682</t>
  </si>
  <si>
    <t>ETSE GROUP LTD</t>
  </si>
  <si>
    <t>Dan - Hughes</t>
  </si>
  <si>
    <t>25 Winston Business Centre 43 Chartwell Road, Lancing Business Park, Lancing, West Sussex, BN15 8TU, United Kingdom</t>
  </si>
  <si>
    <t>15259158</t>
  </si>
  <si>
    <t>FONDAZIONE FRANCESCO FERRARO LTD</t>
  </si>
  <si>
    <t>Giuseppina - Ferraro</t>
  </si>
  <si>
    <t>292-294 Plashet Grove, Eastham, London, E6 1DQ, United Kingdom</t>
  </si>
  <si>
    <t>15754550</t>
  </si>
  <si>
    <t>DUTCH REAL ESTATE DEVELOPMENT LTD</t>
  </si>
  <si>
    <t>Mohammed - Amezian</t>
  </si>
  <si>
    <t>14090342</t>
  </si>
  <si>
    <t>HAMILTON RUSSELL HARPER WOOD (WAR ROOMS) LIMITED</t>
  </si>
  <si>
    <t>Thomas - Mason; Ryan - O'Neill</t>
  </si>
  <si>
    <t>Harper Wood Developments Limited (14044782)</t>
  </si>
  <si>
    <t>1 Beauchamp Court, 10 Victors Way, Barnet, Hertfordshire, EN5 5TZ, England</t>
  </si>
  <si>
    <t>14103169</t>
  </si>
  <si>
    <t>AR HORIZON LTD</t>
  </si>
  <si>
    <t>Alexandru - Rusnac</t>
  </si>
  <si>
    <t>19 Beechcroft Sedgley Park Road, Prestwich, Manchester, M25 0AL, England</t>
  </si>
  <si>
    <t>14344093</t>
  </si>
  <si>
    <t>WSI SOLUTIONS LIMITED</t>
  </si>
  <si>
    <t>James - Barber; Malcolm - Szymik; Shona - Wallace</t>
  </si>
  <si>
    <t>Unit 9 Trident Business Centre, Startforth Road, Middlesbrough, TS2 1PY, United Kingdom</t>
  </si>
  <si>
    <t>15658402</t>
  </si>
  <si>
    <t>BELIZE ROSE OCEAN REAL ESTATES LTD.</t>
  </si>
  <si>
    <t>Cem - Yildiz</t>
  </si>
  <si>
    <t>23 Cony Close, Waltham Cross, EN7 6UW, England</t>
  </si>
  <si>
    <t>14893573</t>
  </si>
  <si>
    <t>LAWNSWOOD PROPERTY LTD</t>
  </si>
  <si>
    <t>Imran - Ahmed; Nabeel - Hussain</t>
  </si>
  <si>
    <t>39 Sledmore Road, Dudley, DY2 8DY, England</t>
  </si>
  <si>
    <t>14389530</t>
  </si>
  <si>
    <t>BUILDING BLOCKS CONSTRUCTION LTD</t>
  </si>
  <si>
    <t>Duncan - Burtsell</t>
  </si>
  <si>
    <t>36 Foxhurst Road Ash Vale, Aldershot, GU12 5DY, England</t>
  </si>
  <si>
    <t>14119989</t>
  </si>
  <si>
    <t>INTEGRA ACORNS LIMITED</t>
  </si>
  <si>
    <t>Marvin - Bennett</t>
  </si>
  <si>
    <t>Merlin House, Halesfield 19, Telford, Shropshire, England, TF7 4QT, United Kingdom</t>
  </si>
  <si>
    <t>14915042</t>
  </si>
  <si>
    <t>CANDOVER CAPITAL 1 LTD</t>
  </si>
  <si>
    <t>Roger - Brown; Andrew - Dunn; Nicholas - Parker</t>
  </si>
  <si>
    <t>The Estate Office Wield Park, Upper Wield, Alresford, SO24 9FX, England</t>
  </si>
  <si>
    <t>14729311</t>
  </si>
  <si>
    <t>THE GRUMPY COLLECTIVE LTD</t>
  </si>
  <si>
    <t>William - Walker; Charles - Walker; David - Walker; James - Walker</t>
  </si>
  <si>
    <t>17 Parsonage Road, Chalfont St. Giles, Buckinghamshire, HP8 4JW, United Kingdom</t>
  </si>
  <si>
    <t>14798045</t>
  </si>
  <si>
    <t>KNIGHT CAP 2 LIMITED</t>
  </si>
  <si>
    <t>Neil - Partridge; Ben - Wilson</t>
  </si>
  <si>
    <t>Nmpp Holdings Limited (Company Number 13891202)</t>
  </si>
  <si>
    <t>39 Hendon Lane, London, N3 1RY, England</t>
  </si>
  <si>
    <t>14534960</t>
  </si>
  <si>
    <t>PEACHSTONE (CLAVERDON) LIMITED</t>
  </si>
  <si>
    <t>Alice - Peach; William - Peach</t>
  </si>
  <si>
    <t>Ph 812 Limited</t>
  </si>
  <si>
    <t>Swinford House, Albion Street, Brierley Hill, West Midlands, DY5 3EE, United Kingdom</t>
  </si>
  <si>
    <t>14124024</t>
  </si>
  <si>
    <t>YORKSHIRE CHOICE HOMES SPV3 LIMITED</t>
  </si>
  <si>
    <t>Dale - Begg; Jason - Begg; Joanne - Ismail; Simon - Ismail</t>
  </si>
  <si>
    <t>Unit 2 Block C, 14 Hulme Street, Salford, M5 4ZG, England</t>
  </si>
  <si>
    <t>15758479</t>
  </si>
  <si>
    <t>RAD CONSTRUCTION AND SERVICES LIMITED</t>
  </si>
  <si>
    <t>Aaron - Doney; Robert - Down</t>
  </si>
  <si>
    <t>25 Homer Park, Saltash, PL12 6HH, England</t>
  </si>
  <si>
    <t>14337163</t>
  </si>
  <si>
    <t>POSH JOHN CONSTRUCTION LTD</t>
  </si>
  <si>
    <t>John - Campbell</t>
  </si>
  <si>
    <t>Osborne House, 143 -145 Stanwell Road, Ashford, Middlesex, TW15 3QN, United Kingdom</t>
  </si>
  <si>
    <t>14838514</t>
  </si>
  <si>
    <t>OMSTRAD LIMITED</t>
  </si>
  <si>
    <t>Oliver - Stapleton</t>
  </si>
  <si>
    <t>The Old Hall Old Hall Lane, Whitwell, Worksop, S80 4QX, England</t>
  </si>
  <si>
    <t>14854873</t>
  </si>
  <si>
    <t>NMW CONSTRUCTION LTD</t>
  </si>
  <si>
    <t>Niedal - Al Waked</t>
  </si>
  <si>
    <t>167-169 Great Portland Street, London, W1W 5PF, England</t>
  </si>
  <si>
    <t>14852684</t>
  </si>
  <si>
    <t>R33DYS LIMITED</t>
  </si>
  <si>
    <t>Darrell - Reed</t>
  </si>
  <si>
    <t>3 Kitsmead Lane, Longcross, Chertsey, Surrey, KT16 0EF, England</t>
  </si>
  <si>
    <t>15500860</t>
  </si>
  <si>
    <t>HARPER &amp; HARPER LTD</t>
  </si>
  <si>
    <t>Marie - Harper; Michael - Harper</t>
  </si>
  <si>
    <t>Manor Farm, Wood Burcote, Towcester, NN12 6JR, England</t>
  </si>
  <si>
    <t>14807439</t>
  </si>
  <si>
    <t>SPC CONSTRUCTION (SWINDON) LIMITED</t>
  </si>
  <si>
    <t>Colin - Hayne</t>
  </si>
  <si>
    <t>Unit D1 Wagon Yard, London Road, Marlborough, SN8 1LH, United Kingdom</t>
  </si>
  <si>
    <t>15755943</t>
  </si>
  <si>
    <t>CM PROPERTY INVESTMENTS LIMITED</t>
  </si>
  <si>
    <t>Conor - Clarke</t>
  </si>
  <si>
    <t>45-47 High Street, Cobham, KT11 3DP, England</t>
  </si>
  <si>
    <t>14907578</t>
  </si>
  <si>
    <t>ALBERTINA ASSOCIATES LIMITED</t>
  </si>
  <si>
    <t>Lewis - Kidd; Robert - Kidd; Lisa - Marin</t>
  </si>
  <si>
    <t>Flat 15 Haverstock Place 66-70 Heath Park Road, Romford, RM2 5XE, England</t>
  </si>
  <si>
    <t>15757371</t>
  </si>
  <si>
    <t>BONHEUR PROPERTY LTD</t>
  </si>
  <si>
    <t>Christopher - Abalain</t>
  </si>
  <si>
    <t>14891253</t>
  </si>
  <si>
    <t>ALSITE CONSTRUCTION LTD</t>
  </si>
  <si>
    <t>Flat 2 64 Squires Lane, London, Greater London, N3 2AP, England</t>
  </si>
  <si>
    <t>14141129</t>
  </si>
  <si>
    <t>GC ROOFING &amp; LEADWORK LTD</t>
  </si>
  <si>
    <t>9 Hummerston Close, Buntingford, Hertfordshire, SG9 9SX, United Kingdom</t>
  </si>
  <si>
    <t>14093063</t>
  </si>
  <si>
    <t>TAS CONSTRUCTION AND NURSERY LTD</t>
  </si>
  <si>
    <t>Flat J  Chilton House, Giles Crescent, Stevenage, Hertfordshire, SG1 4GX, United Kingdom</t>
  </si>
  <si>
    <t>13989772</t>
  </si>
  <si>
    <t>DUNCAN PLACE PARK LTD</t>
  </si>
  <si>
    <t>Buchanan House, The Broadway, Crowborough, TN6 1DA, England</t>
  </si>
  <si>
    <t>14088981</t>
  </si>
  <si>
    <t>HARGREAVES BUILDING SOLUTIONS LTD</t>
  </si>
  <si>
    <t>Jake - Hargreaves</t>
  </si>
  <si>
    <t>235 Millhouse Road, Yardley, Birmingham, B25 8PL, England</t>
  </si>
  <si>
    <t>14088483</t>
  </si>
  <si>
    <t>TAO ENTERPRISES LIMITED</t>
  </si>
  <si>
    <t>Henry - Gurney</t>
  </si>
  <si>
    <t>Countrywide House, 23 West Bar Street, Banbury, OX16 9SA, United Kingdom</t>
  </si>
  <si>
    <t>15755994</t>
  </si>
  <si>
    <t>INVESTA PRO LIMITED</t>
  </si>
  <si>
    <t>Andrea - Pattinson; Stephen - Williams</t>
  </si>
  <si>
    <t>17 Cottom Way, Lawley, Telford, TF3 5GG, United Kingdom</t>
  </si>
  <si>
    <t>14319738</t>
  </si>
  <si>
    <t>GLACERS PROPERTY DEVELOPERS LTD</t>
  </si>
  <si>
    <t>Chris - Sevvas</t>
  </si>
  <si>
    <t>270 East Barnet Road, London, EN4 8TD, United Kingdom</t>
  </si>
  <si>
    <t>15756079</t>
  </si>
  <si>
    <t>EVO SOLUTIONS GROUP LIMITED</t>
  </si>
  <si>
    <t>Luiz - Carvalho Almeida</t>
  </si>
  <si>
    <t>96 Dewsbury Road, London, NW10 1EP, England</t>
  </si>
  <si>
    <t>15757700</t>
  </si>
  <si>
    <t>YILSY LTD</t>
  </si>
  <si>
    <t>Bilal - Tiktiklar</t>
  </si>
  <si>
    <t>1 Laylam Close, Broadstairs, CT10 2SH, England</t>
  </si>
  <si>
    <t>14858068</t>
  </si>
  <si>
    <t>S BERTRAND &amp; CO LIMITED</t>
  </si>
  <si>
    <t>Bertrand, Sam John</t>
  </si>
  <si>
    <t>18 West Dene, Gaddesden Row, Hemel Hempstead, HP2 6HU, England</t>
  </si>
  <si>
    <t>15754152</t>
  </si>
  <si>
    <t>NESTON MARSHLAND DEVELOPMENT LIMITED</t>
  </si>
  <si>
    <t>Mohamed - Mohamed; Jade - Smith</t>
  </si>
  <si>
    <t>Champion Allwoods Ltd, 2nd Floor, Refuge House, 33 37 Watergate Row, Chester, Cheshire, CH1 2LE, United Kingdom</t>
  </si>
  <si>
    <t>14247793</t>
  </si>
  <si>
    <t>STAR RISE CONSTRUCTION LTD</t>
  </si>
  <si>
    <t>Vandyck - Opoku</t>
  </si>
  <si>
    <t>115 Brimsdown Avenue, Enfield, EN3 5EP, England</t>
  </si>
  <si>
    <t>15756194</t>
  </si>
  <si>
    <t>RKM FACILITIES LTD</t>
  </si>
  <si>
    <t>Robert - Monk</t>
  </si>
  <si>
    <t>24 The Tanyard, Bassingbourn, Royston, Herts, SG8 5NH, England</t>
  </si>
  <si>
    <t>14333357</t>
  </si>
  <si>
    <t>ROMAN INVESTMENTS ESTATES LIMITED</t>
  </si>
  <si>
    <t>Benjamin - Rosenberg</t>
  </si>
  <si>
    <t>Roman Investments, 1 Bridge Lane, London,, United Kingdom,, NW11 0EA, United Kingdom</t>
  </si>
  <si>
    <t>14784834</t>
  </si>
  <si>
    <t>AMRO LEWISHAM LIMITED</t>
  </si>
  <si>
    <t>Ami - Kotecha; Rajesh - Kotecha</t>
  </si>
  <si>
    <t>Ire Security Limited</t>
  </si>
  <si>
    <t>24 Berkeley Square, London, W1J 6HE, United Kingdom</t>
  </si>
  <si>
    <t>14135126</t>
  </si>
  <si>
    <t>WOODLEAZE DEVELOPMENTS LIMITED</t>
  </si>
  <si>
    <t>Laura - Hughes; Tim - Hughes; David - Reape</t>
  </si>
  <si>
    <t>2 Cricklade Court, Old Town, Swindon, Wiltshire, SN1 3EY, United Kingdom</t>
  </si>
  <si>
    <t>13935540</t>
  </si>
  <si>
    <t>SOHO JV3 LIMITED</t>
  </si>
  <si>
    <t>Marc - Lazare</t>
  </si>
  <si>
    <t>40 Church Street, Leigh, Lancashire, WN7 1BB, England</t>
  </si>
  <si>
    <t>15762503</t>
  </si>
  <si>
    <t>LONGWOOD MILL DEVELOPMENTS LTD</t>
  </si>
  <si>
    <t>David - Harrison</t>
  </si>
  <si>
    <t>5300 Lakeside, Cheadle, SK8 3GP, England</t>
  </si>
  <si>
    <t>15762500</t>
  </si>
  <si>
    <t>LONGWOOD MILL HOLDINGS LTD</t>
  </si>
  <si>
    <t>5300 Lakeside, Cheadle Royal Business Park, Stockport, SK8 3GP, United Kingdom</t>
  </si>
  <si>
    <t>14338526</t>
  </si>
  <si>
    <t>CONSPECTOR LIMITED</t>
  </si>
  <si>
    <t>Joshua - Howard</t>
  </si>
  <si>
    <t>62 The Oval, North Anston, Sheffield, S25 4BY, England</t>
  </si>
  <si>
    <t>14144324</t>
  </si>
  <si>
    <t>REVERE DEVELOPMENTS (ST JAMES AVE) LTD</t>
  </si>
  <si>
    <t>Stephen - Britnell; Jamie - Jones</t>
  </si>
  <si>
    <t>W E Black Finance Limited</t>
  </si>
  <si>
    <t>C/O Craufurd Hale Group The Ground Floor, Arena Court, Crown Lane, Maidenhead, SL6 8QZ, United Kingdom</t>
  </si>
  <si>
    <t>14896585</t>
  </si>
  <si>
    <t>NRR COMMERCIAL LTD</t>
  </si>
  <si>
    <t>Lauren - Read; Thomas - Read</t>
  </si>
  <si>
    <t>Applegarth North End Lane, Downe, Orpington, BR6 7HQ, England</t>
  </si>
  <si>
    <t>14123828</t>
  </si>
  <si>
    <t>RELENTLESS INVESTMENTS (SM2) LIMITED</t>
  </si>
  <si>
    <t>Gary - Neville</t>
  </si>
  <si>
    <t>St Andrews Chambers, 21 Albert Square, Manchester, Greater Manchester, M2 5PE, England</t>
  </si>
  <si>
    <t>15763954</t>
  </si>
  <si>
    <t>TOMMAS HOMES LTD</t>
  </si>
  <si>
    <t>Christos - Segatis</t>
  </si>
  <si>
    <t>64 Mitchell Road, London, N13 6EE, England</t>
  </si>
  <si>
    <t>15763939</t>
  </si>
  <si>
    <t>COSWORTH PROJECT MANAGEMENT LTD</t>
  </si>
  <si>
    <t>Kerry - Pattison-Cunning; Martin - Pattison-Cunning</t>
  </si>
  <si>
    <t>12 Breakspeare Close, Watford, WD24 6DA, England</t>
  </si>
  <si>
    <t>14860597</t>
  </si>
  <si>
    <t>TORSION HOMES (PATELEY BRIDGE) LIMITED</t>
  </si>
  <si>
    <t>14098000</t>
  </si>
  <si>
    <t>CASTLEWORTH PROPERTY DEVELOPMENT LTD</t>
  </si>
  <si>
    <t>Geoffrey - Hogg; Victoria - Hogg</t>
  </si>
  <si>
    <t>Cleveland Business Centre, Watson Street, Middlesbrough, TS1 2RQ, United Kingdom</t>
  </si>
  <si>
    <t>14097576</t>
  </si>
  <si>
    <t>CHANCERYGATE NEWMARKET LIMITED</t>
  </si>
  <si>
    <t>Richard - Bains; Eva - Holden; Alastair - King; Michael - Treliving</t>
  </si>
  <si>
    <t>12a Upper Berkeley Street, London, W1H 7QE, United Kingdom</t>
  </si>
  <si>
    <t>14097570</t>
  </si>
  <si>
    <t>CHANCERYGATE HORSHAM LIMITED</t>
  </si>
  <si>
    <t>Property Lending LLP</t>
  </si>
  <si>
    <t>14434553</t>
  </si>
  <si>
    <t>AB1 COMMERCIAL DEVELOPMENTS LIMITED</t>
  </si>
  <si>
    <t>Anthony - Hodges</t>
  </si>
  <si>
    <t>Cala Management Limited (SC013655)</t>
  </si>
  <si>
    <t>14156766</t>
  </si>
  <si>
    <t>N&amp;P ESTATES LTD</t>
  </si>
  <si>
    <t>Pritesh - Hathi; Neil - Patel</t>
  </si>
  <si>
    <t>Euros Property Limited</t>
  </si>
  <si>
    <t>505 Pinner Road, Harrow, HA2 6EH, United Kingdom</t>
  </si>
  <si>
    <t>15764678</t>
  </si>
  <si>
    <t>ALPHA CONSTRUCTION (WIGSTON) LTD</t>
  </si>
  <si>
    <t>Balwinder - Singh</t>
  </si>
  <si>
    <t>69 Oadby Road, Wigston, LE18 3RP, England</t>
  </si>
  <si>
    <t>14600968</t>
  </si>
  <si>
    <t>JJ BUILDERS NORFOLK LIMITED</t>
  </si>
  <si>
    <t>45 Crown Meadow, Reepham, Norwich, NR10 4SP, England</t>
  </si>
  <si>
    <t>15454087</t>
  </si>
  <si>
    <t>MARSONS GROUP 1 LTD</t>
  </si>
  <si>
    <t>15765066</t>
  </si>
  <si>
    <t>SINGLE STOREY DESIGN LTD</t>
  </si>
  <si>
    <t>Unit 21 Albany Park, Cabot Lane, Poole, BH17 7BX, England</t>
  </si>
  <si>
    <t>15765452</t>
  </si>
  <si>
    <t>CW NQ A5 PROPERTY LIMITED</t>
  </si>
  <si>
    <t>Susan - Morgan; Jeremy - Turner; Ian - Benham; Shoaib - Khan; Katy - Kingston; Rebecca - Worthington</t>
  </si>
  <si>
    <t>One Canada Square, Canary Wharf, London, E14 5AB, United Kingdom</t>
  </si>
  <si>
    <t>14328668</t>
  </si>
  <si>
    <t>MONTREAUX SUNNINGDALE LTD</t>
  </si>
  <si>
    <t>Montreaux House, The Hythe, Staines-Upon-Thames, TW18 3JQ, England</t>
  </si>
  <si>
    <t>15765457</t>
  </si>
  <si>
    <t>CW NQ B1 PROPERTY LIMITED</t>
  </si>
  <si>
    <t>15765530</t>
  </si>
  <si>
    <t>LIDSEY PARK LIMITED</t>
  </si>
  <si>
    <t>Royston - Cooper</t>
  </si>
  <si>
    <t>Buchanan House, The Broadway, Crowborough, TN6 1DA, United Kingdom</t>
  </si>
  <si>
    <t>14273331</t>
  </si>
  <si>
    <t>R.PAPA GROUP LIMITED</t>
  </si>
  <si>
    <t>Fiyaz - Raja Asghar; Romeo - Papa</t>
  </si>
  <si>
    <t>225 Cranbrook Road, Ilford, IG1 4TF, England</t>
  </si>
  <si>
    <t>15765520</t>
  </si>
  <si>
    <t>RJ STANFORD CONSTRUCTION LIMITED</t>
  </si>
  <si>
    <t>Ryan - Stanford</t>
  </si>
  <si>
    <t>1 School Lane, Wisbech, Cambridgeshire, PE13 1AW, England</t>
  </si>
  <si>
    <t>14139632</t>
  </si>
  <si>
    <t>OAKHURST HOMES LIMITED</t>
  </si>
  <si>
    <t>Russell - Flint; Lee - Wainwright</t>
  </si>
  <si>
    <t>Chandler House 7 Ferry Road Office Park, Riversway, Preston, Lancashire, PR2 2YH, England</t>
  </si>
  <si>
    <t>14346691</t>
  </si>
  <si>
    <t>QOMPETE LIMITED</t>
  </si>
  <si>
    <t>Constantin - Croitoriu; Crt Group Ltd</t>
  </si>
  <si>
    <t>First Floor, 81-85 High Street, Brentwood, Essex, CM14 4RR, United Kingdom</t>
  </si>
  <si>
    <t>14347973</t>
  </si>
  <si>
    <t>HGP PROJECTS LIMITED</t>
  </si>
  <si>
    <t>Elena - Draper; Ian - Draper</t>
  </si>
  <si>
    <t>Unit 7a Waterside Business Park, Waterside, Chesham, HP5 1PE, England</t>
  </si>
  <si>
    <t>14348964</t>
  </si>
  <si>
    <t>ROSCO BUILDING SOLUTIONS LIMITED</t>
  </si>
  <si>
    <t>Mihai-Dorel - Rosco</t>
  </si>
  <si>
    <t>16 Meadow View High Road, Cowley, Uxbridge, UB8 2HJ, England</t>
  </si>
  <si>
    <t>15765247</t>
  </si>
  <si>
    <t>MADECORN DEVELOPMENTS LIMITED</t>
  </si>
  <si>
    <t>Lucy - Elson; Robert - Neff; Christopher - Thornton; Francoise - Thornton; Margaret - Thornton</t>
  </si>
  <si>
    <t>Mercia Marina, Findern Lane, Willington, DE65 6DW, United Kingdom</t>
  </si>
  <si>
    <t>14177229</t>
  </si>
  <si>
    <t>CROSS FARM DEVELOPMENTS LIMITED</t>
  </si>
  <si>
    <t>Christopher - Gleave</t>
  </si>
  <si>
    <t>6 Trafford Road, Alderley Edge, SK9 7NT, England</t>
  </si>
  <si>
    <t>14346935</t>
  </si>
  <si>
    <t>DEVON LAND AND PROPERTY LTD</t>
  </si>
  <si>
    <t>Darrell - Hidson</t>
  </si>
  <si>
    <t>Longa Park House Trelaske Lane, Polperro Road, Looe, Cornwall, PL13 2JS, England</t>
  </si>
  <si>
    <t>14434484</t>
  </si>
  <si>
    <t>AH THE WILLOWS DEVELOPMENTS LIMITED</t>
  </si>
  <si>
    <t>15764661</t>
  </si>
  <si>
    <t>TKS ST.IVES LIMITED</t>
  </si>
  <si>
    <t>Hall, Samuel; Keith - Sinfield; Shaun - Stapleton</t>
  </si>
  <si>
    <t>Unit 14 Estuary House, Fenttiman Road, Canvey Island, Essex, SS8 0EQ, United Kingdom</t>
  </si>
  <si>
    <t>SC812796</t>
  </si>
  <si>
    <t>BEACH ROCK DEVELOPMENTS LIMITED</t>
  </si>
  <si>
    <t>Caroline - Gibson; David - Gibson</t>
  </si>
  <si>
    <t>2 Long Row, Westhaven, Carnoustie, DD7 6BE, Scotland</t>
  </si>
  <si>
    <t>14901343</t>
  </si>
  <si>
    <t>DELICIAE HOMES LIMITED</t>
  </si>
  <si>
    <t>Asuquo - Ekpe; Elizabeth - Ekpe</t>
  </si>
  <si>
    <t>320 City Road, London, EC1V 2NZ, England</t>
  </si>
  <si>
    <t>13890309</t>
  </si>
  <si>
    <t>HALO INVESTMENT AND MANAGEMENT LIMITED</t>
  </si>
  <si>
    <t>Krzysztof - Halon</t>
  </si>
  <si>
    <t>Swif Smaller Loans Limited Partnership</t>
  </si>
  <si>
    <t>The Old Bakery, 44 West Exe South, Tiverton, Devon, EX16 5DH, England</t>
  </si>
  <si>
    <t>14925905</t>
  </si>
  <si>
    <t>PINNER ROOF LTD</t>
  </si>
  <si>
    <t>Reizl - Gluck</t>
  </si>
  <si>
    <t>Khk One Limited</t>
  </si>
  <si>
    <t>8 Lemsford Close, Grovelands Road, London, N15 6BY, England</t>
  </si>
  <si>
    <t>15765012</t>
  </si>
  <si>
    <t>P3P NORTH WALES DEVELOPMENT LIMITED</t>
  </si>
  <si>
    <t>Alexander - Bartho; Lee - Davy-Martin; Philip - Elborne; Julian - Harris</t>
  </si>
  <si>
    <t>Glas Trust Corporation Limited as Security Agent</t>
  </si>
  <si>
    <t>First Floor, 5 Fleet Place, London, EC4M 7RD, United Kingdom</t>
  </si>
  <si>
    <t>15765217</t>
  </si>
  <si>
    <t>RODDY NEW HOMES SPV 7 LIMITED</t>
  </si>
  <si>
    <t>Joanne - Ismail; Simon - Ismail; John - Roddy; Paul - Roddy</t>
  </si>
  <si>
    <t>13832081</t>
  </si>
  <si>
    <t>KILBRIDE GROUP (PROJECTS) LIMITED</t>
  </si>
  <si>
    <t>Laughlan - Steer; Colin - Banyard; Ian - Haddrill; Andrew - Needham; Ian - Steer</t>
  </si>
  <si>
    <t>Broadwick Capital Limited</t>
  </si>
  <si>
    <t>14th Floor 33 Cavendish Square, London, W1G 0PW, United Kingdom</t>
  </si>
  <si>
    <t>14906724</t>
  </si>
  <si>
    <t>RODEN STREET LTD</t>
  </si>
  <si>
    <t>Roden Street Units B-C Willow Road, Lenton, Nottingham, Nottinghamshire, NG7 2TA, United Kingdom</t>
  </si>
  <si>
    <t>14348330</t>
  </si>
  <si>
    <t>BUILD FRESH CONSTRUCTION SERVICES LTD</t>
  </si>
  <si>
    <t>Matthew - Bunnage; Matthew - Elcome</t>
  </si>
  <si>
    <t>The Barn Overcote Lane, Needingworth, St. Ives, PE27 4TN, England</t>
  </si>
  <si>
    <t>14884328</t>
  </si>
  <si>
    <t>EXCELSA FLOORS LTD</t>
  </si>
  <si>
    <t>Mark - Buxton; Thomas - Hancock; Hindley, John Samuel</t>
  </si>
  <si>
    <t>81-83 Market Street, Pocklington, York, YO42 2AE, United Kingdom</t>
  </si>
  <si>
    <t>14430807</t>
  </si>
  <si>
    <t>TRIDENT GROUNDWORKS LIMITED</t>
  </si>
  <si>
    <t>James - Dabbs</t>
  </si>
  <si>
    <t>22 Parkdale, Ibstock, LE67 6JW, England</t>
  </si>
  <si>
    <t>14101424</t>
  </si>
  <si>
    <t>SALTIRE PROPERTY GROUP LTD</t>
  </si>
  <si>
    <t>Itzchak - Grosz; Shraga - Scherer</t>
  </si>
  <si>
    <t>158 Cromwell Road, Salford, M6 6DE, United Kingdom</t>
  </si>
  <si>
    <t>14875540</t>
  </si>
  <si>
    <t>WALL HOLDINGS LTD</t>
  </si>
  <si>
    <t>Donna - Wall; Lisa - Wall; Zoe - Wall</t>
  </si>
  <si>
    <t>4 King Square, Bridgwater, TA6 3YF, United Kingdom</t>
  </si>
  <si>
    <t>13984877</t>
  </si>
  <si>
    <t>GREEN CITY CONSTRUCTION LTD</t>
  </si>
  <si>
    <t>Andrei - Barbu</t>
  </si>
  <si>
    <t>26 Oleander Close, Crowthorne, RG45 6TU, England</t>
  </si>
  <si>
    <t>14858696</t>
  </si>
  <si>
    <t>MICHAEL LEE LIMITED</t>
  </si>
  <si>
    <t>Michael - Lee</t>
  </si>
  <si>
    <t>20 Four Oaks Caravan Park, Cirencester, South Cerney, GL7 6DA, United Kingdom</t>
  </si>
  <si>
    <t>14858176</t>
  </si>
  <si>
    <t>WALLIS PARK PROPERTY LIMITED</t>
  </si>
  <si>
    <t>Vincent - Goldstein; Paul - Williams</t>
  </si>
  <si>
    <t>55 Loudoun Road St. John's Wood, London, NW8 0DL, United Kingdom</t>
  </si>
  <si>
    <t>NI688587</t>
  </si>
  <si>
    <t>EAST SHORE SOCIAL LIMITED</t>
  </si>
  <si>
    <t>Philip - Clarke; Marc - Doherty</t>
  </si>
  <si>
    <t>Resfi Limited</t>
  </si>
  <si>
    <t>248 Upper Newtownards Road, Belfast, BT4 3EU, Northern Ireland</t>
  </si>
  <si>
    <t>14231735</t>
  </si>
  <si>
    <t>LANTIERI ESTATES LIMITED</t>
  </si>
  <si>
    <t>Michael - Lantieri</t>
  </si>
  <si>
    <t>1a Lindrick Road, Woodsetts, Worksop, S81 8RD, England</t>
  </si>
  <si>
    <t>14142443</t>
  </si>
  <si>
    <t>ORCHARD DEVELOPERS LTD</t>
  </si>
  <si>
    <t>Ramith - Sarathchandra; Lasithi - Weerarathne</t>
  </si>
  <si>
    <t>1b Upton Lane, Littleport, Ely, CB6 1HF, England</t>
  </si>
  <si>
    <t>14134212</t>
  </si>
  <si>
    <t>MENFOR CIVIL &amp; RAIL LTD</t>
  </si>
  <si>
    <t>Mangaldip - Singh</t>
  </si>
  <si>
    <t>Unit 10 Monmer Close Industrial Estate, Willenhall, WV13 1JR, England</t>
  </si>
  <si>
    <t>14473993</t>
  </si>
  <si>
    <t>JAMES ESTATES (ANGLIAN) LIMITED</t>
  </si>
  <si>
    <t>Bharatkumar - Kotecha; Blanka - James; Richard - James</t>
  </si>
  <si>
    <t>Chells Manor Lodge, 2 Manor House Drive, Stevenage, Hertfordshire, SG2 7RR, United Kingdom</t>
  </si>
  <si>
    <t>14115747</t>
  </si>
  <si>
    <t>PORTUM DEVELOPMENTS LTD</t>
  </si>
  <si>
    <t>Jose - Bradley; Nikki - Hinton</t>
  </si>
  <si>
    <t>Aidan House, Sunderland Road, Gateshead, NE8 3HU, England</t>
  </si>
  <si>
    <t>14917003</t>
  </si>
  <si>
    <t>LAPIS MOON PROPERTY INVESTMENTS LTD</t>
  </si>
  <si>
    <t>Caroline - Price</t>
  </si>
  <si>
    <t>Manaccan Longmoor Road, Greatham, Liss, GU33 6AW, England</t>
  </si>
  <si>
    <t>14338436</t>
  </si>
  <si>
    <t>OPTEGRA CONSTRUCTION LTD</t>
  </si>
  <si>
    <t>Adeil - Yousaf</t>
  </si>
  <si>
    <t>32 Malta Road, London, E10 7JT, England</t>
  </si>
  <si>
    <t>15761668</t>
  </si>
  <si>
    <t>MDC PROJECT SOLUTIONS LIMITED</t>
  </si>
  <si>
    <t>Michael - Campbell</t>
  </si>
  <si>
    <t>Kings Hall 4 Imperial Blgs, Durham Road, Houghton-Le-Spring, Tyne &amp; Wear, DH4 4DJ, United Kingdom</t>
  </si>
  <si>
    <t>15762156</t>
  </si>
  <si>
    <t>QUIXOTIC PROPERTIES LTD</t>
  </si>
  <si>
    <t>Kehinde - Olateru</t>
  </si>
  <si>
    <t>14788281</t>
  </si>
  <si>
    <t>JOHN O'BRIEN ENVIRONMENTAL LIMITED</t>
  </si>
  <si>
    <t>John - O'Brien</t>
  </si>
  <si>
    <t>255 Green Lanes, Palmers Green, London, N13 4XE, United Kingdom</t>
  </si>
  <si>
    <t>15762946</t>
  </si>
  <si>
    <t>STELD DEVELOPMENTS LIMITED</t>
  </si>
  <si>
    <t>Terence - Burke</t>
  </si>
  <si>
    <t>Unit A1 Marquis Court, Team Valley, Gateshead, Tyne &amp; Wear, NE11 0RU, United Kingdom</t>
  </si>
  <si>
    <t>15763438</t>
  </si>
  <si>
    <t>RANGEWORTHY PARK LIMITED</t>
  </si>
  <si>
    <t>Trevor - Chastney; Christopher - Boyce; James - Boyce; Martin - Gadsby</t>
  </si>
  <si>
    <t>30 Whiteladies Road, Bristol, BS8 2LG, United Kingdom</t>
  </si>
  <si>
    <t>14887677</t>
  </si>
  <si>
    <t>JAMES FRANKLYN DEVELOPMENTS LIMITED</t>
  </si>
  <si>
    <t>Louis - Mcnamee</t>
  </si>
  <si>
    <t>Great Nuntys Farm, Burtons Green, Halstead, CO9 1RJ, England</t>
  </si>
  <si>
    <t>14325144</t>
  </si>
  <si>
    <t>GROUP B CONSTRUCTION LTD</t>
  </si>
  <si>
    <t>Justin - Pefiki Ngoy</t>
  </si>
  <si>
    <t>55 Lytchet Way, Enfield, Essex, EN3 5XS, United Kingdom</t>
  </si>
  <si>
    <t>15762058</t>
  </si>
  <si>
    <t>47 PADDENSWICK ROAD LIMITED</t>
  </si>
  <si>
    <t>George - Davies; John - France</t>
  </si>
  <si>
    <t>Slc (He) Limited</t>
  </si>
  <si>
    <t>64-66 Stanley Gardens, Acton, London, W3 7SZ, United Kingdom</t>
  </si>
  <si>
    <t>13885855</t>
  </si>
  <si>
    <t>ENGINE PROJECTS LTD</t>
  </si>
  <si>
    <t>Jason - Cope</t>
  </si>
  <si>
    <t>6th Floor Manfield House, 1 Southampton Street, London, WC2R 0LR, England</t>
  </si>
  <si>
    <t>14135815</t>
  </si>
  <si>
    <t>DUCHY HOMES (WINTERLEY 2) LIMITED</t>
  </si>
  <si>
    <t>Mark - Aylward; Craig - Popplewell</t>
  </si>
  <si>
    <t>3125 Century Way Thorpe Park, Leeds, LS15 8ZB, England</t>
  </si>
  <si>
    <t>15763422</t>
  </si>
  <si>
    <t>LSL DEVELOPERS LTD</t>
  </si>
  <si>
    <t>Kimberley - Kirkham</t>
  </si>
  <si>
    <t>54 New Road, Newthorpe, Nottingham, NG16 2AA, United Kingdom</t>
  </si>
  <si>
    <t>14766962</t>
  </si>
  <si>
    <t>GLP LUTTERWORTH MPS 11 LIMITED</t>
  </si>
  <si>
    <t>James - Atkinson; Olivia - Hinds; Bruce - Topley</t>
  </si>
  <si>
    <t>Situs Asset Management Limited</t>
  </si>
  <si>
    <t>50 New Bond Street, London, W1S 1BJ, England</t>
  </si>
  <si>
    <t>15723972</t>
  </si>
  <si>
    <t>TOTAL HOME SERVICES LTD</t>
  </si>
  <si>
    <t>Stephon - Chambers</t>
  </si>
  <si>
    <t>14795441</t>
  </si>
  <si>
    <t>GUY WESTERN DEVELOPMENTS LTD</t>
  </si>
  <si>
    <t>Andrew - Western</t>
  </si>
  <si>
    <t>Camden House School Lane, Tiddington, Stratford-Upon-Avon, CV37 7AJ, England</t>
  </si>
  <si>
    <t>15725229</t>
  </si>
  <si>
    <t>BAAZ BUILDERS &amp; CONTRACTORS LTD</t>
  </si>
  <si>
    <t>Lakhvir - Singh</t>
  </si>
  <si>
    <t>18 Scotts Road, Southall, UB2 5DB, England</t>
  </si>
  <si>
    <t>14123305</t>
  </si>
  <si>
    <t>MARIO BUILDERS CON LIMITED</t>
  </si>
  <si>
    <t>Marius - Popescu</t>
  </si>
  <si>
    <t>25 Louise Road, Northampton, NN1 3RP, England</t>
  </si>
  <si>
    <t>14098911</t>
  </si>
  <si>
    <t>INSIDE &amp; OUT TAMWORTH LTD</t>
  </si>
  <si>
    <t>Martin - Ellis; Luke - Kilgallon</t>
  </si>
  <si>
    <t>66 Halford Street, Tamworth, B79 7RA</t>
  </si>
  <si>
    <t>13933527</t>
  </si>
  <si>
    <t>MALTON ROAD DEVELOPMENTS (YORK) LTD</t>
  </si>
  <si>
    <t>Peyman - Hakimi-Sefat</t>
  </si>
  <si>
    <t>Hallswelle House, 1 Hallswelle Road, London, NW11 0DH, England</t>
  </si>
  <si>
    <t>14823548</t>
  </si>
  <si>
    <t>ULTRA-GRIN LTD</t>
  </si>
  <si>
    <t>Babak - Soltanahmadi</t>
  </si>
  <si>
    <t>15725281</t>
  </si>
  <si>
    <t>SUN GLOBAL REALTY UK LIMITED</t>
  </si>
  <si>
    <t>Ashish - Jain</t>
  </si>
  <si>
    <t>The Urban Building 3-9, Albert Street, Slough, SL1 2BE, England</t>
  </si>
  <si>
    <t>15262009</t>
  </si>
  <si>
    <t>ADJUST RENOVATIONS LTD</t>
  </si>
  <si>
    <t>Justin - Christie; Adam - Ormrod</t>
  </si>
  <si>
    <t>28a Bowden Lane, Chapel-En-Le-Frith, High Peak, SK23 0JQ, England</t>
  </si>
  <si>
    <t>15725996</t>
  </si>
  <si>
    <t>CLEVER HOMES AND PROPERTIES LTD</t>
  </si>
  <si>
    <t>Stephen - Richards; Brendan - Stapleton; Stapleton Projects Ltd</t>
  </si>
  <si>
    <t>36 Wattleton Road, Beaconsfield, HP9 1SE, United Kingdom</t>
  </si>
  <si>
    <t>15726107</t>
  </si>
  <si>
    <t>ASVK DEVELOPMENTS LTD</t>
  </si>
  <si>
    <t>Venit - Khatana; Amarpreet - Sangha</t>
  </si>
  <si>
    <t>15570409</t>
  </si>
  <si>
    <t>BEAUCASTEL LIMITED</t>
  </si>
  <si>
    <t>David - Kennedy; Dinesh - Pathak</t>
  </si>
  <si>
    <t>Oakwood House, 414 - 422 Hackney Road, London, E2 7SY, United Kingdom</t>
  </si>
  <si>
    <t>15402837</t>
  </si>
  <si>
    <t>WUAL PROJECT LIMITED</t>
  </si>
  <si>
    <t>Jaime - Hoyle</t>
  </si>
  <si>
    <t>21 Upper Avenue, Istead Rise, Gravesend, DA13 9DA, England</t>
  </si>
  <si>
    <t>14106317</t>
  </si>
  <si>
    <t>WARREN PROJECTS (HARROGATE) LIMITED</t>
  </si>
  <si>
    <t>Melanie - Currell; Craig - Warren</t>
  </si>
  <si>
    <t>2 Swindon Lane, Kirkby Overblow, Harrogate, HG3 1HP, England</t>
  </si>
  <si>
    <t>14598730</t>
  </si>
  <si>
    <t>JACOB PERKINS LTD</t>
  </si>
  <si>
    <t>Jacob - Perkins</t>
  </si>
  <si>
    <t>80 Twentywell Lane, Sheffield, S17 4QE, England</t>
  </si>
  <si>
    <t>14114127</t>
  </si>
  <si>
    <t>3S HOMES LTD</t>
  </si>
  <si>
    <t>Cameron - Salkeld-Salmon; David - Salmon</t>
  </si>
  <si>
    <t>8 Magnolia Gardens, Almondsbury, Bristol, BS32 4FT, England</t>
  </si>
  <si>
    <t>14742145</t>
  </si>
  <si>
    <t>FAIRHOLM BRISLINGTON LIMITED</t>
  </si>
  <si>
    <t>James - Adams; Daniel - Brown</t>
  </si>
  <si>
    <t>NUMER1PROPERTIES Limited</t>
  </si>
  <si>
    <t>128 City Road, London, EC1V 2NX, England</t>
  </si>
  <si>
    <t>14874541</t>
  </si>
  <si>
    <t>I.M. BUILD LTD</t>
  </si>
  <si>
    <t>Ivan - Maltsev</t>
  </si>
  <si>
    <t>Flat 42 Bannerman House, Lawn Lane, London, SW8 1UA, England</t>
  </si>
  <si>
    <t>15725954</t>
  </si>
  <si>
    <t>NITCH PRODUCTS LTD</t>
  </si>
  <si>
    <t>Richard - Lovell; Nicholas - Pratt</t>
  </si>
  <si>
    <t>The Old Bank The Triangle, Paulton, Bristol, Avon, BS39 7LE, England</t>
  </si>
  <si>
    <t>14115637</t>
  </si>
  <si>
    <t>AN DAINGEAN TRADING LIMITED</t>
  </si>
  <si>
    <t>Corporate Trading Companies Secretaries Limited; Edward - Mole; Ctc Directorships Ltd</t>
  </si>
  <si>
    <t>6th Floor 338 Euston Road, London, NW1 3BG, United Kingdom</t>
  </si>
  <si>
    <t>14137099</t>
  </si>
  <si>
    <t>1NA (HOLLINGTON) LIMITED</t>
  </si>
  <si>
    <t>Nicholas - Alexander; Charlotte - Lungley</t>
  </si>
  <si>
    <t>Hbb Bridging Loans Limited</t>
  </si>
  <si>
    <t>3-5 College Street, Nottingham, Nottinghamshire, NG1 5AQ, England</t>
  </si>
  <si>
    <t>14663628</t>
  </si>
  <si>
    <t>ARDOUR &amp; MOORE CONSTRUCTION LTD</t>
  </si>
  <si>
    <t>Toby - Olisa; Stohold Limited</t>
  </si>
  <si>
    <t>323 Castle Hill Avenue, New Addington, Croydon, Surrey, CR0 0TF, United Kingdom</t>
  </si>
  <si>
    <t>15725632</t>
  </si>
  <si>
    <t>JABBERWOCKY TRAINING &amp; DEVELOPMENT LTD</t>
  </si>
  <si>
    <t>Philip - O'Hanlon</t>
  </si>
  <si>
    <t>66 Hufling Lane, Burnley, BB11 3QH, England</t>
  </si>
  <si>
    <t>14842464</t>
  </si>
  <si>
    <t>OVERDALE FARM (NESTON) LIMITED</t>
  </si>
  <si>
    <t>William - Corlett; Simon - Krol; Daniel - Tebay</t>
  </si>
  <si>
    <t>Reward Finance Group Limited</t>
  </si>
  <si>
    <t>The Morgan Brightside Building Bradman Road, Knowsley Industrial Park, Liverpool, L33 7UR, England</t>
  </si>
  <si>
    <t>14671612</t>
  </si>
  <si>
    <t>NCO (EIGHT) LIMITED</t>
  </si>
  <si>
    <t>Gary - Nixon; Ian - Nixon</t>
  </si>
  <si>
    <t>Mount House, 90 The Mount, York, YO24 1AR, United Kingdom</t>
  </si>
  <si>
    <t>15724339</t>
  </si>
  <si>
    <t>AJD FERNFIELD FARM LTD</t>
  </si>
  <si>
    <t>Andrew - Durrant; Shaun - Willis</t>
  </si>
  <si>
    <t>20 Thursley Gardens, London, SW19 6JT, United Kingdom</t>
  </si>
  <si>
    <t>15652796</t>
  </si>
  <si>
    <t>VELA DEVELOPMENTS LTD</t>
  </si>
  <si>
    <t>Sean - Elliott; Michael - Procter</t>
  </si>
  <si>
    <t>Ridgewood Investments Limited</t>
  </si>
  <si>
    <t>Egerton House Towers Business Park, Wilmslow Road, Manchester, M20 2DX, England</t>
  </si>
  <si>
    <t>14875239</t>
  </si>
  <si>
    <t>PVV CONSTRUCTION GROUP LTD</t>
  </si>
  <si>
    <t>Vladyslav - Hrechyna</t>
  </si>
  <si>
    <t>14855178</t>
  </si>
  <si>
    <t>C J L PROPERTY LTD</t>
  </si>
  <si>
    <t>Christopher - Calvert; John - Walpole; Leighton - Williams</t>
  </si>
  <si>
    <t>30 Tyndall Road, Welling, DA16 2EL, England</t>
  </si>
  <si>
    <t>14305597</t>
  </si>
  <si>
    <t>ENTRUSTED HOLDINGS LTD</t>
  </si>
  <si>
    <t>Chibunna - Ndudikwa</t>
  </si>
  <si>
    <t>40 Eclipse Drive, Sittingbourne, Kent, ME10 2HR, United Kingdom</t>
  </si>
  <si>
    <t>14874665</t>
  </si>
  <si>
    <t>BURDONS EMPIRE LTD</t>
  </si>
  <si>
    <t>Elliott - Burdon; Lisa - Burdon; Megan - Burdon</t>
  </si>
  <si>
    <t>14111995</t>
  </si>
  <si>
    <t>ENGAGING ENTERPRISES LTD</t>
  </si>
  <si>
    <t>Timothy - Armstead</t>
  </si>
  <si>
    <t>Monomark House, 27 Old Gloucester Street, London, WC1N 3AX, England</t>
  </si>
  <si>
    <t>14765717</t>
  </si>
  <si>
    <t>CATHEDRAL VIEW DEVELOPMENTS LIMITED</t>
  </si>
  <si>
    <t>John - Priestley</t>
  </si>
  <si>
    <t>Melbourne Park House Royal Oak Business Park, East Road, Sleaford, Lincolnshire, NG34 7EQ, United Kingdom</t>
  </si>
  <si>
    <t>14819164</t>
  </si>
  <si>
    <t>KK INVESTMENT GROUP LIMITED</t>
  </si>
  <si>
    <t>Kalpesh - Patel; Ketan - Patel</t>
  </si>
  <si>
    <t>Elthorne Gate, 64 High Street, Pinner, HA5 5QA, England</t>
  </si>
  <si>
    <t>14842019</t>
  </si>
  <si>
    <t>JACKSON PROJECT DEVELOPMENT LIMITED</t>
  </si>
  <si>
    <t>Christopher - Jackson</t>
  </si>
  <si>
    <t>38 Stoney Bank Chase, Thongsbridge, Holmfirth, HD9 7UD, England</t>
  </si>
  <si>
    <t>14598445</t>
  </si>
  <si>
    <t>SUSSEX PATIOS AND BRICKWORK LTD</t>
  </si>
  <si>
    <t>Luke - Costello; Ross - Monteith</t>
  </si>
  <si>
    <t>59 Wannock Avenue, Eastbourne, BN20 9RH, United Kingdom</t>
  </si>
  <si>
    <t>14816862</t>
  </si>
  <si>
    <t>RLS RENOVATIONS LIMITED</t>
  </si>
  <si>
    <t>14 The Nab, Mirfield, WF14 9QN, England</t>
  </si>
  <si>
    <t>14289199</t>
  </si>
  <si>
    <t>77 HOLDINGS LIMITED</t>
  </si>
  <si>
    <t>Stanley Harrison House The Chocolate Works, Bishopthorpe Road, York, North Yorkshire, YO23 1DE, United Kingdom</t>
  </si>
  <si>
    <t>15725620</t>
  </si>
  <si>
    <t>AFRICAN DEVELOPMENTS LTD</t>
  </si>
  <si>
    <t>African Developements Ltd , Unit 3 Upton Road, Fleetsbridge Business Centre, Poole, Dorset, BH17 7AF, United Kingdom</t>
  </si>
  <si>
    <t>14306485</t>
  </si>
  <si>
    <t>BLUEBIRD CONSTRUCTION &amp; MANAGEMENT LIMITED</t>
  </si>
  <si>
    <t>24 Cornwall Road, Dorchester, DT1 1RX, England</t>
  </si>
  <si>
    <t>14266992</t>
  </si>
  <si>
    <t>PENWERTHA COVERACK INVESTMENTS LIMITED</t>
  </si>
  <si>
    <t>14335245</t>
  </si>
  <si>
    <t>CORNISH BARN CONSTRUCTION LTD</t>
  </si>
  <si>
    <t>Ross - Trevethan</t>
  </si>
  <si>
    <t>Unit 3d Guildford Road Industrial Estate, Hayle, TR27 4QZ, England</t>
  </si>
  <si>
    <t>14178118</t>
  </si>
  <si>
    <t>HIGHLINE CONSTRUCTION SUSSEX LIMITED</t>
  </si>
  <si>
    <t>Alfie - Poland; Alfred - Poland</t>
  </si>
  <si>
    <t>Almond Wood Bungalow Farm, Almond Wood Bungalow Farm, Five Ashes, East Sussex, TN20 6HX, England</t>
  </si>
  <si>
    <t>13989455</t>
  </si>
  <si>
    <t>AM BOUKA LTD</t>
  </si>
  <si>
    <t>Hillary - Espoir Malonga; Alida - Bouka</t>
  </si>
  <si>
    <t>48 Cranley Road, Headington, Oxford, OX3 8BW, England</t>
  </si>
  <si>
    <t>14910810</t>
  </si>
  <si>
    <t>VALENCIA DEVELOPMENT LIMITED</t>
  </si>
  <si>
    <t>Sehgal, Sachin</t>
  </si>
  <si>
    <t>211 Station Road, Harrow, HA1 2TP, England</t>
  </si>
  <si>
    <t>14143277</t>
  </si>
  <si>
    <t>ZUNIKH MARKET STREET LIMITED</t>
  </si>
  <si>
    <t>Mohammed - Adli</t>
  </si>
  <si>
    <t>14315288</t>
  </si>
  <si>
    <t>RSR BUILDS LIMITED</t>
  </si>
  <si>
    <t>Hardeep - Bhandal; Harjeet - Bhandal</t>
  </si>
  <si>
    <t>Stephen - Blight</t>
  </si>
  <si>
    <t>940 Green Lanes, London, N21 2AD, United Kingdom</t>
  </si>
  <si>
    <t>George - Bossom; Duncan - Walker</t>
  </si>
  <si>
    <t>4th Floor 6 Poland Street, London, W1F 8PS, England</t>
  </si>
  <si>
    <t>Stephen - Butler</t>
  </si>
  <si>
    <t>Unit 3 Riverside Estate, Coldharbour Lane, Harpenden, AL5 4UN, England</t>
  </si>
  <si>
    <t>Tracey - Darlow; Benjamin - Hollingsworth</t>
  </si>
  <si>
    <t>Aif 1 LTD</t>
  </si>
  <si>
    <t>Stuart - Mclaughlan; Kent - Phippen; Liam - Shelton</t>
  </si>
  <si>
    <t>79 High Street, Eton, Windsor, Berkshire, SL4 6AF, United Kingdom</t>
  </si>
  <si>
    <t>James - Connolly</t>
  </si>
  <si>
    <t>F38 &amp; F39 Cheadle Place Stockport Road, Cheadle, Cheshire, SK8 2GL, England</t>
  </si>
  <si>
    <t>Molinder - Kang</t>
  </si>
  <si>
    <t>Parkerhill Capital Limited</t>
  </si>
  <si>
    <t>32 High Street, Solihull, B91 3TB, England</t>
  </si>
  <si>
    <t>11 Kincross Close Parklands, Northampton, Northamptonshire, NN3 6BP, England</t>
  </si>
  <si>
    <t>Ria - Dutt</t>
  </si>
  <si>
    <t>Nicholas - Tsiougos</t>
  </si>
  <si>
    <t>Linen Hall Suite 331, 162 - 168 Regent Street, London, W1B 5TD, United Kingdom</t>
  </si>
  <si>
    <t>Kamila - Pietruszka; Mark - Smith</t>
  </si>
  <si>
    <t>Newark &amp; Sherwood District Council</t>
  </si>
  <si>
    <t>Damian - Waters; Dominic - Waters</t>
  </si>
  <si>
    <t>Angela - Evans; Jones, Samuel Patterson; Stephen - Jones</t>
  </si>
  <si>
    <t>Office 3 Markham Lane, Markham Vale, Chesterfield, S44 5HY, England</t>
  </si>
  <si>
    <t>Ory - Halperin</t>
  </si>
  <si>
    <t>45 Chase Court Gardens, Enfield, EN2 8DJ, England</t>
  </si>
  <si>
    <t>Dean - Taylor</t>
  </si>
  <si>
    <t>Aiolou &amp; Panagioti Diomidous Diomidous, Katholiki, Limassol, 3020, Cyprus</t>
  </si>
  <si>
    <t>Keith - Morgan; David - Weldon; Kevin - Weldon</t>
  </si>
  <si>
    <t>Orion House, Barn Hill, Stamford, PE9 2AE, England</t>
  </si>
  <si>
    <t>EAGLE REAL ESTATE LTD.</t>
  </si>
  <si>
    <t>OE025468</t>
  </si>
  <si>
    <t>PO BOX 1350 Windward 3, Regatta Office Park, Grand Cayman, Cayman Islands, KY1-1108</t>
  </si>
  <si>
    <t>COURT DEVELOPMENTS LIMITED</t>
  </si>
  <si>
    <t>12167064</t>
  </si>
  <si>
    <t>Waldegrave Arch, Waldegrave Street, Hastings, East Sussex, England, TN34 1SL</t>
  </si>
  <si>
    <t>HANEHOUSE DEVELOPMENTS LIMITED</t>
  </si>
  <si>
    <t>12507776</t>
  </si>
  <si>
    <t>1 Ashton Croft, Solihull, West Midlands, United Kingdom, B91 3TY</t>
  </si>
  <si>
    <t>SN DEVELOPMENTS &amp; INVESTMENTS LTD</t>
  </si>
  <si>
    <t>09041746</t>
  </si>
  <si>
    <t>1s.01 Sn Developments The Barley Mow Centre, 10 Barley Mow Passage, London, England, W4 4PH</t>
  </si>
  <si>
    <t>REVERE HOMES LIMITED</t>
  </si>
  <si>
    <t>14448253</t>
  </si>
  <si>
    <t>Wyebridge House, Cores End Road, Bourne End, United Kingdom, SL8 5HH</t>
  </si>
  <si>
    <t>PARADIGM LTD</t>
  </si>
  <si>
    <t>05096506</t>
  </si>
  <si>
    <t>Holgrave House, 9 Holgrave Close, High Legh, Knutsford, WA16 6TX</t>
  </si>
  <si>
    <t>MOORHAVEN FARMS LIMITED</t>
  </si>
  <si>
    <t>12357662</t>
  </si>
  <si>
    <t>The Pottery, Moorhaven Village, Ivybridge, Devon, United Kingdom, PL21 0HB</t>
  </si>
  <si>
    <t>INTERIOR SPACE DESIGN LTD</t>
  </si>
  <si>
    <t>SC633047</t>
  </si>
  <si>
    <t>10 Arran Drive Kirkintilloch, Glasgow, East Dunbartonshire, United Kingdom, G66 1QU</t>
  </si>
  <si>
    <t>ELBA HOMES LTD</t>
  </si>
  <si>
    <t>16323387</t>
  </si>
  <si>
    <t>4 Bank Court, Weldon Road, Loughborough, Leicestershire, United Kingdom, LE11 5RF</t>
  </si>
  <si>
    <t>WUKPG LIMITED</t>
  </si>
  <si>
    <t>09309436</t>
  </si>
  <si>
    <t>2 Penny Black Court Barton Road, Worsley, Manchester, M28 2PD</t>
  </si>
  <si>
    <t>15857325</t>
  </si>
  <si>
    <t>New Warren Farm, Warren Road, Newbury, Berkshire, United Kingdom, RG14 6NH</t>
  </si>
  <si>
    <t>BAYFIELD HOMES LTD</t>
  </si>
  <si>
    <t>07566307</t>
  </si>
  <si>
    <t>38 High Street, Watton, Norfolk, England, IP25 6AE</t>
  </si>
  <si>
    <t>URBAN HOMES (NW) LIMITED</t>
  </si>
  <si>
    <t>10377041</t>
  </si>
  <si>
    <t>Suite 6 Hatton Lane, Hatton, Warrington, Cheshire, England, WA4 4BX</t>
  </si>
  <si>
    <t>SCOUT LAND &amp; COMMERCIAL LIMITED</t>
  </si>
  <si>
    <t>13164068</t>
  </si>
  <si>
    <t>Manufactory House, Bell Lane, Hertford, Hertfordshire, England, SG14 1BP</t>
  </si>
  <si>
    <t>ARTISAN (UK) DEVELOPMENTS LIMITED</t>
  </si>
  <si>
    <t>02979041</t>
  </si>
  <si>
    <t>Spire Business Park, 2nd Floor, Spire Walk, Chesterfield, Derbyshire, United Kingdom, S40 2WG</t>
  </si>
  <si>
    <t>STELLAR CONSTRUCTION GROUP EAST ANGLIA LTD</t>
  </si>
  <si>
    <t>14970917</t>
  </si>
  <si>
    <t>61 Norwich Road, North Walsham, Norfolk, England, NR28 0DS</t>
  </si>
  <si>
    <t>HENWOOD PROPERTIES LIMITED</t>
  </si>
  <si>
    <t>OE024340</t>
  </si>
  <si>
    <t>West Lodge, La Grande Route De St Ouen, St Ouen, Jersey, JE3 2HR</t>
  </si>
  <si>
    <t>Christoffer - Aasa; Amr - Abu Laban; Robert - Joss</t>
  </si>
  <si>
    <t>Cohort Capital LTD</t>
  </si>
  <si>
    <t>Amarjit - Dhah; Harjot - Dhah; Jaskaran - Dhah</t>
  </si>
  <si>
    <t>West One Secured Loans Limited</t>
  </si>
  <si>
    <t>Giles - Walker</t>
  </si>
  <si>
    <t>Susan - Butcher; Graham - Butcher; Kevin - Butcher</t>
  </si>
  <si>
    <t>Jardine Norton Capital C Limited</t>
  </si>
  <si>
    <t>Andriy - Libych</t>
  </si>
  <si>
    <t>Gregory - Curnock</t>
  </si>
  <si>
    <t>Adam - Bilewicz</t>
  </si>
  <si>
    <t>Royston - Cooper; Adelaide - Webb</t>
  </si>
  <si>
    <t>Laura - Schofield</t>
  </si>
  <si>
    <t>Ann - Scott; Martyn - Harrison</t>
  </si>
  <si>
    <t>Calvin - Casse; Timothy - Hornby; Stuart - Ruhling; Gordon - Von Mitzinger</t>
  </si>
  <si>
    <t>Shaun - Norris</t>
  </si>
  <si>
    <t>14104473</t>
  </si>
  <si>
    <t>WOODMIND LTD</t>
  </si>
  <si>
    <t>Michal - Korfel</t>
  </si>
  <si>
    <t>16 Brassey Grange, Northwich, Cheshire, CW8 4ZT, United Kingdom</t>
  </si>
  <si>
    <t>15052655</t>
  </si>
  <si>
    <t>MALLON UTILITIES LTD</t>
  </si>
  <si>
    <t>Shane - Mallon</t>
  </si>
  <si>
    <t>Flat 6 Bradby House, Carlton Hill, London, NW8 9XE, England</t>
  </si>
  <si>
    <t>NI699010</t>
  </si>
  <si>
    <t>CREGGAN BRICK CUTTING LTD</t>
  </si>
  <si>
    <t>2 Shingle Cove, Carnlough, Ballymena, BT44 0EH, Northern Ireland</t>
  </si>
  <si>
    <t>14748282</t>
  </si>
  <si>
    <t>STEEN HOLDINGS UK LIMITED</t>
  </si>
  <si>
    <t>Harold - Van Schevensteen</t>
  </si>
  <si>
    <t>14306545</t>
  </si>
  <si>
    <t>DENMARK ROAD HOLDINGS LIMITED</t>
  </si>
  <si>
    <t>Joseph - Catcheside; Melinda - Fonda</t>
  </si>
  <si>
    <t>Avondale, Alphington Street, Exeter, EX2 8AU, England</t>
  </si>
  <si>
    <t>14211852</t>
  </si>
  <si>
    <t>SWAN SPILSBY LIMITED</t>
  </si>
  <si>
    <t>Tariq - Shah</t>
  </si>
  <si>
    <t>Recognise Bank Limited</t>
  </si>
  <si>
    <t>3 Cavendish Court, South Parade, Doncaster, South Yorkshire, DN1 2DJ, England</t>
  </si>
  <si>
    <t>14855135</t>
  </si>
  <si>
    <t>KEW10 DEVELOPMENTS LTD</t>
  </si>
  <si>
    <t>Jessica - Makwana; Kewal - Makwana</t>
  </si>
  <si>
    <t>246a Green Lane Road, Leicester, LE5 4PA, United Kingdom</t>
  </si>
  <si>
    <t>15727695</t>
  </si>
  <si>
    <t>MYAQSA LONDON LIMITED</t>
  </si>
  <si>
    <t>Aqsa - Karbani</t>
  </si>
  <si>
    <t>204 Field End Road Eastcote, Pinner, Middlesex, HA5 1RD, England</t>
  </si>
  <si>
    <t>15691789</t>
  </si>
  <si>
    <t>SUSSEX STRONGHOLD SCAFFOLDING LTD</t>
  </si>
  <si>
    <t>Finlay - Ward-Smith</t>
  </si>
  <si>
    <t>26 High Street, Battle, East Sussex, TN33 0EA, England</t>
  </si>
  <si>
    <t>15727840</t>
  </si>
  <si>
    <t>ARYAN VARMA CONSTRUCTIONS LTD</t>
  </si>
  <si>
    <t>Anupama - Ganapathiraju; Pavan - Uppalapati</t>
  </si>
  <si>
    <t>20 Sophia Square Rotherhithe Street, London, Southwark, SE16 5XL, England</t>
  </si>
  <si>
    <t>15728015</t>
  </si>
  <si>
    <t>PENDLEY DEVELOPMENTS LIMITED</t>
  </si>
  <si>
    <t>Jessica - Oakes</t>
  </si>
  <si>
    <t>23 Porters Wood, St. Albans, AL3 6PQ, England</t>
  </si>
  <si>
    <t>15728474</t>
  </si>
  <si>
    <t>IMAGINE (ORCHARD END) LTD</t>
  </si>
  <si>
    <t>Richard - Molton</t>
  </si>
  <si>
    <t>Lovells Barn, Fairfield Farm Upper Weald, Calverton, Milton Keynes, MK19 6EL, United Kingdom</t>
  </si>
  <si>
    <t>15728481</t>
  </si>
  <si>
    <t>POCKET LIVING SHEEPCOTE ROAD NOMINEE LIMITED</t>
  </si>
  <si>
    <t>Chris - Middleton; Paul - Rickard</t>
  </si>
  <si>
    <t>Mount Street Mortgage Servicing Limited</t>
  </si>
  <si>
    <t>Tower House, Southampton Street, London, WC2E 7HA, England</t>
  </si>
  <si>
    <t>15728277</t>
  </si>
  <si>
    <t>F.M.BYRNE SERVICES LTD</t>
  </si>
  <si>
    <t>Francis - Byrne</t>
  </si>
  <si>
    <t>109 Bexley High Street, Bexley, Kent, DA5 1JX, United Kingdom</t>
  </si>
  <si>
    <t>15728113</t>
  </si>
  <si>
    <t>ASHFA PROPERTIES INVESTMENT UK LTD</t>
  </si>
  <si>
    <t>Farhan - Aziz; Ashfaq - Shaikh</t>
  </si>
  <si>
    <t>1 Mychell House, Pincott Road, London, SW19 2NN, England</t>
  </si>
  <si>
    <t>15728511</t>
  </si>
  <si>
    <t>VGS DEVELOPMENTS LTD</t>
  </si>
  <si>
    <t>Gagandeep - Sammi</t>
  </si>
  <si>
    <t>4 Station Road, Swindon, SN1 2BD, United Kingdom</t>
  </si>
  <si>
    <t>14081732</t>
  </si>
  <si>
    <t>RESTORE SUSSEX LTD</t>
  </si>
  <si>
    <t>Natasha - Joyce; Steven - Joyce</t>
  </si>
  <si>
    <t>99 Battery Hill, Fairlight, Hastings, TN35 4AL, England</t>
  </si>
  <si>
    <t>15729955</t>
  </si>
  <si>
    <t>WENTWOOD PENCOED LTD</t>
  </si>
  <si>
    <t>Robert - Evans</t>
  </si>
  <si>
    <t>Cefn Tilla Court, Llandenny, Usk, NP15 1DG, United Kingdom</t>
  </si>
  <si>
    <t>14881700</t>
  </si>
  <si>
    <t>URBAN CHAPTER DEVELOPMENTS LIMITED</t>
  </si>
  <si>
    <t>Ben - Edwards; Tom - Edwards; Conor - Steward; Niall - Utting</t>
  </si>
  <si>
    <t>The Cottage, 87 Yarmouth Road, Norwich, Norfolk, NR7 0HF, United Kingdom</t>
  </si>
  <si>
    <t>SC732594</t>
  </si>
  <si>
    <t>CASCADE HOUSE LTD</t>
  </si>
  <si>
    <t>Ross - Donnelly; Sharon - Donnelly</t>
  </si>
  <si>
    <t>66 Springfield Road, Bishopbriggs, Glasgow, G64 1PN, Scotland</t>
  </si>
  <si>
    <t>15731081</t>
  </si>
  <si>
    <t>REDRIDGE PROJECTS LIMITED</t>
  </si>
  <si>
    <t>Paul - Owen; Simon - Redington</t>
  </si>
  <si>
    <t>Suite 3, Horizon Business Village, 1 Brooklands Road, Weybridge, Surrey, KT13 0TJ, England</t>
  </si>
  <si>
    <t>15489378</t>
  </si>
  <si>
    <t>MANTON PROPERTY GROUP LTD</t>
  </si>
  <si>
    <t>Jennifer - Favas; Callum - Manton</t>
  </si>
  <si>
    <t>304 Ducie House Ducie Street, Manchester, M1 2JW, England</t>
  </si>
  <si>
    <t>15729135</t>
  </si>
  <si>
    <t>NOVA PROPERTIES LONDON LTD</t>
  </si>
  <si>
    <t>Joseph - Sadik</t>
  </si>
  <si>
    <t>37 Brompton Grove, London, NW4 4AE, England</t>
  </si>
  <si>
    <t>15729131</t>
  </si>
  <si>
    <t>30 DAY EXTENSIONS KINGSTON LTD</t>
  </si>
  <si>
    <t>Peter - Snelson</t>
  </si>
  <si>
    <t>142 Merton Road, London, SW19 1EH, England</t>
  </si>
  <si>
    <t>15729470</t>
  </si>
  <si>
    <t>GREY REAL ESTATE LTD</t>
  </si>
  <si>
    <t>Aedin - Corbyn; Nicholas - Corbyn</t>
  </si>
  <si>
    <t>78 All Saints Road, Cheltenham, GL52 2HA, England</t>
  </si>
  <si>
    <t>15730368</t>
  </si>
  <si>
    <t>TRINITY BUILDS YORKSHIRE LTD</t>
  </si>
  <si>
    <t>Matthew - Fisher; Christopher - O'Neill</t>
  </si>
  <si>
    <t>Unit 1b, Denby Dale Business Park Wakefield Road, Denby Dale, Huddersfield, West Yorkshire, HD8 8QH, England</t>
  </si>
  <si>
    <t>14104375</t>
  </si>
  <si>
    <t>CROWN PROPERTY DEVELOPMENTS LIMITED</t>
  </si>
  <si>
    <t>Harry - King; Stephen - King</t>
  </si>
  <si>
    <t>King Edward House, 82 Stourbridge Road, Halesowen, B63 3UP, England</t>
  </si>
  <si>
    <t>15643037</t>
  </si>
  <si>
    <t>BRIGHT HOMES BUILDERS LIMITED</t>
  </si>
  <si>
    <t>Narendra - Admane</t>
  </si>
  <si>
    <t>2 St. Francis Place, Epsom, KT17 1BF, England</t>
  </si>
  <si>
    <t>14966797</t>
  </si>
  <si>
    <t>OSALOVE LTD</t>
  </si>
  <si>
    <t>Sunny - Ehiosun</t>
  </si>
  <si>
    <t>15728838</t>
  </si>
  <si>
    <t>AM BUILDING SERVICES (BOLTON) LTD</t>
  </si>
  <si>
    <t>Alaa - Moussa</t>
  </si>
  <si>
    <t>19 Constable Close, Bolton, BL1 3XG, England</t>
  </si>
  <si>
    <t>14866223</t>
  </si>
  <si>
    <t>RIVER TEES(TEES VALLEY)INTERNATIONAL NET-ZERO(30-50) DEVELOPMENTS. LIMITED</t>
  </si>
  <si>
    <t>Albert - Currie; River Tees Land And Port Holdings Limited</t>
  </si>
  <si>
    <t>28 Westbourne Grove, South Bank, Middlesbrough, TS6 0AE, England</t>
  </si>
  <si>
    <t>14865212</t>
  </si>
  <si>
    <t>BALLINGDON DEVELOPERS LIMITED</t>
  </si>
  <si>
    <t>Louie - Boydell</t>
  </si>
  <si>
    <t>Bury Lodge, Bury Road, Stowmarket, IP14 1JA, England</t>
  </si>
  <si>
    <t>15731014</t>
  </si>
  <si>
    <t>DEUTSCHE IMMOBILIEN LTD.</t>
  </si>
  <si>
    <t>Daniel - Forstmann</t>
  </si>
  <si>
    <t>14964130</t>
  </si>
  <si>
    <t>LAKESIDE LUXURY ACCOMMODATION (WINDERMERE) LIMITED</t>
  </si>
  <si>
    <t>Gary - Fletcher; Mark - Spinner</t>
  </si>
  <si>
    <t>6 Hazlemere Drive, Sutton Coldfield, B74 2RW, England</t>
  </si>
  <si>
    <t>14296151</t>
  </si>
  <si>
    <t>ONECHIMERA LTD</t>
  </si>
  <si>
    <t>Garo - Susmanyan; Vartan - Susmanyan</t>
  </si>
  <si>
    <t>Flat 1, 28 Hayne Road Flat 1, 28 Hayne Road, Beckenham, BR3 4JA, England</t>
  </si>
  <si>
    <t>14064236</t>
  </si>
  <si>
    <t>NEWMAN PROPERTY MANAGEMENT LTD</t>
  </si>
  <si>
    <t>Nicholas - Newman; Patricia - Newman</t>
  </si>
  <si>
    <t>64 Nile Street, London, N1 7SR, England</t>
  </si>
  <si>
    <t>14011750</t>
  </si>
  <si>
    <t>TRINITY AH1 LTD</t>
  </si>
  <si>
    <t>Emma - Gaudern; Kissun - Parmar</t>
  </si>
  <si>
    <t>Abbey House Abbeywoods Business Park, Pity Me, Durham, DH1 5TH, England</t>
  </si>
  <si>
    <t>SC769494</t>
  </si>
  <si>
    <t>DRUM CABINS LTD</t>
  </si>
  <si>
    <t>Daniel - Wright; Montana - Wright</t>
  </si>
  <si>
    <t>1st Floor, 5 Abercrombie Court Prospect Road, Arnhall Business Park, Westhill, AB32 6FE, United Kingdom</t>
  </si>
  <si>
    <t>14116050</t>
  </si>
  <si>
    <t>FLAKEBRIDGE LIMITED</t>
  </si>
  <si>
    <t>Giles - Bilton; Stephen - Catlin; Nicola - Cockell</t>
  </si>
  <si>
    <t>Low Barn Farm, Flakebridge, Appleby-In-Westmorland, Cumbria, CA16 6JZ, England</t>
  </si>
  <si>
    <t>14375648</t>
  </si>
  <si>
    <t>BUILD IT WITH JB LIMITED</t>
  </si>
  <si>
    <t>Jimmy - Bennett</t>
  </si>
  <si>
    <t>The Penthouse, 5-6 Southgate, Chichester, PO19 8GU, England</t>
  </si>
  <si>
    <t>15665712</t>
  </si>
  <si>
    <t>FENCE LINE PROPERTIES LIMITED</t>
  </si>
  <si>
    <t>Natasha - Stephens; Darren - Stephens</t>
  </si>
  <si>
    <t>Fence Line Holdings Limited</t>
  </si>
  <si>
    <t>Metherell Gard Ltd, Burn View, Bude, Cornwall, EX23 8BX, United Kingdom</t>
  </si>
  <si>
    <t>14292645</t>
  </si>
  <si>
    <t>ECO CLOUD LTD</t>
  </si>
  <si>
    <t>Sohail - Aslam</t>
  </si>
  <si>
    <t>8 Terminus Street, Harlow, CM20 1ES, United Kingdom</t>
  </si>
  <si>
    <t>14836233</t>
  </si>
  <si>
    <t>KEYSMART ENGINEERING SERVICES LTD</t>
  </si>
  <si>
    <t>Laura - Free; James - Free</t>
  </si>
  <si>
    <t>37 The Lindens, Loughton, Essex, IG10 3HS, United Kingdom</t>
  </si>
  <si>
    <t>14046184</t>
  </si>
  <si>
    <t>KEDMA YAMA CAROLINE LIMITED</t>
  </si>
  <si>
    <t>Gavriel - Trabelsy</t>
  </si>
  <si>
    <t>14127116</t>
  </si>
  <si>
    <t>DEACON SERVICES LTD</t>
  </si>
  <si>
    <t>Leigh - Deacon</t>
  </si>
  <si>
    <t>Loxley House, 11 Swan Road, Lichfield, Staffordshire, WS13 6QZ, United Kingdom</t>
  </si>
  <si>
    <t>13992917</t>
  </si>
  <si>
    <t>REDIX CONSTRUCTION LTD</t>
  </si>
  <si>
    <t>Yousof - Aboelata; Aurel - Furis</t>
  </si>
  <si>
    <t>Suite 319 Howard Road, Stanmore, HA7 1BT, United Kingdom</t>
  </si>
  <si>
    <t>15729108</t>
  </si>
  <si>
    <t>HISTORIC BUILDING REGENERATION LIMITED</t>
  </si>
  <si>
    <t>Thomas - Hamilton</t>
  </si>
  <si>
    <t>Berth 7 Mv Samara, Millwall Outer Dock, Turnberry Quay, London, E14 9RD, United Kingdom</t>
  </si>
  <si>
    <t>15729626</t>
  </si>
  <si>
    <t>ELDA RE VENTURES LTD</t>
  </si>
  <si>
    <t>Matteo - Perfetti</t>
  </si>
  <si>
    <t>14093648</t>
  </si>
  <si>
    <t>TRIBE WATKIN ROAD (1-3 &amp; 9) DEVCO LIMITED</t>
  </si>
  <si>
    <t>First Floor, Kirkdale House, 7 Kirkdale Road, London, E11 1HP, United Kingdom</t>
  </si>
  <si>
    <t>15730801</t>
  </si>
  <si>
    <t>HOME PROJECTS POOLE LIMITED</t>
  </si>
  <si>
    <t>Christopher - Pearce; Thomas - Rudd</t>
  </si>
  <si>
    <t>Unit 5 Rexel Court, Franks Way, Poole, BH12 3LN, England</t>
  </si>
  <si>
    <t>14060866</t>
  </si>
  <si>
    <t>3BM HOLDINGS LIMITED</t>
  </si>
  <si>
    <t>Andrew - Cooper; Peter - Hay</t>
  </si>
  <si>
    <t>6a Northbridge Road, Berkhamsted, HP4 1EH, United Kingdom</t>
  </si>
  <si>
    <t>14062387</t>
  </si>
  <si>
    <t>PAVILION BAY LTD</t>
  </si>
  <si>
    <t>Feroz - Uddin</t>
  </si>
  <si>
    <t>14081033</t>
  </si>
  <si>
    <t>BLANDFORD BESPOKE LTD</t>
  </si>
  <si>
    <t>Andrew - Hewitt</t>
  </si>
  <si>
    <t>106, Blandford House Rockingham Road, Kettering, NN16 9AF, United Kingdom</t>
  </si>
  <si>
    <t>15730021</t>
  </si>
  <si>
    <t>POCKET LIVING SHEEPCOTE ROAD MANAGEMENT COMPANY LIMITED</t>
  </si>
  <si>
    <t>Tower House, 10 Southampton Street, London, WC2E 7HA, United Kingdom</t>
  </si>
  <si>
    <t>14691517</t>
  </si>
  <si>
    <t>RECIPROCAL SOLUTIONS LIVING LTD</t>
  </si>
  <si>
    <t>Leigh - Davies; Peter - Davies</t>
  </si>
  <si>
    <t>Richard House, 9 Winckley Square, Preston, Lancashire, PR1 3HP, United Kingdom</t>
  </si>
  <si>
    <t>14459463</t>
  </si>
  <si>
    <t>LACAZE DEVELOPMENT LIMITED</t>
  </si>
  <si>
    <t>Fabien - Leloup; Soraya - Maudarbocus</t>
  </si>
  <si>
    <t>14094908</t>
  </si>
  <si>
    <t>MITCHELL PROPERTY DEVELOPMENTS &amp; LAND LTD</t>
  </si>
  <si>
    <t>Steven - Mitchell; Benjamin - Mitchell; Charlotte - Mitchell; Emma - Mitchell</t>
  </si>
  <si>
    <t>23a High Street, Welford, Northampton, NN6 6HT, England</t>
  </si>
  <si>
    <t>14670550</t>
  </si>
  <si>
    <t>LION BUILDING MAINTENANCE LIMITED</t>
  </si>
  <si>
    <t>Ryan - Sinclair</t>
  </si>
  <si>
    <t>63 Nutfield Road, Redhill, Surrey, RH1 3ER, United Kingdom</t>
  </si>
  <si>
    <t>14389500</t>
  </si>
  <si>
    <t>RST DIAL LANE INVESTMENTS LIMITED</t>
  </si>
  <si>
    <t>14733961</t>
  </si>
  <si>
    <t>MIMRAM DEVELOPMENTS LIMITED</t>
  </si>
  <si>
    <t>Deborah - Amies; Andrew - Clarke; Graham - Clarke; Tony - Scott</t>
  </si>
  <si>
    <t>22 City Road City Road, London, EC1Y 2AJ, England</t>
  </si>
  <si>
    <t>SC730017</t>
  </si>
  <si>
    <t>VOE ESTATES LIMITED</t>
  </si>
  <si>
    <t>William - Brown</t>
  </si>
  <si>
    <t>8 Douglas Street, Hamilton, Lanarkshire, ML3 0BP, Scotland</t>
  </si>
  <si>
    <t>SC811262</t>
  </si>
  <si>
    <t>SKE1 LTD</t>
  </si>
  <si>
    <t>Shahid - Iyyaz; Anibal - Teixeira</t>
  </si>
  <si>
    <t>41 Morrison Street, Glasgow, G5 8LB, Scotland</t>
  </si>
  <si>
    <t>14113757</t>
  </si>
  <si>
    <t>LEVANTER (WISBOROUGH GREEN) LIMITED</t>
  </si>
  <si>
    <t>Christopher - Manning; Jack - Sutcliffe; Paul - Weston</t>
  </si>
  <si>
    <t>14978347</t>
  </si>
  <si>
    <t>ARCONO GODALMING LTD</t>
  </si>
  <si>
    <t>Henry - Lloyd-Roberts; Daniel - Wright; Birchwood Capital Ventures Limited; Brighton Capital Holdings Ltd</t>
  </si>
  <si>
    <t>Birchwood Capital Ventures Limited</t>
  </si>
  <si>
    <t>37 Westminster Buildings, Theatre Square, Office 1578, Nottingham, NG1 6LG, England</t>
  </si>
  <si>
    <t>14860580</t>
  </si>
  <si>
    <t>HBH HOLDINGS LTD</t>
  </si>
  <si>
    <t>Angela - Boxall; Timothy - Hodgson</t>
  </si>
  <si>
    <t>36 Heanor Road, Loscoe, Heanor, DE75 7JT, England</t>
  </si>
  <si>
    <t>14794934</t>
  </si>
  <si>
    <t>BESPOKE PROPERTY &amp; CO MANAGEMENT LTD</t>
  </si>
  <si>
    <t>Hannah - Chapman</t>
  </si>
  <si>
    <t>7 Brownlow Street, York, YO31 8LW, England</t>
  </si>
  <si>
    <t>14298896</t>
  </si>
  <si>
    <t>BILLIONEYE VIEW LTD</t>
  </si>
  <si>
    <t>Aaron - Cudjoe - Butcher</t>
  </si>
  <si>
    <t>Flat 55 Lapworth Court, Blomfield Villas, London, W2 6NN, England</t>
  </si>
  <si>
    <t>13864519</t>
  </si>
  <si>
    <t>WOODPECKER BUSINESS PARK LIMITED</t>
  </si>
  <si>
    <t>Laurie - De Mel</t>
  </si>
  <si>
    <t>Falcon House Eagle Road Langage Business Park, Plympton, Plymouth, Devon, PL7 5JY, United Kingdom</t>
  </si>
  <si>
    <t>15734702</t>
  </si>
  <si>
    <t>SALT RENOVATIONS LTD</t>
  </si>
  <si>
    <t>James - Cook; Luke - Shaw</t>
  </si>
  <si>
    <t>6 Quinta Carmen, Seaview Road, Worthing, BN11 3QX, England</t>
  </si>
  <si>
    <t>14426794</t>
  </si>
  <si>
    <t>ELME PROPERTY DEVELOPMENT LTD</t>
  </si>
  <si>
    <t>Lee - Davis</t>
  </si>
  <si>
    <t>2 Somerville Court, Banbury Business Park, Adderbury, Oxfordshire, OX17 3SN, United Kingdom</t>
  </si>
  <si>
    <t>14883250</t>
  </si>
  <si>
    <t>SHROPSHIRE CONSULTING LIMITED</t>
  </si>
  <si>
    <t>Pete - Evans</t>
  </si>
  <si>
    <t>11 Portland Road, Birmingham, B16 9HN, England</t>
  </si>
  <si>
    <t>SC811219</t>
  </si>
  <si>
    <t>HALLEY HOME IMPROVEMENTS LIMITED</t>
  </si>
  <si>
    <t>Andrew - Bateson; Eileen - Bateson</t>
  </si>
  <si>
    <t>2 Upper Fernieflatt Cottages, Kinneff, Montrose, DD10 0TQ, Scotland</t>
  </si>
  <si>
    <t>14474836</t>
  </si>
  <si>
    <t>LUCCOMBE VIEW LTD</t>
  </si>
  <si>
    <t>Nick - Clemens; Ben - Tanner</t>
  </si>
  <si>
    <t>First Floor, 129 High Street, Guildford, GU1 3AA, England</t>
  </si>
  <si>
    <t>15734967</t>
  </si>
  <si>
    <t>GARMEL LIMITED</t>
  </si>
  <si>
    <t>Garry - Cherrett; Aiden - Melling</t>
  </si>
  <si>
    <t>7 Greenhaze Mews, 27 Anstey Lane, Alton, GU34 2NF, England</t>
  </si>
  <si>
    <t>14094920</t>
  </si>
  <si>
    <t>DANNICUS DEVELOPMENTS LTD</t>
  </si>
  <si>
    <t>Justin - Dowling</t>
  </si>
  <si>
    <t>Watermoor Point, Watermoor Road, Cirencester, Gloucestershire, GL7 1LF</t>
  </si>
  <si>
    <t>14120008</t>
  </si>
  <si>
    <t>ART HOME AND GARDENS LIMITED</t>
  </si>
  <si>
    <t>Adam - Taylor</t>
  </si>
  <si>
    <t>2a Lighthouse Trade Park, Church Road, Lydney, Gloucestershire, GL15 5EN, United Kingdom</t>
  </si>
  <si>
    <t>15730956</t>
  </si>
  <si>
    <t>MGAWEL PROPERTY LTD</t>
  </si>
  <si>
    <t>Magdalena - Gawel</t>
  </si>
  <si>
    <t>39 Conyers Avenue, Chester Le Street, North East, DH2 2HH, United Kingdom</t>
  </si>
  <si>
    <t>14314256</t>
  </si>
  <si>
    <t>BEACON VIEW HOMES LTD</t>
  </si>
  <si>
    <t>Martin - Jellis; Nicholas - Radley</t>
  </si>
  <si>
    <t>The Counting House, 9 High Street, Tring, Herts, HP23 5TE, England</t>
  </si>
  <si>
    <t>14812037</t>
  </si>
  <si>
    <t>SODIT LTD</t>
  </si>
  <si>
    <t>Philip - Ward</t>
  </si>
  <si>
    <t>30 Westgate, Otley, LS21 3AS, England</t>
  </si>
  <si>
    <t>14120551</t>
  </si>
  <si>
    <t>FOULIS PROPERTY INVESTMENTS LTD</t>
  </si>
  <si>
    <t>Christopher - Haynes; Femke - Haynes; John - Haynes; Valencia - Haynes</t>
  </si>
  <si>
    <t>Albert Goodman, Lupin Way, Yeovil, Somerset, BA22 8WW, United Kingdom</t>
  </si>
  <si>
    <t>14102996</t>
  </si>
  <si>
    <t>FOULIS HOLDINGS LTD</t>
  </si>
  <si>
    <t>14246924</t>
  </si>
  <si>
    <t>MJB ESTATES LIMITED</t>
  </si>
  <si>
    <t>Michael - Buxton</t>
  </si>
  <si>
    <t>14527137</t>
  </si>
  <si>
    <t>M N N PROJECTS LTD</t>
  </si>
  <si>
    <t>Mark - Neal</t>
  </si>
  <si>
    <t>45 City Road, Chester, Cheshire, CH1 3AE, United Kingdom</t>
  </si>
  <si>
    <t>14878198</t>
  </si>
  <si>
    <t>HTBS CONSTRUCTION LIMITED</t>
  </si>
  <si>
    <t>Catalin - Sofian</t>
  </si>
  <si>
    <t>C/O Archer Associates Churchill House, 120 Bunns Lane, London, London, NW7 2AS, United Kingdom</t>
  </si>
  <si>
    <t>15731215</t>
  </si>
  <si>
    <t>KG GLOBAL INVESTMENTS LIMITED</t>
  </si>
  <si>
    <t>Keith - Gibson</t>
  </si>
  <si>
    <t>41 Belmont Road, Luton, LU1 1LL, England</t>
  </si>
  <si>
    <t>NI716034</t>
  </si>
  <si>
    <t>JEM PROPERTY, DEVELOPMENT &amp; DESIGN LIMITED</t>
  </si>
  <si>
    <t>Emma - Murray; James - Murray</t>
  </si>
  <si>
    <t>37 Ballywillwill Road, Castlewellan, Co Down, BT31 9LF, United Kingdom</t>
  </si>
  <si>
    <t>14821807</t>
  </si>
  <si>
    <t>RATI LTD</t>
  </si>
  <si>
    <t>Minesh - Patel</t>
  </si>
  <si>
    <t>24 Lodge Hill Road, Lower Bourne, Farnham, Surrey, GU10 3QW, United Kingdom</t>
  </si>
  <si>
    <t>14009931</t>
  </si>
  <si>
    <t>POND MEADOW LTD</t>
  </si>
  <si>
    <t>Andrew - Cox; Daniel - Stalder</t>
  </si>
  <si>
    <t>11 Bingham Place, London, W1U 5AY, England</t>
  </si>
  <si>
    <t>14098692</t>
  </si>
  <si>
    <t>MULO ESTATES LTD</t>
  </si>
  <si>
    <t>Mahlet - Tamene</t>
  </si>
  <si>
    <t>15731302</t>
  </si>
  <si>
    <t>BUILDMEX LIMITED</t>
  </si>
  <si>
    <t>Michal - Gasiorowski</t>
  </si>
  <si>
    <t>8 Royal Parade, Hanger Lane, London, W5 1ET, England</t>
  </si>
  <si>
    <t>14090581</t>
  </si>
  <si>
    <t>PAREA X CASSA LTD</t>
  </si>
  <si>
    <t>Andrew - Mceachran; Kane - Mceachran</t>
  </si>
  <si>
    <t>53 Stanley Street, Rothwell, NN14 6EA, England</t>
  </si>
  <si>
    <t>15445425</t>
  </si>
  <si>
    <t>COOPERSHIP LIMITED</t>
  </si>
  <si>
    <t>Nicholas - Cooper; Ritchie - Shipton</t>
  </si>
  <si>
    <t>Building 1 St Cross Chambers, Upper Marsh Lane, Hoddesdon, Hertfordshire, EN11 8LQ, United Kingdom</t>
  </si>
  <si>
    <t>14097814</t>
  </si>
  <si>
    <t>GRAHAM PONTING CARPENTRY AND GENERAL BUILDING LIMITED</t>
  </si>
  <si>
    <t>Graham - Ponting</t>
  </si>
  <si>
    <t>Formal House, 60 St. Georges Place, Cheltenham, Gloucestershire, GL50 3PN, England</t>
  </si>
  <si>
    <t>14873014</t>
  </si>
  <si>
    <t>J&amp;W INVESTMENTS LIMITED</t>
  </si>
  <si>
    <t>Hung - Lee</t>
  </si>
  <si>
    <t>14 Kingfisher Pool Way, Birmingham, West Midlands, B24 0BF, United Kingdom</t>
  </si>
  <si>
    <t>14823598</t>
  </si>
  <si>
    <t>AC PROJECTS &amp; PROPERTY LTD</t>
  </si>
  <si>
    <t>Andreea - Cata</t>
  </si>
  <si>
    <t>86-90 Paul Street, London, England, EC2A 4NE, United Kingdom</t>
  </si>
  <si>
    <t>14094364</t>
  </si>
  <si>
    <t>REXDON WATSON LIMITED</t>
  </si>
  <si>
    <t>Darren - Roe; Nicole - Roe</t>
  </si>
  <si>
    <t>2 The Links, Herne Bay, Kent, CT6 7GQ, England</t>
  </si>
  <si>
    <t>15732179</t>
  </si>
  <si>
    <t>ARCSTONE LTD</t>
  </si>
  <si>
    <t>James - Astor</t>
  </si>
  <si>
    <t>Oakley House, Tetbury Road, Cirencester, Gloucestershire, GL7 1US, England</t>
  </si>
  <si>
    <t>15013081</t>
  </si>
  <si>
    <t>FREE CHURCH PROPERTY LTD</t>
  </si>
  <si>
    <t>John - Duane; Lisa - Oliver</t>
  </si>
  <si>
    <t>Kumalin Nair</t>
  </si>
  <si>
    <t>41 Bideford Road, Ruislip, HA4 0UE, England</t>
  </si>
  <si>
    <t>14217902</t>
  </si>
  <si>
    <t>PEARCROFT DEVELOPMENTS 3 LIMITED</t>
  </si>
  <si>
    <t>Martyn - Balm</t>
  </si>
  <si>
    <t>4 King Square, Bridgwater, Somerset, TA6 3YF, United Kingdom</t>
  </si>
  <si>
    <t>14768880</t>
  </si>
  <si>
    <t>HAYLOFT STABLES LTD</t>
  </si>
  <si>
    <t>Alec - Brookes; Martyn - Durrant; Edward - Robinson</t>
  </si>
  <si>
    <t>2 Court Mews 268 London Road, Charlton Kings, Cheltenham, GL52 6HS, England</t>
  </si>
  <si>
    <t>14666463</t>
  </si>
  <si>
    <t>GLEXIN LIMITED</t>
  </si>
  <si>
    <t>Guy - Linzee Gordon</t>
  </si>
  <si>
    <t>10 Bridge Road, Stokesley, Middlesbrough, Cleveland, TS9 5AA, United Kingdom</t>
  </si>
  <si>
    <t>14864097</t>
  </si>
  <si>
    <t>RENAISTRE LTD</t>
  </si>
  <si>
    <t>Matthew - Kelly</t>
  </si>
  <si>
    <t>Unit A 82 James Carter Road, Mildenhall Industrial Estate, Mildenhall, Suffolk, IP28 7DE, United Kingdom</t>
  </si>
  <si>
    <t>14316227</t>
  </si>
  <si>
    <t>ALL ABOUT BUILD LTD</t>
  </si>
  <si>
    <t>Robert - Ockelton</t>
  </si>
  <si>
    <t>264 Innsworth Lane, Gloucester, GL3 1EB, England</t>
  </si>
  <si>
    <t>14886441</t>
  </si>
  <si>
    <t>BI CONSTRUCTION GROUP LTD</t>
  </si>
  <si>
    <t>Ibrahim - Cevik</t>
  </si>
  <si>
    <t>136 Windrush Drive, Oadby, Leicester, LE2 4GL, England</t>
  </si>
  <si>
    <t>15732269</t>
  </si>
  <si>
    <t>ARH CONSTRUCTION LTD</t>
  </si>
  <si>
    <t>Arben - Hysa</t>
  </si>
  <si>
    <t>8 Salmond Road, Reading, RG2 8QN, England</t>
  </si>
  <si>
    <t>14653943</t>
  </si>
  <si>
    <t>A.J.W PROPERTIES &amp; PROPERTY MAINTENANCE LTD</t>
  </si>
  <si>
    <t>Adam - Weatherstone</t>
  </si>
  <si>
    <t>133 Barnsley Road Wath-Upon-Dearne, Rotherham, S63 6DZ, United Kingdom</t>
  </si>
  <si>
    <t>14982362</t>
  </si>
  <si>
    <t>OLD KENT ROAD (671-679) OPCO LIMITED</t>
  </si>
  <si>
    <t>First Floor, Kirkdale House 7 Kirkdale Road, Leytonstone, London, E11 1HP, United Kingdom</t>
  </si>
  <si>
    <t>14086587</t>
  </si>
  <si>
    <t>GOODSPEAR PARTNERSHIP LIMITED</t>
  </si>
  <si>
    <t>Roderick - Baraona; Thomas - Baraona; Gareth - Mcmanus</t>
  </si>
  <si>
    <t>Hammerton House 9 Curzon Terrace, Litton Mill, Buxton, Derbyshire, SK17 8SR, United Kingdom</t>
  </si>
  <si>
    <t>14067784</t>
  </si>
  <si>
    <t>MOUNT ACRE CONSTRUCTION CHESHIRE LIMITED</t>
  </si>
  <si>
    <t>Lewis - Latham; Latham, Philip Samuel, Mr.; Philip - Latham</t>
  </si>
  <si>
    <t>6-8 Botanic Road Churchtown, Southport, Merseyside, PR9 7NG, United Kingdom</t>
  </si>
  <si>
    <t>14095392</t>
  </si>
  <si>
    <t>GEMO CONSULTANTS LTD</t>
  </si>
  <si>
    <t>Earl - Greenaway; Troy - Greenaway; Nadine - Jones; Michaela - Kudita; Donna - Makawa</t>
  </si>
  <si>
    <t>63 Cregoe Street, Birmingham, B15 2DP, England</t>
  </si>
  <si>
    <t>15732595</t>
  </si>
  <si>
    <t>SUSTANE PROPERTIES LTD</t>
  </si>
  <si>
    <t>Malhotra, Saurabh</t>
  </si>
  <si>
    <t>First Floor The Urban Building, 3-9 Albert Street, Slough, SL1 2BE, England</t>
  </si>
  <si>
    <t>14878303</t>
  </si>
  <si>
    <t>INOV8 CONSTRUCTION LIMITED</t>
  </si>
  <si>
    <t>Kevin - Bapty; Melanie - Bapty</t>
  </si>
  <si>
    <t>13 Greenbanks Drive, Horsforth, Leeds, LS18 5BH, England</t>
  </si>
  <si>
    <t>14774949</t>
  </si>
  <si>
    <t>BOWERS PROPERTY DEVELOPMENTS LIMITED</t>
  </si>
  <si>
    <t>Georgina - Bowers; Martin - Bowers</t>
  </si>
  <si>
    <t>Trinity House, 3 Bullace Lane, Dartford, Kent, DA1 1BB, United Kingdom</t>
  </si>
  <si>
    <t>15735491</t>
  </si>
  <si>
    <t>HOLDENBY HOMES LTD</t>
  </si>
  <si>
    <t>Laura - Armstrong; Neil - Armstrong</t>
  </si>
  <si>
    <t>9 Holdenby Road, Spratton, NN6 8JD, United Kingdom</t>
  </si>
  <si>
    <t>14882954</t>
  </si>
  <si>
    <t>RLB WALMSLEY ESTATES LTD</t>
  </si>
  <si>
    <t>Richard - Walmsley</t>
  </si>
  <si>
    <t>33 Parke Road, Brinscall, Chorley, PR6 8QB, England</t>
  </si>
  <si>
    <t>14120025</t>
  </si>
  <si>
    <t>ZBT PROPERTIES LTD</t>
  </si>
  <si>
    <t>Zia - Hassan</t>
  </si>
  <si>
    <t>36 Elmcroft Street, London, E5 0SQ, United Kingdom</t>
  </si>
  <si>
    <t>SC770261</t>
  </si>
  <si>
    <t>40 ACRES2 LIMITED</t>
  </si>
  <si>
    <t>Alastair - Dickie; Mary - Dickie</t>
  </si>
  <si>
    <t>28 Gilsland Grange, North Berwick, EH39 5HZ, Scotland</t>
  </si>
  <si>
    <t>14328422</t>
  </si>
  <si>
    <t>WA BARNS DEVELOPMENT LIMITED</t>
  </si>
  <si>
    <t>Cleo - Ford; Iain - Ford; Glyn - Goddard; Guy - Goddard</t>
  </si>
  <si>
    <t>56-60 High Street, Saffron Walden, Essex, CB10 1EF, United Kingdom</t>
  </si>
  <si>
    <t>14312705</t>
  </si>
  <si>
    <t>FORM PROPERTIES (NEF2) LIMITED</t>
  </si>
  <si>
    <t>Michael - Foster-Smith</t>
  </si>
  <si>
    <t>14858801</t>
  </si>
  <si>
    <t>ONE CANTERBURY LTD</t>
  </si>
  <si>
    <t>Paul - Roberts</t>
  </si>
  <si>
    <t>Suite 14 Marlowe Business Centre, 4-6 Orange Street, Canterbury, Kent, CT1 2JA, United Kingdom</t>
  </si>
  <si>
    <t>15736395</t>
  </si>
  <si>
    <t>LUTTON LAND LIMITED</t>
  </si>
  <si>
    <t>John - Levison</t>
  </si>
  <si>
    <t>Suite1, The Riverside Building, Livingstone Road, Hessle, HU13 0DZ, England</t>
  </si>
  <si>
    <t>14495510</t>
  </si>
  <si>
    <t>YB5 LTD</t>
  </si>
  <si>
    <t>James - Bowtell; Cameron - Roberts</t>
  </si>
  <si>
    <t>Think Property Trustee LTD</t>
  </si>
  <si>
    <t>14858232</t>
  </si>
  <si>
    <t>HOSS CONSTRUCTION LIMITED</t>
  </si>
  <si>
    <t>Fahad - Bakshi</t>
  </si>
  <si>
    <t>Belgrave House, 39-43 Monument Hill, Weybridge, KT13 8RN, United Kingdom</t>
  </si>
  <si>
    <t>15736506</t>
  </si>
  <si>
    <t>JWC BUILDING SERVICES LTD</t>
  </si>
  <si>
    <t>John - Copp; Claire - Wall</t>
  </si>
  <si>
    <t>101a Crow Green Road Pilgrims Hatch, Brentwood, Essex, CM15 9RP, United Kingdom</t>
  </si>
  <si>
    <t>SC735049</t>
  </si>
  <si>
    <t>WELO PROPERTIES LTD</t>
  </si>
  <si>
    <t>William - Greenan</t>
  </si>
  <si>
    <t>Limetree Garage, Glasgow Road, Hamilton, ML3 0RA, Scotland</t>
  </si>
  <si>
    <t>14874942</t>
  </si>
  <si>
    <t>AHB HOMES LTD</t>
  </si>
  <si>
    <t>14743065</t>
  </si>
  <si>
    <t>MALIK PROJECTS LIMITED</t>
  </si>
  <si>
    <t>Omair - Malik; Shabaz - Malik</t>
  </si>
  <si>
    <t>23 Montague Road, Uxbridge, UB8 1QL, England</t>
  </si>
  <si>
    <t>14890821</t>
  </si>
  <si>
    <t>YORKSHIRE BUILDERS SERVICE LTD</t>
  </si>
  <si>
    <t>Nicola - Cranswick</t>
  </si>
  <si>
    <t>Barnstone Worksop Road, Aston, Sheffield, S26 2EB, England</t>
  </si>
  <si>
    <t>14887926</t>
  </si>
  <si>
    <t>WILLOW WALK HOMES (CONSTRUCTION) LIMITED</t>
  </si>
  <si>
    <t>James - Gruby; Nicholas - Hoar</t>
  </si>
  <si>
    <t>3rd Floor, 28 Austin Friars, London, EC2N 2QQ, England</t>
  </si>
  <si>
    <t>14852255</t>
  </si>
  <si>
    <t>NOBLE STEELWORK &amp; CLADDING LTD</t>
  </si>
  <si>
    <t>Susan - Connolly; Martin - Noble</t>
  </si>
  <si>
    <t>14101422</t>
  </si>
  <si>
    <t>JAFBUILD LIMITED</t>
  </si>
  <si>
    <t>Ishtiaq - Gillan</t>
  </si>
  <si>
    <t>Ozdemir Uc Tekstill Sanyi Ve Ticart Limited</t>
  </si>
  <si>
    <t>Cypress House, 3 Grove Avenue, Wilmslow, SK9 5EG, England</t>
  </si>
  <si>
    <t>14830577</t>
  </si>
  <si>
    <t>TIGER PROJECT SERVICES LTD</t>
  </si>
  <si>
    <t>Johnnie - Boateng</t>
  </si>
  <si>
    <t>21 Greenwood Avenue, Dagenham, RM10 7DL, United Kingdom</t>
  </si>
  <si>
    <t>14828003</t>
  </si>
  <si>
    <t>VKR CREATIVE LTD</t>
  </si>
  <si>
    <t>Victoria - Richmond</t>
  </si>
  <si>
    <t>3rd Floor 86-90 Paul Street, London, EC2A 4NE, United Kingdom</t>
  </si>
  <si>
    <t>14118851</t>
  </si>
  <si>
    <t>MELVILLE HOME IMPROVEMENTS LIMITED</t>
  </si>
  <si>
    <t>Daniel - Melville</t>
  </si>
  <si>
    <t>11 Cedar Close, Waddington, Lincolnshire, LN5 9GB</t>
  </si>
  <si>
    <t>14084833</t>
  </si>
  <si>
    <t>JLMS PROPERTIES LTD</t>
  </si>
  <si>
    <t>James - Welsh; Lisa - Welsh</t>
  </si>
  <si>
    <t>46a Leigh Road, Eastleigh, SO50 9DT, England</t>
  </si>
  <si>
    <t>15291264</t>
  </si>
  <si>
    <t>GROUP 8 DEVELOPMENTS LIMITED</t>
  </si>
  <si>
    <t>Dean - Iles</t>
  </si>
  <si>
    <t>B1 Vantage Office Park Old Gloucester Road, Hambrook, Bristol, BS16 1GW, England</t>
  </si>
  <si>
    <t>14403005</t>
  </si>
  <si>
    <t>BIRDHAM HOMES LTD</t>
  </si>
  <si>
    <t>Nicholas - Shaw; Charles - Smee</t>
  </si>
  <si>
    <t>14988612</t>
  </si>
  <si>
    <t>ILEX HOMES (DRAYTON) LTD</t>
  </si>
  <si>
    <t>14311014</t>
  </si>
  <si>
    <t>TIMES PROPERTY SERVICE LTD</t>
  </si>
  <si>
    <t>Azaz - Khalid; Faraz - Khalid</t>
  </si>
  <si>
    <t>13 Station Road, London, SE25 5AH, England</t>
  </si>
  <si>
    <t>NI687800</t>
  </si>
  <si>
    <t>JHT GLOBAL POINT LIMITED</t>
  </si>
  <si>
    <t>Mark - Dundas; Gary - Turkington; Trevor - Turkington</t>
  </si>
  <si>
    <t>James Park, Mahon Road, Portadown, County Armagh, BT62 3EH, United Kingdom</t>
  </si>
  <si>
    <t>14097489</t>
  </si>
  <si>
    <t>STRONGHOLD HOMES (ES) LIMITED</t>
  </si>
  <si>
    <t>Miles - Bennett; Alice - Maughan; Karl - Maughan</t>
  </si>
  <si>
    <t>15735754</t>
  </si>
  <si>
    <t>PPV (BUXTON) LIMITED</t>
  </si>
  <si>
    <t>Vincent - Lydon</t>
  </si>
  <si>
    <t>4 Scott Road, Prestbury, Macclesfield, SK10 4DN, England</t>
  </si>
  <si>
    <t>14420075</t>
  </si>
  <si>
    <t>ROBDALE PROPERTIES LIMITED</t>
  </si>
  <si>
    <t>Susana - Hannah; Dale - Hannah; Jacob - Hannah</t>
  </si>
  <si>
    <t>2 Brassey Street, Burnley, BB12 8AD, England</t>
  </si>
  <si>
    <t>14760446</t>
  </si>
  <si>
    <t>BODILL &amp; SONS LIMITED</t>
  </si>
  <si>
    <t>Andrew - Bodill</t>
  </si>
  <si>
    <t>12 Shelton Avenue, Hucknall, Nottingham, NG15 7QA, England</t>
  </si>
  <si>
    <t>14830069</t>
  </si>
  <si>
    <t>PRC SOUTH WEST LTD</t>
  </si>
  <si>
    <t>Tayler Bradshaw Limited; Clare - Gray; Phil - Gray</t>
  </si>
  <si>
    <t>Cambridge House, 16 High Street, Saffron Walden, Essex, CB10 1AX, England</t>
  </si>
  <si>
    <t>14734956</t>
  </si>
  <si>
    <t>CUSTOM SELF BUILD ENABLER LTD</t>
  </si>
  <si>
    <t>Simon - Baker</t>
  </si>
  <si>
    <t>15735338</t>
  </si>
  <si>
    <t>J &amp; J DESIGN &amp; BUILD LTD</t>
  </si>
  <si>
    <t>Jason - Lees; Joanne - Lees</t>
  </si>
  <si>
    <t>Castle Cottage Howe Street, Finchingfield, Braintree, CM7 4JB, England</t>
  </si>
  <si>
    <t>15735333</t>
  </si>
  <si>
    <t>D HARRIS PROPERTY DEVELOPMENTS LTD</t>
  </si>
  <si>
    <t>Daniel - Harris; Dean - Harris</t>
  </si>
  <si>
    <t>79 Leach Heath Lane, Rednal, Birmingham, B45 9DE, England</t>
  </si>
  <si>
    <t>14310573</t>
  </si>
  <si>
    <t>BLOCKBUILT LTD</t>
  </si>
  <si>
    <t>Mykhailo - Melnychenko</t>
  </si>
  <si>
    <t>72 Great Suffolk Street, London, London, SE1 0BL, United Kingdom</t>
  </si>
  <si>
    <t>SC811389</t>
  </si>
  <si>
    <t>M&amp;B JOINERY LTD</t>
  </si>
  <si>
    <t>Norbert - Bercsenyi; Liam - Mccormack</t>
  </si>
  <si>
    <t>1/3 19 Victoria Road, Glasgow, G42 7AB, Scotland</t>
  </si>
  <si>
    <t>14082982</t>
  </si>
  <si>
    <t>WATERWAY HOUSE DEVELOPMENT LIMITED</t>
  </si>
  <si>
    <t>Gillian - Edger; Alistair - Rae</t>
  </si>
  <si>
    <t>19-21 Catherine Place, London, SW1E 6DX</t>
  </si>
  <si>
    <t>14299005</t>
  </si>
  <si>
    <t>POOJA INVESTMENTS LIMITED</t>
  </si>
  <si>
    <t>Jateen - Bagariya; Poonam - Bagariya</t>
  </si>
  <si>
    <t>Unit 7 Bradburys Court, Lyon Road, Harrow, HA1 2BY, England</t>
  </si>
  <si>
    <t>14639828</t>
  </si>
  <si>
    <t>M MCHENRY 121 LIMITED</t>
  </si>
  <si>
    <t>Maureen - Mchenry</t>
  </si>
  <si>
    <t>5 Apollo Way, Birmingham, B20 3ND, England</t>
  </si>
  <si>
    <t>14565553</t>
  </si>
  <si>
    <t>INFINITY DEVELOPMENTS ESSEX LTD</t>
  </si>
  <si>
    <t>Steve - Smith</t>
  </si>
  <si>
    <t>17 Boleyn Way, Boreham, Chelmsford, Essex, CM3 3JJ, England</t>
  </si>
  <si>
    <t>14163111</t>
  </si>
  <si>
    <t>C&amp;T PROPERTY MAINTENANCE LTD</t>
  </si>
  <si>
    <t>Clifford - Smith</t>
  </si>
  <si>
    <t>Create Business Hub, Ground Floor 5 Rayleigh Road, Hutton, Brentwood, Essex, CM13 1AB, England</t>
  </si>
  <si>
    <t>14938320</t>
  </si>
  <si>
    <t>SULEMAN PROPERTY DEVELOPMENT LTD</t>
  </si>
  <si>
    <t>Mohammod - Miah</t>
  </si>
  <si>
    <t>383 London Road, Mitcham, CR4 4BF, England</t>
  </si>
  <si>
    <t>14930245</t>
  </si>
  <si>
    <t>CJG ENTERPRISE LTD</t>
  </si>
  <si>
    <t>Charalambos - Malakos; George - Malakos; Ioannis - Malakos</t>
  </si>
  <si>
    <t>124-128 City Road, London, EC1V 2NX, England</t>
  </si>
  <si>
    <t>14444485</t>
  </si>
  <si>
    <t>OAKLEY LP PROPERTIES LIMITED</t>
  </si>
  <si>
    <t>David - Lovell; Lauren - Lovell-Pitt</t>
  </si>
  <si>
    <t>13a Woden Road West, Wednesbury, WS10 7SF, England</t>
  </si>
  <si>
    <t>14436140</t>
  </si>
  <si>
    <t>BRADMORE DEVELOPMENTS LTD</t>
  </si>
  <si>
    <t>Eileen - Radcliffe; Graeme - Radcliffe</t>
  </si>
  <si>
    <t>1a Bonington Road, Mapperley, Nottingham, NG3 5JR, England</t>
  </si>
  <si>
    <t>14165210</t>
  </si>
  <si>
    <t>MOXEY &amp; WEBB LIMITED</t>
  </si>
  <si>
    <t>Simon - Moxey; Oliver - Webb</t>
  </si>
  <si>
    <t>22 Haven Road, Poole, BH13 7LP, England</t>
  </si>
  <si>
    <t>15772740</t>
  </si>
  <si>
    <t>WICKLOW INVESTMENT VENTURES LTD</t>
  </si>
  <si>
    <t>Manjit - Singh; Jagdeep - Sandhu; Sukh-Aurjun - Sandhu; Daldar - Singh; Harbans - Singh</t>
  </si>
  <si>
    <t>41 Egerton Gardens, Ilford, Essex, IG3 9HR, England</t>
  </si>
  <si>
    <t>15472675</t>
  </si>
  <si>
    <t>NIROK INVESTMENTS LIMITED</t>
  </si>
  <si>
    <t>Adrian - Smith; Tracey - Smith</t>
  </si>
  <si>
    <t>Lsc Capital Limited</t>
  </si>
  <si>
    <t>Clarence House Helmshore Road, Haslingden, Rossendale, BB4 4DJ, England</t>
  </si>
  <si>
    <t>14079086</t>
  </si>
  <si>
    <t>JJ BUILDING SOLUTIONS LIMITED</t>
  </si>
  <si>
    <t>John - Codd</t>
  </si>
  <si>
    <t>5 Sparsholt Road, London, N19 4EL, England</t>
  </si>
  <si>
    <t>15772649</t>
  </si>
  <si>
    <t>ABACUS PROPERTY CONSTRUCT LTD</t>
  </si>
  <si>
    <t>Raymond - Yim; Jueyao - Zhang</t>
  </si>
  <si>
    <t>1 Duffield Road, Derby, DE1 3BB, England</t>
  </si>
  <si>
    <t>SC734774</t>
  </si>
  <si>
    <t>CALTON PLANNING AND DEVELOPMENT LTD</t>
  </si>
  <si>
    <t>David - Marwick; Richard - Slipper; Njl Consulting (Manchester) Limited</t>
  </si>
  <si>
    <t>17-19 East London Street, Edinburgh, EH7 4BN, Scotland</t>
  </si>
  <si>
    <t>14868319</t>
  </si>
  <si>
    <t>METRO DESIGN &amp; BUILD (LONDON) LTD</t>
  </si>
  <si>
    <t>Amandeep - Manku; Bhupinder - Manku; Dileep - Manku; Manku, Sahib Singh</t>
  </si>
  <si>
    <t>14870620</t>
  </si>
  <si>
    <t>E7 DEVELOPMENTS LIMITED</t>
  </si>
  <si>
    <t>Gurbachan - Matharu</t>
  </si>
  <si>
    <t>183a Becontree Avenue, Dagenham, RM8 2UR, England</t>
  </si>
  <si>
    <t>15771496</t>
  </si>
  <si>
    <t>AOI SERVICES LTD</t>
  </si>
  <si>
    <t>Isaac - Agyemang</t>
  </si>
  <si>
    <t>78 Stanley Road, London, N9 9AB, England</t>
  </si>
  <si>
    <t>15772006</t>
  </si>
  <si>
    <t>STAR AF LTD</t>
  </si>
  <si>
    <t>Ali - Dawood</t>
  </si>
  <si>
    <t>6 Greenwatt Way, Slough, SL1 2ES, England</t>
  </si>
  <si>
    <t>14163500</t>
  </si>
  <si>
    <t>YAZLEE INVESTMENTS LIMITED</t>
  </si>
  <si>
    <t>Azaan - Mohamed; Lyaqetali - Mohamed</t>
  </si>
  <si>
    <t>Onesavings Bank PLC</t>
  </si>
  <si>
    <t>58 High Street, Pinner, Middx, HA5 5PZ, England</t>
  </si>
  <si>
    <t>14345009</t>
  </si>
  <si>
    <t>HDJ2022 LIMITED</t>
  </si>
  <si>
    <t>Howard - Stein</t>
  </si>
  <si>
    <t>201 Haverstock Hill, London, NW3 4QG, England</t>
  </si>
  <si>
    <t>14867606</t>
  </si>
  <si>
    <t>RIGHT 1ST TIME LTD</t>
  </si>
  <si>
    <t>Gary - Dillon</t>
  </si>
  <si>
    <t>1 Wolfe Crescent, London, SE7 8TS, England</t>
  </si>
  <si>
    <t>14868369</t>
  </si>
  <si>
    <t>MANOR HOUSE (DERBY) LIMITED</t>
  </si>
  <si>
    <t>Duljit - Purewal; Pirtpal - Purewal</t>
  </si>
  <si>
    <t>Michael Pepper</t>
  </si>
  <si>
    <t>81 Burton Road, Derby, Derbyshire, DE1 1TJ, United Kingdom</t>
  </si>
  <si>
    <t>14869536</t>
  </si>
  <si>
    <t>GO FOUR CONSTRUCTION LIMITED</t>
  </si>
  <si>
    <t>Florentina - Mirashi; Vogli - Nika</t>
  </si>
  <si>
    <t>25 Gilbert Grove, Edgware, HA8 0HJ, England</t>
  </si>
  <si>
    <t>14867550</t>
  </si>
  <si>
    <t>SUPREME PROJECTS CONTRACTORS LTD</t>
  </si>
  <si>
    <t>Sina - Maleki</t>
  </si>
  <si>
    <t>43 Conifer Way, Wembley, Middlesex, HA0 3QP, United Kingdom</t>
  </si>
  <si>
    <t>SC813281</t>
  </si>
  <si>
    <t>MWK DEVELOPMENTS LTD</t>
  </si>
  <si>
    <t>Graham - Craik</t>
  </si>
  <si>
    <t>6th Floor 70 Wellington Street, Glasgow, G2 6UA, United Kingdom</t>
  </si>
  <si>
    <t>15769946</t>
  </si>
  <si>
    <t>DAITCO LTD</t>
  </si>
  <si>
    <t>Luca - Bertali; Valeria - Bertali</t>
  </si>
  <si>
    <t>80-83 Long Lane, London, EC1A 9ET, England</t>
  </si>
  <si>
    <t>15045550</t>
  </si>
  <si>
    <t>RCM NEO HOLDCO LIMITED</t>
  </si>
  <si>
    <t>Rcm Cf Ii Gp Llc (As Security Agent)</t>
  </si>
  <si>
    <t>14381224</t>
  </si>
  <si>
    <t>DAN GROUP CONSTRUCTION LTD</t>
  </si>
  <si>
    <t>Daniel - Buckley</t>
  </si>
  <si>
    <t>Unit 5 Connect Business Village, 24 Derby Road, Liverpool, Merseyside, L5 9PR, England</t>
  </si>
  <si>
    <t>14271382</t>
  </si>
  <si>
    <t>EVERGREEN BLUE LTD</t>
  </si>
  <si>
    <t>Martin - Vincent; Tariq - Muhammad</t>
  </si>
  <si>
    <t>C/O Invatech Health Ltd Knitwear House, Unit 3, Redding Road, Bristol, BS5 6FW, England</t>
  </si>
  <si>
    <t>15771615</t>
  </si>
  <si>
    <t>KIPLING INVEST LIMITED</t>
  </si>
  <si>
    <t>David - Kipling</t>
  </si>
  <si>
    <t>Accounting Solutions, 2 Northside Wells Road, Chilcompton, Radstock, Avon, BA3 4ET, United Kingdom</t>
  </si>
  <si>
    <t>15771633</t>
  </si>
  <si>
    <t>ST MICHAELS FULHAM PROPERTIES LTD</t>
  </si>
  <si>
    <t>Thomas - Wimshurst</t>
  </si>
  <si>
    <t>St Michaels, Townmead Road, London, SW6 2SR, England</t>
  </si>
  <si>
    <t>15149456</t>
  </si>
  <si>
    <t>REZAI PROPERTY SOLUTIONS LTD.</t>
  </si>
  <si>
    <t>Jonathan - Rezai Namaghi</t>
  </si>
  <si>
    <t>102 Abbey Meadows Abbey Meadows, Morpeth, Northumberland, NE61 2XZ, England</t>
  </si>
  <si>
    <t>14820372</t>
  </si>
  <si>
    <t>BA CONSTRUCTION BUILDING AND LANDSCAPING LTD</t>
  </si>
  <si>
    <t>Bradley - Angell</t>
  </si>
  <si>
    <t>32 Milton Road, Slough, SL2 1PF, England</t>
  </si>
  <si>
    <t>15770934</t>
  </si>
  <si>
    <t>DISCOVERY BUILDING AND LANDSCAPING LIMITED</t>
  </si>
  <si>
    <t>Simon - Sparrow</t>
  </si>
  <si>
    <t>Strathmore 53 Bowleaze Coveway, Preston, Weymouth, Dorset, DT3 6PL, England</t>
  </si>
  <si>
    <t>14354880</t>
  </si>
  <si>
    <t>O HOWARD DEVELOPMENTS LTD</t>
  </si>
  <si>
    <t>Oliver - Howard; Michelle - Stevens</t>
  </si>
  <si>
    <t>85 Fairfield Road, Burgess Hill, RH15 8NP, England</t>
  </si>
  <si>
    <t>14094219</t>
  </si>
  <si>
    <t>TWENTY20 PRIVATE LIMITED</t>
  </si>
  <si>
    <t>Varun - Sancheti</t>
  </si>
  <si>
    <t>Yorkshire Building Society</t>
  </si>
  <si>
    <t>SC813237</t>
  </si>
  <si>
    <t>PITREAVIE DEVELOPMENTS LIMITED</t>
  </si>
  <si>
    <t>Campbell, Sarah Ann; Caroline - Inglis; Andrew - Richardson</t>
  </si>
  <si>
    <t>Fmc Technologies Limited</t>
  </si>
  <si>
    <t>300 Bath Street 1st Floor West, Glasgow, G2 4JR, Scotland</t>
  </si>
  <si>
    <t>14364924</t>
  </si>
  <si>
    <t>AT MANAGEMENT CONTRACTS LTD</t>
  </si>
  <si>
    <t>Andrew - Taylor</t>
  </si>
  <si>
    <t>38 Parkside Avenue, Benton, Newcastle Upon Tyne, NE7 7NP, United Kingdom</t>
  </si>
  <si>
    <t>15771877</t>
  </si>
  <si>
    <t>MOUNTPARK HINCKLEY DEVELOPMENTS LIMITED</t>
  </si>
  <si>
    <t>Justin - Hildebrandt; Donald - Howie; Gogu - Reddy; Roger - Sporle</t>
  </si>
  <si>
    <t>7th Floor, Swan House, 17-19 Stratford Place, London, W1C 1BQ, England</t>
  </si>
  <si>
    <t>14844045</t>
  </si>
  <si>
    <t>SPARK HEAT ELECTRICAL &amp; HEATING SOLUTIONS LTD</t>
  </si>
  <si>
    <t>Mohammed - Sohail; Shamas - Ul-Haq</t>
  </si>
  <si>
    <t>33 Newport Street, Stoke-On-Trent, ST6 4BU, England</t>
  </si>
  <si>
    <t>14195363</t>
  </si>
  <si>
    <t>D SNAITH BUILDING CONTRACTOR LTD</t>
  </si>
  <si>
    <t>Don - Snaith</t>
  </si>
  <si>
    <t>38 Wade Avenue, Ilkeston, Derbyshire, DE7 5DU, England</t>
  </si>
  <si>
    <t>15770624</t>
  </si>
  <si>
    <t>MOUNTNEY PROPERTY SERVICES LTD</t>
  </si>
  <si>
    <t>Ryan - Mountney</t>
  </si>
  <si>
    <t>206 Boulton Lane, Derby, DE24 0BA, England</t>
  </si>
  <si>
    <t>14384322</t>
  </si>
  <si>
    <t>COLIVING 7 TEN LTD</t>
  </si>
  <si>
    <t>Adam - Phelps; Phelps, Adam James Salisbury</t>
  </si>
  <si>
    <t>Carbon Law Partners, Queen Square House 18-21, Queen Square, Bristol, Avon, BS1 4NH, United Kingdom</t>
  </si>
  <si>
    <t>13849128</t>
  </si>
  <si>
    <t>SINGH CITY LIMITED</t>
  </si>
  <si>
    <t>Jarrod - Singh</t>
  </si>
  <si>
    <t>Unit 6 St. Georges Square, Portsmouth, Hampshire, PO1 3EY, England</t>
  </si>
  <si>
    <t>15771310</t>
  </si>
  <si>
    <t>TAUQIR ENTERPRISES LTD.</t>
  </si>
  <si>
    <t>Tauqir - Choudhury</t>
  </si>
  <si>
    <t>14164426</t>
  </si>
  <si>
    <t>BRERA LIFE SCIENCES CONSULTANCY TRADING LIMITED</t>
  </si>
  <si>
    <t>14430576</t>
  </si>
  <si>
    <t>WINDMILL HOMES LIMITED</t>
  </si>
  <si>
    <t>Robert - Clarke; Robert - Flook; Martin - Nash</t>
  </si>
  <si>
    <t>Cheval Trading Limited</t>
  </si>
  <si>
    <t>14396890</t>
  </si>
  <si>
    <t>PROJECT MANAGEMENT CONSORTIUM UK LTD</t>
  </si>
  <si>
    <t>Ali - Abdi</t>
  </si>
  <si>
    <t>35 Newland Road, Coventry, CV1 4HN, England</t>
  </si>
  <si>
    <t>14382436</t>
  </si>
  <si>
    <t>BRANDED PROPERTY SOLUTIONS HOLDINGS LTD</t>
  </si>
  <si>
    <t>James - Brand; Thomas - Brand</t>
  </si>
  <si>
    <t>9 Beane Walk, Stevenage, Hertfordshire, SG2 7DP</t>
  </si>
  <si>
    <t>14218376</t>
  </si>
  <si>
    <t>MJH CONSULT LTD</t>
  </si>
  <si>
    <t>Matthew - Haines; Nancy - Haines</t>
  </si>
  <si>
    <t>Suite 1 Aireside House, Royd Ings Avenue, Keighley, West Yorkshire, BD21 4BZ, England</t>
  </si>
  <si>
    <t>14901145</t>
  </si>
  <si>
    <t>TOTTON DEVELOPMENTS LIMITED</t>
  </si>
  <si>
    <t>Gabriella - Roberts</t>
  </si>
  <si>
    <t>Cordage Estates Limited</t>
  </si>
  <si>
    <t>Unit 6 St George's Square, Portsmouth, PO1 3EY, United Kingdom</t>
  </si>
  <si>
    <t>14185513</t>
  </si>
  <si>
    <t>THOMAS ALEXANDER HOMES SPV 4 LIMITED</t>
  </si>
  <si>
    <t>Alexander - Blease; Thomas - Blease; Joanne - Ismail; Simon - Ismail</t>
  </si>
  <si>
    <t>Thomas Alexander Homes (Yorkshire) Limited</t>
  </si>
  <si>
    <t>Unit 2 Block C, 14 Hulme Street, Salford, Greater Manchester, M5 4ZG, England</t>
  </si>
  <si>
    <t>14142624</t>
  </si>
  <si>
    <t>T&amp;G BUILDING AND DEVELOPMENTS LIMITED</t>
  </si>
  <si>
    <t>Glenn - Carson; Timothy - Lewis</t>
  </si>
  <si>
    <t>9 Beeches Drive, Bayston Hill, Shrewsbury, SY3 0PQ, United Kingdom</t>
  </si>
  <si>
    <t>14260961</t>
  </si>
  <si>
    <t>KENNO BUILDING &amp; PLUMBING LIMITED</t>
  </si>
  <si>
    <t>76 Broad Oak Lane, Manchester, M20 5GG, England</t>
  </si>
  <si>
    <t>14071725</t>
  </si>
  <si>
    <t>SPENCER GILL DEVELOPMENTS LIMITED</t>
  </si>
  <si>
    <t>113a Warwick Street, Leamington Spa, Warwickshire, CV32 4QZ, United Kingdom</t>
  </si>
  <si>
    <t>15784665</t>
  </si>
  <si>
    <t>FREEMANTLE INVESTMENTS (WESTON FARM) LIMITED</t>
  </si>
  <si>
    <t>14170626</t>
  </si>
  <si>
    <t>GUNTONS GATE DEVELOPMENTS LIMITED</t>
  </si>
  <si>
    <t>14170640</t>
  </si>
  <si>
    <t>PENYNAME DEVELOPMENTS LIMITED</t>
  </si>
  <si>
    <t>15734811</t>
  </si>
  <si>
    <t>GIMHANI HOLDINGS LTD</t>
  </si>
  <si>
    <t>Dimalee - Herath; Subhachandra - Navaratne</t>
  </si>
  <si>
    <t>2 St. Marys Road, Tonbridge, TN9 2LB, England</t>
  </si>
  <si>
    <t>14364098</t>
  </si>
  <si>
    <t>21 VICAR STREET DEVELOPMENTS LIMITED</t>
  </si>
  <si>
    <t>Kripalani, Sarita; Sunder - Kripalani</t>
  </si>
  <si>
    <t>Suite-11, Boundary House, Boston Road, London, W7 2QE, England</t>
  </si>
  <si>
    <t>14056007</t>
  </si>
  <si>
    <t>UNIQUE SUSTAINABLE PROPERTIES LTD</t>
  </si>
  <si>
    <t>Thomas - Hardman; Tim - Hatton; Matthew - Taylor</t>
  </si>
  <si>
    <t>The Willows, Chelford Road, Knutsford, Cheshire, WA16 8LY, England</t>
  </si>
  <si>
    <t>14429628</t>
  </si>
  <si>
    <t>PHOENIX DEVCO LIMITED</t>
  </si>
  <si>
    <t>Karl - Hick</t>
  </si>
  <si>
    <t>Larkfleet House Falcon Way, Southfields Business Park, Bourne, Lincolnshire, PE10 0FF, United Kingdom</t>
  </si>
  <si>
    <t>14885392</t>
  </si>
  <si>
    <t>STAYWELL PROPERTIES LIMITED</t>
  </si>
  <si>
    <t>Rebecca - Joel; William - Paton; Thomas - Philpott</t>
  </si>
  <si>
    <t>40 Hill Road, Arborfield, Reading, RG2 9LP, England</t>
  </si>
  <si>
    <t>14560934</t>
  </si>
  <si>
    <t>BAKEWELL HOLDINGS LTD</t>
  </si>
  <si>
    <t>Joy - Williams; Benjamin - Williams; Gerald - Williams</t>
  </si>
  <si>
    <t>96 Aylesbury Road, Wendover, Bucks, HP22 6LX, United Kingdom</t>
  </si>
  <si>
    <t>15786550</t>
  </si>
  <si>
    <t>SPRING LODGE DEVELOPMENTS LTD</t>
  </si>
  <si>
    <t>Mohammed - Asad; Avtar - Singh</t>
  </si>
  <si>
    <t>20a Summerville Road, Bradford, West Yorkshire, BD7 1PX, England</t>
  </si>
  <si>
    <t>14407516</t>
  </si>
  <si>
    <t>PLOT 17 LIMITED</t>
  </si>
  <si>
    <t>Alfonso - Araujo Arraga; Benjamin - Wills</t>
  </si>
  <si>
    <t>95 Belmont Road, St. Andrews, Bristol, BS6 5AR, England</t>
  </si>
  <si>
    <t>14755386</t>
  </si>
  <si>
    <t>LILLY ROSE DEVELOPMENTS LTD</t>
  </si>
  <si>
    <t>Neil - Short</t>
  </si>
  <si>
    <t>23 Martins Hill Lane, Burton, Christchurch, BH23 7NJ, England</t>
  </si>
  <si>
    <t>15785268</t>
  </si>
  <si>
    <t>SAXON EYRE DEVELOPMENTS LIMITED</t>
  </si>
  <si>
    <t>Leonard - Nugent</t>
  </si>
  <si>
    <t>Antrim House High Street, Handcross, Haywards Heath, RH17 6BN, England</t>
  </si>
  <si>
    <t>14519962</t>
  </si>
  <si>
    <t>GENTIAN ABINGDON LIMITED</t>
  </si>
  <si>
    <t>Nicholas - Ekins; Nicholas - Hanson</t>
  </si>
  <si>
    <t>Trafalgar House South,, Trafalgar Street, Winchester, SO23 9DH, United Kingdom</t>
  </si>
  <si>
    <t>15548037</t>
  </si>
  <si>
    <t>ZUNIKH ROOKERY LIMITED</t>
  </si>
  <si>
    <t>Clearwell Development Finance Two Limted</t>
  </si>
  <si>
    <t>14411685</t>
  </si>
  <si>
    <t>PCS DEVELOPMENT PROPERTIES LIMITED</t>
  </si>
  <si>
    <t>Peter - Cooper-Smith; Jacqueline - Smith</t>
  </si>
  <si>
    <t>Amelia House, Crescent Road, Worthing, BN11 1RL, England</t>
  </si>
  <si>
    <t>15786674</t>
  </si>
  <si>
    <t>ILMINGTON HOMES LIMITED</t>
  </si>
  <si>
    <t>Stephen - Wreford</t>
  </si>
  <si>
    <t>Christopher Tapsfield and Andrea Marilyn Tapsfield</t>
  </si>
  <si>
    <t>Celixir House, Stratford Business &amp; Technology Park, Innovation Way, Banbury Road, Stratford-Upon-Avon, Warwickshire, CV37 7GZ, England</t>
  </si>
  <si>
    <t>14941654</t>
  </si>
  <si>
    <t>NATIONAL LAND CORPORATION LIMITED</t>
  </si>
  <si>
    <t>Green, Samuel Steven</t>
  </si>
  <si>
    <t>Tattersall House, East Parade, Harrogate, North Yorkshire, HG1 5LT, England</t>
  </si>
  <si>
    <t>15512563</t>
  </si>
  <si>
    <t>TWENTY24 DEVELOPMENTS LTD</t>
  </si>
  <si>
    <t>Richard - Atherton</t>
  </si>
  <si>
    <t>Avamore Capital Bridging Limited</t>
  </si>
  <si>
    <t>Tamworth Building Lee Farm, Patching, Worthing, West Sussex, BN13 3XJ, United Kingdom</t>
  </si>
  <si>
    <t>15784725</t>
  </si>
  <si>
    <t>DOMALIA DEVELOPMENTS LTD</t>
  </si>
  <si>
    <t>Piazza, Salvatore</t>
  </si>
  <si>
    <t>Unit 6 Park Court, Pyrford Road, West Byfleet, Surrey, KT14 6SD, England</t>
  </si>
  <si>
    <t>NI693385</t>
  </si>
  <si>
    <t>ADOW CONSTRUCTION MANAGEMENT SERVICES LTD</t>
  </si>
  <si>
    <t>Andrew - Dowey</t>
  </si>
  <si>
    <t>72 Banbridge Road, Lurgan, Craigavon, BT66 7HG, Northern Ireland</t>
  </si>
  <si>
    <t>14369564</t>
  </si>
  <si>
    <t>SAMMY DEVELOPMENTS LTD</t>
  </si>
  <si>
    <t>Hashmat - Habibi</t>
  </si>
  <si>
    <t>28 Turin Road, London, N9 8BT, England</t>
  </si>
  <si>
    <t>14528391</t>
  </si>
  <si>
    <t>MTL HOMES LIMITED</t>
  </si>
  <si>
    <t>Milo - Longstaff</t>
  </si>
  <si>
    <t>Office, 31 Cattle Market Street, Norwich, NR1 3DY, England</t>
  </si>
  <si>
    <t>15786284</t>
  </si>
  <si>
    <t>D &amp; C (PARK STREET) LTD</t>
  </si>
  <si>
    <t>Matthew - Briffa</t>
  </si>
  <si>
    <t>10 Prospect Place, Welwyn, Hertfordshire, AL6 9EW, England</t>
  </si>
  <si>
    <t>14070841</t>
  </si>
  <si>
    <t>QUARTER MILL HOLDINGS LTD</t>
  </si>
  <si>
    <t>James - Plumb</t>
  </si>
  <si>
    <t>Jmt Finance LTD</t>
  </si>
  <si>
    <t>Hope &amp; Anchor Inn, South Street, Keighley, BD21 1AG, England</t>
  </si>
  <si>
    <t>15723290</t>
  </si>
  <si>
    <t>STRIPES STUDIOS LTD</t>
  </si>
  <si>
    <t>Thomas - Holmes</t>
  </si>
  <si>
    <t>5 Middle Street, Thriplow, Royston, SG8 7RD, England</t>
  </si>
  <si>
    <t>15321360</t>
  </si>
  <si>
    <t>GAMA PROPERTY SOLUTIONS LTD</t>
  </si>
  <si>
    <t>German - Del Castillo Roper; Marco - Hermosa</t>
  </si>
  <si>
    <t>1 Hereford Road, Colchester, CO1 2RE, England</t>
  </si>
  <si>
    <t>13891540</t>
  </si>
  <si>
    <t>ULMUS LAMB LIMITED</t>
  </si>
  <si>
    <t>Anthony - Elmes; Brenda - Elmes; Louise - Elmes; Matthew - Elmes</t>
  </si>
  <si>
    <t>Tudor Lodge 120 The Ridgeway, New End, Astwood Bank, Redditch, Worcestershire, B96 6NA, England</t>
  </si>
  <si>
    <t>15532884</t>
  </si>
  <si>
    <t>WATERLEES HOMES LIMITED</t>
  </si>
  <si>
    <t>Oluwaseun - Keshiro; Dwayne - Rapley</t>
  </si>
  <si>
    <t>71-75 Shelton Street, London, WC2H 9JQ, England</t>
  </si>
  <si>
    <t>14368492</t>
  </si>
  <si>
    <t>ROCKFIELD HOMES (BANWELL) LTD</t>
  </si>
  <si>
    <t>Jonathan - Sheasby; Julian - Stevens</t>
  </si>
  <si>
    <t>Newminster House, 27-29 Baldwin Street, Bristol, Somerset, BS1 1LT, England</t>
  </si>
  <si>
    <t>15544378</t>
  </si>
  <si>
    <t>3UK LTD</t>
  </si>
  <si>
    <t>Andriy - Khil; Mihail - Pliasovetchi</t>
  </si>
  <si>
    <t>48 Valley Hill, Loughton, IG10 3AL, England</t>
  </si>
  <si>
    <t>15786139</t>
  </si>
  <si>
    <t>RETROFIT DESIGN MANAGEMENT LIMITED</t>
  </si>
  <si>
    <t>Lee - Seddon</t>
  </si>
  <si>
    <t>Watergate Building, New Crane Street, Chester, CH1 4JE, United Kingdom</t>
  </si>
  <si>
    <t>15774014</t>
  </si>
  <si>
    <t>P-12 ARCHITECTURE AND DESIGN LTD</t>
  </si>
  <si>
    <t>Artur - Jozefowski</t>
  </si>
  <si>
    <t>167-169 Great Portland Street, 5th Floor, London 167-169 Great Portland Street, 5th Floor, London, W1W 5PF, England</t>
  </si>
  <si>
    <t>14701611</t>
  </si>
  <si>
    <t>LOTHBURY CAPITAL (UK) LIMITED</t>
  </si>
  <si>
    <t>Sean - Magee</t>
  </si>
  <si>
    <t>34 Bower Mount Road, Maidstone, Kent, ME16 8AU, England</t>
  </si>
  <si>
    <t>15785375</t>
  </si>
  <si>
    <t>CHARLA LTD</t>
  </si>
  <si>
    <t>Syren - Singh</t>
  </si>
  <si>
    <t>4 Argyle Road, Barnet, EN5 4DX, England</t>
  </si>
  <si>
    <t>14921856</t>
  </si>
  <si>
    <t>TRIMAD CONTRACTING LTD</t>
  </si>
  <si>
    <t>Matthew - Hastings; Jade - Hastings</t>
  </si>
  <si>
    <t>45 High Street, Stone, ST15 8AQ, England</t>
  </si>
  <si>
    <t>SC748531</t>
  </si>
  <si>
    <t>EDISON ALCHEMY LTD</t>
  </si>
  <si>
    <t>Calum - Melville</t>
  </si>
  <si>
    <t>Carl Downing</t>
  </si>
  <si>
    <t>65 High Street, Irvine, KA12 0AL, Scotland</t>
  </si>
  <si>
    <t>14389229</t>
  </si>
  <si>
    <t>ISS BUILDING SERVICES LTD</t>
  </si>
  <si>
    <t>Dane - Watson; Isobel - Watson</t>
  </si>
  <si>
    <t>80 Coppice Wood Avenue, Yeadon, Leeds, West Yorkshire, LS19 7LF, England</t>
  </si>
  <si>
    <t>SC768242</t>
  </si>
  <si>
    <t>R DAVIDSON JOINERS AND BUILDERS LTD</t>
  </si>
  <si>
    <t>Graeme - Davidson; Michael - Davidson</t>
  </si>
  <si>
    <t>Unit 5, Airport Commerce Park Howe Moss Drive, Dyce, Aberdeen, AB21 0GF, Scotland</t>
  </si>
  <si>
    <t>15714424</t>
  </si>
  <si>
    <t>CATHEDRAL GROUP LIMITED</t>
  </si>
  <si>
    <t>James - Bishop; Richard - Upton</t>
  </si>
  <si>
    <t>New House, High Street, Ticehurst, East Sussex, TN5 7AL, United Kingdom</t>
  </si>
  <si>
    <t>14944716</t>
  </si>
  <si>
    <t>SW11 ASSOCIATES LTD</t>
  </si>
  <si>
    <t>Robert - Tillett</t>
  </si>
  <si>
    <t>74-75 Lemon Street, 1st Floor Courtleigh House, Truro, TR1 2PN, England</t>
  </si>
  <si>
    <t>SC771339</t>
  </si>
  <si>
    <t>KMS BUILDING SERVICES LTD</t>
  </si>
  <si>
    <t>A G Accounting Ltd; Karuna - Skoczykloda</t>
  </si>
  <si>
    <t>40 Urquhart Road, Aberdeen, AB24 5LT, Scotland</t>
  </si>
  <si>
    <t>14899587</t>
  </si>
  <si>
    <t>BAYITH CAPITAL W LIMITED</t>
  </si>
  <si>
    <t>Peter - Ferns; Alexandra - Lyanzberg</t>
  </si>
  <si>
    <t>16 Haydons Road, London, SW19 1HL, England</t>
  </si>
  <si>
    <t>15773367</t>
  </si>
  <si>
    <t>JW DECORATING LTD</t>
  </si>
  <si>
    <t>James - Whincup</t>
  </si>
  <si>
    <t>14158680</t>
  </si>
  <si>
    <t>BITOU LTD</t>
  </si>
  <si>
    <t>Dale - Walker</t>
  </si>
  <si>
    <t>16 The Mall, Surbiton, KT6 4EQ, England</t>
  </si>
  <si>
    <t>14179230</t>
  </si>
  <si>
    <t>AJ (PROPCO) SOUTH LIMITED</t>
  </si>
  <si>
    <t>John - Paul</t>
  </si>
  <si>
    <t>Kintyre House, 70 High Street, Fareham, Hampshire, PO16 7BB, England</t>
  </si>
  <si>
    <t>14912951</t>
  </si>
  <si>
    <t>PENYRHEOL LIMITED</t>
  </si>
  <si>
    <t>Adam - Foley</t>
  </si>
  <si>
    <t>144 Golf Road, New Inn, Pontypool, NP4 0LY, Wales</t>
  </si>
  <si>
    <t>15773596</t>
  </si>
  <si>
    <t>GFG REAL ESTATE LTD</t>
  </si>
  <si>
    <t>Gaurav - Gupta; Gupta, Samarth</t>
  </si>
  <si>
    <t>14510048</t>
  </si>
  <si>
    <t>ARMIS DEVELOPMENTS LTD</t>
  </si>
  <si>
    <t>Raymond - Armstrong; Richard - Harris</t>
  </si>
  <si>
    <t>100 Kings Road, Llandybie, Ammanford, SA18 2TN, Wales</t>
  </si>
  <si>
    <t>15773740</t>
  </si>
  <si>
    <t>FOX &amp; WEMBRIDGE LIMITED</t>
  </si>
  <si>
    <t>Howard - Fox; Michael - Wembridge</t>
  </si>
  <si>
    <t>114 Ashcroft Crescent, Cardiff, CF5 3RP, Wales</t>
  </si>
  <si>
    <t>14337329</t>
  </si>
  <si>
    <t>WESTWEY DEVELOPMENTS LTD</t>
  </si>
  <si>
    <t>Kelly - West</t>
  </si>
  <si>
    <t>Dog And Gun, The Borough, Hinckley, LE10 1NL, England</t>
  </si>
  <si>
    <t>14247303</t>
  </si>
  <si>
    <t>HORNS TOTAL FACILITIES MANAGEMENT SOLUTIONS LTD</t>
  </si>
  <si>
    <t>Alvin - Nyanga</t>
  </si>
  <si>
    <t>68 Anthony Close, Manchester, M12 5EJ, England</t>
  </si>
  <si>
    <t>14006575</t>
  </si>
  <si>
    <t>JAMES DEAN BUILDING AND LANDSCAPING LTD</t>
  </si>
  <si>
    <t>James - Dean</t>
  </si>
  <si>
    <t>Westbrook Farm Station Road, North Thoresby, Grimsby, DN36 5QS, England</t>
  </si>
  <si>
    <t>14903988</t>
  </si>
  <si>
    <t>HOMESNAGGERPRO LTD</t>
  </si>
  <si>
    <t>David - Kairouz</t>
  </si>
  <si>
    <t>28 Appleby Walk, Reading, RG7 1UZ, England</t>
  </si>
  <si>
    <t>14921001</t>
  </si>
  <si>
    <t>KELLEGHER DEVELOPMENTS LIMITED</t>
  </si>
  <si>
    <t>Gerard - Kellegher; Kellegher, Samuel James</t>
  </si>
  <si>
    <t>12 Silverdale Avenue, Guiseley, Leeds, LS20 8BD, England</t>
  </si>
  <si>
    <t>14107940</t>
  </si>
  <si>
    <t>HADWAY DEVELOPMENTS LTD</t>
  </si>
  <si>
    <t>Mark - Hadley; Phillip - Hathway</t>
  </si>
  <si>
    <t>14 The Pastures, Llanyravon, Cwmbran, NP44 8SR, Wales</t>
  </si>
  <si>
    <t>14110000</t>
  </si>
  <si>
    <t>GOODYEAR ESTATES LIMITED</t>
  </si>
  <si>
    <t>Clive - Goodyear; Jane - Goodyear; Paul - Goodyear</t>
  </si>
  <si>
    <t>24a Dalkeith Place, Kettering, Northamptonshire, NN16 0BS, United Kingdom</t>
  </si>
  <si>
    <t>15773396</t>
  </si>
  <si>
    <t>CHALRO PROPERTIES LTD</t>
  </si>
  <si>
    <t>Joanna - Harvey; Matthew - Harvey</t>
  </si>
  <si>
    <t>Peat House, Newham Road, Truro, TR1 2DP, United Kingdom</t>
  </si>
  <si>
    <t>15773388</t>
  </si>
  <si>
    <t>PU6KATA LTD.</t>
  </si>
  <si>
    <t>Dimitar - Dimitrov</t>
  </si>
  <si>
    <t>1 Amity Road, London, E15 4AU, United Kingdom</t>
  </si>
  <si>
    <t>SC758853</t>
  </si>
  <si>
    <t>KYLTRA LIMITED</t>
  </si>
  <si>
    <t>Laurence - Davidson</t>
  </si>
  <si>
    <t>Invernahaven, Culachy Wood, Fort Augustus, PH32 4BY, Scotland</t>
  </si>
  <si>
    <t>14908140</t>
  </si>
  <si>
    <t>EAST ANGLIA HOUSING LIMITED</t>
  </si>
  <si>
    <t>Justin - Delfino</t>
  </si>
  <si>
    <t>Shorthorn Barn Sloley Road, Sloley, Norwich, NR12 8HA, England</t>
  </si>
  <si>
    <t>15773612</t>
  </si>
  <si>
    <t>PETRONA PROPERTY LIMITED</t>
  </si>
  <si>
    <t>Jason - Southwell; Nicola - Southwell</t>
  </si>
  <si>
    <t>9 St. Johns Close, Rownhams, Southampton, Hampshire, SO16 8JW, United Kingdom</t>
  </si>
  <si>
    <t>14764182</t>
  </si>
  <si>
    <t>DOVER INVESTMENT W H LIMITED</t>
  </si>
  <si>
    <t>Kelly - Cheung; Weijie - Hu; Jonathan - Lam</t>
  </si>
  <si>
    <t>6th Floor, Manfield House, 1 Southampton Street, London, WC2R 0LR, England</t>
  </si>
  <si>
    <t>15257840</t>
  </si>
  <si>
    <t>PEAR TREE DEVELOPMENTS LAKES LIMITED</t>
  </si>
  <si>
    <t>Nathan - Church; Susan - Skelton</t>
  </si>
  <si>
    <t>Hope Capital 3 Limited</t>
  </si>
  <si>
    <t>Pear Tree House Pear Tree Gardens, Little Broughton, Cumbria, CA13 0YG, United Kingdom</t>
  </si>
  <si>
    <t>14749653</t>
  </si>
  <si>
    <t>NEWCOLD WAKEFIELD III LTD</t>
  </si>
  <si>
    <t>Abraham - Hage; Richard - Russell; Adrianus - Van Rijswijk</t>
  </si>
  <si>
    <t>Headways Newmarket Lane, Stanley, Wakefield, West Yorkshire, WF3 4FE, United Kingdom</t>
  </si>
  <si>
    <t>14353673</t>
  </si>
  <si>
    <t>CIELO HOME IMPROVEMENTS LIMITED</t>
  </si>
  <si>
    <t>Zsolt - Eross</t>
  </si>
  <si>
    <t>10 St Ann Street, Salisbury, Wiltshire, SP1 2DN, United Kingdom</t>
  </si>
  <si>
    <t>15436616</t>
  </si>
  <si>
    <t>MCKEOWN ESTATES LTD</t>
  </si>
  <si>
    <t>James - Mckeown</t>
  </si>
  <si>
    <t>168 Church Road, Hove, BN3 2DL, England</t>
  </si>
  <si>
    <t>15707824</t>
  </si>
  <si>
    <t>GHC GROUP HOLDINGS LTD</t>
  </si>
  <si>
    <t>Rupert - Stocks</t>
  </si>
  <si>
    <t>Stirling House Cambridge Innovation Park Denny End Road, Waterbeach, Cambridge, CB25 9PB, England</t>
  </si>
  <si>
    <t>14894630</t>
  </si>
  <si>
    <t>KSG REAL ESTATE LTD</t>
  </si>
  <si>
    <t>Parminder - Gill; Kamaljit - Kooner; Sandhu, Satinder</t>
  </si>
  <si>
    <t>250 High Street, Langley, Slough, Berkshire, SL3 8HA, United Kingdom</t>
  </si>
  <si>
    <t>15774228</t>
  </si>
  <si>
    <t>AEU APT. LTD</t>
  </si>
  <si>
    <t>Karan - Khullar; Kunal - Sahni</t>
  </si>
  <si>
    <t>164 Dudley Road, Wolverhampton, WV2 3DN, England</t>
  </si>
  <si>
    <t>14486332</t>
  </si>
  <si>
    <t>FCD (ROTHBURY) LTD</t>
  </si>
  <si>
    <t>Natasha - El Shazly; Stuart - Leighton; Eli - Shahmoon; Lily - Shahmoon; Ronnie - Shahmoon</t>
  </si>
  <si>
    <t>30 St George Street, London, W1S 2FH, England</t>
  </si>
  <si>
    <t>15231363</t>
  </si>
  <si>
    <t>THEOS PROPERTY SERVICES LTD</t>
  </si>
  <si>
    <t>Nicholas - Theos</t>
  </si>
  <si>
    <t>70 High Street, Swainby, Northallerton, DL6 3DG, England</t>
  </si>
  <si>
    <t>15668093</t>
  </si>
  <si>
    <t>CITRA DEVELOPMENT COMPANY (NO. 2) LIMITED</t>
  </si>
  <si>
    <t>Alison - Mulholland; Charity - Beaven; Matthew - Burgess; Rebecca - Legrew Hesse; Craig - Luttman; Paul - Lyon</t>
  </si>
  <si>
    <t>25 Gresham Street, London, EC2V 7HN, United Kingdom</t>
  </si>
  <si>
    <t>15355871</t>
  </si>
  <si>
    <t>4M BUILDING AND MAINTENANCE LIMITED</t>
  </si>
  <si>
    <t>Mark - Molesley</t>
  </si>
  <si>
    <t>Unit 4, 2 Lake End Court Taplow Road, Taplow, Maidenhead, SL6 0JQ, England</t>
  </si>
  <si>
    <t>14817680</t>
  </si>
  <si>
    <t>JONES COUNTRY HOMES LTD</t>
  </si>
  <si>
    <t>Amanda - Jones; Steven - Jones</t>
  </si>
  <si>
    <t>7 The Close, Norwich, Norfolk, NR1 4DJ, United Kingdom</t>
  </si>
  <si>
    <t>14159522</t>
  </si>
  <si>
    <t>TM BUILDING GROUP LIMITED</t>
  </si>
  <si>
    <t>Yasar - Hussain</t>
  </si>
  <si>
    <t>14354520</t>
  </si>
  <si>
    <t>RITZ CONSTRUCTION LTD</t>
  </si>
  <si>
    <t>Ritvan - Brucaj</t>
  </si>
  <si>
    <t>29 Greenacre Close, Northolt, UB5 4DT, England</t>
  </si>
  <si>
    <t>14415673</t>
  </si>
  <si>
    <t>ALLEN BAXTER DEVELOPMENTS LTD</t>
  </si>
  <si>
    <t>Matthew - Allen; Adam - Baxter</t>
  </si>
  <si>
    <t>296 Clipsley Lane, Haydock, St. Helens, Merseyside, WA11 0JQ, United Kingdom</t>
  </si>
  <si>
    <t>15774236</t>
  </si>
  <si>
    <t>POFU CONSTRUCTION LTD</t>
  </si>
  <si>
    <t>Tolulope - Kusamotu</t>
  </si>
  <si>
    <t>14874525</t>
  </si>
  <si>
    <t>GENUS PROPERTY DEVELOPMENTS (MARKYATE) LTD</t>
  </si>
  <si>
    <t>Mark - Brewster; Bradley - Sussman</t>
  </si>
  <si>
    <t>Days Farm Days Lane, Pilgrims Hatch, Brentwood, CM15 9SL, England</t>
  </si>
  <si>
    <t>15774782</t>
  </si>
  <si>
    <t>BRIGHTMORE HOMES LTD</t>
  </si>
  <si>
    <t>Lee - Brightmore; Natalie - Brightmore</t>
  </si>
  <si>
    <t>21 Blueberry Way, Macclesfield, SK10 3GS, England</t>
  </si>
  <si>
    <t>14926332</t>
  </si>
  <si>
    <t>DAGGER ASSETS LTD</t>
  </si>
  <si>
    <t>Bradley - Jones</t>
  </si>
  <si>
    <t>4 Siloam Close, Tafarnaubach, Tredegar, NP22 3AJ, Wales</t>
  </si>
  <si>
    <t>SC813478</t>
  </si>
  <si>
    <t>EASYPV LTD</t>
  </si>
  <si>
    <t>Aaron - Walker</t>
  </si>
  <si>
    <t>22 Houstonfield Quadrant, Houston, Johnstone, PA6 7EX, Scotland</t>
  </si>
  <si>
    <t>13889378</t>
  </si>
  <si>
    <t>RJAY DEVELOPMENTS (LONGCOT) LTD</t>
  </si>
  <si>
    <t>Richard - Denbow; James - Happe</t>
  </si>
  <si>
    <t>Georgina Wright and David Brian Briggs</t>
  </si>
  <si>
    <t>31 High View Close, Hamilton Office Park, Leicester, Leicestershire, LE4 9LJ, United Kingdom</t>
  </si>
  <si>
    <t>15666991</t>
  </si>
  <si>
    <t>HOCKLEY DEVELOPMENTS (REGENT STREET) LIMITED</t>
  </si>
  <si>
    <t>13-15 Clarendon Street, Nottingham, NG1 5HR, England</t>
  </si>
  <si>
    <t>14892860</t>
  </si>
  <si>
    <t>SFP PROJECT MANAGEMENT LIMITED</t>
  </si>
  <si>
    <t>Sharon - North; Jonathan - North</t>
  </si>
  <si>
    <t>53 White Horse Crescent, Grove, Wantage, OX12 0PZ, England</t>
  </si>
  <si>
    <t>14894522</t>
  </si>
  <si>
    <t>DMC JOINERY &amp; BUILDING LIMITED</t>
  </si>
  <si>
    <t>David - Mcgiffen</t>
  </si>
  <si>
    <t>103a High Street, Lees, Oldham, OL4 4LY, United Kingdom</t>
  </si>
  <si>
    <t>SC813407</t>
  </si>
  <si>
    <t>EAST LOTHIAN ROOFING &amp; BUILDING SERVICES LTD</t>
  </si>
  <si>
    <t>Jordan - Brash</t>
  </si>
  <si>
    <t>18 18 Prestongrange Terrace, East Lothian, Prestonpans, Scotland, EH32 9DG, United Kingdom</t>
  </si>
  <si>
    <t>14896978</t>
  </si>
  <si>
    <t>PROJECT FUTURE LTD</t>
  </si>
  <si>
    <t>Fuller, Samuel Peter; Sian - Fuller</t>
  </si>
  <si>
    <t>Unit 3 Sovereign Park, Cleveland Way, Hemel Hempstead, HP2 7DA, England</t>
  </si>
  <si>
    <t>15644550</t>
  </si>
  <si>
    <t>GOLDEN KEY MORTGAGE SOLUTIONS LIMITED</t>
  </si>
  <si>
    <t>Jayasinghe Arachchige, Sanjaya Roshan</t>
  </si>
  <si>
    <t>14 Dorel Close, Luton, LU2 7JH, England</t>
  </si>
  <si>
    <t>14434033</t>
  </si>
  <si>
    <t>DSP DESIGN &amp; BUILD LTD</t>
  </si>
  <si>
    <t>Dilbag - Singh</t>
  </si>
  <si>
    <t>79 Orchard Avenue, Feltham, TW14 9RD, England</t>
  </si>
  <si>
    <t>15774190</t>
  </si>
  <si>
    <t>PROJECT EYEQ LTD</t>
  </si>
  <si>
    <t>Jervais - Straker</t>
  </si>
  <si>
    <t>35 Bordergate, Mitcham, Surrey, CR4 3JE, United Kingdom</t>
  </si>
  <si>
    <t>14132062</t>
  </si>
  <si>
    <t>NEST LIVING LTD</t>
  </si>
  <si>
    <t>Sian - Sayward; Craig - Thomas</t>
  </si>
  <si>
    <t>4 St. Tanwg Road, Cardiff, CF14 4JY, Wales</t>
  </si>
  <si>
    <t>14157698</t>
  </si>
  <si>
    <t>RIGHTWAY + SON LIMITED</t>
  </si>
  <si>
    <t>Caroline - Jelley; Darrel - Jelley; Robert - Jelley</t>
  </si>
  <si>
    <t>18 Stamford Street Ratby, Leicester, LE6 0JS, United Kingdom</t>
  </si>
  <si>
    <t>Christopher - Felice; Steven - Mitchell; Jeremy - Tucker</t>
  </si>
  <si>
    <t>Jagtar - Gill</t>
  </si>
  <si>
    <t>14324008</t>
  </si>
  <si>
    <t>ALPHA PROJECTS TEAM LTD</t>
  </si>
  <si>
    <t>Somal, Sandip Singh</t>
  </si>
  <si>
    <t>106 Walhouse Road, Walsall, WS1 2BE, England</t>
  </si>
  <si>
    <t>14774706</t>
  </si>
  <si>
    <t>INTELABUILD LIMITED</t>
  </si>
  <si>
    <t>Bradley - Isherwood</t>
  </si>
  <si>
    <t>Suite 2068 6-8 Revenge Road Revenge Road, Chatham, ME5 8UD, England</t>
  </si>
  <si>
    <t>15774697</t>
  </si>
  <si>
    <t>BUT AND G SHEP PROPERTY LIMITED</t>
  </si>
  <si>
    <t>William - Butler; Gregory - Shepherd</t>
  </si>
  <si>
    <t>19 Buckles Way, Banstead, SM7 1HB, England</t>
  </si>
  <si>
    <t>14356022</t>
  </si>
  <si>
    <t>TAILOR YOUR PROPERTY LTD</t>
  </si>
  <si>
    <t>Youssef - Ismail</t>
  </si>
  <si>
    <t>1 The Crescent, Burntwood, WS7 2PA, England</t>
  </si>
  <si>
    <t>14020186</t>
  </si>
  <si>
    <t>FOXTON ASH BUILD LIMITED</t>
  </si>
  <si>
    <t>Kashif - Ahmed</t>
  </si>
  <si>
    <t>Union House, 111 New Union Street, Coventry, West Midlands, CV1 2NT, United Kingdom</t>
  </si>
  <si>
    <t>14112040</t>
  </si>
  <si>
    <t>RSJ VENTURES LTD</t>
  </si>
  <si>
    <t>Irvine - Jay; Rachel - Jay</t>
  </si>
  <si>
    <t>35-37 Brent Street, London, NW4 2EF, England</t>
  </si>
  <si>
    <t>14730261</t>
  </si>
  <si>
    <t>BRENTOR DEVELOPMENTS 1 LTD</t>
  </si>
  <si>
    <t>Fiduciam Nominees Limited</t>
  </si>
  <si>
    <t>14112276</t>
  </si>
  <si>
    <t>ACB BUILDING CONTRACTORS LTD</t>
  </si>
  <si>
    <t>Ashley - Barry</t>
  </si>
  <si>
    <t>Flat 3, Crosby House, Elmfield Road, Bromley, BR1 1LT, England</t>
  </si>
  <si>
    <t>14113541</t>
  </si>
  <si>
    <t>JARVIS DEVELOPMENT GROUP LTD</t>
  </si>
  <si>
    <t>Mitchell - Jarvis; Russell - Jarvis</t>
  </si>
  <si>
    <t>6 Lake Avenue, Billericay, CM12 0AJ, England</t>
  </si>
  <si>
    <t>14916599</t>
  </si>
  <si>
    <t>BLOOM HOMES AND ESTATES LIMITED</t>
  </si>
  <si>
    <t>Liaqat - Mahmood</t>
  </si>
  <si>
    <t>114 Power Road, London, W4 5PY, England</t>
  </si>
  <si>
    <t>14875340</t>
  </si>
  <si>
    <t>TOP TRUSS LTD</t>
  </si>
  <si>
    <t>Warren - Gillespie; David - Langston</t>
  </si>
  <si>
    <t>Captains Bromsgrove Road, Stone, Kidderminster, Worcestershire, DY10 4AJ, United Kingdom</t>
  </si>
  <si>
    <t>14340431</t>
  </si>
  <si>
    <t>SUMMERSHADES DEVELOPMENTS LIMITED</t>
  </si>
  <si>
    <t>Amanda - Smith</t>
  </si>
  <si>
    <t>Block A Office 2a, Second Floor, Gatehead Business Park, Delph New Rd., Delph., Oldham, OL3 5DE, England</t>
  </si>
  <si>
    <t>14237961</t>
  </si>
  <si>
    <t>63KT89ER LTD</t>
  </si>
  <si>
    <t>Michael - Breen; Slawomir - Urbaniak</t>
  </si>
  <si>
    <t>John William Anthony Dwyer and Nicola Dwyer and Empowered Trustees LTD as Trustees of the Daisy May Ssas</t>
  </si>
  <si>
    <t>42 Lytton Road, New Barnet, Barnet, Herts, EN5 5BY, England</t>
  </si>
  <si>
    <t>15776181</t>
  </si>
  <si>
    <t>BENNETT HOUSE LTD</t>
  </si>
  <si>
    <t>Michael - Gould; Paul - Potts</t>
  </si>
  <si>
    <t>Unit C Meadow View Business Park Winchester Road, Upham, Southampton, Hampshire, SO32 1HJ, England</t>
  </si>
  <si>
    <t>15776154</t>
  </si>
  <si>
    <t>KENDALL SMITH GROUP LTD</t>
  </si>
  <si>
    <t>Isaac - Fletcher; Connor - Smith; Robert - White</t>
  </si>
  <si>
    <t>9 Mickleton Drive, Eaglescliffe, Stockton On Tees, TS16 0NZ, United Kingdom</t>
  </si>
  <si>
    <t>15777048</t>
  </si>
  <si>
    <t>INVESTED GROUP LIMITED</t>
  </si>
  <si>
    <t>John - Hodges; James - Skinner</t>
  </si>
  <si>
    <t>23 Meadvale Road, Leicester, LE2 3WN, England</t>
  </si>
  <si>
    <t>14116043</t>
  </si>
  <si>
    <t>AKAAL DESIGN LIMITED</t>
  </si>
  <si>
    <t>Amanpreet - Dhindsa</t>
  </si>
  <si>
    <t>108 Clayhall Avenue, Ilford, IG5 0LF, England</t>
  </si>
  <si>
    <t>SC732896</t>
  </si>
  <si>
    <t>WHITE STAG PROJECT MANAGEMENT LTD</t>
  </si>
  <si>
    <t>Caroline - Inglis; Paul - Inglis</t>
  </si>
  <si>
    <t>26 Bankpark Grove, Tranent, EH33 1AU, Scotland</t>
  </si>
  <si>
    <t>14748016</t>
  </si>
  <si>
    <t>WATS DEVELOPERS LTD</t>
  </si>
  <si>
    <t>Asim - Hussain; Khan - Hassan</t>
  </si>
  <si>
    <t>Bath and West Finance 3 Limited</t>
  </si>
  <si>
    <t>SC769797</t>
  </si>
  <si>
    <t>AULDHOUSE STABLE VIEWS LTD</t>
  </si>
  <si>
    <t>Thomas - Brolly</t>
  </si>
  <si>
    <t>Unit 3 Cloud, 37 Rosyth Road, Glasgow, G5 0YE, Scotland</t>
  </si>
  <si>
    <t>14168113</t>
  </si>
  <si>
    <t>SPRINGCREST HOMES LTD</t>
  </si>
  <si>
    <t>Jason - Springle; Kirstine - Springle</t>
  </si>
  <si>
    <t>10 Beech Court, Hurst, Reading, RG10 0RQ, England</t>
  </si>
  <si>
    <t>14380193</t>
  </si>
  <si>
    <t>CBU PROPERTIES LIMITED</t>
  </si>
  <si>
    <t>Jonathan - Churcher; Jo-Anne - Udy</t>
  </si>
  <si>
    <t>77 Missenden Acres Missenden Acres, Hedge End, Southampton, SO30 2RD, England</t>
  </si>
  <si>
    <t>14359129</t>
  </si>
  <si>
    <t>DGP DEVELOPMENTS LTD</t>
  </si>
  <si>
    <t>David - Pummell</t>
  </si>
  <si>
    <t>Foremost House, Radford Way, Billericay, CM12 0BT, United Kingdom</t>
  </si>
  <si>
    <t>15777082</t>
  </si>
  <si>
    <t>UNION CHAMBERS DEVELOPMENTS LTD.</t>
  </si>
  <si>
    <t>Munish - Sharma; Vikrant - Sood</t>
  </si>
  <si>
    <t>49 Ovington Drive Kew, Southport, Merseyside, PR8 6JW, England</t>
  </si>
  <si>
    <t>13845975</t>
  </si>
  <si>
    <t>CHISWICK CONTRACTS LTD</t>
  </si>
  <si>
    <t>Stephen - Dennett</t>
  </si>
  <si>
    <t>Gscm Proeprty Developments Limited</t>
  </si>
  <si>
    <t>Riley House, 183-185 North Road, Preston, Lancashire, PR1 1YQ, United Kingdom</t>
  </si>
  <si>
    <t>15776374</t>
  </si>
  <si>
    <t>LEVIL LTD</t>
  </si>
  <si>
    <t>Elena - Lushnikova</t>
  </si>
  <si>
    <t>14143199</t>
  </si>
  <si>
    <t>QN STREET FIFTY5IVE LIMITED</t>
  </si>
  <si>
    <t>Simon - Ismail; Joanne - Ogden</t>
  </si>
  <si>
    <t>Psc Service Company Limited</t>
  </si>
  <si>
    <t>14144259</t>
  </si>
  <si>
    <t>WATTLE AND DAUB LTD</t>
  </si>
  <si>
    <t>Philip - Boardman; Amy - Eld; Daniel - Eld</t>
  </si>
  <si>
    <t>Corner Cottage, 10 Spaines, Great Bedwyn, Marlborough, Wiltshire, SN8 3LT, England</t>
  </si>
  <si>
    <t>14879470</t>
  </si>
  <si>
    <t>DALE AND THOMPSON LTD</t>
  </si>
  <si>
    <t>Harry - Dale; Elliott - Thompson</t>
  </si>
  <si>
    <t>Aspen Bridging Limited</t>
  </si>
  <si>
    <t>164-170 Queens Road, Sheffield, S2 4DH, England</t>
  </si>
  <si>
    <t>15777935</t>
  </si>
  <si>
    <t>KRUNIC CONSULTING LTD</t>
  </si>
  <si>
    <t>Aleksandar - Krunic</t>
  </si>
  <si>
    <t>22 Dane Court Gardens, Broadstairs, CT10 2SB, England</t>
  </si>
  <si>
    <t>15778020</t>
  </si>
  <si>
    <t>CAMS CONSTRUCTION LTD</t>
  </si>
  <si>
    <t>Deborah - Davis; Jack - Davis; Thomas - Davis</t>
  </si>
  <si>
    <t>16 Down End Road, Fareham, PO16 8RG, England</t>
  </si>
  <si>
    <t>14936328</t>
  </si>
  <si>
    <t>ASHGROVE DEVELOPMENTS (NW) LTD</t>
  </si>
  <si>
    <t>Matthew - Carter</t>
  </si>
  <si>
    <t>Unit A16 Champions Business Park Arrowe Brook Road, Arrowe Brook Road, Upton, Wirral, CH49 0AB, United Kingdom</t>
  </si>
  <si>
    <t>15776532</t>
  </si>
  <si>
    <t>D &amp; C (BUCKNALLS) LTD</t>
  </si>
  <si>
    <t>Hearth and Home Properties LTD</t>
  </si>
  <si>
    <t>14805857</t>
  </si>
  <si>
    <t>DG CONTRACTING LTD</t>
  </si>
  <si>
    <t>Dorin - Gisca</t>
  </si>
  <si>
    <t>C/O Dk Group Suite T2, Bates Business Centre, Church Road, Harold Wood, Essex, RM3 0JF, England</t>
  </si>
  <si>
    <t>14549193</t>
  </si>
  <si>
    <t>PIC DOBFIELD LIMITED</t>
  </si>
  <si>
    <t>Armaan - Chohan; David - Strettle</t>
  </si>
  <si>
    <t>31a Hale Road, Altrincham, WA14 2EY, England</t>
  </si>
  <si>
    <t>13981127</t>
  </si>
  <si>
    <t>SKG DEVELOPMENTS LIMITED</t>
  </si>
  <si>
    <t>Kieran - Geraghty; Shane - Geraghty</t>
  </si>
  <si>
    <t>5 The Quadrant, Coventry, CV1 2EL, England</t>
  </si>
  <si>
    <t>14343273</t>
  </si>
  <si>
    <t>DONOWITZ CONTRACTORS LTD</t>
  </si>
  <si>
    <t>Sophie - Almeyda</t>
  </si>
  <si>
    <t>14356241</t>
  </si>
  <si>
    <t>ELDERBEK HOMES LIMITED</t>
  </si>
  <si>
    <t>Jack - Austin; Thomas - Austin; Daisy - Gallagher</t>
  </si>
  <si>
    <t>Oakland Country Homes LTD and Burfoot Homes Limited</t>
  </si>
  <si>
    <t>46 Hullbridge Road, South Woodham Ferrers, Chelmsford, Essex, CM3 5NG, England</t>
  </si>
  <si>
    <t>14814600</t>
  </si>
  <si>
    <t>ADAI MAINTENANCE LTD</t>
  </si>
  <si>
    <t>Alkan - Hassan</t>
  </si>
  <si>
    <t>14566978</t>
  </si>
  <si>
    <t>CITRA LIVING PROPERTIES (NO.2) LIMITED</t>
  </si>
  <si>
    <t>Alison - Mulholland; Charity - Beaven; Matthew - Burgess; Paul - Lyon</t>
  </si>
  <si>
    <t>14168913</t>
  </si>
  <si>
    <t>VISION TYSEA LIMITED</t>
  </si>
  <si>
    <t>Perry - Ayles</t>
  </si>
  <si>
    <t>Flat 206 Zephyr Court 5 Barnard Square, Ipswich, IP2 8FH, England</t>
  </si>
  <si>
    <t>NI717019</t>
  </si>
  <si>
    <t>S GRAHAM PROPERTIES LIMITED</t>
  </si>
  <si>
    <t>Alison - Graham; Stephen - Graham</t>
  </si>
  <si>
    <t>Dunbarton Estates (Co. Down) Limited</t>
  </si>
  <si>
    <t>40 Darling Street, Enniskillen, BT74 7EW, Northern Ireland</t>
  </si>
  <si>
    <t>14517971</t>
  </si>
  <si>
    <t>NET ZERO BUILDERS LTD</t>
  </si>
  <si>
    <t>Shaun - Cooper; Mark - Fletcher</t>
  </si>
  <si>
    <t>Wassell Grove Business Centre Wassell Grove Lane, Hagley, Stourbridge, DY9 9JH, England</t>
  </si>
  <si>
    <t>14387046</t>
  </si>
  <si>
    <t>JJP DEVELOPMENTS LTD</t>
  </si>
  <si>
    <t>Jason - Loydon; Paul - Moore</t>
  </si>
  <si>
    <t>Spf Bridging LTD</t>
  </si>
  <si>
    <t>Suite 1 Point North Park Plaza, Heath Hayes, Cannock, WS12 2DE, United Kingdom</t>
  </si>
  <si>
    <t>14785985</t>
  </si>
  <si>
    <t>LDB PROPERTY GROUP LIMITED</t>
  </si>
  <si>
    <t>Luke - Bland</t>
  </si>
  <si>
    <t>Unit 4a Meriden Works Birmingham Road, Millisons Wood, Coventry, CV5 9AZ, England</t>
  </si>
  <si>
    <t>15787291</t>
  </si>
  <si>
    <t>RIVERS EDGE APARTMENTS LTD</t>
  </si>
  <si>
    <t>14858493</t>
  </si>
  <si>
    <t>MESTERS CONSTRUCTION LTD</t>
  </si>
  <si>
    <t>Jack - Tyas</t>
  </si>
  <si>
    <t>Unit 12 Hillside Court, Rotherham, S61 4RP, England</t>
  </si>
  <si>
    <t>13877568</t>
  </si>
  <si>
    <t>ALANTU ENTERPRISE LTD</t>
  </si>
  <si>
    <t>Darren - Sallah-Brown</t>
  </si>
  <si>
    <t>16 Hardy Close, Barnet, London, Herts, EN5 2FA, England</t>
  </si>
  <si>
    <t>14778591</t>
  </si>
  <si>
    <t>BAFA GRAYS LTD</t>
  </si>
  <si>
    <t>Abdelghani - El-Aouadi</t>
  </si>
  <si>
    <t>14949000</t>
  </si>
  <si>
    <t>THAMES YARRA CONSULTING LIMITED</t>
  </si>
  <si>
    <t>Mark - Thomas; Michael - Thomas</t>
  </si>
  <si>
    <t>Unit 15 Omega Works, Roach Road, London, E3 2PD, United Kingdom</t>
  </si>
  <si>
    <t>15787663</t>
  </si>
  <si>
    <t>DNA CARPENTRY AND CONSTRUCTION LTD</t>
  </si>
  <si>
    <t>Daniel - Foster; Anthony - Jones</t>
  </si>
  <si>
    <t>Redwoods, 2 Clyst Works Clyst Road, Topsham, Exeter, Devon, EX3 0DB, United Kingdom</t>
  </si>
  <si>
    <t>14183693</t>
  </si>
  <si>
    <t>GLENCAR PROPERTY (FREEHOLD) LTD</t>
  </si>
  <si>
    <t>Christopher - Gleave; Ricky - Levenston; Edward - Mcgillycuddy</t>
  </si>
  <si>
    <t>Glencar House, 32-34 Upper Marlborough Road, St Albans, Herts, AL1 3UU, United Kingdom</t>
  </si>
  <si>
    <t>15786852</t>
  </si>
  <si>
    <t>MARYANCONSTRUCTION LTD</t>
  </si>
  <si>
    <t>Lucian - Marian</t>
  </si>
  <si>
    <t>416 Southbury Road, Enfield, Middlesex, EN3 4JN, United Kingdom</t>
  </si>
  <si>
    <t>14663186</t>
  </si>
  <si>
    <t>SCS OXON LTD</t>
  </si>
  <si>
    <t>Simon - Barlow; Timothy - Parker</t>
  </si>
  <si>
    <t>5 The Chambers, Vineyard, Abingdon, OX14 3PX, England</t>
  </si>
  <si>
    <t>15787171</t>
  </si>
  <si>
    <t>ECOGREEN4ALL LIMITED</t>
  </si>
  <si>
    <t>Shahid - Sultan</t>
  </si>
  <si>
    <t>37 Whiteways, Bradford, BD2 4BD, England</t>
  </si>
  <si>
    <t>SC744103</t>
  </si>
  <si>
    <t>ANVI HOMES LTD</t>
  </si>
  <si>
    <t>Uday - Vegesna</t>
  </si>
  <si>
    <t>9 Hawthorn Avenue, Kirkintilloch, Glasgow, G66 4RA, Scotland</t>
  </si>
  <si>
    <t>14125720</t>
  </si>
  <si>
    <t>LBKK LTD.</t>
  </si>
  <si>
    <t>Barbara - Kuczkowska-Kurnatowska</t>
  </si>
  <si>
    <t>14142373</t>
  </si>
  <si>
    <t>LJPM LIMITED</t>
  </si>
  <si>
    <t>Linda - Derry</t>
  </si>
  <si>
    <t>Molineaux, Gonvena, Wadebridge, PL27 6DL, England</t>
  </si>
  <si>
    <t>15786898</t>
  </si>
  <si>
    <t>RICCAL GREEN (HAROME) LIMITED</t>
  </si>
  <si>
    <t>Michael - Green</t>
  </si>
  <si>
    <t>Michael Anthony John Green and Wendy Ann Green and Investacc Pension Trustees Limited</t>
  </si>
  <si>
    <t>Construction House, James Nicholson Link, York, Y030 4GR, United Kingdom</t>
  </si>
  <si>
    <t>14036289</t>
  </si>
  <si>
    <t>FELIX CAPITAL LIMITED</t>
  </si>
  <si>
    <t>Harshit - Mishra</t>
  </si>
  <si>
    <t>Flat 5 1 Lowndes Square, London, SW1X 9EZ, England</t>
  </si>
  <si>
    <t>15748331</t>
  </si>
  <si>
    <t>HEARTLAND GROUP LIMITED</t>
  </si>
  <si>
    <t>Reda - Negm; Umair - Zahid</t>
  </si>
  <si>
    <t>18 Adams Row, Mayfair, London, W1K 2LA, England</t>
  </si>
  <si>
    <t>14363425</t>
  </si>
  <si>
    <t>GG HOLDINGS (HANWELL) LTD</t>
  </si>
  <si>
    <t>Gursharan - Singh; Guraman - Toor</t>
  </si>
  <si>
    <t>Magnet Capital Limited</t>
  </si>
  <si>
    <t>Unit 6 Hayes Metro Centre, Springfield Road, Hayes, Middlesex, UB4 0LE, United Kingdom</t>
  </si>
  <si>
    <t>14136108</t>
  </si>
  <si>
    <t>241 PROPERTIES LTD</t>
  </si>
  <si>
    <t>Ian - Elzas</t>
  </si>
  <si>
    <t>241 Coatsworth Road, Gateshead, NE8 4LJ, England</t>
  </si>
  <si>
    <t>14127430</t>
  </si>
  <si>
    <t>MASWELL PROPERTIES LTD</t>
  </si>
  <si>
    <t>Syed - Zaidi; Zaidi, Saba</t>
  </si>
  <si>
    <t>C/O Bhatti And Co, 10 Heldmann Close, Hounslow, TW3 2PA, England</t>
  </si>
  <si>
    <t>NI697584</t>
  </si>
  <si>
    <t>OSSIAN RESIDENTIAL LTD</t>
  </si>
  <si>
    <t>Robert - Jebb</t>
  </si>
  <si>
    <t>46a Dungannon Entreprise Centre, Advance Accounting, 2 Coalisland Road, Dungannon, Tyrone, BT71 6JT, United Kingdom</t>
  </si>
  <si>
    <t>14890361</t>
  </si>
  <si>
    <t>DEVELOP YOUR HOME LIMITED</t>
  </si>
  <si>
    <t>Weronika - Skiba-Wojciechowska; Remigiusz - Wojciechowski</t>
  </si>
  <si>
    <t>8 Derwent Crescent, Stanmore, HA7 2NF, England</t>
  </si>
  <si>
    <t>14128759</t>
  </si>
  <si>
    <t>SBS BUILDING &amp; DAMP PROOFING LTD</t>
  </si>
  <si>
    <t>Richard - Wright</t>
  </si>
  <si>
    <t>14128597</t>
  </si>
  <si>
    <t>RICHINGS PARK DEVELOPMENTS LTD</t>
  </si>
  <si>
    <t>Amit - Auluck</t>
  </si>
  <si>
    <t>The Corner House, 2 High Street, Aylesford, ME20 7BG, England</t>
  </si>
  <si>
    <t>15790288</t>
  </si>
  <si>
    <t>MORGAN KNIGHT  PROPERTIES LTD</t>
  </si>
  <si>
    <t>Geoffrey - Avornyotse; Bernard - Ocloo; Emmanuel - Yankey</t>
  </si>
  <si>
    <t>15790335</t>
  </si>
  <si>
    <t>ZENICE PROPERTY MANAGEMENT LTD</t>
  </si>
  <si>
    <t>Xiang - Zeng</t>
  </si>
  <si>
    <t>47 Bridlington Road, London, N9 7RH, England</t>
  </si>
  <si>
    <t>14173393</t>
  </si>
  <si>
    <t>MILL STRAND HOMES LIMITED</t>
  </si>
  <si>
    <t>Craig - Mclaren</t>
  </si>
  <si>
    <t>4 West Link Hall Cottages, Charlton Mires, Chathill, NE67 5HU, England</t>
  </si>
  <si>
    <t>14019802</t>
  </si>
  <si>
    <t>EG LONDON CONSTRUCTION LTD</t>
  </si>
  <si>
    <t>Eduart - Gramshi</t>
  </si>
  <si>
    <t>14 Winchester House, Beaufort Street, London, SW3 5BJ, England</t>
  </si>
  <si>
    <t>14891065</t>
  </si>
  <si>
    <t>FORGE HILL DEVELOPMENTS (ALDINGTON) LTD</t>
  </si>
  <si>
    <t>Roger - Hughes</t>
  </si>
  <si>
    <t>Wayside Forge Hill, Aldington, Ashford, TN25 7DT, England</t>
  </si>
  <si>
    <t>15789945</t>
  </si>
  <si>
    <t>BILBROOKE DRIVE MANAGEMENT COMPANY LIMITED</t>
  </si>
  <si>
    <t>Ann - Chance; Stephen - Britnell; Jamie - Jones</t>
  </si>
  <si>
    <t>Wyebridge House, Cores End Road, Bourne End, Buckinghamshire, SL8 5HH, England</t>
  </si>
  <si>
    <t>14387804</t>
  </si>
  <si>
    <t>LYN BERNARDS LTD</t>
  </si>
  <si>
    <t>Bernard - Appiah; Lynda - Abrokwa</t>
  </si>
  <si>
    <t>26 Hop Garden Crescent, Newington Sittingbourne, Kent, ME9 7FU, United Kingdom</t>
  </si>
  <si>
    <t>14353943</t>
  </si>
  <si>
    <t>PCCP LTD</t>
  </si>
  <si>
    <t>Paul - Bromley</t>
  </si>
  <si>
    <t>5 Squires Croft Squires Croft, Kings Clipstone, Mansfield, NG21 9BX, England</t>
  </si>
  <si>
    <t>14354097</t>
  </si>
  <si>
    <t>C.B. MOTORS (KENT) TRADING 1 LIMITED</t>
  </si>
  <si>
    <t>13888930</t>
  </si>
  <si>
    <t>MAYCROFT PROPERTY LTD</t>
  </si>
  <si>
    <t>Marion - Cornforth; Alastair - Taylor; Taylor, Samuel John</t>
  </si>
  <si>
    <t>Neville House, 66 High Street, Henley-In-Arden, B95 5BX, England</t>
  </si>
  <si>
    <t>14910565</t>
  </si>
  <si>
    <t>CDO. SPV 1 LTD</t>
  </si>
  <si>
    <t>Mark - Yale</t>
  </si>
  <si>
    <t>61 Bridge Street, Kington, HR5 3DJ, United Kingdom</t>
  </si>
  <si>
    <t>14187210</t>
  </si>
  <si>
    <t>FROWEN &amp; FOX PROPERTY DEVELOPERS LIMITED</t>
  </si>
  <si>
    <t>Tania - Frowen</t>
  </si>
  <si>
    <t>73 Sanquhar Street, Cardiff, CF24 2AD, Wales</t>
  </si>
  <si>
    <t>14444465</t>
  </si>
  <si>
    <t>MID TOWN LTD</t>
  </si>
  <si>
    <t>Haris - Fiaz</t>
  </si>
  <si>
    <t>322 Slade Lane, Manchester, M19 2BY, England</t>
  </si>
  <si>
    <t>14451883</t>
  </si>
  <si>
    <t>CENTRAL PROM DEVELOPMENTS LTD</t>
  </si>
  <si>
    <t>David - Moseley</t>
  </si>
  <si>
    <t>14926937</t>
  </si>
  <si>
    <t>T.BROTHERS DEVELOPMENTS LTD</t>
  </si>
  <si>
    <t>Jennifer - Ellison; Robert - Tickle</t>
  </si>
  <si>
    <t>14547697</t>
  </si>
  <si>
    <t>US GLENBROOK LIMITED</t>
  </si>
  <si>
    <t>Guy - Butler; Nathan - Cornish; Julian - Curnuck; Ian - Sherry</t>
  </si>
  <si>
    <t>Union, 2-10 Albert Square, Manchester, M2 6LW, England</t>
  </si>
  <si>
    <t>14179670</t>
  </si>
  <si>
    <t>GOSO PROPERTY LTD</t>
  </si>
  <si>
    <t>Gareth - Owen; Sharon - Owen</t>
  </si>
  <si>
    <t>49 Mudeford, Christchurch, BH23 3NQ, England</t>
  </si>
  <si>
    <t>14553371</t>
  </si>
  <si>
    <t>ELITE BRICKWORK (MIDLANDS) LIMITED</t>
  </si>
  <si>
    <t>Kenneth - Cottrell; Andrew - Wall</t>
  </si>
  <si>
    <t>Vicarage Corner House, 219 Burton Road, Derby, Derbyshire, DE23 6AE, England</t>
  </si>
  <si>
    <t>14180362</t>
  </si>
  <si>
    <t>TARRIMOND PROPERTIES LIMITED</t>
  </si>
  <si>
    <t>Balbir - Khambay; Manjit - Khambay; Surjit - Khambay</t>
  </si>
  <si>
    <t>1-3 Manor Road, Chatham, Kent, ME4 6AE, United Kingdom</t>
  </si>
  <si>
    <t>15788084</t>
  </si>
  <si>
    <t>WILSONSBUILDINGPROJECTS LTD</t>
  </si>
  <si>
    <t>Lee - Wilson</t>
  </si>
  <si>
    <t>114 Westbourne Road, Huddersfield, HD1 4LF, England</t>
  </si>
  <si>
    <t>15788312</t>
  </si>
  <si>
    <t>ROCKLEAZE DEVELOPMENTS LIMITED</t>
  </si>
  <si>
    <t>Michael - Forster</t>
  </si>
  <si>
    <t>22 Warrington Road, Lymm, WA13 9BG, England</t>
  </si>
  <si>
    <t>14178292</t>
  </si>
  <si>
    <t>BENCE DEVELOPMENTS LTD</t>
  </si>
  <si>
    <t>Matthew - Bence</t>
  </si>
  <si>
    <t>Woodview Timbercombe Lane, Charlton Kings, Cheltenham, Gloucestershire, GL53 8EE, United Kingdom</t>
  </si>
  <si>
    <t>14469948</t>
  </si>
  <si>
    <t>HOCO PROPERTY LIMITED</t>
  </si>
  <si>
    <t>Susan - Hodges; Elliot - Hodges; Robin - Hodges</t>
  </si>
  <si>
    <t>Skylla Properties Limited</t>
  </si>
  <si>
    <t>Hitchcock House, Hilltop Business Park, Devizes Road, Salisbury, Wiltshire, SP3 4UF, United Kingdom</t>
  </si>
  <si>
    <t>15789233</t>
  </si>
  <si>
    <t>CLASY COMFY APARTMENT LIMITED</t>
  </si>
  <si>
    <t>Olusegun - Omosola</t>
  </si>
  <si>
    <t>69 St Johns Road, Launceston, Cornwall, PL15 7DD, United Kingdom</t>
  </si>
  <si>
    <t>15789212</t>
  </si>
  <si>
    <t>PALL CAPITAL LTD</t>
  </si>
  <si>
    <t>Rakesh - Patel</t>
  </si>
  <si>
    <t>13 Montpelier Avenue, Bexley, Kent, DA5 3AP, United Kingdom</t>
  </si>
  <si>
    <t>14323204</t>
  </si>
  <si>
    <t>BURKINSHAW ESTATES LIMITED</t>
  </si>
  <si>
    <t>Denise - Burkinshaw; Burkinshaw, Sarah</t>
  </si>
  <si>
    <t>1 Windmill Farm, Choppington, Northumberland, NE62 5TJ, United Kingdom</t>
  </si>
  <si>
    <t>13837441</t>
  </si>
  <si>
    <t>HOUSE REFURBISHMENT LTD</t>
  </si>
  <si>
    <t>George - Ioani</t>
  </si>
  <si>
    <t>115 Groveway, Dagenham, Essex, RM8 3XL, United Kingdom</t>
  </si>
  <si>
    <t>14921835</t>
  </si>
  <si>
    <t>AAA PROPERTY (LEEDS 28) LTD</t>
  </si>
  <si>
    <t>Amar - Chima; Anil - Chima</t>
  </si>
  <si>
    <t>Janet Thompson</t>
  </si>
  <si>
    <t>14178682</t>
  </si>
  <si>
    <t>LASADE HOLDINGS LTD</t>
  </si>
  <si>
    <t>Oloyede - Lasade</t>
  </si>
  <si>
    <t>14486573</t>
  </si>
  <si>
    <t>SAMUEL CONSTRUCTION (SALISBURY) LIMITED</t>
  </si>
  <si>
    <t>Stephen - Boudry</t>
  </si>
  <si>
    <t>4 Dalewood Rise, Laverstock, Salisbury, SP1 1SF, England</t>
  </si>
  <si>
    <t>SC774140</t>
  </si>
  <si>
    <t>LAZY BULLDOG LIMITED</t>
  </si>
  <si>
    <t>Adam - Henderson</t>
  </si>
  <si>
    <t>73 Tay Street, Newport-On-Tay, DD6 8AQ, Scotland</t>
  </si>
  <si>
    <t>14714790</t>
  </si>
  <si>
    <t>H B VILLAGES NORFOLK LTD</t>
  </si>
  <si>
    <t>Oliver - Carroll; Beverley - Graham; Jonathan - Wrigley</t>
  </si>
  <si>
    <t>Suite 1, No 25 King Street, Knutsford, Cheshire, WA16 6DW, United Kingdom</t>
  </si>
  <si>
    <t>15789299</t>
  </si>
  <si>
    <t>HIGHCLERE FH LTD</t>
  </si>
  <si>
    <t>Anatoliy - Antov; Phillip - Curtis; Curtis, Sandra Ann; Lyubomir - Hadzhi; Peter - Hadzhi</t>
  </si>
  <si>
    <t>21 Charters Way, Ascot, Berkshire, SL5 9QQ, England</t>
  </si>
  <si>
    <t>15774208</t>
  </si>
  <si>
    <t>EDGWARE LIMITED</t>
  </si>
  <si>
    <t>Paul - Godfrey; Godfrey, Samantha</t>
  </si>
  <si>
    <t>14162843</t>
  </si>
  <si>
    <t>RBP VENTURES - WHITE TOWERS LTD</t>
  </si>
  <si>
    <t>David - Bridgens; Jonathan - Price; David - Rumford</t>
  </si>
  <si>
    <t>Old Vicarage Old Vicarage Gardens, Pitcombe, Bruton, BA10 0FG, United Kingdom</t>
  </si>
  <si>
    <t>14452298</t>
  </si>
  <si>
    <t>SOUTH LYTHAM ROAD DEVELOPMENTS LTD</t>
  </si>
  <si>
    <t>Natalie - Christopher; David - Moseley; Rafael - Suski</t>
  </si>
  <si>
    <t>14161170</t>
  </si>
  <si>
    <t>AMARI DEVELOPMENTS SW LIMITED</t>
  </si>
  <si>
    <t>Arfan - Shaukat</t>
  </si>
  <si>
    <t>7 Muller Road, Horfield, Bristol, BS7 0AB, England</t>
  </si>
  <si>
    <t>14182382</t>
  </si>
  <si>
    <t>LINA HOUSE PROJECTS LTD</t>
  </si>
  <si>
    <t>Rupert - Wager; Zoe - Wager</t>
  </si>
  <si>
    <t>Hambletons Warminster Road, Standerwick, Frome, BA11 2PY, England</t>
  </si>
  <si>
    <t>14157108</t>
  </si>
  <si>
    <t>WOOLBRO HORLEY LIMITED</t>
  </si>
  <si>
    <t>Benjamin - Woolman; David - Woolman</t>
  </si>
  <si>
    <t>Atom Bank PLC</t>
  </si>
  <si>
    <t>Third Floor Winston House, 2 Dollis Park, London, N3 1HG, United Kingdom</t>
  </si>
  <si>
    <t>14921687</t>
  </si>
  <si>
    <t>DESIGNED IN WIMBLEDON LTD</t>
  </si>
  <si>
    <t>Serap - Pollard</t>
  </si>
  <si>
    <t>35 Ruddlesway, Windsor, Berkshire, SL4 5SF, United Kingdom</t>
  </si>
  <si>
    <t>13952526</t>
  </si>
  <si>
    <t>DMV (SPV) LTD</t>
  </si>
  <si>
    <t>Guramar - Virdi</t>
  </si>
  <si>
    <t>Unit 1 Mistry House, 6-8 Dudley Street, Luton, LU2 0NT, England</t>
  </si>
  <si>
    <t>SC814076</t>
  </si>
  <si>
    <t>SCOTSMAN 70 LIMITED</t>
  </si>
  <si>
    <t>Stefan - King; Ewan - Robertson; Lesley - Welsh</t>
  </si>
  <si>
    <t>Hamilton House, 70 Hamilton Drive, Glasgow, G12 8DR, United Kingdom</t>
  </si>
  <si>
    <t>15789341</t>
  </si>
  <si>
    <t>GENCHEV PROJECTS CONSTRUCTION LTD</t>
  </si>
  <si>
    <t>Stayko - Genchev</t>
  </si>
  <si>
    <t>1 New Field, New Pound, Wisborough Green, West Sussex, RH14 0AX, England</t>
  </si>
  <si>
    <t>14736696</t>
  </si>
  <si>
    <t>BRUNSWICK HOMES LONDON LIMITED</t>
  </si>
  <si>
    <t>Harriet - Kaaber-Gore; Matthew - Kaaber-Gore</t>
  </si>
  <si>
    <t>1 Bell Lane, Lewes, BN7 1JU, England</t>
  </si>
  <si>
    <t>14797965</t>
  </si>
  <si>
    <t>REVERE DEVELOPMENTS (FINCHAMPSTEAD ROAD) LTD</t>
  </si>
  <si>
    <t>C/O Craufurd Hale Group Ground Floor,, Arena Court, Crown Lane,, Maidenhead, Berkshire, SL6 8QZ, England</t>
  </si>
  <si>
    <t>14146626</t>
  </si>
  <si>
    <t>SPECIALIST HOMES LIMITED</t>
  </si>
  <si>
    <t>Nirenderjeet - Singh Dosanjh</t>
  </si>
  <si>
    <t>Imlandris Roman Drive, Chilworth, Southampton, SO16 7HS, United Kingdom</t>
  </si>
  <si>
    <t>15790567</t>
  </si>
  <si>
    <t>MISTLETOEPROPERTYHOLDINGSNE LIMITED</t>
  </si>
  <si>
    <t>Diane - Kandola; Parmjit - Kandola</t>
  </si>
  <si>
    <t>Ariston House, Albany Road, Gateshead, NE8 3AT, United Kingdom</t>
  </si>
  <si>
    <t>13988659</t>
  </si>
  <si>
    <t>ENERGIST PROPERTY HOLDINGS LIMITED</t>
  </si>
  <si>
    <t>Dean - Southern; Kenneth - Tiffin</t>
  </si>
  <si>
    <t>4c West Walk, Bowes Offices, Lambton Estates, Durham, Tyne And Wear, DH3 4AN, England</t>
  </si>
  <si>
    <t>14913320</t>
  </si>
  <si>
    <t>HL DEVCO LIMITED</t>
  </si>
  <si>
    <t>Matthew - Cook; Amanda - Cox; James - Seddon</t>
  </si>
  <si>
    <t>Seddon Building Plodder Lane, Edge Fold, Bolton, Greater Manchester, BL4 0NN, United Kingdom</t>
  </si>
  <si>
    <t>15791377</t>
  </si>
  <si>
    <t>H&amp;M CONSTRUCTIONS LTD</t>
  </si>
  <si>
    <t>Zulkiffel - Ali</t>
  </si>
  <si>
    <t>16 Teal Drive, Birmingham, B23 7YA, England</t>
  </si>
  <si>
    <t>14381040</t>
  </si>
  <si>
    <t>FRANK CAPITAL DEVELOPMENTS LTD</t>
  </si>
  <si>
    <t>Stuart - Leighton; Eli - Shahmoon; Lily - Shahmoon; Ronnie - Shahmoon</t>
  </si>
  <si>
    <t>30 St George Street, London, W1S 2FH, United Kingdom</t>
  </si>
  <si>
    <t>15791563</t>
  </si>
  <si>
    <t>BLACK BULL DEVELOPMENT COMPANY LTD</t>
  </si>
  <si>
    <t>Alexander - Duce; Roland - Duce</t>
  </si>
  <si>
    <t>Flat  11a Ironmonger Street, Stamford, Lincolnshire, PE9 1PL, England</t>
  </si>
  <si>
    <t>14189459</t>
  </si>
  <si>
    <t>50 FENCHURCH GENERAL PARTNER LIMITED</t>
  </si>
  <si>
    <t>Csc Cls (Uk) Limited; Ian - Chappell; Philippe - Martel; Ian - Pollard; Gerrard - Webb</t>
  </si>
  <si>
    <t>Solutus Advisors Limited (And Its Successors in Title and Permitted Transferees)</t>
  </si>
  <si>
    <t>14th Floor 22 Bishopsgate, London, EC2N 4BQ, United Kingdom</t>
  </si>
  <si>
    <t>14177209</t>
  </si>
  <si>
    <t>TAME HOMES (BONEHILL ROAD) LIMITED</t>
  </si>
  <si>
    <t>Clinton - Smith; Jason - Smith</t>
  </si>
  <si>
    <t>Coppice Garden Centre Coppice Lane, Middleton, Tamworth, Staffs, B78 2BU, United Kingdom</t>
  </si>
  <si>
    <t>14929852</t>
  </si>
  <si>
    <t>515-521 BARLOW MOOR ROAD LIMITED</t>
  </si>
  <si>
    <t>Peter - Armistead</t>
  </si>
  <si>
    <t>Onward Chambers, 34 Market Street, Hyde, SK14 1AH, England</t>
  </si>
  <si>
    <t>14189630</t>
  </si>
  <si>
    <t>ANGELL WRIGHT ASSOCIATES LTD</t>
  </si>
  <si>
    <t>Kim - Wright; William - Wright</t>
  </si>
  <si>
    <t>20 Cottesmore Avenue, Barton Seagrave, Kettering, NN15 6QX, England</t>
  </si>
  <si>
    <t>14111084</t>
  </si>
  <si>
    <t>B PROPERTY GROUP LTD</t>
  </si>
  <si>
    <t>Daniel - Austin; Austin, Sarah; Paterson, Sally; John - Whetstone</t>
  </si>
  <si>
    <t>Allia Future Business Centre, Kings Hedges Road, Cambridge, CB4 2HY, England</t>
  </si>
  <si>
    <t>14698891</t>
  </si>
  <si>
    <t>DUNSTER DEVELOPMENT PROJECTS LTD</t>
  </si>
  <si>
    <t>Ermir - Sefolli</t>
  </si>
  <si>
    <t>15792384</t>
  </si>
  <si>
    <t>SOLEIL CANNOCK LTD</t>
  </si>
  <si>
    <t>Jonathan - Richards; Chantelle - Williams-Burke</t>
  </si>
  <si>
    <t>Hill View Farm Blackhills, Swindon, Dudley, DY3 4PU, England</t>
  </si>
  <si>
    <t>14535585</t>
  </si>
  <si>
    <t>SIXBYTWO DEVELOPMENTS LTD</t>
  </si>
  <si>
    <t>Masoud - Gaffarian Asl; David - Woodroffe</t>
  </si>
  <si>
    <t>Grove House 774-780 Wilmslow Road, Didsbury, Manchester, M20 2DR, United Kingdom</t>
  </si>
  <si>
    <t>13874142</t>
  </si>
  <si>
    <t>EMERALD PROPERTY TRADING LTD</t>
  </si>
  <si>
    <t>John - Burlinson; Paul - Dixon</t>
  </si>
  <si>
    <t>Fern Trading Group Limited</t>
  </si>
  <si>
    <t>Jws Hopper Hill Road, Eastfield, Scarborough, North Yorkshire, YO11 3YS, England</t>
  </si>
  <si>
    <t>15790804</t>
  </si>
  <si>
    <t>TIGUS LIMITED</t>
  </si>
  <si>
    <t>Abbass - Hussain</t>
  </si>
  <si>
    <t>679 High Road Leyton - Mainyard Studio 70, London, E10 6RA, United Kingdom</t>
  </si>
  <si>
    <t>14365250</t>
  </si>
  <si>
    <t>ACORN BLUE LTD</t>
  </si>
  <si>
    <t>Matthew - Gibson; Kristen - Jarrams</t>
  </si>
  <si>
    <t>Buckland Lodge Dungates Lane, Buckland, Betchworth, RH3 7BD, England</t>
  </si>
  <si>
    <t>15508758</t>
  </si>
  <si>
    <t>CREATIVE PROPERTY PARTNERS LTD</t>
  </si>
  <si>
    <t>Ilaben - Sachula; Rajesh - Sachula</t>
  </si>
  <si>
    <t>Creative Plus Family Holdings Limited</t>
  </si>
  <si>
    <t>Unit 3 Charnwood Trade Park, Clarence Street, Loughborough, Leicestershire, LE11 1FW, United Kingdom</t>
  </si>
  <si>
    <t>14175063</t>
  </si>
  <si>
    <t>DOVE DEVELOPMENTS1 LTD</t>
  </si>
  <si>
    <t>Catherine - Grant; Gary - Grant</t>
  </si>
  <si>
    <t>38 High Street, Amersham, HP7 0DJ, United Kingdom</t>
  </si>
  <si>
    <t>14672138</t>
  </si>
  <si>
    <t>KONCEPTOR DESIGN AND BUILD LTD</t>
  </si>
  <si>
    <t>Karim - Larbi Hamuad Hernandez</t>
  </si>
  <si>
    <t>17 Gorham Way, Telscombe Cliffs, Peacehaven, BN10 7BA, England</t>
  </si>
  <si>
    <t>15074988</t>
  </si>
  <si>
    <t>NIKU LTD</t>
  </si>
  <si>
    <t>Harnek - Bagri</t>
  </si>
  <si>
    <t>7-9 Pine Close, Thetford, IP24 3LA, England</t>
  </si>
  <si>
    <t>14368977</t>
  </si>
  <si>
    <t>LL SECURITIES LTD</t>
  </si>
  <si>
    <t>Lindsey - Leitch; Joanne - Roper</t>
  </si>
  <si>
    <t>108 Office, 372 Old Street, London, EC1V 9LT, United Kingdom</t>
  </si>
  <si>
    <t>SC733632</t>
  </si>
  <si>
    <t>ATOM DEVELOPMENTS LTD</t>
  </si>
  <si>
    <t>Alan - Condy</t>
  </si>
  <si>
    <t>Unit 261 Embroidery Mill Abbey Mill Business Centre, Paisley, PA1 1TJ, Scotland</t>
  </si>
  <si>
    <t>14894833</t>
  </si>
  <si>
    <t>QAMAR COMMERCIAL PROPERTIES LIMITED</t>
  </si>
  <si>
    <t>Mohammed - Qamar; Nusrat - Qamar</t>
  </si>
  <si>
    <t>170 Upper Tooting Road, London, SW17 7ER, United Kingdom</t>
  </si>
  <si>
    <t>14895611</t>
  </si>
  <si>
    <t>FAWN ACRE HOMES LTD</t>
  </si>
  <si>
    <t>Mark - Kelly; Stephen - Kelly</t>
  </si>
  <si>
    <t>Unit 1 Willis Way, Poole, BH15 3TB, England</t>
  </si>
  <si>
    <t>NI697644</t>
  </si>
  <si>
    <t>MGM DESIGN LTD</t>
  </si>
  <si>
    <t>Martin - Magee</t>
  </si>
  <si>
    <t>82 St. Monnina Park Meigh, Killeavy, Newry, Co. Down, BT35 8TL, Northern Ireland</t>
  </si>
  <si>
    <t>14132430</t>
  </si>
  <si>
    <t>SUSTAINABLE DEVELOPMENTS (LONDON) LIMITED</t>
  </si>
  <si>
    <t>Henry - Hammond; Andrew - Shaw</t>
  </si>
  <si>
    <t>66 Moyser Road, London, SW16 6SQ, England</t>
  </si>
  <si>
    <t>14157966</t>
  </si>
  <si>
    <t>EUTOPIA INVESTMENTS EXETER LIMITED</t>
  </si>
  <si>
    <t>Auker Hutton Secretaries Limited; Scott - Hammond</t>
  </si>
  <si>
    <t>The Stables Little Coldharbour Farm, Tong Lane, Lamberhurst, Tunbridge Wells, Kent, TN3 8AD, England</t>
  </si>
  <si>
    <t>14464729</t>
  </si>
  <si>
    <t>ECAZ LTD</t>
  </si>
  <si>
    <t>Adam - Rahman; Claire - Rahman; Eliasur - Rahman</t>
  </si>
  <si>
    <t>4 Langdale Avenue, Oldham, OL8 4DL, England</t>
  </si>
  <si>
    <t>14908455</t>
  </si>
  <si>
    <t>SUNRIDGE HOMES LTD</t>
  </si>
  <si>
    <t>Mark - Morris</t>
  </si>
  <si>
    <t>Unit 13 Conqueror Industrial Estate, Moorhurst Road, St Leonards On Sea, East Sussex, TN38 9NB, United Kingdom</t>
  </si>
  <si>
    <t>14414755</t>
  </si>
  <si>
    <t>P &amp; R MORGAN PROPERTIES LTD</t>
  </si>
  <si>
    <t>Patrick - Morgan; Rachel - Morgan</t>
  </si>
  <si>
    <t>24 Oswald Road Chorlton Cum Hardy, Manchester, Greater Manchester, M21 9LP, United Kingdom</t>
  </si>
  <si>
    <t>15758258</t>
  </si>
  <si>
    <t>ECO VISION DEVELOPMENTS LIMITED</t>
  </si>
  <si>
    <t>Jordan - Eckersley; Dale - Long; Oliver - Tranter</t>
  </si>
  <si>
    <t>Lytchett House 13 Freeland Park, Wareham Road, Poole, Dorset, BH16 6FA, England</t>
  </si>
  <si>
    <t>14176313</t>
  </si>
  <si>
    <t>TY HOME RENOVATION LTD</t>
  </si>
  <si>
    <t>Thanabalasingham - Yasotharan</t>
  </si>
  <si>
    <t>76 Aldykes, Hatfield, Hertfordshire, AL10 8EF, United Kingdom</t>
  </si>
  <si>
    <t>15791915</t>
  </si>
  <si>
    <t>PROPPA JOBS CAMPAIGN CIC</t>
  </si>
  <si>
    <t>George - Carter; Christopher - Fallow; Ryan - Mckinney</t>
  </si>
  <si>
    <t>11 The Factory, Castle Eden, Hartlepool, TS27 4SR, England</t>
  </si>
  <si>
    <t>15791994</t>
  </si>
  <si>
    <t>TURAS MARA LIMITED</t>
  </si>
  <si>
    <t>Paul - O'Brien; Gaynor - Mccauley</t>
  </si>
  <si>
    <t>2d Barkers Yard, Heather Road,, Skegness, Lincolnshire, PE25 3SR, England</t>
  </si>
  <si>
    <t>15338493</t>
  </si>
  <si>
    <t>C &amp; K GROUP (LONDON) LTD</t>
  </si>
  <si>
    <t>Carl - Farrell</t>
  </si>
  <si>
    <t>46 Dimsdale Drive, London, NW9 8HT, United Kingdom</t>
  </si>
  <si>
    <t>14881501</t>
  </si>
  <si>
    <t>VDP CONSTRUCTION LTD</t>
  </si>
  <si>
    <t>Shane - Billingham; Philippa - Tredant</t>
  </si>
  <si>
    <t>40 Boundary Road, London, N22 6AD, United Kingdom</t>
  </si>
  <si>
    <t>14518812</t>
  </si>
  <si>
    <t>JENKINS &amp; WILLIAMSON LTD</t>
  </si>
  <si>
    <t>Edward - James; Verity - James</t>
  </si>
  <si>
    <t>14199224</t>
  </si>
  <si>
    <t>SIT PROPERTY SOLUTIONS LTD</t>
  </si>
  <si>
    <t>Sean - Taylor</t>
  </si>
  <si>
    <t>Unit 5 Derby Road, Connect Business Village, Liverpool, Merseyside, L5 9PR, England</t>
  </si>
  <si>
    <t>14492439</t>
  </si>
  <si>
    <t>VACAYRIUM LIMITED</t>
  </si>
  <si>
    <t>Ade - Arije</t>
  </si>
  <si>
    <t>14906343</t>
  </si>
  <si>
    <t>ARBOUR CONSTRUCTION &amp; DEVELOPMENTS LTD</t>
  </si>
  <si>
    <t>Nathan - Williams</t>
  </si>
  <si>
    <t>Unit F Upper Boat Business Park, Pontypridd, Cardiff, CF37 5BP, United Kingdom</t>
  </si>
  <si>
    <t>NI686895</t>
  </si>
  <si>
    <t>PMC FACILITIES LTD</t>
  </si>
  <si>
    <t>John - Mc Enroe</t>
  </si>
  <si>
    <t>36a Parkanaur Road, Dungannon, County Tyrone, BT70 3NU, Northern Ireland</t>
  </si>
  <si>
    <t>14105128</t>
  </si>
  <si>
    <t>MITFORD DEVELOPMENT LTD</t>
  </si>
  <si>
    <t>Mohammed, Furkan Sameer</t>
  </si>
  <si>
    <t>12 Apex House 2 Devonshire Street North, Ardwick, Manchester, M12 6JQ, United Kingdom</t>
  </si>
  <si>
    <t>15744723</t>
  </si>
  <si>
    <t>ROCHA DEVELOPMENTS LIMITED</t>
  </si>
  <si>
    <t>Claire - Sheldrake; Matthew - Sheldrake</t>
  </si>
  <si>
    <t>14 The Stitch, Friday Bridge, Wisbech, PE14 0HX, England</t>
  </si>
  <si>
    <t>14322630</t>
  </si>
  <si>
    <t>AK PROPERTY DEVELOPERS (CUMBRIA) LIMITED</t>
  </si>
  <si>
    <t>Alicia - Henney; Aaron - Kelly</t>
  </si>
  <si>
    <t>18 Jollows Close, Whitehaven, CA28 9BL, United Kingdom</t>
  </si>
  <si>
    <t>14128796</t>
  </si>
  <si>
    <t>JB LIFTING SERVICE'S LTD</t>
  </si>
  <si>
    <t>James - Blount</t>
  </si>
  <si>
    <t>64 Brixton Close, Hull, HU8 0QJ, England</t>
  </si>
  <si>
    <t>14897204</t>
  </si>
  <si>
    <t>BRADROSE MATERIALS PROCUREMENT LTD</t>
  </si>
  <si>
    <t>Matthew - Digby</t>
  </si>
  <si>
    <t>68c High Street Bassingbourn, Royston, Hertfordshire, SG8 5LF, United Kingdom</t>
  </si>
  <si>
    <t>15744314</t>
  </si>
  <si>
    <t>TAMMO LTD</t>
  </si>
  <si>
    <t>Michael - Awala</t>
  </si>
  <si>
    <t>14 Anderson Drive, Ashford, TW15 1BE, England</t>
  </si>
  <si>
    <t>14989494</t>
  </si>
  <si>
    <t>JAMESON &amp; NEWTON LTD</t>
  </si>
  <si>
    <t>14636466</t>
  </si>
  <si>
    <t>CORNERSTONE CONSTRUCTION COLNE LTD</t>
  </si>
  <si>
    <t>Michael - Fuerst</t>
  </si>
  <si>
    <t>Levensons Ltd, Rico House George Street, Prestwich, Manchester, Lancashire, M25 9WS, United Kingdom</t>
  </si>
  <si>
    <t>14125826</t>
  </si>
  <si>
    <t>SPHERE PROPERTY SERVICES LTD</t>
  </si>
  <si>
    <t>Lee - Penny</t>
  </si>
  <si>
    <t>40 North Avenue, Farnham, GU9 0RE, England</t>
  </si>
  <si>
    <t>14133713</t>
  </si>
  <si>
    <t>MELERAK LTD</t>
  </si>
  <si>
    <t>Lee - Cocking; Mark - Fearn</t>
  </si>
  <si>
    <t>Plotwood Thorney Road, Wigsley, Newark, Nottinghamshire, NG23 7ER, United Kingdom</t>
  </si>
  <si>
    <t>14340894</t>
  </si>
  <si>
    <t>FLYNN BESPOKE DEVELOPMENTS LIMITED</t>
  </si>
  <si>
    <t>Susan - Flynn; Thomas - Flynn</t>
  </si>
  <si>
    <t>C/O Cmb Partnership Limited 7 Wey Court, Mary Road, Guildford, GU1 4QU, United Kingdom</t>
  </si>
  <si>
    <t>14875591</t>
  </si>
  <si>
    <t>X4 LEISURE LIMITED</t>
  </si>
  <si>
    <t>Kevin - Salter</t>
  </si>
  <si>
    <t>Christmas Cottage Fitton End Road, Gorefield, Wisbech, PE13 4NQ, England</t>
  </si>
  <si>
    <t>15740346</t>
  </si>
  <si>
    <t>ATMOS CONSTRUCT LTD</t>
  </si>
  <si>
    <t>Long, Sam; Wilkinson, Samuel</t>
  </si>
  <si>
    <t>14127499</t>
  </si>
  <si>
    <t>AUGUSTUS HOMES LTD</t>
  </si>
  <si>
    <t>Luke - Gates</t>
  </si>
  <si>
    <t>24 Junction Way, Thrapston, Kettering, Northamptonshire, NN14 4RS, United Kingdom</t>
  </si>
  <si>
    <t>14471955</t>
  </si>
  <si>
    <t>FORT HALSTEAD ESTATES LIMITED</t>
  </si>
  <si>
    <t>Colin - Killick; Anthony - Inchbald; Trevor - Killick</t>
  </si>
  <si>
    <t>Orchard House, Bellamy Road, Mansfield, NG18 4LN, England</t>
  </si>
  <si>
    <t>14122019</t>
  </si>
  <si>
    <t>BIGGIN MORRISON OXFORD THREE LIMITED</t>
  </si>
  <si>
    <t>Jeremy - Biggin; Richard - Grievson; Simon - Morrison</t>
  </si>
  <si>
    <t>Addison Developments Limited</t>
  </si>
  <si>
    <t>14112540</t>
  </si>
  <si>
    <t>GREAT GREEN DEVELOPMENT LIMITED</t>
  </si>
  <si>
    <t>Miles - Watson</t>
  </si>
  <si>
    <t>Broad House, 1 The Broadway, Old Hatfield, Hertfordshire, AL9 5BG, England</t>
  </si>
  <si>
    <t>14004172</t>
  </si>
  <si>
    <t>LIBERTY LAND AND BUILDINGS LTD</t>
  </si>
  <si>
    <t>Katherine - Heseltine Brown</t>
  </si>
  <si>
    <t>78 High Street, Lindfield, Haywards Heath, RH16 2HP, England</t>
  </si>
  <si>
    <t>14369620</t>
  </si>
  <si>
    <t>NUOME NATIONWIDE LIMITED</t>
  </si>
  <si>
    <t>Paul - Aspden; Robin - Campbell</t>
  </si>
  <si>
    <t>Queens Chambers, 5 John Dalton Street, Manchester, M2 6ET, England</t>
  </si>
  <si>
    <t>14836245</t>
  </si>
  <si>
    <t>ROADLE PROPERTY GROUP LIMITED</t>
  </si>
  <si>
    <t>Lee - Chard; Robert - Cox; Adam - Stent</t>
  </si>
  <si>
    <t>2 Northside Wells Road, Chilcompton, Radstock, BA3 4ET, England</t>
  </si>
  <si>
    <t>14320836</t>
  </si>
  <si>
    <t>ADDINGTON DEVELOPMENTS SW LTD</t>
  </si>
  <si>
    <t>Luke - Acers; Peter - Acers</t>
  </si>
  <si>
    <t>Romaco Spv 2 Limited</t>
  </si>
  <si>
    <t>64 High Street, Bideford, Devon, EX39 2AR, United Kingdom</t>
  </si>
  <si>
    <t>15738902</t>
  </si>
  <si>
    <t>BTW PROPERTIES LTD</t>
  </si>
  <si>
    <t>Malhotra, Saurabh, Mr.</t>
  </si>
  <si>
    <t>15739586</t>
  </si>
  <si>
    <t>MAVERS PROPERTIES LTD</t>
  </si>
  <si>
    <t>14032331</t>
  </si>
  <si>
    <t>WILSON CONSTRUCTION (NOTTS) LTD</t>
  </si>
  <si>
    <t>Jonathan - Wilson</t>
  </si>
  <si>
    <t>164 Eakring Road, Mansfield, Notts, NG18 3DT</t>
  </si>
  <si>
    <t>14884301</t>
  </si>
  <si>
    <t>MILLWOOD PROPERTY DEVELOPMENTS LIMITED</t>
  </si>
  <si>
    <t>Stewart - Donald; Gareth - Jones</t>
  </si>
  <si>
    <t>Tamarisk House, North Leigh Business Park, North Leigh, Oxfordshire, OX29 6SW, United Kingdom</t>
  </si>
  <si>
    <t>15740900</t>
  </si>
  <si>
    <t>OL PROJECTS LTD</t>
  </si>
  <si>
    <t>Philip - Macmahon; Genevieve - Mcgill</t>
  </si>
  <si>
    <t>Albatross Lending 2 LTD</t>
  </si>
  <si>
    <t>1 Pitwell Mews, London, E8 1FH, England</t>
  </si>
  <si>
    <t>15741936</t>
  </si>
  <si>
    <t>CHURCH VIEW (BIRMINGHAM) LTD</t>
  </si>
  <si>
    <t>James - Costello; Michael - Diskin; Steven - Dodd</t>
  </si>
  <si>
    <t>St Pauls House, 23 St Pauls Square, Birmingham, West Midlands, B3 1RB, United Kingdom</t>
  </si>
  <si>
    <t>14079060</t>
  </si>
  <si>
    <t>BUILD ONE (LONDON) LTD</t>
  </si>
  <si>
    <t>Mark - Jones</t>
  </si>
  <si>
    <t>12 East Street, Epsom, Surrey, KT17 1HX</t>
  </si>
  <si>
    <t>15745512</t>
  </si>
  <si>
    <t>TWJC SPRAYREDERING&amp;PLASTERING LTD</t>
  </si>
  <si>
    <t>Nuno - Paulino</t>
  </si>
  <si>
    <t>7 Cranborne Crescent, Poole, Poole, BH12 4EP, United Kingdom</t>
  </si>
  <si>
    <t>14887259</t>
  </si>
  <si>
    <t>ABBY INVESTMENTS LTD</t>
  </si>
  <si>
    <t>Abigail - Mckay-Hipwell</t>
  </si>
  <si>
    <t>15 High Street, Brackley, NN13 7DH, England</t>
  </si>
  <si>
    <t>14105435</t>
  </si>
  <si>
    <t>HALL &amp; LEE-JONES PROPERTIES LTD</t>
  </si>
  <si>
    <t>Matthew - Jones; Arran - Hall</t>
  </si>
  <si>
    <t>14916037</t>
  </si>
  <si>
    <t>SATAMAN DEVELOPMENTS 4 LIMITED</t>
  </si>
  <si>
    <t>Amanpreet - Dhillon</t>
  </si>
  <si>
    <t>Arena Business Centre Arena Business Centre, 100 Berkshire Place, Winnersh, Wokingham, RG41 5RD, United Kingdom</t>
  </si>
  <si>
    <t>14873577</t>
  </si>
  <si>
    <t>SOUTH EAST PAVING AND PATIOS LIMITED</t>
  </si>
  <si>
    <t>William - O'Brien; Helen - Mccarthy</t>
  </si>
  <si>
    <t>Dalton House, 9 Dalton Square, Lancaster, LA1 1WD, United Kingdom</t>
  </si>
  <si>
    <t>14310995</t>
  </si>
  <si>
    <t>KHH THE ORCHARDS LIMITED</t>
  </si>
  <si>
    <t>Steven - Long; Liam - O'Sullivan; David - Platt</t>
  </si>
  <si>
    <t>Hillside Farm Wern, Bersham, Wrexham, LL14 4LU, Wales</t>
  </si>
  <si>
    <t>SC730494</t>
  </si>
  <si>
    <t>PANMUIR DEVELOPMENTS LIMITED</t>
  </si>
  <si>
    <t>Anton - Aitken; David - Locke</t>
  </si>
  <si>
    <t>5 South Charlotte Street, Edinburgh, EH2 4AN, United Kingdom</t>
  </si>
  <si>
    <t>14022615</t>
  </si>
  <si>
    <t>ICW BUILDERS LTD</t>
  </si>
  <si>
    <t>Ian - Wood</t>
  </si>
  <si>
    <t>16c Sandwich Road, Whitfield, Dover, CT16 3LG, England</t>
  </si>
  <si>
    <t>14839879</t>
  </si>
  <si>
    <t>D&amp;A CONSTRUCTION GROUP LTD</t>
  </si>
  <si>
    <t>David - Dalligan</t>
  </si>
  <si>
    <t>111 High Street, Strood, Rochester, Kent, ME2 4TJ, United Kingdom</t>
  </si>
  <si>
    <t>14838760</t>
  </si>
  <si>
    <t>AESCULUS DRIVE LIMITED</t>
  </si>
  <si>
    <t>Michelle - Jarvis; Jonathan - Ryland</t>
  </si>
  <si>
    <t>11 Littledean Hill Road, Cinderford, GL14 2BD, England</t>
  </si>
  <si>
    <t>14309118</t>
  </si>
  <si>
    <t>LONDON LOW CARBON ENERGY CENTRE GMH2 LIMITED</t>
  </si>
  <si>
    <t>John - Leith</t>
  </si>
  <si>
    <t>9-10 Copper Row, London, SE1 2LH, England</t>
  </si>
  <si>
    <t>14311502</t>
  </si>
  <si>
    <t>BLUETOUCH VENTURES (WOORE) LTD</t>
  </si>
  <si>
    <t>Matthew - Jones</t>
  </si>
  <si>
    <t>Stichting Max Crowdfund Security Trustee Foundation</t>
  </si>
  <si>
    <t>806 61 Houldsworth Street, Manchester, M1 2FB, England</t>
  </si>
  <si>
    <t>15745879</t>
  </si>
  <si>
    <t>GRAR CONSTRUCTION LTD</t>
  </si>
  <si>
    <t>Alina - Ratan</t>
  </si>
  <si>
    <t>95 Long Road, Mangotsfield, Bristol, BS16 9HR, England</t>
  </si>
  <si>
    <t>14324602</t>
  </si>
  <si>
    <t>A PROP LTD</t>
  </si>
  <si>
    <t>Elena - Marinova</t>
  </si>
  <si>
    <t>21 Aylmer Parade, Aylmer Road, London, N2 0AT, England</t>
  </si>
  <si>
    <t>13980371</t>
  </si>
  <si>
    <t>CINQUE PORTS DEVELOPMENTS LIMITED</t>
  </si>
  <si>
    <t>Harry - Davis; Raymond - Willis</t>
  </si>
  <si>
    <t>Little Woodcote, Angley Road, Cranbrook, TN17 2PG, England</t>
  </si>
  <si>
    <t>14735884</t>
  </si>
  <si>
    <t>TUNBRIDGE DEVELOPMENTS LIMITED</t>
  </si>
  <si>
    <t>Jesudoss - Lucasmani</t>
  </si>
  <si>
    <t>The Oval, 57 New Walk, Leicester, LE1 7EA, United Kingdom</t>
  </si>
  <si>
    <t>14791488</t>
  </si>
  <si>
    <t>SPECIALIST BRICKWORK LTD</t>
  </si>
  <si>
    <t>Adam - Reynolds</t>
  </si>
  <si>
    <t>5 High Street, Sileby, Loughborough, LE12 7RX, England</t>
  </si>
  <si>
    <t>14863717</t>
  </si>
  <si>
    <t>BNS LOFTS SPECIALISTS LIMITED</t>
  </si>
  <si>
    <t>Ben - Stenaj</t>
  </si>
  <si>
    <t>Unit 196 15 Church Street, Wey House, Weybridge, KT13 8NA, United Kingdom</t>
  </si>
  <si>
    <t>14127765</t>
  </si>
  <si>
    <t>MADO CONSTRUCTION AND SON LIMITED</t>
  </si>
  <si>
    <t>Mariusz - Marcewicz</t>
  </si>
  <si>
    <t>The Coach House, Powell Road, Buckhurst Hill, Essex, IG9 5RD, England</t>
  </si>
  <si>
    <t>14842302</t>
  </si>
  <si>
    <t>A H PROPERTY AND DEVELOPMENTS LIMITED</t>
  </si>
  <si>
    <t>Adam - Hill</t>
  </si>
  <si>
    <t>Adw Aggregates Ltd Yard 5, Rookery Road, Telford, TF2 9BW, United Kingdom</t>
  </si>
  <si>
    <t>14021969</t>
  </si>
  <si>
    <t>CALLIARI HOMES (KEEPERS FARM) LTD</t>
  </si>
  <si>
    <t>14869453</t>
  </si>
  <si>
    <t>GYJG01 LTD</t>
  </si>
  <si>
    <t>9 Florence Avenue, Whitstable, CT5 4EP, England</t>
  </si>
  <si>
    <t>14896725</t>
  </si>
  <si>
    <t>UPG WESTMINSTER LTD</t>
  </si>
  <si>
    <t>1 The Briars, Waterberry Drive, Waterlooville, PO7 7YH, England</t>
  </si>
  <si>
    <t>15747038</t>
  </si>
  <si>
    <t>SHUT THE DOOR LTD</t>
  </si>
  <si>
    <t>3 Nightingale Valley, St. Annes Terrace, Bristol, BS4 4DZ, England</t>
  </si>
  <si>
    <t>15747127</t>
  </si>
  <si>
    <t>TALIB PROPERTY DEVELOPMENT LTD</t>
  </si>
  <si>
    <t>127 Pitt Street, Oldham, OL4 1AN, United Kingdom</t>
  </si>
  <si>
    <t>14222478</t>
  </si>
  <si>
    <t>NATIONAL REACTIVE PROJECTS LIMITED</t>
  </si>
  <si>
    <t>Horley Green House, Horley Green Road, Halifax, West Yorkshire, HX3 6AS, United Kingdom</t>
  </si>
  <si>
    <t>13976157</t>
  </si>
  <si>
    <t>J5 BUILDERS LTD</t>
  </si>
  <si>
    <t>18 Marsh Close, Leicester, Leicestershire, LE4 7TJ, United Kingdom</t>
  </si>
  <si>
    <t>14129020</t>
  </si>
  <si>
    <t>JMB ESTIMATING LTD</t>
  </si>
  <si>
    <t>James - Blair</t>
  </si>
  <si>
    <t>4 Battlefield Barns, The Swallows Barn, Kidderminster Road, Dodford, Bromsgrove, B61 9AG, England</t>
  </si>
  <si>
    <t>13942276</t>
  </si>
  <si>
    <t>SILVER-CREW DEVELOPMENTS LTD</t>
  </si>
  <si>
    <t>Zef - Ramaj; Leo - Silver</t>
  </si>
  <si>
    <t>Leo Silver</t>
  </si>
  <si>
    <t>35 Ballards Lane, London, N3 1XW, England</t>
  </si>
  <si>
    <t>13972215</t>
  </si>
  <si>
    <t>ELEMNT LIMITED</t>
  </si>
  <si>
    <t>Nathan - Edge</t>
  </si>
  <si>
    <t>27 Whitsundale, Westhoughton, Bolton, Greater Manchester, BL5 3LQ</t>
  </si>
  <si>
    <t>15121219</t>
  </si>
  <si>
    <t>MR GENTLEMAN LTD</t>
  </si>
  <si>
    <t>Karishma - Choraria; Bhanu - Rathore</t>
  </si>
  <si>
    <t>40 Hays Mews, London, W1J 5QA, England</t>
  </si>
  <si>
    <t>15747361</t>
  </si>
  <si>
    <t>ARTIA HOLDING GROUP LTD</t>
  </si>
  <si>
    <t>Mehdi - Vahabi</t>
  </si>
  <si>
    <t>3 Trebeck Street, London, W1J 7LS, England</t>
  </si>
  <si>
    <t>15747653</t>
  </si>
  <si>
    <t>LDBF REAL ESTATE LTD</t>
  </si>
  <si>
    <t>Lois - Duffy; Ben - Ferguson</t>
  </si>
  <si>
    <t>1 Oldbury Lodge Cottage, Oldbury, Nuneaton, CV10 0TJ, England</t>
  </si>
  <si>
    <t>15594079</t>
  </si>
  <si>
    <t>VF (STEWKLEY) LIMITED</t>
  </si>
  <si>
    <t>William - Dalton; Jamie - Hillman; Daniel - Skinner</t>
  </si>
  <si>
    <t>15736513</t>
  </si>
  <si>
    <t>CATHEDRAL SHOREHAM CEMENT WORKS LTD</t>
  </si>
  <si>
    <t>New House, High Street, Ticehurst, East Sussex, TN5 7AL, England</t>
  </si>
  <si>
    <t>14096296</t>
  </si>
  <si>
    <t>IMMORTAL DEVELOPMENTS LIMITED</t>
  </si>
  <si>
    <t>Jennifer - Franey; Patrick - Franey</t>
  </si>
  <si>
    <t>26a Green Lane, Hersham, Walton-On-Thames, KT12 5HD, England</t>
  </si>
  <si>
    <t>15172930</t>
  </si>
  <si>
    <t>RODDY NEW HOMES SPV 5 LIMITED</t>
  </si>
  <si>
    <t>Roddy New Homes Limited</t>
  </si>
  <si>
    <t>14862923</t>
  </si>
  <si>
    <t>SABER HOUSING DEVELOPMENT LTD</t>
  </si>
  <si>
    <t>Leon - White</t>
  </si>
  <si>
    <t>Beaumont Accountancy Services 1st Floor Enterprise House, 202-206 Linthorpe Road, Middlesbrough, TS1 3QW, United Kingdom</t>
  </si>
  <si>
    <t>SC769256</t>
  </si>
  <si>
    <t>GLM DEVELOPMENTS LIMITED</t>
  </si>
  <si>
    <t>Gary - Strang; Laura - Strang</t>
  </si>
  <si>
    <t>Willowdene Glasgow Road, Longcroft, Bonnybridge, FK4 1QW, Scotland</t>
  </si>
  <si>
    <t>13992123</t>
  </si>
  <si>
    <t>HJD INVESTMENTS LIMITED</t>
  </si>
  <si>
    <t>Douglas - Rosenberg Steel; Harold - Shaw; Jamie - Underwood</t>
  </si>
  <si>
    <t>C/O The Mccay Partnership, 24 Capital Business Centre, 22 Carlton Road, South Croydon, Surrey, CR2 0BS, England</t>
  </si>
  <si>
    <t>15738618</t>
  </si>
  <si>
    <t>MANN HOMES GROUP LTD</t>
  </si>
  <si>
    <t>Jasdeep - Mann; Kirandeep - Mann</t>
  </si>
  <si>
    <t>13 Montpelier Avenue, Bexley, Kent, DA5 3AP, England</t>
  </si>
  <si>
    <t>13920344</t>
  </si>
  <si>
    <t>PAX HOMES LIMITED</t>
  </si>
  <si>
    <t>Joseph - Mctaggart</t>
  </si>
  <si>
    <t>10-12 Mulberry Green, Harlow, Essex, CM17 0ET, England</t>
  </si>
  <si>
    <t>14263556</t>
  </si>
  <si>
    <t>PROJECT DEVELOPERS LTD</t>
  </si>
  <si>
    <t>David - Murphy</t>
  </si>
  <si>
    <t>Unit 2fgh  Barlow Way Fairview Industrial Estate, Rainham, Essex, RM13 8BT, United Kingdom</t>
  </si>
  <si>
    <t>14305228</t>
  </si>
  <si>
    <t>ARTHA DEVELOPMENTS LTD</t>
  </si>
  <si>
    <t>Ranjeev - Rai</t>
  </si>
  <si>
    <t>14304618</t>
  </si>
  <si>
    <t>COITY CROFT LIMITED</t>
  </si>
  <si>
    <t>Alison - Rees; Gareth - Rees</t>
  </si>
  <si>
    <t>Inscapes Heol Ffaldau, Brackla Industrial Estate, Bridgend, CF31 2XE, United Kingdom</t>
  </si>
  <si>
    <t>15741571</t>
  </si>
  <si>
    <t>KINGSTON BUILDING GROUP LIMITED</t>
  </si>
  <si>
    <t>Rupert - Kingston</t>
  </si>
  <si>
    <t>74 Hampstead House 176 Finchley Road, London, NW3 6BT, United Kingdom</t>
  </si>
  <si>
    <t>15707084</t>
  </si>
  <si>
    <t>KINGSTON JAMES DEVELOPMENTS LIMITED</t>
  </si>
  <si>
    <t>James - Oakey</t>
  </si>
  <si>
    <t>26 Sansome Walk, Worcester, Worcestershire, WR1 1LX, England</t>
  </si>
  <si>
    <t>15743261</t>
  </si>
  <si>
    <t>SOLUTION FIT-OUT GROUP LIMITED</t>
  </si>
  <si>
    <t>Zaldivar - Verginie</t>
  </si>
  <si>
    <t>71-75 Shelton Street, London, WC2H 9JQ, United Kingdom</t>
  </si>
  <si>
    <t>14105039</t>
  </si>
  <si>
    <t>LS GENERAL BUILDING LIMITED</t>
  </si>
  <si>
    <t>Loizos - Spanou</t>
  </si>
  <si>
    <t>178 Seven Sisters Road, London, N7 7PX, United Kingdom</t>
  </si>
  <si>
    <t>14274606</t>
  </si>
  <si>
    <t>HAS3 LTD</t>
  </si>
  <si>
    <t>Kaseki, Aws Sattar; Hussain - Lalani</t>
  </si>
  <si>
    <t>92 Orchard Avenue, Hounslow, TW5 0DX, England</t>
  </si>
  <si>
    <t>14834823</t>
  </si>
  <si>
    <t>BELMONT(PETERBOROUGH) LTD</t>
  </si>
  <si>
    <t>Zakar - Hussain; Isa - Ibrahim</t>
  </si>
  <si>
    <t>21- 27 Albion Road, Luton, LU2 0DS, United Kingdom</t>
  </si>
  <si>
    <t>14833458</t>
  </si>
  <si>
    <t>RAMS BUILDING SERVICES LIMITED</t>
  </si>
  <si>
    <t>Christopher - Raffo; Martin - Williams</t>
  </si>
  <si>
    <t>Moresby, Main Road, Stocksfield, NE43 7NJ, United Kingdom</t>
  </si>
  <si>
    <t>15743000</t>
  </si>
  <si>
    <t>LIMEWOOD BUILDERS SOUTH LIMITED</t>
  </si>
  <si>
    <t>Ian - Forbes</t>
  </si>
  <si>
    <t>144 London Road, Portsmouth, PO2 9DQ, United Kingdom</t>
  </si>
  <si>
    <t>14866814</t>
  </si>
  <si>
    <t>PRICE EXTERIORS LIMITED</t>
  </si>
  <si>
    <t>Joe - Price</t>
  </si>
  <si>
    <t>Mallards Wetham Green, Upchurch, Sittingbourne, ME9 7EY, England</t>
  </si>
  <si>
    <t>SC795998</t>
  </si>
  <si>
    <t>FERRYHILL INVESTMENT LTD</t>
  </si>
  <si>
    <t>Elena - Schenkelberger</t>
  </si>
  <si>
    <t>1 Cambuslang Court, Glasgow, G32 8FH, Scotland</t>
  </si>
  <si>
    <t>14326533</t>
  </si>
  <si>
    <t>THE REGAL COLCHESTER LIMITED</t>
  </si>
  <si>
    <t>Kristian - Young</t>
  </si>
  <si>
    <t>Bartle House, Oxford Court, Manchester, M2 3WG, England</t>
  </si>
  <si>
    <t>15739192</t>
  </si>
  <si>
    <t>BINNS ST DEVELOPMENT (UK) LTD</t>
  </si>
  <si>
    <t>Hibbert, Samuel Thomas; Steven - Hibbert</t>
  </si>
  <si>
    <t>11b Olympic Park, Olympic Way, Birchwood, Warrington, WA2 0YL, England</t>
  </si>
  <si>
    <t>15740623</t>
  </si>
  <si>
    <t>STRIDE CONSTRUCTION LTD</t>
  </si>
  <si>
    <t>Musharraf - Chaudhary; Azaan - Rizwan</t>
  </si>
  <si>
    <t>227 Shobnall Street, Burton-On-Trent, DE14 2HN, England</t>
  </si>
  <si>
    <t>14090740</t>
  </si>
  <si>
    <t>LEONARDO BUILDING SERVICES LTD</t>
  </si>
  <si>
    <t>Kol - Lucaj</t>
  </si>
  <si>
    <t>1 Dene Court, Cambridge Road, London, W7 3PD, United Kingdom</t>
  </si>
  <si>
    <t>14789432</t>
  </si>
  <si>
    <t>UNITED CONTRACTS MIDLANDS LIMITED</t>
  </si>
  <si>
    <t>Jane - Whitehall</t>
  </si>
  <si>
    <t>Malvern House, New Road, Solihull, B91 3DL, England</t>
  </si>
  <si>
    <t>14247024</t>
  </si>
  <si>
    <t>FARINGTON SQUARE LTD</t>
  </si>
  <si>
    <t>John - Heaton</t>
  </si>
  <si>
    <t>2-4 Wigan Road Hindley, Wigan, WN2 3BE, United Kingdom</t>
  </si>
  <si>
    <t>14894787</t>
  </si>
  <si>
    <t>FRAGGLE LIMITED</t>
  </si>
  <si>
    <t>Ian - Faccenda</t>
  </si>
  <si>
    <t>1 Willow Road, Brackley, Northamptonshire, NN13 7EX, United Kingdom</t>
  </si>
  <si>
    <t>14127591</t>
  </si>
  <si>
    <t>SPIDER PROPERTY DEVELOPMENTS LTD</t>
  </si>
  <si>
    <t>Karen - Webb; Marc - Webb</t>
  </si>
  <si>
    <t>33 St Anthoney's Road, Blundellsands, Liverpool, L23 8TN, United Kingdom</t>
  </si>
  <si>
    <t>14218564</t>
  </si>
  <si>
    <t>GROUNDSTAR LTD</t>
  </si>
  <si>
    <t>Ashlie - Parker</t>
  </si>
  <si>
    <t>28 Observer Point Road, Overton, Basingstoke, RG25 3FA, England</t>
  </si>
  <si>
    <t>15741104</t>
  </si>
  <si>
    <t>CARBON DIAMOND LTD</t>
  </si>
  <si>
    <t>Shereen - Samara</t>
  </si>
  <si>
    <t>15741606</t>
  </si>
  <si>
    <t>MSA CAPITAL LTD</t>
  </si>
  <si>
    <t>Muhammad - Ahmed</t>
  </si>
  <si>
    <t>Ihl, 12 Whytecliffe Road South, Purley, Surrey, CR8 2AU, United Kingdom</t>
  </si>
  <si>
    <t>14416406</t>
  </si>
  <si>
    <t>WOLVERINE FINANCE LIMITED</t>
  </si>
  <si>
    <t>Ameer - Mirza</t>
  </si>
  <si>
    <t>Al Rayan Bank PLC</t>
  </si>
  <si>
    <t>15743831</t>
  </si>
  <si>
    <t>HUNT CAPITAL LTD</t>
  </si>
  <si>
    <t>Scott - Hunt</t>
  </si>
  <si>
    <t>Field House Maggotts End, Manuden, Bishop's Stortford, CM23 1BJ, England</t>
  </si>
  <si>
    <t>SC811547</t>
  </si>
  <si>
    <t>3D PROPERTIES (SCOTLAND) LIMITED</t>
  </si>
  <si>
    <t>Lindsay - Stalker; Michael - Stalker</t>
  </si>
  <si>
    <t>8 Lagavulin Place, Perth, PH1 3GR, Scotland</t>
  </si>
  <si>
    <t>14345842</t>
  </si>
  <si>
    <t>BLUEPRINT DEVELOPMENTS LIMITED</t>
  </si>
  <si>
    <t>Karamjeet - Saggu; Mandeep - Saggu; Rajwinder - Saggu</t>
  </si>
  <si>
    <t>6 Maple Road, Hayes, UB4 9LP, England</t>
  </si>
  <si>
    <t>14868654</t>
  </si>
  <si>
    <t>IMPERIAL ESTATES PRIVATE LIMITED</t>
  </si>
  <si>
    <t>Ketan - Damani; Monica - Kandhari; Sonica - Kandhari; Malhotra, Satish Bala</t>
  </si>
  <si>
    <t>101 New Cavendish Street, 1st Floor South, London, W1W 6XH, England</t>
  </si>
  <si>
    <t>14871615</t>
  </si>
  <si>
    <t>BIRR RENEWABLE LTD</t>
  </si>
  <si>
    <t>Christopher - Wilson</t>
  </si>
  <si>
    <t>6 Silver Street, Tetbury, GL7 8DD, United Kingdom</t>
  </si>
  <si>
    <t>15743053</t>
  </si>
  <si>
    <t>CKT SERVICES LTD</t>
  </si>
  <si>
    <t>Craig - Taylor</t>
  </si>
  <si>
    <t>Suite 8 Stonebridge House, Main Road, Hockley, Essex, SS5 4JH, United Kingdom</t>
  </si>
  <si>
    <t>15743984</t>
  </si>
  <si>
    <t>CLYDE PROPERTY GROUP LTD</t>
  </si>
  <si>
    <t>Nitin - Randev</t>
  </si>
  <si>
    <t>Office B, Chesil House Arrow Close, Boyatt Wood, Eastleigh, SO50 4SY, United Kingdom</t>
  </si>
  <si>
    <t>15739146</t>
  </si>
  <si>
    <t>RMF EXECUTIVE DEVELOPMENTS LTD</t>
  </si>
  <si>
    <t>Ricky - Freely</t>
  </si>
  <si>
    <t>Lynx Motor Company Nottingham Road, Codnor Gate, Ripley, Derbyshire, DE5 3JX, United Kingdom</t>
  </si>
  <si>
    <t>15740893</t>
  </si>
  <si>
    <t>BYMK LTD</t>
  </si>
  <si>
    <t>Mantas - Kalytis</t>
  </si>
  <si>
    <t>499c Seven Sisters Road, London, N15 6EP, United Kingdom</t>
  </si>
  <si>
    <t>15742680</t>
  </si>
  <si>
    <t>SHUA PROPERTIES NW LIMITED</t>
  </si>
  <si>
    <t>Harris - Malik; Sonia - Malik</t>
  </si>
  <si>
    <t>440 Kingsway, Manchester, M19 1QJ, England</t>
  </si>
  <si>
    <t>15745407</t>
  </si>
  <si>
    <t>MUSTILLS LTD</t>
  </si>
  <si>
    <t>Oscar - Mustill</t>
  </si>
  <si>
    <t>Helmstead Down Lane, Compton, Guildford, GU3 1DQ, England</t>
  </si>
  <si>
    <t>13951215</t>
  </si>
  <si>
    <t>MAWGAN PORTH VIEW INVESTMENTS LIMITED</t>
  </si>
  <si>
    <t>14336210</t>
  </si>
  <si>
    <t>SUPERIOR CORNISH MANAGEMENT LTD</t>
  </si>
  <si>
    <t>Emma - Smith</t>
  </si>
  <si>
    <t>14342895</t>
  </si>
  <si>
    <t>MO BUILDERS LTD</t>
  </si>
  <si>
    <t>Mohannad - Shahin</t>
  </si>
  <si>
    <t>The Account Box, The Media Centre, 7 Northumberland Street, Huddersfield, HD1 1RL, United Kingdom</t>
  </si>
  <si>
    <t>14739589</t>
  </si>
  <si>
    <t>REILSONS SERVICES LTD</t>
  </si>
  <si>
    <t>Vahur - Reilson</t>
  </si>
  <si>
    <t>61 Brookdene Road, London, SE18 1EH, United Kingdom</t>
  </si>
  <si>
    <t>14727505</t>
  </si>
  <si>
    <t>OVAL COMMERCIAL DOMESTIC LIMITED</t>
  </si>
  <si>
    <t>William - Mackenzie Arrospide; Oren - Mizrahi</t>
  </si>
  <si>
    <t>51 The Oval, Sidcup, DA15 9ER, England</t>
  </si>
  <si>
    <t>14116155</t>
  </si>
  <si>
    <t>HEPTAGON MANAGEMENT AND CONTRACTING LIMITED</t>
  </si>
  <si>
    <t>Jad - Constantine</t>
  </si>
  <si>
    <t>47-49 Park Royar Road, Premier Business Centre, London, NW10 7LQ, United Kingdom</t>
  </si>
  <si>
    <t>14790626</t>
  </si>
  <si>
    <t>WESTBROOK MILLS MANAGEMENT COMPANY LIMITED</t>
  </si>
  <si>
    <t>Jeremy - Hinds; James - Patterson</t>
  </si>
  <si>
    <t>14218596</t>
  </si>
  <si>
    <t>CORTLAND LISBON ST. (HOLDCO) LIMITED</t>
  </si>
  <si>
    <t>Andrew - Bruce; Victoria - Quinlan</t>
  </si>
  <si>
    <t>Leaf A, 9th Floor, Tower 42, 25 Old Broad Street, London, EC2N 1HQ, United Kingdom</t>
  </si>
  <si>
    <t>14387836</t>
  </si>
  <si>
    <t>ORGA PROPERTY GROUP LIMITED</t>
  </si>
  <si>
    <t>Morgan - Toney-Green</t>
  </si>
  <si>
    <t>Southleigh 2 Parkside, Walters Ash, High Wycombe, Buckinghamshire, HP14 4XJ, England</t>
  </si>
  <si>
    <t>15738069</t>
  </si>
  <si>
    <t>EAST LONDON BUILDERS &amp; CONSTRUCTION LIMITED</t>
  </si>
  <si>
    <t>Mohammad - Mamun</t>
  </si>
  <si>
    <t>26 New Road, London, E1 2AX, England</t>
  </si>
  <si>
    <t>15738025</t>
  </si>
  <si>
    <t>UBIQUE PROPERTY SOLUTIONS LTD</t>
  </si>
  <si>
    <t>Sean - Caven; Stephen - Mcrobbie; Sean - Turnbull</t>
  </si>
  <si>
    <t>19 Gairloch Drive, Pelton, Chester Le Street, DH2 1JA, England</t>
  </si>
  <si>
    <t>14269177</t>
  </si>
  <si>
    <t>KNIGHTBRIDGE OLDHAM LTD</t>
  </si>
  <si>
    <t>Jackira - Islam; Mohammed - Islam</t>
  </si>
  <si>
    <t>29 Ardwick Green North, Manchester, M12 6DL, England</t>
  </si>
  <si>
    <t>14073023</t>
  </si>
  <si>
    <t>ERIDGE DEVELOPMENTS LTD</t>
  </si>
  <si>
    <t>Peter - Isted</t>
  </si>
  <si>
    <t>Spring Cottage, Eridge Road, Crowborough, East Sussex, TN6 2XA, England</t>
  </si>
  <si>
    <t>14831893</t>
  </si>
  <si>
    <t>SUMMIT ENERGY LTD</t>
  </si>
  <si>
    <t>Richard - Webber; Jamie - Webber</t>
  </si>
  <si>
    <t>Boyd Cottage Church Brow, Halton, Lancaster, Lancashire, LA2 6LS, United Kingdom</t>
  </si>
  <si>
    <t>15738237</t>
  </si>
  <si>
    <t>CPR PRO LIMITED</t>
  </si>
  <si>
    <t>Jozsef - Gonczi; Orsolya - Gonczi-Nagy</t>
  </si>
  <si>
    <t>Small Business Accountants Ltd, 85-87 Saltergate, Chesterfield, Derbyshire, S40 1JS, United Kingdom</t>
  </si>
  <si>
    <t>15738445</t>
  </si>
  <si>
    <t>GREATBRIDGE LTD</t>
  </si>
  <si>
    <t>Nikita - Izmailov</t>
  </si>
  <si>
    <t>14857385</t>
  </si>
  <si>
    <t>KENSINGTON GROUP W8 LTD</t>
  </si>
  <si>
    <t>John - Wilson</t>
  </si>
  <si>
    <t>14906748</t>
  </si>
  <si>
    <t>361 HAMMERSMITH LTD</t>
  </si>
  <si>
    <t>Robert - Gershon; Gilia - Thwaites</t>
  </si>
  <si>
    <t>Fcg Finance LTD (T/a Invocap)</t>
  </si>
  <si>
    <t>15746027</t>
  </si>
  <si>
    <t>RJW PROJECTS LTD</t>
  </si>
  <si>
    <t>Shane - Jackson; Richard - Wellings</t>
  </si>
  <si>
    <t>88 Greendale Road, Wirral, CH62 4XD, United Kingdom</t>
  </si>
  <si>
    <t>14992892</t>
  </si>
  <si>
    <t>GURUKH J LIMITED</t>
  </si>
  <si>
    <t>Gurukh - Johal</t>
  </si>
  <si>
    <t>Floor 1, 103 Commercial Street, London, E1 6BG, England</t>
  </si>
  <si>
    <t>15745636</t>
  </si>
  <si>
    <t>SXS GROUP LIMITED</t>
  </si>
  <si>
    <t>Steven - Smith</t>
  </si>
  <si>
    <t>12 Hatherley Road, Sidcup, DA14 4DT, England</t>
  </si>
  <si>
    <t>14731657</t>
  </si>
  <si>
    <t>HOME SM CONSTRUCTION  CO LTD</t>
  </si>
  <si>
    <t>Mahmoud - Nassiri</t>
  </si>
  <si>
    <t>17 Gilchrist Drive, Edgbaston, Birmingham, West Midlands, B15 3NG, United Kingdom</t>
  </si>
  <si>
    <t>14687518</t>
  </si>
  <si>
    <t>PATERSON MACAULAY &amp; OWENS LTD</t>
  </si>
  <si>
    <t>Helen - Davies; Jeremy - Wong</t>
  </si>
  <si>
    <t>9 Earl Road, Mold, CH7 1AJ, United Kingdom</t>
  </si>
  <si>
    <t>15745736</t>
  </si>
  <si>
    <t>HARROGATE ROAD BUSINESS PARK LTD</t>
  </si>
  <si>
    <t>Nisar - Rashid</t>
  </si>
  <si>
    <t>32 St. Pauls Road, Manningham, Bradford, BD8 7LP, England</t>
  </si>
  <si>
    <t>SC811818</t>
  </si>
  <si>
    <t>MJOHNSON PROPERTY LTD</t>
  </si>
  <si>
    <t>Amanda - Johnson; Mark - Johnson</t>
  </si>
  <si>
    <t>1037 Sauchiehall Street, Glasgow, G3 7TZ, Scotland</t>
  </si>
  <si>
    <t>14400412</t>
  </si>
  <si>
    <t>AP PROPERTY RENOVATION LIMITED</t>
  </si>
  <si>
    <t>Amber - Organ; Ashley - Puttock</t>
  </si>
  <si>
    <t>5 Falcon Avenue, Shinfield, Reading, Berkshire, RG2 8EL, England</t>
  </si>
  <si>
    <t>15747138</t>
  </si>
  <si>
    <t>IRINA HOUSE LTD</t>
  </si>
  <si>
    <t>Faed - Oribe</t>
  </si>
  <si>
    <t>192 Newport  Road, Cardiff, CF24 1DL, United Kingdom</t>
  </si>
  <si>
    <t>14839549</t>
  </si>
  <si>
    <t>SHELDON DEVELOPMENTS LTD</t>
  </si>
  <si>
    <t>Paul - Coyle; Laura - Farrell</t>
  </si>
  <si>
    <t>16 The Maltings Roydon Road, Stanstead Abbotts, SG12 8UU, United Kingdom</t>
  </si>
  <si>
    <t>14594218</t>
  </si>
  <si>
    <t>BRILLION LTD</t>
  </si>
  <si>
    <t>Matthew - Cumberbatch; James - Horrocks; Paul - Lemonious</t>
  </si>
  <si>
    <t>56 Winslow Road, Bolton, BL3 4SP, England</t>
  </si>
  <si>
    <t>14840180</t>
  </si>
  <si>
    <t>MANORHOUSE PROPERTY DEVELOPMENTS LIMITED</t>
  </si>
  <si>
    <t>Timothy - Paton</t>
  </si>
  <si>
    <t>Bank Chambers Canterbury Road, Lyminge, Nr Folkestone, Kent, CT18 8HU, England</t>
  </si>
  <si>
    <t>14895769</t>
  </si>
  <si>
    <t>CQ MANOR PARK LIMITED</t>
  </si>
  <si>
    <t>James - Quinn</t>
  </si>
  <si>
    <t>Suite D The Business Centre, Faringdon Avenue, Romford, Essex, RM3 8EN, United Kingdom</t>
  </si>
  <si>
    <t>15751589</t>
  </si>
  <si>
    <t>TESKO SERVICES LTD</t>
  </si>
  <si>
    <t>Martin - Kanouo Siegning</t>
  </si>
  <si>
    <t>195 Calshot Road, Birmingham, B42 2BY, England</t>
  </si>
  <si>
    <t>15236582</t>
  </si>
  <si>
    <t>RENPAS LTD</t>
  </si>
  <si>
    <t>Kevin - Bahar; Kristen - Baker-Munton; Matthew - Rose</t>
  </si>
  <si>
    <t>80 Compair Crescent, Ipswich, Suffolk, IP2 0EH, England</t>
  </si>
  <si>
    <t>14880087</t>
  </si>
  <si>
    <t>I C HOMES LIMITED</t>
  </si>
  <si>
    <t>Constantin - Culii; Ihor - Kosenko</t>
  </si>
  <si>
    <t>14607440</t>
  </si>
  <si>
    <t>GLENMORE STUDENT PROPERTY (LEEDS) LTD</t>
  </si>
  <si>
    <t>Keith - Partridge; Daniel - Rubin; Andrew - Whiteley</t>
  </si>
  <si>
    <t>Heritage Square Limited</t>
  </si>
  <si>
    <t>Kinetic Business Centre, Theobald Street, Borehamwood, Hertfordshire, WD6 4PJ, United Kingdom</t>
  </si>
  <si>
    <t>14881101</t>
  </si>
  <si>
    <t>GREENLAND FUTURES LIMITED</t>
  </si>
  <si>
    <t>Deborah - Altoft; Patrick - Altoft</t>
  </si>
  <si>
    <t>Richmond House, Lawnswood Business Park, Redvers Close, Leeds, LS16 6QY, England</t>
  </si>
  <si>
    <t>14776487</t>
  </si>
  <si>
    <t>SPRIGGS DEVELOPMENTS LIMITED</t>
  </si>
  <si>
    <t>Shale - Spriggs</t>
  </si>
  <si>
    <t>Sidings House, Sidings Court, Doncaster, DN4 5NU, England</t>
  </si>
  <si>
    <t>14333065</t>
  </si>
  <si>
    <t>SEVEN SISTERS SEAFORD LTD</t>
  </si>
  <si>
    <t>Sidonie - Aughney; Jonathan - Bennett; James - Harding</t>
  </si>
  <si>
    <t>Zsl Service Limited</t>
  </si>
  <si>
    <t>1st Floor Cornelius House, 178-180 Church Road, Hove, BN3 2DJ, England</t>
  </si>
  <si>
    <t>Benjamin - Jaggard; Joe - Jaggard; Jamie - Ward</t>
  </si>
  <si>
    <t>Hs Credit (London) LTD</t>
  </si>
  <si>
    <t>Amanpreet - Dhillon; Dhillon, Satbir Singh</t>
  </si>
  <si>
    <t>Joseph - Garner; Graham - Young</t>
  </si>
  <si>
    <t>Anvar - Ahmadov; Thomas - Day; Derek - Gowans</t>
  </si>
  <si>
    <t>14358289</t>
  </si>
  <si>
    <t>GLENMORE STUDENT PROPERTY (DUNDEE) LTD</t>
  </si>
  <si>
    <t>Keith - Partridge; Daniel - Rubin</t>
  </si>
  <si>
    <t>Heritage Square Limited (As Security Agent)</t>
  </si>
  <si>
    <t>Kinetic House, Theobald Street, Borehamwood, WD6 4PJ, England</t>
  </si>
  <si>
    <t>14652999</t>
  </si>
  <si>
    <t>BARTHORP BUILDING LIMITED</t>
  </si>
  <si>
    <t>Harry - Barthorp</t>
  </si>
  <si>
    <t>5 Duke Street, Cheltenham, United Kingdom, GL52 6BS, United Kingdom</t>
  </si>
  <si>
    <t>14856162</t>
  </si>
  <si>
    <t>SISCON CONTROLS LTD</t>
  </si>
  <si>
    <t>Nicola - Riccadonna</t>
  </si>
  <si>
    <t>27 High Street, Horley, RH6 7BH, England</t>
  </si>
  <si>
    <t>14440146</t>
  </si>
  <si>
    <t>FIRST OAK CAERLEON DEVELOPMENTS LIMITED</t>
  </si>
  <si>
    <t>Mette - Blackmore; Christina - Massos; Melanie - Omirou; Romy - Summerskill</t>
  </si>
  <si>
    <t>14776267</t>
  </si>
  <si>
    <t>WOODWRIGHT DEVELOPMENTS LTD</t>
  </si>
  <si>
    <t>Kurt - Woods</t>
  </si>
  <si>
    <t>Unit 6 Five Mile Business Park, Washingborough, Lincoln, LN4 1BF, England</t>
  </si>
  <si>
    <t>SC729416</t>
  </si>
  <si>
    <t>PANEL PERFECT GLASGOW LTD</t>
  </si>
  <si>
    <t>Marc - Galt</t>
  </si>
  <si>
    <t>75 Tiree Place, Glasgow, G77 6UJ, Scotland</t>
  </si>
  <si>
    <t>14040518</t>
  </si>
  <si>
    <t>MALONE BRICKWORK LIMITED</t>
  </si>
  <si>
    <t>Paul - Malone</t>
  </si>
  <si>
    <t>20 20 Burdock Street, Corby, Northants, NN17 5BU, England</t>
  </si>
  <si>
    <t>15748224</t>
  </si>
  <si>
    <t>SOUTHERN PARTNERS LTD</t>
  </si>
  <si>
    <t>Artur - Pilszak</t>
  </si>
  <si>
    <t>7 Carew Road, London, W13 9QL, England</t>
  </si>
  <si>
    <t>14331034</t>
  </si>
  <si>
    <t>SOLSTICE PARK DEVELOPMENTS LIMITED</t>
  </si>
  <si>
    <t>Jonathon - Beeson; Kevin - Sheehan</t>
  </si>
  <si>
    <t>Basford Old Creamery Newcastle Road, Chorlton, Crewe, Cheshire, CW2 5NQ, United Kingdom</t>
  </si>
  <si>
    <t>14600382</t>
  </si>
  <si>
    <t>FIRST OAK BRAINTREE SITE 1 LIMITED</t>
  </si>
  <si>
    <t>14852315</t>
  </si>
  <si>
    <t>ZIEL DEVELOPMENTS LTD</t>
  </si>
  <si>
    <t>Adam - Stuck; Michael - Stuck; Susan - Stuck; Charlotte - Stuck-James</t>
  </si>
  <si>
    <t>172 Albert Road, Jarrow, Tyne And Wear, NE32 5JA, United Kingdom</t>
  </si>
  <si>
    <t>14881868</t>
  </si>
  <si>
    <t>KINGFISHER ROOFING (SOUTH) LTD</t>
  </si>
  <si>
    <t>Johnny - Lee</t>
  </si>
  <si>
    <t>231 Yorktown Road, College Town, Sandhurst, GU47 0RT, United Kingdom</t>
  </si>
  <si>
    <t>15543436</t>
  </si>
  <si>
    <t>THE STABLES KILKHAMPTON LTD</t>
  </si>
  <si>
    <t>Christopher - Gait; Dan - Stones</t>
  </si>
  <si>
    <t>5D Solutions (Holdings) LTD</t>
  </si>
  <si>
    <t>25 Church Street, Kidderminster, DY10 2AW, England</t>
  </si>
  <si>
    <t>14036372</t>
  </si>
  <si>
    <t>THE HEMP BUILDING COMPANY LTD</t>
  </si>
  <si>
    <t>Mark - Simmons</t>
  </si>
  <si>
    <t>Onega House, 112 Main Road, Sidcup, DA14 6NE, England</t>
  </si>
  <si>
    <t>14806539</t>
  </si>
  <si>
    <t>ZAHAB SERVICES LTD</t>
  </si>
  <si>
    <t>Zahabiah - Quettawala</t>
  </si>
  <si>
    <t>14 Parkside Drive, Edgware, HA8 8JX, England</t>
  </si>
  <si>
    <t>14128453</t>
  </si>
  <si>
    <t>PCJO DEVELOPMENTS LTD</t>
  </si>
  <si>
    <t>Joseph - Oxford; Laurie - Oxford</t>
  </si>
  <si>
    <t>20 Sidewood Road, London, SE9 2HA, England</t>
  </si>
  <si>
    <t>14908765</t>
  </si>
  <si>
    <t>OLDING CONSTRUCTION LIMITED</t>
  </si>
  <si>
    <t>Mark - Olding</t>
  </si>
  <si>
    <t>2 East View, Llandow, Cowbridge, CF71 7NZ, Wales</t>
  </si>
  <si>
    <t>14144402</t>
  </si>
  <si>
    <t>G H CONSTRUCTION SOUTH WEST LIMITED</t>
  </si>
  <si>
    <t>Daniel - Goulding; Marc - Harris</t>
  </si>
  <si>
    <t>6 Houndiscombe Road, Plymouth, Devon, PL4 6HH, United Kingdom</t>
  </si>
  <si>
    <t>14496629</t>
  </si>
  <si>
    <t>WHITE BIRCH LIMITED</t>
  </si>
  <si>
    <t>Valery - Beroskin</t>
  </si>
  <si>
    <t>5 Vicarage Gardens, Ascot, SL5 9DX, England</t>
  </si>
  <si>
    <t>14326596</t>
  </si>
  <si>
    <t>LA GARAGE CONVERSIONS LIMITED</t>
  </si>
  <si>
    <t>Andrzej - Kulewski; Luke - Sloniowsky</t>
  </si>
  <si>
    <t>45 Longclough Drive, Glossop, SK13 8HN, United Kingdom</t>
  </si>
  <si>
    <t>14130857</t>
  </si>
  <si>
    <t>SHERBOURNE MANNINGFORD LTD</t>
  </si>
  <si>
    <t>15751347</t>
  </si>
  <si>
    <t>ROMEO47 LIMITED</t>
  </si>
  <si>
    <t>Dumitru - Stoica Nica</t>
  </si>
  <si>
    <t>66 Soothill Lane, Soothill, Batley, WF17 6NB, England</t>
  </si>
  <si>
    <t>14084876</t>
  </si>
  <si>
    <t>CURRAN PROPERTY GROUP LIMITED</t>
  </si>
  <si>
    <t>Benjamin - Curran; Thomas - Curran; Nicholas - Ferrari-Curran</t>
  </si>
  <si>
    <t>21 Weston Drive, Bury St Edmunds, IP32 6TX, United Kingdom</t>
  </si>
  <si>
    <t>14846632</t>
  </si>
  <si>
    <t>SNAP PROPERTY GROUP LTD</t>
  </si>
  <si>
    <t>Nick - Mills; Paul - Raine; Simon - Taylor</t>
  </si>
  <si>
    <t>43 Eastwood Road, Stokenchurch, High Wycombe, HP14 3SN, England</t>
  </si>
  <si>
    <t>14965261</t>
  </si>
  <si>
    <t>ARGENTO LAND LTD</t>
  </si>
  <si>
    <t>Joseph - Caple</t>
  </si>
  <si>
    <t>Woodlands Grange Woodlands Lane, Bradley Stoke, Bristol, BS32 4JY, England</t>
  </si>
  <si>
    <t>15460082</t>
  </si>
  <si>
    <t>BUILDING &amp; LANDSCAPING SURREY LIMITED</t>
  </si>
  <si>
    <t>Paul - Wackett</t>
  </si>
  <si>
    <t>11 Meadowlands, Cobham, KT11 1AZ, England</t>
  </si>
  <si>
    <t>14326714</t>
  </si>
  <si>
    <t>MNP DEVELOPMENTS LIMITED</t>
  </si>
  <si>
    <t>Mark - Attridge; Neil - Link; Phillipa - Wilkinson</t>
  </si>
  <si>
    <t>24 Market Place, Swaffham, Norfolk, PE37 7QH, United Kingdom</t>
  </si>
  <si>
    <t>15752830</t>
  </si>
  <si>
    <t>VASI ENGINEERING LTD</t>
  </si>
  <si>
    <t>Vasile-Madalin - Floca</t>
  </si>
  <si>
    <t>20 Villars Street, Warrington, WA1 2JL, England</t>
  </si>
  <si>
    <t>15752981</t>
  </si>
  <si>
    <t>DRIFTWOOD GRID SERVICES LTD</t>
  </si>
  <si>
    <t>Eben - Chinn</t>
  </si>
  <si>
    <t>18 Shaftesbury Avenue, Bedford, MK40 3SA, England</t>
  </si>
  <si>
    <t>15649695</t>
  </si>
  <si>
    <t>PL CLUB 27 LIMITED</t>
  </si>
  <si>
    <t>Douglas - Friend; Robert - Randall</t>
  </si>
  <si>
    <t>Pl Club 28 Limited</t>
  </si>
  <si>
    <t>15 Carr Lane, Slaithwaite, Huddersfield, HD7 5AN, England</t>
  </si>
  <si>
    <t>13930003</t>
  </si>
  <si>
    <t>TORVALE HOUSE LTD</t>
  </si>
  <si>
    <t>David - Hill</t>
  </si>
  <si>
    <t>34 Green Lane, Birchills, Walsall, West Midlands, WS2 8JH, England</t>
  </si>
  <si>
    <t>14323385</t>
  </si>
  <si>
    <t>OAKWOOD 79 DEVELOPMENTS LIMITED</t>
  </si>
  <si>
    <t>Kimberley - Kempster; Gavin - Ramsden</t>
  </si>
  <si>
    <t>79 Hastings Road, Battle, TN33 0TF, England</t>
  </si>
  <si>
    <t>SC742833</t>
  </si>
  <si>
    <t>ABW ASSET MANAGEMENT LTD</t>
  </si>
  <si>
    <t>Ryan - Daly</t>
  </si>
  <si>
    <t>Unit 5 Dickson Street, Dunfermline, KY12 7SL, Scotland</t>
  </si>
  <si>
    <t>13889583</t>
  </si>
  <si>
    <t>PENCIU AUREL LTD</t>
  </si>
  <si>
    <t>Aurel - Penciu</t>
  </si>
  <si>
    <t>7 Crosby Close, Birmingham, B1 2QB, England</t>
  </si>
  <si>
    <t>14802203</t>
  </si>
  <si>
    <t>GLENMORE STUDENT PROPERTY (DOUGLAS STREET) LTD</t>
  </si>
  <si>
    <t>14549567</t>
  </si>
  <si>
    <t>NEWCOMBES CREDITON (NEW BUILDS) LIMITED</t>
  </si>
  <si>
    <t>James - Jenner; Jeffrey - Jenner</t>
  </si>
  <si>
    <t>Pitmaston House, Malvern Road, Worcester, WR2 4LL, England</t>
  </si>
  <si>
    <t>15753283</t>
  </si>
  <si>
    <t>PACISCAN UK LIMITED</t>
  </si>
  <si>
    <t>Tendai - Kumbula</t>
  </si>
  <si>
    <t>65 Carter Lane, London, EC4V 5DY, England</t>
  </si>
  <si>
    <t>14036219</t>
  </si>
  <si>
    <t>SILK INTERNATIONAL PROPERTY LTD</t>
  </si>
  <si>
    <t>Duncan - Webster</t>
  </si>
  <si>
    <t>City Partnership Trustee Limited</t>
  </si>
  <si>
    <t>1-2 Charterhouse Mews, Barbican, London, EC1M 6BB, England</t>
  </si>
  <si>
    <t>14265171</t>
  </si>
  <si>
    <t>HALO PROJECTS (SOUTHEAST) LTD</t>
  </si>
  <si>
    <t>Andrew - Morgan</t>
  </si>
  <si>
    <t>32 Codenham Green, Basildon, SS16 5DR, England</t>
  </si>
  <si>
    <t>14334118</t>
  </si>
  <si>
    <t>CHARLIE HOMES LTD</t>
  </si>
  <si>
    <t>Luke - Jellicoe</t>
  </si>
  <si>
    <t>5 Longbridge Close, Calmore, Southampton, SO40 2QY, England</t>
  </si>
  <si>
    <t>14020673</t>
  </si>
  <si>
    <t>SPROSON DEVELOPMENTS LTD</t>
  </si>
  <si>
    <t>Darren - Sproson; Dene - Sproson</t>
  </si>
  <si>
    <t>25 Burrows Road, Kingswinford, DY6 8LS, England</t>
  </si>
  <si>
    <t>15761911</t>
  </si>
  <si>
    <t>POL BUILDING AND MAINTENANCE LTD</t>
  </si>
  <si>
    <t>James - Langdon; Paul - Songhurst</t>
  </si>
  <si>
    <t>6 Danygraig Terrace, Llanharan, Pontyclun, CF72 9PD, Wales</t>
  </si>
  <si>
    <t>13889073</t>
  </si>
  <si>
    <t>CCK DEVELOPMENTS LTD</t>
  </si>
  <si>
    <t>Amy - Calder; Mark - Calder; Paul - Koczka</t>
  </si>
  <si>
    <t>41 Staddon Park Road, Plymouth, PL9 9HL, England</t>
  </si>
  <si>
    <t>SC770488</t>
  </si>
  <si>
    <t>JCONNELLY SERVICES LTD</t>
  </si>
  <si>
    <t>Jamie - Connelly</t>
  </si>
  <si>
    <t>7 Ravensby Road, Carnoustie, Angus, DD7 7NH, Scotland</t>
  </si>
  <si>
    <t>14901682</t>
  </si>
  <si>
    <t>JENNER DEVELOPMENTS LIMITED</t>
  </si>
  <si>
    <t>Mark - Jenner</t>
  </si>
  <si>
    <t>39a Valley Road, Henley-On-Thames, RG9 1RL, England</t>
  </si>
  <si>
    <t>14897414</t>
  </si>
  <si>
    <t>LOTAB LTD</t>
  </si>
  <si>
    <t>Ighobemre - Tabor</t>
  </si>
  <si>
    <t>77 Penge Road, London, SE25 4EJ, United Kingdom</t>
  </si>
  <si>
    <t>15425125</t>
  </si>
  <si>
    <t>CAVENDISH BUILDINGS (WHEELER GATE) LTD</t>
  </si>
  <si>
    <t>Tajinder - Ubhi</t>
  </si>
  <si>
    <t>Pearl Assurance House, Friar Lane, Nottingham, NG1 6BT, England</t>
  </si>
  <si>
    <t>14186539</t>
  </si>
  <si>
    <t>BACK 2 BACK INVESTMENTS LTD</t>
  </si>
  <si>
    <t>Adele - Booth; Jack - Booth</t>
  </si>
  <si>
    <t>Unit 4 Beacon Road, Stone, ST15 0NN, England</t>
  </si>
  <si>
    <t>13896243</t>
  </si>
  <si>
    <t>BSG BUILD &amp; DESIGN LTD</t>
  </si>
  <si>
    <t>Baljit - Ghotra</t>
  </si>
  <si>
    <t>1e Midhurst Avenue, Croydon, CR0 3PS, England</t>
  </si>
  <si>
    <t>14882653</t>
  </si>
  <si>
    <t>K&amp;N PROPERTY DEVELOPMENTS LIMITED</t>
  </si>
  <si>
    <t>Khaled - El Terk; Najah - El Terk</t>
  </si>
  <si>
    <t>45 Sheffield Terrace, London, W8 7NB, England</t>
  </si>
  <si>
    <t>14881374</t>
  </si>
  <si>
    <t>SVTN LTD</t>
  </si>
  <si>
    <t>Anna - Kinneir; Simon - Kinneir; William - Kinneir</t>
  </si>
  <si>
    <t>NI688321</t>
  </si>
  <si>
    <t>HWD DEVELOPMENTS LIMITED</t>
  </si>
  <si>
    <t>Keira - Maynes; Robert - Mccausland</t>
  </si>
  <si>
    <t>74a High Street, Holywood, County Down, BT18 9AE, United Kingdom</t>
  </si>
  <si>
    <t>SC732902</t>
  </si>
  <si>
    <t>SOUL AND SPIRIT LIMITED</t>
  </si>
  <si>
    <t>Ronald - Baird</t>
  </si>
  <si>
    <t>An Taigh Sgoile, Heylipol, Isle Of Tiree, PA77 6TY, Scotland</t>
  </si>
  <si>
    <t>14360592</t>
  </si>
  <si>
    <t>LEODEL GROUP LTD</t>
  </si>
  <si>
    <t>Lamuel - Ogbaudu</t>
  </si>
  <si>
    <t>Leodel Group Ltd, Bedford Heights,Brickhill Drive, Bedford, MK41 7PH, England</t>
  </si>
  <si>
    <t>14611002</t>
  </si>
  <si>
    <t>AZURE CONGLOMERATES LIMITED</t>
  </si>
  <si>
    <t>Alexander - Antonio</t>
  </si>
  <si>
    <t>141 Chestnut Rise, Royal Borough Of Greenwich, London, SE18 1RN, United Kingdom</t>
  </si>
  <si>
    <t>15781277</t>
  </si>
  <si>
    <t>HUTCHINGS PROPERTY GROUP LTD</t>
  </si>
  <si>
    <t>Aaron - Hutchings</t>
  </si>
  <si>
    <t>60 Shaxton Crescent, New Addington, Croydon, CR0 0NU, England</t>
  </si>
  <si>
    <t>15781299</t>
  </si>
  <si>
    <t>BROAD ACRES GROUP LIMITED</t>
  </si>
  <si>
    <t>Tina - Broad</t>
  </si>
  <si>
    <t>Unit 1 Old Greens Norton Road, Towcester, NN12 8AX, England</t>
  </si>
  <si>
    <t>14941805</t>
  </si>
  <si>
    <t>PARADISO PROPERTY LTD</t>
  </si>
  <si>
    <t>Javier - Parra Dicillo</t>
  </si>
  <si>
    <t>31 Stanborough Avenue, Borehamwood, WD6 5LX, England</t>
  </si>
  <si>
    <t>14118564</t>
  </si>
  <si>
    <t>BURNHAM WATERS 3 LTD</t>
  </si>
  <si>
    <t>Katie - Chambers; Rowley - Holloway; Jamie - Mocock; Leigh - Mocock</t>
  </si>
  <si>
    <t>Lakeview House, 4 Woodbrook Crescent, Billericay, Essex, CM12 0EQ, England</t>
  </si>
  <si>
    <t>14161138</t>
  </si>
  <si>
    <t>BLACK &amp; GOLD PROPERTY LTD</t>
  </si>
  <si>
    <t>Neil - Hosking; Andrea - Woodcock</t>
  </si>
  <si>
    <t>Tre-Ru House, The Leats, Truro, Cornwall, TR1 3AG, England</t>
  </si>
  <si>
    <t>14525199</t>
  </si>
  <si>
    <t>DALTON MAISON HERITAGE LTD</t>
  </si>
  <si>
    <t>David - Dalton; Dominic - Munro</t>
  </si>
  <si>
    <t>Unit Penwortham Way, Whitestake, Preston, PR4 4LF, United Kingdom</t>
  </si>
  <si>
    <t>15781151</t>
  </si>
  <si>
    <t>PAUL MAXIMILLIAN LTD</t>
  </si>
  <si>
    <t>Paul - Patrick</t>
  </si>
  <si>
    <t>Flat 8 121a Foxley Lane, Purley, CR8 3HR, England</t>
  </si>
  <si>
    <t>15781385</t>
  </si>
  <si>
    <t>SPS CONTRACTORS LTD</t>
  </si>
  <si>
    <t>Darren - Stevenson</t>
  </si>
  <si>
    <t>48 Granshaw Close, Birmingham, B38 8RA, England</t>
  </si>
  <si>
    <t>14347305</t>
  </si>
  <si>
    <t>TANDALEX LTD</t>
  </si>
  <si>
    <t>Aniekan - Akpan</t>
  </si>
  <si>
    <t>14354645</t>
  </si>
  <si>
    <t>TAE HOMES LIMITED</t>
  </si>
  <si>
    <t>John - Mcdonnell; Jordan - Murphy</t>
  </si>
  <si>
    <t>Suite 149, 792 Wilmslow Road, Didsbury, Manchester, M20 6UG, England</t>
  </si>
  <si>
    <t>15781467</t>
  </si>
  <si>
    <t>STRANKS INVESTMENTS AND PROPERTY FINANCE LTD</t>
  </si>
  <si>
    <t>David - Stranks</t>
  </si>
  <si>
    <t>Suite 7 Rectory House, Thame Road, Haddenham, Buckinghamshire, HP17 8DA, United Kingdom</t>
  </si>
  <si>
    <t>15781502</t>
  </si>
  <si>
    <t>MINT DEVELOPMENTS SUSSEX LTD</t>
  </si>
  <si>
    <t>Christopher - Moorton</t>
  </si>
  <si>
    <t>70 Seaside, Eastbourne, BN22 7QL, England</t>
  </si>
  <si>
    <t>15781631</t>
  </si>
  <si>
    <t>UKT DEVELOPMENTS LTD</t>
  </si>
  <si>
    <t>Temitope - Afolabi</t>
  </si>
  <si>
    <t>13971932</t>
  </si>
  <si>
    <t>GEOMETRIC TILING LTD</t>
  </si>
  <si>
    <t>Clodagh - Ball; Ivan - Staykov</t>
  </si>
  <si>
    <t>27 Shrimpton Road, High Wycombe, Bucks, HP12 4PL, England</t>
  </si>
  <si>
    <t>15782208</t>
  </si>
  <si>
    <t>NP MAINTENANCE LTD</t>
  </si>
  <si>
    <t>Giannoula - Spano</t>
  </si>
  <si>
    <t>Avondale House, 262 Uxbridge Road, Middlesex, Hatch End, HA5 4HS, England</t>
  </si>
  <si>
    <t>15782409</t>
  </si>
  <si>
    <t>LL PLUMM JOINERY AND MAINTENANCE LTD</t>
  </si>
  <si>
    <t>Graham - Plumley</t>
  </si>
  <si>
    <t>34 Lansbury Road, Liverpool, L36 6BZ, England</t>
  </si>
  <si>
    <t>15782574</t>
  </si>
  <si>
    <t>SWANNINGTON HEIGHTS LTD</t>
  </si>
  <si>
    <t>Luke - Briers; Keith - Redguard</t>
  </si>
  <si>
    <t>17 Cinder Avenue, Swadlincote, DE11 0FS, England</t>
  </si>
  <si>
    <t>15782682</t>
  </si>
  <si>
    <t>EMARAT CONSULTANTS &amp; DEVELOPERS LTD</t>
  </si>
  <si>
    <t>Muhammad - Ahsan</t>
  </si>
  <si>
    <t>55a James Street, Blackburn, Lancashire, BB1 6BE, United Kingdom</t>
  </si>
  <si>
    <t>15782789</t>
  </si>
  <si>
    <t>T T SOLUTIONS INTERNATIONAL LTD</t>
  </si>
  <si>
    <t>Lorraine - Hedges; Anthony - Glover</t>
  </si>
  <si>
    <t>25 Beatrice Street, Swindon, SN2 1BB, England</t>
  </si>
  <si>
    <t>15782813</t>
  </si>
  <si>
    <t>TERRA CONSCIOUS INTERNATIONAL LTD</t>
  </si>
  <si>
    <t>Azevedo Valgas Dos Santos, Sabrina</t>
  </si>
  <si>
    <t>11 Orchard Way, Letchworth Garden City, SG6 4RX, England</t>
  </si>
  <si>
    <t>15782998</t>
  </si>
  <si>
    <t>JSE PROPERTY GROUP (GATLEY) LIMITED</t>
  </si>
  <si>
    <t>Jasper - Edwards</t>
  </si>
  <si>
    <t>Glasshouse Alderley Park, Congleton Road, Alderley Edge, Cheshire, SK10 4TF, United Kingdom</t>
  </si>
  <si>
    <t>15783005</t>
  </si>
  <si>
    <t>SQUARES CONSTRUCTION LTD</t>
  </si>
  <si>
    <t>Abdul - Chowdhury</t>
  </si>
  <si>
    <t>26 Vivian Avenue, London, London, NW4 3XP, England</t>
  </si>
  <si>
    <t>NI696168</t>
  </si>
  <si>
    <t>CARENNA DEVELOPMENTS LIMITED</t>
  </si>
  <si>
    <t>Joanne - Carson; Stuart - Carson; Cathal - Mckenna; Ciara - Mckenna</t>
  </si>
  <si>
    <t>Aisling House, 50 Stranmillis Embankment, Belfast, BT9 5FL, Northern Ireland</t>
  </si>
  <si>
    <t>15783118</t>
  </si>
  <si>
    <t>SC3 DEVELOPMENTS LTD</t>
  </si>
  <si>
    <t>Shaan - Chahal</t>
  </si>
  <si>
    <t>22 Pix Road, Letchworth Garden City, Hertfordshire, SG6 1PX, United Kingdom</t>
  </si>
  <si>
    <t>14364668</t>
  </si>
  <si>
    <t>STRATFORD TWO LTD</t>
  </si>
  <si>
    <t>Brian - Higgins; Mark - Lebihan; Andrew - Portlock</t>
  </si>
  <si>
    <t>Hadley Property Group Fourth Floor Shand House, 14-20 Shand Street, London, SE1 2ES, England</t>
  </si>
  <si>
    <t>14192887</t>
  </si>
  <si>
    <t>CMA HOMES LIMITED</t>
  </si>
  <si>
    <t>Corrado - Mascioli</t>
  </si>
  <si>
    <t>18 Queens Walk, London, NW9 8ER, England</t>
  </si>
  <si>
    <t>13890774</t>
  </si>
  <si>
    <t>HAMILTON DEVELOPMENTS SURREY LTD</t>
  </si>
  <si>
    <t>Christopher - Dixon</t>
  </si>
  <si>
    <t>Sanger &amp; Co, 1 Oak Court, 67-72 Bethel Road, Sevenoaks, Kent, TN13 3UE, United Kingdom</t>
  </si>
  <si>
    <t>15044827</t>
  </si>
  <si>
    <t>NICHOLAS TOWE DEVELOPMENTS AND INVESTMENTS LIMITED</t>
  </si>
  <si>
    <t>Nicholas - Towe</t>
  </si>
  <si>
    <t>1 Silver Hay Main Street, Dumbleton, Evesham, WR11 7TX, England</t>
  </si>
  <si>
    <t>14159116</t>
  </si>
  <si>
    <t>R H REFURBISHMENTS (EAST SUSSEX) LIMITED</t>
  </si>
  <si>
    <t>Russell - Harris</t>
  </si>
  <si>
    <t>First Floor, 215 Seaside, Eastbourne, East Sussex, BN22 7NR, United Kingdom</t>
  </si>
  <si>
    <t>14175064</t>
  </si>
  <si>
    <t>MONTAINE LTD</t>
  </si>
  <si>
    <t>Elizabeth - Stannard; Matthew - Stannard</t>
  </si>
  <si>
    <t>14938433</t>
  </si>
  <si>
    <t>MAXCHLO LIMITED</t>
  </si>
  <si>
    <t>Andrew - Kalfus</t>
  </si>
  <si>
    <t>Laural Holdings Limited</t>
  </si>
  <si>
    <t>Suite 4, Stanmore Towers, 8-14 Church Road, Stanmore, Middlesex, HA7 4AW, England</t>
  </si>
  <si>
    <t>14047403</t>
  </si>
  <si>
    <t>M &amp; M LANDSCAPING &amp; PAVING LTD</t>
  </si>
  <si>
    <t>Alex - May</t>
  </si>
  <si>
    <t>70 Calderdale Drive, Long Eaton, Nottingham, NG10 3PP, England</t>
  </si>
  <si>
    <t>SC809559</t>
  </si>
  <si>
    <t>EXTRAORDINARY SHOW HOMES LTD</t>
  </si>
  <si>
    <t>Peter - Chrystal</t>
  </si>
  <si>
    <t>Watershed (Scotland) Limited</t>
  </si>
  <si>
    <t>2.25, Northgate Accounting Services 1 Macdowall Street, Paisley, PA3 2NB, United Kingdom</t>
  </si>
  <si>
    <t>14797055</t>
  </si>
  <si>
    <t>NT PROPERTY SERVICES LTD</t>
  </si>
  <si>
    <t>Neil - Thompson</t>
  </si>
  <si>
    <t>103 Solent Avenue Solent Avenue, Thornhill, Southampton, SO19 6BB, England</t>
  </si>
  <si>
    <t>14800674</t>
  </si>
  <si>
    <t>USAMAH KHAN HOLDINGS LTD</t>
  </si>
  <si>
    <t>Usamah - Khan</t>
  </si>
  <si>
    <t>21 Stratton Gardens, Luton, LU2 7DS, England</t>
  </si>
  <si>
    <t>14143618</t>
  </si>
  <si>
    <t>NJS AUTOMATION LTD</t>
  </si>
  <si>
    <t>Nicola - Shaw; Graham - Shaw</t>
  </si>
  <si>
    <t>5 Nidderdale, Skelton-In-Cleveland, Saltburn-By-The-Sea, TS12 2FY, England</t>
  </si>
  <si>
    <t>14157877</t>
  </si>
  <si>
    <t>NEERMAL PROPERTIES LTD</t>
  </si>
  <si>
    <t>Nirmal - Vechham; Nirmal - Vechham Narasimhan</t>
  </si>
  <si>
    <t>7 Pontes Avenue, Hounslow, Middlesex, TW3 3FH, United Kingdom</t>
  </si>
  <si>
    <t>14357611</t>
  </si>
  <si>
    <t>BEDROCK PROPERTY DEVELOPMENT LTD</t>
  </si>
  <si>
    <t>Anne-Marie - Murray; Oliver - Murray</t>
  </si>
  <si>
    <t>Oakmoore Court Kingswood Road, Hampton Lovett, Droitwich, Worcestershire, WR9 0QH, United Kingdom</t>
  </si>
  <si>
    <t>14359014</t>
  </si>
  <si>
    <t>3EEE LTD</t>
  </si>
  <si>
    <t>Christian - Enaboifo</t>
  </si>
  <si>
    <t>Mt Finance Limited</t>
  </si>
  <si>
    <t>13 Bennetts Castle Lane, Dagenham, RM8 3XX, United Kingdom</t>
  </si>
  <si>
    <t>14631546</t>
  </si>
  <si>
    <t>SUPERIOR REMODELLING LTD</t>
  </si>
  <si>
    <t>Maciej - Chocha; Monika - Chocha</t>
  </si>
  <si>
    <t>64 Cave Grove, Bristol, BS16 7BA, United Kingdom</t>
  </si>
  <si>
    <t>14259603</t>
  </si>
  <si>
    <t>ART METAL DESIGN LTD</t>
  </si>
  <si>
    <t>Matthew - Irving</t>
  </si>
  <si>
    <t>Optimum Sme Finance Limited</t>
  </si>
  <si>
    <t>15780049</t>
  </si>
  <si>
    <t>AH KNAPHILL LTD</t>
  </si>
  <si>
    <t>Murray - Laird</t>
  </si>
  <si>
    <t>15780270</t>
  </si>
  <si>
    <t>KYLIE DEVELOPMENTS COMMERCIAL LTD</t>
  </si>
  <si>
    <t>Catherine - Doyle; Joshua - Keane</t>
  </si>
  <si>
    <t>8 Preston Avenue, North Shields, NE30 2BS, United Kingdom</t>
  </si>
  <si>
    <t>15765696</t>
  </si>
  <si>
    <t>VENTURE ABBEY LTD</t>
  </si>
  <si>
    <t>Christopher - Beighton; Matthew - Moore</t>
  </si>
  <si>
    <t>2 South Road, Nottingham, NG7 1EB, United Kingdom</t>
  </si>
  <si>
    <t>14141436</t>
  </si>
  <si>
    <t>KEYPLAN PATORO LIMITED</t>
  </si>
  <si>
    <t>Peter - Boddy; Jonathan - Fox</t>
  </si>
  <si>
    <t>22 De Monfort Street, Leicester, Leicestershire, LE1 7GB, United Kingdom</t>
  </si>
  <si>
    <t>14863457</t>
  </si>
  <si>
    <t>ARDENOAK HOMES LTD</t>
  </si>
  <si>
    <t>Brendan - Carty; Sean - Nash; Daniel - Tidman</t>
  </si>
  <si>
    <t>Norson House 54 Arthur Street, Lakeside, Redditch, B98 8JY, United Kingdom</t>
  </si>
  <si>
    <t>15765847</t>
  </si>
  <si>
    <t>BEXLEY DEVELOPMENTS LTD</t>
  </si>
  <si>
    <t>Adam - Stuchbery</t>
  </si>
  <si>
    <t>15766039</t>
  </si>
  <si>
    <t>VULCAN LAND &amp; DEVELOPMENT LTD</t>
  </si>
  <si>
    <t>Alex - Dowd</t>
  </si>
  <si>
    <t>Chambers Farm, Macclesfield Forest, Macclesfield, Cheshire, SK11 0AR, United Kingdom</t>
  </si>
  <si>
    <t>15766054</t>
  </si>
  <si>
    <t>COMO STUDIO LTD</t>
  </si>
  <si>
    <t>Wing - Lau; Jonathan - Wong</t>
  </si>
  <si>
    <t>42 Southwood Close, Worcester Park, KT4 8QH, England</t>
  </si>
  <si>
    <t>15767142</t>
  </si>
  <si>
    <t>AMCSA LIMITED</t>
  </si>
  <si>
    <t>Aslam, Sarmad, Dr; Aamir - Chaka</t>
  </si>
  <si>
    <t>655 Queens Road, Sheffield, S2 4DX, England</t>
  </si>
  <si>
    <t>14398518</t>
  </si>
  <si>
    <t>CONCEPT DEVELOPMENT YORKSHIRE LIMITED</t>
  </si>
  <si>
    <t>James - Fletcher</t>
  </si>
  <si>
    <t>46 Crab Lane, Scarborough, YO12 4JY, England</t>
  </si>
  <si>
    <t>14413386</t>
  </si>
  <si>
    <t>PRISTINE PROPERTIES DEVELOPMENTS LTD</t>
  </si>
  <si>
    <t>Antony - Greenberg</t>
  </si>
  <si>
    <t>Oriel House, 2 - 8 Oriel Road, Bootle, Merseyside, L20 7EP, England</t>
  </si>
  <si>
    <t>15767252</t>
  </si>
  <si>
    <t>RENOVATION SPECIALISTS LIMITED</t>
  </si>
  <si>
    <t>Rahin - Uddin</t>
  </si>
  <si>
    <t>Suite G04 1 Quality Court, Chancery Lane, London, WC2A 1HR, England</t>
  </si>
  <si>
    <t>15767279</t>
  </si>
  <si>
    <t>180A COOMBE LANE WEST LIMITED</t>
  </si>
  <si>
    <t>64-66 Stanley Gardens Acton, London, W3 7SZ, United Kingdom</t>
  </si>
  <si>
    <t>14353906</t>
  </si>
  <si>
    <t>LLJ HOLDING COMPANY LIMITED</t>
  </si>
  <si>
    <t>Jack - Nayak; Louise - Nayak</t>
  </si>
  <si>
    <t>46 Ravenswood Road, Newcastle Upon Tyne, NE6 5TU, United Kingdom</t>
  </si>
  <si>
    <t>15767377</t>
  </si>
  <si>
    <t>SAWYER FAMILY HOMES (DIGSWELL) LTD</t>
  </si>
  <si>
    <t>Emma - Sawyer; Lesley - Sawyer; William - Sawyer</t>
  </si>
  <si>
    <t>4 Wentworth Way, Pinner, HA5 1BL, England</t>
  </si>
  <si>
    <t>15687305</t>
  </si>
  <si>
    <t>MG MANAGEMENT (NW) LIMITED</t>
  </si>
  <si>
    <t>Muhammad - Gul</t>
  </si>
  <si>
    <t>350 New Hall Lane, Preston, PR1 4SX, England</t>
  </si>
  <si>
    <t>15767464</t>
  </si>
  <si>
    <t>STONEGATE WESTBROOK RETAINED LIMITED</t>
  </si>
  <si>
    <t>SC770719</t>
  </si>
  <si>
    <t>KR DEVELOPMENTS (KELVIN LIVING) LIMITED</t>
  </si>
  <si>
    <t>Irene - Robertson; Kevin - Robertson; Michael - Robertson</t>
  </si>
  <si>
    <t>12 Alva Street, Edinburgh, EH2 4QG, United Kingdom</t>
  </si>
  <si>
    <t>13965693</t>
  </si>
  <si>
    <t>D S MOORE BUILDING &amp; GROUNDWORKS LIMITED</t>
  </si>
  <si>
    <t>Hayley - Moore; David - Moore</t>
  </si>
  <si>
    <t>Lothing House, Quay View Business Park, Lowestoft, Suffolk, NR32 2HD, England</t>
  </si>
  <si>
    <t>14400200</t>
  </si>
  <si>
    <t>C HUGHES BUILDING LIMITED</t>
  </si>
  <si>
    <t>Aimee - Hughes; Cei - Hughes</t>
  </si>
  <si>
    <t>14028679</t>
  </si>
  <si>
    <t>MAIN SQUARE (BRINKWORTH) LTD</t>
  </si>
  <si>
    <t>Andrew - Barstow; Ian - Lewis</t>
  </si>
  <si>
    <t>Tremain House 8 Maple Drive, Kings Worthy, Winchester, Hampshire, SO23 7NG, United Kingdom</t>
  </si>
  <si>
    <t>NI688889</t>
  </si>
  <si>
    <t>DOYLENHOMES LTD</t>
  </si>
  <si>
    <t>John - Lennon</t>
  </si>
  <si>
    <t>6 Margaret Street, Newry, Down, BT34 1DF</t>
  </si>
  <si>
    <t>14372448</t>
  </si>
  <si>
    <t>ROCKSHORE INVESTMENTS LIMITED</t>
  </si>
  <si>
    <t>Sebastian - Roberts</t>
  </si>
  <si>
    <t>4 Knowle Terrace, Walkhampton, Devon, PL20 6JT, United Kingdom</t>
  </si>
  <si>
    <t>14164321</t>
  </si>
  <si>
    <t>PERACTIO PROJECT MANAGEMENT LTD</t>
  </si>
  <si>
    <t>Lee - Smith</t>
  </si>
  <si>
    <t>15321437</t>
  </si>
  <si>
    <t>O &amp; K CONSTRUCTION LIMITED</t>
  </si>
  <si>
    <t>Ogbevire - Ashaiku</t>
  </si>
  <si>
    <t>26 St Albans Lane, Golders Green, London, NW11 7QE, England</t>
  </si>
  <si>
    <t>14670163</t>
  </si>
  <si>
    <t>PRIME OUTDOOR SPACE LTD</t>
  </si>
  <si>
    <t>Ian - Livingstone</t>
  </si>
  <si>
    <t>4 Capricorn Centre, Cranes Farm Road, Basildon, Essex, SS14 3JJ</t>
  </si>
  <si>
    <t>13970390</t>
  </si>
  <si>
    <t>COBALT BLUE DEVELOPMENTS LTD</t>
  </si>
  <si>
    <t>Keith - Gannon; Attiyah - Mirza; Mike - Salt</t>
  </si>
  <si>
    <t>110 Mere Grange, Leaside, St Helens, WA9 5GG, England</t>
  </si>
  <si>
    <t>SC772989</t>
  </si>
  <si>
    <t>LOCHMONDE LTD</t>
  </si>
  <si>
    <t>Vickie - Cullen</t>
  </si>
  <si>
    <t>11 Lochburn Road, Glasgow, G20 9AE, Scotland</t>
  </si>
  <si>
    <t>14941009</t>
  </si>
  <si>
    <t>VISION DEVELOPMENTS ESSEX LIMITED</t>
  </si>
  <si>
    <t>Lee - Charters; Mark - Nokes</t>
  </si>
  <si>
    <t>14480780</t>
  </si>
  <si>
    <t>DREWERY PHILIP LIMITED</t>
  </si>
  <si>
    <t>Brian - Drewery; Claire - Drewery; Alexander - Philip; Anne - Philip</t>
  </si>
  <si>
    <t>C/O Rpgcc, 40 Gracechurch Street, London, EC3V 0BT, England</t>
  </si>
  <si>
    <t>15736413</t>
  </si>
  <si>
    <t>DAVID REED HOMES LIMITED</t>
  </si>
  <si>
    <t>David - Reed; Jennifer - Reed</t>
  </si>
  <si>
    <t>3 Maple Rise, Abington, Cambridge, Cambridgeshire, CB21 6DN, United Kingdom</t>
  </si>
  <si>
    <t>14919339</t>
  </si>
  <si>
    <t>CULVER CONSTRUCTION LTD</t>
  </si>
  <si>
    <t>Neil - Culver</t>
  </si>
  <si>
    <t>73 Colin Road, Barnwood, Gloucester, Gloucestershire, GL4 3JN, United Kingdom</t>
  </si>
  <si>
    <t>15766546</t>
  </si>
  <si>
    <t>CHERA PROPERTY MAINTENANCE LTD</t>
  </si>
  <si>
    <t>Mahadev - Raniga</t>
  </si>
  <si>
    <t>71 Ratcliffe Road, Loughborough, LE11 1LG, England</t>
  </si>
  <si>
    <t>15766603</t>
  </si>
  <si>
    <t>LONDON DEVELOPMENTS GROUP LTD</t>
  </si>
  <si>
    <t>Dritan - Brati; Euglent - Brati</t>
  </si>
  <si>
    <t>Aimes Green Farm, Waltham Abbey, Greater London, EN9 2AU, United Kingdom</t>
  </si>
  <si>
    <t>15766743</t>
  </si>
  <si>
    <t>PTC HANSA LTD</t>
  </si>
  <si>
    <t>Uk Int'L Company Service Ltd; Zhishuai - Zhang</t>
  </si>
  <si>
    <t>15018569</t>
  </si>
  <si>
    <t>MARCO WEST GROUP LTD</t>
  </si>
  <si>
    <t>Marco - Mazzocchi; Wendy - Mazzocchi; Jamie - West</t>
  </si>
  <si>
    <t>East Midlands Communications Limited</t>
  </si>
  <si>
    <t>Incubator 2 Enterprise Campus, Alconbury Weald, Huntingdon, PE28 4XA, England</t>
  </si>
  <si>
    <t>14782303</t>
  </si>
  <si>
    <t>P HUGHES CONTRACTORS LIMITED</t>
  </si>
  <si>
    <t>Peter - Hughes</t>
  </si>
  <si>
    <t>34 Waterloo Road, Wolverhampton, WV1 4DG, United Kingdom</t>
  </si>
  <si>
    <t>15767035</t>
  </si>
  <si>
    <t>LUCKMORE DESIGN LTD</t>
  </si>
  <si>
    <t>David - Faichney</t>
  </si>
  <si>
    <t>15767032</t>
  </si>
  <si>
    <t>INTEX BUILDING COMPANY LTD</t>
  </si>
  <si>
    <t>Douglas - Leaman</t>
  </si>
  <si>
    <t>23 Godwin Drive, Nailsea, Bristol, Avon, BS48 2XE, United Kingdom</t>
  </si>
  <si>
    <t>14158761</t>
  </si>
  <si>
    <t>TERRA FIRMA (HYDROGEN) LTD</t>
  </si>
  <si>
    <t>William - Davies; Richard - Meakin</t>
  </si>
  <si>
    <t>C/O Aticus Law, 5 John Dalton Street, Manchester, M2 6ET, England</t>
  </si>
  <si>
    <t>14396349</t>
  </si>
  <si>
    <t>GE FARM LIMITED</t>
  </si>
  <si>
    <t>Rajan - Uppal</t>
  </si>
  <si>
    <t>15 Barnsdale Great Easton, Market Harborough, LE16 8SG, United Kingdom</t>
  </si>
  <si>
    <t>15766692</t>
  </si>
  <si>
    <t>PRECISE SURVEYING INTL LIMITED</t>
  </si>
  <si>
    <t>Conor - Hernandez-Powell</t>
  </si>
  <si>
    <t>3rd Floor, 86-90 Paul Street, London, EC2A 4NE, England</t>
  </si>
  <si>
    <t>15766779</t>
  </si>
  <si>
    <t>WIMPEY HOMES LIMITED</t>
  </si>
  <si>
    <t>Ian - Freeman</t>
  </si>
  <si>
    <t>Unit 2 Westover Trading Estate, Langport, TA10 9RB, England</t>
  </si>
  <si>
    <t>15766816</t>
  </si>
  <si>
    <t>LANDIS PROJECTS LTD</t>
  </si>
  <si>
    <t>Ravinder - Walia</t>
  </si>
  <si>
    <t>17 Harcourt Street, London, W1H 4EG, England</t>
  </si>
  <si>
    <t>15752854</t>
  </si>
  <si>
    <t>JAYLUX HOMES LTD</t>
  </si>
  <si>
    <t>Gira - Chakraborty</t>
  </si>
  <si>
    <t>139 Suite 4a - Shenley Road, Borehamwood, WD6 1DL, England</t>
  </si>
  <si>
    <t>14832085</t>
  </si>
  <si>
    <t>TORSION CARE (WORKSOP) LIMITED</t>
  </si>
  <si>
    <t>Martin - Hutson; Daniel - Spencer</t>
  </si>
  <si>
    <t>Tomlinson House Capitol Boulevard, Morley, Leeds, LS27 0TS, England</t>
  </si>
  <si>
    <t>14491780</t>
  </si>
  <si>
    <t>TORSION CARE (SPV 2) LIMITED</t>
  </si>
  <si>
    <t>14348265</t>
  </si>
  <si>
    <t>3DP PROPERTIES LTD</t>
  </si>
  <si>
    <t>Deborah - Holmes; Paul - Holmes; Darren - Ollerhead; Dawn - Ollerhead</t>
  </si>
  <si>
    <t>Spring Bank Station Road, Holme, Carnforth, LA6 1RE, England</t>
  </si>
  <si>
    <t>14920065</t>
  </si>
  <si>
    <t>JVCO 2 LTD</t>
  </si>
  <si>
    <t>Russell - Toghill</t>
  </si>
  <si>
    <t>Orchard Works Ashton Road, Marsh Barton, Exeter, Devon, EX2 8LN, England</t>
  </si>
  <si>
    <t>14920085</t>
  </si>
  <si>
    <t>JVCO 3 LTD</t>
  </si>
  <si>
    <t>15721703</t>
  </si>
  <si>
    <t>SIGNATURE LAND (THAME) LTD</t>
  </si>
  <si>
    <t>Paul - West</t>
  </si>
  <si>
    <t>C/O Hillier Hopkins Llp, 249 Silbury Boulevard, Milton Keynes, MK9 1NA, England</t>
  </si>
  <si>
    <t>14847767</t>
  </si>
  <si>
    <t>MARKHAM INTERCONTINENTAL LIMITED</t>
  </si>
  <si>
    <t>Stephen - Markham</t>
  </si>
  <si>
    <t>36 Birches Park Road, Codsall, Wolverhampton, Staffordshire, WV8 2DT, United Kingdom</t>
  </si>
  <si>
    <t>14443701</t>
  </si>
  <si>
    <t>BURWELL AL LIMITED</t>
  </si>
  <si>
    <t>Anna - Buxton; Rachel - Buxton; Richard - Buxton; Timothy - Buxton; Timothy - Dobson; Alexander - Shaw; Miranda - Shaw</t>
  </si>
  <si>
    <t>Agr Power Limited</t>
  </si>
  <si>
    <t>2 Charnwood House, Marsh Road, Bristol, BS3 2NA, England</t>
  </si>
  <si>
    <t>14743252</t>
  </si>
  <si>
    <t>HOCKLEY DEVELOPMENTS (SPONDON STREET) LIMITED</t>
  </si>
  <si>
    <t>Viquar Ali Khan</t>
  </si>
  <si>
    <t>14359629</t>
  </si>
  <si>
    <t>CGS DESIGN &amp; CONSULTANCY LIMITED</t>
  </si>
  <si>
    <t>David - Burns; Christopher - Martin</t>
  </si>
  <si>
    <t>Enterprise House Maxted Road, Hemel Hempstead Industrial Estate, Hemel Hempstead, HP2 7BT, England</t>
  </si>
  <si>
    <t>15783770</t>
  </si>
  <si>
    <t>DORCHESTER GREEN APARTMENTS LIMITED</t>
  </si>
  <si>
    <t>Seamus - Finnerty; Asifa - Hamid; Bharat - Patel</t>
  </si>
  <si>
    <t>NI697911</t>
  </si>
  <si>
    <t>TOUCHSTONE CONTRACTS LIMITED</t>
  </si>
  <si>
    <t>Laura - Gormley; Lauren - Gormley; Pauric - Gormley</t>
  </si>
  <si>
    <t>8 Lawrence Hill, Derry, County Londonderry, BT48 7NJ, Northern Ireland</t>
  </si>
  <si>
    <t>14172833</t>
  </si>
  <si>
    <t>DMAR (INVESTMENTS) LTD</t>
  </si>
  <si>
    <t>Damian - Marrinan</t>
  </si>
  <si>
    <t>5 Beauchamp Court Victors Way, Barnet, London, EN5 5TZ, United Kingdom</t>
  </si>
  <si>
    <t>14100746</t>
  </si>
  <si>
    <t>BEECHWOOD DRIVE LIMITED</t>
  </si>
  <si>
    <t>Alison - Pitcher; James - Pitcher</t>
  </si>
  <si>
    <t>Bankside 300 Peachman Way, Broadland Business Park, Norwich, Norfolk, NR7 0LB, England</t>
  </si>
  <si>
    <t>13833886</t>
  </si>
  <si>
    <t>STICKY GREEN INVESTMENTS LIMITED</t>
  </si>
  <si>
    <t>Christine - Williams; Mark - Stickley</t>
  </si>
  <si>
    <t>14941371</t>
  </si>
  <si>
    <t>JAMES BERESFORD DEVELOPMENTS LTD</t>
  </si>
  <si>
    <t>James - Beresford</t>
  </si>
  <si>
    <t>14173348</t>
  </si>
  <si>
    <t>FHD LONGFLEET LIMITED</t>
  </si>
  <si>
    <t>Michael - Pearce</t>
  </si>
  <si>
    <t>23a Church Road Parkstone, Poole, Dorset, BH14 8UF, England</t>
  </si>
  <si>
    <t>15784164</t>
  </si>
  <si>
    <t>BUILD27 LTD</t>
  </si>
  <si>
    <t>Mason - Hunter</t>
  </si>
  <si>
    <t>7 Ambleside Crescent, Farnham, Surrey, GU9 0RZ, England</t>
  </si>
  <si>
    <t>14178681</t>
  </si>
  <si>
    <t>WILLOW ROW ESTATES LIMITED</t>
  </si>
  <si>
    <t>Carl - Homerstone; Frederick - Little; Simon - Mockridge</t>
  </si>
  <si>
    <t>Unit F2 London House, 42 Upper Richmond Road West, London, SW14 8DD, England</t>
  </si>
  <si>
    <t>15793081</t>
  </si>
  <si>
    <t>YOGESH PATEL LIMITED</t>
  </si>
  <si>
    <t>Yogesh - Patel</t>
  </si>
  <si>
    <t>173 Pembroke Road, Ilford, IG3 8PG, England</t>
  </si>
  <si>
    <t>14146258</t>
  </si>
  <si>
    <t>SKE DEVELOPMENTS LIMITED</t>
  </si>
  <si>
    <t>Enfys - Jones; Keith - Jones; Kim - Stanfield; Simon - Stanfield</t>
  </si>
  <si>
    <t>Oxford Chambers, New Oxford Street, Workington, Cumbria, CA14 2LR, United Kingdom</t>
  </si>
  <si>
    <t>14373429</t>
  </si>
  <si>
    <t>PRESTIGE GROUP MIDLANDS LIMITED</t>
  </si>
  <si>
    <t>Jack - Brindley; Reece - Preson</t>
  </si>
  <si>
    <t>Central Movements UK Limited</t>
  </si>
  <si>
    <t>Meadowlands Game Farm Gilmorton Lane, Willoughby Waterleys, Leicester, Leicestershire, LE8 6UE, England</t>
  </si>
  <si>
    <t>14450779</t>
  </si>
  <si>
    <t>CHALKSTONE SERVICES LIMITED</t>
  </si>
  <si>
    <t>Reece - Buckingham</t>
  </si>
  <si>
    <t>12 Rachael Gardens, Silver End, Witham, CM8 3ST, England</t>
  </si>
  <si>
    <t>14953389</t>
  </si>
  <si>
    <t>WATERCASTLE EGHAM LTD</t>
  </si>
  <si>
    <t>Yacob - Frankel; Hersch - Schneck</t>
  </si>
  <si>
    <t>69 Watermint Quay, London, N16 6DN, England</t>
  </si>
  <si>
    <t>14999109</t>
  </si>
  <si>
    <t>VISIONARY DESIGN &amp; BUILD LTD</t>
  </si>
  <si>
    <t>Hardev - Singh</t>
  </si>
  <si>
    <t>121 Clarence Street, Southall, UB2 5BL, England</t>
  </si>
  <si>
    <t>14943960</t>
  </si>
  <si>
    <t>BESPOKE BUILDS LIMITED</t>
  </si>
  <si>
    <t>Nicholas - Evans</t>
  </si>
  <si>
    <t>1 Fixcroft Fryland Lane, Wineham, Henfield, BN5 9BU, United Kingdom</t>
  </si>
  <si>
    <t>14762002</t>
  </si>
  <si>
    <t>PRIME CONSTRUCTION SERVICES LTD</t>
  </si>
  <si>
    <t>Pavlo - Galyan</t>
  </si>
  <si>
    <t>Unit 1 Wrexham Road, Basildon, SS15 6PX, England</t>
  </si>
  <si>
    <t>14357897</t>
  </si>
  <si>
    <t>GROVE PROPERTY MAINTENANCE LTD</t>
  </si>
  <si>
    <t>Dean - Grove</t>
  </si>
  <si>
    <t>14359088</t>
  </si>
  <si>
    <t>PRITAM HOMES LIMITED</t>
  </si>
  <si>
    <t>Amarpal - Singh</t>
  </si>
  <si>
    <t>Nexa Lending &amp; Security Services LTD (12426322)</t>
  </si>
  <si>
    <t>15797304</t>
  </si>
  <si>
    <t>TS PORTFOLIOS LIMITED</t>
  </si>
  <si>
    <t>Terry - Emberson; Seamus - Gannon</t>
  </si>
  <si>
    <t>19 Montpelier Avenue, Bexley, Kent, DA5 3AP, England</t>
  </si>
  <si>
    <t>14441867</t>
  </si>
  <si>
    <t>PARIS HOMES GROUP LTD</t>
  </si>
  <si>
    <t>Seyed-Rezai, Parisa Sadat; Timothy - Zdrojewski-Would</t>
  </si>
  <si>
    <t>Campden House Ringwood Road, Burley, Ringwood, BH24 4BU, England</t>
  </si>
  <si>
    <t>15799180</t>
  </si>
  <si>
    <t>LASCKOS LTD</t>
  </si>
  <si>
    <t>Igor - Krasnoslobodtsev</t>
  </si>
  <si>
    <t>15 Packham Mews Pears Road, Hounslow, TW3 1AQ, England</t>
  </si>
  <si>
    <t>14183277</t>
  </si>
  <si>
    <t>KENT COASTAL DEVELOPMENTS LTD</t>
  </si>
  <si>
    <t>Matthew - Butler; Calvin - Smith</t>
  </si>
  <si>
    <t>Suite 1, First Floor, 3 Jubilee Way, Faversham, Kent, ME13 8GD, United Kingdom</t>
  </si>
  <si>
    <t>14199092</t>
  </si>
  <si>
    <t>BSLI RENOVATIONS LTD</t>
  </si>
  <si>
    <t>Brett - Brookes; Siohbon - Brookes</t>
  </si>
  <si>
    <t>4 Whaleys Yard, Chatteris, PE16 6NX, United Kingdom</t>
  </si>
  <si>
    <t>14679674</t>
  </si>
  <si>
    <t>ATLANTIS HOMES LTD</t>
  </si>
  <si>
    <t>Catherine - Hall; Thomas - Hall</t>
  </si>
  <si>
    <t>Romaco Spv 10 Limited</t>
  </si>
  <si>
    <t>64 Southwark Bridge Road, London, SE1 0AS, England</t>
  </si>
  <si>
    <t>14431692</t>
  </si>
  <si>
    <t>SHIRA BUILDERS LTD</t>
  </si>
  <si>
    <t>Kashmir - Singh</t>
  </si>
  <si>
    <t>82 Walton Road, Oldbury, West Midlands, B68 9DB, United Kingdom</t>
  </si>
  <si>
    <t>15794170</t>
  </si>
  <si>
    <t>SPA GLOBAL INVESTMENT AND CONSULTANCY LTD</t>
  </si>
  <si>
    <t>Aqheel - Suleiman</t>
  </si>
  <si>
    <t>15794729</t>
  </si>
  <si>
    <t>ROC DEVCO LIMITED</t>
  </si>
  <si>
    <t>Mazen - Abou Chakra; Al Hakim, Mohamad Sami; Ahmad - Hariri</t>
  </si>
  <si>
    <t>14137875</t>
  </si>
  <si>
    <t>AQUA CAPITAL SCP LIMITED</t>
  </si>
  <si>
    <t>Gary - Sukhram</t>
  </si>
  <si>
    <t>15 Kingsway, Woking, GU21 6NU, England</t>
  </si>
  <si>
    <t>14898401</t>
  </si>
  <si>
    <t>CHADMOORE BUILD UK LIMITED</t>
  </si>
  <si>
    <t>Lee - Chadburn</t>
  </si>
  <si>
    <t>636 Spring Bank West, Hull, HU3 6LJ, England</t>
  </si>
  <si>
    <t>14952609</t>
  </si>
  <si>
    <t>BRERETON PROPERTY LTD</t>
  </si>
  <si>
    <t>Thomas - Brereton</t>
  </si>
  <si>
    <t>Unit 32 Harold Smith Chartered Accountants, St  Asaph Business Park, St. Asaph, LL17 0JA, United Kingdom</t>
  </si>
  <si>
    <t>14054163</t>
  </si>
  <si>
    <t>AGK CONSTRUCTION LTD</t>
  </si>
  <si>
    <t>Kujtim - Kullolli</t>
  </si>
  <si>
    <t>1 Telegraph Place, London, E14 9XA, England</t>
  </si>
  <si>
    <t>14407285</t>
  </si>
  <si>
    <t>SEVENDALE LIMITED</t>
  </si>
  <si>
    <t>15797342</t>
  </si>
  <si>
    <t>CASTLE GATE HOUSE (NOTTINGHAM) LTD</t>
  </si>
  <si>
    <t>15789085</t>
  </si>
  <si>
    <t>HYPHEN PROJECTS LIMITED</t>
  </si>
  <si>
    <t>Ben - Morton-Hunte</t>
  </si>
  <si>
    <t>Charwell House, Wilsom Road, Alton, GU34 2PP, England</t>
  </si>
  <si>
    <t>14399053</t>
  </si>
  <si>
    <t>SJPL PROPERTIES LIMITED</t>
  </si>
  <si>
    <t>Susan - Little</t>
  </si>
  <si>
    <t>The Roundhouse, Wigginton, Nr Banbury, Oxfordshire, OX15 4LA, England</t>
  </si>
  <si>
    <t>14369446</t>
  </si>
  <si>
    <t>BEIGE SPACES LIMITED</t>
  </si>
  <si>
    <t>Michael - Otubu; Adenike - Owonaiye</t>
  </si>
  <si>
    <t>25 Weardale House, Manor House, London, N4 1QN, United Kingdom</t>
  </si>
  <si>
    <t>15795797</t>
  </si>
  <si>
    <t>COLE AND IVY PROPERTY DEVELOPMENTS LIMITED</t>
  </si>
  <si>
    <t>Brierley, Jordan Samuel</t>
  </si>
  <si>
    <t>32 Rutland Avenue, Borrowash, Derby, DE72 3JF, England</t>
  </si>
  <si>
    <t>15796382</t>
  </si>
  <si>
    <t>AMOSS CONSTRUCTION LTD</t>
  </si>
  <si>
    <t>Urim - Zhubi</t>
  </si>
  <si>
    <t>17b Church Street, Enfield, EN2 6AF, England</t>
  </si>
  <si>
    <t>15796403</t>
  </si>
  <si>
    <t>SWD DEVELOPMENTS LIMITED</t>
  </si>
  <si>
    <t>Jonathan - De Cruz; Leonard - Seymour; Mark - Williams</t>
  </si>
  <si>
    <t>Airport Business Centre, 10 Thornbury Road, Plymouth, PL6 7PP, United Kingdom</t>
  </si>
  <si>
    <t>14937111</t>
  </si>
  <si>
    <t>J.P TYRRELL DEVELOPMENT LTD</t>
  </si>
  <si>
    <t>Jamie - Tyrrell</t>
  </si>
  <si>
    <t>11 Gardner Avenue, Bristol, BS13 8BG, England</t>
  </si>
  <si>
    <t>NI692122</t>
  </si>
  <si>
    <t>DYNES BROTHERS LTD</t>
  </si>
  <si>
    <t>Garrett - Dynes; Kevin - Dynes</t>
  </si>
  <si>
    <t>64 Ballygelagh Road, Kircubbin, Co. Down, BT22 1AE, Northern Ireland</t>
  </si>
  <si>
    <t>15794676</t>
  </si>
  <si>
    <t>LUXEFLIP ESTATES LTD</t>
  </si>
  <si>
    <t>Mohima - Chowdhury; Bahuddin - Mhamud</t>
  </si>
  <si>
    <t>Flat 10, 332-336 Gabrielle House Perth Road, Ilford, Essex, IG2 6FF, England</t>
  </si>
  <si>
    <t>14449045</t>
  </si>
  <si>
    <t>ATHENA BUILDING SOLUTIONS LTD</t>
  </si>
  <si>
    <t>Hayley - Murphy</t>
  </si>
  <si>
    <t>71 Spring Road, Kempston, Bedford, MK42 8LT, England</t>
  </si>
  <si>
    <t>14395356</t>
  </si>
  <si>
    <t>BOWMAN INTERIORS &amp; RENOVATIONS LTD</t>
  </si>
  <si>
    <t>Lewis - Bowman</t>
  </si>
  <si>
    <t>21 Ruskin Avenue, Syston, Leicester, LE7 2BY, England</t>
  </si>
  <si>
    <t>15798397</t>
  </si>
  <si>
    <t>LCL PROPERTY GROUP LIMITED</t>
  </si>
  <si>
    <t>Laura - Cunningham; Christopher - Trenbath</t>
  </si>
  <si>
    <t>491 Bolton Road West, Ramsbottom, Bury, BL0 9RN, England</t>
  </si>
  <si>
    <t>14143110</t>
  </si>
  <si>
    <t>DORSET HOME INNOVATIONS LIMITED</t>
  </si>
  <si>
    <t>Stephen - Dyke</t>
  </si>
  <si>
    <t>7 &amp; 8 Church Street, Wimborne, Dorset, BH21 1JH, England</t>
  </si>
  <si>
    <t>SC814285</t>
  </si>
  <si>
    <t>R MACNEIL BUILDERS LTD</t>
  </si>
  <si>
    <t>Ronald - Macneil</t>
  </si>
  <si>
    <t>Pavilion 2 Finnieston Business Park, Minerva Way, Glasgow, G3 8AU, Scotland</t>
  </si>
  <si>
    <t>15794379</t>
  </si>
  <si>
    <t>ROSE PROJECTS LIMITED</t>
  </si>
  <si>
    <t>Hannah - Holmes; Nicholas - Holmes</t>
  </si>
  <si>
    <t>3 Mellor Road, Cheadle Hulme, Cheadle, Cheshire, SK8 5AT, England</t>
  </si>
  <si>
    <t>15594582</t>
  </si>
  <si>
    <t>KNIGHTS PROPERTY DEVELOPMENTS LTD</t>
  </si>
  <si>
    <t>Matthew - Knight</t>
  </si>
  <si>
    <t>9 Truemans Heath Lane, Hollywood, Birmingham, B47 5QE, England</t>
  </si>
  <si>
    <t>13920742</t>
  </si>
  <si>
    <t>L&amp;S LEEDS LTD</t>
  </si>
  <si>
    <t>Philip - Johnson; Yvonne - Niap; Tiam - Yong</t>
  </si>
  <si>
    <t>Standard Chartered Bank (Hong Kong) Limited</t>
  </si>
  <si>
    <t>15797869</t>
  </si>
  <si>
    <t>DOOBA CAPITAL GROUPE LIMITED</t>
  </si>
  <si>
    <t>Eva - Boucher; Lucas - Casal; Gabriel - Mouawad; 10863777 Canada Inc.; B. Mouawad Corp Pty Ltd; Mouawad Holdings Inc.</t>
  </si>
  <si>
    <t>10 Upper Bank Street, London, E14 5NP, England</t>
  </si>
  <si>
    <t>14475279</t>
  </si>
  <si>
    <t>AH BUILD LTD</t>
  </si>
  <si>
    <t>Alexander - Tabares</t>
  </si>
  <si>
    <t>17 Chiltern Business Village, Arundel Road, Uxbridge, Middlesex, UB8 2SN, United Kingdom</t>
  </si>
  <si>
    <t>15798295</t>
  </si>
  <si>
    <t>PRO-RENO LTD</t>
  </si>
  <si>
    <t>Yasir - Ghulam</t>
  </si>
  <si>
    <t>123 Birchfield Road, Birmingham, B19 1LH, England</t>
  </si>
  <si>
    <t>15799231</t>
  </si>
  <si>
    <t>OTM PROPERTY DEVELOPMENT LTD</t>
  </si>
  <si>
    <t>Manny - Maloney; Otis - Maloney; Tyrrell - Maloney</t>
  </si>
  <si>
    <t>4 Ten Acre Wood, Margam, Port Talbot, SA13 2SU, Wales</t>
  </si>
  <si>
    <t>15793765</t>
  </si>
  <si>
    <t>WELCH AND RIDLEY DEVELOPMENTS LTD</t>
  </si>
  <si>
    <t>Brett - Ridley; John - Welch; Lorna - Welch</t>
  </si>
  <si>
    <t>Oakmere, Belmont Business Park, Durham, DH1 1TW, United Kingdom</t>
  </si>
  <si>
    <t>15794761</t>
  </si>
  <si>
    <t>NIXON REALTY GROUP LIMITED</t>
  </si>
  <si>
    <t>Michael - Nixon</t>
  </si>
  <si>
    <t>21 Beachcroft, Hadston, Morpeth, NE65 9RH, United Kingdom</t>
  </si>
  <si>
    <t>15794750</t>
  </si>
  <si>
    <t>ROC NEWCO 2 LIMITED</t>
  </si>
  <si>
    <t>15795217</t>
  </si>
  <si>
    <t>HS CONSTRUCTION CONTRACTORS LTD</t>
  </si>
  <si>
    <t>284 Dersingham Avenue, London, E12 6JY, United Kingdom</t>
  </si>
  <si>
    <t>14361565</t>
  </si>
  <si>
    <t>RACAL IUK BXIP2 PLOT 203 RETAIL CO LIMITED</t>
  </si>
  <si>
    <t>4 Stable Street, London, N1C 4AB, United Kingdom</t>
  </si>
  <si>
    <t>14361557</t>
  </si>
  <si>
    <t>IN TIME DEVELOPMENTS LTD</t>
  </si>
  <si>
    <t>Holbeche House 437 Shirley Road, Acocks Green, Birmingham, B27 7NX, United Kingdom</t>
  </si>
  <si>
    <t>14136483</t>
  </si>
  <si>
    <t>ZIOM CREATIONS LTD</t>
  </si>
  <si>
    <t>25 Delagoa Road, Liverpool, L10 9LS, England</t>
  </si>
  <si>
    <t>15698502</t>
  </si>
  <si>
    <t>MOPANI ENTERPRISES LIMITED</t>
  </si>
  <si>
    <t>Chequers Barn, High Street, Fordwich, Kent, CT2 0DX, United Kingdom</t>
  </si>
  <si>
    <t>14367838</t>
  </si>
  <si>
    <t>A.H PROPERTY SERVICES LTD</t>
  </si>
  <si>
    <t>Arvinder - Harian</t>
  </si>
  <si>
    <t>73 Swan Bank, Penn, Wolverhampton, WV4 5PZ, United Kingdom</t>
  </si>
  <si>
    <t>14895642</t>
  </si>
  <si>
    <t>A7 DEVELOPMENT GROUP LTD</t>
  </si>
  <si>
    <t>Asad - Farooq</t>
  </si>
  <si>
    <t>31 Milner Street, Manchester, M16 9WF, England</t>
  </si>
  <si>
    <t>14898205</t>
  </si>
  <si>
    <t>ST PAULS PROPERTIES NELSON LTD</t>
  </si>
  <si>
    <t>Mohammed - Ansar</t>
  </si>
  <si>
    <t>2 Prospect Buildings, Cross Street, Nelson, BB9 7NS, England</t>
  </si>
  <si>
    <t>13893816</t>
  </si>
  <si>
    <t>IGNAS BUILDERS LTD</t>
  </si>
  <si>
    <t>Ignacio - Noa Alfonso</t>
  </si>
  <si>
    <t>SC733672</t>
  </si>
  <si>
    <t>WILLOW RISE DEVELOPMENTS LIMITED</t>
  </si>
  <si>
    <t>Nicholas - Roberts</t>
  </si>
  <si>
    <t>172 Baberton Mains Drive, Edinburgh, EH14 3DZ, Scotland</t>
  </si>
  <si>
    <t>15459130</t>
  </si>
  <si>
    <t>KAZ HOTELS MONUMENT LIMITED</t>
  </si>
  <si>
    <t>Hanif - Bhimji; Karim - Bhimji; Zenobya - Bhimji; Shamina - Jetha</t>
  </si>
  <si>
    <t>Kaz (Holdings) Limited</t>
  </si>
  <si>
    <t>87 South Lambeth Road, Vauxhall, London, SW8 1RN, England</t>
  </si>
  <si>
    <t>14915120</t>
  </si>
  <si>
    <t>GREEN GATE CONSTRUCTION SERVICES LIMITED</t>
  </si>
  <si>
    <t>Harry - Wilkinson; Steven - Wilkinson</t>
  </si>
  <si>
    <t>15 Briery Meadows, Hemingfield, Barnsley, S73 0QW, England</t>
  </si>
  <si>
    <t>14542973</t>
  </si>
  <si>
    <t>KEYHAM MEDICAL REPORTS TRADING LIMITED</t>
  </si>
  <si>
    <t>15814727</t>
  </si>
  <si>
    <t>GAWA LIMITED</t>
  </si>
  <si>
    <t>Joe - Stageman; Michelle - Stageman</t>
  </si>
  <si>
    <t>Bredhurst Lodge The Street, Bredhurst, Gillingham, ME7 3LH, England</t>
  </si>
  <si>
    <t>15815364</t>
  </si>
  <si>
    <t>J S BUILDERS (BELPER) LIMITED</t>
  </si>
  <si>
    <t>Jamie - Salt</t>
  </si>
  <si>
    <t>206 Sandbed Lane, Belper, DE56 0SN, England</t>
  </si>
  <si>
    <t>14955740</t>
  </si>
  <si>
    <t>ARIESQUE LIMITED</t>
  </si>
  <si>
    <t>Rachel - Robertson</t>
  </si>
  <si>
    <t>24 Upper Approach Road, Broadstairs, CT10 1QY, England</t>
  </si>
  <si>
    <t>15813446</t>
  </si>
  <si>
    <t>BEST WAY DEVELOPERS LIMITED</t>
  </si>
  <si>
    <t>Alison - De Morais Rajani</t>
  </si>
  <si>
    <t>253 Commercial Road, Room No 106,First Floor, Cheltenham House, London, E1 2BT, United Kingdom</t>
  </si>
  <si>
    <t>15813430</t>
  </si>
  <si>
    <t>WB CAPITAL VENTURES LIMITED</t>
  </si>
  <si>
    <t>John - Whitfield; Simon - Whitfield</t>
  </si>
  <si>
    <t>Broad Close, Coates, Cirencester, GL7 6NH, England</t>
  </si>
  <si>
    <t>15012086</t>
  </si>
  <si>
    <t>WEBBERS TRADING LIMITED</t>
  </si>
  <si>
    <t>13984053</t>
  </si>
  <si>
    <t>C.I.E PROPERTY DEVELOPMENT LIMITED</t>
  </si>
  <si>
    <t>Christopher - Edwards</t>
  </si>
  <si>
    <t>Kingsnorth House, Blenheim Way, Birmingham, West Midlands, B44 8LS, United Kingdom</t>
  </si>
  <si>
    <t>14151615</t>
  </si>
  <si>
    <t>EASTERN SQUARE (RUSH GREEN) LIMITED</t>
  </si>
  <si>
    <t>Deborah - Madden; Nicholas - Madden</t>
  </si>
  <si>
    <t>98 Hornchurch Road, Hornchurch, RM11 1JS, United Kingdom</t>
  </si>
  <si>
    <t>14955893</t>
  </si>
  <si>
    <t>GROWS PROPERTY LTD</t>
  </si>
  <si>
    <t>Gabriel - Farmer</t>
  </si>
  <si>
    <t>9 Bank Road, Kingswood, Bristol, BS15 8LS, United Kingdom</t>
  </si>
  <si>
    <t>13937595</t>
  </si>
  <si>
    <t>MORENDI CONSTRUCTION LTD</t>
  </si>
  <si>
    <t>Radu - Plamadeala</t>
  </si>
  <si>
    <t>41 Chancellor Court, Northampton, NN2 7AP, United Kingdom</t>
  </si>
  <si>
    <t>14427190</t>
  </si>
  <si>
    <t>J.M PROPERTY HOLDINGS LTD</t>
  </si>
  <si>
    <t>James - Lewis</t>
  </si>
  <si>
    <t>17 Chiltern Bank, Peppard Common, Henley-On-Thames, RG9 5HU, England</t>
  </si>
  <si>
    <t>15815409</t>
  </si>
  <si>
    <t>YELLOWROCK INVESTMENTS LIMITED</t>
  </si>
  <si>
    <t>Bhavik - Patel</t>
  </si>
  <si>
    <t>55 Washington Road, London, SW13 9BQ, England</t>
  </si>
  <si>
    <t>14962703</t>
  </si>
  <si>
    <t>ROC PROJECTS LTD</t>
  </si>
  <si>
    <t>William - Butler</t>
  </si>
  <si>
    <t>Military House, 24 Castle Street, Chester, Cheshire, CH1 2DS, United Kingdom</t>
  </si>
  <si>
    <t>15814117</t>
  </si>
  <si>
    <t>THISTLEWOOD PROPERTIES (DARWEN) LTD</t>
  </si>
  <si>
    <t>Harry - Moss; Michael - Moss; Suzanne - Moss</t>
  </si>
  <si>
    <t>Mayfield, Wilmslow Road, Alderley Edge, SK9 7QW, England</t>
  </si>
  <si>
    <t>14930048</t>
  </si>
  <si>
    <t>ERLAS HOLDINGS LTD</t>
  </si>
  <si>
    <t>Company Secretaries (Chester) Ltd; Nigel - Fisher; Stuart - Fisher</t>
  </si>
  <si>
    <t>2 Well House Barns, Chester Road, Bretton, Flintshire, CH4 0DH, United Kingdom</t>
  </si>
  <si>
    <t>15814671</t>
  </si>
  <si>
    <t>BORDEAUX ESTATES (WASHINGTON) LIMITED</t>
  </si>
  <si>
    <t>Rachel - Cole; Louise - Cox; Stephen - Cole; Jonathan - Cox</t>
  </si>
  <si>
    <t>15814802</t>
  </si>
  <si>
    <t>TOASTIE DEVELOPMENTS LIMITED</t>
  </si>
  <si>
    <t>Joshua - Grills; Teri-Louise - Grills</t>
  </si>
  <si>
    <t>Global House, Callywith Gate Ind Est, Bodmin, Cornwall, PL31 2RQ, United Kingdom</t>
  </si>
  <si>
    <t>15433592</t>
  </si>
  <si>
    <t>MUFF-DOWNES PROPERTIES LTD</t>
  </si>
  <si>
    <t>Ashley - Muff</t>
  </si>
  <si>
    <t>26b Bradford Road Guiseley, Leeds, LS20 8NH, England</t>
  </si>
  <si>
    <t>15003800</t>
  </si>
  <si>
    <t>BONNEYWELL DEVELOPMENT RESEARCH TRADING LIMITED</t>
  </si>
  <si>
    <t>Edward - Mole; Corporate Trading Companies Secretaries Limited; Ctc Directorships Ltd</t>
  </si>
  <si>
    <t>13928485</t>
  </si>
  <si>
    <t>EPITOPE PRIVATE TRADING LIMITED</t>
  </si>
  <si>
    <t>14328812</t>
  </si>
  <si>
    <t>NAPOLEON CONSULTING TRADING LIMITED</t>
  </si>
  <si>
    <t>14956581</t>
  </si>
  <si>
    <t>JCMD PROPERTY LTD</t>
  </si>
  <si>
    <t>James - Macfarlane</t>
  </si>
  <si>
    <t>7 Bournemouth Road, Chandler's Ford, Eastleigh, SO53 3DA, England</t>
  </si>
  <si>
    <t>14821898</t>
  </si>
  <si>
    <t>POLLITT DEVELOPMENTS LIMITED</t>
  </si>
  <si>
    <t>Ian - Pollitt; Victoria - Pollitt</t>
  </si>
  <si>
    <t>Skelton Newby Hall Primary School, Skelton-On-Ure, Ripon, HG4 5AJ, England</t>
  </si>
  <si>
    <t>14277442</t>
  </si>
  <si>
    <t>THEODORE EMMS TRADING LIMITED</t>
  </si>
  <si>
    <t>15735461</t>
  </si>
  <si>
    <t>LYSON CONSTRUCTION LTD</t>
  </si>
  <si>
    <t>Billy - Lyson</t>
  </si>
  <si>
    <t>24a Ridyard Street, Little Hulton, Manchester, M38 9WE, England</t>
  </si>
  <si>
    <t>15811357</t>
  </si>
  <si>
    <t>56 UNICORNS LTD</t>
  </si>
  <si>
    <t>Rujina - Akhtar</t>
  </si>
  <si>
    <t>46 Lukin Street, London, E1 0AA, England</t>
  </si>
  <si>
    <t>15580727</t>
  </si>
  <si>
    <t>WCHP LIMITED</t>
  </si>
  <si>
    <t>Martin - Keelagher</t>
  </si>
  <si>
    <t>Unit 3 Gate Centre Bredbury Park Way, Bredbury, Stockport, SK6 2SN, England</t>
  </si>
  <si>
    <t>SC815285</t>
  </si>
  <si>
    <t>R&amp;M DEVELOPMENTS (SCOTLAND) LIMITED</t>
  </si>
  <si>
    <t>Brodie - Maclellan; Connor - Maclellan; Joshua - Reid; Lewis - Reid</t>
  </si>
  <si>
    <t>Q Court, 3 Quality Street, Edinburgh, EH4 5BP, Scotland</t>
  </si>
  <si>
    <t>15492827</t>
  </si>
  <si>
    <t>MATERFORTIS DEVELOPMENTS LTD</t>
  </si>
  <si>
    <t>James - Bell; James - Kent</t>
  </si>
  <si>
    <t>15814762</t>
  </si>
  <si>
    <t>AURA POWER SERVICES LIMITED</t>
  </si>
  <si>
    <t>Simon - Coulson; Benjamin - Moore; Martyn - Tuffs</t>
  </si>
  <si>
    <t>30 Queen Square, Penthouse Office, Bristol, BS1 4ND, United Kingdom</t>
  </si>
  <si>
    <t>14393134</t>
  </si>
  <si>
    <t>A&amp;M BUILDERS LIMITED</t>
  </si>
  <si>
    <t>Sanpal, Satish</t>
  </si>
  <si>
    <t>32 Hainault Road, Chigwell, IG7 6QX, England</t>
  </si>
  <si>
    <t>14151312</t>
  </si>
  <si>
    <t>TRANWOOD LTD</t>
  </si>
  <si>
    <t>Mark - Tranter; Roger - Woodward</t>
  </si>
  <si>
    <t>Old Coal Yard Windmill Hill, Stoulton, Worcestershire, WR7 4RP, United Kingdom</t>
  </si>
  <si>
    <t>14376822</t>
  </si>
  <si>
    <t>J LEES CONSULTING LTD</t>
  </si>
  <si>
    <t>James - Lees</t>
  </si>
  <si>
    <t>10 Bonnygrove, Marton-In-Cleveland, Middlesbrough, TS8 9QZ, England</t>
  </si>
  <si>
    <t>14213526</t>
  </si>
  <si>
    <t>PEARCROFT DEVELOPMENTS LIMITED</t>
  </si>
  <si>
    <t>Martyn - Balm; Kevin - Harris</t>
  </si>
  <si>
    <t>Suite 117 Chalfont Park, Chalfont St. Peter, Gerrards Cross, SL9 0BG, United Kingdom</t>
  </si>
  <si>
    <t>15816003</t>
  </si>
  <si>
    <t>SAF JESSOP LTD</t>
  </si>
  <si>
    <t>Paul - Jessop</t>
  </si>
  <si>
    <t>28 Upper Blantyre Walk, Worlds End Estate, London, SW10 0DX, United Kingdom</t>
  </si>
  <si>
    <t>15816021</t>
  </si>
  <si>
    <t>MORNINGSTONEROSE LIMITED</t>
  </si>
  <si>
    <t>Mark - Russell</t>
  </si>
  <si>
    <t>Forthampton House School Lane, Forthampton, Gloucester, GL19 4QB, England</t>
  </si>
  <si>
    <t>15816128</t>
  </si>
  <si>
    <t>SMA INSULATIONS LTD</t>
  </si>
  <si>
    <t>Andleeb - Zahra</t>
  </si>
  <si>
    <t>12 Windermere Road, Wolverhampton, West Midlands, WV6 9DW, England</t>
  </si>
  <si>
    <t>14572047</t>
  </si>
  <si>
    <t>FOWLER DEVELOPMENTS (FD) LIMITED</t>
  </si>
  <si>
    <t>Joseph - Fowler</t>
  </si>
  <si>
    <t>Lavender Hill, Rectory Lane, Pulborough, RH20 2AD, England</t>
  </si>
  <si>
    <t>SC724451</t>
  </si>
  <si>
    <t>HEE HAUGH DEVELOPMENTS LTD</t>
  </si>
  <si>
    <t>Alistair - Brand; Andrew - Fleming-Brown; Andrew - Mickel; Paul - Stallan</t>
  </si>
  <si>
    <t>Arch 25 Eastvale Place, Glagow, G3 8QG, United Kingdom</t>
  </si>
  <si>
    <t>SC774725</t>
  </si>
  <si>
    <t>AJ CUNNINGHAM LTD</t>
  </si>
  <si>
    <t>Alan - Cunningham; Catriona - Cunningham</t>
  </si>
  <si>
    <t>Cairn Lodge, Emerivale, Isle Of Islay, PA42 7AL, Scotland</t>
  </si>
  <si>
    <t>15816410</t>
  </si>
  <si>
    <t>EAST POINT DEVELOPMENTS EA LIMITED</t>
  </si>
  <si>
    <t>Oliver - Bryenton; Stacey - Bryenton</t>
  </si>
  <si>
    <t>Number Sixty One, Alexandra Road, Lowestoft, Suffolk, NR32 1PL, United Kingdom</t>
  </si>
  <si>
    <t>15807809</t>
  </si>
  <si>
    <t>M L PROPERTIES (WORCESTER) LIMITED</t>
  </si>
  <si>
    <t>Love, Samuel Evans; James - Morgan</t>
  </si>
  <si>
    <t>14 Victoria Square, Droitwich Spa, Worcestershire, WR9 8DS, United Kingdom</t>
  </si>
  <si>
    <t>14100600</t>
  </si>
  <si>
    <t>PPT PROPERTIES MANAGEMENT LTD</t>
  </si>
  <si>
    <t>Antonis - Panayi; Peter - Panayi</t>
  </si>
  <si>
    <t>138 Upshire Road, Waltham Abbey, EN9 3PD, England</t>
  </si>
  <si>
    <t>14350547</t>
  </si>
  <si>
    <t>FIRST 4 BUILDING SERVICES LTD</t>
  </si>
  <si>
    <t>Christopher - Hodgkinson; Lee - Hodgkinson</t>
  </si>
  <si>
    <t>Croft Court E13 Walter Leigh Way, Moss Industrial Estate, Leigh, Lancashire, WN7 3PT, United Kingdom</t>
  </si>
  <si>
    <t>14910077</t>
  </si>
  <si>
    <t>MITCHELLS KITCHENS &amp; BATHROOMS LTD</t>
  </si>
  <si>
    <t>George - Mitchell</t>
  </si>
  <si>
    <t>Flat B Goodwin Court, Palm Bay Avenue, Margate, CT9 3DN, England</t>
  </si>
  <si>
    <t>14898840</t>
  </si>
  <si>
    <t>HEMERA HOMES LIMITED</t>
  </si>
  <si>
    <t>Roberto - Diiorio; Donald - Lucey</t>
  </si>
  <si>
    <t>6 Gilpin Street, Peterborough, PE1 3BS, England</t>
  </si>
  <si>
    <t>SC769215</t>
  </si>
  <si>
    <t>KALE WATER LIMITED</t>
  </si>
  <si>
    <t>Victoria - Murray; Peter - Rawson</t>
  </si>
  <si>
    <t>Lykke Cottage Lykke Cottage, Hownam, Kelso, TD5 8AL, United Kingdom</t>
  </si>
  <si>
    <t>14104381</t>
  </si>
  <si>
    <t>ESHTON HERITAGE DEVELOPMENTS LIMITED</t>
  </si>
  <si>
    <t>Freddy - Edwards; Paul - Edwards</t>
  </si>
  <si>
    <t>St. Helens House, Eshton, Skipton, BD23 3QL, England</t>
  </si>
  <si>
    <t>14138646</t>
  </si>
  <si>
    <t>JASPERS BUILDING SERVICES LIMITED</t>
  </si>
  <si>
    <t>Jason - Smith</t>
  </si>
  <si>
    <t>10 The Oval, Farsley, Pudsey, LS28 5FH, England</t>
  </si>
  <si>
    <t>14865113</t>
  </si>
  <si>
    <t>MAKING THE LEAP DEVELOPMENT COMPANY LTD</t>
  </si>
  <si>
    <t>Akintunde - Banjoko</t>
  </si>
  <si>
    <t>14864536</t>
  </si>
  <si>
    <t>LOUIS &amp; CO SERVICES LTD</t>
  </si>
  <si>
    <t>Marshal - Louis</t>
  </si>
  <si>
    <t>107 Burdett Road, London, E3 4JN, United Kingdom</t>
  </si>
  <si>
    <t>14162770</t>
  </si>
  <si>
    <t>WV6 LIMITED</t>
  </si>
  <si>
    <t>Mary - Roberts; Brockhurst Investments Limited</t>
  </si>
  <si>
    <t>The Old Council Chambers, Halford Street, Tamworth, Staffordshire, B79 7RB, England</t>
  </si>
  <si>
    <t>13903079</t>
  </si>
  <si>
    <t>POP UP UNITS LTD</t>
  </si>
  <si>
    <t>Kerrie - Whiteley</t>
  </si>
  <si>
    <t>Tower House, Lucy Tower Street, Lincoln, LN1 1XW, England</t>
  </si>
  <si>
    <t>14925637</t>
  </si>
  <si>
    <t>MAPLE GROVE HOMES LIMITED</t>
  </si>
  <si>
    <t>Martin - Gadsby; Ian - Jones</t>
  </si>
  <si>
    <t>227a West Street, Fareham, PO16 0HZ, England</t>
  </si>
  <si>
    <t>14022532</t>
  </si>
  <si>
    <t>JXE CARPENTRY &amp; CONSTRUCTION LTD</t>
  </si>
  <si>
    <t>Joseph - Giddings</t>
  </si>
  <si>
    <t>15769318</t>
  </si>
  <si>
    <t>PROJECT NOUVELLE LIMITED</t>
  </si>
  <si>
    <t>Brian - Camilleri; Michael - Parris; Danielle - Smith</t>
  </si>
  <si>
    <t>78 Ely Road, Cardiff, South Glamorgan, CF5 2JH, United Kingdom</t>
  </si>
  <si>
    <t>14352646</t>
  </si>
  <si>
    <t>GSC PROPERTY MAINTENANCE LIMITED</t>
  </si>
  <si>
    <t>Stefan - Ganz</t>
  </si>
  <si>
    <t>83 Diban Avenue, Hornchurch, RM12 4YH, England</t>
  </si>
  <si>
    <t>14872389</t>
  </si>
  <si>
    <t>MORGANS DEVELOPMENTS LTD</t>
  </si>
  <si>
    <t>John - Morgans</t>
  </si>
  <si>
    <t>Aberystwyth Park Lodge Hotel Parc Y Llyn, Llanbadarn Fawr, Aberystwyth, Ceredigion, SY23 3TL, United Kingdom</t>
  </si>
  <si>
    <t>15385013</t>
  </si>
  <si>
    <t>SOUTH HOLLAND CONSTRUCTION LTD</t>
  </si>
  <si>
    <t>Casey - Connolly; Christopher - Winstanley</t>
  </si>
  <si>
    <t>1-4 London Road, Spalding, Lincolnshire, PE11 2TA, England</t>
  </si>
  <si>
    <t>14574578</t>
  </si>
  <si>
    <t>MULBERRY COURT PARK LIMITED</t>
  </si>
  <si>
    <t>John - Romans</t>
  </si>
  <si>
    <t>31/33 Commercial Road, Poole, Dorset, BH14 0HU, United Kingdom</t>
  </si>
  <si>
    <t>14915590</t>
  </si>
  <si>
    <t>RAMP DEVELOPMENTS LTD</t>
  </si>
  <si>
    <t>Adam - Mullenger; Rodney - Pearce</t>
  </si>
  <si>
    <t>14901330</t>
  </si>
  <si>
    <t>HAMMER AND BRICKS LIMITED</t>
  </si>
  <si>
    <t>Zoltan - Berecz; Katalin - Szekeres</t>
  </si>
  <si>
    <t>Unit 14, Westbrook Industrial Park, 227 Sea Street, Herne Bay, Kent, CT6 8JZ, United Kingdom</t>
  </si>
  <si>
    <t>15768701</t>
  </si>
  <si>
    <t>STEALTH GLOBAL CAPITAL LIMITED</t>
  </si>
  <si>
    <t>Alireza - Assemi</t>
  </si>
  <si>
    <t>4 Prince Street,, London, England, W1B 2LE, United Kingdom</t>
  </si>
  <si>
    <t>14414490</t>
  </si>
  <si>
    <t>INSPIRATIONAL BUILDINGS LTD</t>
  </si>
  <si>
    <t>Simon - Montgomery</t>
  </si>
  <si>
    <t>Supersonic House, 23 Adelaide Road, Leamington Spa, Warwickshire, CV31 3PD, United Kingdom</t>
  </si>
  <si>
    <t>14589804</t>
  </si>
  <si>
    <t>CROC DEMOLITION LTD</t>
  </si>
  <si>
    <t>Eriks - Eihmanis; Edgars - Prokofjevs</t>
  </si>
  <si>
    <t>10 Pinchbeck Road, Spalding, PE11 1QD, England</t>
  </si>
  <si>
    <t>14347075</t>
  </si>
  <si>
    <t>GBD PROJECTS LTD</t>
  </si>
  <si>
    <t>Oliver - Barnard; Stuart - Griffiths</t>
  </si>
  <si>
    <t>Catherine Mary-Louise James and Emma Kate Slaytor</t>
  </si>
  <si>
    <t>Unit 17 Bridgwater Court, Oldmixon Crescent, Weston-Super-Mare, BS24 9AY, England</t>
  </si>
  <si>
    <t>15768589</t>
  </si>
  <si>
    <t>STOCKADE PROPERTY MANAGEMENT LTD</t>
  </si>
  <si>
    <t>Adrian - Stocker</t>
  </si>
  <si>
    <t>15 Dunlin Court, Kelvedon, Colchester, CO5 9LU, England</t>
  </si>
  <si>
    <t>14141508</t>
  </si>
  <si>
    <t>PC3W LTD</t>
  </si>
  <si>
    <t>Nicholas - Bailey</t>
  </si>
  <si>
    <t>4 Poundfield Way, Twyford, Reading, Berkshire, RG10 0XR, England</t>
  </si>
  <si>
    <t>15700203</t>
  </si>
  <si>
    <t>KAMAO DEVELOPERS LTD</t>
  </si>
  <si>
    <t>Abdul - Ghaziani; Imran - Gheewala; Muhammad - Gull; Kamaljit - Kaur</t>
  </si>
  <si>
    <t>Bank of Ceylon (UK) Limited; SP1 Vale Limited</t>
  </si>
  <si>
    <t>65 Staines Road, Hounslow, TW3 3HW, England</t>
  </si>
  <si>
    <t>14896114</t>
  </si>
  <si>
    <t>DREAM GARDEN BUILDS LTD</t>
  </si>
  <si>
    <t>Jordan - Herbert</t>
  </si>
  <si>
    <t>4-5 King Square, Bridgwater, TA6 3YF, England</t>
  </si>
  <si>
    <t>14161070</t>
  </si>
  <si>
    <t>CUBIK LTD</t>
  </si>
  <si>
    <t>Simon - Bliss</t>
  </si>
  <si>
    <t>6 Peacocke Way, Rye, TN31 7FD, England</t>
  </si>
  <si>
    <t>14195661</t>
  </si>
  <si>
    <t>VERGE DEZYN LTD</t>
  </si>
  <si>
    <t>Babajide - Craig</t>
  </si>
  <si>
    <t>34 St. Andrews Close, London, SE28 8NZ, England</t>
  </si>
  <si>
    <t>15433878</t>
  </si>
  <si>
    <t>AR-RAZZAQ REAL ESTATE LIMITED</t>
  </si>
  <si>
    <t>Muhammad - Miah; Sheik - Rahman</t>
  </si>
  <si>
    <t>15 Lewis Road, Northampton, NN5 7BJ, England</t>
  </si>
  <si>
    <t>14861570</t>
  </si>
  <si>
    <t>COURTLANDS AVENUE LTD</t>
  </si>
  <si>
    <t>Deepak - Parbat</t>
  </si>
  <si>
    <t>1 Ringdove House 10 Periwood Crescent, Perivale, Greenford, UB6 7FN, England</t>
  </si>
  <si>
    <t>14154873</t>
  </si>
  <si>
    <t>MARKHOR CONSTRUCTION LTD</t>
  </si>
  <si>
    <t>Nasim - Khan</t>
  </si>
  <si>
    <t>Aston House Unit 10, 5 Aston Road North, Birmingham, B6 4DS, England</t>
  </si>
  <si>
    <t>15768682</t>
  </si>
  <si>
    <t>WESTBAY HOMES LIMITED</t>
  </si>
  <si>
    <t>Joe - Cooper; Luke - Pearson; Yashil - Singh</t>
  </si>
  <si>
    <t>135 City Way, Rochester, ME1 2BE, England</t>
  </si>
  <si>
    <t>15768717</t>
  </si>
  <si>
    <t>ONSETWAY LIMITED</t>
  </si>
  <si>
    <t>Ali - Elsamahi</t>
  </si>
  <si>
    <t>501c Atrium Point Greenford Road, Greenford, UB6 0FH, England</t>
  </si>
  <si>
    <t>14326329</t>
  </si>
  <si>
    <t>MDL SALFORD LIMITED</t>
  </si>
  <si>
    <t>David - Cain</t>
  </si>
  <si>
    <t>Maslow A8 Designated Activity Company</t>
  </si>
  <si>
    <t>5th Floor 101 Old Hall Street, Liverpool, L3 9BP, England</t>
  </si>
  <si>
    <t>15769720</t>
  </si>
  <si>
    <t>PROMECH DEVELOPMENTS LTD</t>
  </si>
  <si>
    <t>Benjamin - Goren; Arron - Roberts</t>
  </si>
  <si>
    <t>Unit 8 24 Norbury Road, Cardiff, CF5 3AU, Wales</t>
  </si>
  <si>
    <t>14937798</t>
  </si>
  <si>
    <t>JB BUILDING PROJECTS LTD</t>
  </si>
  <si>
    <t>James - Benton</t>
  </si>
  <si>
    <t>14894997</t>
  </si>
  <si>
    <t>RENOVATION AND MORE LTD</t>
  </si>
  <si>
    <t>Reza - Moharrer</t>
  </si>
  <si>
    <t>8 Norbury Grove, London, NW7 4LS, England</t>
  </si>
  <si>
    <t>14333368</t>
  </si>
  <si>
    <t>JOSEPH JAMES CONSTRUCTION LTD</t>
  </si>
  <si>
    <t>Richard - Macdonald; Toby - Neil</t>
  </si>
  <si>
    <t>Melcroft, Eastergate Lane, Eastergate, Chichester, West Sussex, PO20 3SJ, United Kingdom</t>
  </si>
  <si>
    <t>14921253</t>
  </si>
  <si>
    <t>SMH HOMES LIMITED</t>
  </si>
  <si>
    <t>Matthew - Hancock; Shenae - Hancock</t>
  </si>
  <si>
    <t>310 Wellingborough Road, Northampton, NN1 4EP, United Kingdom</t>
  </si>
  <si>
    <t>SC769204</t>
  </si>
  <si>
    <t>ATHRON HILL DEV CO PHASE 3 LTD</t>
  </si>
  <si>
    <t>Daniel - Multon</t>
  </si>
  <si>
    <t>5 South Gyle Crescent Lane, Edinburgh, EH12 9EG, Scotland</t>
  </si>
  <si>
    <t>14110804</t>
  </si>
  <si>
    <t>IMEDIA TRADES LTD</t>
  </si>
  <si>
    <t>Michel - Itela</t>
  </si>
  <si>
    <t>45 Bryant Road, Stoke-On-Trent, ST2 8BG, England</t>
  </si>
  <si>
    <t>14867331</t>
  </si>
  <si>
    <t>APPEARANCE DEVELOPMENTS LTD</t>
  </si>
  <si>
    <t>Starkey, Samuel James</t>
  </si>
  <si>
    <t>11 Manor Road, Harlow, CM17 0BE, England</t>
  </si>
  <si>
    <t>15769711</t>
  </si>
  <si>
    <t>CALLOW PROPERTY DEVELOPMENTS LTD</t>
  </si>
  <si>
    <t>Elizabeth - Bond</t>
  </si>
  <si>
    <t>Arms United Limited</t>
  </si>
  <si>
    <t>Lodge House, Severn Business Park Rectory Road, Upton-Upon-Severn, Worcester, Worcestershire, WR8 0LX, United Kingdom</t>
  </si>
  <si>
    <t>14131403</t>
  </si>
  <si>
    <t>L&amp;E BEYOND GROUP LTD</t>
  </si>
  <si>
    <t>Eleanor - Carr</t>
  </si>
  <si>
    <t>Ms Lending Spv 1 Limited</t>
  </si>
  <si>
    <t>Mulberry House, Coppenhall, Stafford, ST18 9BW, United Kingdom</t>
  </si>
  <si>
    <t>15768613</t>
  </si>
  <si>
    <t>LAMPOOL CORNER DEVELOPMENTS LTD</t>
  </si>
  <si>
    <t>Peter - Terry</t>
  </si>
  <si>
    <t>93a Longmynd Drive, Fareham, Hampshire, PO14 1TA, United Kingdom</t>
  </si>
  <si>
    <t>14942439</t>
  </si>
  <si>
    <t>ENVISION ESTATES LTD</t>
  </si>
  <si>
    <t>Winston - Carnegie; Hamidi, Sascha</t>
  </si>
  <si>
    <t>46 International House, The Mclaren Building, The Priory Queensway, Birmingham, B4 7LR, England</t>
  </si>
  <si>
    <t>14966216</t>
  </si>
  <si>
    <t>NSD HOLDINGS LIMITED</t>
  </si>
  <si>
    <t>Charles - Safapour; Lisa - Safapour</t>
  </si>
  <si>
    <t>2 Station Road West, Oxted, RH8 9EP, England</t>
  </si>
  <si>
    <t>14967810</t>
  </si>
  <si>
    <t>I B DEVELOPMENTS LINCS LIMITED</t>
  </si>
  <si>
    <t>Ian - Booth</t>
  </si>
  <si>
    <t>Excel House, Millbrook Lane, Wragby, Lincolnshire, LN8 5AB, United Kingdom</t>
  </si>
  <si>
    <t>15811899</t>
  </si>
  <si>
    <t>ASPIRE CEDAR HOUSE LIMITED</t>
  </si>
  <si>
    <t>Russell House Regent Park 297-299 Kingston Road, Leatherhead, KT22 7LU, England</t>
  </si>
  <si>
    <t>14224686</t>
  </si>
  <si>
    <t>BEST CONTRACT FLOORING LIMITED</t>
  </si>
  <si>
    <t>Mark - Dorrington</t>
  </si>
  <si>
    <t>61a High Street South, Rushden, NN10 0RA, England</t>
  </si>
  <si>
    <t>14038775</t>
  </si>
  <si>
    <t>BJP EQUESTRIAN &amp; BUILDING CONSTRUCTION LTD</t>
  </si>
  <si>
    <t>Ben - Philcox</t>
  </si>
  <si>
    <t>2 Compton Way, Witney, Oxfordshire, OX28 3AB, United Kingdom</t>
  </si>
  <si>
    <t>15812727</t>
  </si>
  <si>
    <t>LLYS TREFIN CYF</t>
  </si>
  <si>
    <t>Alan - Thomas; Carolyn - Thomas; Dylan - Thomas; Undeg - Thomas</t>
  </si>
  <si>
    <t>7 Conduit Lane, Carmarthen, SA31 1LD, Wales</t>
  </si>
  <si>
    <t>14149443</t>
  </si>
  <si>
    <t>INTERNATIONAL CONTAINER HUBS (SCAPA) LIMITED</t>
  </si>
  <si>
    <t>John - Firth; Desmond - Keates; James - Richards</t>
  </si>
  <si>
    <t>Third Floor, Prospect House, Columbus Quay, Liverpool, L3 4DB, England</t>
  </si>
  <si>
    <t>15810170</t>
  </si>
  <si>
    <t>JOSHI PROPERTIES INVESTMENTS LIMITED</t>
  </si>
  <si>
    <t>Pooja - Joshi</t>
  </si>
  <si>
    <t>16 Earlswood Crescent, Pendeford, Wolverhampton, WV9 5RL, England</t>
  </si>
  <si>
    <t>15810390</t>
  </si>
  <si>
    <t>RUSSELLS HOME IMPROVEMENTS LTD</t>
  </si>
  <si>
    <t>Steve - Foad</t>
  </si>
  <si>
    <t>39 Gilchrist Avenue, Herne Bay, CT6 7SG, England</t>
  </si>
  <si>
    <t>15811466</t>
  </si>
  <si>
    <t>A J UPTON DEVELOPMENTS LTD</t>
  </si>
  <si>
    <t>Anthony - Upton</t>
  </si>
  <si>
    <t>Birchy Farm Birchy Leasowes Lane, Shirley, Solihull, West Midlands, B90 1PU, United Kingdom</t>
  </si>
  <si>
    <t>15702554</t>
  </si>
  <si>
    <t>OKELEIGH HOMES LTD</t>
  </si>
  <si>
    <t>Adam - Harrison; Verity - Harrison</t>
  </si>
  <si>
    <t>Exeter Finance 2 Limited</t>
  </si>
  <si>
    <t>20 Western Road, Launceston, Cornwall, PL15 7BA, United Kingdom</t>
  </si>
  <si>
    <t>14861966</t>
  </si>
  <si>
    <t>ILS MANAGEMENT LTD</t>
  </si>
  <si>
    <t>Eduard - Szigeti; Marco - Valdez</t>
  </si>
  <si>
    <t>110 Northfield Road, Manchester, M40 3RP, England</t>
  </si>
  <si>
    <t>15812970</t>
  </si>
  <si>
    <t>L &amp; D HOMES LTD</t>
  </si>
  <si>
    <t>David - Dunn</t>
  </si>
  <si>
    <t>69a Barton Street, Tewkesbury, GL20 5PY, England</t>
  </si>
  <si>
    <t>15810235</t>
  </si>
  <si>
    <t>CAD HOMES LIMITED</t>
  </si>
  <si>
    <t>Dominic - Evans; Camille - Sahiri</t>
  </si>
  <si>
    <t>15012898</t>
  </si>
  <si>
    <t>REGENCY ASCENSION ACQUISITIONS LIMITED</t>
  </si>
  <si>
    <t>Anand, Sangita</t>
  </si>
  <si>
    <t>16 Beaufort Court, Admirals Way, Canary Wharf, London, E14 9LX, England</t>
  </si>
  <si>
    <t>SC774758</t>
  </si>
  <si>
    <t>M WATTS PROJECT CONSULTANCY LTD</t>
  </si>
  <si>
    <t>Michael - Watts</t>
  </si>
  <si>
    <t>Seaforth Cottage, Balmacara, Kyle, IV40 8DH, Scotland</t>
  </si>
  <si>
    <t>14735741</t>
  </si>
  <si>
    <t>ELASTIC CONSTRUCTION PM LTD</t>
  </si>
  <si>
    <t>Joseph - Schleider</t>
  </si>
  <si>
    <t>163 Alexandra Road, Gateshead, Tyne And Wear, NE8 1RB, United Kingdom</t>
  </si>
  <si>
    <t>14839648</t>
  </si>
  <si>
    <t>VISION FACILITIES MANAGEMENT AND DEVELOPMENTS LIMITED</t>
  </si>
  <si>
    <t>Stephen - Phillips</t>
  </si>
  <si>
    <t>Real Bridging Finance Limited</t>
  </si>
  <si>
    <t>8 Graylands Road, Graylands Road, Liverpool, L4 9UQ, England</t>
  </si>
  <si>
    <t>15812301</t>
  </si>
  <si>
    <t>CONSTRUCTION CLIMATE LTD</t>
  </si>
  <si>
    <t>Lecharn - Brown</t>
  </si>
  <si>
    <t>Flat 65, Wentworth Court, Garratt Lane, London, SW18 4BT, United Kingdom</t>
  </si>
  <si>
    <t>15812824</t>
  </si>
  <si>
    <t>CHANDOS HOMES LTD</t>
  </si>
  <si>
    <t>Daniel - Molloy; David - Molloy</t>
  </si>
  <si>
    <t>Chandos House Oak Green Business Park, Earl Road, Cheadle Hulme, Cheshire, SK8 6QL, United Kingdom</t>
  </si>
  <si>
    <t>14427146</t>
  </si>
  <si>
    <t>AG &amp; DH DEVELOPMENTS LIMITED</t>
  </si>
  <si>
    <t>Andrew - Grantham</t>
  </si>
  <si>
    <t>Wide Space Properties LTD</t>
  </si>
  <si>
    <t>Gbm Warwick Road, Fairfield Industrial Estate, Louth, LN11 0YB, England</t>
  </si>
  <si>
    <t>14971401</t>
  </si>
  <si>
    <t>COTSWOLD CONTRACTORS DEVELOPMENTS LTD</t>
  </si>
  <si>
    <t>Daniel - Longney; Nigel - Longney</t>
  </si>
  <si>
    <t>5 Sapperton Road, Gloucester, GL4 6UN, United Kingdom</t>
  </si>
  <si>
    <t>15095668</t>
  </si>
  <si>
    <t>E J L CONSTRUCTION LIMITED</t>
  </si>
  <si>
    <t>Edward - Lees</t>
  </si>
  <si>
    <t>794 High Street, Kingswinford, West Midlands, DY6 8BQ, United Kingdom</t>
  </si>
  <si>
    <t>14956914</t>
  </si>
  <si>
    <t>MJR DUNTON BASSETT LIMITED</t>
  </si>
  <si>
    <t>Max - Thorpe</t>
  </si>
  <si>
    <t>Watkin Property Ventures Finance Limited</t>
  </si>
  <si>
    <t>Office 9, The Coach House Desford Hall, Leicester Lane, Leicester, LE9 9JJ, England</t>
  </si>
  <si>
    <t>15812652</t>
  </si>
  <si>
    <t>BJS BUILDING LTD</t>
  </si>
  <si>
    <t>Steven - Morgan</t>
  </si>
  <si>
    <t>Fy8 1qs 3a Wood Street, Lytham St Anne’S, Lancashire, FY8 1QS, United Kingdom</t>
  </si>
  <si>
    <t>14402854</t>
  </si>
  <si>
    <t>MK BUILDER (NFK) LTD</t>
  </si>
  <si>
    <t>Daniel - Mcilwrath; Scott - Kirby; Craig - Mcilwrath</t>
  </si>
  <si>
    <t>254 Fakenham Road, Taverham, Norwich, NR8 6QW, England</t>
  </si>
  <si>
    <t>14411428</t>
  </si>
  <si>
    <t>ATI SOLUTIONS LIMITED</t>
  </si>
  <si>
    <t>Attila - Penics</t>
  </si>
  <si>
    <t>15321062</t>
  </si>
  <si>
    <t>BZ DESIGN-BUILD LTD</t>
  </si>
  <si>
    <t>Robert - Ssebatta</t>
  </si>
  <si>
    <t>145 Worsley Road, Frimley, Camberley, GU16 9BB, England</t>
  </si>
  <si>
    <t>15810993</t>
  </si>
  <si>
    <t>PROPERTY PORTFOLIO DEVELOPMENTS LTD</t>
  </si>
  <si>
    <t>Daniel - Berry; Jamie - Powell; Jenna - Ryan</t>
  </si>
  <si>
    <t>217 Halliwell Road, Bolton, BL1 3NT, England</t>
  </si>
  <si>
    <t>14971638</t>
  </si>
  <si>
    <t>B63 CONSTRUCTION LTD</t>
  </si>
  <si>
    <t>Shaun - Chislett</t>
  </si>
  <si>
    <t>31 Slade Road, Halesowen, B63 2UR, England</t>
  </si>
  <si>
    <t>14973464</t>
  </si>
  <si>
    <t>MOUNT PARADE LIMITED</t>
  </si>
  <si>
    <t>Julia - Daniels; Paul - Daniels</t>
  </si>
  <si>
    <t>8 Mount Parade, York, YO24 4AP, England</t>
  </si>
  <si>
    <t>14307084</t>
  </si>
  <si>
    <t>WILSON'S ROAD LIMITED</t>
  </si>
  <si>
    <t>14192418</t>
  </si>
  <si>
    <t>ICENI BUILDING SERVICES LIMITED</t>
  </si>
  <si>
    <t>Daniel - Dakin; Martin - Gill</t>
  </si>
  <si>
    <t>54 Aberdeen Crescent, Stockport, SK3 9EP, United Kingdom</t>
  </si>
  <si>
    <t>15719655</t>
  </si>
  <si>
    <t>GREAT BRIT BUILDERS LTD</t>
  </si>
  <si>
    <t>George - Baronescu</t>
  </si>
  <si>
    <t>36 Bowdon Road, London, E17 8JB, United Kingdom</t>
  </si>
  <si>
    <t>15768810</t>
  </si>
  <si>
    <t>HOUSE FLIP VENTURES LTD</t>
  </si>
  <si>
    <t>Ionut - Croitor</t>
  </si>
  <si>
    <t>58 Cherrytree Way, Bedford, Uk, MK45 2SY, United Kingdom</t>
  </si>
  <si>
    <t>15687648</t>
  </si>
  <si>
    <t>JAKE LABOURING LTD</t>
  </si>
  <si>
    <t>Jake - Birtwistle</t>
  </si>
  <si>
    <t>4 Queenstreet, Clitheroe, Lancashire, BB7 9TA, England</t>
  </si>
  <si>
    <t>15608474</t>
  </si>
  <si>
    <t>ORTIGIA INTERIORS AND BUILDING LTD</t>
  </si>
  <si>
    <t>Helen - Burke-Smith; Richard - Tennant</t>
  </si>
  <si>
    <t>53 Sheen Road, Richmond, TW9 1YH, United Kingdom</t>
  </si>
  <si>
    <t>15702166</t>
  </si>
  <si>
    <t>SAPNA CONSTRUCTION LTD</t>
  </si>
  <si>
    <t>Mohammad - Shad</t>
  </si>
  <si>
    <t>8 Dundonald Street, Preston, PR1 4SN, United Kingdom</t>
  </si>
  <si>
    <t>15743452</t>
  </si>
  <si>
    <t>RJR BUILDING SOLUTIONS LTD</t>
  </si>
  <si>
    <t>4 4 Oak Tree Road, Colchester, Essex, CO7 8DZ, United Kingdom</t>
  </si>
  <si>
    <t>15670861</t>
  </si>
  <si>
    <t>REVERE DEVELOPMENTS (SMITHS LANE) LTD</t>
  </si>
  <si>
    <t>Wyebridge House, Cores End Lane, Bourne End, Buckinghamshire, SL8 5HH, England</t>
  </si>
  <si>
    <t>14665695</t>
  </si>
  <si>
    <t>FINA CONSTRUCTION LTD</t>
  </si>
  <si>
    <t>Edward - Burrows; Gregory - Taylor</t>
  </si>
  <si>
    <t>10 Tuddenham Avenue, Ipswich, Suffolk, IP4 2HE, England</t>
  </si>
  <si>
    <t>14949378</t>
  </si>
  <si>
    <t>MANGO CONSTRUCTION &amp; DEVELOPMENT CONSULTANTS LTD</t>
  </si>
  <si>
    <t>Nicholas - Andrews; William - Frampton; Lee - Mcgavin</t>
  </si>
  <si>
    <t>Nick Andrews, 48 Kestrels Mead, Tadley, RG26 4QD, United Kingdom</t>
  </si>
  <si>
    <t>15176005</t>
  </si>
  <si>
    <t>VRIDE LTD</t>
  </si>
  <si>
    <t>Masoud - Gazeranchi</t>
  </si>
  <si>
    <t>Bank of Ceylon (UK) Limited</t>
  </si>
  <si>
    <t>32 Byron Hill Road, Harrow On The Hill, Middx, HA2 0HY, England</t>
  </si>
  <si>
    <t>15483944</t>
  </si>
  <si>
    <t>FUTURE BUILDING ENTERPRISES LTD</t>
  </si>
  <si>
    <t>Stuart - Hickling</t>
  </si>
  <si>
    <t>78 Loughborough Road, Quorn, Loughborough, LE12 8DX, England</t>
  </si>
  <si>
    <t>14893222</t>
  </si>
  <si>
    <t>O'SHEA PROPERTY HOLDINGS LTD</t>
  </si>
  <si>
    <t>Robert - Oshea; Nicola - O’Shea</t>
  </si>
  <si>
    <t>35 Bullhurst Lane, Weston Underwood, Ashbourne, DE6 4PA, England</t>
  </si>
  <si>
    <t>SC815064</t>
  </si>
  <si>
    <t>CARPE DIEM ESTATES LTD</t>
  </si>
  <si>
    <t>Gareth - Miller</t>
  </si>
  <si>
    <t>1 Faskine Avenue, Calderbank, Airdrie, ML6 9SX, Scotland</t>
  </si>
  <si>
    <t>14378612</t>
  </si>
  <si>
    <t>JOHN LEWIS PARTNERSHIP BTR (WEST EALING DEVELOPMENT) LIMITED</t>
  </si>
  <si>
    <t>Jane - Cheong Tung Sing; Katherine - Russell; James - Tilley</t>
  </si>
  <si>
    <t>1 Drummond Gate, Pimlico, London, SW1V 2QQ, United Kingdom</t>
  </si>
  <si>
    <t>14378573</t>
  </si>
  <si>
    <t>JOHN LEWIS PARTNERSHIP BTR (READING DEVELOPMENT) LIMITED</t>
  </si>
  <si>
    <t>14210155</t>
  </si>
  <si>
    <t>SRLL LTD</t>
  </si>
  <si>
    <t>Suren - Balendran; Renuka - Ravichandran</t>
  </si>
  <si>
    <t>42 Green Curve, Banstead, SM7 1NY, England</t>
  </si>
  <si>
    <t>15811928</t>
  </si>
  <si>
    <t>ANDERSON DEVELOPMENT CONSULTING LTD</t>
  </si>
  <si>
    <t>Emma - Anderson</t>
  </si>
  <si>
    <t>6 Gorst Road, London, SW11 6JE, England</t>
  </si>
  <si>
    <t>14972246</t>
  </si>
  <si>
    <t>SIGNATURE PROPERTY 1 LIMITED</t>
  </si>
  <si>
    <t>Katherine - Taylor; Signature Properties South Limited</t>
  </si>
  <si>
    <t>Larch House, Parklands Business Park, Denmead, Hampshire, PO7 6XP, United Kingdom</t>
  </si>
  <si>
    <t>15810821</t>
  </si>
  <si>
    <t>SYNCERA GROUP LTD</t>
  </si>
  <si>
    <t>Akram - Daoudi</t>
  </si>
  <si>
    <t>14210273</t>
  </si>
  <si>
    <t>OUTRIGHT 11 LIMITED</t>
  </si>
  <si>
    <t>Jeremy - Baker</t>
  </si>
  <si>
    <t>Lygon House, 50 London Road, Bromley, BR1 3RA, England</t>
  </si>
  <si>
    <t>15811690</t>
  </si>
  <si>
    <t>GLD HOMES NA LIMITED</t>
  </si>
  <si>
    <t>Benjamin - Brading; Nicholas - Cooper</t>
  </si>
  <si>
    <t>78 Pall Mall, London, SW1Y 5ES, England</t>
  </si>
  <si>
    <t>14390517</t>
  </si>
  <si>
    <t>AYLESBURY DEVELOPMENTS LTD</t>
  </si>
  <si>
    <t>Liam - Stephens</t>
  </si>
  <si>
    <t>39 Aylesbury Road, Hockley Heath, Solihull, B94 6PD, England</t>
  </si>
  <si>
    <t>14970214</t>
  </si>
  <si>
    <t>VINE KENWOOD DEVELOPMENTS LIMITED</t>
  </si>
  <si>
    <t>Garin - Davies</t>
  </si>
  <si>
    <t>C/O Director Of Finance, Mosborough Hall Hotel, High Street, Mosborough, Sheffield, S20 5EA, United Kingdom</t>
  </si>
  <si>
    <t>14201967</t>
  </si>
  <si>
    <t>CORDAGE 46 LIMITED</t>
  </si>
  <si>
    <t>Christian - Roberts</t>
  </si>
  <si>
    <t>6 St. Georges Square, Portsmouth, PO1 3EY, England</t>
  </si>
  <si>
    <t>15799591</t>
  </si>
  <si>
    <t>RTVS CONSTRUCTION LTD</t>
  </si>
  <si>
    <t>Jaymin - Shah</t>
  </si>
  <si>
    <t>52 Green Lane, Hounslow, TW4 6JF, England</t>
  </si>
  <si>
    <t>14380083</t>
  </si>
  <si>
    <t>KENT COASTAL CARPENTRY LTD</t>
  </si>
  <si>
    <t>Todd - Fraser; Nathan - Leppenwell; Daniel - Lucchesi</t>
  </si>
  <si>
    <t>Lincey, Bogshole Lane, Whitstable, Kent, CT5 3AS, England</t>
  </si>
  <si>
    <t>15601336</t>
  </si>
  <si>
    <t>LEGAL PLANNING LTD</t>
  </si>
  <si>
    <t>Elsbeth - Beckford</t>
  </si>
  <si>
    <t>Mclarens Penhurst House, 352-6 Battersea Park Road, London, SW11 3BY, United Kingdom</t>
  </si>
  <si>
    <t>14179464</t>
  </si>
  <si>
    <t>BELLE DEVELOPMENTS (NW) LIMITED</t>
  </si>
  <si>
    <t>Christopher - Benbow; Thomas - Green; Michael - Hughes</t>
  </si>
  <si>
    <t>3 Sandy Lane, Rhosneigr, LL64 5QF, Wales</t>
  </si>
  <si>
    <t>14930665</t>
  </si>
  <si>
    <t>HOLLY OAKS LIVING LIMITED</t>
  </si>
  <si>
    <t>Soper Hall, Harestone Valley Road, Caterham, Surrey, CR3 6HY, United Kingdom</t>
  </si>
  <si>
    <t>SC772304</t>
  </si>
  <si>
    <t>JOHN MCNEILL LTD</t>
  </si>
  <si>
    <t>John - Mcneill</t>
  </si>
  <si>
    <t>Craighead Farm, Fauldhouse, Bathgate, EH47 9AB, Scotland</t>
  </si>
  <si>
    <t>15462111</t>
  </si>
  <si>
    <t>DUAL VISION DEVELOPMENTS LTD</t>
  </si>
  <si>
    <t>Jon - Chambers; Bekim - Jani</t>
  </si>
  <si>
    <t>Emma Louise Traylen</t>
  </si>
  <si>
    <t>94 Gattison Lane, New Rossington, Doncaster, South Yorkshire, DN11 0NR, United Kingdom</t>
  </si>
  <si>
    <t>14897454</t>
  </si>
  <si>
    <t>PROPCO (WOKINGHAM) LTD</t>
  </si>
  <si>
    <t>Ameet - Kotecha</t>
  </si>
  <si>
    <t>227 London Road, Romford, RM7 9BQ, United Kingdom</t>
  </si>
  <si>
    <t>15800995</t>
  </si>
  <si>
    <t>DULAS PROPERTIES LTD</t>
  </si>
  <si>
    <t>Dawn - Zeitoun; Hisham - Zeitoun</t>
  </si>
  <si>
    <t>Unit 32 Llys Edmund Prys, St Asaph Business Park, St Asaph, LL17 0JA, United Kingdom</t>
  </si>
  <si>
    <t>15303764</t>
  </si>
  <si>
    <t>STRATTON LAND (RAINHAM) LIMITED</t>
  </si>
  <si>
    <t>14386796</t>
  </si>
  <si>
    <t>SNUGGS &amp; MURRAY LTD</t>
  </si>
  <si>
    <t>Adam - Cave; Christopher - Smith</t>
  </si>
  <si>
    <t>21 Bridus Mead, Blewbury, Didcot, OX11 9PJ, England</t>
  </si>
  <si>
    <t>15157023</t>
  </si>
  <si>
    <t>UTOPIA HOMES LIMITED</t>
  </si>
  <si>
    <t>Anthony - Mace</t>
  </si>
  <si>
    <t>Harecroft Hall, Bowbridge, Gosforth, Cumbria, CA20 1HS, United Kingdom</t>
  </si>
  <si>
    <t>14187504</t>
  </si>
  <si>
    <t>TENWOOD CROWBOROUGH LIMITED</t>
  </si>
  <si>
    <t>Charles - Thompson</t>
  </si>
  <si>
    <t>Ppm Credit Limited</t>
  </si>
  <si>
    <t>Collingham House 10-12 Gladstone Road, Wimbledon, London, SW19 1QT, United Kingdom</t>
  </si>
  <si>
    <t>14804442</t>
  </si>
  <si>
    <t>PRC PROJECTS LTD</t>
  </si>
  <si>
    <t>Paul - Cooper; Rachel - Cooper</t>
  </si>
  <si>
    <t>15-17 Eastgate Street, Bury St Edmunds, IP33 1XX, England</t>
  </si>
  <si>
    <t>15801927</t>
  </si>
  <si>
    <t>LEE CHALLIS DEVELOPMENTS LTD</t>
  </si>
  <si>
    <t>Lee - Challis</t>
  </si>
  <si>
    <t>20 Forest View, Crawley, RH10 6PJ, England</t>
  </si>
  <si>
    <t>14786445</t>
  </si>
  <si>
    <t>C&amp;D OPERATION LTD</t>
  </si>
  <si>
    <t>Christopher - Leslie; Devon - Petrie</t>
  </si>
  <si>
    <t>Unit 4 Lower Trinity Street, Digbeth, Birmingham, B9 4AG, England</t>
  </si>
  <si>
    <t>SC755298</t>
  </si>
  <si>
    <t>ATTON PROPERTIES LIMITED</t>
  </si>
  <si>
    <t>Matthew - Atton</t>
  </si>
  <si>
    <t>Summit House, 4 - 5 Mitchell Street, Edinburgh, EH6 7BD, United Kingdom</t>
  </si>
  <si>
    <t>13984711</t>
  </si>
  <si>
    <t>FOSSE CONTRACTORS LIMITED</t>
  </si>
  <si>
    <t>Joshua - Mannings; Alexander - Vysokovsky Clegg Littler</t>
  </si>
  <si>
    <t>14500863</t>
  </si>
  <si>
    <t>POCKET LIVING HOLDCO PLEDGECO 2 LIMITED</t>
  </si>
  <si>
    <t>15799463</t>
  </si>
  <si>
    <t>CR BUILD (MIDLANDS) LTD</t>
  </si>
  <si>
    <t>Jan - Clarke; Mark - Rowland</t>
  </si>
  <si>
    <t>Ashwood Cottage Harbury Lane, Bishops Tachbrook, Leamington Spa, Warwickshire, CV33 9QA, England</t>
  </si>
  <si>
    <t>15799539</t>
  </si>
  <si>
    <t>PEMBROKESHIRE DEVELOPMENTS SPV 1 LTD</t>
  </si>
  <si>
    <t>Dorian - Payne</t>
  </si>
  <si>
    <t>Unit 5 Dyffryn Court Riverside Business Park, Swansea Vale, Swansea, SA7 0AP, Wales</t>
  </si>
  <si>
    <t>15737795</t>
  </si>
  <si>
    <t>AURA CONSTRUCT LOGIX LTD</t>
  </si>
  <si>
    <t>Aurelia-Saveta - Lupu</t>
  </si>
  <si>
    <t>Unit 13 Freeland Park Wareham Road, Lytchett Matravers, Poole, BH16 6FA, England</t>
  </si>
  <si>
    <t>14845936</t>
  </si>
  <si>
    <t>LAMBS HILL DEVELOPMENTS LTD</t>
  </si>
  <si>
    <t>Anthony - Byrne; Duncan - Pickering</t>
  </si>
  <si>
    <t>Dromenagh Farm, Seven Hills Road, Iver, SL0 0PA, England</t>
  </si>
  <si>
    <t>14375370</t>
  </si>
  <si>
    <t>UNITY CONTRACTS LIMITED</t>
  </si>
  <si>
    <t>Thomas - Mcloughlin</t>
  </si>
  <si>
    <t>The Straw Barn Meppershall Road, Shillington, Hitchin, Hertfordshire, SG5 5PF, England</t>
  </si>
  <si>
    <t>15800505</t>
  </si>
  <si>
    <t>BROOKFIELD BUILDING PROJECTS LIMITED</t>
  </si>
  <si>
    <t>Jonathan - Brooks</t>
  </si>
  <si>
    <t>50 High Street, Hale Village, Liverpool, L24 4AF, England</t>
  </si>
  <si>
    <t>14646072</t>
  </si>
  <si>
    <t>DOWNING AK LIMITED</t>
  </si>
  <si>
    <t>Kay - Downing; Stephen - Turner</t>
  </si>
  <si>
    <t>49 Atherley Grove, Oldham, OL9 8DD, United Kingdom</t>
  </si>
  <si>
    <t>14899776</t>
  </si>
  <si>
    <t>ONYX DESIGN &amp; BUILD LIMITED</t>
  </si>
  <si>
    <t>Adam - Beattie</t>
  </si>
  <si>
    <t>254 Upper Shoreham Road, Shoreham-By-Sea, BN43 6BF, England</t>
  </si>
  <si>
    <t>15801812</t>
  </si>
  <si>
    <t>MANCHIP DEVELOPMENTS LTD</t>
  </si>
  <si>
    <t>Daniel - Manchip</t>
  </si>
  <si>
    <t>39 Tregaron Avenue, Drayton, Portsmouth, PO6 2NE, England</t>
  </si>
  <si>
    <t>13977892</t>
  </si>
  <si>
    <t>LAVENIA D&amp;B LTD</t>
  </si>
  <si>
    <t>Maxamillian - Stovell</t>
  </si>
  <si>
    <t>Palace Yard Farm Church Street, Somersham, Huntingdon, PE28 3EG, England</t>
  </si>
  <si>
    <t>14144053</t>
  </si>
  <si>
    <t>KENNINGS-BUILD LTD</t>
  </si>
  <si>
    <t>Elli - Kenning; Niall - Kenning</t>
  </si>
  <si>
    <t>Harborough House No 1. London Road, Oadby, Leicester, Leicestershire, LE2 5DL, United Kingdom</t>
  </si>
  <si>
    <t>14905066</t>
  </si>
  <si>
    <t>CHERRYBROOK PROPERTY LTD</t>
  </si>
  <si>
    <t>Daniel - Rodway; Natalie - Rodway</t>
  </si>
  <si>
    <t>12 Cherrybrook, Southend On Sea, Essex, SS1 3QZ, England</t>
  </si>
  <si>
    <t>15805377</t>
  </si>
  <si>
    <t>MRK PROPERTIES DEVELOPMENT LTD</t>
  </si>
  <si>
    <t>Mohammed - Kader</t>
  </si>
  <si>
    <t>2 Elmore, Swindon, SN3 3TL, England</t>
  </si>
  <si>
    <t>SC744887</t>
  </si>
  <si>
    <t>TLT PROPERTIES LIMITED</t>
  </si>
  <si>
    <t>Alan - Thrupp; Thomas - Thrupp</t>
  </si>
  <si>
    <t>The Business Centre,165 Brook Street, Broughty Ferry, Dundee, DD5 1DJ, Scotland</t>
  </si>
  <si>
    <t>13964310</t>
  </si>
  <si>
    <t>ASM PROPERTIES (DERBY) LIMITED</t>
  </si>
  <si>
    <t>Manjeevan - Maan; Manjit - Maan</t>
  </si>
  <si>
    <t>Charlotte House Stanier Way, The Wyvern Business Park, Derby, DE21 6BF, England</t>
  </si>
  <si>
    <t>13983331</t>
  </si>
  <si>
    <t>BRINDLEY DRIVE MID CO LIMITED</t>
  </si>
  <si>
    <t>Alexander - Neale</t>
  </si>
  <si>
    <t>Cain International Agent Limited (As Security Trustee for the Secured Parties)</t>
  </si>
  <si>
    <t>23rd Floor Alpha Tower, Suffolk Street Queensway, Birmingham, B1 1TT, England</t>
  </si>
  <si>
    <t>14624434</t>
  </si>
  <si>
    <t>WILLIAM ROSE DEVELOPMENTS LTD</t>
  </si>
  <si>
    <t>Luke - Barrow; Charles - Reid</t>
  </si>
  <si>
    <t>63-66 Hatton Garden, Fifth Floor, Suite 23, London, EC1N 8LE, England</t>
  </si>
  <si>
    <t>15806638</t>
  </si>
  <si>
    <t>O B BUILDING AND CARPENTRY LTD</t>
  </si>
  <si>
    <t>Oliver - Barrott</t>
  </si>
  <si>
    <t>5 Brayford Square, London, E1 0SG, United Kingdom</t>
  </si>
  <si>
    <t>14198792</t>
  </si>
  <si>
    <t>KTF DEVELOPMENTS LIMITED</t>
  </si>
  <si>
    <t>Kuljit - Flora; Tarpavan - Flora</t>
  </si>
  <si>
    <t>C/O Cutts And Company Eden Point Three Acres Lane, Cheadle Hulme, Cheadle, SK8 6RL, United Kingdom</t>
  </si>
  <si>
    <t>14656934</t>
  </si>
  <si>
    <t>AP HOME DEVELOPMENTS LTD</t>
  </si>
  <si>
    <t>Ajmal - Pulikkal</t>
  </si>
  <si>
    <t>17-19 Wharf Street South, Leicester, LE1 2AA, England</t>
  </si>
  <si>
    <t>14177708</t>
  </si>
  <si>
    <t>CITIVEST SHIRLEY LIMITED</t>
  </si>
  <si>
    <t>Amshold House, Goldings Hill, Loughton, IG10 2RW, United Kingdom</t>
  </si>
  <si>
    <t>14394722</t>
  </si>
  <si>
    <t>URECO HOME 23 LIMITED</t>
  </si>
  <si>
    <t>Stephanus - Du Toit; Lambertus - Eksteen; Ureco Ltd</t>
  </si>
  <si>
    <t>Prospect Capital Security Trustees Limited</t>
  </si>
  <si>
    <t>Matrix House 12-16 Lionel Road, Canvey Island, SS8 9DE, England</t>
  </si>
  <si>
    <t>14322837</t>
  </si>
  <si>
    <t>J HOLDINGS MIDLANDS LIMITED</t>
  </si>
  <si>
    <t>Jacqueline - Lansley; Jessica - Lansley</t>
  </si>
  <si>
    <t>Dodington Lodge, Dodington, Whitchurch, Shropshire, SY13 1EN, United Kingdom</t>
  </si>
  <si>
    <t>14144709</t>
  </si>
  <si>
    <t>SEERAS LIMITED</t>
  </si>
  <si>
    <t>Simon - Rees</t>
  </si>
  <si>
    <t>Flat 49 Altolusso Bute Terrace, Cardiff, CF10 2FF, Wales</t>
  </si>
  <si>
    <t>15001832</t>
  </si>
  <si>
    <t>RAVENSBOURNE PROPERTY DEVELOPMENT LTD</t>
  </si>
  <si>
    <t>Emma - White</t>
  </si>
  <si>
    <t>Mclarens Penhurst House, 352-6 Battersea Park Road, London, County (Optional), SW11 3BY, England</t>
  </si>
  <si>
    <t>15805928</t>
  </si>
  <si>
    <t>CRANLEIGH ASSETS LIMITED</t>
  </si>
  <si>
    <t>Grewal, Sarabjit; Sukhbir - Grewal</t>
  </si>
  <si>
    <t>Salisbury House, 1a High Street, Hounslow, TW5 9RN, England</t>
  </si>
  <si>
    <t>14943253</t>
  </si>
  <si>
    <t>PRIME PROPERTY SOLVERS LTD</t>
  </si>
  <si>
    <t>Jurgita - Brezinskyte</t>
  </si>
  <si>
    <t>Ryefield House Ryefield Lane, Holbeach, Spalding, PE12 8PS, England</t>
  </si>
  <si>
    <t>15806437</t>
  </si>
  <si>
    <t>NUTBROOK CONSTRUCTION LTD</t>
  </si>
  <si>
    <t>Mark - Barocas; Christopher - Ellis</t>
  </si>
  <si>
    <t>42 Lingwell Road, London, SW17 7NJ, England</t>
  </si>
  <si>
    <t>14966390</t>
  </si>
  <si>
    <t>MODERNI MODI LTD</t>
  </si>
  <si>
    <t>Joseph - Jones; Curveblock Holdings Ltd; Evrywhr Ltd</t>
  </si>
  <si>
    <t>Heathmans House 19 Heathmans Road, 2nd Floor, London, SW6 4TJ, United Kingdom</t>
  </si>
  <si>
    <t>SC735521</t>
  </si>
  <si>
    <t>DEMBECK PROPERTY SERVICES (EK) LIMITED</t>
  </si>
  <si>
    <t>Daniel - Beck; Mark - Dempsie</t>
  </si>
  <si>
    <t>23a Saint James Retail Centre, St James Avenue, East Kilbride, Glasgow, Lanarkshire, G74 5QD, Scotland</t>
  </si>
  <si>
    <t>14196519</t>
  </si>
  <si>
    <t>LW&amp;P (PUTNEY) LIMITED</t>
  </si>
  <si>
    <t>Abdulhamid - Albakoush; Ryan - Binmahfouz; Binmahfouz, Salman Abdullah; Sultan - Sultan</t>
  </si>
  <si>
    <t>Nexa Capital Limited</t>
  </si>
  <si>
    <t>809 Salisbury House Finsbury Circus, London, EC2M 7AQ, England</t>
  </si>
  <si>
    <t>14391293</t>
  </si>
  <si>
    <t>VOGUE PROPERTY COMPANY LTD</t>
  </si>
  <si>
    <t>Richard - Daley</t>
  </si>
  <si>
    <t>14768895</t>
  </si>
  <si>
    <t>DIAMOND D SERVICES LTD</t>
  </si>
  <si>
    <t>Jordan - Macleod</t>
  </si>
  <si>
    <t>Lloyds Bank Commercial Finance Limited</t>
  </si>
  <si>
    <t>36 Tyndall Court Commerce Road, Lynch Wood, Peterborough, Cambridgeshire, PE2 6LR, United Kingdom</t>
  </si>
  <si>
    <t>15805845</t>
  </si>
  <si>
    <t>PRBT LTD</t>
  </si>
  <si>
    <t>Anthony - Boyer; Christine - Poole; John - Rapley; Nicholas - Tapply</t>
  </si>
  <si>
    <t>C/O Charlier Construction Ltd Ashford Road, Newingreen, Hythe, Kent, CT21 4JB, United Kingdom</t>
  </si>
  <si>
    <t>14393818</t>
  </si>
  <si>
    <t>ERIGO PASSIVHAUS LTD</t>
  </si>
  <si>
    <t>Ethan - Newbery; Rebecca - Thursby</t>
  </si>
  <si>
    <t>Seldom Seen, Woodland Road, Patney, Devizes, SN10 3RD, England</t>
  </si>
  <si>
    <t>14943866</t>
  </si>
  <si>
    <t>BRUMBAR LIMITED</t>
  </si>
  <si>
    <t>Barry - Braine; James - Brumwell; Thomas - Major</t>
  </si>
  <si>
    <t>Unit 12 Trident Court, Oakcroft Road, Chessington, KT9 1BD, England</t>
  </si>
  <si>
    <t>14842327</t>
  </si>
  <si>
    <t>KONSTRUCTIVE HOLDINGS LTD</t>
  </si>
  <si>
    <t>Solomon - Kidd-Smithers</t>
  </si>
  <si>
    <t>Eagles Nest - Cabin 17c, Dunston Business Village, Dunston, Staffordshire, ST18 9AB, England</t>
  </si>
  <si>
    <t>15657335</t>
  </si>
  <si>
    <t>KLAR PROPERTY LIMITED</t>
  </si>
  <si>
    <t>Andrew - James</t>
  </si>
  <si>
    <t>Suite A4, Skylon Court Coldnose Road, Rotherwas, Hereford, HR2 6JS, England</t>
  </si>
  <si>
    <t>14917532</t>
  </si>
  <si>
    <t>RE-THINK INSIDE LTD</t>
  </si>
  <si>
    <t>Mark - Humphries; Katie - Stead</t>
  </si>
  <si>
    <t>Suite 1, Concept House, 23 Billet Lane, Hornchurch, Essex, RM11 1XP, England</t>
  </si>
  <si>
    <t>14905390</t>
  </si>
  <si>
    <t>T&amp;T PROPERTIES (SOUTHERN) LTD</t>
  </si>
  <si>
    <t>Thomas - Rutter; Thomas - Watkins</t>
  </si>
  <si>
    <t>T &amp; T Carpentry And Facades Orchard House, Wickham Road, Fareham, PO16 7JH, England</t>
  </si>
  <si>
    <t>14202745</t>
  </si>
  <si>
    <t>ACGROAD LTD</t>
  </si>
  <si>
    <t>Christopher - Brewer; Alan - Lund</t>
  </si>
  <si>
    <t>C/O Francis Clark Llp Melville Building East, Royal William Yard, Plymouth, Devon, PL1 3RP, United Kingdom</t>
  </si>
  <si>
    <t>14177664</t>
  </si>
  <si>
    <t>FURNESS RESIDENTIAL LIMITED</t>
  </si>
  <si>
    <t>Kevin - Hodgson; David - Monks; Thorburn, Sarah Elizabeth</t>
  </si>
  <si>
    <t>Westgate House, 1 Westgate Avenue, Bolton, BL1 4RF, England</t>
  </si>
  <si>
    <t>14384151</t>
  </si>
  <si>
    <t>VERITAS CONSTRUCTION (DORSET) LTD</t>
  </si>
  <si>
    <t>Robert - Paris</t>
  </si>
  <si>
    <t>310-312 Charminster Road, Bournemouth, Dorset, BH8 9RT, England</t>
  </si>
  <si>
    <t>15504005</t>
  </si>
  <si>
    <t>AH THE FIELDS LTD</t>
  </si>
  <si>
    <t>Amritpal - Chatha; Taranjit - Chatha</t>
  </si>
  <si>
    <t>Unit 19 Walsall Enterprise Park, Regal Drive, Walsall, West Midlands, WS2 9HQ, England</t>
  </si>
  <si>
    <t>14589671</t>
  </si>
  <si>
    <t>VITAL SYSTEMS LIMITED</t>
  </si>
  <si>
    <t>Vitalii - Caliujnii</t>
  </si>
  <si>
    <t>45 Palmerston Crescent, London, N13 4UE, England</t>
  </si>
  <si>
    <t>15797129</t>
  </si>
  <si>
    <t>M I CAPITAL LIMITED</t>
  </si>
  <si>
    <t>Imran - Hamid</t>
  </si>
  <si>
    <t>22 Cotton Brook Road, Derby, Derbyshire, DE23 8YL, United Kingdom</t>
  </si>
  <si>
    <t>14376010</t>
  </si>
  <si>
    <t>DATBLYGU LLANBOIDY CYF</t>
  </si>
  <si>
    <t>Phillip - Murray; Bertram - Phillips; Darren - Phillips</t>
  </si>
  <si>
    <t>Yelverton House, St. John Street, Whitland, SA34 0AW, Wales</t>
  </si>
  <si>
    <t>14040960</t>
  </si>
  <si>
    <t>HDL1 LIMITED</t>
  </si>
  <si>
    <t>Daniel - Lee; Sophia - Lee</t>
  </si>
  <si>
    <t>Beacon House, South Road, Weybridge, Surrey, KT13 9DZ, United Kingdom</t>
  </si>
  <si>
    <t>15803614</t>
  </si>
  <si>
    <t>BPS@STANHOPE YARD LIMITED</t>
  </si>
  <si>
    <t>Lea - Daniel</t>
  </si>
  <si>
    <t>Robert Charles Grice</t>
  </si>
  <si>
    <t>11 Carrick Walk, Broad Reach Mews, Shoreham By Sea, West Sussex, BN43 5EJ, United Kingdom</t>
  </si>
  <si>
    <t>14194668</t>
  </si>
  <si>
    <t>BUILD SOUTH WEST LIMITED</t>
  </si>
  <si>
    <t>Alexander - Kearney; Kearney, Samantha Zoe; Jack - Shepherd; Nicholas - Smith; Jz Developments Ltd; Matthew Edward Developments Limited</t>
  </si>
  <si>
    <t>Unit N21 Plymouth Science Park, Davy Road, Plymouth, Devon, PL6 8BX, England</t>
  </si>
  <si>
    <t>14189495</t>
  </si>
  <si>
    <t>MO PROPERTIES (SHARLOWES FARMYARD) LIMITED</t>
  </si>
  <si>
    <t>Oliver - Clegg; Mark - Quinn</t>
  </si>
  <si>
    <t>Quinn Financing Limited</t>
  </si>
  <si>
    <t>Harben House Harben Parade, Finchley Road, London, NW3 6LH, United Kingdom</t>
  </si>
  <si>
    <t>14156723</t>
  </si>
  <si>
    <t>ALDAN LTD</t>
  </si>
  <si>
    <t>Agata - Benitez; Montserrat - Benitez</t>
  </si>
  <si>
    <t>30 Birkenhead Road Hoylake, Wirral, CH47 3BW, United Kingdom</t>
  </si>
  <si>
    <t>13987059</t>
  </si>
  <si>
    <t>MERCROFT ESTATES LIMITED</t>
  </si>
  <si>
    <t>Andrew - Barton; Christopher - Towers; Edward - Towers</t>
  </si>
  <si>
    <t>Paunceford Court, Munsley, Ledbury, HR8 2SH, United Kingdom</t>
  </si>
  <si>
    <t>14173422</t>
  </si>
  <si>
    <t>DULVERTON MILL DEVELOPMENTS LTD</t>
  </si>
  <si>
    <t>Glenn - Bengtson; Louise - Bengtson</t>
  </si>
  <si>
    <t>Harewoods Farm, Brompton Regis, Dulverton, TA22 9NU, England</t>
  </si>
  <si>
    <t>14921128</t>
  </si>
  <si>
    <t>CULLEN CONSTRUCTION (NW) LTD</t>
  </si>
  <si>
    <t>Bernard - Cullen; Jacqui - Cullen</t>
  </si>
  <si>
    <t>28-30 Grange Road West, Birkenhead, Merseyside, CH41 4DA, United Kingdom</t>
  </si>
  <si>
    <t>14590904</t>
  </si>
  <si>
    <t>LIVING CONSULT LTD</t>
  </si>
  <si>
    <t>Vaida - Morkunaite</t>
  </si>
  <si>
    <t>14133148</t>
  </si>
  <si>
    <t>CLIFFTON DEVELOPMENTS LIMITED</t>
  </si>
  <si>
    <t>Basher - Bengared; Michael - Kaddah</t>
  </si>
  <si>
    <t>15803531</t>
  </si>
  <si>
    <t>STERLING HOUSE PROPERTY DEVELOPMENTS LTD</t>
  </si>
  <si>
    <t>Nicholas - Cox; Peter - Young</t>
  </si>
  <si>
    <t>Printing House, 66 Lower Road, Harrow, HA2 0DH, United Kingdom</t>
  </si>
  <si>
    <t>15803545</t>
  </si>
  <si>
    <t>CASTLE DEVELOPMENTS (HORNBY) LTD</t>
  </si>
  <si>
    <t>Simon - Wilkinson</t>
  </si>
  <si>
    <t>45 Trent Street, Lytham St. Annes, Lancashire, FY8 5DD, England</t>
  </si>
  <si>
    <t>15803712</t>
  </si>
  <si>
    <t>TYDDYN LANTERN LIMITED</t>
  </si>
  <si>
    <t>Cathryn - Johnson; Helen - Morgan</t>
  </si>
  <si>
    <t>Ty Glyn, Canol Y Dre, Ruthin, Denbighshire, LL15 1QW, Wales</t>
  </si>
  <si>
    <t>15803808</t>
  </si>
  <si>
    <t>DIS PROPERTIES LIMITED</t>
  </si>
  <si>
    <t>Tyne Bridging Finance Limited</t>
  </si>
  <si>
    <t>44 Terrier Close, Bedlington, NE22 5JP, United Kingdom</t>
  </si>
  <si>
    <t>15803972</t>
  </si>
  <si>
    <t>KILWORTH GROUP LTD</t>
  </si>
  <si>
    <t>Imran - Adam; Nassima - Mogra</t>
  </si>
  <si>
    <t>Unit 52 Floor 2 Rossini Street, Bolton, BL1 8DL, United Kingdom</t>
  </si>
  <si>
    <t>14180482</t>
  </si>
  <si>
    <t>FROBISHER (WICKLESHAM) LIMITED</t>
  </si>
  <si>
    <t>Kenneth - Stratton; Vicki - Cook; Nigel - Wolstenholme</t>
  </si>
  <si>
    <t>Hoplands Estate, Kings Somborne, Stockbridge, Hampshire, SO20 6QH, United Kingdom</t>
  </si>
  <si>
    <t>15804179</t>
  </si>
  <si>
    <t>ROBO LTD</t>
  </si>
  <si>
    <t>Orobosa - Igiewe</t>
  </si>
  <si>
    <t>29 Acacia Road, Enfield, EN2 0DP, England</t>
  </si>
  <si>
    <t>15804515</t>
  </si>
  <si>
    <t>ASSETBAY TRADES LTD</t>
  </si>
  <si>
    <t>Azad - Austin</t>
  </si>
  <si>
    <t>15804453</t>
  </si>
  <si>
    <t>LANGO REAL ESTATE LIMITED</t>
  </si>
  <si>
    <t>Valentine - Chitalu; Estienne - De Klerk; Craig - Mckenzie; Bernadette - Mzobe; Thomas - Reilly; Eric - Weirich</t>
  </si>
  <si>
    <t>The Standard Bank of South Africa Limited (As Security Trustee for the Secured Parties (as Defined in the Instrument)</t>
  </si>
  <si>
    <t>Suite 1, 7th Floor 50 Broadway, London, SW1H 0DB, United Kingdom</t>
  </si>
  <si>
    <t>14899081</t>
  </si>
  <si>
    <t>DJ DEVELOPMENTS NATIONWIDE LTD</t>
  </si>
  <si>
    <t>David - Dawson; James - Wilde</t>
  </si>
  <si>
    <t>8 Heron Street, Pendlebury, Manchester, M27 4DJ, England</t>
  </si>
  <si>
    <t>14257132</t>
  </si>
  <si>
    <t>JC GROUP LIMITED</t>
  </si>
  <si>
    <t>Jordan - Halstead</t>
  </si>
  <si>
    <t>22 Chester Road West, Shotton, Deeside, CH5 1BX, United Kingdom</t>
  </si>
  <si>
    <t>15804408</t>
  </si>
  <si>
    <t>LPE RENOVATIONS LTD</t>
  </si>
  <si>
    <t>Portia - Freno</t>
  </si>
  <si>
    <t>211 Boundary House Boston Road, London, W7 2QE, United Kingdom</t>
  </si>
  <si>
    <t>15804842</t>
  </si>
  <si>
    <t>VANNKO LTD</t>
  </si>
  <si>
    <t>Zhivko - Kondov</t>
  </si>
  <si>
    <t>24 Liddell Gardens, London, NW10 3QD, United Kingdom</t>
  </si>
  <si>
    <t>15805081</t>
  </si>
  <si>
    <t>WILLOW HOMES SUFFOLK LTD</t>
  </si>
  <si>
    <t>Courtney - Johnston; Matthew - Taylor</t>
  </si>
  <si>
    <t>Poplar Farm, Hollesley, Woodbridge, IP12 3NA, England</t>
  </si>
  <si>
    <t>14631131</t>
  </si>
  <si>
    <t>ASK INSTALL AND BUILD LTD</t>
  </si>
  <si>
    <t>Kelly - Ayres</t>
  </si>
  <si>
    <t>Whiteleaf Business Centre, 11 Little Balmer, Buckingham, MK18 1TF, England</t>
  </si>
  <si>
    <t>13846662</t>
  </si>
  <si>
    <t>GENESIS INTERCONTINENTAL LTD</t>
  </si>
  <si>
    <t>Bird &amp; Bird Company Secretaries Limited; Andrew - Coll</t>
  </si>
  <si>
    <t>J.P.Morgan SE</t>
  </si>
  <si>
    <t>12 New Fetter Lane, London, EC4A 1JP, United Kingdom</t>
  </si>
  <si>
    <t>15804547</t>
  </si>
  <si>
    <t>WESBOURNE GROVE LIMITED</t>
  </si>
  <si>
    <t>Daniel - Lyons</t>
  </si>
  <si>
    <t>14018939</t>
  </si>
  <si>
    <t>CORBIERE HOMES (SURBITON) LIMITED</t>
  </si>
  <si>
    <t>Mark - Wright</t>
  </si>
  <si>
    <t>Venture House The Tanneries, East Street, Titchfield, Hampshire, PO14 4AR, United Kingdom</t>
  </si>
  <si>
    <t>14413655</t>
  </si>
  <si>
    <t>L&amp;A BUILDING AND PLUMBING LTD</t>
  </si>
  <si>
    <t>Luftar - Loka</t>
  </si>
  <si>
    <t>25 Palmerston Road, Rainham, Essex, RM13 9LD, England</t>
  </si>
  <si>
    <t>14191371</t>
  </si>
  <si>
    <t>AG RESIDENTIAL DEVELOPMENTS LTD</t>
  </si>
  <si>
    <t>Lucy - Adshead; Thomas - Adshead</t>
  </si>
  <si>
    <t>19 Hillbrook Road, Stockport, SK1 4JW, England</t>
  </si>
  <si>
    <t>15803403</t>
  </si>
  <si>
    <t>HI BUILDER LIMITED</t>
  </si>
  <si>
    <t>Emil - Dashdamirov; Elshad - Safarov</t>
  </si>
  <si>
    <t>95 Caledonian Road, London, N1 9BT, England</t>
  </si>
  <si>
    <t>14056378</t>
  </si>
  <si>
    <t>LRDCIVILS LIMITED</t>
  </si>
  <si>
    <t>Luke - Hardy</t>
  </si>
  <si>
    <t>47 Greygarth Close Bransholme, Hull, HU7 5AP, England</t>
  </si>
  <si>
    <t>15124745</t>
  </si>
  <si>
    <t>F.S&amp; SON LTD</t>
  </si>
  <si>
    <t>Mark - Cassell</t>
  </si>
  <si>
    <t>Walker House, Market Place, Somerton, TA11 7LX, England</t>
  </si>
  <si>
    <t>15804061</t>
  </si>
  <si>
    <t>50 WR LIMITED</t>
  </si>
  <si>
    <t>Chaim - Halvieim; Ashish - Jain</t>
  </si>
  <si>
    <t>14108305</t>
  </si>
  <si>
    <t>MUTTI CONSTRUCTION LTD</t>
  </si>
  <si>
    <t>Navjot - Mutti</t>
  </si>
  <si>
    <t>10 Hadley Court Coleridge Crescent, Colnbrook, Slough, Berkshire, SL3 0PL, United Kingdom</t>
  </si>
  <si>
    <t>15804352</t>
  </si>
  <si>
    <t>RG UK PROPERTY DEVELOPMENTS LIMITED</t>
  </si>
  <si>
    <t>George - Petrou</t>
  </si>
  <si>
    <t>Drayton Nursery, Cattlegate Road, Enfield, EN2 9DJ, England</t>
  </si>
  <si>
    <t>14600770</t>
  </si>
  <si>
    <t>KELLHOL BRICKLAYERS LIMITED LIMITED</t>
  </si>
  <si>
    <t>Taras - Holod</t>
  </si>
  <si>
    <t>1 Wheatfield, Hatfield, Herts, AL10 0JB, England</t>
  </si>
  <si>
    <t>14936462</t>
  </si>
  <si>
    <t>FERNHEAD LIMITED</t>
  </si>
  <si>
    <t>Stuart - Wigg; Simon - Williams</t>
  </si>
  <si>
    <t>34 Croydon Road, Caterham, CR3 6QB, United Kingdom</t>
  </si>
  <si>
    <t>15816816</t>
  </si>
  <si>
    <t>MW CARE 4 U LIMITED</t>
  </si>
  <si>
    <t>Petra - Morwealth</t>
  </si>
  <si>
    <t>15817699</t>
  </si>
  <si>
    <t>SYDCO CONSTRUCTION LTD</t>
  </si>
  <si>
    <t>Ss - Khan</t>
  </si>
  <si>
    <t>50.5 Hanbury Street, Unit 8, London, E1 5JL, England</t>
  </si>
  <si>
    <t>14197449</t>
  </si>
  <si>
    <t>FERNBELL PROPERTIES LTD</t>
  </si>
  <si>
    <t>Jessica - Fernando; Sheleendra - Fernando</t>
  </si>
  <si>
    <t>1 Ballantyne Road, Rushden, NN10 9FJ, England</t>
  </si>
  <si>
    <t>14380710</t>
  </si>
  <si>
    <t>NIMROD CONSTRUCTION LTD</t>
  </si>
  <si>
    <t>Lloyd - Morris</t>
  </si>
  <si>
    <t>65 Tilney Turn, Basildon, SS16 4LB, England</t>
  </si>
  <si>
    <t>14378005</t>
  </si>
  <si>
    <t>BXT BASEMENT LIMITED</t>
  </si>
  <si>
    <t>Joanne - Massey; John - German; Thomas - Goodall; Stacey - Patten; Rifkind, Oliver David Sandelson; James - Smith</t>
  </si>
  <si>
    <t>15816795</t>
  </si>
  <si>
    <t>L DALMON BUILDING LIMITED</t>
  </si>
  <si>
    <t>Louie - Dalmon</t>
  </si>
  <si>
    <t>Oathall House, 70 Oathall Road, Haywards Heath, West Sussex, RH16 3EN, United Kingdom</t>
  </si>
  <si>
    <t>15816805</t>
  </si>
  <si>
    <t>KOSMATSKYI LTD</t>
  </si>
  <si>
    <t>Viktor - Kosmatskyi</t>
  </si>
  <si>
    <t>15560871</t>
  </si>
  <si>
    <t>NOVA MAINTENANCE LIMITED</t>
  </si>
  <si>
    <t>Garry - O'Neill; Kyle - O'Neill</t>
  </si>
  <si>
    <t>83 High Street, Hemel Hempstead, Hertfordshire, HP1 3AH, England</t>
  </si>
  <si>
    <t>14924747</t>
  </si>
  <si>
    <t>194 GOLDHURST TERRACE (ACORN) LIMITED</t>
  </si>
  <si>
    <t>Marcus - Cooper; Nicholas - Cowell; Adrian - Levy</t>
  </si>
  <si>
    <t>16 Finchley Road, London, NW8 6EB, England</t>
  </si>
  <si>
    <t>14154159</t>
  </si>
  <si>
    <t>CALMONT JR (BULLDALE) LTD</t>
  </si>
  <si>
    <t>John - Brooker</t>
  </si>
  <si>
    <t>14673664</t>
  </si>
  <si>
    <t>EGG SPECIAL PROJECTS LIMITED</t>
  </si>
  <si>
    <t>Darren - Waites</t>
  </si>
  <si>
    <t>5 Beauchamp Court, 10 Victors Way, Barnet, EN5 5TZ, England</t>
  </si>
  <si>
    <t>14170958</t>
  </si>
  <si>
    <t>SOVEREIGN ESTATES MANAGEMENT LIMITED</t>
  </si>
  <si>
    <t>Kulwinder - Bal; Bal, Sachinder Singh</t>
  </si>
  <si>
    <t>104 Ruislip Road, Greenford, UB6 9QH, England</t>
  </si>
  <si>
    <t>14416117</t>
  </si>
  <si>
    <t>PBD31 WHITCHWOOD LIMITED</t>
  </si>
  <si>
    <t>Peter - Foxcroft</t>
  </si>
  <si>
    <t>Ground Floor, 73 Liverpool Road, Crosby, Merseyside, L23 5SE, United Kingdom</t>
  </si>
  <si>
    <t>14211816</t>
  </si>
  <si>
    <t>BUTTERLY DEVELOPMENT LTD</t>
  </si>
  <si>
    <t>Catherine - Butterly; Peter - Butterly</t>
  </si>
  <si>
    <t>Sandy Lodge Hotel, Hilgrove Road, Newquay, TR7 2QY, United Kingdom</t>
  </si>
  <si>
    <t>14381908</t>
  </si>
  <si>
    <t>COURT FARM (GREAT ELM) CR LIMITED</t>
  </si>
  <si>
    <t>Thomas - Walker; Peter - Williams</t>
  </si>
  <si>
    <t>29 High Street, Marshfield, Chippenham, Wiltshire, SN14 8LR, England</t>
  </si>
  <si>
    <t>14211508</t>
  </si>
  <si>
    <t>W13 RES LIMITED</t>
  </si>
  <si>
    <t>Melissa - Wise; Phillip - Wise</t>
  </si>
  <si>
    <t>Capitalrise Finance Limited</t>
  </si>
  <si>
    <t>923 Finchley Road, London, NW11 7PE, United Kingdom</t>
  </si>
  <si>
    <t>SC735760</t>
  </si>
  <si>
    <t>SOUTH ROAD DEVELOPMENTS (DUNDEE)) LIMITED</t>
  </si>
  <si>
    <t>John - Gibson; Gerrard - Hutchison</t>
  </si>
  <si>
    <t>Gmc Ventures Limited</t>
  </si>
  <si>
    <t>41 Dundee Road West, Broughty Ferry, Dundee, DD5 1NB, Scotland</t>
  </si>
  <si>
    <t>14393420</t>
  </si>
  <si>
    <t>A2Z HOUSING DEVELOPMENT LTD</t>
  </si>
  <si>
    <t>Md - Islam</t>
  </si>
  <si>
    <t>College House Stanley Street, Openshaw, Manchester, M11 1LE, England</t>
  </si>
  <si>
    <t>14406927</t>
  </si>
  <si>
    <t>BLUEOAK ESTATES (WIRRAL) LIMITED</t>
  </si>
  <si>
    <t>Michael - Bryce; Iain - Maclean</t>
  </si>
  <si>
    <t>John David Hinds, Elizabeth Emma Hinds, Ian Kenneth Hailwood and Suzanne Elizabeth Hailwood</t>
  </si>
  <si>
    <t>20 Grosvenor Street, Chester, CH1 2DD, United Kingdom</t>
  </si>
  <si>
    <t>14209752</t>
  </si>
  <si>
    <t>WW RESIDENTIAL DEVCO HOLDCO LIMITED</t>
  </si>
  <si>
    <t>Barclays Bank PLC as Agent and Trustee for the Finance Parties</t>
  </si>
  <si>
    <t>30th Floor One Canada Square, Canary Wharf, London, E14 5AB, United Kingdom</t>
  </si>
  <si>
    <t>14445937</t>
  </si>
  <si>
    <t>DUNESCAPE PERRANPORTH LTD</t>
  </si>
  <si>
    <t>Benjamin - Couch; Rupert - Evers</t>
  </si>
  <si>
    <t>Tre-Ru House, The Leats, Cornwall, Truro, TR1 3AG, England</t>
  </si>
  <si>
    <t>15573363</t>
  </si>
  <si>
    <t>PETERSIDE TRADING CO. LTD</t>
  </si>
  <si>
    <t>Fenibo - Peterside</t>
  </si>
  <si>
    <t>Ground Floor, Victor House, Barnet Road, London Colney, AL2 1BJ, England</t>
  </si>
  <si>
    <t>14394817</t>
  </si>
  <si>
    <t>A.H. WINTERBOURNE 2 LTD</t>
  </si>
  <si>
    <t>Alan - Addis; Alexander - Addis; Steven - Smart</t>
  </si>
  <si>
    <t>14187487</t>
  </si>
  <si>
    <t>FG VICTORIA HOUSE COMMERCIAL LIMITED</t>
  </si>
  <si>
    <t>Joanne - Ismail; Simon - Ismail</t>
  </si>
  <si>
    <t>13864603</t>
  </si>
  <si>
    <t>SOUTH LANE DEVELOPMENTS LIMITED</t>
  </si>
  <si>
    <t>Hazel - Rochez; Nicholas - Rochez</t>
  </si>
  <si>
    <t>Crockerhill House, Crockerhill, Chichester, West Sussex, PO18 0LH</t>
  </si>
  <si>
    <t>15553426</t>
  </si>
  <si>
    <t>WESTBOURNE PROPERTY DEVELOPMENTS LTD</t>
  </si>
  <si>
    <t>George - Devereux</t>
  </si>
  <si>
    <t>4 Hornton Place, London, W8 4LZ, England</t>
  </si>
  <si>
    <t>15816722</t>
  </si>
  <si>
    <t>MW DWELLINGS LIMITED</t>
  </si>
  <si>
    <t>Hardip - Sidhu</t>
  </si>
  <si>
    <t>15817609</t>
  </si>
  <si>
    <t>ARCH VILLA LIMITED</t>
  </si>
  <si>
    <t>Filomena - Fontana; David - Scotland</t>
  </si>
  <si>
    <t>2 Leman Street, London, E1W 9US, United Kingdom</t>
  </si>
  <si>
    <t>14169417</t>
  </si>
  <si>
    <t>REFINE CONSTRUCTION LTD</t>
  </si>
  <si>
    <t>Enzo - Bamundo</t>
  </si>
  <si>
    <t>310 High Road, London, N22 8JR, England</t>
  </si>
  <si>
    <t>14185178</t>
  </si>
  <si>
    <t>THOMAS ALEXANDER HOMES SPV 3 LIMITED</t>
  </si>
  <si>
    <t>Salboy Partnerships Limited</t>
  </si>
  <si>
    <t>13857838</t>
  </si>
  <si>
    <t>BRYHER PROPERTY LIMITED</t>
  </si>
  <si>
    <t>Denise - Drury; Ian - Drury</t>
  </si>
  <si>
    <t>The Thatched House Fulbrook Lane, Hampton Lucy, Warwick, Warwickshire, CV35 8AT, England</t>
  </si>
  <si>
    <t>13968108</t>
  </si>
  <si>
    <t>KMK  CONSTRUCTION LTD</t>
  </si>
  <si>
    <t>Marius - Tandea</t>
  </si>
  <si>
    <t>Vision 25, Electric Avenue,, Innova Park,, Enfield, Hertfordshire, EN3 7GD, United Kingdom</t>
  </si>
  <si>
    <t>14394577</t>
  </si>
  <si>
    <t>MAJ PROPERTIES (DERBY) LIMITED</t>
  </si>
  <si>
    <t>Marcus - Tudgay</t>
  </si>
  <si>
    <t>43 Rosyth Crescent, Chellaston, Derby, Uk Mainland, DE73 5WY, United Kingdom</t>
  </si>
  <si>
    <t>15269498</t>
  </si>
  <si>
    <t>JUNO HARBOURWOOD (BROWNING) LIMITED</t>
  </si>
  <si>
    <t>Steven - Courtney; James - Dean; Dean - Gaffikin</t>
  </si>
  <si>
    <t>15 Haglane Copse, Pennington, Lymington, SO41 8DT, England</t>
  </si>
  <si>
    <t>14869547</t>
  </si>
  <si>
    <t>KBT CONSTRUCTION LTD</t>
  </si>
  <si>
    <t>Adrian - Stuart</t>
  </si>
  <si>
    <t>21 High Greave Avenue, Sheffield, S5 9GF, England</t>
  </si>
  <si>
    <t>14381618</t>
  </si>
  <si>
    <t>APG COTSWOLDS &amp; CARDIFF LIMITED</t>
  </si>
  <si>
    <t>James - Groombridge; Melanie - Omirou</t>
  </si>
  <si>
    <t>Rst Securities Limited</t>
  </si>
  <si>
    <t>SC807292</t>
  </si>
  <si>
    <t>DUNDAS ESTATES (BISHOPTON) LTD</t>
  </si>
  <si>
    <t>David - Fairfoull; John - Campbell; Craig - Fairfoull; William - Murphy; Ian - Scott</t>
  </si>
  <si>
    <t>Alderstone House, Macmillan Road, Livingston, EH54 7AW, United Kingdom</t>
  </si>
  <si>
    <t>13968593</t>
  </si>
  <si>
    <t>GENR8 KAJIMA REGENERATION (NEWCASTLE) LIMITED</t>
  </si>
  <si>
    <t>Jayne - Cheadle; Christopher - Gill; Richard - Ingham; Andrew - Ludiman; Michael - Smith</t>
  </si>
  <si>
    <t>10 St Giles Square, London, WC2H 8AP, United Kingdom</t>
  </si>
  <si>
    <t>14202757</t>
  </si>
  <si>
    <t>GRANGE FARM (SPALDING) DEVELOPMENTS LTD</t>
  </si>
  <si>
    <t>Ian - Bowman; Rita - Bowman</t>
  </si>
  <si>
    <t>1-4 London Road, Spalding, PE11 2TA, England</t>
  </si>
  <si>
    <t>14375793</t>
  </si>
  <si>
    <t>CLARUS HOMES (GOUDHURST) LIMITED</t>
  </si>
  <si>
    <t>Christopher - Dickens</t>
  </si>
  <si>
    <t>Clarus Homes Suites 5 &amp; 6, The Thorne Business Park, Ashford, TN26 3AF, United Kingdom</t>
  </si>
  <si>
    <t>14142845</t>
  </si>
  <si>
    <t>ORANGE FIELDS LTD</t>
  </si>
  <si>
    <t>Dixa - Sood; Ashish - Sood</t>
  </si>
  <si>
    <t>193 High Street, Hornchurch, Essex, RM11 3XT, United Kingdom</t>
  </si>
  <si>
    <t>14147296</t>
  </si>
  <si>
    <t>SOUTH LAKES RENOVATION SERVICES LIMITED</t>
  </si>
  <si>
    <t>14 Bay View Grove, Barrow In Furness, Cumbria, LA13 0EQ, England</t>
  </si>
  <si>
    <t>14925195</t>
  </si>
  <si>
    <t>ZEDHUBS LTD</t>
  </si>
  <si>
    <t>28 Sandfield Road, Burry Port, SA16 0LL, United Kingdom</t>
  </si>
  <si>
    <t>13838553</t>
  </si>
  <si>
    <t>INTRA HOUSE (LONDON) DEVELOPMENTS LTD</t>
  </si>
  <si>
    <t>5 Jardine House, Harrovian Business Village, Bessborough Road, Harrow On The Hill, Middlesex, HA1 3EX, United Kingdom</t>
  </si>
  <si>
    <t>15807844</t>
  </si>
  <si>
    <t>BLC ISLINGTON LIMITED</t>
  </si>
  <si>
    <t>66 St James's Street, St James's, London, SW1A 1NE, United Kingdom</t>
  </si>
  <si>
    <t>15807851</t>
  </si>
  <si>
    <t>MHJ CAPITAL LIMITED</t>
  </si>
  <si>
    <t>78 Mbe Golders Green Road, London, NW11 8LN, United Kingdom</t>
  </si>
  <si>
    <t>14008680</t>
  </si>
  <si>
    <t>WINDMILL MEADOWS LIMITED</t>
  </si>
  <si>
    <t>4 Mapledale Road, Liverpool, L18 5JE, England</t>
  </si>
  <si>
    <t>SC795850</t>
  </si>
  <si>
    <t>PRIMERO HOMES LTD</t>
  </si>
  <si>
    <t>3 Tom Johnston Road, West Pitkerro Industrial Estate, Dundee, Tayside, DD4 8XD, United Kingdom</t>
  </si>
  <si>
    <t>14478234</t>
  </si>
  <si>
    <t>PILLAR LAND SECURITIES (SOUTH BRENT) LIMITED</t>
  </si>
  <si>
    <t>Robert - Bland; Roger - Brennan; Timothy - Lowe; Phillip - Pillar; Richard - Pillar; Craig - Robinson</t>
  </si>
  <si>
    <t>19 Apex Court Woodlands, Bradley Stoke, Bristol, Gloucestershire, BS32 4JT, England</t>
  </si>
  <si>
    <t>15806851</t>
  </si>
  <si>
    <t>PARABOLA DEVELOPMENTS LIMITED</t>
  </si>
  <si>
    <t>Dm Company Services (London) Limited; Tony - Hordon; Kirsty - Macgregor; Peter - Millican</t>
  </si>
  <si>
    <t>Level 4 Dashwood House, 69 Old Broad Street, London, EC2M 1QS, United Kingdom</t>
  </si>
  <si>
    <t>14574377</t>
  </si>
  <si>
    <t>STACEY MARIE HOMES LTD</t>
  </si>
  <si>
    <t>Stacey - Catton; Steven - Catton; Marie - Garnham; Marc - Ling</t>
  </si>
  <si>
    <t>Ki Enterprises Limited</t>
  </si>
  <si>
    <t>Unit 9 Byford Court Crockatt Road, Hadleigh, Ipswich, Suffolk, IP7 6RD, United Kingdom</t>
  </si>
  <si>
    <t>14116421</t>
  </si>
  <si>
    <t>SPECKLES LIMITED</t>
  </si>
  <si>
    <t>Sohail - Zaffar</t>
  </si>
  <si>
    <t>Regus (Speckles Ltd)  G06 Cw Office Victory House, 400 Pavilion Drive, Northampton, NN4 7PA, England</t>
  </si>
  <si>
    <t>15807287</t>
  </si>
  <si>
    <t>COMMUNITY HOUSING COOPS LTD</t>
  </si>
  <si>
    <t>Maroof - Adeoye</t>
  </si>
  <si>
    <t>Maroof Suite, 30 Union Road, Croydon, CR0 2XU, United Kingdom</t>
  </si>
  <si>
    <t>14948389</t>
  </si>
  <si>
    <t>NECTON DEVELOPMENTS LTD</t>
  </si>
  <si>
    <t>Catherine - Duffield; Peck, Samantha Joy Taylor; James - Taylor</t>
  </si>
  <si>
    <t>Mill Works Burnham Road, Hazeleigh, Chelmsford, CM3 6QT, England</t>
  </si>
  <si>
    <t>NI717649</t>
  </si>
  <si>
    <t>BMR FACADES LTD</t>
  </si>
  <si>
    <t>Caitriona - Sargent; Justin - Sargent</t>
  </si>
  <si>
    <t>14a Hall Lane, Knockloughrim, Magherafelt, County Londonderry, BT45 8PF, Northern Ireland</t>
  </si>
  <si>
    <t>14566839</t>
  </si>
  <si>
    <t>MARIUS BUILDING GROUP LTD</t>
  </si>
  <si>
    <t>Gvido - Pelceris</t>
  </si>
  <si>
    <t>Flat 1 31 Onslow Road, Southampton, SO14 0JH, England</t>
  </si>
  <si>
    <t>14385003</t>
  </si>
  <si>
    <t>RPC SCARBOROUGH LIMITED</t>
  </si>
  <si>
    <t>Kevin - Paul; Robert - Wilkinson</t>
  </si>
  <si>
    <t>2 Manor House Gardens, Ancaster Avenue, Lincoln, LN2 4AY, United Kingdom</t>
  </si>
  <si>
    <t>15664890</t>
  </si>
  <si>
    <t>HONERICH COMPANY LIMITED</t>
  </si>
  <si>
    <t>Evelyn - Ibegbulem; Hilary - Ibegbulem</t>
  </si>
  <si>
    <t>4 Stuart Avenue, London, W5 3QJ, England</t>
  </si>
  <si>
    <t>14908333</t>
  </si>
  <si>
    <t>ANAHAT LTD</t>
  </si>
  <si>
    <t>Selahattin - Aydin</t>
  </si>
  <si>
    <t>Flat 15 Tournay House, 2 Tournay Road, London, SW6 7UF, England</t>
  </si>
  <si>
    <t>15807472</t>
  </si>
  <si>
    <t>TRACE DEVELOPMENTS LIMITED</t>
  </si>
  <si>
    <t>Christopher - George; Steven - George</t>
  </si>
  <si>
    <t>Studio 01, Crownford House, Swan Street, Merthyr Tydfil, Mid Glamorgan, CF47 8EU, United Kingdom</t>
  </si>
  <si>
    <t>14205526</t>
  </si>
  <si>
    <t>VAKK HOLDINGS LTD</t>
  </si>
  <si>
    <t>Karan - Patel</t>
  </si>
  <si>
    <t>30 Nelson Street, Leicester, LE1 7BA, United Kingdom</t>
  </si>
  <si>
    <t>14929533</t>
  </si>
  <si>
    <t>COMCOR (NORMANDY) LTD</t>
  </si>
  <si>
    <t>Michael - Leech</t>
  </si>
  <si>
    <t>54a Church Road, Ashford, Middlesex, TW15 2TS, United Kingdom</t>
  </si>
  <si>
    <t>15807805</t>
  </si>
  <si>
    <t>LAPODIK LTD</t>
  </si>
  <si>
    <t>Sanz Reyes, Maria Salud</t>
  </si>
  <si>
    <t>Flat 10 Gouldman House, Wyllen Close, London, E1 4HH, England</t>
  </si>
  <si>
    <t>15819263</t>
  </si>
  <si>
    <t>MGC HOME IMPROVEMENTS LTD</t>
  </si>
  <si>
    <t>Leona - Crouch; Matthew - Crouch</t>
  </si>
  <si>
    <t>Mill House, Liphook Road, Haslemere, Surrey, GU27 3QE, United Kingdom</t>
  </si>
  <si>
    <t>15172110</t>
  </si>
  <si>
    <t>LEGAL &amp; GENERAL SBTR (STANTON CROSS 4) LIMITED</t>
  </si>
  <si>
    <t>Legal &amp; General Co Sec Limited; Jayson - Parmar; Alexandra - Pringle; Anette - Simpson</t>
  </si>
  <si>
    <t>Hsbc Corporate Trustee Company (UK) Limited</t>
  </si>
  <si>
    <t>One, Coleman Street, London, EC2R 5AA, United Kingdom</t>
  </si>
  <si>
    <t>14401686</t>
  </si>
  <si>
    <t>ARC PROPERTIES ALCESTER LIMITED</t>
  </si>
  <si>
    <t>Brian - Thorp</t>
  </si>
  <si>
    <t>1110 Elliott Court Coventry Business Park, Herald Avenue, Coventry, West Midlands, CV5 6UB, United Kingdom</t>
  </si>
  <si>
    <t>15820812</t>
  </si>
  <si>
    <t>NORTH ESSEX HOMES SPV 7 LIMITED</t>
  </si>
  <si>
    <t>Michael - Griggs; Joanne - Ismail; Simon - Ismail; Matthew - Stace</t>
  </si>
  <si>
    <t>15078142</t>
  </si>
  <si>
    <t>MOMENTUM BUILDING CO LTD</t>
  </si>
  <si>
    <t>Daniel - Layton; Hannah - Nagi</t>
  </si>
  <si>
    <t>14972015</t>
  </si>
  <si>
    <t>BAK WESTFIELD LIMITED</t>
  </si>
  <si>
    <t>Kuldip - Johal</t>
  </si>
  <si>
    <t>Flexspace Unit 16 Middlemore Road, West Bromwich, Handsworth, Birmingham, B21 0AL, England</t>
  </si>
  <si>
    <t>15819683</t>
  </si>
  <si>
    <t>MY PROPERTY (SOUTHERN) LTD</t>
  </si>
  <si>
    <t>Peter - Mcduff; David - Young</t>
  </si>
  <si>
    <t>6 Billett Avenue, Waterlooville, PO7 7SZ, England</t>
  </si>
  <si>
    <t>14959007</t>
  </si>
  <si>
    <t>GOSSFORD CONSTRUCTIONS LTD</t>
  </si>
  <si>
    <t>Danny - Radford</t>
  </si>
  <si>
    <t>21 Angel Hill, Tiverton, EX16 6PE, United Kingdom</t>
  </si>
  <si>
    <t>15146605</t>
  </si>
  <si>
    <t>LEGAL &amp; GENERAL SBTR (ST NEOTS) LIMITED</t>
  </si>
  <si>
    <t>Hsbc Corporate Trustee Company (UK) Limited Acting as Security Trustee for the Finance Parties</t>
  </si>
  <si>
    <t>14398911</t>
  </si>
  <si>
    <t>COSGROVE MANAGEMENT LIMITED</t>
  </si>
  <si>
    <t>Jamie - Hunter</t>
  </si>
  <si>
    <t>33 Wolverhampton Road, Cannock, WS11 1AP, England</t>
  </si>
  <si>
    <t>14398825</t>
  </si>
  <si>
    <t>BANGOR CONSTRUCTION LIMITED</t>
  </si>
  <si>
    <t>14412713</t>
  </si>
  <si>
    <t>EWDEN OAK HOLDINGS LTD</t>
  </si>
  <si>
    <t>Gregg - Broomhead; Patricia - Broomhead</t>
  </si>
  <si>
    <t>76 Rochester Road, Sheffield, S10 4JQ, United Kingdom</t>
  </si>
  <si>
    <t>14960080</t>
  </si>
  <si>
    <t>LEGAL &amp; GENERAL SBTR (SANDY LANE 1) LIMITED</t>
  </si>
  <si>
    <t>14604191</t>
  </si>
  <si>
    <t>MARIUS SEVEN LIMITED</t>
  </si>
  <si>
    <t>Stephen - Mccann</t>
  </si>
  <si>
    <t>4 Mortimer Street, Birkenhead, Wirral, CH41 5EU, United Kingdom</t>
  </si>
  <si>
    <t>15819485</t>
  </si>
  <si>
    <t>GENTIAN NORTH SHREWSBURY LIMITED</t>
  </si>
  <si>
    <t>15820115</t>
  </si>
  <si>
    <t>SOURCELINK PROPERTY CONSULTANTS LTD</t>
  </si>
  <si>
    <t>Dave - Conteh; Levi - Mbiya</t>
  </si>
  <si>
    <t>14924823</t>
  </si>
  <si>
    <t>SENZEX TECHNOLOGIES LIMITED</t>
  </si>
  <si>
    <t>King - Chow</t>
  </si>
  <si>
    <t>Office Suite 29a, 3/F, 23 Wharf Street, London, SE8 3GG, England</t>
  </si>
  <si>
    <t>14157723</t>
  </si>
  <si>
    <t>TYNE STREET DEVELOPMENTS LTD</t>
  </si>
  <si>
    <t>Steven - Conway; John - Mcandrew</t>
  </si>
  <si>
    <t>28 Windermere Close, Wallsend, NE28 8QH, United Kingdom</t>
  </si>
  <si>
    <t>14980009</t>
  </si>
  <si>
    <t>TRISKELE BUILDING AND CONSERVATION LIMITED</t>
  </si>
  <si>
    <t>Conor - Meehan</t>
  </si>
  <si>
    <t>14193508</t>
  </si>
  <si>
    <t>SANDPIPER TKL (MANOR FARM) LIMITED</t>
  </si>
  <si>
    <t>Martin - Fitzpatrick; Karl - Lockley; Thomas - Lockley</t>
  </si>
  <si>
    <t>3b Tournament Court, Edgehill Drive, Warwick, CV34 6LG, United Kingdom</t>
  </si>
  <si>
    <t>14160275</t>
  </si>
  <si>
    <t>MANPREEET SINGH LTD</t>
  </si>
  <si>
    <t>Manpreet - Singh</t>
  </si>
  <si>
    <t>150 Northfield Road, Hounslow, Middlesex, TW5 9JG, England</t>
  </si>
  <si>
    <t>SC772079</t>
  </si>
  <si>
    <t>GELDART RENOVATIONS (SCOTLAND) LIMITED</t>
  </si>
  <si>
    <t>Andrew - Geldart; Garth - Menzies</t>
  </si>
  <si>
    <t>Balnearn Lodge, Fearnan, Aberfeldy, Perthshire, PH15 2PQ, United Kingdom</t>
  </si>
  <si>
    <t>14194424</t>
  </si>
  <si>
    <t>BETTERSITE ESTATES LTD</t>
  </si>
  <si>
    <t>Shafiq - Rehman</t>
  </si>
  <si>
    <t>3 Harewood Villas Malt Kiln Lane, Harewood, Leeds, LS17 9BZ, England</t>
  </si>
  <si>
    <t>13874943</t>
  </si>
  <si>
    <t>PLD PROPERTY SERVICES LTD</t>
  </si>
  <si>
    <t>Richard - Orme</t>
  </si>
  <si>
    <t>Suite D, Astor House 282 Lichfield Road, Four Oaks, Sutton Coldfield, West Midlands, B74 2UG, United Kingdom</t>
  </si>
  <si>
    <t>15002768</t>
  </si>
  <si>
    <t>LEGAL &amp; GENERAL BRISTOL TEMPLE ISLAND ESTATE MANAGEMENT COMPANY LIMITED</t>
  </si>
  <si>
    <t>Legal &amp; General Co Sec Limited; Lucinda - Mitchell</t>
  </si>
  <si>
    <t>14452771</t>
  </si>
  <si>
    <t>PROPERTY PERFORMANCE LTD</t>
  </si>
  <si>
    <t>Christopher - Richards</t>
  </si>
  <si>
    <t>16a Barnes Avenue, Bridgend, CF31 4TT, Wales</t>
  </si>
  <si>
    <t>15820056</t>
  </si>
  <si>
    <t>MLK DEVELOPMENTS (CORNWALL) LTD</t>
  </si>
  <si>
    <t>Leah - Killick; Martin - Killick</t>
  </si>
  <si>
    <t>Exeter Finance LTD</t>
  </si>
  <si>
    <t>1 Higher Trewrong, Polmear Hill, Par, Cornwall, PL24 2TJ, England</t>
  </si>
  <si>
    <t>14193555</t>
  </si>
  <si>
    <t>UNITED ATOMIC LIMITED</t>
  </si>
  <si>
    <t>Hannah - Prakash</t>
  </si>
  <si>
    <t>14928095</t>
  </si>
  <si>
    <t>BROWSEREALESTATE LTD</t>
  </si>
  <si>
    <t>Monty - Browse</t>
  </si>
  <si>
    <t>49 Hillrow, Haddenham, Ely, CB6 3TQ, England</t>
  </si>
  <si>
    <t>15821056</t>
  </si>
  <si>
    <t>WORLDWIDE LANDMARK COMPANY LIMITED</t>
  </si>
  <si>
    <t>Paul - Onwuanibe</t>
  </si>
  <si>
    <t>69 Abbey Lodge Regents Park, London, NW8 7RL, United Kingdom</t>
  </si>
  <si>
    <t>14994018</t>
  </si>
  <si>
    <t>BOTTS MEWS DEVELOPMENTS LTD</t>
  </si>
  <si>
    <t>James - Senior</t>
  </si>
  <si>
    <t>61 Ladbroke Road, London, W11 3PD, England</t>
  </si>
  <si>
    <t>15830288</t>
  </si>
  <si>
    <t>NDV DEVELOPMENTS LTD</t>
  </si>
  <si>
    <t>Daniel - Varley; Nathan - Varley</t>
  </si>
  <si>
    <t>Unit 1 Bowling Park Close, Bradford, BD4 7HG, England</t>
  </si>
  <si>
    <t>15224704</t>
  </si>
  <si>
    <t>GTB MANAGEMENT SERVICES LTD</t>
  </si>
  <si>
    <t>Gordon - Hadfield</t>
  </si>
  <si>
    <t>Island View Caravan Park Beach Road, Swanbridge, Penarth, CF64 5UG, Wales</t>
  </si>
  <si>
    <t>14874466</t>
  </si>
  <si>
    <t>SMARTEDGE PROPERTIES LTD</t>
  </si>
  <si>
    <t>Utubakwu - Ushie</t>
  </si>
  <si>
    <t>131 Mount Pleasant, Liverpool, L3 5TF, England</t>
  </si>
  <si>
    <t>14680264</t>
  </si>
  <si>
    <t>BOLNEY DEVELOPMENTS LIMITED</t>
  </si>
  <si>
    <t>Rachel - Collins; Richard - Collins</t>
  </si>
  <si>
    <t>Ormonde Hall, Cowfold Lane, Bolney, West Sussex, RH17 5SE, United Kingdom</t>
  </si>
  <si>
    <t>15832012</t>
  </si>
  <si>
    <t>ENVIRO HOMES SOUTH LTD</t>
  </si>
  <si>
    <t>Andrew - Scholes</t>
  </si>
  <si>
    <t>124-128 City Road, London, EC1V 2NJ, England</t>
  </si>
  <si>
    <t>14846999</t>
  </si>
  <si>
    <t>CRESTWAY CONSTRUCTION LTD</t>
  </si>
  <si>
    <t>Stanislaw - Fabisiak</t>
  </si>
  <si>
    <t>15 Goldcrest Way, Droitwich, WR9 7FY, England</t>
  </si>
  <si>
    <t>15832933</t>
  </si>
  <si>
    <t>A2Z URBAN CONVERSIONS LTD</t>
  </si>
  <si>
    <t>Richard - Aylward; David - Zollo</t>
  </si>
  <si>
    <t>Unit 8 The Courtyard Goldsmith Way, Eliot Business Park, Nuneaton, CV10 7RJ, England</t>
  </si>
  <si>
    <t>14996398</t>
  </si>
  <si>
    <t>CDB MARKET PLACE LTD</t>
  </si>
  <si>
    <t>Benjamin - Coker; Kerry - Jones</t>
  </si>
  <si>
    <t>Granville Hall, Granville Road, Leicester, LE1 7RU, United Kingdom</t>
  </si>
  <si>
    <t>13899212</t>
  </si>
  <si>
    <t>BEAUMONT RB HOLDINGS LIMITED</t>
  </si>
  <si>
    <t>Hugh - Beaumont; Ryan - Beaumont</t>
  </si>
  <si>
    <t>11 Woodland Road, Darlington, DL3 7BJ, England</t>
  </si>
  <si>
    <t>14593178</t>
  </si>
  <si>
    <t>STELLAR STONE LIMITED</t>
  </si>
  <si>
    <t>Marc - Hopkins</t>
  </si>
  <si>
    <t>Heritage House, 34b North Cray Road, Bexley, Kent, DA5 3LZ, England</t>
  </si>
  <si>
    <t>15831519</t>
  </si>
  <si>
    <t>COPPICE CONSTRUCTION LTD</t>
  </si>
  <si>
    <t>Michael - Butler</t>
  </si>
  <si>
    <t>2 Joscelynes, Stapleford, Cambridge, CB22 5EA, England</t>
  </si>
  <si>
    <t>14171526</t>
  </si>
  <si>
    <t>LANDMARK REALTY GROUP LIMITED</t>
  </si>
  <si>
    <t>Katarzyna - Grobelna</t>
  </si>
  <si>
    <t>Kuflink Bridging LTD</t>
  </si>
  <si>
    <t>49 Briarlands Avenue, Sale, M33 4DD, England</t>
  </si>
  <si>
    <t>14170434</t>
  </si>
  <si>
    <t>BURLINGTON GARDENS REAL ESTATE LIMITED</t>
  </si>
  <si>
    <t>Clare - Charlton; Dominic - Icely; Caroline - Jackson; John - Jackson</t>
  </si>
  <si>
    <t>44 Fulham High Street, London, SW6 3LQ, England</t>
  </si>
  <si>
    <t>14062790</t>
  </si>
  <si>
    <t>SHAYLER-BROCK LIMITED</t>
  </si>
  <si>
    <t>Adam - Brock; Emma - Shayler; Paul - Shayler</t>
  </si>
  <si>
    <t>Unit  5a, The Stables, Croughton Bottoms Farm, Tusmore, Bicester, Oxon, OX27 7SL, United Kingdom</t>
  </si>
  <si>
    <t>SC815984</t>
  </si>
  <si>
    <t>LHK CONSTRUCTION LTD</t>
  </si>
  <si>
    <t>Tyler - Murphy</t>
  </si>
  <si>
    <t>Pavilion 2, Finnieston Business Park, Minerva Way, Glasgow, Lanarkshire, G3 8AU, Scotland</t>
  </si>
  <si>
    <t>15113282</t>
  </si>
  <si>
    <t>INNOVATIVE ESTATES LIMITED</t>
  </si>
  <si>
    <t>Joseph - Price-Davies; Javan - Shaw</t>
  </si>
  <si>
    <t>28 Orchard Road,, Lytham, St. Annes, Lancashire, FY8 1PF, England</t>
  </si>
  <si>
    <t>14226124</t>
  </si>
  <si>
    <t>CARBONERE LTD</t>
  </si>
  <si>
    <t>Ruber - Carbonere</t>
  </si>
  <si>
    <t>Flat 2, Betsham House, Newcomen Street, London, SE1 1YU, United Kingdom</t>
  </si>
  <si>
    <t>14227594</t>
  </si>
  <si>
    <t>NEWTON &amp; TOWNEND LIMITED</t>
  </si>
  <si>
    <t>Christopher - Newton</t>
  </si>
  <si>
    <t>5 St James' Business Park, 5 Grimbald Crag Court, Knaresborough, HG5 8QB, United Kingdom</t>
  </si>
  <si>
    <t>14984112</t>
  </si>
  <si>
    <t>MEADOWS MILL DEVELOPMENT LTD</t>
  </si>
  <si>
    <t>Alan - Butterworth</t>
  </si>
  <si>
    <t>Meadows Mill, Burnley Road, Bacup, OL13 8BZ, England</t>
  </si>
  <si>
    <t>15831201</t>
  </si>
  <si>
    <t>ELDER DEVELOPMENTS (MANAGEMENT) LIMITED</t>
  </si>
  <si>
    <t>Charles - Hustler; Edmund - Marsh</t>
  </si>
  <si>
    <t>14973199</t>
  </si>
  <si>
    <t>KNIGHT HOME CONSTRUCTION LIMITED</t>
  </si>
  <si>
    <t>Laura - Knight; Richie - Knight</t>
  </si>
  <si>
    <t>C/O Able &amp; Young, Airport House, Purley Way, Croydon, Surrey, CR0 0XZ, United Kingdom</t>
  </si>
  <si>
    <t>15833195</t>
  </si>
  <si>
    <t>A &amp; C PROPERTY CONSULTANCY SERVICES LTD</t>
  </si>
  <si>
    <t>Lee - Swift</t>
  </si>
  <si>
    <t>Ash Lodge, Lee Green, Mirfield, WF14 0AB, England</t>
  </si>
  <si>
    <t>14965425</t>
  </si>
  <si>
    <t>BL CW DEVELOPMENTS PLOT D3 COMPANY LIMITED</t>
  </si>
  <si>
    <t>British Land Company Secretarial Limited; Rhiannon - Owen; David - Walker</t>
  </si>
  <si>
    <t>York House, 45 Seymour Street, London, W1H 7LX, England</t>
  </si>
  <si>
    <t>14966061</t>
  </si>
  <si>
    <t>BL CW DEVELOPMENTS PLOT D6 COMPANY LIMITED</t>
  </si>
  <si>
    <t>14458510</t>
  </si>
  <si>
    <t>BEAUMONT AND ANGUS CONSTRUCTION LIMITED</t>
  </si>
  <si>
    <t>Kaine - Angus; Hugh - Beaumont; Robbie - Beaumont; Ryan - Beaumont</t>
  </si>
  <si>
    <t>15830391</t>
  </si>
  <si>
    <t>M &amp; A CHESSELL BUILDING &amp; DEVELOPMENTS LTD</t>
  </si>
  <si>
    <t>Mark - Chessell</t>
  </si>
  <si>
    <t>22 Florence Park, Callington, PL17 8FJ, England</t>
  </si>
  <si>
    <t>15830597</t>
  </si>
  <si>
    <t>AFS REALTY (SE9) LTD</t>
  </si>
  <si>
    <t>Azeem - Mahmood; Faheem - Mahmood; Shamas - Mahmood</t>
  </si>
  <si>
    <t>68-70 Rye Lane, London, SE15 5BY, England</t>
  </si>
  <si>
    <t>14193197</t>
  </si>
  <si>
    <t>HISPACE LIMITED</t>
  </si>
  <si>
    <t>Rishi - Lakhani</t>
  </si>
  <si>
    <t>25 A Kenton Park Parade, Kenton, Harrow, Middlesex, HA3 8DN, United Kingdom</t>
  </si>
  <si>
    <t>15831832</t>
  </si>
  <si>
    <t>MBE&amp;N ESTATES LIMITED</t>
  </si>
  <si>
    <t>Maurice - Markovits</t>
  </si>
  <si>
    <t>14936767</t>
  </si>
  <si>
    <t>WE R BUILDERZ LTD</t>
  </si>
  <si>
    <t>Chaminda - Cooray</t>
  </si>
  <si>
    <t>Flat A 141 Uxbridge Road, London, W7 3ST, United Kingdom</t>
  </si>
  <si>
    <t>SC797148</t>
  </si>
  <si>
    <t>ARRH LTD</t>
  </si>
  <si>
    <t>Robert - Hamilton; Alan - Rankin</t>
  </si>
  <si>
    <t>1 Cambuslang Court, Cambuslang, Glasgow, Strathclyde, G32 8FH, United Kingdom</t>
  </si>
  <si>
    <t>15833376</t>
  </si>
  <si>
    <t>ADAPTAPROP LIMITED</t>
  </si>
  <si>
    <t>Paul - O’Neill</t>
  </si>
  <si>
    <t>Lodge Farm Cottages, Woolley, Huntingdon, PE28 5BL, England</t>
  </si>
  <si>
    <t>14100520</t>
  </si>
  <si>
    <t>BEAUMONT AND PARTNERS 011 LTD</t>
  </si>
  <si>
    <t>Novavita LTD</t>
  </si>
  <si>
    <t>14040145</t>
  </si>
  <si>
    <t>BEAUMONT AND PARTNERS 010 LTD</t>
  </si>
  <si>
    <t>14642790</t>
  </si>
  <si>
    <t>SEVEN HILLS BUILDING &amp; CONSTRUCTION LTD</t>
  </si>
  <si>
    <t>Nigel - Robinson</t>
  </si>
  <si>
    <t>427-431 London Road,, Heeley, Sheffield, S Yorks, S2 4HJ, England</t>
  </si>
  <si>
    <t>14202553</t>
  </si>
  <si>
    <t>AK.A ECOHOMES LIMITED</t>
  </si>
  <si>
    <t>Andrew - Kirby; William - Ollis</t>
  </si>
  <si>
    <t>30 Fore Street, Totnes, Devon, TQ9 5RP, United Kingdom</t>
  </si>
  <si>
    <t>14990605</t>
  </si>
  <si>
    <t>APG CROSBY BC LIMITED</t>
  </si>
  <si>
    <t>Thomas - Muir</t>
  </si>
  <si>
    <t>14959232</t>
  </si>
  <si>
    <t>COUSIN DEVELOPERS LIMITED</t>
  </si>
  <si>
    <t>James - Clark; Paul - Jenkins</t>
  </si>
  <si>
    <t>Warren House, 37a Angola Road, Worthing, West Sussex, BN14 8DU, United Kingdom</t>
  </si>
  <si>
    <t>14422108</t>
  </si>
  <si>
    <t>TTNY DEVELOPMENTS (ESSEX) LTD</t>
  </si>
  <si>
    <t>David - Clay</t>
  </si>
  <si>
    <t>Rosedene The Folley, Layer-De-La-Haye, Colchester, Essex, CO2 0JA, England</t>
  </si>
  <si>
    <t>14436088</t>
  </si>
  <si>
    <t>HETHERINGTON HOMES LTD</t>
  </si>
  <si>
    <t>Darren - Hetherington</t>
  </si>
  <si>
    <t>36 Hall Street, Birmingham, B18 6BS, England</t>
  </si>
  <si>
    <t>14623515</t>
  </si>
  <si>
    <t>IRONWOOD HOMES LTD</t>
  </si>
  <si>
    <t>Maciej - Kozlowski</t>
  </si>
  <si>
    <t>26 The Green, Kings Norton, Birmingham, B38 8SD, England</t>
  </si>
  <si>
    <t>15111340</t>
  </si>
  <si>
    <t>SITTINGBOURNE HIGH STREET LTD</t>
  </si>
  <si>
    <t>Lea - Keckes; Michal - Keckes</t>
  </si>
  <si>
    <t>Panther Al (Vat) Limited</t>
  </si>
  <si>
    <t>27 Castle Street, Suite 2.1, Canterbury, Kent, CT1 2PX, England</t>
  </si>
  <si>
    <t>15199319</t>
  </si>
  <si>
    <t>MPG (ST LEONARDS) LIMITED</t>
  </si>
  <si>
    <t>Michal - Keckes</t>
  </si>
  <si>
    <t>15832265</t>
  </si>
  <si>
    <t>LONGSWOOD DEVELOPMENTS LTD</t>
  </si>
  <si>
    <t>David - Gwilliam; Elliot - Gwilliam</t>
  </si>
  <si>
    <t>11a Queen Street, Wellington, Telford, TF1 1EH, England</t>
  </si>
  <si>
    <t>14187742</t>
  </si>
  <si>
    <t>BURROWS 2 INVESTMENTS LIMITED</t>
  </si>
  <si>
    <t>Myles - Burrows; Richard - Burrows</t>
  </si>
  <si>
    <t>Danny House New Way Lane, Hurstpierpoint, Hassocks, West Sussex, BN6 9BB, England</t>
  </si>
  <si>
    <t>15830014</t>
  </si>
  <si>
    <t>X&amp;LI UK LIMITED</t>
  </si>
  <si>
    <t>Zhen - Li; Zhuogen - Xu</t>
  </si>
  <si>
    <t>74 Teversham Drift, Cambridge, CB1 3JZ, England</t>
  </si>
  <si>
    <t>15754321</t>
  </si>
  <si>
    <t>CELL ESTATES LTD</t>
  </si>
  <si>
    <t>Rajvir - Dusanj; Gurdarshan - Kaur; Amrit - Singh</t>
  </si>
  <si>
    <t>4 Trafalgar Close, Wouldham, Rochester, ME1 3YF, England</t>
  </si>
  <si>
    <t>14477612</t>
  </si>
  <si>
    <t>THE WELLINGTON GROUP LIMITED</t>
  </si>
  <si>
    <t>Russell - Hodson; Richard - Sheard; Robert - Wood</t>
  </si>
  <si>
    <t>104 Castle Way, Willington, Derby, DE65 6BU, England</t>
  </si>
  <si>
    <t>14048620</t>
  </si>
  <si>
    <t>GROVE DEVELOPMENTS (SLOUGH) LIMITED</t>
  </si>
  <si>
    <t>Jaswant - Dhillon; Rashmikant - Maru; Ajaykumar - Tohani</t>
  </si>
  <si>
    <t>61 Culver Grove, Stanmore, Stanmore, HA7 2NJ, United Kingdom</t>
  </si>
  <si>
    <t>14420126</t>
  </si>
  <si>
    <t>SIX P PROJECTS LIMITED</t>
  </si>
  <si>
    <t>Jamie - Jackson; Paul - O'Keefe</t>
  </si>
  <si>
    <t>Un9 Armstrong House, First Avenue Finningley, Doncaster, South Yorkshire, DN9 3GA, United Kingdom</t>
  </si>
  <si>
    <t>14978539</t>
  </si>
  <si>
    <t>SMH INTERNATIONAL LTD</t>
  </si>
  <si>
    <t>Daryoush - Golfar</t>
  </si>
  <si>
    <t>Unit 27 Cygnus Business Centre, Dalmeyer Road, London, NW10 2XA, United Kingdom</t>
  </si>
  <si>
    <t>15824825</t>
  </si>
  <si>
    <t>NEWMAN SURVEYING AND DEVELOPMENT LTD</t>
  </si>
  <si>
    <t>David - Newman; Stephen - Newman</t>
  </si>
  <si>
    <t>6 The Cedars, Humberston, Grimsby, DN36 4RQ, England</t>
  </si>
  <si>
    <t>15825919</t>
  </si>
  <si>
    <t>SJA PROJECT MANAGEMENT LTD</t>
  </si>
  <si>
    <t>Jade - Freeman; Scott - Freeman</t>
  </si>
  <si>
    <t>21 Corfe Walk, Basingstoke, RG23 8ED, England</t>
  </si>
  <si>
    <t>SC759458</t>
  </si>
  <si>
    <t>EDEN HOMES (SCOTLAND) 1 LTD</t>
  </si>
  <si>
    <t>Edison House, 65 High Street, Irvine, KA12 0AL, Scotland</t>
  </si>
  <si>
    <t>14987345</t>
  </si>
  <si>
    <t>STEP &amp; CO DEVELOPMENTS LTD</t>
  </si>
  <si>
    <t>Lucy - Steppel</t>
  </si>
  <si>
    <t>5 Spur Road, Orpington, BR6 0QR, England</t>
  </si>
  <si>
    <t>14194927</t>
  </si>
  <si>
    <t>SIRRAH PROPERTY MANAGEMENT LIMITED</t>
  </si>
  <si>
    <t>Jamie - Finch</t>
  </si>
  <si>
    <t>14654961</t>
  </si>
  <si>
    <t>SN BUILDING &amp; CONSTRUCTION SERVICES LTD</t>
  </si>
  <si>
    <t>Scott - Norris</t>
  </si>
  <si>
    <t>Plum Cottage Goose Rye Road, Worplesdon, Guildford, GU3 3RJ, England</t>
  </si>
  <si>
    <t>15826379</t>
  </si>
  <si>
    <t>LEICESTER BESPOKE INSTALLATIONS LTD</t>
  </si>
  <si>
    <t>Jordon - Purdy</t>
  </si>
  <si>
    <t>4 Crayford Way, Leicester, LE5 1RJ, United Kingdom</t>
  </si>
  <si>
    <t>14519817</t>
  </si>
  <si>
    <t>AIRSPACE GROUP LTD</t>
  </si>
  <si>
    <t>Patrick - Brightman; Thomas - Grey; Michael - Griffiths</t>
  </si>
  <si>
    <t>14422574</t>
  </si>
  <si>
    <t>PRIMA HOMES (ASPATRIA) LIMITED</t>
  </si>
  <si>
    <t>Luke - Averill; Anthony - Doran; Paul - Murphy</t>
  </si>
  <si>
    <t>Ivy Mill Business Centre, Ivy Mill, Crown Street, Manchester, M35 9BD, England</t>
  </si>
  <si>
    <t>15823893</t>
  </si>
  <si>
    <t>DH WIMBLEDON LIMITED</t>
  </si>
  <si>
    <t>Stephen - Sexton</t>
  </si>
  <si>
    <t>Bridge Capital Connect LTD</t>
  </si>
  <si>
    <t>46 Rothesay Avenue, London, SW20 8JU, England</t>
  </si>
  <si>
    <t>15823915</t>
  </si>
  <si>
    <t>AO GREEN PROPERTIES LIMITED</t>
  </si>
  <si>
    <t>Anna - Asein; Ohikhuare - Ojeikere</t>
  </si>
  <si>
    <t>21 East Hill, Luton, LU3 2EX, England</t>
  </si>
  <si>
    <t>14641157</t>
  </si>
  <si>
    <t>HYENA PARTNERSHIP LIMITED</t>
  </si>
  <si>
    <t>Daniele - Bragoli; Neal - Mccann</t>
  </si>
  <si>
    <t>14218868</t>
  </si>
  <si>
    <t>DAZ HARDWARE BRICKWORK LTD</t>
  </si>
  <si>
    <t>Darran - Hardware</t>
  </si>
  <si>
    <t>30 Wilkin Road, Walsall, West Midlands, WS8 7LX, United Kingdom</t>
  </si>
  <si>
    <t>13918373</t>
  </si>
  <si>
    <t>EBIM FACILITIES LIMITED</t>
  </si>
  <si>
    <t>Edward - Barnett; Ian - Morgan</t>
  </si>
  <si>
    <t>9 Gilwell Road, Rugeley, WS15 4RQ, England</t>
  </si>
  <si>
    <t>15824976</t>
  </si>
  <si>
    <t>FLIGHT OF LEISURE LTD</t>
  </si>
  <si>
    <t>Amir - Karvani Dilmaghani; Atabak - Karvani Dilmaghani</t>
  </si>
  <si>
    <t>8a Beechwood Centre, Church Street, Woodlesford Leeds, LS26 8RE, England</t>
  </si>
  <si>
    <t>15825587</t>
  </si>
  <si>
    <t>ARCHITECTURE INFINITY LTD</t>
  </si>
  <si>
    <t>Iffat - Guthus; Mohamed - Mohamed Iqbal</t>
  </si>
  <si>
    <t>83 Shelley Avenue, Manor Park, Newham, E12 6PX, United Kingdom</t>
  </si>
  <si>
    <t>15825627</t>
  </si>
  <si>
    <t>SITE MECHANICAL LTD</t>
  </si>
  <si>
    <t>George - Williamson</t>
  </si>
  <si>
    <t>14 Willingale Avenue, Rayleigh, SS6 9HD, United Kingdom</t>
  </si>
  <si>
    <t>13980838</t>
  </si>
  <si>
    <t>ASPECT BUILDING JL LTD</t>
  </si>
  <si>
    <t>Jamie - Green</t>
  </si>
  <si>
    <t>7 Turville Road, Aylesbury, Bucks, HP21 9DA, United Kingdom</t>
  </si>
  <si>
    <t>13891811</t>
  </si>
  <si>
    <t>CROSS STREET DEVELOPMENTS FLEET LIMITED</t>
  </si>
  <si>
    <t>Robbie - Dunchow; Dean - Haggar; Ian - Taylor</t>
  </si>
  <si>
    <t>Lothing House 7 Quay View Business Park, Barnards Way, Lowestoft, Suffolk, NR32 2HD, England</t>
  </si>
  <si>
    <t>14246072</t>
  </si>
  <si>
    <t>STEINDALE LAND LTD</t>
  </si>
  <si>
    <t>James - Dickinson</t>
  </si>
  <si>
    <t>14946826</t>
  </si>
  <si>
    <t>EMLYN PROJECTS LTD</t>
  </si>
  <si>
    <t>Cecile - Lux; Pascal - Lux</t>
  </si>
  <si>
    <t>59 Emlyn Road, London, W12 9TG, England</t>
  </si>
  <si>
    <t>14226301</t>
  </si>
  <si>
    <t>ALPHA TERRACE LIMITED</t>
  </si>
  <si>
    <t>Frank - Lindsay</t>
  </si>
  <si>
    <t>1 Sydenham Terrace, Halifax Road, Cambridge, Cambs, CB4 3PZ, England</t>
  </si>
  <si>
    <t>14964036</t>
  </si>
  <si>
    <t>FIRST PHASE PROPERTY (HORNDON) LIMITED</t>
  </si>
  <si>
    <t>Paul - Coster; First Phase Property Limited</t>
  </si>
  <si>
    <t>23 Longfield Road, South Woodham Ferrers, Chelmsford, CM3 5JL, England</t>
  </si>
  <si>
    <t>15823680</t>
  </si>
  <si>
    <t>MANSA CONSTRUCTION &amp; MAINTENANCE LIMITED</t>
  </si>
  <si>
    <t>Mansa, Christopher Samuel</t>
  </si>
  <si>
    <t>97 Judd Street, London, WC1H 9JG, England</t>
  </si>
  <si>
    <t>14406880</t>
  </si>
  <si>
    <t>M.D.L CHESHIRE LTD</t>
  </si>
  <si>
    <t>Stuart - Mochan</t>
  </si>
  <si>
    <t>Riverside House, 4 Melbourne Street, Stalybridge, Cheshire, SK15 2JE, England</t>
  </si>
  <si>
    <t>14221228</t>
  </si>
  <si>
    <t>ABBEY GRID SUPPORT LIMITED</t>
  </si>
  <si>
    <t>Roland - Duce</t>
  </si>
  <si>
    <t>11a Ironmonger Street, Stamford, Lincolnshire, PE9 1PL, England</t>
  </si>
  <si>
    <t>15056817</t>
  </si>
  <si>
    <t>GETBUILDERS LTD</t>
  </si>
  <si>
    <t>Abdul - Tahmid</t>
  </si>
  <si>
    <t>34 Beckingham Road, Leicester, LE2 1HB, England</t>
  </si>
  <si>
    <t>15825996</t>
  </si>
  <si>
    <t>EXTENSION SPECIALISTS WARRINGTON LTD</t>
  </si>
  <si>
    <t>Janet - Cragg</t>
  </si>
  <si>
    <t>51 High Street, Mold, Flintshire, CH7 1BQ, United Kingdom</t>
  </si>
  <si>
    <t>14164267</t>
  </si>
  <si>
    <t>HESS CONSTRUCTION LIMITED</t>
  </si>
  <si>
    <t>Matthew - Hess</t>
  </si>
  <si>
    <t>2nd Floor Stanford Gate, South Road, Brighton, BN1 6SB, United Kingdom</t>
  </si>
  <si>
    <t>SC735162</t>
  </si>
  <si>
    <t>MPS (GLASSFORD) LTD</t>
  </si>
  <si>
    <t>James - Wilson; Michael - Jackson; Philip - Steele</t>
  </si>
  <si>
    <t>Unit 8 Claremont Business Centre, 106 Hamilton Road, Motherwell, ML1 3DG, Scotland</t>
  </si>
  <si>
    <t>14407041</t>
  </si>
  <si>
    <t>242 LOWER ROAD LIMITED</t>
  </si>
  <si>
    <t>Hunter Finance (UK) Limited</t>
  </si>
  <si>
    <t>9 Cheam Road, Epsom, Surrey, KT17 1SP, United Kingdom</t>
  </si>
  <si>
    <t>15825183</t>
  </si>
  <si>
    <t>DMH BUILDING &amp; LANDSCAPING LTD</t>
  </si>
  <si>
    <t>Dean - Hooper</t>
  </si>
  <si>
    <t>31 Green Lane, Fordingbridge, Southampton, Hamps, SP6 1HU, United Kingdom</t>
  </si>
  <si>
    <t>15118470</t>
  </si>
  <si>
    <t>CORNERSTONE DEVELOPMENTS YORKSHIRE LTD</t>
  </si>
  <si>
    <t>Dominic - Keady</t>
  </si>
  <si>
    <t>15 Brook Terrace, Slaithwaite, Huddersfield, HD7 5BU, England</t>
  </si>
  <si>
    <t>15112485</t>
  </si>
  <si>
    <t>GRUPOTEC SOLAR UK 8 LIMITED</t>
  </si>
  <si>
    <t>Cesar - Moreyra Martinez</t>
  </si>
  <si>
    <t>5 Kew Road, Richmond, TW9 2PR, England</t>
  </si>
  <si>
    <t>14985463</t>
  </si>
  <si>
    <t>S &amp; C NORTHERN DEVELOPMENTS LTD</t>
  </si>
  <si>
    <t>Anthony - Czopczyc</t>
  </si>
  <si>
    <t>Uwm House, 6 Fusion Court, Leeds, West Yorkshire, LS25 2GH</t>
  </si>
  <si>
    <t>15823723</t>
  </si>
  <si>
    <t>BLAKENEY HOMES (BREACHWOOD GREEN) LIMITED</t>
  </si>
  <si>
    <t>15824018</t>
  </si>
  <si>
    <t>INSPIRING COMMUNITY HOMES (100 BRIGHTON ROAD) LIMITED</t>
  </si>
  <si>
    <t>Craig - Hibbert; Adam - Tyas</t>
  </si>
  <si>
    <t>Quayside House, Furnival Road, Sheffield, S4 7YA, United Kingdom</t>
  </si>
  <si>
    <t>15824870</t>
  </si>
  <si>
    <t>SKILL BUILD CONSULTANCY LIMITED</t>
  </si>
  <si>
    <t>Michael - Saunders</t>
  </si>
  <si>
    <t>13965970</t>
  </si>
  <si>
    <t>AGENTIS UK LIMITED</t>
  </si>
  <si>
    <t>Natalia - Elamine; Adil - Mesfioui Raja</t>
  </si>
  <si>
    <t>Sati Room, 12 John Princes Street, London, W1G 0JR, United Kingdom</t>
  </si>
  <si>
    <t>15824077</t>
  </si>
  <si>
    <t>GROUND UP CONSTRUCTION SOUTHERN LTD</t>
  </si>
  <si>
    <t>Ianto - Macaulley-Weller</t>
  </si>
  <si>
    <t>Suite 51 26 The Hornet, Chichester, PO19 7BB, United Kingdom</t>
  </si>
  <si>
    <t>15825403</t>
  </si>
  <si>
    <t>GOLDFINCH PROPERTY &amp; DEVELOPMENT LIMITED</t>
  </si>
  <si>
    <t>Christopher - Abi-Antoun</t>
  </si>
  <si>
    <t>Highdown House, 11 Highdown Road, Leamington Spa, Warwickshire, CV31 1XT, England</t>
  </si>
  <si>
    <t>15849858</t>
  </si>
  <si>
    <t>HALARA LTD</t>
  </si>
  <si>
    <t>Donna - Lowe; Neil - Whittaker</t>
  </si>
  <si>
    <t>22 Skeeby Close, Stockton-On-Tees, TS18 5LY, England</t>
  </si>
  <si>
    <t>13917796</t>
  </si>
  <si>
    <t>ORIEL HOMES (BISHAM) LIMITED</t>
  </si>
  <si>
    <t>Crm Company Services Limited; Ben - Mansfield</t>
  </si>
  <si>
    <t>30 Bankside Court Stationfields, Kidlington, Oxford, Oxfordshire, OX5 1JE, England</t>
  </si>
  <si>
    <t>15183161</t>
  </si>
  <si>
    <t>TRINITY LEE LTD</t>
  </si>
  <si>
    <t>14994648</t>
  </si>
  <si>
    <t>DTA PROPERTY HOLDINGS LIMITED</t>
  </si>
  <si>
    <t>Timothy - Clapham; Alfred - Haagman; David - Willis</t>
  </si>
  <si>
    <t>Goodison Gentry Limited</t>
  </si>
  <si>
    <t>Dickens House, Guithavon Street, Witham, Essex, CM8 1BJ, England</t>
  </si>
  <si>
    <t>14451306</t>
  </si>
  <si>
    <t>D.G.M BUILDING AND CARPENTRY LTD</t>
  </si>
  <si>
    <t>David - Moffitt</t>
  </si>
  <si>
    <t>28 Weald View Road, Tonbridge, TN9 2NQ, England</t>
  </si>
  <si>
    <t>14960345</t>
  </si>
  <si>
    <t>DUNORE DEVELOPMENTS LIMITED</t>
  </si>
  <si>
    <t>Timothy - Carroll</t>
  </si>
  <si>
    <t>5 Tower Court Irchester Road, Wollaston, Wellingborough, NN29 7PJ, England</t>
  </si>
  <si>
    <t>13992130</t>
  </si>
  <si>
    <t>FRY PROPERTY GROUP LIMITED</t>
  </si>
  <si>
    <t>Ben - Fry; Matt - Fry</t>
  </si>
  <si>
    <t>Maple View Arford Road, Arford, Headley, Bordon, Hampshire, GU35 8BT, United Kingdom</t>
  </si>
  <si>
    <t>15848687</t>
  </si>
  <si>
    <t>RB1 DEVELOPMENTS LIMITED</t>
  </si>
  <si>
    <t>Bilal - Ahmed; Muhammad - Rizwan</t>
  </si>
  <si>
    <t>94 Waterloo Road, Stoke-On-Trent, Staffordshire, ST6 3EX, United Kingdom</t>
  </si>
  <si>
    <t>14957553</t>
  </si>
  <si>
    <t>SJ BURR LTD</t>
  </si>
  <si>
    <t>Burr, Samuel James</t>
  </si>
  <si>
    <t>78 Station Road, Great Coates, Grimsby, DN37 9NN, England</t>
  </si>
  <si>
    <t>14192392</t>
  </si>
  <si>
    <t>DARENTH HOUSING &amp; PROPERTY LIMITED</t>
  </si>
  <si>
    <t>Terry - Cardy</t>
  </si>
  <si>
    <t>145 New Road, South Darenth, Dartford, Kent, DA4 9AS, United Kingdom</t>
  </si>
  <si>
    <t>14858103</t>
  </si>
  <si>
    <t>JF LINK (UK) LIMITED</t>
  </si>
  <si>
    <t>Sui - Chow; King - Ma</t>
  </si>
  <si>
    <t>315 Halliwell Road, Bolton, BL1 3PF, England</t>
  </si>
  <si>
    <t>15849115</t>
  </si>
  <si>
    <t>TANDER RENOVATIONS LTD</t>
  </si>
  <si>
    <t>Derrick - Brown; Tanya - Shepherd</t>
  </si>
  <si>
    <t>Railview Lofts, 19c Commercial Road, Eastbourne, East Sussex, BN21 3XE, United Kingdom</t>
  </si>
  <si>
    <t>15849114</t>
  </si>
  <si>
    <t>MHILLI CONSTRUCTIONS LONDON LTD</t>
  </si>
  <si>
    <t>Lorena - Mhilli</t>
  </si>
  <si>
    <t>102 Mile End Road, London, E1 4UN, England</t>
  </si>
  <si>
    <t>15849125</t>
  </si>
  <si>
    <t>EYEMAH LIMITED</t>
  </si>
  <si>
    <t>Gurjit - Juttla; Jagdeep - Mahal</t>
  </si>
  <si>
    <t>Zaj Associates 41-A Mill Lane, West Hampstead, London, NW6 1NB, United Kingdom</t>
  </si>
  <si>
    <t>15007116</t>
  </si>
  <si>
    <t>AMSMIL LTD</t>
  </si>
  <si>
    <t>Martin - Smilyanov</t>
  </si>
  <si>
    <t>3 Chalkstone Close, Welling, Kent, DA16 3DJ, England</t>
  </si>
  <si>
    <t>15849176</t>
  </si>
  <si>
    <t>CLARK STREET LTD</t>
  </si>
  <si>
    <t>Mohammed - Baig; Brian - Drewery; Claire - Drewery; Aaisha - Qureshi</t>
  </si>
  <si>
    <t>11 Woodford Avenue, Gants Hill, IG2 6UF, United Kingdom</t>
  </si>
  <si>
    <t>15849232</t>
  </si>
  <si>
    <t>HP BUILD LIMITED</t>
  </si>
  <si>
    <t>Petro - Hrushetskyi</t>
  </si>
  <si>
    <t>15847795</t>
  </si>
  <si>
    <t>V PROPERTY SERVICES LIMITED</t>
  </si>
  <si>
    <t>Richard - Dennis</t>
  </si>
  <si>
    <t>13 Windermere Close, Dartford, DA1 2TX, England</t>
  </si>
  <si>
    <t>15848149</t>
  </si>
  <si>
    <t>ASHBY BUTLER BUILDING SERVICES LTD</t>
  </si>
  <si>
    <t>Jon - Ashby; Jerome - Butler</t>
  </si>
  <si>
    <t>16 Langdon Shaw, Sidcup, Kent, DA14 6AU, United Kingdom</t>
  </si>
  <si>
    <t>14990156</t>
  </si>
  <si>
    <t>ALANGATE LTD</t>
  </si>
  <si>
    <t>Alan - Majeed</t>
  </si>
  <si>
    <t>177 Beldon Road, Bradford, BD7 3PG, England</t>
  </si>
  <si>
    <t>15002305</t>
  </si>
  <si>
    <t>HAMANIA LTD</t>
  </si>
  <si>
    <t>Muhammad - Mastan</t>
  </si>
  <si>
    <t>1st Floor Offices, 10-17 Sevenways Parade Woodford Avenue, Ilford, IG2 6JX, England</t>
  </si>
  <si>
    <t>15018638</t>
  </si>
  <si>
    <t>TOMORROWS DREAM CIC</t>
  </si>
  <si>
    <t>Monira - Begum; Abdul - Hye; Shamima - Uddin</t>
  </si>
  <si>
    <t>2 Cambria Court, 24 Sutherland Road, London, E17 6GS, England</t>
  </si>
  <si>
    <t>SC736421</t>
  </si>
  <si>
    <t>BARCLAY ECO LIVING LTD</t>
  </si>
  <si>
    <t>Pamela - Barclay</t>
  </si>
  <si>
    <t>Shandon Lodge, Balfron Station, Glasgow, G63 0NF, Scotland</t>
  </si>
  <si>
    <t>15036196</t>
  </si>
  <si>
    <t>ASTUTEBUILD PROJECTS LTD</t>
  </si>
  <si>
    <t>Mark - Grady</t>
  </si>
  <si>
    <t>Parker House, 44 Stafford Road, Wallington, SM6 9AA, United Kingdom</t>
  </si>
  <si>
    <t>15664555</t>
  </si>
  <si>
    <t>HRK PROPERTY DEVELOPERS LIMITED</t>
  </si>
  <si>
    <t>Ratnasingam - Kugenthiran; Fathima - Mohamed Nazar</t>
  </si>
  <si>
    <t>10 Stevenage Road, London, E6 2AX, United Kingdom</t>
  </si>
  <si>
    <t>15270453</t>
  </si>
  <si>
    <t>DAFIL LTD</t>
  </si>
  <si>
    <t>Maria - Da Silva; Mauro - Minni</t>
  </si>
  <si>
    <t>39 Kirkby Road, Hemsworth, Pontefract, WF9 4BA, England</t>
  </si>
  <si>
    <t>15850068</t>
  </si>
  <si>
    <t>SIMCO HOMES (AMERSHAM HILL CRICKET CLUB) LIMITED</t>
  </si>
  <si>
    <t>Geoffrey - Simm</t>
  </si>
  <si>
    <t>West Clayton Business Centre, Berry Lane, Chorleywood, Hertfordshire, WD3 5EX, United Kingdom</t>
  </si>
  <si>
    <t>SC816915</t>
  </si>
  <si>
    <t>DB FIRST LTD</t>
  </si>
  <si>
    <t>Alice - Ali</t>
  </si>
  <si>
    <t>C/O Calculo Ltd Red Tree Magenta, 270 Glasgow Road, Glasgow, G73 1SA, United Kingdom</t>
  </si>
  <si>
    <t>15014072</t>
  </si>
  <si>
    <t>G H BRICKWORK LTD</t>
  </si>
  <si>
    <t>Glenn - Heggs</t>
  </si>
  <si>
    <t>3 Meakin Grove, Stafford, ST16 1RQ, England</t>
  </si>
  <si>
    <t>14241280</t>
  </si>
  <si>
    <t>GKL PROJECT MANAGEMENT LIMITED</t>
  </si>
  <si>
    <t>Gavin - Ward; Kate - Ward</t>
  </si>
  <si>
    <t>15 Moorgate Crescent, Dronfield, S18 1YF, England</t>
  </si>
  <si>
    <t>13949496</t>
  </si>
  <si>
    <t>HORGAN HOMES (CHADDESLEY DRIERS) LIMITED</t>
  </si>
  <si>
    <t>Sophie - Stevens</t>
  </si>
  <si>
    <t>Suite 2, Ash House Lydiate Business Park, Halesowen Road, Lydiate Ash, Bromsgrove, West Midlands, B61 0QL, United Kingdom</t>
  </si>
  <si>
    <t>14644009</t>
  </si>
  <si>
    <t>KL PROPERTY ENTERPRISE LTD</t>
  </si>
  <si>
    <t>Kiran - Kishore; Tia - Laing</t>
  </si>
  <si>
    <t>14193433</t>
  </si>
  <si>
    <t>GRR CONSTRUCTION LTD</t>
  </si>
  <si>
    <t>Olatunji - Oyejobi</t>
  </si>
  <si>
    <t>Unit 311 Canalot Studios, 222 Kensal Road, Ladbroke Grove, London, W10 5BN, England</t>
  </si>
  <si>
    <t>15019591</t>
  </si>
  <si>
    <t>WT PROPERTY DEVELOPMENT LTD</t>
  </si>
  <si>
    <t>Victoria - Polevaya; Vigontas - Trunca</t>
  </si>
  <si>
    <t>15850274</t>
  </si>
  <si>
    <t>KRISP TRADERS LIMITED</t>
  </si>
  <si>
    <t>Kiran - Patel; Rajesh - Patel</t>
  </si>
  <si>
    <t>15009955</t>
  </si>
  <si>
    <t>JADEBRICKS (CHARLES STREET) LTD</t>
  </si>
  <si>
    <t>Shahrokh - Bagherzadeh; Michael - Bathurst</t>
  </si>
  <si>
    <t>5 Elstree Gate, Elstree Way, Borehamwood, Hertfordshire, WD6 1JD, United Kingdom</t>
  </si>
  <si>
    <t>14994381</t>
  </si>
  <si>
    <t>VINE WATER ARCHITECTURE &amp; PROPERTY LTD</t>
  </si>
  <si>
    <t>Clare - Johnson-Hugill; Ralph - Johnson-Hugill</t>
  </si>
  <si>
    <t>Feniton Mill, Fenny Bridges, Honiton, EX14 3BG, England</t>
  </si>
  <si>
    <t>15052100</t>
  </si>
  <si>
    <t>PROJEX BROADWAY LTD</t>
  </si>
  <si>
    <t>James - Kearsey; Bradley - Ward</t>
  </si>
  <si>
    <t>Ortus Secured Finance I Limited</t>
  </si>
  <si>
    <t>1 Gemini Court, 42a Throwley Way, Sutton, SM1 4AF, United Kingdom</t>
  </si>
  <si>
    <t>15043417</t>
  </si>
  <si>
    <t>CITYWIDE LOFTS LTD</t>
  </si>
  <si>
    <t>Nicholas - Williams</t>
  </si>
  <si>
    <t>56 Denton Drive, Brighton, BN1 8LS, England</t>
  </si>
  <si>
    <t>SC748587</t>
  </si>
  <si>
    <t>CBI PROPERTIES LTD</t>
  </si>
  <si>
    <t>Richard - Grant; Vicki - Grant; Caroline - Macgregor Grant; Bryan - Mcilloney</t>
  </si>
  <si>
    <t>2 Gertrude Place, Barrhead, Glasgow, G78 1JY, Scotland</t>
  </si>
  <si>
    <t>15147718</t>
  </si>
  <si>
    <t>FIRETHORN GROUP DEVELOPMENTS LIMITED</t>
  </si>
  <si>
    <t>Richard - Whitby; Javier - Aldrete; Tanner - Moore; Christopher - Webb</t>
  </si>
  <si>
    <t>Leumi UK Group Limited (As Security Agent)</t>
  </si>
  <si>
    <t>3rd Floor 265 Tottenham Court Road, London, W1T 7RQ, United Kingdom</t>
  </si>
  <si>
    <t>15845808</t>
  </si>
  <si>
    <t>MILTON52 LTD</t>
  </si>
  <si>
    <t>Marcin - Stuglik</t>
  </si>
  <si>
    <t>42b Clapham Road, Bedford, MK41 7PW, England</t>
  </si>
  <si>
    <t>14938330</t>
  </si>
  <si>
    <t>CAM HOUSING LTD</t>
  </si>
  <si>
    <t>Cheryl - Mcgivern</t>
  </si>
  <si>
    <t>82 Suite A 82 James Carter Road, Mildenhall, Bury St. Edmunds, IP28 7DE, England</t>
  </si>
  <si>
    <t>SC816811</t>
  </si>
  <si>
    <t>SEASHELL SC LTD</t>
  </si>
  <si>
    <t>Malik - Uzair</t>
  </si>
  <si>
    <t>48 Lochburn Road, Glasgow, G20 9AE, United Kingdom</t>
  </si>
  <si>
    <t>14344777</t>
  </si>
  <si>
    <t>TH FI PHASE 2 NOMINEE 1 LIMITED</t>
  </si>
  <si>
    <t>Joanne - Massey; Thomas - Goodall; Rifkind, Oliver David Sandelson</t>
  </si>
  <si>
    <t>Apex Group Hold Co (UK) Limited (as Security Trustee for the Secured Parties)</t>
  </si>
  <si>
    <t>14953522</t>
  </si>
  <si>
    <t>FAMOUS FIVE GLENFIELD LIMITED</t>
  </si>
  <si>
    <t>Henry - Chapman; Henry - Henson; Rupert - Kenlock; Nicholas - Richardson</t>
  </si>
  <si>
    <t>C/O Wilson Bowden Developments Limited Cartwright Way, Forest Business Park, Bardon Hill, Leicestershire, LE67 1UB, United Kingdom</t>
  </si>
  <si>
    <t>15844363</t>
  </si>
  <si>
    <t>EXPERT NEIGHBOURHOOD REAL ESTATE DEVELOPMENT LIMITED</t>
  </si>
  <si>
    <t>Eman - Mansour</t>
  </si>
  <si>
    <t>11 Dockside House 4 Park Street, London, SW6 2FN, England</t>
  </si>
  <si>
    <t>13937588</t>
  </si>
  <si>
    <t>SOUTHERN GROVE REAL ESTATE TWO LIMITED</t>
  </si>
  <si>
    <t>Andrew - Southern</t>
  </si>
  <si>
    <t>15845146</t>
  </si>
  <si>
    <t>SSR BUILDING LTD</t>
  </si>
  <si>
    <t>Shay - Mcgreavy</t>
  </si>
  <si>
    <t>3rd Floor, 86-90 Paul Street, London, England, EC2A 4NE, United Kingdom</t>
  </si>
  <si>
    <t>14970609</t>
  </si>
  <si>
    <t>COBDEV LTD</t>
  </si>
  <si>
    <t>Cillian - O'Buachalla</t>
  </si>
  <si>
    <t>219 Bonchurch Road Bonchurch Road, London, W10 5NS, England</t>
  </si>
  <si>
    <t>15846792</t>
  </si>
  <si>
    <t>DW EXTENSIONS LTD</t>
  </si>
  <si>
    <t>Darren - Williams</t>
  </si>
  <si>
    <t>2 Grizebeck Drive, Coventry, CV5 7PL, United Kingdom</t>
  </si>
  <si>
    <t>14220354</t>
  </si>
  <si>
    <t>PERKINS PROPERTIES INVESTMENT LTD</t>
  </si>
  <si>
    <t>Christopher - Perkins; Jacqueline - Perkins</t>
  </si>
  <si>
    <t>1-2 Basford House Derby Road, Heanor, DE75 7QL, England</t>
  </si>
  <si>
    <t>14217029</t>
  </si>
  <si>
    <t>BLANCHARDS (UPTON) LIMITED</t>
  </si>
  <si>
    <t>David - Norville</t>
  </si>
  <si>
    <t>Unit 6 St George's Business Centre, St Georges Square, Porstmouth, PO1 3EY, United Kingdom</t>
  </si>
  <si>
    <t>14241795</t>
  </si>
  <si>
    <t>ALPHABRIX PROJECTS LIMITED</t>
  </si>
  <si>
    <t>Mounir - Elarchi; Cameron - Hedger</t>
  </si>
  <si>
    <t>42-46 Station Road, Edgware, HA8 7AB, England</t>
  </si>
  <si>
    <t>14187924</t>
  </si>
  <si>
    <t>ROOFPRO SW LTD</t>
  </si>
  <si>
    <t>Jade - Hicks; Ryan - Hicks</t>
  </si>
  <si>
    <t>34 Eastnor Road, Bristol, BS14 0JD, England</t>
  </si>
  <si>
    <t>14951695</t>
  </si>
  <si>
    <t>SR CONSTRUCTION &amp; MAINTENANCE LTD</t>
  </si>
  <si>
    <t>Shaun - Ross</t>
  </si>
  <si>
    <t>32 Earls Way, Thurmaston, Leicester, LE4 8FY, England</t>
  </si>
  <si>
    <t>14186648</t>
  </si>
  <si>
    <t>WIZARD LIVERPOOL PROPCO LIMITED</t>
  </si>
  <si>
    <t>Jean-Philippe - Blangy; James - Brodie</t>
  </si>
  <si>
    <t>8th Floor Berkeley Square House, Berkeley Square, London, W1J 6DB, United Kingdom</t>
  </si>
  <si>
    <t>14187258</t>
  </si>
  <si>
    <t>BOSTIN' SERVICES LIMITED</t>
  </si>
  <si>
    <t>Keiron - Williams</t>
  </si>
  <si>
    <t>9 Westerkirk Drive, Madeley, Telford, TF7 5RJ, England</t>
  </si>
  <si>
    <t>14786158</t>
  </si>
  <si>
    <t>MAP PROPERTY HOLDINGS &amp; DEVELOPMENT LIMITED</t>
  </si>
  <si>
    <t>Paul - Barrett</t>
  </si>
  <si>
    <t>3 Chapel Hill, Clevedon, BS21 7NL, England</t>
  </si>
  <si>
    <t>14212839</t>
  </si>
  <si>
    <t>HUGFORD CONSTRUCTION LTD</t>
  </si>
  <si>
    <t>Ben - Huggon; Peter - Wakeford</t>
  </si>
  <si>
    <t>36 Ighten Road, Burnley, Lancashire, BB12 0HP, United Kingdom</t>
  </si>
  <si>
    <t>14958661</t>
  </si>
  <si>
    <t>WEALDEN TRADITIONAL CONSTRUCTION LIMITED</t>
  </si>
  <si>
    <t>Charles - Dawson</t>
  </si>
  <si>
    <t>Cottage 1, The Old Bakery Cackle Street, Brede, Rye, East Sussex, TN31 6DX, United Kingdom</t>
  </si>
  <si>
    <t>15844849</t>
  </si>
  <si>
    <t>SAGE SMITH PROPERTY LTD</t>
  </si>
  <si>
    <t>Forest, Robbie Gordon Sage; Roberta - Kovacs</t>
  </si>
  <si>
    <t>15844840</t>
  </si>
  <si>
    <t>FORTECA LTD</t>
  </si>
  <si>
    <t>Pawel - Adamkowski; Ewa - Urbanowska</t>
  </si>
  <si>
    <t>159 Harwill Crescent, Nottingham, NG8 5LE, England</t>
  </si>
  <si>
    <t>15844830</t>
  </si>
  <si>
    <t>PARQUE LTD</t>
  </si>
  <si>
    <t>Michelle - Ringland; Peter - Ringland</t>
  </si>
  <si>
    <t>Pm+M New Century House, Greenbank Technology Park, Challenge Way, Blackburn, BB1 5QB, United Kingdom</t>
  </si>
  <si>
    <t>15845269</t>
  </si>
  <si>
    <t>BLUEPRINT ENGINEERING CONSULTING LTD</t>
  </si>
  <si>
    <t>Mubarak - Issak</t>
  </si>
  <si>
    <t>30 Anthony Close, Manchester, M12 5EJ, England</t>
  </si>
  <si>
    <t>14626496</t>
  </si>
  <si>
    <t>BARBER CONSTRUCTION LIMITED</t>
  </si>
  <si>
    <t>Thomas - Barber</t>
  </si>
  <si>
    <t>35 Simkin Way, Oldham, OL8 2TH, England</t>
  </si>
  <si>
    <t>14108405</t>
  </si>
  <si>
    <t>BOGDAN CONSTRUCTION PROJECTS LTD</t>
  </si>
  <si>
    <t>Nicu - Puiu</t>
  </si>
  <si>
    <t>Unit 311, Canalot Studios 222 Kensal Road, London, W10 5BN, England</t>
  </si>
  <si>
    <t>14427765</t>
  </si>
  <si>
    <t>JVPF (2022) LIMITED</t>
  </si>
  <si>
    <t>Andrew - Lazare</t>
  </si>
  <si>
    <t>Mpf 2010 Limited</t>
  </si>
  <si>
    <t>Peel House, 30 The Downs, Altrincham, WA14 2PX, England</t>
  </si>
  <si>
    <t>15846600</t>
  </si>
  <si>
    <t>B&amp;A LAND LTD</t>
  </si>
  <si>
    <t>Archie - White; Richard - White</t>
  </si>
  <si>
    <t>53 High Street, Ewell, Surrey, KT17 1RX, United Kingdom</t>
  </si>
  <si>
    <t>14975191</t>
  </si>
  <si>
    <t>JUTE CONSTRUCTION LTD</t>
  </si>
  <si>
    <t>Richard - Ledger</t>
  </si>
  <si>
    <t>20 Victoria Road, Draycott, Derby, DE72 3PS, England</t>
  </si>
  <si>
    <t>14468567</t>
  </si>
  <si>
    <t>DOWDEN HOLDINGS LIMITED</t>
  </si>
  <si>
    <t>Evelina - Ivanova</t>
  </si>
  <si>
    <t>29a Crown Street, Brentwood, CM14 4BA, England</t>
  </si>
  <si>
    <t>14540535</t>
  </si>
  <si>
    <t>JADE HOMES REDDITCH LIMITED</t>
  </si>
  <si>
    <t>Jiri - Doupnik; Surinder - Hayer; Jagjit - Rehill</t>
  </si>
  <si>
    <t>14221676</t>
  </si>
  <si>
    <t>LYONGATE DEVELOPMENTS LIMITED</t>
  </si>
  <si>
    <t>John - Carter; Nicholas - James</t>
  </si>
  <si>
    <t>98 Hornchurch Road, Hornchurch, Essex, RM11 1JS, United Kingdom</t>
  </si>
  <si>
    <t>15845681</t>
  </si>
  <si>
    <t>AVG DEVELOPMENTS LIMITED</t>
  </si>
  <si>
    <t>Antony - Green; Victoria - Green</t>
  </si>
  <si>
    <t>6 Vicerage Court, Marshfield, Cardiff, CF3 2NA, United Kingdom</t>
  </si>
  <si>
    <t>14226610</t>
  </si>
  <si>
    <t>EASTON (TONIGOR) DEVELOPMENTS LIMITED</t>
  </si>
  <si>
    <t>14729651</t>
  </si>
  <si>
    <t>HOVE RENOVATIONS LTD</t>
  </si>
  <si>
    <t>Calum - Rutherford</t>
  </si>
  <si>
    <t>42a Shirley Drive, Hove, BN3 6UF, England</t>
  </si>
  <si>
    <t>15847756</t>
  </si>
  <si>
    <t>HEX DESIGN AND BUILD LTD</t>
  </si>
  <si>
    <t>Martin - Ellis</t>
  </si>
  <si>
    <t>14223990</t>
  </si>
  <si>
    <t>RUSWARP PROPERTY HOLDINGS LTD</t>
  </si>
  <si>
    <t>586 Leeds Road, Wakefield, WF1 2LT, England</t>
  </si>
  <si>
    <t>14960075</t>
  </si>
  <si>
    <t>THISTLEWOOD PROPERTIES (MANCHESTER) LTD</t>
  </si>
  <si>
    <t>Mayfield, Wilmslow Road, Alderley Edge, Cheshire, SK9 7QW, England</t>
  </si>
  <si>
    <t>15003151</t>
  </si>
  <si>
    <t>JOAT BUILDERS LTD</t>
  </si>
  <si>
    <t>Jack - Foster</t>
  </si>
  <si>
    <t>87 Lichfield Street, Tipton, DY4 9NL, England</t>
  </si>
  <si>
    <t>15001934</t>
  </si>
  <si>
    <t>VKS BUILDING SERVICES LIMITED</t>
  </si>
  <si>
    <t>Vijay - Kumar</t>
  </si>
  <si>
    <t>Flat 1 Rowan House, 120-130 Hatton Road, Feltham, TW14 8JA, United Kingdom</t>
  </si>
  <si>
    <t>14982426</t>
  </si>
  <si>
    <t>MJD DEVELOPMENTS ILKLEY LTD</t>
  </si>
  <si>
    <t>Mark - Jowett</t>
  </si>
  <si>
    <t>21 The Grove, Ilkley, W Yorkshire, LS29 9LW, England</t>
  </si>
  <si>
    <t>14433453</t>
  </si>
  <si>
    <t>EUTOPIA INVESTMENTS KENT LIMITED</t>
  </si>
  <si>
    <t>15040128</t>
  </si>
  <si>
    <t>REVOLVE CONSTRUCTIONS LIMITED</t>
  </si>
  <si>
    <t>Joshua - Odekanle</t>
  </si>
  <si>
    <t>6th Floor City Gate East, Tollhouse Hill, Nottingham, NG1 5FS, England</t>
  </si>
  <si>
    <t>14763318</t>
  </si>
  <si>
    <t>WILFORDS PROJECTS LTD</t>
  </si>
  <si>
    <t>Will - Hayford</t>
  </si>
  <si>
    <t>Wilfords Projects Ltd Auria J.E. Lea &amp; Co Ltd, 48 Warwick Street, London, W1B 5AW, United Kingdom</t>
  </si>
  <si>
    <t>14989074</t>
  </si>
  <si>
    <t>ASHMAN BUILDING AND PROPERTY LTD</t>
  </si>
  <si>
    <t>Mark - Ashman; Paul - Ashman</t>
  </si>
  <si>
    <t>47 William Avenue, Margate, Kent, CT9 3XZ, United Kingdom</t>
  </si>
  <si>
    <t>15846425</t>
  </si>
  <si>
    <t>MOUNTPARK FERRYBRIDGE DEVELOPMENT LIMITED</t>
  </si>
  <si>
    <t>7th Floor, Swan House, 17-19 Stratford Place, London, W1C 1BQ, United Kingdom</t>
  </si>
  <si>
    <t>14445991</t>
  </si>
  <si>
    <t>HCI COMMERCIAL C-01 LTD</t>
  </si>
  <si>
    <t>Allen - Velani; Vandana - Velani</t>
  </si>
  <si>
    <t>Pivot Lending No.2 LTD</t>
  </si>
  <si>
    <t>Building 1000 Cambridge Research Park, Waterbeach, CB25 9PD, United Kingdom</t>
  </si>
  <si>
    <t>15845843</t>
  </si>
  <si>
    <t>NEWRUBI LTD</t>
  </si>
  <si>
    <t>Evelyn - Manu; Lina - Manu</t>
  </si>
  <si>
    <t>Flat 18 Aegean Apartments, 19 Western Gateway, London, E16 1AR, England</t>
  </si>
  <si>
    <t>14988204</t>
  </si>
  <si>
    <t>CHRISTOPHER BALTHAZAR LTD</t>
  </si>
  <si>
    <t>Christopher - Constantinou</t>
  </si>
  <si>
    <t>4 Campden Hill Gate, Duchess Of Bedfords Walk, London, W8 7QH, England</t>
  </si>
  <si>
    <t>14978346</t>
  </si>
  <si>
    <t>GOODWILL DEVELOPER LTD</t>
  </si>
  <si>
    <t>Vishal - Kataria</t>
  </si>
  <si>
    <t>82a James Carter Road, Mildenhall, Bury St Edmunds, Suffolk, IP28 7DE, United Kingdom</t>
  </si>
  <si>
    <t>14959303</t>
  </si>
  <si>
    <t>JAMES DANIEL LONDON LIMITED</t>
  </si>
  <si>
    <t>Sonia - Pelton</t>
  </si>
  <si>
    <t>Holly Cottage Fulmer Common Road, Fulmer, Slough, SL3 6JN, England</t>
  </si>
  <si>
    <t>14205654</t>
  </si>
  <si>
    <t>S M BUILDING AND LANDSCAPING LIMITED</t>
  </si>
  <si>
    <t>Moss, Sam</t>
  </si>
  <si>
    <t>Suite 1, Tableland Farm Burton Row, Brent Knoll, Highbridge, Somerset, TA9 4BW, United Kingdom</t>
  </si>
  <si>
    <t>14986885</t>
  </si>
  <si>
    <t>JJKH LIMITED</t>
  </si>
  <si>
    <t>Kevin - Hamilton; Jennifer - Wilson</t>
  </si>
  <si>
    <t>13 Doveys Terrace Kington Langley, Chippenham, SN15 5NX, United Kingdom</t>
  </si>
  <si>
    <t>14954550</t>
  </si>
  <si>
    <t>REGAL DEVELOPMENTS (COTSWOLDS) LTD</t>
  </si>
  <si>
    <t>Paulo - Silva Marcelino</t>
  </si>
  <si>
    <t>14344825</t>
  </si>
  <si>
    <t>THOMAS SK LAW LIMITED</t>
  </si>
  <si>
    <t>Siu - Law</t>
  </si>
  <si>
    <t>42 Cowslip Drive, Little Thetford, Ely, CB6 3JD, England</t>
  </si>
  <si>
    <t>15838508</t>
  </si>
  <si>
    <t>LD PROP CO HOLDING LIMITED</t>
  </si>
  <si>
    <t>Law Debenture Corporate Services Limited; Mark - Filer; L.D.C. Securitisation Director No.1 Limited; L.D.C. Securitisation Director No.2 Limited</t>
  </si>
  <si>
    <t>Zorin Avenue Lend Co 1 Designated Activity Company</t>
  </si>
  <si>
    <t>8th Floor 100 Bishopsgate, London, EC2N 4AG, United Kingdom</t>
  </si>
  <si>
    <t>14244017</t>
  </si>
  <si>
    <t>FORTITUDO (BRUNEL HOUSE) LIMITED</t>
  </si>
  <si>
    <t>Richard - Carr</t>
  </si>
  <si>
    <t>Fortitudo Property, 153 Commercial Road, Poole, Dorset, BH14 0JD, England</t>
  </si>
  <si>
    <t>15838669</t>
  </si>
  <si>
    <t>HAFSONS DEVELOPMENTS (CHURCH ROAD) LIMITED</t>
  </si>
  <si>
    <t>Aamer - Hafeez; Asim - Hafeez</t>
  </si>
  <si>
    <t>656 Streatham High Road, Norbury, SW16 3QL, United Kingdom</t>
  </si>
  <si>
    <t>14404176</t>
  </si>
  <si>
    <t>FORTANACH &amp; FORTUNE LTD</t>
  </si>
  <si>
    <t>John - Rennie</t>
  </si>
  <si>
    <t>87 Avondale Road North, Southport, PR9 0NF, England</t>
  </si>
  <si>
    <t>14233080</t>
  </si>
  <si>
    <t>MIHA DESIGN &amp; BUILD LTD</t>
  </si>
  <si>
    <t>Stefano - Miha</t>
  </si>
  <si>
    <t>31 Skarnings Court Winters Way, Waltham Abbey, EN9 3HE, England</t>
  </si>
  <si>
    <t>SC775776</t>
  </si>
  <si>
    <t>MACASKILL JOINERY LIMITED</t>
  </si>
  <si>
    <t>Dianne - Macaskill; Ewen - Macaskill</t>
  </si>
  <si>
    <t>43 Balnakyle Road, Inverness, Inverness-Shire, IV2 4DJ, Scotland</t>
  </si>
  <si>
    <t>14323071</t>
  </si>
  <si>
    <t>RENT FOR LESS DEVELOPMENTS LTD</t>
  </si>
  <si>
    <t>Carl - Wetenhall; Tracy - Wetenhall</t>
  </si>
  <si>
    <t>10 Elm Grove, Toddington, Beds, LU5 6BJ, United Kingdom</t>
  </si>
  <si>
    <t>14436413</t>
  </si>
  <si>
    <t>AVINGTON GROUP PROPERTY LIMITED</t>
  </si>
  <si>
    <t>Robert - Shepherd</t>
  </si>
  <si>
    <t>15042899</t>
  </si>
  <si>
    <t>TOTALLY BONKERS DEVELOPMENTS LTD</t>
  </si>
  <si>
    <t>Lynda - Leighton; Trevor - Leighton</t>
  </si>
  <si>
    <t>55 Tilford Road, Farnham, GU9 8DN, England</t>
  </si>
  <si>
    <t>15009914</t>
  </si>
  <si>
    <t>ESTANANT LTD</t>
  </si>
  <si>
    <t>Edmore - Moyo</t>
  </si>
  <si>
    <t>4 Furzeham Road, West Drayton, UB7 9DD, England</t>
  </si>
  <si>
    <t>14489397</t>
  </si>
  <si>
    <t>ROWET ESTATE LTD</t>
  </si>
  <si>
    <t>Jim - Nwobodo</t>
  </si>
  <si>
    <t>14198997</t>
  </si>
  <si>
    <t>ORANGE LLAMA DEVELOPMENTS LTD</t>
  </si>
  <si>
    <t>Ian - Michel; Mark - Wray</t>
  </si>
  <si>
    <t>St Julians Cottage, Old St. Mellons, Cardiff, CF3 6YJ, Wales</t>
  </si>
  <si>
    <t>15499441</t>
  </si>
  <si>
    <t>ROOT-POWER LIMITED</t>
  </si>
  <si>
    <t>Neil - Brooks; Ian - Gadsby; Christopher - Hull; Paul - Noland; Anthony - Ward</t>
  </si>
  <si>
    <t>Edison House, Daniel Adamson Road, Salford, Manchester, M50 1DT, United Kingdom</t>
  </si>
  <si>
    <t>15286460</t>
  </si>
  <si>
    <t>ROOT-POWER (NORTH) LIMITED</t>
  </si>
  <si>
    <t>Neil - Brooks; Ian - Gadsby; Christopher - Hull; Simon - Mitchell; Paul - Noland; Anthony - Ward; Stuart - Watson</t>
  </si>
  <si>
    <t>15837835</t>
  </si>
  <si>
    <t>THORNTON LAND AND DEVELOPMENTS LTD</t>
  </si>
  <si>
    <t>William - Stuart</t>
  </si>
  <si>
    <t>87 Winsley Hill, Limpley Stoke, Bath, BA2 7FA, England</t>
  </si>
  <si>
    <t>14223553</t>
  </si>
  <si>
    <t>HAYWARD-BELL LIMITED</t>
  </si>
  <si>
    <t>Peter - Hayward; Toby - Hayward</t>
  </si>
  <si>
    <t>Abacus House, 129 North Hill, Plymouth, Devon, PL4 8JY, England</t>
  </si>
  <si>
    <t>15838399</t>
  </si>
  <si>
    <t>COSY HOME PROJECTS LTD</t>
  </si>
  <si>
    <t>Jessica - Cutler; Stephen - Cutler</t>
  </si>
  <si>
    <t>23a Ruby Road, Southampton, SO19 7NB, England</t>
  </si>
  <si>
    <t>14440361</t>
  </si>
  <si>
    <t>AHP CONSULTANTS LTD</t>
  </si>
  <si>
    <t>Akmal - Choudhury</t>
  </si>
  <si>
    <t>Akmal Choudhury, 125 Plashet Road, London, E13 0RA, United Kingdom</t>
  </si>
  <si>
    <t>15837393</t>
  </si>
  <si>
    <t>MANSION DESIGN &amp; BUILD LIMITED</t>
  </si>
  <si>
    <t>Zahra - Bhatti</t>
  </si>
  <si>
    <t>29-30 Windmill Street, Gravesend, Kent, DA12 1AS, United Kingdom</t>
  </si>
  <si>
    <t>14468249</t>
  </si>
  <si>
    <t>MAESE PROPERTIES LTD</t>
  </si>
  <si>
    <t>Marco - Espin Rojo</t>
  </si>
  <si>
    <t>210 Putney Bridge Road, London, SW15 2NA, England</t>
  </si>
  <si>
    <t>14229837</t>
  </si>
  <si>
    <t>ANTI HOLDINGS LIMITED</t>
  </si>
  <si>
    <t>Michael - Wagstaff</t>
  </si>
  <si>
    <t>Station House Station Approach, East Horsley, Leatherhead, Surrey, KT24 6QX, United Kingdom</t>
  </si>
  <si>
    <t>14422663</t>
  </si>
  <si>
    <t>KCG PROPERTY MANAGEMENT LIMITED</t>
  </si>
  <si>
    <t>Karl - Gippert</t>
  </si>
  <si>
    <t>18 Nightingale Close, Hartlepool, TS26 0HL, England</t>
  </si>
  <si>
    <t>14187326</t>
  </si>
  <si>
    <t>BOURNE LAND &amp; PLANNING STUDIO LIMITED</t>
  </si>
  <si>
    <t>Robert - Towse</t>
  </si>
  <si>
    <t>The Old Forge The Street, Bishopsbourne, Canterbury, CT4 5HT, England</t>
  </si>
  <si>
    <t>15000705</t>
  </si>
  <si>
    <t>GREYMAX CONSTRUCTIONS LTD</t>
  </si>
  <si>
    <t>Amarjeet - Madhan</t>
  </si>
  <si>
    <t>1 Agincourt Villas Uxbridge Road Uxbridge Ub10 0nx, Uxbridge Road, Uxbridge, UB10 0NX, United Kingdom</t>
  </si>
  <si>
    <t>15073761</t>
  </si>
  <si>
    <t>BUILD PLACE LTD</t>
  </si>
  <si>
    <t>Alexandru - Mosneaga</t>
  </si>
  <si>
    <t>111-112 Pentax House South Hill Avenue, South Harrow, Harrow, HA2 0DU, England</t>
  </si>
  <si>
    <t>15838200</t>
  </si>
  <si>
    <t>FIRST TEMPLE LIMITED</t>
  </si>
  <si>
    <t>Ian - Graham</t>
  </si>
  <si>
    <t>14431857</t>
  </si>
  <si>
    <t>LEDGERWOOD DEVELOPMENTS LTD</t>
  </si>
  <si>
    <t>Alexander - Grace; Jeanette - Vincent</t>
  </si>
  <si>
    <t>Unit 9 Byford Court, Crockatt Road, Hadleigh, Suffolk, IP7 6RD, United Kingdom</t>
  </si>
  <si>
    <t>15002774</t>
  </si>
  <si>
    <t>FELLOWS DEVELOPMENTS LIMITED</t>
  </si>
  <si>
    <t>Matthew - Fellows; Fellows Group Limited</t>
  </si>
  <si>
    <t>The Saturn Centre Spring Road, Ettingshall, Wolverhampton, WV4 6JX, United Kingdom</t>
  </si>
  <si>
    <t>15838806</t>
  </si>
  <si>
    <t>TITANIUM PROPERTY VENTURES LTD</t>
  </si>
  <si>
    <t>Martin - Robinson; Taylor, Sally Louise</t>
  </si>
  <si>
    <t>Unit 4 The Tractor Yard, Capernwray, Carnforth, Lancs, LA6 1AD, United Kingdom</t>
  </si>
  <si>
    <t>14421294</t>
  </si>
  <si>
    <t>NEW SARUM CONSTRUCTION LIMITED</t>
  </si>
  <si>
    <t>Andrew - Waters; Stephen - Waters</t>
  </si>
  <si>
    <t>Hope Cottage Lower Road, Quidhampton, Salisbury, SP2 9AT, England</t>
  </si>
  <si>
    <t>15837597</t>
  </si>
  <si>
    <t>FW18 DEVELOPMENT LTD</t>
  </si>
  <si>
    <t>Ben - Mahoney</t>
  </si>
  <si>
    <t>Top Floor Claridon House, London Road, Stanford Le Hope, Essex, SS17 0JU, United Kingdom</t>
  </si>
  <si>
    <t>14236567</t>
  </si>
  <si>
    <t>PICOW DEVELOPMENTS LIMITED</t>
  </si>
  <si>
    <t>Paul - Allen; Stephen - Brennan; Barry - Heath; Mark - James</t>
  </si>
  <si>
    <t>8 Winmarleigh Street, Warrington, Cheshire, WA1 1JW, United Kingdom</t>
  </si>
  <si>
    <t>14237738</t>
  </si>
  <si>
    <t>TH PHASE 2 GP LIMITED</t>
  </si>
  <si>
    <t>15839004</t>
  </si>
  <si>
    <t>BLENHEIM ROAD LTD</t>
  </si>
  <si>
    <t>Iqbal - Sekhon; Karamjit - Sodhi</t>
  </si>
  <si>
    <t>Dawsons House, Owlcotes Lane, Pudsey, West Yorkshire, LS28 6PY, United Kingdom</t>
  </si>
  <si>
    <t>14477231</t>
  </si>
  <si>
    <t>PAPILLON BUILD LTD</t>
  </si>
  <si>
    <t>John - Shortland Gambier</t>
  </si>
  <si>
    <t>37 St. Nicholas Road, Brighton, BN1 3LP, England</t>
  </si>
  <si>
    <t>15834503</t>
  </si>
  <si>
    <t>SK DESIGN AND DEVELOPMENTS LTD</t>
  </si>
  <si>
    <t>Khawaja, Sarwar Muhammad</t>
  </si>
  <si>
    <t>C/O The Sk Hub The Atrium, 1 Harefield Road, Uxbridge, UB8 1PH, England</t>
  </si>
  <si>
    <t>15772379</t>
  </si>
  <si>
    <t>NORTH NOTTS PROPERTIES LTD</t>
  </si>
  <si>
    <t>Richard - Anthony</t>
  </si>
  <si>
    <t>18 Craig Hopson Avenue, Castleford, WF10 5US, England</t>
  </si>
  <si>
    <t>14325666</t>
  </si>
  <si>
    <t>3MUSKATIERS LTD</t>
  </si>
  <si>
    <t>Daniela - Boyce; Screamandshout Property Ltd</t>
  </si>
  <si>
    <t>Fadia De Falco</t>
  </si>
  <si>
    <t>15835088</t>
  </si>
  <si>
    <t>GREEN ARCH LIMITED</t>
  </si>
  <si>
    <t>Kristian - Lillelund</t>
  </si>
  <si>
    <t>15835093</t>
  </si>
  <si>
    <t>4D PLANNING SERVICES LTD</t>
  </si>
  <si>
    <t>Imad - Ayoub</t>
  </si>
  <si>
    <t>210 Spearing Road, High Wycombe, HP12 3LA, England</t>
  </si>
  <si>
    <t>15836431</t>
  </si>
  <si>
    <t>MERGING ECOLOGIES STUDIO LTD</t>
  </si>
  <si>
    <t>Tokunbo - Laotan-Brown</t>
  </si>
  <si>
    <t>Suite 4807 Unit 3a 34-35 Hatton Garden, Holborn, London, EC1N 8DX, United Kingdom</t>
  </si>
  <si>
    <t>15836942</t>
  </si>
  <si>
    <t>PLEDGER DEVELOPMENTS LTD</t>
  </si>
  <si>
    <t>Jennifer - Pledger; Luke - Pledger</t>
  </si>
  <si>
    <t>1 Orchard Close, Long Sutton, Langport, TA10 9LY, England</t>
  </si>
  <si>
    <t>15833570</t>
  </si>
  <si>
    <t>YEOVIL PROMISE LTD</t>
  </si>
  <si>
    <t>Tom - Morgan</t>
  </si>
  <si>
    <t>Kevin John Smith</t>
  </si>
  <si>
    <t>1 Woodward Mews, Feversham Lane, Glastonbury, BA6 9QQ, England</t>
  </si>
  <si>
    <t>15833561</t>
  </si>
  <si>
    <t>GNT PROPERTY SERVICES LTD</t>
  </si>
  <si>
    <t>286 Brereton Avenue, Cleethorpes, DN35 7UP, England</t>
  </si>
  <si>
    <t>14420044</t>
  </si>
  <si>
    <t>TOOTING BEC ESTATE LIMITED</t>
  </si>
  <si>
    <t>Mehmet - Gozutok; Kadir - Sahin; Mutlu - Sahin</t>
  </si>
  <si>
    <t>Flat 1 31 Long Acre, London, WC2E 9LA, England</t>
  </si>
  <si>
    <t>14400881</t>
  </si>
  <si>
    <t>CRE8 LIVING LTD</t>
  </si>
  <si>
    <t>Christopher - Wesley</t>
  </si>
  <si>
    <t>88 Knighton Church Road, Leicester, LE2 3JH, England</t>
  </si>
  <si>
    <t>14401342</t>
  </si>
  <si>
    <t>ANG BUILDING SERVICES LIMITED</t>
  </si>
  <si>
    <t>Audley - Gray</t>
  </si>
  <si>
    <t>44 Ribblesdale Road, London, SW16 6SE, England</t>
  </si>
  <si>
    <t>14399354</t>
  </si>
  <si>
    <t>JKKGROUP LTD</t>
  </si>
  <si>
    <t>Asha - Novak</t>
  </si>
  <si>
    <t>200 Brook Drive, Reading, RG2 6UB, England</t>
  </si>
  <si>
    <t>13935036</t>
  </si>
  <si>
    <t>KAEG TOP ONE LTD</t>
  </si>
  <si>
    <t>Abhishek - Goel; Suresh - Rani</t>
  </si>
  <si>
    <t>77 Kingshill Avenue, Northolt, UB5 6LG, England</t>
  </si>
  <si>
    <t>15835796</t>
  </si>
  <si>
    <t>USHAW MOOR PROPERTIES LTD</t>
  </si>
  <si>
    <t>Andrew - Mcaninch</t>
  </si>
  <si>
    <t>10 Highfield Terrace, Ushaw Moor, County Durham, DH7 7QG, England</t>
  </si>
  <si>
    <t>14446556</t>
  </si>
  <si>
    <t>OURSTAYAWAY LTD</t>
  </si>
  <si>
    <t>Tim - Northcott</t>
  </si>
  <si>
    <t>4 Ivy House, Crimchard, Chard, TA20 1JP, England</t>
  </si>
  <si>
    <t>15836484</t>
  </si>
  <si>
    <t>GARHA BUILDING SERVICES LIMITED</t>
  </si>
  <si>
    <t>Balvinder - Garha</t>
  </si>
  <si>
    <t>32 Livingstone Road, Southall, UB1 1PQ, England</t>
  </si>
  <si>
    <t>15061229</t>
  </si>
  <si>
    <t>UNIVERSAL INDUSTRIES INCORPORATED LTD</t>
  </si>
  <si>
    <t>Susan - Drury</t>
  </si>
  <si>
    <t>Unit 4b Albion Street, Swinton, Manchester, M27 4FG, England</t>
  </si>
  <si>
    <t>14962229</t>
  </si>
  <si>
    <t>ASP (CANTERBURY) LIMITED</t>
  </si>
  <si>
    <t>Michael - Lucas</t>
  </si>
  <si>
    <t>Octopus Real Estate S.À R.L.</t>
  </si>
  <si>
    <t>Third Floor, 45 London Road, Reigate, Surrey, RH2 9PY, England</t>
  </si>
  <si>
    <t>14943226</t>
  </si>
  <si>
    <t>NEW LONDON LOFTS LTD</t>
  </si>
  <si>
    <t>Syed - Ahmed</t>
  </si>
  <si>
    <t>Unit 4 Crown Close, Business Centre, London, E3 2JQ, United Kingdom</t>
  </si>
  <si>
    <t>14431790</t>
  </si>
  <si>
    <t>MTMM CONSTRUCTION LIMITED</t>
  </si>
  <si>
    <t>Moira - Mcnamara</t>
  </si>
  <si>
    <t>Prospect House, 67 Boston Manor Road, Brentford, TW8 9JQ, England</t>
  </si>
  <si>
    <t>14229749</t>
  </si>
  <si>
    <t>HG15PQSG LTD</t>
  </si>
  <si>
    <t>14332924</t>
  </si>
  <si>
    <t>L&amp;S EDINBURGH LTD</t>
  </si>
  <si>
    <t>Malayan Banking Berhad, London Branch</t>
  </si>
  <si>
    <t>15338716</t>
  </si>
  <si>
    <t>ORCHID UTILITIES LTD</t>
  </si>
  <si>
    <t>Daniel - Kelly</t>
  </si>
  <si>
    <t>14 Century Building, Tower Street, Liverpool, L3 4BJ, England</t>
  </si>
  <si>
    <t>14939340</t>
  </si>
  <si>
    <t>THE LC GROUP (LONDON) LTD</t>
  </si>
  <si>
    <t>Joseph - Percy</t>
  </si>
  <si>
    <t>26 Manor Road, Beckenham, BR3 5LE, England</t>
  </si>
  <si>
    <t>14937341</t>
  </si>
  <si>
    <t>INCRESCO PORTSMOUTH STUDENT LTD</t>
  </si>
  <si>
    <t>Kon - Asimacopoulos; Jonathan - Kandel; Partha - Kar; Neeraj - Nathwani</t>
  </si>
  <si>
    <t>C/O Ganesha Limited 43a High Street, Barkingside, Ilford, Essex, IG6 2AD, United Kingdom</t>
  </si>
  <si>
    <t>15835774</t>
  </si>
  <si>
    <t>MORE HOMES HOLDINGS LIMITED</t>
  </si>
  <si>
    <t>Joseph - Robinson-Miller</t>
  </si>
  <si>
    <t>Flat 1 155-156 Marine Parade, Brighton, BN2 1EJ, England</t>
  </si>
  <si>
    <t>14499429</t>
  </si>
  <si>
    <t>ORCHARD BUILD PROJECTS LTD</t>
  </si>
  <si>
    <t>Simon - Fordham</t>
  </si>
  <si>
    <t>Orchard House Inworth Road, Feering, Colchester, Essex, CO5 9SE, England</t>
  </si>
  <si>
    <t>14734718</t>
  </si>
  <si>
    <t>DRUID LDN LTD.</t>
  </si>
  <si>
    <t>9 Canal Walk, London, N1 5SA, England</t>
  </si>
  <si>
    <t>14348282</t>
  </si>
  <si>
    <t>SHDL BLANDFORD LTD</t>
  </si>
  <si>
    <t>Suite 1 Unit 3 Black Moor Road, Ebblake Industrial Estate, Verwood, BH31 6YS, England</t>
  </si>
  <si>
    <t>15833702</t>
  </si>
  <si>
    <t>HEMMING DEVELOPMENTS LTD</t>
  </si>
  <si>
    <t>37 Westerham Walk, Calne, SN11 8LP, England</t>
  </si>
  <si>
    <t>15833715</t>
  </si>
  <si>
    <t>CAP INVESTMENT GROUP LTD</t>
  </si>
  <si>
    <t>43 Sutton Avenue, Slough, SL3 7AP, England</t>
  </si>
  <si>
    <t>15333545</t>
  </si>
  <si>
    <t>SUFFOLK HOME RENOVATIONS LTD</t>
  </si>
  <si>
    <t>Frasers Lodge Green Road, Haughley, Stowmarket, IP14 3RA, England</t>
  </si>
  <si>
    <t>SC816305</t>
  </si>
  <si>
    <t>LURE RETAIL LTD</t>
  </si>
  <si>
    <t>32 Carden Place, Aberdeen, AB10 1UP, Scotland</t>
  </si>
  <si>
    <t>15835438</t>
  </si>
  <si>
    <t>D &amp; C (LOCUTORIUM) LTD</t>
  </si>
  <si>
    <t>14235875</t>
  </si>
  <si>
    <t>MSP PROJECTS LIMITED</t>
  </si>
  <si>
    <t>39-41 Princess Street, Knutsford, WA16 6BW, England</t>
  </si>
  <si>
    <t>14968763</t>
  </si>
  <si>
    <t>CAPRI PROPERTY DEVELOPMENTS &amp; HOME IMPROVEMENTS LTD</t>
  </si>
  <si>
    <t>Luke - Ciccone</t>
  </si>
  <si>
    <t>Belfry House, Bell Lane, Hertford, Hertfordshire, SG14 1BP</t>
  </si>
  <si>
    <t>15835901</t>
  </si>
  <si>
    <t>GDWH LIMITED</t>
  </si>
  <si>
    <t>Glyn - Hogsden</t>
  </si>
  <si>
    <t>Chessington Business Centre, Cox Lane, Chessington, KT9 1SD, England</t>
  </si>
  <si>
    <t>15833747</t>
  </si>
  <si>
    <t>EARTH,TURF,TIMBER LTD</t>
  </si>
  <si>
    <t>Matthew - Clay; Richard - Firth</t>
  </si>
  <si>
    <t>13 Canberra Road, Christchurch, Dorset, BH23 2HL, United Kingdom</t>
  </si>
  <si>
    <t>15834997</t>
  </si>
  <si>
    <t>DILMAN INVESTMENT LTD</t>
  </si>
  <si>
    <t>Rzgar - Cardo; Muhammad - Hasan</t>
  </si>
  <si>
    <t>Suite 7 28 Princes Square, London, W2 4NJ, United Kingdom</t>
  </si>
  <si>
    <t>15835556</t>
  </si>
  <si>
    <t>ARCHITECT OWNER PARTNERSHIPS LTD</t>
  </si>
  <si>
    <t>Akitokumbo - Akiwumi</t>
  </si>
  <si>
    <t>48 Churchill Road, Edgware, HA8 6NY, England</t>
  </si>
  <si>
    <t>15584378</t>
  </si>
  <si>
    <t>FORTITUDO (SOLLY STREET) LIMITED</t>
  </si>
  <si>
    <t>15835917</t>
  </si>
  <si>
    <t>RETO BUILDING CONSULTANCY LIMITED</t>
  </si>
  <si>
    <t>Jatinder - Bange; Sunita - Bange</t>
  </si>
  <si>
    <t>26 High Street, Hertfordshire, Rickmansworth, Hertfordshire, WD3 1ER, United Kingdom</t>
  </si>
  <si>
    <t>15836274</t>
  </si>
  <si>
    <t>K.S DESIGN &amp; BUILD LTD</t>
  </si>
  <si>
    <t>Kyle - Simms</t>
  </si>
  <si>
    <t>131 Purcell Road, Coventry, CV6 7LF, England</t>
  </si>
  <si>
    <t>15836244</t>
  </si>
  <si>
    <t>AC CONSULTANCY (SOUTHERN) LTD</t>
  </si>
  <si>
    <t>Alexander - Croker</t>
  </si>
  <si>
    <t>84 Partnership House, Lodge Road, Southampton, SO14 6RG, England</t>
  </si>
  <si>
    <t>14964806</t>
  </si>
  <si>
    <t>STONES DESIGN AND BUILD LTD</t>
  </si>
  <si>
    <t>Jaspal - Chaggar; Jaspinderjit - Dhaliwal; Paul - Forrester; Jagdip - Jheeta; Daljit - Lall; Singh, Sandeep; Thavaruban - Thavanesan</t>
  </si>
  <si>
    <t>15836933</t>
  </si>
  <si>
    <t>RHL DEVELOPMENTS LTD</t>
  </si>
  <si>
    <t>Ryan - Hughes; Heidi - Mobbs</t>
  </si>
  <si>
    <t>Hayward Pensions Limited and Gareth Matthew Ray</t>
  </si>
  <si>
    <t>40 Churchfield Road, Scunthorpe, DN16 3DH, England</t>
  </si>
  <si>
    <t>14951623</t>
  </si>
  <si>
    <t>UK CONTRACTS AND MAINTENANCE LIMITED</t>
  </si>
  <si>
    <t>Peter - Healy</t>
  </si>
  <si>
    <t>Apollo Business Finance LTD</t>
  </si>
  <si>
    <t>26 Windsor Road, Denton, Manchester, Lancashire, M34 2HD, United Kingdom</t>
  </si>
  <si>
    <t>14412704</t>
  </si>
  <si>
    <t>ALKA ENGINEERING &amp; CONSTRUCTION LTD</t>
  </si>
  <si>
    <t>Kayhan, Ahmet Salih</t>
  </si>
  <si>
    <t>Unit 005ka 32 Arakan House, Green Lanes, London, N16 9DT, United Kingdom</t>
  </si>
  <si>
    <t>14981892</t>
  </si>
  <si>
    <t>NEW LAITHE CONSULTANCY LTD</t>
  </si>
  <si>
    <t>David - Smith</t>
  </si>
  <si>
    <t>The Four Columns, Broughton Hall Business Park, Skipton, North Yorkshire, BD23 3AE, United Kingdom</t>
  </si>
  <si>
    <t>14463404</t>
  </si>
  <si>
    <t>YILMAZ CONSTRUCTION LIMITED</t>
  </si>
  <si>
    <t>Hanane - Zemizem</t>
  </si>
  <si>
    <t>60 Peggs Way, Basingstoke, RG24 9FX, United Kingdom</t>
  </si>
  <si>
    <t>14411616</t>
  </si>
  <si>
    <t>G &amp; F CONSTRUCTION LTD</t>
  </si>
  <si>
    <t>Gurpreet - Singh</t>
  </si>
  <si>
    <t>2 Houghton Way, Birstall, Leicester, LE4 3PE, England</t>
  </si>
  <si>
    <t>15836017</t>
  </si>
  <si>
    <t>NEATHAM DOWN LIMITED</t>
  </si>
  <si>
    <t>John - Rath</t>
  </si>
  <si>
    <t>6 Northlands Road, Southampton, SO15 2LF, England</t>
  </si>
  <si>
    <t>15344739</t>
  </si>
  <si>
    <t>PAC 13 LTD</t>
  </si>
  <si>
    <t>David - Levin; Anthony - Rajwan</t>
  </si>
  <si>
    <t>14498222</t>
  </si>
  <si>
    <t>ORCHARD PROJECTS (ESSEX) LTD</t>
  </si>
  <si>
    <t>Orchard House Threshelfords Business Park, Inworth Road, Feering, Essex, CO5 9SE, England</t>
  </si>
  <si>
    <t>14026978</t>
  </si>
  <si>
    <t>ASTWOOD CONSTRUCTION LIMITED</t>
  </si>
  <si>
    <t>Thomas - Jones; Jonathan - Nye</t>
  </si>
  <si>
    <t>37 Marlowes, Hemel Hempstead, Herts, HP1 1LD, United Kingdom</t>
  </si>
  <si>
    <t>14973706</t>
  </si>
  <si>
    <t>FIVE DVELOPMENTS LIMITED</t>
  </si>
  <si>
    <t>Donte - Bennett</t>
  </si>
  <si>
    <t>7 St. Bartholomews Road, Nottingham, NG3 3EH, England</t>
  </si>
  <si>
    <t>15026580</t>
  </si>
  <si>
    <t>PENSARN DEVELOPMENTS LIMITED</t>
  </si>
  <si>
    <t>Andrew - Bassett; Jeremy - Lewis</t>
  </si>
  <si>
    <t>Carmarthenshire County Council</t>
  </si>
  <si>
    <t>24 Lammas Street, Carmarthen, SA31 3AL, Wales</t>
  </si>
  <si>
    <t>14624590</t>
  </si>
  <si>
    <t>REFICIO DEVELOPMENT LTD</t>
  </si>
  <si>
    <t>Jeegar - Swaly; Seeta - Swaly</t>
  </si>
  <si>
    <t>136 St. Albans Road, Watford, WD24 4FT, England</t>
  </si>
  <si>
    <t>15561527</t>
  </si>
  <si>
    <t>GUIDE HOMES LTD</t>
  </si>
  <si>
    <t>Anis - Amanjy; Amanjy, Salma Daud</t>
  </si>
  <si>
    <t>8 Braeside, Blackburn, BB2 6DR, England</t>
  </si>
  <si>
    <t>13974040</t>
  </si>
  <si>
    <t>GETZ CONSTRUCTION LTD</t>
  </si>
  <si>
    <t>Andrew - Langley; Qinying - Wu</t>
  </si>
  <si>
    <t>Ocg Accountants Ltd Biz Hub, Coxwold Way, Belasis Hall Technology Park, Billingham, TS23 4EA, England</t>
  </si>
  <si>
    <t>14630755</t>
  </si>
  <si>
    <t>AJ DEVELOPMENTS (WAINSFORD TWO) LIMITED</t>
  </si>
  <si>
    <t>Mark - Adams; Sebastian - Janes</t>
  </si>
  <si>
    <t>4 Joshuas Vista, 202 Sandbanks Road, Poole, BH14 8HA, England</t>
  </si>
  <si>
    <t>15067417</t>
  </si>
  <si>
    <t>PRIME BUILD SW LTD</t>
  </si>
  <si>
    <t>Lee - Richards</t>
  </si>
  <si>
    <t>7a Rospeath Industrial Estate Rospeath Lane, Crowlas, Penzance, TR20 8DU, England</t>
  </si>
  <si>
    <t>14960642</t>
  </si>
  <si>
    <t>BEECH DEVELOPMENTS (CHWILOG) LTD</t>
  </si>
  <si>
    <t>John - Gardiner; Arwel - Jones</t>
  </si>
  <si>
    <t>Anson House, 1 Cae'R Llynen, Llandudno Junction, LL31 9LS, United Kingdom</t>
  </si>
  <si>
    <t>14961617</t>
  </si>
  <si>
    <t>FINNEY PROPERTY DEVELOPMENTS LIMITED</t>
  </si>
  <si>
    <t>Benjamin - Finney; Natalie - Finney</t>
  </si>
  <si>
    <t>68 Lynton Avenue, Wolverhampton, WV6 9NG, England</t>
  </si>
  <si>
    <t>14196114</t>
  </si>
  <si>
    <t>CLEAR VIEW DESIGN LTD</t>
  </si>
  <si>
    <t>Domagoj - Kljaic</t>
  </si>
  <si>
    <t>14441693</t>
  </si>
  <si>
    <t>BPUK2 LTD</t>
  </si>
  <si>
    <t>15851916</t>
  </si>
  <si>
    <t>JCW DEVELOPMENTS LTD</t>
  </si>
  <si>
    <t>Jordan - Williams</t>
  </si>
  <si>
    <t>304a Burton Road, Lincoln, LN1 3UW, England</t>
  </si>
  <si>
    <t>14581818</t>
  </si>
  <si>
    <t>HCAC PROPERTIES LTD</t>
  </si>
  <si>
    <t>Anna - Charalambou; Charalambous - Charalambou; Eleni - Charalambou</t>
  </si>
  <si>
    <t>26 Loughborough Road, Thringstone, Coalville, LE67 8LP, England</t>
  </si>
  <si>
    <t>14582557</t>
  </si>
  <si>
    <t>ED CARPENTRY LTD</t>
  </si>
  <si>
    <t>Eduardas - Mirbabajevas</t>
  </si>
  <si>
    <t>176b Hornchurch Road, Hornchurch, RM11 1QL, England</t>
  </si>
  <si>
    <t>14245008</t>
  </si>
  <si>
    <t>COMPLETE AFTERCARE LIMITED</t>
  </si>
  <si>
    <t>Bobby - Corish; Kevin - Corish</t>
  </si>
  <si>
    <t>50 Sloane Avenue, Chelsea, London, SW3 3DD, England</t>
  </si>
  <si>
    <t>15646746</t>
  </si>
  <si>
    <t>TILLER (BADWELL ASH) LTD</t>
  </si>
  <si>
    <t>Malcolm - Payne; Edward - Raker; George - Wells</t>
  </si>
  <si>
    <t>Lodge Barn Hopleys Farm, Whepstead Road, Bury St. Edmunds, Suffolk, IP29 5PX, United Kingdom</t>
  </si>
  <si>
    <t>15853160</t>
  </si>
  <si>
    <t>CHURCH FARM LANE DEVELOPMENT LTD</t>
  </si>
  <si>
    <t>Guy - Davies; James - Harper</t>
  </si>
  <si>
    <t>584 Wellsway, Bath, Somerset, BA2 2UE, United Kingdom</t>
  </si>
  <si>
    <t>14991289</t>
  </si>
  <si>
    <t>YESCA VENTURES LTD</t>
  </si>
  <si>
    <t>Lukas - Petrokas</t>
  </si>
  <si>
    <t>15853260</t>
  </si>
  <si>
    <t>MOZSTRO REAL ESTATE LTD</t>
  </si>
  <si>
    <t>Elliot - Morris</t>
  </si>
  <si>
    <t>13999617</t>
  </si>
  <si>
    <t>CASA PATRICE LTD</t>
  </si>
  <si>
    <t>Kevin - Hastings</t>
  </si>
  <si>
    <t>Camburgh House, 27 New Dover Road, Canterbury, Kent, CT1 3DN, United Kingdom</t>
  </si>
  <si>
    <t>14465995</t>
  </si>
  <si>
    <t>AD UK HOME LTD</t>
  </si>
  <si>
    <t>Daria - Skorogodskikh</t>
  </si>
  <si>
    <t>15850824</t>
  </si>
  <si>
    <t>NNN FACILITIES MANAGEMENT LTD</t>
  </si>
  <si>
    <t>Nigel - Cuthbertson</t>
  </si>
  <si>
    <t>6 Stotts Pastures, Houghton Le Spring, Tyne And Wear, DH4 4TU, United Kingdom</t>
  </si>
  <si>
    <t>15449434</t>
  </si>
  <si>
    <t>AZTEK CONSTRUCTION SOUTH EAST LTD</t>
  </si>
  <si>
    <t>Karen - Wheeler; Michael - Wheeler</t>
  </si>
  <si>
    <t>22 Grange Road, Ramsgate, CT11 9LR, England</t>
  </si>
  <si>
    <t>14979142</t>
  </si>
  <si>
    <t>CRAFT BUILDING DEVELOPMENTS LIMITED</t>
  </si>
  <si>
    <t>Bradley - Coates</t>
  </si>
  <si>
    <t>Malcolm Jones &amp; Co Llp West Hill House, Allerton Hill, Leeds, West Yorkshire, LS7 3QB, United Kingdom</t>
  </si>
  <si>
    <t>14437095</t>
  </si>
  <si>
    <t>HARDWICK LAND DEVELOPMENTS LIMITED</t>
  </si>
  <si>
    <t>Mark - Reeve; Ben - Tansley</t>
  </si>
  <si>
    <t>48 King Street, King's Lynn, PE30 1HE, United Kingdom</t>
  </si>
  <si>
    <t>14441356</t>
  </si>
  <si>
    <t>UNIQUE BUILDERS DEVELOPERS AND GENERAL TRADING LTD</t>
  </si>
  <si>
    <t>Mohammed - Ahmed</t>
  </si>
  <si>
    <t>249 Cromwell Road, Hounslow, TW3 3QT, England</t>
  </si>
  <si>
    <t>15851143</t>
  </si>
  <si>
    <t>MOUNTPARK FERRYBRIDGE I LIMITED</t>
  </si>
  <si>
    <t>14446546</t>
  </si>
  <si>
    <t>HARESTONE HOMES LTD</t>
  </si>
  <si>
    <t>Jerald - Mchale; Richard - White</t>
  </si>
  <si>
    <t>55 &amp; A Half Purley Vale, Purley, CR8 2DU, United Kingdom</t>
  </si>
  <si>
    <t>15003307</t>
  </si>
  <si>
    <t>SHARMAN AND COMPANY DEVELOPMENTS LIMITED</t>
  </si>
  <si>
    <t>James - Sharman</t>
  </si>
  <si>
    <t>14731402</t>
  </si>
  <si>
    <t>BROMLEY BUILDING &amp; JOINERY LTD</t>
  </si>
  <si>
    <t>Joseph - Grondowski; Matthew - Tracey</t>
  </si>
  <si>
    <t>21a, Blakenhall Park Bar Lane, Barton Under Needwood, Burton-On-Trent, Staffordshire, DE13 8AJ, England</t>
  </si>
  <si>
    <t>14434158</t>
  </si>
  <si>
    <t>ZUNIKH WEST HILL LIMITED</t>
  </si>
  <si>
    <t>14971945</t>
  </si>
  <si>
    <t>JANTO INVESTMENTS LTD</t>
  </si>
  <si>
    <t>Jemil - Antoni</t>
  </si>
  <si>
    <t>15739090</t>
  </si>
  <si>
    <t>K D GROUP DEVELOPMENTS LIMITED</t>
  </si>
  <si>
    <t>Karen - Phillips</t>
  </si>
  <si>
    <t>Suite 106 Viney Court, Viney Street, Taunton, Somerset, TA1 3FB, England</t>
  </si>
  <si>
    <t>13885468</t>
  </si>
  <si>
    <t>CANES DEVELOPMENTS LIMITED</t>
  </si>
  <si>
    <t>Clinton - Lewin; Edward - Lewin; Ellysia - Lewin; Julie - Lewin; Lily - Lewin</t>
  </si>
  <si>
    <t>Canes Farm Canes Lane, Hastingwood, Harlow, CM17 9LD, United Kingdom</t>
  </si>
  <si>
    <t>SC748682</t>
  </si>
  <si>
    <t>LEE DIXON GROUNDWORKS LTD</t>
  </si>
  <si>
    <t>Lee - Dixon; William - Dixon</t>
  </si>
  <si>
    <t>26 High Street, Annan, Dumfriesshire, DG12 6AJ, Scotland</t>
  </si>
  <si>
    <t>15632319</t>
  </si>
  <si>
    <t>TILLER (CHARSFIELD) LTD</t>
  </si>
  <si>
    <t>Lloyds Bank PLC (Crn: 2065)</t>
  </si>
  <si>
    <t>14238288</t>
  </si>
  <si>
    <t>LDNR LIMITED</t>
  </si>
  <si>
    <t>Luke - Rudd</t>
  </si>
  <si>
    <t>63c Main Street, Ailsworth, Peterborough, PE5 7AF, England</t>
  </si>
  <si>
    <t>15839393</t>
  </si>
  <si>
    <t>LD PROP CO 2 LIMITED</t>
  </si>
  <si>
    <t>14970370</t>
  </si>
  <si>
    <t>ANDERSON HAYSOM DESIGN LTD</t>
  </si>
  <si>
    <t>Jennifer - Anderson-Haysom</t>
  </si>
  <si>
    <t>12 Adelaide Crescent, Hove, BN3 2JE, England</t>
  </si>
  <si>
    <t>13992763</t>
  </si>
  <si>
    <t>RIVER BEANE DEVELOPMENTS LIMITED</t>
  </si>
  <si>
    <t>Edward - Pearce; Victoria - Pearce</t>
  </si>
  <si>
    <t>103 New Road, Ware, Hertfordshire, SG12 7BY, United Kingdom</t>
  </si>
  <si>
    <t>15007448</t>
  </si>
  <si>
    <t>TRIBE GREENWICH QUAY LIMITED</t>
  </si>
  <si>
    <t>14978037</t>
  </si>
  <si>
    <t>MOJO CONSTRUCTION (CORNWALL) LIMITED</t>
  </si>
  <si>
    <t>Michael - Old</t>
  </si>
  <si>
    <t>6 Carloggas Close, St. Mawgan, Newquay, TR8 4HJ, England</t>
  </si>
  <si>
    <t>14416946</t>
  </si>
  <si>
    <t>MACAR BESPOKE (WHL) LIMITED</t>
  </si>
  <si>
    <t>Alexander - Macdonald</t>
  </si>
  <si>
    <t>City House,, Sutton Park Road, Sutton, Surrey, SM1 2AE, England</t>
  </si>
  <si>
    <t>14085015</t>
  </si>
  <si>
    <t>BEAULY HOMES LTD</t>
  </si>
  <si>
    <t>Iain - Jamie; Benjamin - Whiting; Vello Limited</t>
  </si>
  <si>
    <t>Deighton Barn Glevering Hall Farm, Easton Road, Hacheston, Suffolk, IP13 0EX, England</t>
  </si>
  <si>
    <t>SC816444</t>
  </si>
  <si>
    <t>KONKRETE CONSTRUCTIONS LTD</t>
  </si>
  <si>
    <t>50 Lochburn Road, Glasgow, G20 9AE, Scotland</t>
  </si>
  <si>
    <t>14792151</t>
  </si>
  <si>
    <t>OAKLEYANDREWS DEVELOPMENTS LTD</t>
  </si>
  <si>
    <t>Brett - Andrews</t>
  </si>
  <si>
    <t>Windyridge Abson Road, Abson, Bristol, Avon, BS30 5TS, United Kingdom</t>
  </si>
  <si>
    <t>SC816475</t>
  </si>
  <si>
    <t>ALT JOINERY AND BUILDING LTD</t>
  </si>
  <si>
    <t>Liam - Travers</t>
  </si>
  <si>
    <t>3/5 Marytree House, 12 Craigour Green, Edinburgh, EH17 7RW, United Kingdom</t>
  </si>
  <si>
    <t>15840300</t>
  </si>
  <si>
    <t>ETNA CONTRACTORS LTD</t>
  </si>
  <si>
    <t>Mark - Sambataro</t>
  </si>
  <si>
    <t>533 Battersea Park Road, London, SW11 3BL, England</t>
  </si>
  <si>
    <t>14236714</t>
  </si>
  <si>
    <t>TAYLORED DESIGN &amp; BUILD LTD</t>
  </si>
  <si>
    <t>42 Lytton Road, Barnet, Hertfordshire, EN5 5BY, England</t>
  </si>
  <si>
    <t>14979633</t>
  </si>
  <si>
    <t>VENTURI HOMES (AUSTWICK) LIMITED</t>
  </si>
  <si>
    <t>Julie - Cooper; David - Linley; Shayne - Niemen; Gregory - Smallwood; Christopher - Ure</t>
  </si>
  <si>
    <t>14406654</t>
  </si>
  <si>
    <t>DORCHESTER PROPERTY ESTATES LIMITED</t>
  </si>
  <si>
    <t>Akshay - Kapoor; Zaneta - Sierpinska</t>
  </si>
  <si>
    <t>78 Cambridge Road, Hounslow, TW4 7BH, England</t>
  </si>
  <si>
    <t>14181275</t>
  </si>
  <si>
    <t>HALLIE HOMES LTD</t>
  </si>
  <si>
    <t>James - Hall</t>
  </si>
  <si>
    <t>Reedham House, 31 King Street West, Manchester, M3 2PJ, England</t>
  </si>
  <si>
    <t>14258284</t>
  </si>
  <si>
    <t>YOUR CUBE LTD</t>
  </si>
  <si>
    <t>Gareth - Debono; Michael - Richards</t>
  </si>
  <si>
    <t>Unit P, Caerphilly Business Park, Caerphilly, CF83 3ED, Wales</t>
  </si>
  <si>
    <t>14972722</t>
  </si>
  <si>
    <t>MJ BUILDING AND CONSULTING LTD</t>
  </si>
  <si>
    <t>Michael - Joe</t>
  </si>
  <si>
    <t>19 Brambledown Road, South Croydon, CR2 0BN, England</t>
  </si>
  <si>
    <t>15839819</t>
  </si>
  <si>
    <t>UP CONSTRUCTION AND REFURBISHMENT LTD</t>
  </si>
  <si>
    <t>Vincent - Upham</t>
  </si>
  <si>
    <t>48 Greenway Avenue, Taunton, TA2 6HZ, England</t>
  </si>
  <si>
    <t>14944808</t>
  </si>
  <si>
    <t>ETHEREAL CONTRACTORS LIMITED</t>
  </si>
  <si>
    <t>Luel - Asbardha</t>
  </si>
  <si>
    <t>78 Friars Close, Ilford, IG1 4AZ, England</t>
  </si>
  <si>
    <t>SC799855</t>
  </si>
  <si>
    <t>1101 BRONZE LIMITED</t>
  </si>
  <si>
    <t>John - Kerr; Mark - Walker</t>
  </si>
  <si>
    <t>1101 Bronze Limited</t>
  </si>
  <si>
    <t>65 Nile Grove, Edinburgh, EH10 4SN, Scotland</t>
  </si>
  <si>
    <t>15839560</t>
  </si>
  <si>
    <t>PERFECT CREST HOLDING LTD</t>
  </si>
  <si>
    <t>Habib - Alobeidli; Neda - Nayyeri; Mojtaba - Zahedi</t>
  </si>
  <si>
    <t>915 High Road, London, N12 8QJ, England</t>
  </si>
  <si>
    <t>14954077</t>
  </si>
  <si>
    <t>KGEM DEVELOPMENTS LIMITED</t>
  </si>
  <si>
    <t>Darryl - Rees; Kevin - Robins</t>
  </si>
  <si>
    <t>62 Cwrt Bevan, Merthyr Tydfil, CF47 0AQ, Wales</t>
  </si>
  <si>
    <t>14981463</t>
  </si>
  <si>
    <t>MARWELL INNOVATION PARK LIMITED</t>
  </si>
  <si>
    <t>Steven - Northam</t>
  </si>
  <si>
    <t>Incuhive Ibm Stable Block, Hursley Park Road, Hursley, Winchester, Hampshire, SO21 2JN, United Kingdom</t>
  </si>
  <si>
    <t>14982745</t>
  </si>
  <si>
    <t>TIMSON BUILDING SERVICES LTD</t>
  </si>
  <si>
    <t>Paul - Timson; Timson, Samantha</t>
  </si>
  <si>
    <t>Mellow Stack, Seymour Plain, Marlow, SL7 3BZ, England</t>
  </si>
  <si>
    <t>15840571</t>
  </si>
  <si>
    <t>JKL BUILDING SERVICES LTD</t>
  </si>
  <si>
    <t>Lilyanne - Handem Lodhi; Dean - Khan-Lodhi</t>
  </si>
  <si>
    <t>27 Waddington Way, London, SE19 3XP, England</t>
  </si>
  <si>
    <t>15566901</t>
  </si>
  <si>
    <t>VERETAS CONSTRUCTION LIMITED</t>
  </si>
  <si>
    <t>Jonathan - Martin; Finn - O'Connor</t>
  </si>
  <si>
    <t>C/O Venture Finance Management, Suite 101, Cotton Exchange, Old Hall Street, Liverpool, L3 9LQ, England</t>
  </si>
  <si>
    <t>14445726</t>
  </si>
  <si>
    <t>JFJ BUILDING SERVICES LTD</t>
  </si>
  <si>
    <t>Jozsef - Fabian</t>
  </si>
  <si>
    <t>5 Chigwell Road, London, E18 1LR, United Kingdom</t>
  </si>
  <si>
    <t>14236412</t>
  </si>
  <si>
    <t>LONDON OHM IMPROVEMENTS LTD</t>
  </si>
  <si>
    <t>Luke - Badcock</t>
  </si>
  <si>
    <t>Office 3 Boundary House, Cricket Field Road, Uxbridge, Middlesex, UB8 1QG, United Kingdom</t>
  </si>
  <si>
    <t>15853633</t>
  </si>
  <si>
    <t>SNP COMMERCIAL LTD</t>
  </si>
  <si>
    <t>Shah, Sambhav Prasham; Subahu - Shah</t>
  </si>
  <si>
    <t>14052874</t>
  </si>
  <si>
    <t>A-REYAL CONSTRUCTION LTD</t>
  </si>
  <si>
    <t>Aldo - Tare</t>
  </si>
  <si>
    <t>422 Vantage Building, Station Approach, Hayes, UB3 4FA, England</t>
  </si>
  <si>
    <t>14267307</t>
  </si>
  <si>
    <t>CD CAPITAL PROPERTIES LTD</t>
  </si>
  <si>
    <t>Akeesha - Dhariwal</t>
  </si>
  <si>
    <t>15854833</t>
  </si>
  <si>
    <t>GLN PROPERTY LTD</t>
  </si>
  <si>
    <t>Gareth - Nutt; Laura - Nutt</t>
  </si>
  <si>
    <t>23 Brookmead, Hildenborough, Tonbridge, TN11 9DN, England</t>
  </si>
  <si>
    <t>13832150</t>
  </si>
  <si>
    <t>ZIGGURAT-UR LTD</t>
  </si>
  <si>
    <t>Mahmoud - Diaban</t>
  </si>
  <si>
    <t>14187621</t>
  </si>
  <si>
    <t>SABH PROPERTIES LTD</t>
  </si>
  <si>
    <t>Manik - Sabharwal</t>
  </si>
  <si>
    <t>Js Gulati &amp; Co., Unit 4, Peter James Business Centre, Pump Lane, Hayes, Middlesex, UB3 3NT, England</t>
  </si>
  <si>
    <t>14952023</t>
  </si>
  <si>
    <t>TSM DEVELOPMENTS LIMITED</t>
  </si>
  <si>
    <t>Lewis, Sarah Winifred; Timothy - Lewis</t>
  </si>
  <si>
    <t>Timothy Frazer Lewis and Sarah Winifred Lewis as Trustees of the Lewis Family Trust 2023</t>
  </si>
  <si>
    <t>C/O Skelton Thomas Engineering Ltd Tank Farm Road, Llandarcy, Neath, SA10 6EN, United Kingdom</t>
  </si>
  <si>
    <t>14187760</t>
  </si>
  <si>
    <t>KINGSMAN GROUP HOLDINGS LTD</t>
  </si>
  <si>
    <t>Mohammed - Nabir</t>
  </si>
  <si>
    <t>2a Brydges Road, London, E15 1NA, United Kingdom</t>
  </si>
  <si>
    <t>14953182</t>
  </si>
  <si>
    <t>DWO DRYSTONE WALLING LTD</t>
  </si>
  <si>
    <t>David - Osborne</t>
  </si>
  <si>
    <t>62 Blenheim Drive, Bicester, OX26 2NQ, England</t>
  </si>
  <si>
    <t>14187766</t>
  </si>
  <si>
    <t>KINGSMAN GROUP LTD</t>
  </si>
  <si>
    <t>14244010</t>
  </si>
  <si>
    <t>HAMMERSLEY DEVELOPMENTS LIMITED</t>
  </si>
  <si>
    <t>Tania - Kastner-Oldcorn; Philip - Oldcorn</t>
  </si>
  <si>
    <t>43-45 Devizes Road, Swindon, Wiltshire, SN1 4BG, United Kingdom</t>
  </si>
  <si>
    <t>15853754</t>
  </si>
  <si>
    <t>BUILDING COMPLIANCE ASSESSMENTS LTD</t>
  </si>
  <si>
    <t>Liam - Hanley</t>
  </si>
  <si>
    <t>90 Campion Drive, Bradley Stoke, Bristol, BS32 0BH, England</t>
  </si>
  <si>
    <t>SC775642</t>
  </si>
  <si>
    <t>LPS DEVELOPMENTS SCOTLAND LTD</t>
  </si>
  <si>
    <t>Jon - Gruitt; Stephen - Gruitt</t>
  </si>
  <si>
    <t>82 Thimblehall Drive, Dunfermline, Fife, KY12 7RP, Scotland</t>
  </si>
  <si>
    <t>13948124</t>
  </si>
  <si>
    <t>OPEN CONCEPT LTD</t>
  </si>
  <si>
    <t>Jack - Bailey</t>
  </si>
  <si>
    <t>2 Apple Tree Close, Yaxley, Peterborough, PE7 3JY, England</t>
  </si>
  <si>
    <t>14437426</t>
  </si>
  <si>
    <t>DREAM HOUSE GROUP LTD</t>
  </si>
  <si>
    <t>Anatolii - Shavyrin</t>
  </si>
  <si>
    <t>14622074</t>
  </si>
  <si>
    <t>15TWELVE PROPERTY DEVELOPMENT LTD</t>
  </si>
  <si>
    <t>Ben - Stephenson</t>
  </si>
  <si>
    <t>25 Hazelwood Road, Sutton Coldfield, B74 3RH, England</t>
  </si>
  <si>
    <t>14959001</t>
  </si>
  <si>
    <t>H&amp;C JACKSON DEVELOPMENTS LIMITED</t>
  </si>
  <si>
    <t>Claire - Jackson; Haydn - Jackson</t>
  </si>
  <si>
    <t>The Farmhouse Rock Farm, Sollers Hope, Hereford, HR1 4RN, England</t>
  </si>
  <si>
    <t>15840901</t>
  </si>
  <si>
    <t>ECO GREEN INVESTMENTS LIMITED</t>
  </si>
  <si>
    <t>Muhammet - Esat Dizbay; Allan - Martin</t>
  </si>
  <si>
    <t>20 Havelock Road Hastings, East Sussex, TN34 1BP, United Kingdom</t>
  </si>
  <si>
    <t>15020603</t>
  </si>
  <si>
    <t>WESTWOOD PARK ESTATES LIMITED</t>
  </si>
  <si>
    <t>Robertson, Sarah Louise; Ross - Carroll</t>
  </si>
  <si>
    <t>4 &amp; 5 The Cedars Apex 12, Old Ipswich Road, Colchester, Essex, CO7 7QR, England</t>
  </si>
  <si>
    <t>14432836</t>
  </si>
  <si>
    <t>ALLERTON DEV LTD</t>
  </si>
  <si>
    <t>Karen - Fletcher; Alison - Peters; Zarb, Matthew Salvatore</t>
  </si>
  <si>
    <t>9 Lordship Park, London, N16 5UN, England</t>
  </si>
  <si>
    <t>15841589</t>
  </si>
  <si>
    <t>TUNS CONSTRUCTION SERVICES LTD</t>
  </si>
  <si>
    <t>Babatunde - Owonikoko</t>
  </si>
  <si>
    <t>199 Bedford Road, Bootle, L20 2DR, England</t>
  </si>
  <si>
    <t>NI692357</t>
  </si>
  <si>
    <t>E WATT &amp; SONS LTD</t>
  </si>
  <si>
    <t>Derek - Watt; Elwyn - Watt; Rodney - Watt</t>
  </si>
  <si>
    <t>2 Bush Road, Dungannon, Co. Tyrone, BT71 6QD, United Kingdom</t>
  </si>
  <si>
    <t>15092009</t>
  </si>
  <si>
    <t>ET PROPERTY INVESTMENT LTD</t>
  </si>
  <si>
    <t>Elizabeth - Till</t>
  </si>
  <si>
    <t>1 Brook Park Gaddesby Lane, Rearsby, Leicester, LE7 4ZB, England</t>
  </si>
  <si>
    <t>15842064</t>
  </si>
  <si>
    <t>PELEK CONTRACTORS LTD</t>
  </si>
  <si>
    <t>Lukasz - Czop</t>
  </si>
  <si>
    <t>Alexander House, 60 Tenby Street North, Birmingham, West Midlands, B1 3EG, United Kingdom</t>
  </si>
  <si>
    <t>SC737694</t>
  </si>
  <si>
    <t>GORTHILL BUILDING SERVICES UK LTD</t>
  </si>
  <si>
    <t>Martin - Tolan</t>
  </si>
  <si>
    <t>Room 3/2, 27 Kirkwood Street, Rutherglen, Glasgow, G73 2SN, Scotland</t>
  </si>
  <si>
    <t>13852549</t>
  </si>
  <si>
    <t>SM CONSTRUCTION (WARMINSTER) LIMITED</t>
  </si>
  <si>
    <t>Nicholas - Martin; Stephen - Martin; James - Simmons</t>
  </si>
  <si>
    <t>1 Smallbrook Road, Warminster, Wiltshire, BA12 9LN, United Kingdom</t>
  </si>
  <si>
    <t>SC781758</t>
  </si>
  <si>
    <t>SDM PROPERTY DEVELOPMENTS GLASGOW LTD</t>
  </si>
  <si>
    <t>Donna - Stevenson</t>
  </si>
  <si>
    <t>14 Newton Place, C/O Gallone &amp; Co., Glasgow, G3 7PY, Scotland</t>
  </si>
  <si>
    <t>14980832</t>
  </si>
  <si>
    <t>GOOD BUILD COMPANY LTD</t>
  </si>
  <si>
    <t>Amy - Dearlove</t>
  </si>
  <si>
    <t>Y Plas, Plas Machynlleth, Machynlleth, SY20 8ER, United Kingdom</t>
  </si>
  <si>
    <t>15842014</t>
  </si>
  <si>
    <t>VENTURIS PROPERTY DEVELOPMENT LTD</t>
  </si>
  <si>
    <t>Christopher - Jones</t>
  </si>
  <si>
    <t>10 Braid Drive, Herne Bay, CT6 5DZ, England</t>
  </si>
  <si>
    <t>13917467</t>
  </si>
  <si>
    <t>CR02QZ LIMITED</t>
  </si>
  <si>
    <t>Ryan - Lee; Tijen - Lee</t>
  </si>
  <si>
    <t>C/0 Homelee Investments 80 Churchill Square, Kings Hill, West Malling, ME19 4YU, England</t>
  </si>
  <si>
    <t>SC816622</t>
  </si>
  <si>
    <t>G20 EDIN LTD</t>
  </si>
  <si>
    <t>Kenneth - Dyer</t>
  </si>
  <si>
    <t>Unbranded Finance Limited</t>
  </si>
  <si>
    <t>Office 1 20 Duncan Street, Edinburgh, EH9 1AD, United Kingdom</t>
  </si>
  <si>
    <t>14641834</t>
  </si>
  <si>
    <t>CBH HOLDINGS LIMITED</t>
  </si>
  <si>
    <t>Colin - Booth; Nathan - Booth</t>
  </si>
  <si>
    <t>Jane Caroline Stubbock; Fraser Jefferson Chadwick</t>
  </si>
  <si>
    <t>68 High Street, Tarporley, Cheshire, CW6 0AT, United Kingdom</t>
  </si>
  <si>
    <t>15842505</t>
  </si>
  <si>
    <t>ROTOTO LTD</t>
  </si>
  <si>
    <t>Polly - Amos; Emma - Birch; Angus - Buchanan; Charles - D'Alton; Charles - Dixon-Spain; Daniel - Dixon-Spain; George - Dixon-Spain; Thomas - Dixon-Spain; Claire - Hopkins; Rachel - Topps</t>
  </si>
  <si>
    <t>Old Vicarage Low Road, Holbeach, Spalding, PE12 8JN, England</t>
  </si>
  <si>
    <t>15005691</t>
  </si>
  <si>
    <t>REDSTONE INVEST LIMITED</t>
  </si>
  <si>
    <t>Mohammad - Anwar</t>
  </si>
  <si>
    <t>7 Bushmill Close, Manchester, M20 2NQ, England</t>
  </si>
  <si>
    <t>15841063</t>
  </si>
  <si>
    <t>S J BUILDERS LONDON LIMITED</t>
  </si>
  <si>
    <t>Gursharan - Singh</t>
  </si>
  <si>
    <t>9 Pinglestone Close, Harmondsworth, West Drayton, UB7 0DJ, England</t>
  </si>
  <si>
    <t>15841403</t>
  </si>
  <si>
    <t>ARKADIA CONSTRUCTION LTD</t>
  </si>
  <si>
    <t>Melony - Clark</t>
  </si>
  <si>
    <t>15841700</t>
  </si>
  <si>
    <t>WJDC PROPERTIES LIMITED</t>
  </si>
  <si>
    <t>Wickrama, Sarah Frances; Wickrama, Wickramage Don Lasantha Sanjaya Kumara</t>
  </si>
  <si>
    <t>32 Westerland Avenue, Canvey Island, SS8 8JX, England</t>
  </si>
  <si>
    <t>15842163</t>
  </si>
  <si>
    <t>ONE KENT CONSTRUCTION LTD</t>
  </si>
  <si>
    <t>Fatih - Altinok</t>
  </si>
  <si>
    <t>2 Sanders Parade, Greyhound Lane, Streatham, London, SW16 5NL, United Kingdom</t>
  </si>
  <si>
    <t>15842250</t>
  </si>
  <si>
    <t>805 BYK LIMITED</t>
  </si>
  <si>
    <t>Michoel - Katsenelenbogen</t>
  </si>
  <si>
    <t>Flat 2 , 49 Woodville Road, London, NW11 9TS, England</t>
  </si>
  <si>
    <t>14982838</t>
  </si>
  <si>
    <t>COMCOR (WRT) LTD</t>
  </si>
  <si>
    <t>Grant - Fairey; Habib - Huseynzade; Michael - Leech</t>
  </si>
  <si>
    <t>14458012</t>
  </si>
  <si>
    <t>TWODAYS PROPERTY CO. LTD</t>
  </si>
  <si>
    <t>Harry - Day; Kristopher - Day</t>
  </si>
  <si>
    <t>Capel Horeb, New Cross, Aberystwyth, Ceredgion, SY23 4LY, United Kingdom</t>
  </si>
  <si>
    <t>14413976</t>
  </si>
  <si>
    <t>HOUSE OF SOCIAL ONE LIMITED</t>
  </si>
  <si>
    <t>Giles - Beswick; Gareth - Saynor; Mark - Stott</t>
  </si>
  <si>
    <t>Cain International Agent Limited as Security Trustee</t>
  </si>
  <si>
    <t>Horseshoe Farm, Elkington Way, Alderley Edge, SK9 7GU, England</t>
  </si>
  <si>
    <t>14209482</t>
  </si>
  <si>
    <t>JME HOMES HIMLEY BARN LIMITED</t>
  </si>
  <si>
    <t>Jamie - Adams</t>
  </si>
  <si>
    <t>Natwest Chambers, 143-146 High Street, Cradley Heath, B64 5HJ, United Kingdom</t>
  </si>
  <si>
    <t>14185118</t>
  </si>
  <si>
    <t>KLE CONSTRUCTION LIMITED</t>
  </si>
  <si>
    <t>Robert - Jackman</t>
  </si>
  <si>
    <t>15003599</t>
  </si>
  <si>
    <t>SUNRISE SD1 LTD</t>
  </si>
  <si>
    <t>William - Linay</t>
  </si>
  <si>
    <t>Robert Anthony Stanley</t>
  </si>
  <si>
    <t>157 High Street, Ongar, Essex, CM5 9JD, England</t>
  </si>
  <si>
    <t>15246800</t>
  </si>
  <si>
    <t>CHALIX PEPPARD LIMITED</t>
  </si>
  <si>
    <t>Stuart - Barr; Robert - Greaves; Thomas - Kingsbury</t>
  </si>
  <si>
    <t>C/O Webb Teasdale Accountancy Ltd Boston House, Grove Business Park, Wantage, Oxfordshire, OX12 9FF, United Kingdom</t>
  </si>
  <si>
    <t>15842593</t>
  </si>
  <si>
    <t>OAKLANDS HOBDELL DEVELOPMENTS LIMITED</t>
  </si>
  <si>
    <t>Benjamin - Hobdell</t>
  </si>
  <si>
    <t>61 Greenfield Gardens, London, NW2 1HU, United Kingdom</t>
  </si>
  <si>
    <t>14980749</t>
  </si>
  <si>
    <t>RUSH PROPERTY GROUP LIMITED</t>
  </si>
  <si>
    <t>Charles - Rush</t>
  </si>
  <si>
    <t>27 Coaker Road, Exeter, EX1 3BH, England</t>
  </si>
  <si>
    <t>15054018</t>
  </si>
  <si>
    <t>NORTHGATE BUILDING LIMITED</t>
  </si>
  <si>
    <t>Eric - Keymer</t>
  </si>
  <si>
    <t>Pde Investments Limited (Crn: 13389257)</t>
  </si>
  <si>
    <t>32 Northgate Avenue, Bury St. Edmunds, Suffolk, IP32 6AZ, United Kingdom</t>
  </si>
  <si>
    <t>15881382</t>
  </si>
  <si>
    <t>OAKFIELDS RENOVATIONS LIMITED</t>
  </si>
  <si>
    <t>Richard - Pickford</t>
  </si>
  <si>
    <t>11 Thameside, Henley-On-Thames, RG9 1BH, England</t>
  </si>
  <si>
    <t>15580521</t>
  </si>
  <si>
    <t>CAHILL HOMES &amp; DESIGN LTD</t>
  </si>
  <si>
    <t>Cahill, Samantha; Denis - Cahill</t>
  </si>
  <si>
    <t>Clover Cottage Greendale Lane, Mottram St. Andrew, Macclesfield, Cheshire, SK10 4AY, England</t>
  </si>
  <si>
    <t>15141428</t>
  </si>
  <si>
    <t>ELLICOTT PROPERTY SERVICES LTD</t>
  </si>
  <si>
    <t>Jamie - Ellicott; Matthew - Ellicott</t>
  </si>
  <si>
    <t>26 Vanguard Close, Plymouth, PL5 3JX, England</t>
  </si>
  <si>
    <t>14736168</t>
  </si>
  <si>
    <t>ERNE SERVICES LTD</t>
  </si>
  <si>
    <t>Emanuel - Baraiac; Emilia - Baraiac</t>
  </si>
  <si>
    <t>23 Ormesby Way, Harrow, HA3 9SE, England</t>
  </si>
  <si>
    <t>14215808</t>
  </si>
  <si>
    <t>BHM BUILDING SERVICES LTD</t>
  </si>
  <si>
    <t>Peter - Cornish; Antony - Rickard</t>
  </si>
  <si>
    <t>Unit 12 Westlink Cupernham Lane, Belbins Business Park, Romsey, Hampshire, SO51 7JF, United Kingdom</t>
  </si>
  <si>
    <t>15882589</t>
  </si>
  <si>
    <t>BUILDVANTAGE (PLUMSTEAD) LTD</t>
  </si>
  <si>
    <t>Pratima - Chhabra</t>
  </si>
  <si>
    <t>3 New Forest Lane, Chigwell, IG7 5QN, England</t>
  </si>
  <si>
    <t>15048608</t>
  </si>
  <si>
    <t>MOSSDALE CONSTRUCTION LIMITED</t>
  </si>
  <si>
    <t>Stuart - Merrin; Frank - Peck</t>
  </si>
  <si>
    <t>15882850</t>
  </si>
  <si>
    <t>REFURB PROPERTY GROUP LTD</t>
  </si>
  <si>
    <t>Aatif - Shafi</t>
  </si>
  <si>
    <t>15883249</t>
  </si>
  <si>
    <t>RONALD COATES (FARMS) TRADING LIMITED</t>
  </si>
  <si>
    <t>14289210</t>
  </si>
  <si>
    <t>SB 77 YORK LIMITED</t>
  </si>
  <si>
    <t>Ogier Global (Uk) Limited; Nikki - Shah; Stuart - Watson</t>
  </si>
  <si>
    <t>Property Lending LLP as Security Agent</t>
  </si>
  <si>
    <t>C/O Ogier Global (Uk) Limited, 4th Floor, 3 St Helens Place, London, EC3A 6AB, United Kingdom</t>
  </si>
  <si>
    <t>15301770</t>
  </si>
  <si>
    <t>OSBORNE AGRI COMPANY PRIVATE LIMITED</t>
  </si>
  <si>
    <t>Sunjay - Kapur; Laura - Kaye; Mark - Tomlinson</t>
  </si>
  <si>
    <t>85 Great Portland Street, London, London, W1W 7LT, United Kingdom</t>
  </si>
  <si>
    <t>15881146</t>
  </si>
  <si>
    <t>GSK MONTGOMERY LTD</t>
  </si>
  <si>
    <t>Gary - Kedgley</t>
  </si>
  <si>
    <t>15a Waterloo Place Warwick Street, Leamington Spa, CV32 5LA, United Kingdom</t>
  </si>
  <si>
    <t>15881650</t>
  </si>
  <si>
    <t>MW BUILDING, DESIGN &amp; CONSULTING LTD</t>
  </si>
  <si>
    <t>Marek - Witomski</t>
  </si>
  <si>
    <t>35 Pemberton Close, Aylesbury, HP21 7NY, England</t>
  </si>
  <si>
    <t>15882259</t>
  </si>
  <si>
    <t>PROPERTYDOCTORGUILDFORD LIMITED</t>
  </si>
  <si>
    <t>James - Coppinger</t>
  </si>
  <si>
    <t>34 Elgin Gardens, Guildford, GU1 1UB, England</t>
  </si>
  <si>
    <t>SC818669</t>
  </si>
  <si>
    <t>THE SWEET SPOT DUNOON LTD</t>
  </si>
  <si>
    <t>Craig - Anderson; James - Scott</t>
  </si>
  <si>
    <t>2nd Floor 22-24 Blythswood Square, Glasgow, G2 4BG, United Kingdom</t>
  </si>
  <si>
    <t>15883487</t>
  </si>
  <si>
    <t>B &amp; D REAL ESTATE LTD</t>
  </si>
  <si>
    <t>Jaswinder - Bhogal; Singh, Salinder</t>
  </si>
  <si>
    <t>16 Binley Road, Coventry, CV3 1HZ, England</t>
  </si>
  <si>
    <t>14519443</t>
  </si>
  <si>
    <t>FRL PROPERTY LIMITED</t>
  </si>
  <si>
    <t>Jonathan - Landin; Olivia - Landin</t>
  </si>
  <si>
    <t>Rutland House Minerva Business Park, Lynch Wood, Peterborough, PE2 6PZ, England</t>
  </si>
  <si>
    <t>14467982</t>
  </si>
  <si>
    <t>BOSON CONSTRUCTION LIMITED</t>
  </si>
  <si>
    <t>Besmir - Cuni</t>
  </si>
  <si>
    <t>354 Poynters Road, Luton, LU4 0TW, England</t>
  </si>
  <si>
    <t>14474470</t>
  </si>
  <si>
    <t>SURE BUILD LTD</t>
  </si>
  <si>
    <t>Kyle - Freeman</t>
  </si>
  <si>
    <t>21a Stotfold Road, Arlesey, SG15 6XL, England</t>
  </si>
  <si>
    <t>15881542</t>
  </si>
  <si>
    <t>ORBITAL STUDENT HOLDINGS LIMITED</t>
  </si>
  <si>
    <t>Bhavna - Patel; Vijay - Patel</t>
  </si>
  <si>
    <t>2nd Floor, One Hobbs House Harrovian Business Village, Bessborough Road, Harrow, Middlesex, HA1 3EX, England</t>
  </si>
  <si>
    <t>SC778023</t>
  </si>
  <si>
    <t>DEVELOPMENT CONTRACTORS LTD</t>
  </si>
  <si>
    <t>Alexander - Kennedy; Selina - Tyres</t>
  </si>
  <si>
    <t>4/1 91 Mitchell Street, Glasgow, G1 3LN, Scotland</t>
  </si>
  <si>
    <t>14472871</t>
  </si>
  <si>
    <t>LMB CONSTRUCTION (SW) LIMITED</t>
  </si>
  <si>
    <t>Blaine - Groves; Martin - Newey</t>
  </si>
  <si>
    <t>30 Waunddu Pontnewynydd, Pontypool, NP4 6QY, Wales</t>
  </si>
  <si>
    <t>14729780</t>
  </si>
  <si>
    <t>TILE HILL LIMITED</t>
  </si>
  <si>
    <t>Gurminder - Singh</t>
  </si>
  <si>
    <t>91 Soho Hill, Birmingham, B19 1AY, England</t>
  </si>
  <si>
    <t>14276070</t>
  </si>
  <si>
    <t>JOSHUA BELL LIMITED</t>
  </si>
  <si>
    <t>James - Rees</t>
  </si>
  <si>
    <t>14468362</t>
  </si>
  <si>
    <t>5 LAWN ROAD DEVELOPMENT LTD</t>
  </si>
  <si>
    <t>Andi - Dollia; Matiela - Zeniou</t>
  </si>
  <si>
    <t>Flat 9 Rhapsody Court, Wakeman Road, London, NW10 5DF, England</t>
  </si>
  <si>
    <t>14478948</t>
  </si>
  <si>
    <t>360 NEW BUILD &amp; DEVELOPMENT (HOWELLS FARM) LIMITED</t>
  </si>
  <si>
    <t>14989382</t>
  </si>
  <si>
    <t>SHAAN BUILDERS LTD</t>
  </si>
  <si>
    <t>Poonam - Poonam; Singh, Satnam</t>
  </si>
  <si>
    <t>58 Lees Road, Uxbridge, Middlesex, UB8 3AU</t>
  </si>
  <si>
    <t>15798502</t>
  </si>
  <si>
    <t>TRADES WORK DISTRICT LTD</t>
  </si>
  <si>
    <t>Augustine - Odinigbo</t>
  </si>
  <si>
    <t>Park Hotel 325-327 Cranbrook Road, Ilford, IG1 4UE, England</t>
  </si>
  <si>
    <t>15004779</t>
  </si>
  <si>
    <t>EP REAL ESTATES LTD</t>
  </si>
  <si>
    <t>Jiven - Manku; Manku, Sarbjeet Singh</t>
  </si>
  <si>
    <t>Barkat House, Suite 9, 116-118 Finchley Road, London, NW3 5HT, England</t>
  </si>
  <si>
    <t>15032720</t>
  </si>
  <si>
    <t>SUMMIX GET DEVELOPMENTS LIMITED</t>
  </si>
  <si>
    <t>Benjamin - Mccomb; Tareq - Naqib; Niamh - O'Connor; Shukri - Shammas</t>
  </si>
  <si>
    <t>Exel Logistics Property Limited</t>
  </si>
  <si>
    <t>Fifth Floor, Berkeley Square House, Berkeley Square, London, W1J 6BY, United Kingdom</t>
  </si>
  <si>
    <t>14469257</t>
  </si>
  <si>
    <t>RIVERLAKE LAND LTD</t>
  </si>
  <si>
    <t>Aqib - Ul-Rehman</t>
  </si>
  <si>
    <t>Hollybush, Upper Bond Street, Hinckley, LE10 1RH, England</t>
  </si>
  <si>
    <t>14278275</t>
  </si>
  <si>
    <t>STONEWOOD DEVELOPMENTS SW LIMITED</t>
  </si>
  <si>
    <t>Jolyon - Ash</t>
  </si>
  <si>
    <t>83 Blackwood Road Streetly, Sutton Coldfield, West Midlands, B74 3PW, England</t>
  </si>
  <si>
    <t>15883301</t>
  </si>
  <si>
    <t>CF BRICKWORK AND SCAFFOLDING LTD</t>
  </si>
  <si>
    <t>Charles - Finch</t>
  </si>
  <si>
    <t>15883634</t>
  </si>
  <si>
    <t>NEVE ESTATES LTD</t>
  </si>
  <si>
    <t>Billy - Neve; Megan - Neve</t>
  </si>
  <si>
    <t>Acorns Wick Road, Langham, Colchester, Essex, CO4 5PG, United Kingdom</t>
  </si>
  <si>
    <t>15883620</t>
  </si>
  <si>
    <t>GAVDEVELOP LTD</t>
  </si>
  <si>
    <t>Karol - Gawuc</t>
  </si>
  <si>
    <t>Flat 341 Riverside Mansions Milk Yard, London, E1W 3SX, England</t>
  </si>
  <si>
    <t>14978694</t>
  </si>
  <si>
    <t>RAPTOR SITE SERVICES LTD</t>
  </si>
  <si>
    <t>Anthony - Collins</t>
  </si>
  <si>
    <t>55 Princes Gate Exhibition Road, London, SW7 2PN, England</t>
  </si>
  <si>
    <t>14501992</t>
  </si>
  <si>
    <t>TORSION (BURLEY ST) LIMITED</t>
  </si>
  <si>
    <t>Nadine - Buckland; Miles - Dearden; Thomas - Lloyd-Jones; David - Worsley</t>
  </si>
  <si>
    <t>15046215</t>
  </si>
  <si>
    <t>JUPITER BUILDING CONSULTANCY LTD</t>
  </si>
  <si>
    <t>Chatan - Chauhan</t>
  </si>
  <si>
    <t>36 Stanton Road, Shirley, Solihull, B90 2DU, England</t>
  </si>
  <si>
    <t>14804992</t>
  </si>
  <si>
    <t>MONTGOMERY HUNT LTD</t>
  </si>
  <si>
    <t>Liam - Hunt</t>
  </si>
  <si>
    <t>Suite A, 82 James Carter Road, Mildenhall, Suffolk, IP28 7DE, United Kingdom</t>
  </si>
  <si>
    <t xml:space="preserve">JADE HOMES </t>
  </si>
  <si>
    <t>SAWYER FAMILY HOMES</t>
  </si>
  <si>
    <t>FLYNN BESPOKE DEVELOPMENTS</t>
  </si>
  <si>
    <t xml:space="preserve">Company name </t>
  </si>
  <si>
    <t>blueoakestates.co.uk</t>
  </si>
  <si>
    <t>jadehomes.ca</t>
  </si>
  <si>
    <t>landmarkrg.com</t>
  </si>
  <si>
    <t>sagerfamilyhomes.com</t>
  </si>
  <si>
    <t>3eee.co.jp</t>
  </si>
  <si>
    <t>aiyprojects.withgoogle.com</t>
  </si>
  <si>
    <t xml:space="preserve">Assigned </t>
  </si>
  <si>
    <t>TL</t>
  </si>
  <si>
    <t>Asad - Chahid</t>
  </si>
  <si>
    <t>Kenneth - Carmichael</t>
  </si>
  <si>
    <t>Goldcrest Finance Limited</t>
  </si>
  <si>
    <t>Bruce - Donnachie; Gordana - Donnachie; Blair - Morrison</t>
  </si>
  <si>
    <t>Paul - Gee; Gordon - Pirie</t>
  </si>
  <si>
    <t>Matthew - Briffa; Paul - Elsey</t>
  </si>
  <si>
    <t>Martin - Peel</t>
  </si>
  <si>
    <t>15884392</t>
  </si>
  <si>
    <t>KARIMATUN LIMITED</t>
  </si>
  <si>
    <t>Farrukh - Dusterov</t>
  </si>
  <si>
    <t>15036761</t>
  </si>
  <si>
    <t>ANTLUC PROPERTIES LTD</t>
  </si>
  <si>
    <t>Alexandru - Sora; Mihaela - Sora</t>
  </si>
  <si>
    <t>19 Heol Stradling, Coity, Bridgend, CF35 6AN, Wales</t>
  </si>
  <si>
    <t>15884816</t>
  </si>
  <si>
    <t>GOCM LTD</t>
  </si>
  <si>
    <t>Grzegorz - Ozog</t>
  </si>
  <si>
    <t>17 Welland Place, Ely, CB6 2WE, England</t>
  </si>
  <si>
    <t>SC776854</t>
  </si>
  <si>
    <t>INDIGO PROPERTY LIMITED</t>
  </si>
  <si>
    <t>Christopher - Connell; Richard - Lovering</t>
  </si>
  <si>
    <t>19 Marlach Place, Glasgow, G53 7FX, Scotland</t>
  </si>
  <si>
    <t>15391158</t>
  </si>
  <si>
    <t>MERICE LTD</t>
  </si>
  <si>
    <t>Yuksel - Turgay</t>
  </si>
  <si>
    <t>9 Cheapside North Circular Road, Palmers Green, London, N13 5ED, United Kingdom</t>
  </si>
  <si>
    <t>14526059</t>
  </si>
  <si>
    <t>ESCO DEVELOPMENTS (BLABY) LTD</t>
  </si>
  <si>
    <t>Andrew - Woolorton</t>
  </si>
  <si>
    <t>Manor Farm Barns Fox Road, Framingham Pigot, Norwich, Norfolk, NR14 7PZ, England</t>
  </si>
  <si>
    <t>14259134</t>
  </si>
  <si>
    <t>HABICO DEVELOPMENTS LTD</t>
  </si>
  <si>
    <t>James - Chatterton</t>
  </si>
  <si>
    <t>24 Yorick Road, West Mersea, Colchester, CO5 8HT, England</t>
  </si>
  <si>
    <t>15621498</t>
  </si>
  <si>
    <t>LEYBURN GROUP LIMITED</t>
  </si>
  <si>
    <t>Stephen - Weatherill</t>
  </si>
  <si>
    <t>Hayward Pensions Limited as Trustee of the Twenty-Twenty Pension; Keith Nathaniel Belgrave as Trustee of the Twenty-Twenty Pension</t>
  </si>
  <si>
    <t>3 Crossley Street, Wetherby, West Yorkshire, LS22 6RT, England</t>
  </si>
  <si>
    <t>15885056</t>
  </si>
  <si>
    <t>NEW WALLS PROPERTY DEVELOPMENT LTD</t>
  </si>
  <si>
    <t>Julie - Snowden; Mark - Snowden</t>
  </si>
  <si>
    <t>52 Dan-Y-Graig, Pontlottyn, CF81 9RT, United Kingdom</t>
  </si>
  <si>
    <t>14217640</t>
  </si>
  <si>
    <t>ARDM GROUP LTD</t>
  </si>
  <si>
    <t>Artur - Alia</t>
  </si>
  <si>
    <t>368 Forest Road, London, E17 5JF, United Kingdom</t>
  </si>
  <si>
    <t>14470675</t>
  </si>
  <si>
    <t>GARRISON LAND DEVELOPMENTS LTD</t>
  </si>
  <si>
    <t>Israr - Khan; Reana - Khan</t>
  </si>
  <si>
    <t>11 Portland Rd, Edgbaston, Birmingham, West Midlands, B16 9HN, England</t>
  </si>
  <si>
    <t>14018367</t>
  </si>
  <si>
    <t>POOL MEDICAL LIMITED</t>
  </si>
  <si>
    <t>Laura - Bedford; Natalie - Flood; Foulerton, Mark Samuel, Dr</t>
  </si>
  <si>
    <t>The Pool Medical Centre, Pool Road, Studley, Warwickshire, B80 7QU, United Kingdom</t>
  </si>
  <si>
    <t>15028708</t>
  </si>
  <si>
    <t>AUEBERE LTD</t>
  </si>
  <si>
    <t>Agnes - Abosi</t>
  </si>
  <si>
    <t>2 Methuen Road, Edgware, HA8 6EX, England</t>
  </si>
  <si>
    <t>14803573</t>
  </si>
  <si>
    <t>SUDMAN HOMES LTD</t>
  </si>
  <si>
    <t>Eli-Anna - Suddaby; George - Suddaby</t>
  </si>
  <si>
    <t>204 Moulsham Street, Chelmsford, CM2 0LG, England</t>
  </si>
  <si>
    <t>14479232</t>
  </si>
  <si>
    <t>TANRAM LIMITED</t>
  </si>
  <si>
    <t>Jeff - Ramseyer</t>
  </si>
  <si>
    <t>82 Oswald Road, Scunthorpe, DN15 7PA, England</t>
  </si>
  <si>
    <t>14261038</t>
  </si>
  <si>
    <t>LAIDRAH (TWO) LIMITED</t>
  </si>
  <si>
    <t>Harinder - Dhaliwal</t>
  </si>
  <si>
    <t>Liverpool City Region Combined Authority</t>
  </si>
  <si>
    <t>Unit 4 Royal Mills Redhill Street, Ancoats, Manchester, M4 5BA, United Kingdom</t>
  </si>
  <si>
    <t>15452787</t>
  </si>
  <si>
    <t>INCRESCO GLASGOW DEVELOPMENT LTD</t>
  </si>
  <si>
    <t>15882079</t>
  </si>
  <si>
    <t>INTEGRAL TRADES LTD</t>
  </si>
  <si>
    <t>David - Ellis</t>
  </si>
  <si>
    <t>29 Swann Lane, Cheadle Hulme, Cheadle, SK8 7HR, England</t>
  </si>
  <si>
    <t>15873754</t>
  </si>
  <si>
    <t>MATTHYSEN LTD</t>
  </si>
  <si>
    <t>Johannes - Matthysen</t>
  </si>
  <si>
    <t>86-90 Paul Street, London, Greater London, EC2A 4NE, England</t>
  </si>
  <si>
    <t>13837591</t>
  </si>
  <si>
    <t>ASG CIVILS LTD</t>
  </si>
  <si>
    <t>Liam - Hodgetts; Matthew - Smethurst</t>
  </si>
  <si>
    <t>108 Buckleigh Road, Wath-Upon-Dearne, Rotherham, S63 7HU, England</t>
  </si>
  <si>
    <t>14225942</t>
  </si>
  <si>
    <t>ACOARC LTD</t>
  </si>
  <si>
    <t>Elisabeth - Boulton; Alec - Boulton; Jeffrey - Smith</t>
  </si>
  <si>
    <t>Lle Tawel, Garthbrengy, Brecon, LD3 9TW, Wales</t>
  </si>
  <si>
    <t>15018924</t>
  </si>
  <si>
    <t>WILLIAM ALLISON CONSTRUCTION LTD</t>
  </si>
  <si>
    <t>Avril - Allison; William - Allison</t>
  </si>
  <si>
    <t>Unit 2 Dunheved Court Pennygillam Way, Pennygillam Industrial Estate, Launceston, Cornwall, PL15 7ED, England</t>
  </si>
  <si>
    <t>14541609</t>
  </si>
  <si>
    <t>ENVIDA HOMES LTD</t>
  </si>
  <si>
    <t>Mark - Parry; Aubone - Tennant</t>
  </si>
  <si>
    <t>14289958</t>
  </si>
  <si>
    <t>ARJAVA LTD</t>
  </si>
  <si>
    <t>Shreeta - Karia; Karia, Sanik</t>
  </si>
  <si>
    <t>183-189 The Vale, London, W3 7RW, United Kingdom</t>
  </si>
  <si>
    <t>14724682</t>
  </si>
  <si>
    <t>ONE WORLD INTEGRATED SERVICES LTD</t>
  </si>
  <si>
    <t>Eslam - Shalaby</t>
  </si>
  <si>
    <t>Suite 10, Boundary House Business Centre, Boston Road, London, W7 2QE, England</t>
  </si>
  <si>
    <t>15855281</t>
  </si>
  <si>
    <t>M&amp;A TREADING LIMITED</t>
  </si>
  <si>
    <t>Alla - Abouzeid</t>
  </si>
  <si>
    <t>1 Wellsway, Bath, BA2 4QL, England</t>
  </si>
  <si>
    <t>14431496</t>
  </si>
  <si>
    <t>NEW SPACE DEVELOPMENTS LTD</t>
  </si>
  <si>
    <t>James - Caldwell</t>
  </si>
  <si>
    <t>15856582</t>
  </si>
  <si>
    <t>CROWN DEVELOPMENT PARTNERS LTD</t>
  </si>
  <si>
    <t>Jagdeep - Gill</t>
  </si>
  <si>
    <t>3c High Street, Ascot, SL5 7JF, England</t>
  </si>
  <si>
    <t>14253286</t>
  </si>
  <si>
    <t>JP NEW BUILD LIMITED</t>
  </si>
  <si>
    <t>John - Walker-Smith</t>
  </si>
  <si>
    <t>241 Mitcham Road, London, SW17 9JQ, United Kingdom</t>
  </si>
  <si>
    <t>14621334</t>
  </si>
  <si>
    <t>MARCUS ALDERSON DEVELOPMENTS LIMITED</t>
  </si>
  <si>
    <t>Marcus - Alderson</t>
  </si>
  <si>
    <t>7 King Street, Richmond, DL10 4HP, England</t>
  </si>
  <si>
    <t>15856850</t>
  </si>
  <si>
    <t>ROWLEY ALEXANDER LTD</t>
  </si>
  <si>
    <t>Jack - Dean; Joshua - Dean</t>
  </si>
  <si>
    <t>5 Merton Ford, Pages Croft, Wokingham, RG40 2HQ, England</t>
  </si>
  <si>
    <t>14717943</t>
  </si>
  <si>
    <t>ME3 PROJECTS LTD</t>
  </si>
  <si>
    <t>Rhea - Pearse</t>
  </si>
  <si>
    <t>SC774594</t>
  </si>
  <si>
    <t>WESTMORELAND DEVELOPMENT COMPANY LIMITED</t>
  </si>
  <si>
    <t>Makhan - Singh</t>
  </si>
  <si>
    <t>Ballantyne And Co 60 St Enoch Square, Glasgow, Glasgow, G1 4AG, United Kingdom</t>
  </si>
  <si>
    <t>15866728</t>
  </si>
  <si>
    <t>MANDALE INVESTMENTS 3 LIMITED</t>
  </si>
  <si>
    <t>Joseph - Darragh; Paula - Davidson; Richard - Harriman</t>
  </si>
  <si>
    <t>Mandale House, Mandale Park, Urlay Nook Road, Eaglesclilffe, Stockton On Tees, TS16 0TA, United Kingdom</t>
  </si>
  <si>
    <t>14263029</t>
  </si>
  <si>
    <t>OAKSTONE BUILDING AND RENOVATION LTD</t>
  </si>
  <si>
    <t>Gary - Fleming; Graham - Fleming</t>
  </si>
  <si>
    <t>12 Kiln Drive, Evercreech, Shepton Mallet, BA4 6DT, England</t>
  </si>
  <si>
    <t>15856785</t>
  </si>
  <si>
    <t>GREAT BROOMFIELDS LTD</t>
  </si>
  <si>
    <t>Tony - Aldridge; Ashley - Bean</t>
  </si>
  <si>
    <t>57a Broadway, Leigh On Sea, SS9 1PE, United Kingdom</t>
  </si>
  <si>
    <t>14754843</t>
  </si>
  <si>
    <t>RC PROJECT MANAGEMENTS &amp; CONSULTING LIMITED</t>
  </si>
  <si>
    <t>Jisvir - Kaur</t>
  </si>
  <si>
    <t>9 Essex Road, Gravesend, DA11 0SL, England</t>
  </si>
  <si>
    <t>14940930</t>
  </si>
  <si>
    <t>CJS21 LIMITED</t>
  </si>
  <si>
    <t>Colin - Shenton; Gareth - Harold</t>
  </si>
  <si>
    <t>3 Oxford Court, Manchester, M2 3WQ, England</t>
  </si>
  <si>
    <t>SC817958</t>
  </si>
  <si>
    <t>BRIAR BUILD LTD</t>
  </si>
  <si>
    <t>Derek - Blackett</t>
  </si>
  <si>
    <t>Office 2/3, Second Floor, 48 West George Street, Glasgow, G2 1BP, United Kingdom</t>
  </si>
  <si>
    <t>15866137</t>
  </si>
  <si>
    <t>THOMAS BUILDING WORK LTD</t>
  </si>
  <si>
    <t>Thomas - Marshall</t>
  </si>
  <si>
    <t>23 Halstead Place, South Shields, NE33 4LH, United Kingdom</t>
  </si>
  <si>
    <t>SC817943</t>
  </si>
  <si>
    <t>GREENCASTLE PROPERTY LTD</t>
  </si>
  <si>
    <t>Amanda - Docherty; Owen - Hughes</t>
  </si>
  <si>
    <t>40-42 Brantwood Avenue, Dundee, DD3 6EW, Scotland</t>
  </si>
  <si>
    <t>15866704</t>
  </si>
  <si>
    <t>DUNNE DEVELOPMENTS LIMITED</t>
  </si>
  <si>
    <t>Jake - Dunne</t>
  </si>
  <si>
    <t>55 Chaplin Grove, Milton Keynes, MK8 0DG, United Kingdom</t>
  </si>
  <si>
    <t>15867050</t>
  </si>
  <si>
    <t>PROFESSIONAL CONSTRUCTION MANAGEMENT LTD</t>
  </si>
  <si>
    <t>Richard - Titmus</t>
  </si>
  <si>
    <t>7 Heath Farm Way, Ferndown, BH22 8JR, England</t>
  </si>
  <si>
    <t>NI719289</t>
  </si>
  <si>
    <t>ELITE PLANT HIRE &amp; SALES LIMITED</t>
  </si>
  <si>
    <t>Damien - Conwell</t>
  </si>
  <si>
    <t>20 Barron Road, Dunamanagh, Strabane, BT82 0JD, Northern Ireland</t>
  </si>
  <si>
    <t>14464902</t>
  </si>
  <si>
    <t>FOWARD PROPERTIES LIMITED</t>
  </si>
  <si>
    <t>Bajram - Rusta</t>
  </si>
  <si>
    <t>32 First Field Way, Bristol, BS34 5TN</t>
  </si>
  <si>
    <t>14887984</t>
  </si>
  <si>
    <t>CORBENYAH DEVELOPMENTS LIMITED</t>
  </si>
  <si>
    <t>Thomas - Ellis; Dale - Priestley</t>
  </si>
  <si>
    <t>Jubilee House, East Beach, Lytham St. Annes, FY8 5FT, England</t>
  </si>
  <si>
    <t>15011886</t>
  </si>
  <si>
    <t>BURGATE LEWIS LIMITED</t>
  </si>
  <si>
    <t>Caroline - Lewis; Gordon - Lewis</t>
  </si>
  <si>
    <t>54 Blackbrook Lane, Bromley, BR2 8AY, England</t>
  </si>
  <si>
    <t>15866335</t>
  </si>
  <si>
    <t>BRANDONS CONSTRUCTION LIMITED</t>
  </si>
  <si>
    <t>Hajredin - Cjongecaj</t>
  </si>
  <si>
    <t>Unit 103 Schwarts Wharf, London, E9 5AA, United Kingdom</t>
  </si>
  <si>
    <t>14132478</t>
  </si>
  <si>
    <t>INPORIEM GG LTD</t>
  </si>
  <si>
    <t>Alexander - King</t>
  </si>
  <si>
    <t>C/O Elliot Woolfe &amp; Rose Limited, Devonshire House, 582 Honeypot Lane, Stanmore, Middlesex, HA7 1JS, United Kingdom</t>
  </si>
  <si>
    <t>15034793</t>
  </si>
  <si>
    <t>TORIN CONSTRUCTION LTD</t>
  </si>
  <si>
    <t>Gyorgy - Torin</t>
  </si>
  <si>
    <t>15867342</t>
  </si>
  <si>
    <t>POWER BUILD DEVELOPMENTS LIMITED</t>
  </si>
  <si>
    <t>Tariq - Morsa</t>
  </si>
  <si>
    <t>216 Hunters Road, Birmingham, B19 1ES, England</t>
  </si>
  <si>
    <t>15866293</t>
  </si>
  <si>
    <t>ICF NORTHERN LIMITED</t>
  </si>
  <si>
    <t>Kevin - Whelan</t>
  </si>
  <si>
    <t>28-30 Wilbraham Road, Manchester, Lancashire, M14 7DW, United Kingdom</t>
  </si>
  <si>
    <t>14664980</t>
  </si>
  <si>
    <t>RIOSHAP MDVH LTD</t>
  </si>
  <si>
    <t>Bridgid - Mcnamara; Gary - Bourne; Edward - Membrey; Marco - Nardini</t>
  </si>
  <si>
    <t>Solutus Advisors LTD</t>
  </si>
  <si>
    <t>94a High Street, Sevenoaks, TN13 1LP, United Kingdom</t>
  </si>
  <si>
    <t>15905077</t>
  </si>
  <si>
    <t>APTITUDE CONSTRUCTION LIMITED</t>
  </si>
  <si>
    <t>Anthony - Thompson</t>
  </si>
  <si>
    <t>Dpc Accountants Stone House, Business Park, 55 Stone Road, Stoke-On-Trent, Staffordshire, ST4 6SR, United Kingdom</t>
  </si>
  <si>
    <t>15086792</t>
  </si>
  <si>
    <t>VIVENDI DEVELOPMENTS LTD</t>
  </si>
  <si>
    <t>Andi - Dollia; Engerta - Kodhelaj</t>
  </si>
  <si>
    <t>John Morris House, 164 St. John's Hill, London, SW11 1SW, England</t>
  </si>
  <si>
    <t>15906870</t>
  </si>
  <si>
    <t>MARFORD DEVELOPMENTS LTD</t>
  </si>
  <si>
    <t>Ryan - Blandford; Charles - Marler</t>
  </si>
  <si>
    <t>11 Froxfield, Eversholt, Milton Keynes, MK17 9DP, England</t>
  </si>
  <si>
    <t>13949706</t>
  </si>
  <si>
    <t>FORTITUDO (140) LIMITED</t>
  </si>
  <si>
    <t>P1 Capital Partners Limited</t>
  </si>
  <si>
    <t>SC820044</t>
  </si>
  <si>
    <t>ABERLADY LIMITED</t>
  </si>
  <si>
    <t>James - Manclark; Rory - Milne</t>
  </si>
  <si>
    <t>7 Hopetoun Crescent, Edinburgh, EH7 4AY, Scotland</t>
  </si>
  <si>
    <t>14294755</t>
  </si>
  <si>
    <t>INFINITY GROUP ESTATES LTD</t>
  </si>
  <si>
    <t>Deanna - Dayah; Kieran - Dayah</t>
  </si>
  <si>
    <t>140 Regent Road, Leicester, LE1 7PA, England</t>
  </si>
  <si>
    <t>15020981</t>
  </si>
  <si>
    <t>PIONEERING HOMES LTD</t>
  </si>
  <si>
    <t>Nicholas - Smith</t>
  </si>
  <si>
    <t>Coppers Trap Lane, Ockley, Dorking, RH5 5QX, England</t>
  </si>
  <si>
    <t>15903750</t>
  </si>
  <si>
    <t>ELEVATE CONTRACTS LTD</t>
  </si>
  <si>
    <t>Sean - Creighton</t>
  </si>
  <si>
    <t>15904155</t>
  </si>
  <si>
    <t>FOREST LODGE HOMES LTD</t>
  </si>
  <si>
    <t>David - James</t>
  </si>
  <si>
    <t>Forest Lodge Forest Lodge Lane, Bryn, Port Talbot, SA13 2RX, United Kingdom</t>
  </si>
  <si>
    <t>14288730</t>
  </si>
  <si>
    <t>VERTEX CAPITAL GROUP LTD</t>
  </si>
  <si>
    <t>David - Mondey</t>
  </si>
  <si>
    <t>Francis James Molloy</t>
  </si>
  <si>
    <t>International House, 6 South Molton Street, London, W1K 5QF, England</t>
  </si>
  <si>
    <t>14549266</t>
  </si>
  <si>
    <t>PARC PENDRE ( KIDWELLY) LTD</t>
  </si>
  <si>
    <t>65a Station Rd, Port Talbot, SA13 1NW, United Kingdom</t>
  </si>
  <si>
    <t>15907032</t>
  </si>
  <si>
    <t>KANG BUILD LTD</t>
  </si>
  <si>
    <t>Ali - Kang</t>
  </si>
  <si>
    <t>C/O Wim Accountants 37 New North Road, Hainault, Ilford, IG6 2UE, United Kingdom</t>
  </si>
  <si>
    <t>15907370</t>
  </si>
  <si>
    <t>SAJPRO LIMITED</t>
  </si>
  <si>
    <t>Arshad, Sajid Mahmood; Zahid - Arshad</t>
  </si>
  <si>
    <t>15 Collingham Street, Manchester, M8 8RQ, England</t>
  </si>
  <si>
    <t>15907863</t>
  </si>
  <si>
    <t>J HUNTER DEVELOPMENTS LTD</t>
  </si>
  <si>
    <t>Justin - Hunter; Patricia - Hunter</t>
  </si>
  <si>
    <t>Unit 4 Hurricane Drive, Hurricane Business Park, Liverpool, L24 8RL, United Kingdom</t>
  </si>
  <si>
    <t>15073619</t>
  </si>
  <si>
    <t>HATHAWAY CONSTRUCTION LIMITED</t>
  </si>
  <si>
    <t>Shamir - Patel</t>
  </si>
  <si>
    <t>Radisson Red, Church Road, Lowfield Heath, Crawley, RH11 0PQ, United Kingdom</t>
  </si>
  <si>
    <t>15903524</t>
  </si>
  <si>
    <t>TMXPROJECTS LIMITED</t>
  </si>
  <si>
    <t>Thomas - Mukherjee-Neale</t>
  </si>
  <si>
    <t>Charnwood Accountants The Point, Granite Way, Mountsorrel, Loughborough, Leicestershire, LE12 7TZ, England</t>
  </si>
  <si>
    <t>14648685</t>
  </si>
  <si>
    <t>DURGA LTD</t>
  </si>
  <si>
    <t>Craig - Moss; Heather - Moss</t>
  </si>
  <si>
    <t>13-15 High Street, Witney, Oxfordshire, OX28 6HW, United Kingdom</t>
  </si>
  <si>
    <t>14450500</t>
  </si>
  <si>
    <t>RSJ HOMES (LONDON) LIMITED</t>
  </si>
  <si>
    <t>James - Brady; Matthew - Wells; James - Willmoth</t>
  </si>
  <si>
    <t>48 Jervis Road, Bishop's Stortford, CM23 3TT, England</t>
  </si>
  <si>
    <t>15074523</t>
  </si>
  <si>
    <t>URBAN OUTLOOK LTD</t>
  </si>
  <si>
    <t>Gary - Bailey</t>
  </si>
  <si>
    <t>Unit 9, Creekmouth Industrial Estate, River Road, Barking, IG11 0DA, England</t>
  </si>
  <si>
    <t>15904072</t>
  </si>
  <si>
    <t>PINNACLE HOME SOLUTIONS (PVT) LIMITED</t>
  </si>
  <si>
    <t>Kailayapillai - Ravichanddra</t>
  </si>
  <si>
    <t>38c London Road, London, SW17 9HP, England</t>
  </si>
  <si>
    <t>15079396</t>
  </si>
  <si>
    <t>RS TILING &amp; BUILDING LTD</t>
  </si>
  <si>
    <t>Jake - Schultz</t>
  </si>
  <si>
    <t>25 Queen Isabels Avenue, Coventry, CV3 5GE, England</t>
  </si>
  <si>
    <t>14303753</t>
  </si>
  <si>
    <t>BREAKTHROUGH SERVICES UK, LTD</t>
  </si>
  <si>
    <t>Daniel - Belldegrun; Lesley - Chao; George - Hatzmann</t>
  </si>
  <si>
    <t>10 Bressenden Place, London, SW1E 5DH, England</t>
  </si>
  <si>
    <t>15672649</t>
  </si>
  <si>
    <t>GREEN SQUARE DEVELOPMENT HOLDINGS LTD</t>
  </si>
  <si>
    <t>Peter - Cameron; Amanda - Robinson</t>
  </si>
  <si>
    <t>Harbour Lending Ii (Development) Limited (as Security Trustee for the Secured Parties)</t>
  </si>
  <si>
    <t>8th Floor, 1 Fleet Place, London, EC4M 7RA, England</t>
  </si>
  <si>
    <t>14910511</t>
  </si>
  <si>
    <t>ABODE HOMES (FOREST VIEW) LIMITED</t>
  </si>
  <si>
    <t>Karen - Elkhadraoui; Khalid - Elkhadraoui; Justin - Pitman</t>
  </si>
  <si>
    <t>Hal Nominee 1 Limited (Crn: 13787410) and Hal Nominee 2 Limited (Crn: 13789508)</t>
  </si>
  <si>
    <t>Lonsdale Gate Lonsdale Gardens, High Street, Tunbridge Wells, Kent, TN1 1NU, United Kingdom</t>
  </si>
  <si>
    <t>15908018</t>
  </si>
  <si>
    <t>PRIORY PARK (REIGATE) DEVELOPMENTS LIMITED</t>
  </si>
  <si>
    <t>Peter - Hill</t>
  </si>
  <si>
    <t>347 Reigate Road, Epsom, Surrey, KT17 3LT, United Kingdom</t>
  </si>
  <si>
    <t>14301151</t>
  </si>
  <si>
    <t>ARBOUR DEVELOPMENTS LIMITED</t>
  </si>
  <si>
    <t>James - Evans; Jane - Evans</t>
  </si>
  <si>
    <t>The Office Ffordd Pentre Bach, Nercwys, Mold, Flintshire, CH7 4EG, United Kingdom</t>
  </si>
  <si>
    <t>14218310</t>
  </si>
  <si>
    <t>ZUNI TRADING LTD</t>
  </si>
  <si>
    <t>Rafaqat - Ali</t>
  </si>
  <si>
    <t>922 High Road, Romford, RM6 4HU, United Kingdom</t>
  </si>
  <si>
    <t>14307396</t>
  </si>
  <si>
    <t>HGL NEWCASTLE LTD</t>
  </si>
  <si>
    <t>14172280</t>
  </si>
  <si>
    <t>PROJECT 82 LIMITED</t>
  </si>
  <si>
    <t>Natalie - Maddison; Paul - Maddison</t>
  </si>
  <si>
    <t>15904975</t>
  </si>
  <si>
    <t>MICZIBAH UK LTD</t>
  </si>
  <si>
    <t>Olawale - Odutoye</t>
  </si>
  <si>
    <t>14280933</t>
  </si>
  <si>
    <t>ADELINE PROPERTY MANAGEMENT LIMITED</t>
  </si>
  <si>
    <t>Adeboun - Atunwa; Ifejuola - Atunwa; Ifemide - Atunwa; 3Ifes Ltd</t>
  </si>
  <si>
    <t>18 Baynes Crescent, Dagenham, RM10 9AF, England</t>
  </si>
  <si>
    <t>14244167</t>
  </si>
  <si>
    <t>A HEALY LTD</t>
  </si>
  <si>
    <t>Afloeg - Healy</t>
  </si>
  <si>
    <t>Brynhyfryd, Ynyslas, Borth, Ceredigion, SY24 5JX, United Kingdom</t>
  </si>
  <si>
    <t>14497405</t>
  </si>
  <si>
    <t>JMF CONSTRUCTION LTD</t>
  </si>
  <si>
    <t>Jonathan - Seed</t>
  </si>
  <si>
    <t>871 Wigan Road, Bolton, BL3 4RJ, England</t>
  </si>
  <si>
    <t>14267298</t>
  </si>
  <si>
    <t>M.S.T.A PROPERTIES LIMITED</t>
  </si>
  <si>
    <t>Tristan - Brown; Amelia - Stott</t>
  </si>
  <si>
    <t>The Old Doctors House, 74 Grange Road, Dudley, West Midlands, DY1 2AW, England</t>
  </si>
  <si>
    <t>14499932</t>
  </si>
  <si>
    <t>SG PROJECT CONSULTANCY LTD</t>
  </si>
  <si>
    <t>Stephen - Griffiths</t>
  </si>
  <si>
    <t>11 Rashleigh Court, Carlyon Bay, St. Austell, PL25 3PR, England</t>
  </si>
  <si>
    <t>15054097</t>
  </si>
  <si>
    <t>EAST COAST STRUCTURES LTD</t>
  </si>
  <si>
    <t>Charlotte - Robinson; Trevor - Crowe</t>
  </si>
  <si>
    <t>Eastern Credit Limited</t>
  </si>
  <si>
    <t>Alderford Barns Hall Road, Alderford, Norwich, NR9 5NF, England</t>
  </si>
  <si>
    <t>15904136</t>
  </si>
  <si>
    <t>SSC INVESTMENTS LTD</t>
  </si>
  <si>
    <t>Cameron - Sardarsingh; Sardarsingh, Sandra Annette</t>
  </si>
  <si>
    <t>89 Brookscroft, Croydon, CR0 9NB, England</t>
  </si>
  <si>
    <t>15709186</t>
  </si>
  <si>
    <t>PDL PROPERTY DEVELOPMENTS LIMITED</t>
  </si>
  <si>
    <t>Paul - Leech; Leech, Sarah Jane</t>
  </si>
  <si>
    <t>66 Portway, Didcot, OX11 0AZ, England</t>
  </si>
  <si>
    <t>15905132</t>
  </si>
  <si>
    <t>A&amp;E DESIGN LIMITED</t>
  </si>
  <si>
    <t>Ahmed - Mahmutoglu</t>
  </si>
  <si>
    <t>14288825</t>
  </si>
  <si>
    <t>R H PLASTERING &amp; BUILDING SERVICES LTD</t>
  </si>
  <si>
    <t>Ryan - Honey</t>
  </si>
  <si>
    <t>49 Higher Efford Road, Plymouth, Devon, PL3 6LD, United Kingdom</t>
  </si>
  <si>
    <t>15907296</t>
  </si>
  <si>
    <t>G &amp; H LAND LTD</t>
  </si>
  <si>
    <t>Grace - Dennis; Harvey - Dennis</t>
  </si>
  <si>
    <t>Bylands Barn Maris Meadow, Redbourn, St. Albans, AL3 7FB, England</t>
  </si>
  <si>
    <t>15291328</t>
  </si>
  <si>
    <t>RUYA INVESTMENTS LTD</t>
  </si>
  <si>
    <t>Rizwan - Khan</t>
  </si>
  <si>
    <t>Second Floor, 140 Westbourne Road, Huddersfield, HD1 4LF, England</t>
  </si>
  <si>
    <t>15907954</t>
  </si>
  <si>
    <t>HERTFORD HOUSING SOLUTIONS LIMITED</t>
  </si>
  <si>
    <t>Paul - Alterman; Jimmy - Paschali; Theocharis - Tsirtsipi</t>
  </si>
  <si>
    <t>Solar House, 282 Chase Road, London, N14 6NZ, England</t>
  </si>
  <si>
    <t>15904527</t>
  </si>
  <si>
    <t>SLATER LANE LTD</t>
  </si>
  <si>
    <t>Michael - Almond</t>
  </si>
  <si>
    <t>Pendragon Group Limited</t>
  </si>
  <si>
    <t>Unit 11 Viking Business Hub, Standish Street, Chorley, Lancashire, PR7 3AH, United Kingdom</t>
  </si>
  <si>
    <t>15904900</t>
  </si>
  <si>
    <t>CORNWALL HOME SOLUTIONS LIMITED</t>
  </si>
  <si>
    <t>Thomas - Ball</t>
  </si>
  <si>
    <t>17 Douglas Lane, Wraysbury, TW19 5NF, United Kingdom</t>
  </si>
  <si>
    <t>15755197</t>
  </si>
  <si>
    <t>MAJ AND SONS LTD</t>
  </si>
  <si>
    <t>Majid - Mehmood</t>
  </si>
  <si>
    <t>Unit 5 Victoria Road, Stoke-On-Trent, ST4 2HS, England</t>
  </si>
  <si>
    <t>15466630</t>
  </si>
  <si>
    <t>CRAFTED BUILDERS LTD</t>
  </si>
  <si>
    <t>Merlin Business Services Uk Ltd; Ben - Hylton; Rachel - Pagan</t>
  </si>
  <si>
    <t>- Staffordshire Knot, Pinfold Street, Wednesbury, WS10 8TE, United Kingdom</t>
  </si>
  <si>
    <t>15906167</t>
  </si>
  <si>
    <t>HAUS BAUER LTD</t>
  </si>
  <si>
    <t>Paul - Mccaig</t>
  </si>
  <si>
    <t>15885692</t>
  </si>
  <si>
    <t>NEWCASTLE LAND &amp; PROPERTIES LIMITED</t>
  </si>
  <si>
    <t>Christopher - Shields; Fiona - Smith; Peter - Smith</t>
  </si>
  <si>
    <t>10 Brookfield, Westfield, Newcastle Upon Tyne, NE3 4YB, England</t>
  </si>
  <si>
    <t>14272556</t>
  </si>
  <si>
    <t>TLC CONTRACTORS LIMITED</t>
  </si>
  <si>
    <t>Marcus - Swift</t>
  </si>
  <si>
    <t>Top Floor, The Refuge Buildings, Bradford, West Yorkshire, BD1 2AZ, England</t>
  </si>
  <si>
    <t>14303995</t>
  </si>
  <si>
    <t>CERULEAN PROPERTY DEVELOPERS LTD</t>
  </si>
  <si>
    <t>Clement - Johnson; Lucy - Johnson</t>
  </si>
  <si>
    <t>75 Babraham Road, Sawston, Cambridge, CB22 3DD, England</t>
  </si>
  <si>
    <t>15166567</t>
  </si>
  <si>
    <t>HIVEWORKS BUILDING SOLUTIONS LTD</t>
  </si>
  <si>
    <t>Jodie - Scott</t>
  </si>
  <si>
    <t>Hiveworks Hiveworks, Unit 2b, 16 Cross Green Way, Leeds, West Yorkshire, LS9 0SE, England</t>
  </si>
  <si>
    <t>15078224</t>
  </si>
  <si>
    <t>HEATHLAND GREEN LTD</t>
  </si>
  <si>
    <t>Matthew - Heath</t>
  </si>
  <si>
    <t>Studio 15, Keynote Studios, 62-72 Dalmain Road, London, SE23 1AT, United Kingdom</t>
  </si>
  <si>
    <t>15905296</t>
  </si>
  <si>
    <t>COLYCE DEVELOPMENTS LTD</t>
  </si>
  <si>
    <t>Jamie - Carter; Lee - Smith</t>
  </si>
  <si>
    <t>43 Broadwood Avenue, Maghull, Liverpool, L31 7BR, United Kingdom</t>
  </si>
  <si>
    <t>15025942</t>
  </si>
  <si>
    <t>BURTON ROAD PROJECT LIMITED</t>
  </si>
  <si>
    <t>Commrai Commercial Limited</t>
  </si>
  <si>
    <t>33 Wolverhampton Road Cannock, Cannock, WS11 1AP, England</t>
  </si>
  <si>
    <t>14908349</t>
  </si>
  <si>
    <t>INFINITY ACRES LTD</t>
  </si>
  <si>
    <t>Nadeem - Butt</t>
  </si>
  <si>
    <t>Ground Floor Marlborough House, 298 Regents Park Road, London, N3 2SZ, England</t>
  </si>
  <si>
    <t>14752281</t>
  </si>
  <si>
    <t>NEW BUILD 4U LTD</t>
  </si>
  <si>
    <t>Cezary - Zmorzynski</t>
  </si>
  <si>
    <t>39 Flat 4 Queens Road, Milly Mews, Portsmouth, Hampshire, PO2 7LT</t>
  </si>
  <si>
    <t>14506411</t>
  </si>
  <si>
    <t>HILL WRIGHT DEVELOPMENTS LIMITED</t>
  </si>
  <si>
    <t>Daniel - Hill; Lewis - Wright</t>
  </si>
  <si>
    <t>Birches Farm, Gellfield Lane, Uppermill, Lancs, OL3 6LH, United Kingdom</t>
  </si>
  <si>
    <t>15903885</t>
  </si>
  <si>
    <t>HOWARD ROAD SPV LIMITED</t>
  </si>
  <si>
    <t>Chang - Liu</t>
  </si>
  <si>
    <t>8 Thamesgate Close, Richmond, TW10 7YS, England</t>
  </si>
  <si>
    <t>15904188</t>
  </si>
  <si>
    <t>JL SERVICES GROUP UK LTD</t>
  </si>
  <si>
    <t>Juan - Hoyos Giraldo</t>
  </si>
  <si>
    <t>204 Old Kent Road, London, SE1 5TY, England</t>
  </si>
  <si>
    <t>14033070</t>
  </si>
  <si>
    <t>MAGNOLIA ASSETS LIMITED</t>
  </si>
  <si>
    <t>Alan - Pither; Maralyn - Pither</t>
  </si>
  <si>
    <t>Oakley Barn Bicester Road Bicester Road, Oakley, Aylesbury, HP18 9PU, England</t>
  </si>
  <si>
    <t>15906817</t>
  </si>
  <si>
    <t>FERRER PROJECTS LTD</t>
  </si>
  <si>
    <t>Stuart - Gaiger; Michael - Torjesen</t>
  </si>
  <si>
    <t>Whitefriars Business Centre Whitefriars, Lewins Mead, Bristol, BS1 2NT, United Kingdom</t>
  </si>
  <si>
    <t>15906798</t>
  </si>
  <si>
    <t>TYNEDALE PROPERTIES LIMITED</t>
  </si>
  <si>
    <t>Christopher - Burgess</t>
  </si>
  <si>
    <t>16 Heronsgate Trading Estate, Paycocke Road, Basildon, Essex, SS14 3EU, England</t>
  </si>
  <si>
    <t>15906983</t>
  </si>
  <si>
    <t>SUSENBY HOMES LTD</t>
  </si>
  <si>
    <t>Marian - Mcmenamin</t>
  </si>
  <si>
    <t>21a Grimshill Road, Whitstable, CT5 4LJ, England</t>
  </si>
  <si>
    <t>14818366</t>
  </si>
  <si>
    <t>GD CAPITAL LIMITED</t>
  </si>
  <si>
    <t>Gareth - Daniel</t>
  </si>
  <si>
    <t>Colwall Lodge, Marsh Lane, Solihull, West Midlands, B91 2PQ, United Kingdom</t>
  </si>
  <si>
    <t>15859054</t>
  </si>
  <si>
    <t>BRANNAN AND SON BUILDING AND MAINTENANCE LTD</t>
  </si>
  <si>
    <t>David - Brannan; Paul - Brannan</t>
  </si>
  <si>
    <t>Unit 3c Prow Park Business Village, Treloggan Industrial Estate, Newquay, Cornwall, TR7 2SX, England</t>
  </si>
  <si>
    <t>14247307</t>
  </si>
  <si>
    <t>DJS DEVELOPMENTS (SOUTH EAST) LIMITED</t>
  </si>
  <si>
    <t>Yvonne - Schofield; Thevika - Williamson</t>
  </si>
  <si>
    <t>104 Northwood Avenue, Hornchurch, RM12 4PX, England</t>
  </si>
  <si>
    <t>14500750</t>
  </si>
  <si>
    <t>IWIS HOLDINGS LIMITED</t>
  </si>
  <si>
    <t>Ricky - Lawrence; Tony - Lawrence; Joseph - Spicer</t>
  </si>
  <si>
    <t>15909077</t>
  </si>
  <si>
    <t>DK PROPERTIES SOUTH WEST LIMITED</t>
  </si>
  <si>
    <t>Unit D1, Wagon Yard, London Road, Marlborough, SN8 1LH, United Kingdom</t>
  </si>
  <si>
    <t>14906836</t>
  </si>
  <si>
    <t>R.W.D BUILDING &amp; DEVELOPMENTS LTD</t>
  </si>
  <si>
    <t>6 Cheriton Close, Daventry, Northants, NN11 0GD, England</t>
  </si>
  <si>
    <t>15909158</t>
  </si>
  <si>
    <t>BK HEAVENLY HOMES LIMITED</t>
  </si>
  <si>
    <t>11 Ranelagh Road, Southall, UB1 1DH, England</t>
  </si>
  <si>
    <t>14032253</t>
  </si>
  <si>
    <t>PRESTBURY NORTH DEVELOPMENTS LTD</t>
  </si>
  <si>
    <t>4 Belgrave Garden Mews, Pulford, Chester, Cheshire, CH4 9GH, United Kingdom</t>
  </si>
  <si>
    <t>14514740</t>
  </si>
  <si>
    <t>FOUR SEASONS PROPERTY GROUP LTD</t>
  </si>
  <si>
    <t>Brian - Spencer</t>
  </si>
  <si>
    <t>Hope Capital 2 Limited</t>
  </si>
  <si>
    <t>15909967</t>
  </si>
  <si>
    <t>HONEST BROTHERS BUILDERS LTD</t>
  </si>
  <si>
    <t>Faisal, Sayed; Mahmood - Jabarkhail</t>
  </si>
  <si>
    <t>89 Avonside Drive, Leicester, LE5 4LA, England</t>
  </si>
  <si>
    <t>14738913</t>
  </si>
  <si>
    <t>TINGESTRE LTD</t>
  </si>
  <si>
    <t>Andrew - Grabe</t>
  </si>
  <si>
    <t>121 Lark Lane, Liverpool, L17 8UR, England</t>
  </si>
  <si>
    <t>15051891</t>
  </si>
  <si>
    <t>ONE VISION GRP LTD</t>
  </si>
  <si>
    <t>Emma - Loughran; Paul - Loughran</t>
  </si>
  <si>
    <t>Unit 7, Manor Farm Churchend Lane, Charfield, Wotton-Under-Edge, GL12 8LJ, England</t>
  </si>
  <si>
    <t>14007346</t>
  </si>
  <si>
    <t>SOUTH EAST WINDOWS AND DOORS LTD</t>
  </si>
  <si>
    <t>Aamir - Mehrban</t>
  </si>
  <si>
    <t>421 Westcott Venture Park, Westcott, Aylesbury, HP18 0XB, England</t>
  </si>
  <si>
    <t>15908987</t>
  </si>
  <si>
    <t>ASHDALE HOMES LIMITED</t>
  </si>
  <si>
    <t>Coveney, Sally</t>
  </si>
  <si>
    <t>Arden House Marsh Lane, Hampton In Arden, Solihull, West Midlands, B92 0AJ, United Kingdom</t>
  </si>
  <si>
    <t>15158949</t>
  </si>
  <si>
    <t>PD ASSETS LTD</t>
  </si>
  <si>
    <t>Jagjit - Dhillon; Levi - Purewal</t>
  </si>
  <si>
    <t>15909848</t>
  </si>
  <si>
    <t>ACCASS TRADING LTD</t>
  </si>
  <si>
    <t>Katarzyna - Koszkul</t>
  </si>
  <si>
    <t>15909836</t>
  </si>
  <si>
    <t>BROMPTON &amp; PARTNERS LIMITED</t>
  </si>
  <si>
    <t>Zainab - Chaudhry</t>
  </si>
  <si>
    <t>3 Woodfield Avenue, London, SW16 1LH, England</t>
  </si>
  <si>
    <t>15910617</t>
  </si>
  <si>
    <t>BULAND PINNACLE GROUP LTD</t>
  </si>
  <si>
    <t>Lee - Grayshon; Maria - Jan</t>
  </si>
  <si>
    <t>14091311</t>
  </si>
  <si>
    <t>MONTAGUE CONNOLLY LIMITED</t>
  </si>
  <si>
    <t>Cashs Business Centre 1st Floor, 228 Widdrington Road, Coventry, CV1 4PB, England</t>
  </si>
  <si>
    <t>15774668</t>
  </si>
  <si>
    <t>AIM REALTY LIMITED</t>
  </si>
  <si>
    <t>Nilufar - Bux; Yousuf - Bux</t>
  </si>
  <si>
    <t>14499788</t>
  </si>
  <si>
    <t>MARIGOLD PROPERTIES LTD</t>
  </si>
  <si>
    <t>Filip - Saranovic</t>
  </si>
  <si>
    <t>14531184</t>
  </si>
  <si>
    <t>DEVELOP WARWICKSHIRE (NOMINEE) LIMITED</t>
  </si>
  <si>
    <t>Adam - Daniels; Phil - Mchugh; Seabrook, Sally Elizabeth</t>
  </si>
  <si>
    <t>Countryside House, The Drive, Brentwood, Essex, CM13 3AT, United Kingdom</t>
  </si>
  <si>
    <t>14267367</t>
  </si>
  <si>
    <t>BROMLEY BUILDING AND MAINTENANCE LTD</t>
  </si>
  <si>
    <t>George - Rogers</t>
  </si>
  <si>
    <t>57 Elwill Way, Beckenham, BR3 6RY, England</t>
  </si>
  <si>
    <t>14523552</t>
  </si>
  <si>
    <t>TOWN SQUARE LACEY GREEN LTD</t>
  </si>
  <si>
    <t>Anil - Juneja</t>
  </si>
  <si>
    <t>Unit 10 Crown Passages, Hale, WA15 9SP, United Kingdom</t>
  </si>
  <si>
    <t>14271201</t>
  </si>
  <si>
    <t>CAWBUILD LTD</t>
  </si>
  <si>
    <t>David - Bailey; Bailey, Sandra</t>
  </si>
  <si>
    <t>21 Five Acres, Cawthorne, Barnsley, South Yorkshire, S75 4HZ, United Kingdom</t>
  </si>
  <si>
    <t>14244531</t>
  </si>
  <si>
    <t>PANDELL BATHROOMS AND HOME IMPROVEMENTS LTD</t>
  </si>
  <si>
    <t>Marta - Nagielska</t>
  </si>
  <si>
    <t>19 Bridge Road Bridge Road, Wellington, Telford, TF1 1EA, England</t>
  </si>
  <si>
    <t>15910052</t>
  </si>
  <si>
    <t>JK PAVING &amp; LANDSCAPES LIMITED</t>
  </si>
  <si>
    <t>Kieron - Vaughan</t>
  </si>
  <si>
    <t>314 Southampton Road, Eastleigh, SO50 5QG, England</t>
  </si>
  <si>
    <t>14865409</t>
  </si>
  <si>
    <t>MARVITO SERVICES LIMITED</t>
  </si>
  <si>
    <t>Clinton - Pereira</t>
  </si>
  <si>
    <t>6-9 The Square The Square, Stockley Park, Uxbridge, UB11 1FW, England</t>
  </si>
  <si>
    <t>15908867</t>
  </si>
  <si>
    <t>SANDROCK PROPERTY LTD</t>
  </si>
  <si>
    <t>Benjamin - Ford; Emma - Ford</t>
  </si>
  <si>
    <t>13 Whites Row, London, E1 7NF, England</t>
  </si>
  <si>
    <t>15074204</t>
  </si>
  <si>
    <t>ADDACORP LTD</t>
  </si>
  <si>
    <t>Anup - Shenoy</t>
  </si>
  <si>
    <t>7 Widworthy Drive, Broadstone, BH18 9BD, England</t>
  </si>
  <si>
    <t>14310496</t>
  </si>
  <si>
    <t>REALGENIE REAL ESTATE LTD</t>
  </si>
  <si>
    <t>Babatunde - Lashore</t>
  </si>
  <si>
    <t>20-22, Wenlock Road, London, N1 7GU, England</t>
  </si>
  <si>
    <t>SC778924</t>
  </si>
  <si>
    <t>LUSS HAWTHORN LIMITED</t>
  </si>
  <si>
    <t>Blair - Mcwhirter; Peter - Mcwhirter; Kathryn - O'Donnell</t>
  </si>
  <si>
    <t>Crescent House, Enterprise Way, Dunfermline, KY11 8GR, Scotland</t>
  </si>
  <si>
    <t>15109493</t>
  </si>
  <si>
    <t>NEW BUILD SOLUTIONS U.K LTD</t>
  </si>
  <si>
    <t>Adam - Khan</t>
  </si>
  <si>
    <t>86 Florist Street, Keighley, BD21 4EN, England</t>
  </si>
  <si>
    <t>14109048</t>
  </si>
  <si>
    <t>JLEX LTD</t>
  </si>
  <si>
    <t>Alexander - Alcock; Josh - Sealy</t>
  </si>
  <si>
    <t>299 High Street, Gilfach Goch, Porth, CF39 8SH, Wales</t>
  </si>
  <si>
    <t>14550272</t>
  </si>
  <si>
    <t>BUILD WITH HEMP LTD</t>
  </si>
  <si>
    <t>Michael - Walker</t>
  </si>
  <si>
    <t>Unit 1a, Stroude Farm, Stroude Road, Virginia Water, Surrey, GU25 4BY</t>
  </si>
  <si>
    <t>15052123</t>
  </si>
  <si>
    <t>ELGAR PROPERTIES (MARTLEY) LIMITED</t>
  </si>
  <si>
    <t>Stennard - Harrison Jnr</t>
  </si>
  <si>
    <t>75 Lowesmoor, United Kingdom, Worcester, Worcestershire, WR1 2RS, United Kingdom</t>
  </si>
  <si>
    <t>15463781</t>
  </si>
  <si>
    <t>DHAMI COMMERCIAL PROPERTY LIMITED</t>
  </si>
  <si>
    <t>Dhami, Satinder Pal Singh, Dr; Soniya - Dhami</t>
  </si>
  <si>
    <t>Argyle House, Joel Street, Northwood, HA6 1NW, England</t>
  </si>
  <si>
    <t>15087359</t>
  </si>
  <si>
    <t>WAKEHAM DEVELOPMENTS LTD</t>
  </si>
  <si>
    <t>Darryl - Wakeham; Simon - Wakeham; Theresa - Wakeham</t>
  </si>
  <si>
    <t>Tinhay Mill Industrial Estate, Tinhay, Lifton, Devon, PL16 0AH, United Kingdom</t>
  </si>
  <si>
    <t>14519664</t>
  </si>
  <si>
    <t>RED DOOR PROPERTY GROUP LTD</t>
  </si>
  <si>
    <t>Mia - Baker</t>
  </si>
  <si>
    <t>Glenburn Brantwood Road, Chalford Hill, Stroud, GL6 8BS, England</t>
  </si>
  <si>
    <t>15083252</t>
  </si>
  <si>
    <t>J P MCDONAGH DEVELOPMENTS LTD</t>
  </si>
  <si>
    <t>James - Mcdonagh</t>
  </si>
  <si>
    <t>6 Hill Grove, Huddersfield, HD3 3TL, England</t>
  </si>
  <si>
    <t>15090292</t>
  </si>
  <si>
    <t>THOMPSON PROPERTIES YORK LTD</t>
  </si>
  <si>
    <t>Emma - Thompson; Mark - Thompson</t>
  </si>
  <si>
    <t>F.D. Todd &amp; Sons Limited (Crn:00753000)</t>
  </si>
  <si>
    <t>2 Holly Tree House, Northminster Business Park, York, North Yorkshire, YO26 6QU, United Kingdom</t>
  </si>
  <si>
    <t>15059955</t>
  </si>
  <si>
    <t>KANIDI-G LTD</t>
  </si>
  <si>
    <t>Genadi - Ivanov</t>
  </si>
  <si>
    <t>22 Garratt Terrace, London, SW17 0QE, United Kingdom</t>
  </si>
  <si>
    <t>14296268</t>
  </si>
  <si>
    <t>CJP PROPERTY DEVELOPERS LTD</t>
  </si>
  <si>
    <t>Chris - Pellett</t>
  </si>
  <si>
    <t>Lendinvest Security Trustees Limited (Registration Number: 08743617)</t>
  </si>
  <si>
    <t>Bramber, Ramshill, Petersfield, GU31 4BA, England</t>
  </si>
  <si>
    <t>SC779090</t>
  </si>
  <si>
    <t>C&amp;H CONTRACTS SCOTLAND LTD</t>
  </si>
  <si>
    <t>Christopher - Craig; Robin - Harvey</t>
  </si>
  <si>
    <t>15801442</t>
  </si>
  <si>
    <t>CDL7 LIMITED</t>
  </si>
  <si>
    <t>Neil - Carlyle</t>
  </si>
  <si>
    <t>Davos (Hilden House) Limited</t>
  </si>
  <si>
    <t>33 Netherfield Road North, Liverpool, L5 3TA, England</t>
  </si>
  <si>
    <t>15004473</t>
  </si>
  <si>
    <t>RHYS-HAMILTON LIMITED</t>
  </si>
  <si>
    <t>Rita - Asafu-Adjaye</t>
  </si>
  <si>
    <t>332 Brigstock Road, Thornton Heath, CR7 7JF, England</t>
  </si>
  <si>
    <t>14337916</t>
  </si>
  <si>
    <t>ETHICAL POWER DEVELOPMENT LIMITED</t>
  </si>
  <si>
    <t>Spencer - Jansen; Thomas - Kneen; Stuart - Whiteford</t>
  </si>
  <si>
    <t>Triple Point Advancr Leasing PLC</t>
  </si>
  <si>
    <t>Unit 9 Dunchideock Barton, Dunchideock, Exeter, EX2 9UA, England</t>
  </si>
  <si>
    <t>14495876</t>
  </si>
  <si>
    <t>ASH LANE PROPERTY DEVELOPMENTS LIMITED</t>
  </si>
  <si>
    <t>Richard - Moore; Gregory - White</t>
  </si>
  <si>
    <t>The Oakley, Kidderminster Road, Droitwich, Worcestershire, WR9 9AY, United Kingdom</t>
  </si>
  <si>
    <t>15881213</t>
  </si>
  <si>
    <t>BHOUSE PROPERTY LIMITED</t>
  </si>
  <si>
    <t>Tyler - Bird; Joshua - Cohen</t>
  </si>
  <si>
    <t>17 Balfour Drive, Liss, GU33 7BF, England</t>
  </si>
  <si>
    <t>15911033</t>
  </si>
  <si>
    <t>BLUE SLATE CONSTRUCTION LTD</t>
  </si>
  <si>
    <t>Ahmad - Isat</t>
  </si>
  <si>
    <t>14 Avoca Close, Leicester, LE5 4RA, England</t>
  </si>
  <si>
    <t>15092460</t>
  </si>
  <si>
    <t>ARCHITECTURE STRUCTURE BUILD LIMITED</t>
  </si>
  <si>
    <t>Amandeep - Bahia</t>
  </si>
  <si>
    <t>4 Newmans Row, Lincolns Inn, Lincoln Road, Cressex Business Park, High Wycombe, HP12 3RE, England</t>
  </si>
  <si>
    <t>13952450</t>
  </si>
  <si>
    <t>POLLARD EGERTON LIMITED</t>
  </si>
  <si>
    <t>Margaret - Pollard; Peter - Pollard</t>
  </si>
  <si>
    <t>St George's Court, Winnington Avenue, Northwich, Cheshire, CW8 4EE, England</t>
  </si>
  <si>
    <t>14432493</t>
  </si>
  <si>
    <t>102 APARTMENTS LIMITED</t>
  </si>
  <si>
    <t>15053712</t>
  </si>
  <si>
    <t>LEMON TREE TOP DEVELOPMENTS LTD</t>
  </si>
  <si>
    <t>SC820293</t>
  </si>
  <si>
    <t>HOME IMPROVEMENTS D.B. LTD</t>
  </si>
  <si>
    <t>72 Colquhoun Street, Stirling, FK7 7PU, United Kingdom</t>
  </si>
  <si>
    <t>14461828</t>
  </si>
  <si>
    <t>GIBBONS &amp; CO CONSTRUCTION LTD</t>
  </si>
  <si>
    <t>Warren - Brown; Daniel - Gibbons</t>
  </si>
  <si>
    <t>Business Centre, Uttoxeter New Road, Derby, DE22 3WZ, England</t>
  </si>
  <si>
    <t>15913250</t>
  </si>
  <si>
    <t>I HAVE NO IDEA BUBBLES LIMITED</t>
  </si>
  <si>
    <t>Jason - Hines</t>
  </si>
  <si>
    <t>99 Winsley Road, Bristol, BS6 5QY, United Kingdom</t>
  </si>
  <si>
    <t>14554829</t>
  </si>
  <si>
    <t>WOOL &amp; FLOCK LTD</t>
  </si>
  <si>
    <t>Mohammed - Awais; Hasan - Dadibhai</t>
  </si>
  <si>
    <t>Suite 24 Batley Business Park, Technology Drove, Batley, WF17 6ER, United Kingdom</t>
  </si>
  <si>
    <t>15915166</t>
  </si>
  <si>
    <t>TEME VALLEY PROPERTIES LIMITED</t>
  </si>
  <si>
    <t>Oliver - Rogers; Vanessa - Rogers</t>
  </si>
  <si>
    <t>Aims Bridge House, River Side North, Bewdley, DY12 1AB, England</t>
  </si>
  <si>
    <t>15093512</t>
  </si>
  <si>
    <t>HODSHROVE ROAD BRIGHTON LTD</t>
  </si>
  <si>
    <t>James - Boys</t>
  </si>
  <si>
    <t>Hazeldine Capital Limited</t>
  </si>
  <si>
    <t>33 Stoneleigh Avenue, Brighton, BN1 8NP, England</t>
  </si>
  <si>
    <t>14304871</t>
  </si>
  <si>
    <t>JM DEVELOPMENTS  (FEARNS WHARF) LIMITED</t>
  </si>
  <si>
    <t>Linda - Penny; John - Mulleady</t>
  </si>
  <si>
    <t>Unit 21 Howley Park Business Village Howley Park Road, Morley, Leeds, West Yorkshire, LS27 0BZ, England</t>
  </si>
  <si>
    <t>SC739876</t>
  </si>
  <si>
    <t>WOF WOF LTD</t>
  </si>
  <si>
    <t>Wojciech - Czerwinski</t>
  </si>
  <si>
    <t>200 Boswall Parkway, Edinburgh, EH5 2LT, United Kingdom</t>
  </si>
  <si>
    <t>15912555</t>
  </si>
  <si>
    <t>BLACKBERRY BUILDING LIMITED</t>
  </si>
  <si>
    <t>Jason - Blinman; Lia - Chant</t>
  </si>
  <si>
    <t>Jason Blinman</t>
  </si>
  <si>
    <t>Freshford House, Redcliffe Way, Bristol, BS1 6NL, United Kingdom</t>
  </si>
  <si>
    <t>15003546</t>
  </si>
  <si>
    <t>MARSON ASKEW LIMITED</t>
  </si>
  <si>
    <t>Jonah - Perelman; Eve - Sofer</t>
  </si>
  <si>
    <t>C/O Marson Property Ltd 15-16, Margaret Street, London, W1W 8RW, England</t>
  </si>
  <si>
    <t>NI693750</t>
  </si>
  <si>
    <t>DUNCO LTD</t>
  </si>
  <si>
    <t>Henry - Kohner; Nathan - Kohner</t>
  </si>
  <si>
    <t>The Farmhouse, 2 Mahee Island, Comber, Newtownards, BT23 6EP, Northern Ireland</t>
  </si>
  <si>
    <t>15068361</t>
  </si>
  <si>
    <t>GB BUILDERS NE LTD</t>
  </si>
  <si>
    <t>Hayley - Brians; George - Bullock</t>
  </si>
  <si>
    <t>76 Front Street, Prudhoe, Northumberland, NE42 5PU, England</t>
  </si>
  <si>
    <t>14276546</t>
  </si>
  <si>
    <t>NORD HUS LTD</t>
  </si>
  <si>
    <t>Mark - Bodger</t>
  </si>
  <si>
    <t>40 40 Friesian Drive, Roman Heights, Corbridge, Northumberland, NE45 5SN, England</t>
  </si>
  <si>
    <t>15915201</t>
  </si>
  <si>
    <t>INTEND GROUP LIMITED</t>
  </si>
  <si>
    <t>Glenn - Pearson</t>
  </si>
  <si>
    <t>Unit 9 Ynyswen Industrial Estate, Treorchy, CF42 6EP, United Kingdom</t>
  </si>
  <si>
    <t>14237704</t>
  </si>
  <si>
    <t>DESIGN &amp; CONSTRUCT SW LIMITED</t>
  </si>
  <si>
    <t>Henry - Gater; William - Gater</t>
  </si>
  <si>
    <t>1 Colleton Crescent, Exeter, Devon, EX2 4DG, United Kingdom</t>
  </si>
  <si>
    <t>15911879</t>
  </si>
  <si>
    <t>FOWLMEAD HOLDINGS LIMITED</t>
  </si>
  <si>
    <t>Charlie - Harris; Michael - Pile</t>
  </si>
  <si>
    <t>116 Middle Deal Road, Deal, CT14 9RJ, England</t>
  </si>
  <si>
    <t>15092999</t>
  </si>
  <si>
    <t>HALLAM PARTNERS LIMITED</t>
  </si>
  <si>
    <t>Peter - Gillott; Simon - Priestnall; Stephen - Priestnall</t>
  </si>
  <si>
    <t>300 Cemetery Road, Sheffield, S11 8FT, England</t>
  </si>
  <si>
    <t>14304782</t>
  </si>
  <si>
    <t>AWC (YORKSHIRE) LTD</t>
  </si>
  <si>
    <t>Alistair - Campbell</t>
  </si>
  <si>
    <t>321 Eastway, Eastfield, Scarborough, YO11 3QY, England</t>
  </si>
  <si>
    <t>14275368</t>
  </si>
  <si>
    <t>LILLYWHITE CONSTRUCTION LTD</t>
  </si>
  <si>
    <t>Charlie - Tanner</t>
  </si>
  <si>
    <t>14 Lally Drive, Upper Heyford, Bicester, Oxfordshire, OX25 5BN, United Kingdom</t>
  </si>
  <si>
    <t>14509736</t>
  </si>
  <si>
    <t>LV PROPCO LIMITED</t>
  </si>
  <si>
    <t>Mark - Fenelon; Louise - Garner</t>
  </si>
  <si>
    <t>Rs Lender V, S.À R.L</t>
  </si>
  <si>
    <t>Kabannas Kansas Buildings, Mathew Street, Liverpool, L2 6RE, England</t>
  </si>
  <si>
    <t>SC820242</t>
  </si>
  <si>
    <t>P &amp; J PROPERTY MANAGEMENT LIMITED</t>
  </si>
  <si>
    <t>Peter - Richards</t>
  </si>
  <si>
    <t>Unit 102 Embroidery Mill Abbey Mill Business Centre, Paisley, PA1 1TJ, Scotland</t>
  </si>
  <si>
    <t>15912720</t>
  </si>
  <si>
    <t>VALOR FACADES LIMITED</t>
  </si>
  <si>
    <t>Joshua - Chirashi</t>
  </si>
  <si>
    <t>SC820298</t>
  </si>
  <si>
    <t>MMAR DEVELOPMENT LTD</t>
  </si>
  <si>
    <t>Jacqueline - Black</t>
  </si>
  <si>
    <t>26 Lorne Road, Unit 11, Glasgow, G52 4HG, United Kingdom</t>
  </si>
  <si>
    <t>SC820315</t>
  </si>
  <si>
    <t>WOOD DEVELOPMENTS SCOTLAND LTD</t>
  </si>
  <si>
    <t>George - Wood</t>
  </si>
  <si>
    <t>Royal Musselburgh Golf Club West Wing Second Floor, Prestongrange House, Prestonpans, EH32 9RP, United Kingdom</t>
  </si>
  <si>
    <t>15090934</t>
  </si>
  <si>
    <t>KARNASS LIMITED</t>
  </si>
  <si>
    <t>Abid - Karim; Kamran - Naseem</t>
  </si>
  <si>
    <t>Unit 1 420a Eastern Avenue, Gants Hill, Ilford, Essex, IG2 6NQ, United Kingdom</t>
  </si>
  <si>
    <t>15914852</t>
  </si>
  <si>
    <t>PNG CONSULTANTS LTD</t>
  </si>
  <si>
    <t>Tariq - Saddique</t>
  </si>
  <si>
    <t>Unit 1 Barnfield House, Accrington Road, Blackburn, BB1 3NY, England</t>
  </si>
  <si>
    <t>14509726</t>
  </si>
  <si>
    <t>STP PROPCO LIMITED</t>
  </si>
  <si>
    <t>Kabannas, 79-81 Euston Road, London, NW1 2QE, England</t>
  </si>
  <si>
    <t>NI720238</t>
  </si>
  <si>
    <t>DWBS CONSTRUCTION LTD</t>
  </si>
  <si>
    <t>Jody - Wylie; Peter - Wylie</t>
  </si>
  <si>
    <t>H L B Mcguire &amp; Farry, Emerson House 14b Ballynahinch Road, Carryduff, Belfast, County Antrim, BT8 8DN, Northern Ireland</t>
  </si>
  <si>
    <t>13975187</t>
  </si>
  <si>
    <t>SABE PROPERTY DEVELOPMENTS LIMITED</t>
  </si>
  <si>
    <t>Toni - Beeken; Brian - Sagaseta</t>
  </si>
  <si>
    <t>Chiltern Distribution Ltd Unit 3 Funthams Lane, Whittlesey, Peterborough, Cambridgeshire, PE7 2PB, United Kingdom</t>
  </si>
  <si>
    <t>15915123</t>
  </si>
  <si>
    <t>STEEPLE MORDEN DEVELOPMENT LIMITED</t>
  </si>
  <si>
    <t>Sean - Bullard; Spencer - Bullard; Mark - Oliver</t>
  </si>
  <si>
    <t>Bridge House, 25 Fiddlebridge Lane, Hatfield, Hertfordshire, AL10 0SP, England</t>
  </si>
  <si>
    <t>14741950</t>
  </si>
  <si>
    <t>CHARLIE DAVIES LTD</t>
  </si>
  <si>
    <t>Charlie - Davies</t>
  </si>
  <si>
    <t>162a Friern Road, London, SE22 0BA, United Kingdom</t>
  </si>
  <si>
    <t>15860104</t>
  </si>
  <si>
    <t>SOUL STYLE LTD</t>
  </si>
  <si>
    <t>Radovan - Biros; Martin - Palousek</t>
  </si>
  <si>
    <t>6th Floor, Amp House, Dingwall Road, Croydon, CR0 2LX, United Kingdom</t>
  </si>
  <si>
    <t>15912283</t>
  </si>
  <si>
    <t>RAINVILLE PROPERTY GROUP LTD</t>
  </si>
  <si>
    <t>Rhys - Young</t>
  </si>
  <si>
    <t>8 Rutland Avenue, Thornton-Cleveleys, FY5 2DU, England</t>
  </si>
  <si>
    <t>15059326</t>
  </si>
  <si>
    <t>BR BUILDERS SERVICES LTD</t>
  </si>
  <si>
    <t>Julie - Reid; Brian - Reid</t>
  </si>
  <si>
    <t>9 Millstream Lane, Slough, Berkshire, SL1 5DY, United Kingdom</t>
  </si>
  <si>
    <t>14512129</t>
  </si>
  <si>
    <t>FIELDBASE ESTATE LIMITED</t>
  </si>
  <si>
    <t>Chinedu - Abanobi</t>
  </si>
  <si>
    <t>International House, 36-38 Cornhill, London, EC3V 3NG, England</t>
  </si>
  <si>
    <t>15913065</t>
  </si>
  <si>
    <t>GREAT MJH LIMITED</t>
  </si>
  <si>
    <t>Great - Opara</t>
  </si>
  <si>
    <t>191 K D Tower Cotterells, Hemel Hempstead, HP1 1AU, England</t>
  </si>
  <si>
    <t>15913064</t>
  </si>
  <si>
    <t>SHEPY &amp; JOSH DEVELOPMENTS LIMITED</t>
  </si>
  <si>
    <t>Joshua - Langford; Robert - Parcesepe</t>
  </si>
  <si>
    <t>25 Grosvenor Road, Wrexham, LL11 1BT, Wales</t>
  </si>
  <si>
    <t>14504731</t>
  </si>
  <si>
    <t>TERRENCE LTD</t>
  </si>
  <si>
    <t>Oliver - Partington</t>
  </si>
  <si>
    <t>Tpf Senior 1 Limited</t>
  </si>
  <si>
    <t>Flat C, 12 Peckham Hill Street, London, SE15 6BN, England</t>
  </si>
  <si>
    <t>15914116</t>
  </si>
  <si>
    <t>URBAN PARTNERSHIP GORESBROOK LIMITED</t>
  </si>
  <si>
    <t>Adewole - Ademolake; Gareth - Dominique; Urban - Homes</t>
  </si>
  <si>
    <t>SC820378</t>
  </si>
  <si>
    <t>NEWBUILD PROJECT MANAGEMENT LTD</t>
  </si>
  <si>
    <t>John - Murdoch</t>
  </si>
  <si>
    <t>48 Union Street, Stonehouse, Larkhall, ML9 3LF, Scotland</t>
  </si>
  <si>
    <t>15914447</t>
  </si>
  <si>
    <t>NEWBIGIN HOUSING CIC</t>
  </si>
  <si>
    <t>Guy - Allon; Angela - Barker; Ashley - Barker; Alex - Clarke</t>
  </si>
  <si>
    <t>33 Ludgate Hill, Birmingham, B3 1EH, England</t>
  </si>
  <si>
    <t>15914714</t>
  </si>
  <si>
    <t>EDGES CONSULTANCY LTD</t>
  </si>
  <si>
    <t>Ian - Edge</t>
  </si>
  <si>
    <t>16 Old Knarr Fen Drove, Thorney, Peterborough, PE6 0RJ, England</t>
  </si>
  <si>
    <t>15210218</t>
  </si>
  <si>
    <t>ARETE HOMES REFURB LTD</t>
  </si>
  <si>
    <t>Cheryl - Christian; Steven - Christian; Jamie - Copland</t>
  </si>
  <si>
    <t>25 Ringwood Road, Alderholt, Dorset, SP6 3DF, United Kingdom</t>
  </si>
  <si>
    <t>14536321</t>
  </si>
  <si>
    <t>PURLEY25 LIMITED</t>
  </si>
  <si>
    <t>Mike - Pille; Priyanka - Sharma</t>
  </si>
  <si>
    <t>Buckingham Mansions, Flat 22, 353 West End Lane, London, NW6 1LR, England</t>
  </si>
  <si>
    <t>13994069</t>
  </si>
  <si>
    <t>WARWICKSHIRE PROPERTY DEVELOPMENT LIMITED</t>
  </si>
  <si>
    <t>Stuart - Buckley; Dena - Burgher; James - Devereux; John - Edwards; Steven - Smith; Martin - Yardley</t>
  </si>
  <si>
    <t>Warwickshire County Council</t>
  </si>
  <si>
    <t>Shire Hall, Market Place, Warwick, Warwickshire, CV34 4RL, United Kingdom</t>
  </si>
  <si>
    <t>15912576</t>
  </si>
  <si>
    <t>LPJ PROPERTY MANAGEMENT LIMITED</t>
  </si>
  <si>
    <t>Aaron - Jones</t>
  </si>
  <si>
    <t>120 Pen-Y-Bryn, Caerphilly, CF83 2LA, Wales</t>
  </si>
  <si>
    <t>SC771092</t>
  </si>
  <si>
    <t>ALLAN DEVELOPMENTS LTD</t>
  </si>
  <si>
    <t>Lauren - Allan; Marc - Allan</t>
  </si>
  <si>
    <t>C/O Calculo Ltd Unit 9 Eastworks, Gateway Court, Glasgow, G40 4DS, United Kingdom</t>
  </si>
  <si>
    <t>15914515</t>
  </si>
  <si>
    <t>HDC CONSTRUCTION LTD</t>
  </si>
  <si>
    <t>Adam - Carter; Shane - Duff; Andrew - Hall</t>
  </si>
  <si>
    <t>Bdr Homes LTD (12180289)</t>
  </si>
  <si>
    <t>The Paddocks, Alstone, Tewkesbury, Gloucestershire, GL20 8JD, United Kingdom</t>
  </si>
  <si>
    <t>15095083</t>
  </si>
  <si>
    <t>AS CONSTRUCTION &amp; BUILDING SERVICES LTD</t>
  </si>
  <si>
    <t>Andrew - Sandercock</t>
  </si>
  <si>
    <t>5 Hyde Road, Paignton, TQ4 5BW, England</t>
  </si>
  <si>
    <t>14247727</t>
  </si>
  <si>
    <t>LARISA SIRBU LIMITED</t>
  </si>
  <si>
    <t>Larisa - Sirbu</t>
  </si>
  <si>
    <t>98 Shepherds Lane, Leeds, LS7 4DZ, England</t>
  </si>
  <si>
    <t>14439424</t>
  </si>
  <si>
    <t>MARTINI BUILDERS LTD</t>
  </si>
  <si>
    <t>Nik - Perroi</t>
  </si>
  <si>
    <t>13 Hillside Road, London, N14 6HE, England</t>
  </si>
  <si>
    <t>14261073</t>
  </si>
  <si>
    <t>RAA1 LTD</t>
  </si>
  <si>
    <t>Dipakkumar - Patel; Rajankumar - Patel</t>
  </si>
  <si>
    <t>59 Station Road Longfield, Kent, DA3 7QA, England</t>
  </si>
  <si>
    <t>14507517</t>
  </si>
  <si>
    <t>AMG ELEVATION LTD</t>
  </si>
  <si>
    <t>Aiden - Mcglue</t>
  </si>
  <si>
    <t>36 Chestnut Crescent, Bletchley, Milton Keynes, MK2 2LA, England</t>
  </si>
  <si>
    <t>15917038</t>
  </si>
  <si>
    <t>E30 DEVELOPMENTS LIMITED</t>
  </si>
  <si>
    <t>Conor - Hamill</t>
  </si>
  <si>
    <t>40 Chamberlayne Road, London, NW10 3JE, United Kingdom</t>
  </si>
  <si>
    <t>14195249</t>
  </si>
  <si>
    <t>NORTHANTS DEVELOPMENTS LIMITED</t>
  </si>
  <si>
    <t>Amarick - Bains; Harvinder - Bains; Philip - Bains; Bains, Satpal Singh</t>
  </si>
  <si>
    <t>Chowns Mill Business Park Station Road, Irthlingborough, Wellingborough, Northamptonshire, NN9 5QQ, England</t>
  </si>
  <si>
    <t>15918043</t>
  </si>
  <si>
    <t>ANTHONY RAY DESIGN LTD</t>
  </si>
  <si>
    <t>Anthony - Mossman</t>
  </si>
  <si>
    <t>4 Montague Road, London, W7 3PQ, England</t>
  </si>
  <si>
    <t>15844245</t>
  </si>
  <si>
    <t>ASSEMBLE SPACES LIMITED</t>
  </si>
  <si>
    <t>Giles - Cheetham; Damian - Howkins; James - Sindle</t>
  </si>
  <si>
    <t>20 Elwin Street, London, E2 7BU, England</t>
  </si>
  <si>
    <t>15915596</t>
  </si>
  <si>
    <t>BIRCHDOVE DEVELOPMENTS LIMITED</t>
  </si>
  <si>
    <t>David - Charlton; Gordon - Currie; James - Currie</t>
  </si>
  <si>
    <t>9 Sir Bobby Robson Way, Great Park, Newcastle Upon Tyne, NE13 9DF, United Kingdom</t>
  </si>
  <si>
    <t>15916054</t>
  </si>
  <si>
    <t>RBI BESPOKE CARPENTRY LIMITED</t>
  </si>
  <si>
    <t>Rhys - Baxter</t>
  </si>
  <si>
    <t>35 Hop Row, Haddenham, Ely, CB6 3SR, England</t>
  </si>
  <si>
    <t>15235156</t>
  </si>
  <si>
    <t>GREAT BARN INVESTMENTS LIMITED</t>
  </si>
  <si>
    <t>Elizabeth - Cammack; Jonathan - Cammack</t>
  </si>
  <si>
    <t>Great Barn Driffield Road, Bainton, Driffield, YO25 9FN, England</t>
  </si>
  <si>
    <t>15673246</t>
  </si>
  <si>
    <t>ANDAL GROUP LTD</t>
  </si>
  <si>
    <t>Andrea - Gerrard</t>
  </si>
  <si>
    <t>15 Bingle Way, Liverpool, L12 7AD, England</t>
  </si>
  <si>
    <t>15077282</t>
  </si>
  <si>
    <t>S &amp; J CUNNINGHAM LTD</t>
  </si>
  <si>
    <t>Simon - Cunningham</t>
  </si>
  <si>
    <t>16 Queens Road, Seaton Sluice, Whitley Bay, NE26 4DS, United Kingdom</t>
  </si>
  <si>
    <t>15916493</t>
  </si>
  <si>
    <t>PARADIGM ESTATES LIMITED</t>
  </si>
  <si>
    <t>Muhammad - Haneef; Muhammad - Miah; Muhammad - Ridhwaan</t>
  </si>
  <si>
    <t>135 Argyll Avenue, Luton, LU3 1EJ, England</t>
  </si>
  <si>
    <t>14783076</t>
  </si>
  <si>
    <t>BLUECREST LAND (DE BEERS) LIMITED</t>
  </si>
  <si>
    <t>Robert - Du Toit; Brent - Hadfield</t>
  </si>
  <si>
    <t>Gdpr Enterprises Limited; Kps Mokara Limited; Brain 22 Limited; Sfdp Limited</t>
  </si>
  <si>
    <t>15079490</t>
  </si>
  <si>
    <t>MAX NORTH PROPERTY SERVICES LTD</t>
  </si>
  <si>
    <t>Bret - North</t>
  </si>
  <si>
    <t>9a Leicester Road, Blaby, Leicester, LE8 4GR, United Kingdom</t>
  </si>
  <si>
    <t>15091231</t>
  </si>
  <si>
    <t>SIFELLE LIMITED</t>
  </si>
  <si>
    <t>Terence - Faulkner; Thomas - Faulkner</t>
  </si>
  <si>
    <t>2 St Andrews Place, Lewes, East Sussex, BN7 1UP, England</t>
  </si>
  <si>
    <t>15074541</t>
  </si>
  <si>
    <t>SOUND AND AIR TESTS LTD</t>
  </si>
  <si>
    <t>Poppy - Carroll</t>
  </si>
  <si>
    <t>Highfield Bungalow, Bidwell, Dunstable, LU5 6JP, England</t>
  </si>
  <si>
    <t>15916126</t>
  </si>
  <si>
    <t>CHRISTABEL PROPERTY GROUP LIMITED</t>
  </si>
  <si>
    <t>Mercy - Hall</t>
  </si>
  <si>
    <t>3 Braybrooks Way, Moulton Chapel, Spalding, PE12 0QA, England</t>
  </si>
  <si>
    <t>15916500</t>
  </si>
  <si>
    <t>HARPAL BUILDING LIMITED</t>
  </si>
  <si>
    <t>Harpal - Singh</t>
  </si>
  <si>
    <t>31 Ellerdine Road, Hounslow, TW3 2PN, England</t>
  </si>
  <si>
    <t>SC778755</t>
  </si>
  <si>
    <t>CT JOINERY FIFE LTD</t>
  </si>
  <si>
    <t>Callum - Taylor</t>
  </si>
  <si>
    <t>83 High Street, Lochgelly, KY5 9LW, Scotland</t>
  </si>
  <si>
    <t>15917253</t>
  </si>
  <si>
    <t>PHL SMART DEVELOPMENTS LTD</t>
  </si>
  <si>
    <t>Stephen - Harris; Jan - Loft; Jitinder - Punian; Kuldeep - Punian</t>
  </si>
  <si>
    <t>Capital House 7 Sheepscar Court, Meanwood Road, Leeds, West Yorkshire, LS7 2BB, United Kingdom</t>
  </si>
  <si>
    <t>15917692</t>
  </si>
  <si>
    <t>IKZ JOINT VENTURES LTD</t>
  </si>
  <si>
    <t>Raja, Umar Saleem</t>
  </si>
  <si>
    <t>69 St. Johns Road, Ilford, IG2 7BD, England</t>
  </si>
  <si>
    <t>14443682</t>
  </si>
  <si>
    <t>MARTINOS PROPERTY LIMITED</t>
  </si>
  <si>
    <t>Allan - Martinos; Elena - Martinou</t>
  </si>
  <si>
    <t>15917240</t>
  </si>
  <si>
    <t>EQ CARE NEWPORT LIMITED</t>
  </si>
  <si>
    <t>Martin - Cooper; Adam - Faulkner</t>
  </si>
  <si>
    <t>46 Curzon Street, London, W1J 7UH, England</t>
  </si>
  <si>
    <t>14290539</t>
  </si>
  <si>
    <t>OAK MOSS PROPERTY SERVICES LIMITED</t>
  </si>
  <si>
    <t>Frederick - Oakey</t>
  </si>
  <si>
    <t>Manor House Manor Lane, Holmes Chapel, Crewe, CW4 8AF, England</t>
  </si>
  <si>
    <t>15917881</t>
  </si>
  <si>
    <t>QTR CONSTRUCTION LTD</t>
  </si>
  <si>
    <t>Patrick - Quinton</t>
  </si>
  <si>
    <t>Wilson House, 2 Lorne Park Road, Bourenmouth, BH1 1JN, United Kingdom</t>
  </si>
  <si>
    <t>14245393</t>
  </si>
  <si>
    <t>HAWKSBURG MANOR LIMITED</t>
  </si>
  <si>
    <t>Alex - Gardener; Andrew - Hellen</t>
  </si>
  <si>
    <t>Mark David Todd Gibbons and Vanessa Louise Gibbons</t>
  </si>
  <si>
    <t>15033471</t>
  </si>
  <si>
    <t>2B CONSTRUCTION LTD</t>
  </si>
  <si>
    <t>Ardian - Shehu</t>
  </si>
  <si>
    <t>17 Eldon Avenue, Borehamwood, WD6 1NL, England</t>
  </si>
  <si>
    <t>15042269</t>
  </si>
  <si>
    <t>LUNA CONSTRUCTION (HERTS) LTD</t>
  </si>
  <si>
    <t>Oliver - Brown; Sonny - Western</t>
  </si>
  <si>
    <t>2 Railway Cottages Cheddington Road, Pitstone, Leighton Buzzard, LU7 9AE, England</t>
  </si>
  <si>
    <t>15902955</t>
  </si>
  <si>
    <t>LONG BRIDGE 2 LIMITED</t>
  </si>
  <si>
    <t>Chris - Wilson</t>
  </si>
  <si>
    <t>United National Bank Limited</t>
  </si>
  <si>
    <t>15208177</t>
  </si>
  <si>
    <t>RIVERSIDE HOUSE EAST LIMITED</t>
  </si>
  <si>
    <t>Smb Professional Services Limited; Jesse - Guest; Marina - Wright</t>
  </si>
  <si>
    <t>32 Addison Grove, London, W4 1ER, England</t>
  </si>
  <si>
    <t>15903231</t>
  </si>
  <si>
    <t>THOMAS JAMES DEVELOPMENTS LIMITED</t>
  </si>
  <si>
    <t>Thomas - Gouldburn; James - Sheard</t>
  </si>
  <si>
    <t>Phoenix House, 2 Huddersfield Road, Stalybridge, SK15 2QA, England</t>
  </si>
  <si>
    <t>15071684</t>
  </si>
  <si>
    <t>ARCADA LTD</t>
  </si>
  <si>
    <t>Arcadi - Popovici</t>
  </si>
  <si>
    <t>33 Wolseley Road, Romford, Essex, RM7 0BS, United Kingdom</t>
  </si>
  <si>
    <t>14220506</t>
  </si>
  <si>
    <t>SOLA PROPERTY DEVELOPMENTS LTD</t>
  </si>
  <si>
    <t>Ray - Lawson</t>
  </si>
  <si>
    <t>14612265</t>
  </si>
  <si>
    <t>FAIRFIELD HORLEY LTD</t>
  </si>
  <si>
    <t>Ricki - Cotsworth; Tommy - Cotsworth; Annika - Robinson</t>
  </si>
  <si>
    <t>Robert Scott Liles and Matthew Marples</t>
  </si>
  <si>
    <t>Oyster Hill Forge, Clay Lane, Headley, Surrey, KT18 6JX, England</t>
  </si>
  <si>
    <t>15903451</t>
  </si>
  <si>
    <t>SEGAND PROPERTY LTD</t>
  </si>
  <si>
    <t>Robert - Anderson; Michael - Seggie</t>
  </si>
  <si>
    <t>Unit 4 Clifford Court, Cooper Way, Carlisle, Cumbria, CA3 0JG, England</t>
  </si>
  <si>
    <t>14996188</t>
  </si>
  <si>
    <t>BILLY MCQUOID NEW HOMES LTD</t>
  </si>
  <si>
    <t>Mcquoid, Maricar Saying; William - Mcquoid</t>
  </si>
  <si>
    <t>Clark House, South Road, Faversham, Kent, ME13 7LX, United Kingdom</t>
  </si>
  <si>
    <t>15919137</t>
  </si>
  <si>
    <t>FENCOURT ENERGY LTD</t>
  </si>
  <si>
    <t>Mohammed - Khan; Raza - Khan</t>
  </si>
  <si>
    <t>17 Milton Crescent, Ilford, IG2 6DN, United Kingdom</t>
  </si>
  <si>
    <t>15072193</t>
  </si>
  <si>
    <t>AA CONTRACTING LTD</t>
  </si>
  <si>
    <t>Andrew - Asquith</t>
  </si>
  <si>
    <t>30 Atkinson Motor Services, 30 Oakland Road, Sheffield, South Yorkshire, S6 4LR, United Kingdom</t>
  </si>
  <si>
    <t>13995986</t>
  </si>
  <si>
    <t>WROTHAM DEVELOPMENTS LTD</t>
  </si>
  <si>
    <t>Paul - Smith</t>
  </si>
  <si>
    <t>Bradfield Project Development Limited</t>
  </si>
  <si>
    <t>6-8 Revenge Road, Chatham, ME5 8UD, England</t>
  </si>
  <si>
    <t>15231554</t>
  </si>
  <si>
    <t>SERRAO LTD</t>
  </si>
  <si>
    <t>Luis - Serrao</t>
  </si>
  <si>
    <t>318 Tolladine Road, Worcester, WR4 9NG, England</t>
  </si>
  <si>
    <t>14312458</t>
  </si>
  <si>
    <t>CORAL PROPERTIES PC2 LIMITED</t>
  </si>
  <si>
    <t>Faris - Al Kooheji; Jameel - Al Matrook; Hala - Almoayed; Isa - Kanoo; Kanoo, Saud Abdulaziz; Mohammed - Nouri</t>
  </si>
  <si>
    <t>Flat 1, 1a St. Johns Wood Park, London, NW8 6QS, England</t>
  </si>
  <si>
    <t>14295987</t>
  </si>
  <si>
    <t>F2 CONSTRUCTION LIMITED</t>
  </si>
  <si>
    <t>Shaun - Flint; Daniel - Fox</t>
  </si>
  <si>
    <t>50 (Woodsend), Waterloo Road, Hainford, Norwich, NR10 3AX, England</t>
  </si>
  <si>
    <t>15922803</t>
  </si>
  <si>
    <t>KENT COMPASS LTD</t>
  </si>
  <si>
    <t>Elliott - Barnes; James - Cussens</t>
  </si>
  <si>
    <t>197 High Street, Sheerness, ME12 1UJ, United Kingdom</t>
  </si>
  <si>
    <t>14461792</t>
  </si>
  <si>
    <t>SPENCER CHARLES HOMES LTD</t>
  </si>
  <si>
    <t>Spencer - Chaplin</t>
  </si>
  <si>
    <t>Unit 6 The Portman Centre, 37-45 Loverock Road, Reading, Berkshire, RG30 1DZ, England</t>
  </si>
  <si>
    <t>SC723869</t>
  </si>
  <si>
    <t>CAPELDA DEVELOPMENTS LTD</t>
  </si>
  <si>
    <t>Gavin - Simpson; Fiona - Wilson</t>
  </si>
  <si>
    <t>4 Shoemakers Square, Edinburgh, EH8 8FW, Scotland</t>
  </si>
  <si>
    <t>14513995</t>
  </si>
  <si>
    <t>HIGH LANE PROPERTY INVESTMENT LTD</t>
  </si>
  <si>
    <t>Clive - Webster</t>
  </si>
  <si>
    <t>13a Pelham Street, Ilkeston, Derbyshire, DE7 8AR, England</t>
  </si>
  <si>
    <t>15346722</t>
  </si>
  <si>
    <t>SGMV ST JOHNS WOOD LIMITED</t>
  </si>
  <si>
    <t>Gufran - Husain</t>
  </si>
  <si>
    <t>15389651</t>
  </si>
  <si>
    <t>IMPRINT CONCRETE DRIVEWAY LTD</t>
  </si>
  <si>
    <t>Maninder - Ghuman; Sikander - Sekhon</t>
  </si>
  <si>
    <t>17 Lynhurst Crescent, Uxbridge, UB10 9EF, England</t>
  </si>
  <si>
    <t>15111851</t>
  </si>
  <si>
    <t>PG SOLUTION LONDON LTD</t>
  </si>
  <si>
    <t>Patrick - Golden</t>
  </si>
  <si>
    <t>424 Edgware Road, London, W2 1EG, United Kingdom</t>
  </si>
  <si>
    <t>15920179</t>
  </si>
  <si>
    <t>VESELKA INTERIORS LTD</t>
  </si>
  <si>
    <t>Yurii - Karpets</t>
  </si>
  <si>
    <t>37 Parchment Close, Mitcham, CR4 4FN, England</t>
  </si>
  <si>
    <t>15918640</t>
  </si>
  <si>
    <t>STATHAM’S PROPERTIES SERVICE LTD</t>
  </si>
  <si>
    <t>Stephen - Giddings</t>
  </si>
  <si>
    <t>14364465</t>
  </si>
  <si>
    <t>NACROPOLIS (BRICK KILN) LTD</t>
  </si>
  <si>
    <t>15339169</t>
  </si>
  <si>
    <t>OLD OAK PROPERTY SERVICES LTD</t>
  </si>
  <si>
    <t>Colleen - Parkin; Robert - Parkin</t>
  </si>
  <si>
    <t>Royal Oak Main Street North, Aberford, Leeds, LS25 3AH, England</t>
  </si>
  <si>
    <t>15920410</t>
  </si>
  <si>
    <t>ELITE DEVELOPMENT SOUTHERN LTD</t>
  </si>
  <si>
    <t>Michael - Barnes; Daniel - Moth</t>
  </si>
  <si>
    <t>23a The Precinct, London Road, Waterlooville, Hampshire, PO7 7DT, United Kingdom</t>
  </si>
  <si>
    <t>15920435</t>
  </si>
  <si>
    <t>AIREDALE GROUP RENOVATIONS LTD</t>
  </si>
  <si>
    <t>Attique - Rasab</t>
  </si>
  <si>
    <t>2 Belgrave Road, Keighley, West Yorkshire, BD21 2BP, United Kingdom</t>
  </si>
  <si>
    <t>15919609</t>
  </si>
  <si>
    <t>TORSION HOMES (GEORGE STREET) LIMITED</t>
  </si>
  <si>
    <t>BV101 Limited</t>
  </si>
  <si>
    <t>15078312</t>
  </si>
  <si>
    <t>W D SURFACING LIMITED</t>
  </si>
  <si>
    <t>William - Driver</t>
  </si>
  <si>
    <t>The Granary, Hermitage Court, Hermitage Lane, Maidstone, Kent, ME16 9NT, United Kingdom</t>
  </si>
  <si>
    <t>15920229</t>
  </si>
  <si>
    <t>LUXE BRICKWORK LDN LIMITED</t>
  </si>
  <si>
    <t>David - Scott</t>
  </si>
  <si>
    <t>10 Brunswick Road, Bexleyheath, DA6 8EN, England</t>
  </si>
  <si>
    <t>15920508</t>
  </si>
  <si>
    <t>ALL SAINTS CHURCH LANDS LIMITED</t>
  </si>
  <si>
    <t>James - Durie; Nichola - Harris; Timothy - Jenkinson; Roger - Metcalfe; Richard - Pendlebury; John - Porter; Diane - Woolf; Peter - Woolf</t>
  </si>
  <si>
    <t>1 All Saints Court, Bristol, BS1 1JN, United Kingdom</t>
  </si>
  <si>
    <t>15093676</t>
  </si>
  <si>
    <t>DOVETAILS CARPENTRY &amp; CONSTRUCTION LIMITED</t>
  </si>
  <si>
    <t>Ryan - Dove</t>
  </si>
  <si>
    <t>C/O Brywel Associates, 95 Ditchling Road, Brighton, BN1 4ST, England</t>
  </si>
  <si>
    <t>15466545</t>
  </si>
  <si>
    <t>KINGS ACRE DEVELOPMENTS LINCOLN LIMITED</t>
  </si>
  <si>
    <t>Rebecca - Jones; Jones, Samuel Alec</t>
  </si>
  <si>
    <t>46 Old Chapel Road, Skellingthorpe, Lincoln, LN6 5UB, England</t>
  </si>
  <si>
    <t>15922321</t>
  </si>
  <si>
    <t>EVANGELICAL HOLDINGS LTD</t>
  </si>
  <si>
    <t>Karen - Benson; Alison - Doughty; Mark - Hardy; Nicholas - Smith</t>
  </si>
  <si>
    <t>21 Coquet Terrace, Newcastle Upon Tyne, NE6 5LD, United Kingdom</t>
  </si>
  <si>
    <t>15086366</t>
  </si>
  <si>
    <t>ANGELINA HOMES LTD</t>
  </si>
  <si>
    <t>Angeline - Field; Jamie - Field; Philip - Field</t>
  </si>
  <si>
    <t>Hillside, Poundstock, Bude, Cornwall, EX23 0DZ, United Kingdom</t>
  </si>
  <si>
    <t>15922365</t>
  </si>
  <si>
    <t>BLANCPEAK CAPITAL LIMITED</t>
  </si>
  <si>
    <t>Anthony - Halligan; Halligan, Samuel Lloyd  Thompson; Joseph - Hamilton; Jonathan - Los</t>
  </si>
  <si>
    <t>Kingfisher Court Plaxton Bridge Road, Woodmansey, Beverley, East Yorkshire, HU17 0RT, United Kingdom</t>
  </si>
  <si>
    <t>15176933</t>
  </si>
  <si>
    <t>AS STRETFORD BIDCO LTD</t>
  </si>
  <si>
    <t>Anthony - Abrams; Howard - Lord</t>
  </si>
  <si>
    <t>Hilton House 26-28 Hilton Street, Manchester, M1 2EH, England</t>
  </si>
  <si>
    <t>14148965</t>
  </si>
  <si>
    <t>WADE A HOMES LTD</t>
  </si>
  <si>
    <t>Amanda - Wade; Ashley - Wade</t>
  </si>
  <si>
    <t>15922505</t>
  </si>
  <si>
    <t>BUILDOUT CONSTRUCTION LTD</t>
  </si>
  <si>
    <t>Amrik - Singh</t>
  </si>
  <si>
    <t>22 Langley Park Road, Iver, SL0 9QN, England</t>
  </si>
  <si>
    <t>15922595</t>
  </si>
  <si>
    <t>FIVE BUILDERS LTD</t>
  </si>
  <si>
    <t>Abel - Soro</t>
  </si>
  <si>
    <t>Unit 88 Speke Hall Industrial Estate, Liverpool, L24 1YA, England</t>
  </si>
  <si>
    <t>15922682</t>
  </si>
  <si>
    <t>PLOWRIGHT PROPERTY SERVICES LTD</t>
  </si>
  <si>
    <t>Christopher - Plowright</t>
  </si>
  <si>
    <t>66 Fairford Leys Way, Aylesbury, HP19 7FQ, England</t>
  </si>
  <si>
    <t>14594260</t>
  </si>
  <si>
    <t>ASPIRE MATHAM LIMITED</t>
  </si>
  <si>
    <t>15923450</t>
  </si>
  <si>
    <t>HAMSTAR2024 LIMITED</t>
  </si>
  <si>
    <t>Terence - Gale</t>
  </si>
  <si>
    <t>3 Pineridge Close, Weybridge, KT13 9SP, England</t>
  </si>
  <si>
    <t>15073799</t>
  </si>
  <si>
    <t>S &amp; A ELITE LIMITED</t>
  </si>
  <si>
    <t>Abiad, Saadallah; Akinlolu - Akinola</t>
  </si>
  <si>
    <t>12 Park Lane, Tilehurst, Reading, RG31 5DL, England</t>
  </si>
  <si>
    <t>15923844</t>
  </si>
  <si>
    <t>FORKEZ LTD</t>
  </si>
  <si>
    <t>Anna - Fawkes; Timothy - Fawkes</t>
  </si>
  <si>
    <t>Portland House, 11-13 Station Road, Kettering, Northamptonshire, NN15 7HH, England</t>
  </si>
  <si>
    <t>14644854</t>
  </si>
  <si>
    <t>MO-VER 23 LIMITED</t>
  </si>
  <si>
    <t>Rajvir - Sabharwal</t>
  </si>
  <si>
    <t>1 Stourton Avenue, Feltham, TW13 6LA, United Kingdom</t>
  </si>
  <si>
    <t>SC720540</t>
  </si>
  <si>
    <t>HD2 DEVELOPMENTS LTD</t>
  </si>
  <si>
    <t>Aidan - Duddy; Ross - Harris</t>
  </si>
  <si>
    <t>14 Rutland Square, Edinburgh, Midlothian, EH1 2BD, Scotland</t>
  </si>
  <si>
    <t>15107250</t>
  </si>
  <si>
    <t>HA DEVELOPMENTS (LINCOLN) LIMITED</t>
  </si>
  <si>
    <t>Jack - Foulston; Adam - Smith</t>
  </si>
  <si>
    <t>99 Grange Crescent, Lincoln, Lincolnshire, LN6 8BY, United Kingdom</t>
  </si>
  <si>
    <t>15923807</t>
  </si>
  <si>
    <t>HE WHO BUILDS LTD</t>
  </si>
  <si>
    <t>Curtis - Samuel</t>
  </si>
  <si>
    <t>15923870</t>
  </si>
  <si>
    <t>THAMES TRADESMEN LTD</t>
  </si>
  <si>
    <t>Raja - Dilpazir; Khaver - Zamurd</t>
  </si>
  <si>
    <t>Angel Court, 81 St. Clements Street, Oxford, OX4 1AW, England</t>
  </si>
  <si>
    <t>14937839</t>
  </si>
  <si>
    <t>SLH DEVELOPMENTS LIMITED</t>
  </si>
  <si>
    <t>Mark - Chambers; Angela - Perry</t>
  </si>
  <si>
    <t>Parklands Conleach Road, Speke, Liverpool, L24 0TY, England</t>
  </si>
  <si>
    <t>14622403</t>
  </si>
  <si>
    <t>HOMES2IMPROVE LTD</t>
  </si>
  <si>
    <t>497 High Road, Ilford, Essex, IG1 1TZ, United Kingdom</t>
  </si>
  <si>
    <t>14959861</t>
  </si>
  <si>
    <t>ALEXANDER CONSTRUCTORS LTD</t>
  </si>
  <si>
    <t>Alexander - Welsh</t>
  </si>
  <si>
    <t>4 The Glades, Penarth, CF64 3AY, Wales</t>
  </si>
  <si>
    <t>15924385</t>
  </si>
  <si>
    <t>AFC VENTURES (UK) LIMITED</t>
  </si>
  <si>
    <t>Chin - Soh</t>
  </si>
  <si>
    <t>39-41 Unit 2,5 &amp; 6 High Street, New Malden, KT3 4BY, England</t>
  </si>
  <si>
    <t>15622944</t>
  </si>
  <si>
    <t>GOLDEN TREES HOMES LTD</t>
  </si>
  <si>
    <t>Alkaben - Patel</t>
  </si>
  <si>
    <t>Office 103 , 10 Osram Road, East Lane Business Park, Wembley, HA9 7NG, England</t>
  </si>
  <si>
    <t>15802317</t>
  </si>
  <si>
    <t>PLYMOUTH GROVE DEVELOPMENT LIMITED</t>
  </si>
  <si>
    <t>Ava - Fairclough; Joshua - Gallienne; Joanna - Gok; Alan - Tang</t>
  </si>
  <si>
    <t>14379604</t>
  </si>
  <si>
    <t>CATAPULT PROPERTIES LIMITED</t>
  </si>
  <si>
    <t>Peter - Clark</t>
  </si>
  <si>
    <t>First Floor Offices 25 Sanders Road, Finedon Road Industrial Estate, Wellingborough, Northants, NN8 4NL, England</t>
  </si>
  <si>
    <t>14798313</t>
  </si>
  <si>
    <t>AK HOME RENOVATIONS LTD</t>
  </si>
  <si>
    <t>Keighly - Lewis</t>
  </si>
  <si>
    <t>Flat 16 2 Tithe Barn Road, Wellingborough, NN8 1GD, England</t>
  </si>
  <si>
    <t>14803478</t>
  </si>
  <si>
    <t>ADEPT BUILDING CONTRACTORS LIMITED</t>
  </si>
  <si>
    <t>Adam - Conning</t>
  </si>
  <si>
    <t>7 Epsom Close, Liverpool, L10 8LT, England</t>
  </si>
  <si>
    <t>14382006</t>
  </si>
  <si>
    <t>CONNECT LAND &amp; DEVELOPMENTS LIMITED</t>
  </si>
  <si>
    <t>Adam - Bolger; Paul - Grocott; Darren - Shelley; Bill - Williams</t>
  </si>
  <si>
    <t>14851562</t>
  </si>
  <si>
    <t>HASHIMI PROJECTS LIMITED</t>
  </si>
  <si>
    <t>Abdullah - Al Hashimi; Abdulaziz - Al-Hashimi</t>
  </si>
  <si>
    <t>1 Elmfield Park, Bromley, BR1 1LU, England</t>
  </si>
  <si>
    <t>14263780</t>
  </si>
  <si>
    <t>PIN-UP PROPERTY DEVELOPMENTS LIMITED</t>
  </si>
  <si>
    <t>Kimberley - Berry</t>
  </si>
  <si>
    <t>3 Benton Row, Long Marston, Stratford-Upon-Avon, Warwickshire, CV37 8GQ, England</t>
  </si>
  <si>
    <t>15792580</t>
  </si>
  <si>
    <t>SG PROPERTY DEVELOPMENTS LIMITED</t>
  </si>
  <si>
    <t>Steven - Gibson</t>
  </si>
  <si>
    <t>Teesdale Business Park Swan House, Westpoint Rd,, Thornaby, Stockton-On-Tees, TS17 6BP, United Kingdom</t>
  </si>
  <si>
    <t>14378376</t>
  </si>
  <si>
    <t>IN2 REAL ESTATE LIMITED</t>
  </si>
  <si>
    <t>Neil - Grinnall</t>
  </si>
  <si>
    <t>C/O Accountancy 4 Wealth Ltd, 33 Wolverhampton Road, Cannock, WS11 1AP, United Kingdom</t>
  </si>
  <si>
    <t>SC814265</t>
  </si>
  <si>
    <t>EBO DEVELOPMENTS LTD</t>
  </si>
  <si>
    <t>Piotr - Kucharski</t>
  </si>
  <si>
    <t>2 Duntreath Place, Edinburgh, Midlothian, EH16 4ZA, Scotland</t>
  </si>
  <si>
    <t>14189155</t>
  </si>
  <si>
    <t>OG DEVCO PINEWOOD LTD</t>
  </si>
  <si>
    <t>14903883</t>
  </si>
  <si>
    <t>SAEED DEVELOPMENTS LIMITED</t>
  </si>
  <si>
    <t>Saeed, Saadat</t>
  </si>
  <si>
    <t>Suite 17, Essex House, Station Road, Upminster, Essex, RM14 2SJ, England</t>
  </si>
  <si>
    <t>14387589</t>
  </si>
  <si>
    <t>OLD OAK FARM PROPERTIES LIMITED</t>
  </si>
  <si>
    <t>Julie - Smith; Michael - Hopson; Adele - Wiseman; Wiseman, Sarah Elizabeth; Stuart - Wiseman</t>
  </si>
  <si>
    <t>Old Oak Farm Rectory Lane, Latchingdon, Chelmsford, CM3 6HB, England</t>
  </si>
  <si>
    <t>15792848</t>
  </si>
  <si>
    <t>SYNERGY CARE DEVELOPMENTS (RADCLIFFE) LTD</t>
  </si>
  <si>
    <t>Stephen - Day; Nimesh - Patel</t>
  </si>
  <si>
    <t>15623656</t>
  </si>
  <si>
    <t>LOVETT CARE DEVELOPMENTS (NEWPORT) LTD</t>
  </si>
  <si>
    <t>Liam - Bedson; Keith - Crockett</t>
  </si>
  <si>
    <t>Unit 2 Evolution Hooters Hall Road, Lymedale Business Park, Newcastle, ST5 9QF, England</t>
  </si>
  <si>
    <t>15793068</t>
  </si>
  <si>
    <t>LIVER VENTURES LIMITED</t>
  </si>
  <si>
    <t>Manoj - Dominic; Georgekutty - Mathew; Mathew, Sajimon; Tomy - Mathew; Jolly - Varghese</t>
  </si>
  <si>
    <t>84 Whitewood Park, Liverpool, L9 7LG, England</t>
  </si>
  <si>
    <t>14499389</t>
  </si>
  <si>
    <t>CORBIERE PROPERTIES (SURBITON) LIMITED</t>
  </si>
  <si>
    <t>Compass Secretariat Limited; Mark - Wright</t>
  </si>
  <si>
    <t>Venture House, The Tanneries East Street, Titchfield, Fareham, Hampshire, PO14 4AR, United Kingdom</t>
  </si>
  <si>
    <t>15802771</t>
  </si>
  <si>
    <t>KLIPSENVONLAR ESTATES LTD</t>
  </si>
  <si>
    <t>Gavin - Ucko</t>
  </si>
  <si>
    <t>14222046</t>
  </si>
  <si>
    <t>YHANDYMAN LTD</t>
  </si>
  <si>
    <t>James - Devaney</t>
  </si>
  <si>
    <t>4 Jane Street, Denholme, Bradford, BD13 4AW, England</t>
  </si>
  <si>
    <t>SC814590</t>
  </si>
  <si>
    <t>AKKU TEALING DEVELOPMENT SERVICES LIMITED</t>
  </si>
  <si>
    <t>James - Grant; Andrew - Pringle</t>
  </si>
  <si>
    <t>3 Bowling Green Road, Cupar, KY15 4HD, Scotland</t>
  </si>
  <si>
    <t>14937361</t>
  </si>
  <si>
    <t>WESTERN HOMES LONDON LIMITED</t>
  </si>
  <si>
    <t>Harjoot - Gill</t>
  </si>
  <si>
    <t>Unit 2 Pump Lane, Hayes, Middlesex, UB3 3NT, United Kingdom</t>
  </si>
  <si>
    <t>14800668</t>
  </si>
  <si>
    <t>BLACKLANDS DEVELOPMENTS LTD</t>
  </si>
  <si>
    <t>Paul - Blackshaw; Paul - Landsborough</t>
  </si>
  <si>
    <t>32 Williams Street, Little Lever, Bolton, BL3 1LQ, England</t>
  </si>
  <si>
    <t>14182735</t>
  </si>
  <si>
    <t>SUSTAINABLE REFURBISHMENTS LIMITED</t>
  </si>
  <si>
    <t>Richard - Wiseman</t>
  </si>
  <si>
    <t>14 Holly Close, North Petherton, Bridgwater, TA6 6TY, England</t>
  </si>
  <si>
    <t>14409166</t>
  </si>
  <si>
    <t>PATTISON MACK DEVELOPMENTS LTD</t>
  </si>
  <si>
    <t>Robert - Cromack; Christian - Pattison</t>
  </si>
  <si>
    <t>43 Springbank Road, Farsley, Pudsey, LS28 5LS, England</t>
  </si>
  <si>
    <t>14788466</t>
  </si>
  <si>
    <t>NETWORK BUILDERS LTD</t>
  </si>
  <si>
    <t>Shahan - Aziz</t>
  </si>
  <si>
    <t>Flat 5 Dundas House, Bishops Way, London, E2 9HH, England</t>
  </si>
  <si>
    <t>14937510</t>
  </si>
  <si>
    <t>DELIA DEVELOPMENTS LTD</t>
  </si>
  <si>
    <t>Sebastian - Delia</t>
  </si>
  <si>
    <t>Flat 1 5 New Close, London, SW19 2SX, England</t>
  </si>
  <si>
    <t>NI697762</t>
  </si>
  <si>
    <t>ARD BAILLIE 4&amp;5 LIMITED</t>
  </si>
  <si>
    <t>Andrew - Dunlop; Alan - Ritchie; Claire - Ritchie</t>
  </si>
  <si>
    <t>33 Tweskard Park, Belfast, BT4 2JZ, Northern Ireland</t>
  </si>
  <si>
    <t>14904061</t>
  </si>
  <si>
    <t>DI.CARPENTERY LTD</t>
  </si>
  <si>
    <t>Ion - Dabija</t>
  </si>
  <si>
    <t>24 Bradwell Close, Mickleover, Derby, DE3 9DY, England</t>
  </si>
  <si>
    <t>14142291</t>
  </si>
  <si>
    <t>MHS SITE SOLUTIONS LTD</t>
  </si>
  <si>
    <t>Michael - Smith</t>
  </si>
  <si>
    <t>17 Austwick Walk, Newcastle Upon Tyne, NE5 1BB, United Kingdom</t>
  </si>
  <si>
    <t>14902589</t>
  </si>
  <si>
    <t>LB CONSTRUCTION &amp; ROOFING LIMITED</t>
  </si>
  <si>
    <t>Liam - Brown</t>
  </si>
  <si>
    <t>10 Greenhayes, St. Florence, Tenby, Dyfed, SA70 8NA, United Kingdom</t>
  </si>
  <si>
    <t>14941603</t>
  </si>
  <si>
    <t>WALLEN PROPERTY LTD</t>
  </si>
  <si>
    <t>Caroline - Wallen; Martyn - Wallen</t>
  </si>
  <si>
    <t>High Hedges Cryers Hill Road, Cryers Hill, High Wycombe, HP15 6JP, England</t>
  </si>
  <si>
    <t>14270676</t>
  </si>
  <si>
    <t>JUST SIMPLE BROCKLEY CROSS LTD</t>
  </si>
  <si>
    <t>John - Smedley</t>
  </si>
  <si>
    <t>Xyz Capital LTD</t>
  </si>
  <si>
    <t>The Mount Barrow Hill, Sellindge, Ashford, Kent, TN25 6JQ, England</t>
  </si>
  <si>
    <t>14260760</t>
  </si>
  <si>
    <t>WILWAY DEVELOPMENTS LTD</t>
  </si>
  <si>
    <t>Thomas - Williams</t>
  </si>
  <si>
    <t>90-92 High Street West, Glossop, Derbyshire, SK13 8BB, England</t>
  </si>
  <si>
    <t>15801459</t>
  </si>
  <si>
    <t>MAIDEN PROPERTIES INCORPORATE LTD</t>
  </si>
  <si>
    <t>Carol - Livingstone; Thomas - Fairclough</t>
  </si>
  <si>
    <t>Maidens Bower Barn Pinfold Lane, Knowsley, Prescot, L34 9EJ, England</t>
  </si>
  <si>
    <t>15071262</t>
  </si>
  <si>
    <t>MPACE PROJECT LIMITED</t>
  </si>
  <si>
    <t>Matthew - Pace</t>
  </si>
  <si>
    <t>48-52 Penny Lane, Liverpool, L18 1DG, England</t>
  </si>
  <si>
    <t>15080484</t>
  </si>
  <si>
    <t>KPES HOLDINGS LTD</t>
  </si>
  <si>
    <t>Daniel - Duffield; Jeremy - Wood</t>
  </si>
  <si>
    <t>15927544</t>
  </si>
  <si>
    <t>MARKS ENGINEERING LIMITED</t>
  </si>
  <si>
    <t>Mahmoud - Jarrah</t>
  </si>
  <si>
    <t>90 Saxon House 1 Parkland Walk, London, SW6 2QG, United Kingdom</t>
  </si>
  <si>
    <t>15217478</t>
  </si>
  <si>
    <t>ACAI (GOLDEN SQUARE) LIMITED</t>
  </si>
  <si>
    <t>Annette - Dalah; Peter - Dee-Shapland; Alan - Gabbay; David - Gabbay; Caroline - Hanouka</t>
  </si>
  <si>
    <t>8 Sackville Street, London, W1S 3DG, United Kingdom</t>
  </si>
  <si>
    <t>15926652</t>
  </si>
  <si>
    <t>FORMATIONS 63 LTD</t>
  </si>
  <si>
    <t>Andrew - Georgiou</t>
  </si>
  <si>
    <t>Unit 2.02 High Weald House, Glovers End, Bexhill, East Sussex, TN39 5ES, England</t>
  </si>
  <si>
    <t>14608987</t>
  </si>
  <si>
    <t>JONES CONSTRUCT LIMITED</t>
  </si>
  <si>
    <t>Barry - Jones; Jones, Samuel Oliver</t>
  </si>
  <si>
    <t>45 Moultain Hill, Swanley, Kent, BR8 8BT, England</t>
  </si>
  <si>
    <t>14286396</t>
  </si>
  <si>
    <t>CATTRADECO LTD</t>
  </si>
  <si>
    <t>Paula - Davidson; Richard - Robinson</t>
  </si>
  <si>
    <t>Mandale House Mandale Park Urlay Nook Road, Eaglescliffe, Stockton On Tees, TS16 0TA, United Kingdom</t>
  </si>
  <si>
    <t>SC821173</t>
  </si>
  <si>
    <t>RUBY BUILDERS LIMITED</t>
  </si>
  <si>
    <t>Robina - Anwar</t>
  </si>
  <si>
    <t>17 Deaconsbrook Road, Glasgow, Glasgow City, G46 7UX, United Kingdom</t>
  </si>
  <si>
    <t>15343057</t>
  </si>
  <si>
    <t>HAWK BUILDERS SOLUTION LIMITED</t>
  </si>
  <si>
    <t>Zeeshan - Bhatti</t>
  </si>
  <si>
    <t>14479041</t>
  </si>
  <si>
    <t>CP WEST COM LIMITED</t>
  </si>
  <si>
    <t>George - Cubitt; Robert - Cubitt</t>
  </si>
  <si>
    <t>Westerfield Business Centre Main Road, Westerfield, Ipswich, IP6 9AB, England</t>
  </si>
  <si>
    <t>15925469</t>
  </si>
  <si>
    <t>LOTUS LIVING 2 LIMITED</t>
  </si>
  <si>
    <t>Nishal - Shah; Rajiv - Nehru</t>
  </si>
  <si>
    <t>869 High Road, London, N12 8QA, England</t>
  </si>
  <si>
    <t>14521123</t>
  </si>
  <si>
    <t>HI SPEC ENTERPRISES LIMITED</t>
  </si>
  <si>
    <t>Daniel - Spagnuolo; Simone - Spagnuolo</t>
  </si>
  <si>
    <t>167 Turners Hill, Cheshunt, Waltham Cross, EN8 9BH, England</t>
  </si>
  <si>
    <t>14326468</t>
  </si>
  <si>
    <t>THE TOTAL CONSTRUCTION COMPANY LONDON LIMITED</t>
  </si>
  <si>
    <t>Letizia - Palermo</t>
  </si>
  <si>
    <t>139b Lavender Hill, London, SW11 5QJ, England</t>
  </si>
  <si>
    <t>14706624</t>
  </si>
  <si>
    <t>CATERSALES CONSTRUCTION LTD</t>
  </si>
  <si>
    <t>Gonul - Hasan</t>
  </si>
  <si>
    <t>119b Penshurst Road, Thornton Heath, Croydon, CR7 7EF, United Kingdom</t>
  </si>
  <si>
    <t>15927533</t>
  </si>
  <si>
    <t>WILKINSON &amp; CO PROPERTY GROUP LTD</t>
  </si>
  <si>
    <t>Natalie - Wilkinson; Paul - Wilkinson</t>
  </si>
  <si>
    <t>135 Pallett Drive, Nuneaton, CV11 6JA, England</t>
  </si>
  <si>
    <t>15075377</t>
  </si>
  <si>
    <t>K&amp;R BUILDING &amp; PROJECTS LTD</t>
  </si>
  <si>
    <t>Arumugadas - Kumaradas</t>
  </si>
  <si>
    <t>10 Bourne End Road, Northwood, HA6 3BS, England</t>
  </si>
  <si>
    <t>14514776</t>
  </si>
  <si>
    <t>HOLSTEEN SERVICES LTD</t>
  </si>
  <si>
    <t>David - Waller</t>
  </si>
  <si>
    <t>8-10 Greatorex Street, London, E1 5NF, England</t>
  </si>
  <si>
    <t>14302110</t>
  </si>
  <si>
    <t>J.REID BUILDING SERVICES LTD</t>
  </si>
  <si>
    <t>John - Reid</t>
  </si>
  <si>
    <t>4 Spur Road, Portsmouth, Hampshire, PO6 3EB, United Kingdom</t>
  </si>
  <si>
    <t>15045066</t>
  </si>
  <si>
    <t>GOODENOUGH INVESTMENTS LTD</t>
  </si>
  <si>
    <t>Britannia Accountancy &amp; Tax Ltd; Jacob - Goodenough</t>
  </si>
  <si>
    <t>1633 Parkway, Whiteley, Fareham, Hampshire, PO15 7AH, United Kingdom</t>
  </si>
  <si>
    <t>13933195</t>
  </si>
  <si>
    <t>ESH (PROJECTS) LIMITED</t>
  </si>
  <si>
    <t>Daniel - Elliston; Mark - Phillips; William - Taylor</t>
  </si>
  <si>
    <t>Crane Court, 302 London Road, Ipswich, Suffolk, IP2 0AJ, United Kingdom</t>
  </si>
  <si>
    <t>14975123</t>
  </si>
  <si>
    <t>ACTION DEVELOPERS LIMITED</t>
  </si>
  <si>
    <t>101 New Cavendish Street, 1st Floor South, London, United Kingdom, W1W 6XH, United Kingdom</t>
  </si>
  <si>
    <t>14256995</t>
  </si>
  <si>
    <t>BLUE MOUNTAIN PROPERTY LTD</t>
  </si>
  <si>
    <t>Feng - Wang; Henry - Kearl</t>
  </si>
  <si>
    <t>335 Oldfield Road, Altrincham, Cheshire, WA14 4QT, United Kingdom</t>
  </si>
  <si>
    <t>14050160</t>
  </si>
  <si>
    <t>JAMES FRY DEVELOPMENTS LTD</t>
  </si>
  <si>
    <t>James - Fry</t>
  </si>
  <si>
    <t>Chequers Cottage, Well, Hook, RG29 1TL, England</t>
  </si>
  <si>
    <t>15088182</t>
  </si>
  <si>
    <t>PINK POTENTIAL LTD</t>
  </si>
  <si>
    <t>Charlotte - Roszkowski</t>
  </si>
  <si>
    <t>15, Havelock Road, Maidenhead, Berkshire, SL6 5BJ, England</t>
  </si>
  <si>
    <t>SC821116</t>
  </si>
  <si>
    <t>JV786 LTD</t>
  </si>
  <si>
    <t>Eirrzum - Choudhary</t>
  </si>
  <si>
    <t>7 The Leas, East Kilbride, Glasgow, G75 9PY, Scotland</t>
  </si>
  <si>
    <t>14517105</t>
  </si>
  <si>
    <t>DUNEDIN HOMES LTD</t>
  </si>
  <si>
    <t>Christopher - Baker; David - Kelly</t>
  </si>
  <si>
    <t>4 Clews Road, Redditch, B98 7ST, England</t>
  </si>
  <si>
    <t>14525379</t>
  </si>
  <si>
    <t>JAMES FRY PROPERTIES LTD</t>
  </si>
  <si>
    <t>Chequers Cottage, Well, Hook, Hampshire, RG29 1TL, United Kingdom</t>
  </si>
  <si>
    <t>14001861</t>
  </si>
  <si>
    <t>P &amp; W LEIGHTON DEVELOPMENTS LTD</t>
  </si>
  <si>
    <t>Peter - Leighton</t>
  </si>
  <si>
    <t>1 Moorland Road, Stoke-On-Trent, ST6 1DJ, England</t>
  </si>
  <si>
    <t>15094557</t>
  </si>
  <si>
    <t>JB CARPENTRY AND BUILDING LTD</t>
  </si>
  <si>
    <t>Jacob - Brown</t>
  </si>
  <si>
    <t>156 Newton Road, Torquay, TQ2 7AQ, England</t>
  </si>
  <si>
    <t>13926660</t>
  </si>
  <si>
    <t>LONDON PROPERTY DEVELOPMENT LTD</t>
  </si>
  <si>
    <t>Dipenkumar - Patel; Patel, Saurabhkumar</t>
  </si>
  <si>
    <t>Office 102 ,  10 Osram Road East Lane Business Park, Wembley, HA9 7NG, England</t>
  </si>
  <si>
    <t>14008636</t>
  </si>
  <si>
    <t>KERLASAM DEVELOPMENT LTD</t>
  </si>
  <si>
    <t>Gwyn - Williams; Jill - Williams</t>
  </si>
  <si>
    <t>9 Ffordd Y Felin, Bryncrug, Tywyn, LL36 9NT, United Kingdom</t>
  </si>
  <si>
    <t>15926119</t>
  </si>
  <si>
    <t>TUS NUA ESTATES LIMITED</t>
  </si>
  <si>
    <t>William - Moran; John - Prior</t>
  </si>
  <si>
    <t>55 Loudoun Road St Johns Wood, London, NW8 0DL, United Kingdom</t>
  </si>
  <si>
    <t>15926742</t>
  </si>
  <si>
    <t>PENWARTHA CONSTRUCTION BUILDING CONSULTANCY LTD</t>
  </si>
  <si>
    <t>Richard - Daden</t>
  </si>
  <si>
    <t>15926736</t>
  </si>
  <si>
    <t>BAMO GROUP LTD</t>
  </si>
  <si>
    <t>Chaim - Halvieim; Gor - Muradyan</t>
  </si>
  <si>
    <t>113 Romford Road, London, E15 4LY, United Kingdom</t>
  </si>
  <si>
    <t>14290017</t>
  </si>
  <si>
    <t>MANDALE HOMES 1 LTD</t>
  </si>
  <si>
    <t>M&amp;a UK Consultancy Limited</t>
  </si>
  <si>
    <t>SC797807</t>
  </si>
  <si>
    <t>TPLC RENOVATIONS LTD</t>
  </si>
  <si>
    <t>Tarun - Dureja</t>
  </si>
  <si>
    <t>51 Orchard Street, Aberdeen, AB24 3DB, Scotland</t>
  </si>
  <si>
    <t>14513832</t>
  </si>
  <si>
    <t>VAGADIA &amp; SONS INVESTMENTS LTD</t>
  </si>
  <si>
    <t>Kersheaup - Vagadia; Nilesh - Vagadia; Vanita - Vagadia</t>
  </si>
  <si>
    <t>3 Kearsley Mount Precinct, Manchester Road, Bolton, Lancashire, BL4 8PZ, United Kingdom</t>
  </si>
  <si>
    <t>14301850</t>
  </si>
  <si>
    <t>BISCUIT LIVING LTD</t>
  </si>
  <si>
    <t>Soma - Singh</t>
  </si>
  <si>
    <t>Orton House Weston Road, Upton Grey, Basingstoke, Hampshire, RG25 2RH, England</t>
  </si>
  <si>
    <t>15925106</t>
  </si>
  <si>
    <t>PORTACUS LTD</t>
  </si>
  <si>
    <t>Vlassi - Delaportas</t>
  </si>
  <si>
    <t>10 Flannagan Way, Coalville, LE67 4GD, England</t>
  </si>
  <si>
    <t>15078446</t>
  </si>
  <si>
    <t>HUNTER HOLDINGS (BOWNESS ON SOLWAY) LIMITED</t>
  </si>
  <si>
    <t>Ian - Hunter</t>
  </si>
  <si>
    <t>Bowness House Farm, Bowness-On-Solway, Wigton, Cumbria, CA7 5AF, England</t>
  </si>
  <si>
    <t>15184282</t>
  </si>
  <si>
    <t>KRISHNNA PROPERTY DEVELOPEMENT LIMITED</t>
  </si>
  <si>
    <t>Bharatbhai - Patel; Dipenkumar - Patel; Jitenkumar - Patel; Rajiv - Patel</t>
  </si>
  <si>
    <t>14286347</t>
  </si>
  <si>
    <t>MILTRADECO LTD</t>
  </si>
  <si>
    <t>14302052</t>
  </si>
  <si>
    <t>HOME FARM NORFOLK LIMITED</t>
  </si>
  <si>
    <t>Adrian - Wagg</t>
  </si>
  <si>
    <t>Home Farm Gayton Road, East Winch, King's Lynn, PE32 1LH, England</t>
  </si>
  <si>
    <t>14558379</t>
  </si>
  <si>
    <t>SMARTWAY WEST LIMITED</t>
  </si>
  <si>
    <t>Paul - Engley; John - Stooke</t>
  </si>
  <si>
    <t>Second Floor, 11-12 Market Place, Faringdon, SN7 7HP, England</t>
  </si>
  <si>
    <t>SC739184</t>
  </si>
  <si>
    <t>GLOBAL ECONOMIC EMPOWERMENT GROUP LTD</t>
  </si>
  <si>
    <t>David - Asante-Amoh; Tamala - Chinjala; Sergio - Muchengwa; Monde - Mukela; Malawi - Ngwira; Paul - Odera</t>
  </si>
  <si>
    <t>21 Bentinck Grange, East Kilbride, Glasgow, G74 5PL, Scotland</t>
  </si>
  <si>
    <t>15928286</t>
  </si>
  <si>
    <t>CRFRANCIS HOLDINGS LTD</t>
  </si>
  <si>
    <t>Cai - Francis; Rachael - Francis</t>
  </si>
  <si>
    <t>13 Guy Cook Close, Great Cornard, Sudbury, CO10 0JX, England</t>
  </si>
  <si>
    <t>14505026</t>
  </si>
  <si>
    <t>EAST M LIMITED</t>
  </si>
  <si>
    <t>Melissa - Kroger</t>
  </si>
  <si>
    <t>Sanctum House, Unit 9 Hayfield Business Park Field Lane, Auckley, Doncaster, DN 9 3FL, England</t>
  </si>
  <si>
    <t>SC821343</t>
  </si>
  <si>
    <t>FEYNIC HOLDINGS 1 LIMITED</t>
  </si>
  <si>
    <t>Keith - O'Donnell</t>
  </si>
  <si>
    <t>94 Hope Street, Glasgow, G2 6PH, United Kingdom</t>
  </si>
  <si>
    <t>15929692</t>
  </si>
  <si>
    <t>RESOLUTE UK DEVELOPMENTS LTD</t>
  </si>
  <si>
    <t>Valdet - Kastrati</t>
  </si>
  <si>
    <t>Flat 9b Dunrobin Court, 389 Finchley Road, London, NW3 6HE, England</t>
  </si>
  <si>
    <t>15509067</t>
  </si>
  <si>
    <t>PROPCO 2024 LIMITED</t>
  </si>
  <si>
    <t>Daniel - White</t>
  </si>
  <si>
    <t>Hine House, 25 Regent Street, Nottingham, NG1 5BS, England</t>
  </si>
  <si>
    <t>15207157</t>
  </si>
  <si>
    <t>INTA DEVELOPMENTS LIMITED</t>
  </si>
  <si>
    <t>Bharat - Bharania; Shekhar - Bharania</t>
  </si>
  <si>
    <t>44 Cobden Street, Leicester, LE1 2LB, England</t>
  </si>
  <si>
    <t>14516566</t>
  </si>
  <si>
    <t>MAINTAIN BUILDING SERVICES LTD</t>
  </si>
  <si>
    <t>David - Jones</t>
  </si>
  <si>
    <t>Unit 1 Rumbush Farm Rumbush Lane, Earlswood, Solihull, B94 5LW, England</t>
  </si>
  <si>
    <t>14657117</t>
  </si>
  <si>
    <t>FEEL FLOWS LTD</t>
  </si>
  <si>
    <t>Gareth - Chapman; Ginette - Chapman; Greg - Chapman; Jodie - Chapman</t>
  </si>
  <si>
    <t>Sunningdale Faversham Road, Boughton Aluph, Ashford, Kent, TN25 4HS, United Kingdom</t>
  </si>
  <si>
    <t>15928730</t>
  </si>
  <si>
    <t>EVCONSTRUCT LIMITED</t>
  </si>
  <si>
    <t>Ilgar - Gulamaliyev; Vugar - Gulamaliyev</t>
  </si>
  <si>
    <t>21 Pound Park Road, London, SE7 8AE, England</t>
  </si>
  <si>
    <t>15057903</t>
  </si>
  <si>
    <t>GRAND ESTATE DEVELOPERS LIMITED</t>
  </si>
  <si>
    <t>Feroza - Choudhary</t>
  </si>
  <si>
    <t>Alma House, 73 Rodney Road, Cheltenham, GL50 1HT, England</t>
  </si>
  <si>
    <t>14989453</t>
  </si>
  <si>
    <t>I10M MAINTENANCE AND DEVELOPMENTS LTD</t>
  </si>
  <si>
    <t>Syed - Bukhari</t>
  </si>
  <si>
    <t>12 Westcroft Road, Bradford, BD7 3EJ, England</t>
  </si>
  <si>
    <t>15088834</t>
  </si>
  <si>
    <t>JAMES WALLAS LTD</t>
  </si>
  <si>
    <t>Cowburn, Samuel James</t>
  </si>
  <si>
    <t>New Court Farm Llanllowell Lane, Llanllywel, Usk, NP15 1NH, Wales</t>
  </si>
  <si>
    <t>14292211</t>
  </si>
  <si>
    <t>BELGRAVE BUILDING LTD</t>
  </si>
  <si>
    <t>Graeme - Metcalf</t>
  </si>
  <si>
    <t>7 Tone Drive, Brockworth, Gloucester, GL3 4PW, England</t>
  </si>
  <si>
    <t>15929937</t>
  </si>
  <si>
    <t>DIAMOND VIZTA PROPERTY GROUP LTD</t>
  </si>
  <si>
    <t>Oumie - Faal  Jahateh; Bamba - Jahateh</t>
  </si>
  <si>
    <t>9 Wooding Drive, Telford, TF3 5JH, England</t>
  </si>
  <si>
    <t>15930484</t>
  </si>
  <si>
    <t>EVERLEIGH LTD</t>
  </si>
  <si>
    <t>Grace - Gallager; Anton - Webb</t>
  </si>
  <si>
    <t>Zone G Salamander Quay, Harefield, Uxbridge, UB9 6NZ, England</t>
  </si>
  <si>
    <t>SC821372</t>
  </si>
  <si>
    <t>RMF PROJECT MANAGEMENT LTD</t>
  </si>
  <si>
    <t>Robert - Fisher</t>
  </si>
  <si>
    <t>1a Parkside, Auchterarder, PH3 1GG, Scotland</t>
  </si>
  <si>
    <t>14962482</t>
  </si>
  <si>
    <t>ACE PROJECT INCORPORATED LTD</t>
  </si>
  <si>
    <t>Paul - Houghton; Antony - Saunders</t>
  </si>
  <si>
    <t>The Garden House 6 Salisbury Close, Saxilby, Lincoln, Lincolnshire, LN1 2FS, England</t>
  </si>
  <si>
    <t>15929861</t>
  </si>
  <si>
    <t>HUDSON DEVELOPERS LIMITED</t>
  </si>
  <si>
    <t>Nirvair - Chadha</t>
  </si>
  <si>
    <t>26 Jesmond Way, Stanmore, HA7 4QR, England</t>
  </si>
  <si>
    <t>14184886</t>
  </si>
  <si>
    <t>DANCAP CONSTRUCTION LIMITED</t>
  </si>
  <si>
    <t>SC781133</t>
  </si>
  <si>
    <t>JOE BOYLE LTD</t>
  </si>
  <si>
    <t>Bronagh - Boyle; Patrick - Boyle</t>
  </si>
  <si>
    <t>Montammo Steading, Newburgh, Ellon, AB41 6AR, Scotland</t>
  </si>
  <si>
    <t>15100588</t>
  </si>
  <si>
    <t>SHELLEY HOUSING DEVELOPMENT LIMITED</t>
  </si>
  <si>
    <t>Edward - Shelley</t>
  </si>
  <si>
    <t>45 Grange Road, Sevenoaks, TN13 2PQ, England</t>
  </si>
  <si>
    <t>14575319</t>
  </si>
  <si>
    <t>CARDIFF PENINSULA CONSORTIUM LIMITED</t>
  </si>
  <si>
    <t>Ben - King; Andrew - Michael; Eva - Olsen; Richard - Olsen; Jean - Woolley</t>
  </si>
  <si>
    <t>Dgm Global LTD</t>
  </si>
  <si>
    <t>9a Burroughs Gardens, London, NW4 4AU, England</t>
  </si>
  <si>
    <t>15928649</t>
  </si>
  <si>
    <t>ESCAPADE 32 LTD</t>
  </si>
  <si>
    <t>William - Tindall</t>
  </si>
  <si>
    <t>Building 1000 Cambridge Research Park, Waterbeach, Cambridge, CB25 9PD, England</t>
  </si>
  <si>
    <t>14331825</t>
  </si>
  <si>
    <t>DRACARYS LIMITED</t>
  </si>
  <si>
    <t>Heather - Grant; Iain - Grant</t>
  </si>
  <si>
    <t>Wagtail Cottage,, Fords Lane, Mow Cop, Staffordshire, ST7 4NG, United Kingdom</t>
  </si>
  <si>
    <t>15109405</t>
  </si>
  <si>
    <t>GR NO.45 LIMITED</t>
  </si>
  <si>
    <t>Richard - Johnston; Andrew - Mitchell; Stephen - Pratt; Stuart - Pratt</t>
  </si>
  <si>
    <t>1 Newhall Street, Birmingham, B3 3NH, United Kingdom</t>
  </si>
  <si>
    <t>15138539</t>
  </si>
  <si>
    <t>D&amp;R CONTRACTING LTD</t>
  </si>
  <si>
    <t>Rrustem - Morina</t>
  </si>
  <si>
    <t>16 Fisher Close, Enfield, EN3 6WQ, England</t>
  </si>
  <si>
    <t>14526508</t>
  </si>
  <si>
    <t>ADVANCED PROPERTY GROUP LIMITED</t>
  </si>
  <si>
    <t>Noun, Samir</t>
  </si>
  <si>
    <t>27 Russell Road, London, N20 0TN, United Kingdom</t>
  </si>
  <si>
    <t>14458443</t>
  </si>
  <si>
    <t>DON COLE LTD</t>
  </si>
  <si>
    <t>Sean - Donoghue</t>
  </si>
  <si>
    <t>4 Bullwell Crescent, Cheshunt, Waltham Cross, EN8 9HF, England</t>
  </si>
  <si>
    <t>15929385</t>
  </si>
  <si>
    <t>PAUL MCANEARY LTD</t>
  </si>
  <si>
    <t>Paul - Mcaneary</t>
  </si>
  <si>
    <t>41a Bedford Avenue, London, WC1B 3AA, United Kingdom</t>
  </si>
  <si>
    <t>15930719</t>
  </si>
  <si>
    <t>HPS-SWINDON LIMITED</t>
  </si>
  <si>
    <t>Andrew - Basson; Julie - Taylor</t>
  </si>
  <si>
    <t>Unit 6 Nexus Business Centre, Darby Close, Cheney Manor, Swindon, Wiltshire, SN2 2PN, United Kingdom</t>
  </si>
  <si>
    <t>13959839</t>
  </si>
  <si>
    <t>BURNHAM CONSULT AND MAINTENANCE LTD</t>
  </si>
  <si>
    <t>Zoe - Cunningham; Paul - Duggan</t>
  </si>
  <si>
    <t>Flat 31 Quantock Court, South Esplanade, Burnham-On-Sea, TA8 1DL, England</t>
  </si>
  <si>
    <t>15049697</t>
  </si>
  <si>
    <t>TAFA DEVELOPMENT LIMITED</t>
  </si>
  <si>
    <t>Jurgen - Tafa</t>
  </si>
  <si>
    <t>Financial Funding Limited</t>
  </si>
  <si>
    <t>2 Snowdon Grove, Halesowen, B63 1JP, England</t>
  </si>
  <si>
    <t>15186473</t>
  </si>
  <si>
    <t>AAVAD KRUPA DEVELOPMENTS LTD</t>
  </si>
  <si>
    <t>Hansa - Sundavadra</t>
  </si>
  <si>
    <t>29 Uppingham Road Houghton-On-The-Hill, Leicester, LE7 9HJ, United Kingdom</t>
  </si>
  <si>
    <t>15928446</t>
  </si>
  <si>
    <t>ESCAPADE 9 LTD</t>
  </si>
  <si>
    <t>15929464</t>
  </si>
  <si>
    <t>SHORESHOT CONSTRUCTION LIMITED</t>
  </si>
  <si>
    <t>Oliver - Beckett; Ian - Cardiel</t>
  </si>
  <si>
    <t>22 The Lynchetts, Shoreham-By-Sea, BN43 5GZ, England</t>
  </si>
  <si>
    <t>14456349</t>
  </si>
  <si>
    <t>LATERAL CONSTRUCTION LTD</t>
  </si>
  <si>
    <t>Andrew - Johnson; Karl - Johnson</t>
  </si>
  <si>
    <t>33-35 Carr Street, Packmoor, Stoke-On-Trent, ST7 4SP, England</t>
  </si>
  <si>
    <t>15928665</t>
  </si>
  <si>
    <t>JESPA PROPERTIES LIMITED</t>
  </si>
  <si>
    <t>Jennifer - Dias</t>
  </si>
  <si>
    <t>15929302</t>
  </si>
  <si>
    <t>AFH PROPERTY DEVELOPMENTS LTD</t>
  </si>
  <si>
    <t>Chris - Ayres; Tim - Foley</t>
  </si>
  <si>
    <t>Unit 10 Saxon House, Upminster Trading Park, Upminster, Essex, RM14 3PJ, United Kingdom</t>
  </si>
  <si>
    <t>15043466</t>
  </si>
  <si>
    <t>SHEARVIEW TRADING LIMITED</t>
  </si>
  <si>
    <t>Emeka - Okeke</t>
  </si>
  <si>
    <t>29 New Road, Slough, Berkshire, SL3 8JJ, England</t>
  </si>
  <si>
    <t>15929680</t>
  </si>
  <si>
    <t>BENNETT JONES CONSTRUCTION LTD</t>
  </si>
  <si>
    <t>Unit 9c Moat Farm Business Centre Turkey Cock Lane, Stanway, Colchester, CO3 8ND, England</t>
  </si>
  <si>
    <t>15929903</t>
  </si>
  <si>
    <t>MIR'S BUILDERS LIMITED</t>
  </si>
  <si>
    <t>228 Croydon Road, Newcastle Upon Tyne, NE4 5LQ, United Kingdom</t>
  </si>
  <si>
    <t>15076790</t>
  </si>
  <si>
    <t>TIDE DEVELOPMENTS (7) LIMITED</t>
  </si>
  <si>
    <t>5th Floor, 62-64 Baker Street, London, W1U 7DF, United Kingdom</t>
  </si>
  <si>
    <t>15930615</t>
  </si>
  <si>
    <t>BYG SPRAYPLASTERING LTD</t>
  </si>
  <si>
    <t>5 Ivory Court, 1a Ruby Mews Lily Way, Bowes Road, London, N13 4FE, England</t>
  </si>
  <si>
    <t>13966051</t>
  </si>
  <si>
    <t>OGET LTD</t>
  </si>
  <si>
    <t>Mehmet - Ogeturk</t>
  </si>
  <si>
    <t>Flat 19 Pinehurst Court 1-3, Colvile Gardens, London, W11 2BH, England</t>
  </si>
  <si>
    <t>15865531</t>
  </si>
  <si>
    <t>R&amp;S ENGINEERING MOTOR SERVICES LIMITED</t>
  </si>
  <si>
    <t>Matthew - Hemsley</t>
  </si>
  <si>
    <t>Janpari The Street, Marham, King's Lynn, Norfolk, PE33 9JP, England</t>
  </si>
  <si>
    <t>15932077</t>
  </si>
  <si>
    <t>FARADAY FOREST LTD</t>
  </si>
  <si>
    <t>Christopher - Browne; Alex - Whitcroft</t>
  </si>
  <si>
    <t>17a Electric Lane, London, SW9 8LA, England</t>
  </si>
  <si>
    <t>15932271</t>
  </si>
  <si>
    <t>RLM BUILDING SERVICES LTD</t>
  </si>
  <si>
    <t>Robert - Machell</t>
  </si>
  <si>
    <t>73 Kitsbury Road, Berkhamsted, Hertfordshire, HP4 3EG, United Kingdom</t>
  </si>
  <si>
    <t>14544086</t>
  </si>
  <si>
    <t>FORELAND ENTERPRISES LIMITED</t>
  </si>
  <si>
    <t>Nic - Allen; Nigel - Ford</t>
  </si>
  <si>
    <t>8 Church Green East, Redditch, Worcestershire, B98 8BP, England</t>
  </si>
  <si>
    <t>15932650</t>
  </si>
  <si>
    <t>ALLASPECTS BRICKWORK LTD</t>
  </si>
  <si>
    <t>Dean - Chesters</t>
  </si>
  <si>
    <t>Flat 2 96, Sheen Road, Richmond, Surrey, TW9 1UF, United Kingdom</t>
  </si>
  <si>
    <t>14742720</t>
  </si>
  <si>
    <t>TML PROPERTY LIMITED</t>
  </si>
  <si>
    <t>Thomas - Lawrence</t>
  </si>
  <si>
    <t>Trinity Court, 16 John Dalton Street, Manchester, M2 6HY, England</t>
  </si>
  <si>
    <t>15933554</t>
  </si>
  <si>
    <t>BEMO PROPERTIES LIMITED</t>
  </si>
  <si>
    <t>William - Butler; Mo - Maan</t>
  </si>
  <si>
    <t>15933540</t>
  </si>
  <si>
    <t>ZEIN ESTATES LIMITED</t>
  </si>
  <si>
    <t>Muhaned - Al-Hindawi; Khilod - Ali</t>
  </si>
  <si>
    <t>9 Hollington Crescent, New Malden, Surrey, KT3 6RP, United Kingdom</t>
  </si>
  <si>
    <t>15015706</t>
  </si>
  <si>
    <t>UK BILLY INVESTMENT LIMITED</t>
  </si>
  <si>
    <t>Meiyu - Zeng</t>
  </si>
  <si>
    <t>61 Bridge Street, Kington, Herefordshire, HR5 3DJ</t>
  </si>
  <si>
    <t>14023927</t>
  </si>
  <si>
    <t>WHITEHALL ESTATE FARM LTD</t>
  </si>
  <si>
    <t>Richard - Kelly</t>
  </si>
  <si>
    <t>The White Hall, Winestead, Hull, HU12 0NJ, England</t>
  </si>
  <si>
    <t>15068694</t>
  </si>
  <si>
    <t>DRF BUILDERS AND ROOFERS LTD</t>
  </si>
  <si>
    <t>David - Francis</t>
  </si>
  <si>
    <t>55 Highfield Avenue Highfield Avenue, Romiley, Stockport, SK6 3BZ, England</t>
  </si>
  <si>
    <t>15768827</t>
  </si>
  <si>
    <t>WATERLILY CHESTERFIELD LIMITED</t>
  </si>
  <si>
    <t>Bhavna - Khera; Chetan - Khera</t>
  </si>
  <si>
    <t>26 High Street, Rickmansworth, Hertfordshire, WD3 1ER, England</t>
  </si>
  <si>
    <t>15031662</t>
  </si>
  <si>
    <t>WATERLILY SANDIACRE LIMITED</t>
  </si>
  <si>
    <t>Chetan - Khera</t>
  </si>
  <si>
    <t>14899994</t>
  </si>
  <si>
    <t>YKS GROUP LIMITED</t>
  </si>
  <si>
    <t>Fay - Stavrinides</t>
  </si>
  <si>
    <t>1st Floor, Woodgate Studios 2-8 Games Road, Cockfosters, Barnet, Herts, EN4 9HN, United Kingdom</t>
  </si>
  <si>
    <t>15932156</t>
  </si>
  <si>
    <t>EMPERORS WHARF LTD</t>
  </si>
  <si>
    <t>Kevin - Linfoot</t>
  </si>
  <si>
    <t>2 Clifton Moor Business Village, James Nicolson Link, York, North Yorkshire, YO30 4XG, England</t>
  </si>
  <si>
    <t>15105674</t>
  </si>
  <si>
    <t>PENINSULA PRESTIGE LIMITED</t>
  </si>
  <si>
    <t>Alan - Farthing; Dominic - Jackson</t>
  </si>
  <si>
    <t>SC821552</t>
  </si>
  <si>
    <t>B L GROUNDWORKS (SCOTLAND) LTD.</t>
  </si>
  <si>
    <t>Brian - Lockie</t>
  </si>
  <si>
    <t>2 Melville Street, Falkirk, FK1 1HZ, Scotland</t>
  </si>
  <si>
    <t>14047333</t>
  </si>
  <si>
    <t>BEACH AVE DEVELOPMENT LTD</t>
  </si>
  <si>
    <t>Job - Gutteling</t>
  </si>
  <si>
    <t>Pauline Grootjans</t>
  </si>
  <si>
    <t>01 Meadlake Place Thorpe Lea Road, Egham, Surrey, TW20 8HE, United Kingdom</t>
  </si>
  <si>
    <t>14532740</t>
  </si>
  <si>
    <t>EMMEDAS LTD</t>
  </si>
  <si>
    <t>Emmanuel - Adjaho</t>
  </si>
  <si>
    <t>36 Thomas Fryer Court, 30 High Street, London, E15 2PS, United Kingdom</t>
  </si>
  <si>
    <t>15931583</t>
  </si>
  <si>
    <t>WAYNE PROPERTY DEVELOPMENTS LTD</t>
  </si>
  <si>
    <t>Michael - Davies</t>
  </si>
  <si>
    <t>15931603</t>
  </si>
  <si>
    <t>GREENTREE BUILDING LTD</t>
  </si>
  <si>
    <t>Thomas - Price</t>
  </si>
  <si>
    <t>15931602</t>
  </si>
  <si>
    <t>RANBY'S CORNER LIMITED</t>
  </si>
  <si>
    <t>Rasiklal - Kotecha; Bimal - Thakkar; Brent - Warner</t>
  </si>
  <si>
    <t>The Old Sunday School Main Road, Deeping St Nicholas, Spalding, PE11 3ET, United Kingdom</t>
  </si>
  <si>
    <t>14524970</t>
  </si>
  <si>
    <t>ALIGN CARPENTRY &amp; JOINERY LTD</t>
  </si>
  <si>
    <t>Warren - Ferris</t>
  </si>
  <si>
    <t>144 Fore Street, Saltash, PL12 6JR, England</t>
  </si>
  <si>
    <t>14591430</t>
  </si>
  <si>
    <t>BEST BUILD RENOVATIONS LTD</t>
  </si>
  <si>
    <t>Wesley - Pierce</t>
  </si>
  <si>
    <t>21 Bollin Close, Kearsley, Bolton, BL4 8PG, England</t>
  </si>
  <si>
    <t>15932780</t>
  </si>
  <si>
    <t>RA CONSTRUCTION SOLUTIONS LTD</t>
  </si>
  <si>
    <t>Rustam - Alyas</t>
  </si>
  <si>
    <t>71 Wayland Road, Manchester, M18 7HA, England</t>
  </si>
  <si>
    <t>14525850</t>
  </si>
  <si>
    <t>MCLEOD'S DEVELOPMENTS LTD</t>
  </si>
  <si>
    <t>Michael - Mcleod</t>
  </si>
  <si>
    <t>1 Kirk Street, Liverpool, L5 5DX, England</t>
  </si>
  <si>
    <t>15405428</t>
  </si>
  <si>
    <t>BROOKE DEVELOPMENT AND CONSTRUCTION LTD</t>
  </si>
  <si>
    <t>Zoe - Cooper; Nathan - Johnson</t>
  </si>
  <si>
    <t>Bath Investment and Building Society</t>
  </si>
  <si>
    <t>Rippleside, Dockett Eddy, The Meads, Chertsey, Surrey, KT16 8LS, United Kingdom</t>
  </si>
  <si>
    <t>15933185</t>
  </si>
  <si>
    <t>HUGO BLACK DEVELOPMENTS LIMITED</t>
  </si>
  <si>
    <t>Patrick - Garratt</t>
  </si>
  <si>
    <t>47 Calthorpe Road, Edgbaston, Birmingham, B15 1TH, England</t>
  </si>
  <si>
    <t>15068023</t>
  </si>
  <si>
    <t>WPIL PROPERTY DEVELOPMENTS LIMITED</t>
  </si>
  <si>
    <t>David - Morgan; Rosemary - Morgan</t>
  </si>
  <si>
    <t>109 Bute Street, Treorchy, CF42 6AU, Wales</t>
  </si>
  <si>
    <t>15931286</t>
  </si>
  <si>
    <t>SKELDONS LTD</t>
  </si>
  <si>
    <t>Donald - Hughes; Richard - Skerton</t>
  </si>
  <si>
    <t>No 4 Greens Cottages, Trehan, Saltash, Cornwall, PL12 4QJ, United Kingdom</t>
  </si>
  <si>
    <t>14912784</t>
  </si>
  <si>
    <t>ORTIGA LTD</t>
  </si>
  <si>
    <t>Marco - Sidoli</t>
  </si>
  <si>
    <t>15932690</t>
  </si>
  <si>
    <t>PRIMELUX RENTALS LTD</t>
  </si>
  <si>
    <t>Rohankumar - Joshi</t>
  </si>
  <si>
    <t>15 Fairfield Avenue, London, NW4 3TN, England</t>
  </si>
  <si>
    <t>14987879</t>
  </si>
  <si>
    <t>BIRDIE CONTRACTORS LTD</t>
  </si>
  <si>
    <t>Charlotte - Beasley</t>
  </si>
  <si>
    <t>NI699622</t>
  </si>
  <si>
    <t>GREENAN PROPERTIES LIMITED</t>
  </si>
  <si>
    <t>Patricia - Brady; John - Mcginnis</t>
  </si>
  <si>
    <t>Unit 8 Quayside Centre, Strand Road, Londonderry, BT48 7PX, Northern Ireland</t>
  </si>
  <si>
    <t>14349905</t>
  </si>
  <si>
    <t>BOYKA BUILDING SOLUTIONS LTD</t>
  </si>
  <si>
    <t>Iurie - Anohin</t>
  </si>
  <si>
    <t>3 Chesham Rise, Northampton, NN3 8PX, England</t>
  </si>
  <si>
    <t>14701331</t>
  </si>
  <si>
    <t>NOXVILLE PROPERTIES LIMITED</t>
  </si>
  <si>
    <t>Jennifer - Murray</t>
  </si>
  <si>
    <t>14283609</t>
  </si>
  <si>
    <t>ORCHARD FARM PROPERTIES LIMITED</t>
  </si>
  <si>
    <t>Antony - Dickens</t>
  </si>
  <si>
    <t>Orchard Farm Dowsdale Bank, Shepeau Stow, Spalding, Lincolnshire, PE12 0UA</t>
  </si>
  <si>
    <t>15937816</t>
  </si>
  <si>
    <t>PARKWOOD 2024 LTD</t>
  </si>
  <si>
    <t>The Old Foundry Jolliffe Yard, 233 London Road North, Merstham, RH1 3BN, United Kingdom</t>
  </si>
  <si>
    <t>14693355</t>
  </si>
  <si>
    <t>GENESIS FIVE DEVELOPMENT LTD</t>
  </si>
  <si>
    <t>Daljit - Shergill</t>
  </si>
  <si>
    <t>Unit 1 Magna Road, Wigston, Leicestershire, LE18 4ZH, England</t>
  </si>
  <si>
    <t>15935215</t>
  </si>
  <si>
    <t>MAINTENANT LTD</t>
  </si>
  <si>
    <t>Jonathan - Empson</t>
  </si>
  <si>
    <t>8-10 Church End, Gamlingay, Cambridgeshire, SG19 3EP, United Kingdom</t>
  </si>
  <si>
    <t>15926562</t>
  </si>
  <si>
    <t>RYNNE ELLIOTT PROPERTY GROUP LTD</t>
  </si>
  <si>
    <t>Christopher - Elliott; Catherine - Rynne</t>
  </si>
  <si>
    <t>44 Canadian Avenue, Salisbury, SP2 7JN, England</t>
  </si>
  <si>
    <t>SC781050</t>
  </si>
  <si>
    <t>HREIM MARGATE LTD</t>
  </si>
  <si>
    <t>Conal - Long; Andrew - Moffat</t>
  </si>
  <si>
    <t>86a George Street, Edinburgh, EH2 3BU, Scotland</t>
  </si>
  <si>
    <t>14270729</t>
  </si>
  <si>
    <t>ABBEY VIEW (NORTH EAST) LTD</t>
  </si>
  <si>
    <t>Allan - Fenwick; Claire - Fenwick</t>
  </si>
  <si>
    <t>Tier One Capital Fm Limited, as Security Trustee</t>
  </si>
  <si>
    <t>Swallow House, Parsons Road, Washington, NE37 1EZ, United Kingdom</t>
  </si>
  <si>
    <t>13845699</t>
  </si>
  <si>
    <t>THL WRAXALL LTD</t>
  </si>
  <si>
    <t>Laura - Aitken; William - Aitken</t>
  </si>
  <si>
    <t>Unit 1, The Arcade, 69 High Street, Nailsea, Bristol, BS48 1AW, England</t>
  </si>
  <si>
    <t>14786838</t>
  </si>
  <si>
    <t>TRIPLE SC &amp; MN WALKER HOLDINGS LTD</t>
  </si>
  <si>
    <t>Sophie - Hearnshaw</t>
  </si>
  <si>
    <t>14a Albany Road, Weymouth, Dorset, DT4 9TH, United Kingdom</t>
  </si>
  <si>
    <t>15937676</t>
  </si>
  <si>
    <t>GRUPOTEC SOLAR UK 9 LIMITED</t>
  </si>
  <si>
    <t>14693740</t>
  </si>
  <si>
    <t>GENESIS THREE DEVELOPMENT LTD</t>
  </si>
  <si>
    <t>Dulai, Sarjan Singh</t>
  </si>
  <si>
    <t>15934704</t>
  </si>
  <si>
    <t>8 OCK STREET LIMITED</t>
  </si>
  <si>
    <t>Nicola - Cammack; Simon - Cammack</t>
  </si>
  <si>
    <t>Little Coxwell House, Little Coxwell, Faringdon, Oxfordshire, SN7 7LP, United Kingdom</t>
  </si>
  <si>
    <t>15936487</t>
  </si>
  <si>
    <t>FORTITUDO (LITTLE DROVE ROAD) LIMITED</t>
  </si>
  <si>
    <t>13955799</t>
  </si>
  <si>
    <t>VISION SUCCESS LTD</t>
  </si>
  <si>
    <t>Sebastian - Czajka</t>
  </si>
  <si>
    <t>Flat 15 2 Red Lion Road, Surbiton, KT6 7QQ, United Kingdom</t>
  </si>
  <si>
    <t>15291448</t>
  </si>
  <si>
    <t>ROBYN &amp; JORDAN LTD</t>
  </si>
  <si>
    <t>Robyn - Roberts; Jordan - Shimwell</t>
  </si>
  <si>
    <t>15-17 Church Street, Stourbridge, DY8 1LU, England</t>
  </si>
  <si>
    <t>14270343</t>
  </si>
  <si>
    <t>ASHLEA ENTERPRISE LTD</t>
  </si>
  <si>
    <t>Chandravadan - Patel</t>
  </si>
  <si>
    <t>74 Booth Lane South, Northampton, NN3 3EZ, England</t>
  </si>
  <si>
    <t>15937312</t>
  </si>
  <si>
    <t>WHEEL FORGE HOLDINGS LIMITED</t>
  </si>
  <si>
    <t>Mark - Downton</t>
  </si>
  <si>
    <t>Diss Business Space, Inspire House, Diss, IP22 4HQ, United Kingdom</t>
  </si>
  <si>
    <t>15938087</t>
  </si>
  <si>
    <t>K&amp;C MIDDLETON BUILDING SERVICES LTD</t>
  </si>
  <si>
    <t>Christopher - Middleton; Kieran - Middleton</t>
  </si>
  <si>
    <t>14618072</t>
  </si>
  <si>
    <t>BURWASH DEV LTD</t>
  </si>
  <si>
    <t>Ben - Barnes; Jamie - Blackman; Ashley - Moyiham; Daniel - Stewart</t>
  </si>
  <si>
    <t>15935526</t>
  </si>
  <si>
    <t>SIDDALL'S RENOVATIONS LTD</t>
  </si>
  <si>
    <t>Michael - Siddall</t>
  </si>
  <si>
    <t>Unit 20 Fall Bank Industrial Estate, Dodworth, Barnsley, S75 3LS, England</t>
  </si>
  <si>
    <t>15936297</t>
  </si>
  <si>
    <t>ROSETTA HOMES (WADESMILL) LTD</t>
  </si>
  <si>
    <t>Jarman, Samuel William; Jamie - Leech</t>
  </si>
  <si>
    <t>Yellow Tree Capital Associates LLP</t>
  </si>
  <si>
    <t>Unit 1 The Woodyard, Old Knebworth, Knebworth, SG3 6PY, United Kingdom</t>
  </si>
  <si>
    <t>15936689</t>
  </si>
  <si>
    <t>VITA AXIS DEVELOPMENT LIMITED</t>
  </si>
  <si>
    <t>Precap Vii S.À R.L</t>
  </si>
  <si>
    <t>Horseshoe Farm, Elkington Way, Alderley Edge, England, SK9 7GU, England</t>
  </si>
  <si>
    <t>15936695</t>
  </si>
  <si>
    <t>UHAUS AXIS NORTH LIMITED</t>
  </si>
  <si>
    <t>15936694</t>
  </si>
  <si>
    <t>UHAUS AXIS SOUTH LIMITED</t>
  </si>
  <si>
    <t>14336083</t>
  </si>
  <si>
    <t>HILTON &amp; HOPEWELL LIMITED</t>
  </si>
  <si>
    <t>Liam - Hilton; James - Hopewell</t>
  </si>
  <si>
    <t>19 Warren Park Way, Enderby, Leicester, LE19 4SA, England</t>
  </si>
  <si>
    <t>15931610</t>
  </si>
  <si>
    <t>CONSTRUCTIVE NETWORK LTD</t>
  </si>
  <si>
    <t>Christopher - Lee</t>
  </si>
  <si>
    <t>77 Wycombe End, Beaconsfield, HP9 1LX, England</t>
  </si>
  <si>
    <t>14693753</t>
  </si>
  <si>
    <t>GENESIS FOUR DEVELOPMENT LTD</t>
  </si>
  <si>
    <t>13967492</t>
  </si>
  <si>
    <t>HEROIC DEVELOPMENTS LTD</t>
  </si>
  <si>
    <t>Daryl - Rugless</t>
  </si>
  <si>
    <t>Richard Denis Rostant</t>
  </si>
  <si>
    <t>Office 7 35-37 Ludgate Hill, London, EC4M 7JN, United Kingdom</t>
  </si>
  <si>
    <t>14579778</t>
  </si>
  <si>
    <t>ADV PROPERTY HOLDINGS LTD</t>
  </si>
  <si>
    <t>Mark - Fletcher</t>
  </si>
  <si>
    <t>47 School Lane, Upholland, Skelmersdale, WN8 0LW, England</t>
  </si>
  <si>
    <t>15935135</t>
  </si>
  <si>
    <t>JANODE CONSULT LIMITED</t>
  </si>
  <si>
    <t>Doreen - Nesiama; Odegua - Nesiama; Ibukun - Shorinwa; Jane - Shorinwa</t>
  </si>
  <si>
    <t>14 Gill Crescent, Houlton, Rugby, CV23 1AP, England</t>
  </si>
  <si>
    <t>14274765</t>
  </si>
  <si>
    <t>Y &amp; L COURIERS LTD</t>
  </si>
  <si>
    <t>Aftab - Ahmad</t>
  </si>
  <si>
    <t>18 Earle Street, Ashton-Under-Lyne, OL7 0EL, England</t>
  </si>
  <si>
    <t>14503897</t>
  </si>
  <si>
    <t>OAKLAND BRACKNELL LTD</t>
  </si>
  <si>
    <t>Joanne - Balmer; Paul - Donnelly; Richard - Dooley</t>
  </si>
  <si>
    <t>Sun Yamaha I S.a R.L.</t>
  </si>
  <si>
    <t>Lambwood Heights, 244  Lambourne Road, Chigwell, IG7 6HX, 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</si>
</sst>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mmm\-yy;;;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4"/>
      <color rgb="FF0070C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1" fillId="0" borderId="0" xfId="0" applyFont="1"/>
    <xf numFmtId="0" fontId="6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4" fillId="3" borderId="0" xfId="0" applyNumberFormat="1" applyFont="1" applyFill="1" applyAlignment="1">
      <alignment horizontal="center"/>
    </xf>
    <xf numFmtId="49" fontId="4" fillId="3" borderId="0" xfId="0" applyNumberFormat="1" applyFont="1" applyFill="1" applyAlignment="1">
      <alignment horizontal="center"/>
    </xf>
    <xf numFmtId="164" fontId="4" fillId="3" borderId="0" xfId="0" applyNumberFormat="1" applyFont="1" applyFill="1" applyAlignment="1">
      <alignment horizontal="center"/>
    </xf>
    <xf numFmtId="0" fontId="6" fillId="0" borderId="0" xfId="0" applyFont="1" applyAlignment="1">
      <alignment horizontal="left"/>
    </xf>
    <xf numFmtId="14" fontId="6" fillId="0" borderId="0" xfId="0" applyNumberFormat="1" applyFont="1"/>
    <xf numFmtId="17" fontId="6" fillId="0" borderId="0" xfId="0" applyNumberFormat="1" applyFont="1" applyAlignment="1">
      <alignment horizontal="center"/>
    </xf>
    <xf numFmtId="49" fontId="6" fillId="0" borderId="0" xfId="0" applyNumberFormat="1" applyFont="1"/>
    <xf numFmtId="1" fontId="6" fillId="0" borderId="0" xfId="0" applyNumberFormat="1" applyFont="1" applyAlignment="1">
      <alignment horizontal="left"/>
    </xf>
    <xf numFmtId="165" fontId="6" fillId="0" borderId="0" xfId="0" applyNumberFormat="1" applyFont="1" applyAlignment="1">
      <alignment horizontal="center"/>
    </xf>
    <xf numFmtId="0" fontId="0" fillId="4" borderId="0" xfId="0" applyFill="1"/>
    <xf numFmtId="1" fontId="5" fillId="4" borderId="0" xfId="0" applyNumberFormat="1" applyFont="1" applyFill="1" applyAlignment="1">
      <alignment horizontal="left"/>
    </xf>
    <xf numFmtId="0" fontId="5" fillId="4" borderId="0" xfId="0" applyFont="1" applyFill="1" applyAlignment="1">
      <alignment horizontal="left"/>
    </xf>
    <xf numFmtId="49" fontId="5" fillId="4" borderId="0" xfId="0" applyNumberFormat="1" applyFont="1" applyFill="1"/>
    <xf numFmtId="14" fontId="5" fillId="4" borderId="0" xfId="0" applyNumberFormat="1" applyFont="1" applyFill="1"/>
    <xf numFmtId="0" fontId="5" fillId="4" borderId="0" xfId="0" applyFont="1" applyFill="1"/>
    <xf numFmtId="17" fontId="5" fillId="4" borderId="0" xfId="0" applyNumberFormat="1" applyFont="1" applyFill="1" applyAlignment="1">
      <alignment horizontal="center"/>
    </xf>
    <xf numFmtId="0" fontId="6" fillId="4" borderId="0" xfId="0" applyFont="1" applyFill="1"/>
    <xf numFmtId="1" fontId="6" fillId="4" borderId="0" xfId="0" applyNumberFormat="1" applyFont="1" applyFill="1" applyAlignment="1">
      <alignment horizontal="left"/>
    </xf>
    <xf numFmtId="0" fontId="6" fillId="4" borderId="0" xfId="0" applyFont="1" applyFill="1" applyAlignment="1">
      <alignment horizontal="left"/>
    </xf>
    <xf numFmtId="165" fontId="0" fillId="4" borderId="0" xfId="0" applyNumberFormat="1" applyFill="1" applyAlignment="1">
      <alignment horizontal="center"/>
    </xf>
    <xf numFmtId="165" fontId="6" fillId="4" borderId="0" xfId="0" applyNumberFormat="1" applyFont="1" applyFill="1" applyAlignment="1">
      <alignment horizontal="center"/>
    </xf>
    <xf numFmtId="0" fontId="6" fillId="0" borderId="0" xfId="0" applyNumberFormat="1" applyFont="1"/>
    <xf numFmtId="0" fontId="6" fillId="4" borderId="0" xfId="0" applyNumberFormat="1" applyFont="1" applyFill="1" applyAlignment="1">
      <alignment horizontal="center"/>
    </xf>
  </cellXfs>
  <cellStyles count="1">
    <cellStyle name="Normal" xfId="0" builtinId="0"/>
  </cellStyles>
  <dxfs count="33"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indexed="64"/>
          <bgColor theme="3" tint="0.89999084444715716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fill>
        <patternFill patternType="solid">
          <fgColor indexed="64"/>
          <bgColor theme="3" tint="0.89999084444715716"/>
        </patternFill>
      </fill>
    </dxf>
    <dxf>
      <numFmt numFmtId="19" formatCode="dd/mm/yyyy"/>
    </dxf>
    <dxf>
      <numFmt numFmtId="0" formatCode="General"/>
    </dxf>
    <dxf>
      <font>
        <b/>
      </font>
      <fill>
        <patternFill patternType="solid">
          <fgColor indexed="64"/>
          <bgColor theme="3" tint="0.89999084444715716"/>
        </patternFill>
      </fill>
    </dxf>
    <dxf>
      <font>
        <b/>
      </font>
      <fill>
        <patternFill patternType="solid">
          <fgColor indexed="64"/>
          <bgColor theme="3" tint="0.8999908444471571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5" formatCode="mmm\-yy;;;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5" formatCode="mmm\-yy;;;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DD4A056-93F4-4E43-9E9A-2308D3AEB0A5}" autoFormatId="16" applyNumberFormats="0" applyBorderFormats="0" applyFontFormats="0" applyPatternFormats="0" applyAlignmentFormats="0" applyWidthHeightFormats="0">
  <queryTableRefresh nextId="9">
    <queryTableFields count="8">
      <queryTableField id="1" name="Company number" tableColumnId="1"/>
      <queryTableField id="2" name="Company name" tableColumnId="2"/>
      <queryTableField id="3" name="Officer details" tableColumnId="3"/>
      <queryTableField id="4" name="Charge Person entitled" tableColumnId="4"/>
      <queryTableField id="5" name="charged date created" tableColumnId="5"/>
      <queryTableField id="6" name="charge status" tableColumnId="6"/>
      <queryTableField id="7" name="Date of incorporation" tableColumnId="7"/>
      <queryTableField id="8" name="Registered Offic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AA4071A-127B-4293-84E1-AB26E381F49A}" autoFormatId="16" applyNumberFormats="0" applyBorderFormats="0" applyFontFormats="0" applyPatternFormats="0" applyAlignmentFormats="0" applyWidthHeightFormats="0">
  <queryTableRefresh nextId="15">
    <queryTableFields count="14">
      <queryTableField id="1" name="company" tableColumnId="1"/>
      <queryTableField id="2" name="First Name" tableColumnId="2"/>
      <queryTableField id="3" name="Last Name" tableColumnId="3"/>
      <queryTableField id="4" name="Title" tableColumnId="4"/>
      <queryTableField id="5" name="Email" tableColumnId="5"/>
      <queryTableField id="6" name="Person Linkedin Url" tableColumnId="6"/>
      <queryTableField id="7" name="Website" tableColumnId="7"/>
      <queryTableField id="8" name="Company Linkedin Url" tableColumnId="8"/>
      <queryTableField id="9" name="Company Address" tableColumnId="9"/>
      <queryTableField id="10" name="CH Title" tableColumnId="10"/>
      <queryTableField id="11" name="CH Company number" tableColumnId="11"/>
      <queryTableField id="12" name="company status" tableColumnId="12"/>
      <queryTableField id="13" name="date of creation" tableColumnId="13"/>
      <queryTableField id="14" name="address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C6DA474-82C6-4A18-98A7-239F9651174A}" autoFormatId="16" applyNumberFormats="0" applyBorderFormats="0" applyFontFormats="0" applyPatternFormats="0" applyAlignmentFormats="0" applyWidthHeightFormats="0">
  <queryTableRefresh nextId="9">
    <queryTableFields count="8">
      <queryTableField id="1" name="CH Company number" tableColumnId="1"/>
      <queryTableField id="2" name="Company name" tableColumnId="2"/>
      <queryTableField id="3" name="Officer details" tableColumnId="3"/>
      <queryTableField id="4" name="Charge Person entitled" tableColumnId="4"/>
      <queryTableField id="5" name="charged date created" tableColumnId="5"/>
      <queryTableField id="6" name="charge status" tableColumnId="6"/>
      <queryTableField id="7" name="Date of incorporation" tableColumnId="7"/>
      <queryTableField id="8" name="Registered Office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9CE87FE7-F823-42C6-823D-C79A75F5D94E}" autoFormatId="16" applyNumberFormats="0" applyBorderFormats="0" applyFontFormats="0" applyPatternFormats="0" applyAlignmentFormats="0" applyWidthHeightFormats="0">
  <queryTableRefresh nextId="6">
    <queryTableFields count="2">
      <queryTableField id="4" name="Company name " tableColumnId="1"/>
      <queryTableField id="3" name="Domain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4376380-81EA-4370-9104-3026CEF71161}" name="Apollo_Results" displayName="Apollo_Results" ref="A1:P2644" totalsRowShown="0" headerRowDxfId="32" dataDxfId="31">
  <autoFilter ref="A1:P2644" xr:uid="{74376380-81EA-4370-9104-3026CEF71161}"/>
  <tableColumns count="16">
    <tableColumn id="1" xr3:uid="{B8C8EFFC-4E73-497A-B6CA-C25ECC483F4B}" name="Company Number " dataDxfId="30">
      <calculatedColumnFormula>IFERROR(Apollo_Data__Comp_No[[#This Row],[CH Company number]],"")</calculatedColumnFormula>
    </tableColumn>
    <tableColumn id="2" xr3:uid="{B60088C7-9EBD-4710-AD03-8C5F112C688F}" name="Company Name " dataDxfId="29">
      <calculatedColumnFormula>IFERROR(Apollo_Data__Comp_No[[#This Row],[company]],"")</calculatedColumnFormula>
    </tableColumn>
    <tableColumn id="3" xr3:uid="{3CCC4D95-0896-40AE-9DCF-98AD430FAD79}" name="Officer Details " dataDxfId="28">
      <calculatedColumnFormula>IFERROR(_xlfn.XLOOKUP(Apollo_Results[[#This Row],[Company Number ]],Apollo_Data___Inc_Lender!A:A,Apollo_Data___Inc_Lender!C:C,,)&amp;"","")</calculatedColumnFormula>
    </tableColumn>
    <tableColumn id="4" xr3:uid="{61C2D68A-3CBB-4C64-8FCA-D647328528B2}" name="Lender " dataDxfId="27">
      <calculatedColumnFormula>IFERROR(_xlfn.XLOOKUP(Apollo_Results[[#This Row],[Company Number ]],Apollo_Data___Inc_Lender!A:A,Apollo_Data___Inc_Lender!D:D,,)&amp;"","")</calculatedColumnFormula>
    </tableColumn>
    <tableColumn id="5" xr3:uid="{F7E722F4-6929-4B96-BAE0-9E77030BCC1C}" name="Charge Date " dataDxfId="26">
      <calculatedColumnFormula>IFERROR(_xlfn.XLOOKUP(Apollo_Results[[#This Row],[Company Number ]],Apollo_Data___Inc_Lender!A:A,Apollo_Data___Inc_Lender!E:E,"",),"")</calculatedColumnFormula>
    </tableColumn>
    <tableColumn id="6" xr3:uid="{099C321A-EC27-4866-BC9D-FF615B3303D1}" name="Charge Status " dataDxfId="25">
      <calculatedColumnFormula>IFERROR(_xlfn.XLOOKUP(Apollo_Results[[#This Row],[Company Number ]],Apollo_Data___Inc_Lender!A:A,Apollo_Data___Inc_Lender!F:F,"",0)&amp;"","")</calculatedColumnFormula>
    </tableColumn>
    <tableColumn id="15" xr3:uid="{8968535F-BAB8-42AC-A127-0095FDFC5E35}" name="Date of Incorporation " dataDxfId="24">
      <calculatedColumnFormula>_xlfn.XLOOKUP(Apollo_Results[[#This Row],[Company Number ]],Apollo_Data___Inc_Lender!A:A,Apollo_Data___Inc_Lender!G:G,"",0)</calculatedColumnFormula>
    </tableColumn>
    <tableColumn id="7" xr3:uid="{DC63D326-1881-4807-B3BB-2626CBC4C0AE}" name="Contact (First Name)" dataDxfId="23">
      <calculatedColumnFormula>IFERROR(Apollo_Data__Comp_No[[#This Row],[First Name]],"")</calculatedColumnFormula>
    </tableColumn>
    <tableColumn id="8" xr3:uid="{72CB5B23-7F90-4145-8DF7-F39F10703B00}" name="Contact (Last )" dataDxfId="22">
      <calculatedColumnFormula>IFERROR(Apollo_Data__Comp_No[[#This Row],[Last Name]],"")</calculatedColumnFormula>
    </tableColumn>
    <tableColumn id="9" xr3:uid="{C3ABB30D-D0EA-4518-BCEA-7CE5DEB48916}" name="Title " dataDxfId="21"/>
    <tableColumn id="10" xr3:uid="{EF10CFBE-C493-4015-A8A7-9AB43E7C95F4}" name="Email " dataDxfId="20"/>
    <tableColumn id="11" xr3:uid="{8BA7BE88-2C10-4E96-BEE6-73236B5FFF34}" name="Personal (LI)" dataDxfId="19"/>
    <tableColumn id="12" xr3:uid="{3C7EB4EE-80AA-45AA-82D5-B2D71883A21B}" name="Company (LI)" dataDxfId="18">
      <calculatedColumnFormula>IFERROR(Apollo_Data__Comp_No[[#This Row],[Company Linkedin Url]],"")</calculatedColumnFormula>
    </tableColumn>
    <tableColumn id="13" xr3:uid="{4D68EC41-6D34-47AB-939C-BD9EB53D5155}" name="Web " dataDxfId="17">
      <calculatedColumnFormula>IFERROR(Apollo_Data__Comp_No[[#This Row],[Website]],"")</calculatedColumnFormula>
    </tableColumn>
    <tableColumn id="14" xr3:uid="{C3B2F9C8-A037-4BFC-B033-838DE661CB6F}" name="Address " dataDxfId="16">
      <calculatedColumnFormula>IFERROR(Apollo_Data__Comp_No[[#This Row],[Company Address]],"")</calculatedColumnFormula>
    </tableColumn>
    <tableColumn id="16" xr3:uid="{18991D4E-8D01-4AB8-BD9E-AEDA7FF9C742}" name="Assigned " dataDxfId="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42B37E-A0B4-41B6-BED0-1532F6B6ED1B}" name="Results__Companies_House" displayName="Results__Companies_House" ref="A1:H2501" tableType="queryTable" totalsRowShown="0" headerRowDxfId="15">
  <autoFilter ref="A1:H2501" xr:uid="{0242B37E-A0B4-41B6-BED0-1532F6B6ED1B}"/>
  <tableColumns count="8">
    <tableColumn id="1" xr3:uid="{EA829729-BA70-4577-917D-4EED74501BD7}" uniqueName="1" name="Company number" queryTableFieldId="1"/>
    <tableColumn id="2" xr3:uid="{43716B36-3199-42A9-A527-2146C419732A}" uniqueName="2" name="Company name" queryTableFieldId="2"/>
    <tableColumn id="3" xr3:uid="{E7F2F40A-553F-4E88-9798-BECE10A860BB}" uniqueName="3" name="Officer details" queryTableFieldId="3"/>
    <tableColumn id="4" xr3:uid="{E255FCEE-2F56-44EB-B140-F8415B0BEC61}" uniqueName="4" name="Charge Person entitled" queryTableFieldId="4" dataDxfId="4"/>
    <tableColumn id="5" xr3:uid="{A73C865B-A9A0-4ECB-A365-F19723E415A7}" uniqueName="5" name="charged date created" queryTableFieldId="5" dataDxfId="3"/>
    <tableColumn id="6" xr3:uid="{C9B4F82E-2D9A-41B0-A598-BC8C1FB5A690}" uniqueName="6" name="charge status" queryTableFieldId="6" dataDxfId="2"/>
    <tableColumn id="7" xr3:uid="{F318A1A1-126E-4D33-A515-68BDCEC9B80A}" uniqueName="7" name="Date of incorporation" queryTableFieldId="7" dataDxfId="1"/>
    <tableColumn id="8" xr3:uid="{7B067845-834D-451C-894B-5AA8C20A622F}" uniqueName="8" name="Registered Office" queryTableFieldId="8" dataDxfId="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83AD37-6570-481E-90C8-367FF80FAC3A}" name="ApolloData" displayName="ApolloData" ref="A1:I1048576" totalsRowShown="0" headerRowDxfId="14">
  <autoFilter ref="A1:I1048576" xr:uid="{4A83AD37-6570-481E-90C8-367FF80FAC3A}"/>
  <tableColumns count="9">
    <tableColumn id="1" xr3:uid="{59211A0A-CFA6-435E-8ED3-F170C58E4119}" name="Company"/>
    <tableColumn id="2" xr3:uid="{BA257A13-0133-4EEB-A2C1-DEFC4B77C157}" name="First Name"/>
    <tableColumn id="3" xr3:uid="{F2637245-ED24-4FC1-8315-385C6686FCAF}" name="Last Name"/>
    <tableColumn id="4" xr3:uid="{32237E02-1E55-4D99-A796-0A753BF92643}" name="Title"/>
    <tableColumn id="5" xr3:uid="{FEA2401F-E008-4711-A3FE-B90910ECCCCC}" name="Email"/>
    <tableColumn id="6" xr3:uid="{C2A0F350-E1B8-427D-ABDB-6B0C9AE7CE7A}" name="Person Linkedin Url"/>
    <tableColumn id="7" xr3:uid="{8060F64E-80DE-447A-B42B-B0168EEE7B1B}" name="Website"/>
    <tableColumn id="8" xr3:uid="{BD39046E-F8CD-47DF-997E-54E28DAF3001}" name="Company Linkedin Url"/>
    <tableColumn id="9" xr3:uid="{A7354040-07CB-433D-9044-40B5739AAC54}" name="Company Address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F3410E-C10B-4FAD-8FB6-B1EE83199CB6}" name="Apollo_Data__Comp_No" displayName="Apollo_Data__Comp_No" ref="A1:N2282" tableType="queryTable" totalsRowShown="0">
  <autoFilter ref="A1:N2282" xr:uid="{3AF3410E-C10B-4FAD-8FB6-B1EE83199CB6}"/>
  <tableColumns count="14">
    <tableColumn id="1" xr3:uid="{5BC5BCC3-763C-406F-8AF2-6D350ADAE30C}" uniqueName="1" name="company" queryTableFieldId="1" dataDxfId="13"/>
    <tableColumn id="2" xr3:uid="{1F20B074-DFA1-4C09-A06C-46DABE9E628A}" uniqueName="2" name="First Name" queryTableFieldId="2"/>
    <tableColumn id="3" xr3:uid="{08D7AE09-A813-4614-9FF8-C0EAAE520FB0}" uniqueName="3" name="Last Name" queryTableFieldId="3"/>
    <tableColumn id="4" xr3:uid="{877896E3-E616-4D14-9A67-898B7968AAA7}" uniqueName="4" name="Title" queryTableFieldId="4"/>
    <tableColumn id="5" xr3:uid="{EC19F09C-E6A0-455D-8947-14E8201F9220}" uniqueName="5" name="Email" queryTableFieldId="5"/>
    <tableColumn id="6" xr3:uid="{AE6DCB22-5AAB-4ADB-B1F1-B1AFC110DD03}" uniqueName="6" name="Person Linkedin Url" queryTableFieldId="6"/>
    <tableColumn id="7" xr3:uid="{814BCF8E-29FC-48A5-A423-1A6F6A02151C}" uniqueName="7" name="Website" queryTableFieldId="7"/>
    <tableColumn id="8" xr3:uid="{6FE4B3A8-C1D5-4588-989C-9049AA91ADE4}" uniqueName="8" name="Company Linkedin Url" queryTableFieldId="8"/>
    <tableColumn id="9" xr3:uid="{297E53FE-198E-4237-A639-CE25E1CD4AA9}" uniqueName="9" name="Company Address" queryTableFieldId="9"/>
    <tableColumn id="10" xr3:uid="{3D404CEB-E802-4854-92E2-FC2C36E141D8}" uniqueName="10" name="CH Title" queryTableFieldId="10"/>
    <tableColumn id="11" xr3:uid="{688D3C3F-3B62-41EB-9252-2CFE5A4AFDFF}" uniqueName="11" name="CH Company number" queryTableFieldId="11"/>
    <tableColumn id="12" xr3:uid="{3E8FC762-DB22-4516-B09E-E615C92FC9E7}" uniqueName="12" name="company status" queryTableFieldId="12"/>
    <tableColumn id="13" xr3:uid="{7F8B6333-BB14-432F-915D-B4E0C1057AB8}" uniqueName="13" name="date of creation" queryTableFieldId="13" dataDxfId="12"/>
    <tableColumn id="14" xr3:uid="{E2E0F9FD-4924-4CC2-8204-3C81FEF28233}" uniqueName="14" name="address" queryTableField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0DA4AF-80CD-4BC2-BF0C-832B43D8FAB7}" name="Apollo_Data___Inc_Lender_1" displayName="Apollo_Data___Inc_Lender_1" ref="A1:H1289" tableType="queryTable" totalsRowShown="0" headerRowDxfId="11">
  <autoFilter ref="A1:H1289" xr:uid="{380DA4AF-80CD-4BC2-BF0C-832B43D8FAB7}"/>
  <tableColumns count="8">
    <tableColumn id="1" xr3:uid="{D55B06C5-431E-41B2-AF00-7FB57E586C68}" uniqueName="1" name="CH Company number" queryTableFieldId="1" dataDxfId="10"/>
    <tableColumn id="2" xr3:uid="{E5531456-E510-4304-A10B-5449CF053EEF}" uniqueName="2" name="Company name" queryTableFieldId="2"/>
    <tableColumn id="3" xr3:uid="{73FBBA8E-AB39-4B89-8300-1F0B823D8D80}" uniqueName="3" name="Officer details" queryTableFieldId="3" dataDxfId="9"/>
    <tableColumn id="4" xr3:uid="{B3626E31-D205-463C-BC6C-8332DCDF6B31}" uniqueName="4" name="Charge Person entitled" queryTableFieldId="4"/>
    <tableColumn id="5" xr3:uid="{407BD533-62C0-4035-B851-4D2C25748B99}" uniqueName="5" name="charged date created" queryTableFieldId="5"/>
    <tableColumn id="6" xr3:uid="{FE0DEB6B-723F-44ED-BA19-EF6E82CB1671}" uniqueName="6" name="charge status" queryTableFieldId="6"/>
    <tableColumn id="7" xr3:uid="{5055F29E-C610-4072-A174-FBF801BD1193}" uniqueName="7" name="Date of incorporation" queryTableFieldId="7"/>
    <tableColumn id="8" xr3:uid="{FA80442C-15FC-4502-923D-BDC511C60343}" uniqueName="8" name="Registered Office" queryTableFieldId="8" dataDxfId="8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948E3D-0576-4C19-9F0D-76B94EEA9FCE}" name="Domain_Results" displayName="Domain_Results" ref="A1:B12" tableType="queryTable" totalsRowShown="0" headerRowDxfId="7">
  <autoFilter ref="A1:B12" xr:uid="{19948E3D-0576-4C19-9F0D-76B94EEA9FCE}"/>
  <tableColumns count="2">
    <tableColumn id="1" xr3:uid="{7C7805BD-60F9-49A5-950B-BCFA91A5632F}" uniqueName="1" name="Company name " queryTableFieldId="4"/>
    <tableColumn id="3" xr3:uid="{26797E9D-6816-4254-8A58-4B49B88ABEDD}" uniqueName="3" name="Domain" queryTableFieldId="3" dataDxfId="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FA5AE3-8926-4F00-BDF8-E73B178DEB76}" name="Companies" displayName="Companies" ref="A1:A12" totalsRowShown="0">
  <autoFilter ref="A1:A12" xr:uid="{56FA5AE3-8926-4F00-BDF8-E73B178DEB76}"/>
  <tableColumns count="1">
    <tableColumn id="1" xr3:uid="{E6B24E93-DDCF-4D4C-B1A4-804A4FBBC9E5}" name="Company name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158E-380D-44A4-BD4C-545201B7DB4C}">
  <sheetPr>
    <tabColor theme="6" tint="0.39997558519241921"/>
  </sheetPr>
  <dimension ref="A1:P2644"/>
  <sheetViews>
    <sheetView showGridLines="0" topLeftCell="M1" zoomScale="66" zoomScaleNormal="66" workbookViewId="0">
      <selection activeCell="P1" sqref="P1"/>
    </sheetView>
  </sheetViews>
  <sheetFormatPr defaultRowHeight="16" x14ac:dyDescent="0.4"/>
  <cols>
    <col min="1" max="1" width="21.1796875" style="18" bestFit="1" customWidth="1"/>
    <col min="2" max="2" width="49.26953125" style="14" bestFit="1" customWidth="1"/>
    <col min="3" max="3" width="23.90625" style="14" customWidth="1"/>
    <col min="4" max="4" width="49.36328125" style="17" bestFit="1" customWidth="1"/>
    <col min="5" max="5" width="15.81640625" style="15" bestFit="1" customWidth="1"/>
    <col min="6" max="6" width="17.453125" style="8" bestFit="1" customWidth="1"/>
    <col min="7" max="7" width="27.54296875" style="16" bestFit="1" customWidth="1"/>
    <col min="8" max="8" width="23.36328125" style="8" bestFit="1" customWidth="1"/>
    <col min="9" max="9" width="17.54296875" style="8" bestFit="1" customWidth="1"/>
    <col min="10" max="10" width="50.54296875" style="8" bestFit="1" customWidth="1"/>
    <col min="11" max="11" width="38.36328125" style="8" bestFit="1" customWidth="1"/>
    <col min="12" max="12" width="68" style="8" bestFit="1" customWidth="1"/>
    <col min="13" max="14" width="63.453125" style="8" bestFit="1" customWidth="1"/>
    <col min="15" max="15" width="70.7265625" style="8" bestFit="1" customWidth="1"/>
    <col min="16" max="16" width="20.453125" style="8" customWidth="1"/>
    <col min="17" max="16384" width="8.7265625" style="8"/>
  </cols>
  <sheetData>
    <row r="1" spans="1:16" s="27" customFormat="1" x14ac:dyDescent="0.4">
      <c r="A1" s="21" t="s">
        <v>678</v>
      </c>
      <c r="B1" s="22" t="s">
        <v>677</v>
      </c>
      <c r="C1" s="22" t="s">
        <v>679</v>
      </c>
      <c r="D1" s="23" t="s">
        <v>685</v>
      </c>
      <c r="E1" s="24" t="s">
        <v>680</v>
      </c>
      <c r="F1" s="25" t="s">
        <v>681</v>
      </c>
      <c r="G1" s="26" t="s">
        <v>696</v>
      </c>
      <c r="H1" s="25" t="s">
        <v>682</v>
      </c>
      <c r="I1" s="25" t="s">
        <v>683</v>
      </c>
      <c r="J1" s="25" t="s">
        <v>684</v>
      </c>
      <c r="K1" s="25" t="s">
        <v>686</v>
      </c>
      <c r="L1" s="25" t="s">
        <v>687</v>
      </c>
      <c r="M1" s="25" t="s">
        <v>688</v>
      </c>
      <c r="N1" s="25" t="s">
        <v>689</v>
      </c>
      <c r="O1" s="25" t="s">
        <v>690</v>
      </c>
      <c r="P1" s="25" t="s">
        <v>26053</v>
      </c>
    </row>
    <row r="2" spans="1:16" s="27" customFormat="1" x14ac:dyDescent="0.4">
      <c r="A2" s="28">
        <f>IFERROR(Apollo_Data__Comp_No[[#This Row],[CH Company number]],"")</f>
        <v>0</v>
      </c>
      <c r="B2" s="29" t="str">
        <f>IFERROR(Apollo_Data__Comp_No[[#This Row],[company]],"")</f>
        <v>Mm Capital</v>
      </c>
      <c r="C2" s="20" t="str">
        <f>IFERROR(_xlfn.XLOOKUP(Apollo_Results[[#This Row],[Company Number ]],Apollo_Data___Inc_Lender!A:A,Apollo_Data___Inc_Lender!C:C,,)&amp;"","")</f>
        <v/>
      </c>
      <c r="D2" s="20" t="str">
        <f>IFERROR(_xlfn.XLOOKUP(Apollo_Results[[#This Row],[Company Number ]],Apollo_Data___Inc_Lender!A:A,Apollo_Data___Inc_Lender!D:D,,)&amp;"","")</f>
        <v/>
      </c>
      <c r="E2" s="30" t="str">
        <f>IFERROR(_xlfn.XLOOKUP(Apollo_Results[[#This Row],[Company Number ]],Apollo_Data___Inc_Lender!A:A,Apollo_Data___Inc_Lender!E:E,"",),"")</f>
        <v/>
      </c>
      <c r="F2" s="29" t="str">
        <f>IFERROR(_xlfn.XLOOKUP(Apollo_Results[[#This Row],[Company Number ]],Apollo_Data___Inc_Lender!A:A,Apollo_Data___Inc_Lender!F:F,"",0)&amp;"","")</f>
        <v/>
      </c>
      <c r="G2" s="31" t="str">
        <f>_xlfn.XLOOKUP(Apollo_Results[[#This Row],[Company Number ]],Apollo_Data___Inc_Lender!A:A,Apollo_Data___Inc_Lender!G:G,"",0)</f>
        <v/>
      </c>
      <c r="H2" s="27" t="str">
        <f>IFERROR(Apollo_Data__Comp_No[[#This Row],[First Name]],"")</f>
        <v>Derek</v>
      </c>
      <c r="I2" s="27" t="str">
        <f>IFERROR(Apollo_Data__Comp_No[[#This Row],[Last Name]],"")</f>
        <v>Poppinga</v>
      </c>
      <c r="J2" s="27" t="str">
        <f>IFERROR(Apollo_Data__Comp_No[[#This Row],[Title]],"")</f>
        <v>Managing Director</v>
      </c>
      <c r="K2" s="27" t="str">
        <f>IFERROR(Apollo_Data__Comp_No[[#This Row],[Email]],"")</f>
        <v>derek@mmcapital.ie</v>
      </c>
      <c r="L2" s="27" t="str">
        <f>IFERROR(Apollo_Data__Comp_No[[#This Row],[Person Linkedin Url]],"")</f>
        <v>http://www.linkedin.com/in/derekpoppinga</v>
      </c>
      <c r="M2" s="27" t="str">
        <f>IFERROR(Apollo_Data__Comp_No[[#This Row],[Company Linkedin Url]],"")</f>
        <v>http://www.linkedin.com/company/mm-capital</v>
      </c>
      <c r="N2" s="27" t="str">
        <f>IFERROR(Apollo_Data__Comp_No[[#This Row],[Website]],"")</f>
        <v>https://mmcapital.ie</v>
      </c>
      <c r="O2" s="27" t="str">
        <f>IFERROR(Apollo_Data__Comp_No[[#This Row],[Company Address]],"")</f>
        <v>2 Suffolk Street, Dublin, County Dublin, Ireland, D02 KX03</v>
      </c>
      <c r="P2" s="33" t="s">
        <v>26054</v>
      </c>
    </row>
    <row r="3" spans="1:16" s="27" customFormat="1" x14ac:dyDescent="0.4">
      <c r="A3" s="28">
        <f>IFERROR(Apollo_Data__Comp_No[[#This Row],[CH Company number]],"")</f>
        <v>0</v>
      </c>
      <c r="B3" s="29" t="str">
        <f>IFERROR(Apollo_Data__Comp_No[[#This Row],[company]],"")</f>
        <v>Coleford Capital</v>
      </c>
      <c r="C3" s="20" t="str">
        <f>IFERROR(_xlfn.XLOOKUP(Apollo_Results[[#This Row],[Company Number ]],Apollo_Data___Inc_Lender!A:A,Apollo_Data___Inc_Lender!C:C,,)&amp;"","")</f>
        <v/>
      </c>
      <c r="D3" s="20" t="str">
        <f>IFERROR(_xlfn.XLOOKUP(Apollo_Results[[#This Row],[Company Number ]],Apollo_Data___Inc_Lender!A:A,Apollo_Data___Inc_Lender!D:D,,)&amp;"","")</f>
        <v/>
      </c>
      <c r="E3" s="30" t="str">
        <f>IFERROR(_xlfn.XLOOKUP(Apollo_Results[[#This Row],[Company Number ]],Apollo_Data___Inc_Lender!A:A,Apollo_Data___Inc_Lender!E:E,"",),"")</f>
        <v/>
      </c>
      <c r="F3" s="29" t="str">
        <f>IFERROR(_xlfn.XLOOKUP(Apollo_Results[[#This Row],[Company Number ]],Apollo_Data___Inc_Lender!A:A,Apollo_Data___Inc_Lender!F:F,"",0)&amp;"","")</f>
        <v/>
      </c>
      <c r="G3" s="31" t="str">
        <f>_xlfn.XLOOKUP(Apollo_Results[[#This Row],[Company Number ]],Apollo_Data___Inc_Lender!A:A,Apollo_Data___Inc_Lender!G:G,"",0)</f>
        <v/>
      </c>
      <c r="H3" s="27" t="str">
        <f>IFERROR(Apollo_Data__Comp_No[[#This Row],[First Name]],"")</f>
        <v>Phil</v>
      </c>
      <c r="I3" s="27" t="str">
        <f>IFERROR(Apollo_Data__Comp_No[[#This Row],[Last Name]],"")</f>
        <v>Walker</v>
      </c>
      <c r="J3" s="27" t="str">
        <f>IFERROR(Apollo_Data__Comp_No[[#This Row],[Title]],"")</f>
        <v>Co-Founder</v>
      </c>
      <c r="K3" s="27" t="str">
        <f>IFERROR(Apollo_Data__Comp_No[[#This Row],[Email]],"")</f>
        <v>phil@colefordcapital.com</v>
      </c>
      <c r="L3" s="27" t="str">
        <f>IFERROR(Apollo_Data__Comp_No[[#This Row],[Person Linkedin Url]],"")</f>
        <v>http://www.linkedin.com/in/phil-walker-54552825</v>
      </c>
      <c r="M3" s="27" t="str">
        <f>IFERROR(Apollo_Data__Comp_No[[#This Row],[Company Linkedin Url]],"")</f>
        <v>http://www.linkedin.com/company/coleford-capital</v>
      </c>
      <c r="N3" s="27" t="str">
        <f>IFERROR(Apollo_Data__Comp_No[[#This Row],[Website]],"")</f>
        <v>https://colefordcapital.com</v>
      </c>
      <c r="O3" s="27" t="str">
        <f>IFERROR(Apollo_Data__Comp_No[[#This Row],[Company Address]],"")</f>
        <v>34 South Molton Street, London, England, United Kingdom, W1C 2</v>
      </c>
      <c r="P3" s="33" t="s">
        <v>26054</v>
      </c>
    </row>
    <row r="4" spans="1:16" s="27" customFormat="1" x14ac:dyDescent="0.4">
      <c r="A4" s="28">
        <f>IFERROR(Apollo_Data__Comp_No[[#This Row],[CH Company number]],"")</f>
        <v>0</v>
      </c>
      <c r="B4" s="29" t="str">
        <f>IFERROR(Apollo_Data__Comp_No[[#This Row],[company]],"")</f>
        <v>Coleford Capital</v>
      </c>
      <c r="C4" s="20" t="str">
        <f>IFERROR(_xlfn.XLOOKUP(Apollo_Results[[#This Row],[Company Number ]],Apollo_Data___Inc_Lender!A:A,Apollo_Data___Inc_Lender!C:C,,)&amp;"","")</f>
        <v/>
      </c>
      <c r="D4" s="20" t="str">
        <f>IFERROR(_xlfn.XLOOKUP(Apollo_Results[[#This Row],[Company Number ]],Apollo_Data___Inc_Lender!A:A,Apollo_Data___Inc_Lender!D:D,,)&amp;"","")</f>
        <v/>
      </c>
      <c r="E4" s="30" t="str">
        <f>IFERROR(_xlfn.XLOOKUP(Apollo_Results[[#This Row],[Company Number ]],Apollo_Data___Inc_Lender!A:A,Apollo_Data___Inc_Lender!E:E,"",),"")</f>
        <v/>
      </c>
      <c r="F4" s="29" t="str">
        <f>IFERROR(_xlfn.XLOOKUP(Apollo_Results[[#This Row],[Company Number ]],Apollo_Data___Inc_Lender!A:A,Apollo_Data___Inc_Lender!F:F,"",0)&amp;"","")</f>
        <v/>
      </c>
      <c r="G4" s="31" t="str">
        <f>_xlfn.XLOOKUP(Apollo_Results[[#This Row],[Company Number ]],Apollo_Data___Inc_Lender!A:A,Apollo_Data___Inc_Lender!G:G,"",0)</f>
        <v/>
      </c>
      <c r="H4" s="27" t="str">
        <f>IFERROR(Apollo_Data__Comp_No[[#This Row],[First Name]],"")</f>
        <v>Bianca</v>
      </c>
      <c r="I4" s="27" t="str">
        <f>IFERROR(Apollo_Data__Comp_No[[#This Row],[Last Name]],"")</f>
        <v>Tristao</v>
      </c>
      <c r="J4" s="27" t="str">
        <f>IFERROR(Apollo_Data__Comp_No[[#This Row],[Title]],"")</f>
        <v>Co-Founder</v>
      </c>
      <c r="K4" s="27" t="str">
        <f>IFERROR(Apollo_Data__Comp_No[[#This Row],[Email]],"")</f>
        <v>bianca@colefordcapital.com</v>
      </c>
      <c r="L4" s="27" t="str">
        <f>IFERROR(Apollo_Data__Comp_No[[#This Row],[Person Linkedin Url]],"")</f>
        <v>http://www.linkedin.com/in/bianca-tristao-a2699980</v>
      </c>
      <c r="M4" s="27" t="str">
        <f>IFERROR(Apollo_Data__Comp_No[[#This Row],[Company Linkedin Url]],"")</f>
        <v>http://www.linkedin.com/company/coleford-capital</v>
      </c>
      <c r="N4" s="27" t="str">
        <f>IFERROR(Apollo_Data__Comp_No[[#This Row],[Website]],"")</f>
        <v>https://colefordcapital.com</v>
      </c>
      <c r="O4" s="27" t="str">
        <f>IFERROR(Apollo_Data__Comp_No[[#This Row],[Company Address]],"")</f>
        <v>34 South Molton Street, London, England, United Kingdom, W1C 2</v>
      </c>
      <c r="P4" s="33" t="s">
        <v>26054</v>
      </c>
    </row>
    <row r="5" spans="1:16" s="27" customFormat="1" x14ac:dyDescent="0.4">
      <c r="A5" s="28">
        <f>IFERROR(Apollo_Data__Comp_No[[#This Row],[CH Company number]],"")</f>
        <v>0</v>
      </c>
      <c r="B5" s="29" t="str">
        <f>IFERROR(Apollo_Data__Comp_No[[#This Row],[company]],"")</f>
        <v>Elmwood Group</v>
      </c>
      <c r="C5" s="20" t="str">
        <f>IFERROR(_xlfn.XLOOKUP(Apollo_Results[[#This Row],[Company Number ]],Apollo_Data___Inc_Lender!A:A,Apollo_Data___Inc_Lender!C:C,,)&amp;"","")</f>
        <v/>
      </c>
      <c r="D5" s="20" t="str">
        <f>IFERROR(_xlfn.XLOOKUP(Apollo_Results[[#This Row],[Company Number ]],Apollo_Data___Inc_Lender!A:A,Apollo_Data___Inc_Lender!D:D,,)&amp;"","")</f>
        <v/>
      </c>
      <c r="E5" s="30" t="str">
        <f>IFERROR(_xlfn.XLOOKUP(Apollo_Results[[#This Row],[Company Number ]],Apollo_Data___Inc_Lender!A:A,Apollo_Data___Inc_Lender!E:E,"",),"")</f>
        <v/>
      </c>
      <c r="F5" s="29" t="str">
        <f>IFERROR(_xlfn.XLOOKUP(Apollo_Results[[#This Row],[Company Number ]],Apollo_Data___Inc_Lender!A:A,Apollo_Data___Inc_Lender!F:F,"",0)&amp;"","")</f>
        <v/>
      </c>
      <c r="G5" s="31" t="str">
        <f>_xlfn.XLOOKUP(Apollo_Results[[#This Row],[Company Number ]],Apollo_Data___Inc_Lender!A:A,Apollo_Data___Inc_Lender!G:G,"",0)</f>
        <v/>
      </c>
      <c r="H5" s="27" t="str">
        <f>IFERROR(Apollo_Data__Comp_No[[#This Row],[First Name]],"")</f>
        <v>Peter</v>
      </c>
      <c r="I5" s="27" t="str">
        <f>IFERROR(Apollo_Data__Comp_No[[#This Row],[Last Name]],"")</f>
        <v>Dunk</v>
      </c>
      <c r="J5" s="27" t="str">
        <f>IFERROR(Apollo_Data__Comp_No[[#This Row],[Title]],"")</f>
        <v>Project Manager</v>
      </c>
      <c r="K5" s="27" t="str">
        <f>IFERROR(Apollo_Data__Comp_No[[#This Row],[Email]],"")</f>
        <v>peter.dunk@elmwood-group.co.uk</v>
      </c>
      <c r="L5" s="27" t="str">
        <f>IFERROR(Apollo_Data__Comp_No[[#This Row],[Person Linkedin Url]],"")</f>
        <v>http://www.linkedin.com/in/peter-dunk-353726a5</v>
      </c>
      <c r="M5" s="27" t="str">
        <f>IFERROR(Apollo_Data__Comp_No[[#This Row],[Company Linkedin Url]],"")</f>
        <v>http://www.linkedin.com/company/elmwood-group</v>
      </c>
      <c r="N5" s="27" t="str">
        <f>IFERROR(Apollo_Data__Comp_No[[#This Row],[Website]],"")</f>
        <v>https://elmwood-group.co.uk</v>
      </c>
      <c r="O5" s="27" t="str">
        <f>IFERROR(Apollo_Data__Comp_No[[#This Row],[Company Address]],"")</f>
        <v>36a West Street, Reigate, England, United Kingdom, RH2 9</v>
      </c>
      <c r="P5" s="33" t="s">
        <v>26054</v>
      </c>
    </row>
    <row r="6" spans="1:16" s="27" customFormat="1" x14ac:dyDescent="0.4">
      <c r="A6" s="28">
        <f>IFERROR(Apollo_Data__Comp_No[[#This Row],[CH Company number]],"")</f>
        <v>0</v>
      </c>
      <c r="B6" s="29" t="str">
        <f>IFERROR(Apollo_Data__Comp_No[[#This Row],[company]],"")</f>
        <v>Elmwood Group</v>
      </c>
      <c r="C6" s="20" t="str">
        <f>IFERROR(_xlfn.XLOOKUP(Apollo_Results[[#This Row],[Company Number ]],Apollo_Data___Inc_Lender!A:A,Apollo_Data___Inc_Lender!C:C,,)&amp;"","")</f>
        <v/>
      </c>
      <c r="D6" s="20" t="str">
        <f>IFERROR(_xlfn.XLOOKUP(Apollo_Results[[#This Row],[Company Number ]],Apollo_Data___Inc_Lender!A:A,Apollo_Data___Inc_Lender!D:D,,)&amp;"","")</f>
        <v/>
      </c>
      <c r="E6" s="30" t="str">
        <f>IFERROR(_xlfn.XLOOKUP(Apollo_Results[[#This Row],[Company Number ]],Apollo_Data___Inc_Lender!A:A,Apollo_Data___Inc_Lender!E:E,"",),"")</f>
        <v/>
      </c>
      <c r="F6" s="29" t="str">
        <f>IFERROR(_xlfn.XLOOKUP(Apollo_Results[[#This Row],[Company Number ]],Apollo_Data___Inc_Lender!A:A,Apollo_Data___Inc_Lender!F:F,"",0)&amp;"","")</f>
        <v/>
      </c>
      <c r="G6" s="31" t="str">
        <f>_xlfn.XLOOKUP(Apollo_Results[[#This Row],[Company Number ]],Apollo_Data___Inc_Lender!A:A,Apollo_Data___Inc_Lender!G:G,"",0)</f>
        <v/>
      </c>
      <c r="H6" s="27" t="str">
        <f>IFERROR(Apollo_Data__Comp_No[[#This Row],[First Name]],"")</f>
        <v>Martin</v>
      </c>
      <c r="I6" s="27" t="str">
        <f>IFERROR(Apollo_Data__Comp_No[[#This Row],[Last Name]],"")</f>
        <v>Casey</v>
      </c>
      <c r="J6" s="27" t="str">
        <f>IFERROR(Apollo_Data__Comp_No[[#This Row],[Title]],"")</f>
        <v>Consultant Design &amp; Technical Manager</v>
      </c>
      <c r="K6" s="27" t="str">
        <f>IFERROR(Apollo_Data__Comp_No[[#This Row],[Email]],"")</f>
        <v>martin.casey@elmwood-group.co.uk</v>
      </c>
      <c r="L6" s="27" t="str">
        <f>IFERROR(Apollo_Data__Comp_No[[#This Row],[Person Linkedin Url]],"")</f>
        <v>http://www.linkedin.com/in/martin-casey-010293a</v>
      </c>
      <c r="M6" s="27" t="str">
        <f>IFERROR(Apollo_Data__Comp_No[[#This Row],[Company Linkedin Url]],"")</f>
        <v>http://www.linkedin.com/company/elmwood-group</v>
      </c>
      <c r="N6" s="27" t="str">
        <f>IFERROR(Apollo_Data__Comp_No[[#This Row],[Website]],"")</f>
        <v>https://elmwood-group.co.uk</v>
      </c>
      <c r="O6" s="27" t="str">
        <f>IFERROR(Apollo_Data__Comp_No[[#This Row],[Company Address]],"")</f>
        <v>36a West Street, Reigate, England, United Kingdom, RH2 9</v>
      </c>
      <c r="P6" s="33" t="s">
        <v>26054</v>
      </c>
    </row>
    <row r="7" spans="1:16" s="27" customFormat="1" x14ac:dyDescent="0.4">
      <c r="A7" s="28">
        <f>IFERROR(Apollo_Data__Comp_No[[#This Row],[CH Company number]],"")</f>
        <v>0</v>
      </c>
      <c r="B7" s="29" t="str">
        <f>IFERROR(Apollo_Data__Comp_No[[#This Row],[company]],"")</f>
        <v>Tomaszewski Real Estate Ltd.</v>
      </c>
      <c r="C7" s="20" t="str">
        <f>IFERROR(_xlfn.XLOOKUP(Apollo_Results[[#This Row],[Company Number ]],Apollo_Data___Inc_Lender!A:A,Apollo_Data___Inc_Lender!C:C,,)&amp;"","")</f>
        <v/>
      </c>
      <c r="D7" s="20" t="str">
        <f>IFERROR(_xlfn.XLOOKUP(Apollo_Results[[#This Row],[Company Number ]],Apollo_Data___Inc_Lender!A:A,Apollo_Data___Inc_Lender!D:D,,)&amp;"","")</f>
        <v/>
      </c>
      <c r="E7" s="30" t="str">
        <f>IFERROR(_xlfn.XLOOKUP(Apollo_Results[[#This Row],[Company Number ]],Apollo_Data___Inc_Lender!A:A,Apollo_Data___Inc_Lender!E:E,"",),"")</f>
        <v/>
      </c>
      <c r="F7" s="29" t="str">
        <f>IFERROR(_xlfn.XLOOKUP(Apollo_Results[[#This Row],[Company Number ]],Apollo_Data___Inc_Lender!A:A,Apollo_Data___Inc_Lender!F:F,"",0)&amp;"","")</f>
        <v/>
      </c>
      <c r="G7" s="31" t="str">
        <f>_xlfn.XLOOKUP(Apollo_Results[[#This Row],[Company Number ]],Apollo_Data___Inc_Lender!A:A,Apollo_Data___Inc_Lender!G:G,"",0)</f>
        <v/>
      </c>
      <c r="H7" s="27" t="str">
        <f>IFERROR(Apollo_Data__Comp_No[[#This Row],[First Name]],"")</f>
        <v>Bartosz</v>
      </c>
      <c r="I7" s="27" t="str">
        <f>IFERROR(Apollo_Data__Comp_No[[#This Row],[Last Name]],"")</f>
        <v>Tomaszewski</v>
      </c>
      <c r="J7" s="27" t="str">
        <f>IFERROR(Apollo_Data__Comp_No[[#This Row],[Title]],"")</f>
        <v>Founder</v>
      </c>
      <c r="K7" s="27" t="str">
        <f>IFERROR(Apollo_Data__Comp_No[[#This Row],[Email]],"")</f>
        <v>bt@tomaszewski.uk</v>
      </c>
      <c r="L7" s="27" t="str">
        <f>IFERROR(Apollo_Data__Comp_No[[#This Row],[Person Linkedin Url]],"")</f>
        <v>http://www.linkedin.com/in/bartosztom</v>
      </c>
      <c r="M7" s="27" t="str">
        <f>IFERROR(Apollo_Data__Comp_No[[#This Row],[Company Linkedin Url]],"")</f>
        <v>http://www.linkedin.com/company/tomaszewski-real-estate</v>
      </c>
      <c r="N7" s="27" t="str">
        <f>IFERROR(Apollo_Data__Comp_No[[#This Row],[Website]],"")</f>
        <v>https://tomaszewski.uk</v>
      </c>
      <c r="O7" s="27" t="str">
        <f>IFERROR(Apollo_Data__Comp_No[[#This Row],[Company Address]],"")</f>
        <v>71-75 Shelton Street, England, United Kingdom, WC2H 9JQ</v>
      </c>
      <c r="P7" s="33" t="s">
        <v>26054</v>
      </c>
    </row>
    <row r="8" spans="1:16" s="27" customFormat="1" x14ac:dyDescent="0.4">
      <c r="A8" s="28">
        <f>IFERROR(Apollo_Data__Comp_No[[#This Row],[CH Company number]],"")</f>
        <v>0</v>
      </c>
      <c r="B8" s="29" t="str">
        <f>IFERROR(Apollo_Data__Comp_No[[#This Row],[company]],"")</f>
        <v>Westcourt Group</v>
      </c>
      <c r="C8" s="20" t="str">
        <f>IFERROR(_xlfn.XLOOKUP(Apollo_Results[[#This Row],[Company Number ]],Apollo_Data___Inc_Lender!A:A,Apollo_Data___Inc_Lender!C:C,,)&amp;"","")</f>
        <v/>
      </c>
      <c r="D8" s="20" t="str">
        <f>IFERROR(_xlfn.XLOOKUP(Apollo_Results[[#This Row],[Company Number ]],Apollo_Data___Inc_Lender!A:A,Apollo_Data___Inc_Lender!D:D,,)&amp;"","")</f>
        <v/>
      </c>
      <c r="E8" s="30" t="str">
        <f>IFERROR(_xlfn.XLOOKUP(Apollo_Results[[#This Row],[Company Number ]],Apollo_Data___Inc_Lender!A:A,Apollo_Data___Inc_Lender!E:E,"",),"")</f>
        <v/>
      </c>
      <c r="F8" s="29" t="str">
        <f>IFERROR(_xlfn.XLOOKUP(Apollo_Results[[#This Row],[Company Number ]],Apollo_Data___Inc_Lender!A:A,Apollo_Data___Inc_Lender!F:F,"",0)&amp;"","")</f>
        <v/>
      </c>
      <c r="G8" s="31" t="str">
        <f>_xlfn.XLOOKUP(Apollo_Results[[#This Row],[Company Number ]],Apollo_Data___Inc_Lender!A:A,Apollo_Data___Inc_Lender!G:G,"",0)</f>
        <v/>
      </c>
      <c r="H8" s="27" t="str">
        <f>IFERROR(Apollo_Data__Comp_No[[#This Row],[First Name]],"")</f>
        <v>Luke</v>
      </c>
      <c r="I8" s="27" t="str">
        <f>IFERROR(Apollo_Data__Comp_No[[#This Row],[Last Name]],"")</f>
        <v>Dawson</v>
      </c>
      <c r="J8" s="27" t="str">
        <f>IFERROR(Apollo_Data__Comp_No[[#This Row],[Title]],"")</f>
        <v>Property Director</v>
      </c>
      <c r="K8" s="27" t="str">
        <f>IFERROR(Apollo_Data__Comp_No[[#This Row],[Email]],"")</f>
        <v>luke@westcourtgroup.co.uk</v>
      </c>
      <c r="L8" s="27" t="str">
        <f>IFERROR(Apollo_Data__Comp_No[[#This Row],[Person Linkedin Url]],"")</f>
        <v>http://www.linkedin.com/in/dawsonluke</v>
      </c>
      <c r="M8" s="27" t="str">
        <f>IFERROR(Apollo_Data__Comp_No[[#This Row],[Company Linkedin Url]],"")</f>
        <v>http://www.linkedin.com/company/westcourt-group-limited</v>
      </c>
      <c r="N8" s="27" t="str">
        <f>IFERROR(Apollo_Data__Comp_No[[#This Row],[Website]],"")</f>
        <v>https://westcourtgroup.co.uk</v>
      </c>
      <c r="O8" s="27" t="str">
        <f>IFERROR(Apollo_Data__Comp_No[[#This Row],[Company Address]],"")</f>
        <v>27 York Place, Leeds, England, United Kingdom, LS1 2EY</v>
      </c>
      <c r="P8" s="33" t="s">
        <v>26054</v>
      </c>
    </row>
    <row r="9" spans="1:16" s="27" customFormat="1" x14ac:dyDescent="0.4">
      <c r="A9" s="28">
        <f>IFERROR(Apollo_Data__Comp_No[[#This Row],[CH Company number]],"")</f>
        <v>0</v>
      </c>
      <c r="B9" s="29" t="str">
        <f>IFERROR(Apollo_Data__Comp_No[[#This Row],[company]],"")</f>
        <v>Stagfield Group</v>
      </c>
      <c r="C9" s="20" t="str">
        <f>IFERROR(_xlfn.XLOOKUP(Apollo_Results[[#This Row],[Company Number ]],Apollo_Data___Inc_Lender!A:A,Apollo_Data___Inc_Lender!C:C,,)&amp;"","")</f>
        <v/>
      </c>
      <c r="D9" s="20" t="str">
        <f>IFERROR(_xlfn.XLOOKUP(Apollo_Results[[#This Row],[Company Number ]],Apollo_Data___Inc_Lender!A:A,Apollo_Data___Inc_Lender!D:D,,)&amp;"","")</f>
        <v/>
      </c>
      <c r="E9" s="30" t="str">
        <f>IFERROR(_xlfn.XLOOKUP(Apollo_Results[[#This Row],[Company Number ]],Apollo_Data___Inc_Lender!A:A,Apollo_Data___Inc_Lender!E:E,"",),"")</f>
        <v/>
      </c>
      <c r="F9" s="29" t="str">
        <f>IFERROR(_xlfn.XLOOKUP(Apollo_Results[[#This Row],[Company Number ]],Apollo_Data___Inc_Lender!A:A,Apollo_Data___Inc_Lender!F:F,"",0)&amp;"","")</f>
        <v/>
      </c>
      <c r="G9" s="31" t="str">
        <f>_xlfn.XLOOKUP(Apollo_Results[[#This Row],[Company Number ]],Apollo_Data___Inc_Lender!A:A,Apollo_Data___Inc_Lender!G:G,"",0)</f>
        <v/>
      </c>
      <c r="H9" s="27" t="str">
        <f>IFERROR(Apollo_Data__Comp_No[[#This Row],[First Name]],"")</f>
        <v>Colin</v>
      </c>
      <c r="I9" s="27" t="str">
        <f>IFERROR(Apollo_Data__Comp_No[[#This Row],[Last Name]],"")</f>
        <v>Maber</v>
      </c>
      <c r="J9" s="27" t="str">
        <f>IFERROR(Apollo_Data__Comp_No[[#This Row],[Title]],"")</f>
        <v>Director</v>
      </c>
      <c r="K9" s="27" t="str">
        <f>IFERROR(Apollo_Data__Comp_No[[#This Row],[Email]],"")</f>
        <v>colin.maber@stagfield.co.uk</v>
      </c>
      <c r="L9" s="27" t="str">
        <f>IFERROR(Apollo_Data__Comp_No[[#This Row],[Person Linkedin Url]],"")</f>
        <v>http://www.linkedin.com/in/colin-maber-1a179622</v>
      </c>
      <c r="M9" s="27" t="str">
        <f>IFERROR(Apollo_Data__Comp_No[[#This Row],[Company Linkedin Url]],"")</f>
        <v>http://www.linkedin.com/company/stagfield-group</v>
      </c>
      <c r="N9" s="27" t="str">
        <f>IFERROR(Apollo_Data__Comp_No[[#This Row],[Website]],"")</f>
        <v>https://stagfield.co.uk</v>
      </c>
      <c r="O9" s="27" t="str">
        <f>IFERROR(Apollo_Data__Comp_No[[#This Row],[Company Address]],"")</f>
        <v>Enterprise Way, England, United Kingdom, NG2 1EN</v>
      </c>
      <c r="P9" s="33" t="s">
        <v>26054</v>
      </c>
    </row>
    <row r="10" spans="1:16" s="27" customFormat="1" x14ac:dyDescent="0.4">
      <c r="A10" s="28">
        <f>IFERROR(Apollo_Data__Comp_No[[#This Row],[CH Company number]],"")</f>
        <v>0</v>
      </c>
      <c r="B10" s="29" t="str">
        <f>IFERROR(Apollo_Data__Comp_No[[#This Row],[company]],"")</f>
        <v>Hanslink Ltd</v>
      </c>
      <c r="C10" s="20" t="str">
        <f>IFERROR(_xlfn.XLOOKUP(Apollo_Results[[#This Row],[Company Number ]],Apollo_Data___Inc_Lender!A:A,Apollo_Data___Inc_Lender!C:C,,)&amp;"","")</f>
        <v/>
      </c>
      <c r="D10" s="20" t="str">
        <f>IFERROR(_xlfn.XLOOKUP(Apollo_Results[[#This Row],[Company Number ]],Apollo_Data___Inc_Lender!A:A,Apollo_Data___Inc_Lender!D:D,,)&amp;"","")</f>
        <v/>
      </c>
      <c r="E10" s="30" t="str">
        <f>IFERROR(_xlfn.XLOOKUP(Apollo_Results[[#This Row],[Company Number ]],Apollo_Data___Inc_Lender!A:A,Apollo_Data___Inc_Lender!E:E,"",),"")</f>
        <v/>
      </c>
      <c r="F10" s="29" t="str">
        <f>IFERROR(_xlfn.XLOOKUP(Apollo_Results[[#This Row],[Company Number ]],Apollo_Data___Inc_Lender!A:A,Apollo_Data___Inc_Lender!F:F,"",0)&amp;"","")</f>
        <v/>
      </c>
      <c r="G10" s="31" t="str">
        <f>_xlfn.XLOOKUP(Apollo_Results[[#This Row],[Company Number ]],Apollo_Data___Inc_Lender!A:A,Apollo_Data___Inc_Lender!G:G,"",0)</f>
        <v/>
      </c>
      <c r="H10" s="27" t="str">
        <f>IFERROR(Apollo_Data__Comp_No[[#This Row],[First Name]],"")</f>
        <v>Maximilian</v>
      </c>
      <c r="I10" s="27" t="str">
        <f>IFERROR(Apollo_Data__Comp_No[[#This Row],[Last Name]],"")</f>
        <v>Haslinger-Hutter</v>
      </c>
      <c r="J10" s="27" t="str">
        <f>IFERROR(Apollo_Data__Comp_No[[#This Row],[Title]],"")</f>
        <v>Development Manager</v>
      </c>
      <c r="K10" s="27" t="str">
        <f>IFERROR(Apollo_Data__Comp_No[[#This Row],[Email]],"")</f>
        <v>max@hanslink.co.uk</v>
      </c>
      <c r="L10" s="27" t="str">
        <f>IFERROR(Apollo_Data__Comp_No[[#This Row],[Person Linkedin Url]],"")</f>
        <v>http://www.linkedin.com/in/maximilian-haslinger-hutter</v>
      </c>
      <c r="M10" s="27" t="str">
        <f>IFERROR(Apollo_Data__Comp_No[[#This Row],[Company Linkedin Url]],"")</f>
        <v>http://www.linkedin.com/company/hanslink-ltd</v>
      </c>
      <c r="N10" s="27" t="str">
        <f>IFERROR(Apollo_Data__Comp_No[[#This Row],[Website]],"")</f>
        <v>https://hanslink.co.uk</v>
      </c>
      <c r="O10" s="27" t="str">
        <f>IFERROR(Apollo_Data__Comp_No[[#This Row],[Company Address]],"")</f>
        <v>United Kingdom</v>
      </c>
      <c r="P10" s="33" t="s">
        <v>26054</v>
      </c>
    </row>
    <row r="11" spans="1:16" s="27" customFormat="1" x14ac:dyDescent="0.4">
      <c r="A11" s="28">
        <f>IFERROR(Apollo_Data__Comp_No[[#This Row],[CH Company number]],"")</f>
        <v>0</v>
      </c>
      <c r="B11" s="29" t="str">
        <f>IFERROR(Apollo_Data__Comp_No[[#This Row],[company]],"")</f>
        <v>Hanslink Ltd</v>
      </c>
      <c r="C11" s="20" t="str">
        <f>IFERROR(_xlfn.XLOOKUP(Apollo_Results[[#This Row],[Company Number ]],Apollo_Data___Inc_Lender!A:A,Apollo_Data___Inc_Lender!C:C,,)&amp;"","")</f>
        <v/>
      </c>
      <c r="D11" s="20" t="str">
        <f>IFERROR(_xlfn.XLOOKUP(Apollo_Results[[#This Row],[Company Number ]],Apollo_Data___Inc_Lender!A:A,Apollo_Data___Inc_Lender!D:D,,)&amp;"","")</f>
        <v/>
      </c>
      <c r="E11" s="30" t="str">
        <f>IFERROR(_xlfn.XLOOKUP(Apollo_Results[[#This Row],[Company Number ]],Apollo_Data___Inc_Lender!A:A,Apollo_Data___Inc_Lender!E:E,"",),"")</f>
        <v/>
      </c>
      <c r="F11" s="29" t="str">
        <f>IFERROR(_xlfn.XLOOKUP(Apollo_Results[[#This Row],[Company Number ]],Apollo_Data___Inc_Lender!A:A,Apollo_Data___Inc_Lender!F:F,"",0)&amp;"","")</f>
        <v/>
      </c>
      <c r="G11" s="31" t="str">
        <f>_xlfn.XLOOKUP(Apollo_Results[[#This Row],[Company Number ]],Apollo_Data___Inc_Lender!A:A,Apollo_Data___Inc_Lender!G:G,"",0)</f>
        <v/>
      </c>
      <c r="H11" s="27" t="str">
        <f>IFERROR(Apollo_Data__Comp_No[[#This Row],[First Name]],"")</f>
        <v>Hardeep</v>
      </c>
      <c r="I11" s="27" t="str">
        <f>IFERROR(Apollo_Data__Comp_No[[#This Row],[Last Name]],"")</f>
        <v>Hans</v>
      </c>
      <c r="J11" s="27" t="str">
        <f>IFERROR(Apollo_Data__Comp_No[[#This Row],[Title]],"")</f>
        <v>Director</v>
      </c>
      <c r="K11" s="27" t="str">
        <f>IFERROR(Apollo_Data__Comp_No[[#This Row],[Email]],"")</f>
        <v>h.hans@hanslink.co.uk</v>
      </c>
      <c r="L11" s="27" t="str">
        <f>IFERROR(Apollo_Data__Comp_No[[#This Row],[Person Linkedin Url]],"")</f>
        <v>http://www.linkedin.com/in/hardeep-hans-17538b56</v>
      </c>
      <c r="M11" s="27" t="str">
        <f>IFERROR(Apollo_Data__Comp_No[[#This Row],[Company Linkedin Url]],"")</f>
        <v>http://www.linkedin.com/company/hanslink-ltd</v>
      </c>
      <c r="N11" s="27" t="str">
        <f>IFERROR(Apollo_Data__Comp_No[[#This Row],[Website]],"")</f>
        <v>https://hanslink.co.uk</v>
      </c>
      <c r="O11" s="27" t="str">
        <f>IFERROR(Apollo_Data__Comp_No[[#This Row],[Company Address]],"")</f>
        <v>United Kingdom</v>
      </c>
      <c r="P11" s="33" t="s">
        <v>26054</v>
      </c>
    </row>
    <row r="12" spans="1:16" s="27" customFormat="1" x14ac:dyDescent="0.4">
      <c r="A12" s="28">
        <f>IFERROR(Apollo_Data__Comp_No[[#This Row],[CH Company number]],"")</f>
        <v>0</v>
      </c>
      <c r="B12" s="29" t="str">
        <f>IFERROR(Apollo_Data__Comp_No[[#This Row],[company]],"")</f>
        <v>Kallarview Homes</v>
      </c>
      <c r="C12" s="20" t="str">
        <f>IFERROR(_xlfn.XLOOKUP(Apollo_Results[[#This Row],[Company Number ]],Apollo_Data___Inc_Lender!A:A,Apollo_Data___Inc_Lender!C:C,,)&amp;"","")</f>
        <v/>
      </c>
      <c r="D12" s="20" t="str">
        <f>IFERROR(_xlfn.XLOOKUP(Apollo_Results[[#This Row],[Company Number ]],Apollo_Data___Inc_Lender!A:A,Apollo_Data___Inc_Lender!D:D,,)&amp;"","")</f>
        <v/>
      </c>
      <c r="E12" s="30" t="str">
        <f>IFERROR(_xlfn.XLOOKUP(Apollo_Results[[#This Row],[Company Number ]],Apollo_Data___Inc_Lender!A:A,Apollo_Data___Inc_Lender!E:E,"",),"")</f>
        <v/>
      </c>
      <c r="F12" s="29" t="str">
        <f>IFERROR(_xlfn.XLOOKUP(Apollo_Results[[#This Row],[Company Number ]],Apollo_Data___Inc_Lender!A:A,Apollo_Data___Inc_Lender!F:F,"",0)&amp;"","")</f>
        <v/>
      </c>
      <c r="G12" s="31" t="str">
        <f>_xlfn.XLOOKUP(Apollo_Results[[#This Row],[Company Number ]],Apollo_Data___Inc_Lender!A:A,Apollo_Data___Inc_Lender!G:G,"",0)</f>
        <v/>
      </c>
      <c r="H12" s="27" t="str">
        <f>IFERROR(Apollo_Data__Comp_No[[#This Row],[First Name]],"")</f>
        <v>Lakh</v>
      </c>
      <c r="I12" s="27" t="str">
        <f>IFERROR(Apollo_Data__Comp_No[[#This Row],[Last Name]],"")</f>
        <v>Kallar</v>
      </c>
      <c r="J12" s="27" t="str">
        <f>IFERROR(Apollo_Data__Comp_No[[#This Row],[Title]],"")</f>
        <v>Director</v>
      </c>
      <c r="K12" s="27" t="str">
        <f>IFERROR(Apollo_Data__Comp_No[[#This Row],[Email]],"")</f>
        <v>lakh@kallarview.com</v>
      </c>
      <c r="L12" s="27" t="str">
        <f>IFERROR(Apollo_Data__Comp_No[[#This Row],[Person Linkedin Url]],"")</f>
        <v>http://www.linkedin.com/in/lakh-kallar-66952028</v>
      </c>
      <c r="M12" s="27" t="str">
        <f>IFERROR(Apollo_Data__Comp_No[[#This Row],[Company Linkedin Url]],"")</f>
        <v>http://www.linkedin.com/company/kallarview-homes</v>
      </c>
      <c r="N12" s="27" t="str">
        <f>IFERROR(Apollo_Data__Comp_No[[#This Row],[Website]],"")</f>
        <v>https://kallarview.com</v>
      </c>
      <c r="O12" s="27" t="str">
        <f>IFERROR(Apollo_Data__Comp_No[[#This Row],[Company Address]],"")</f>
        <v>Sidcup, England, United Kingdom</v>
      </c>
      <c r="P12" s="33" t="s">
        <v>26054</v>
      </c>
    </row>
    <row r="13" spans="1:16" s="27" customFormat="1" x14ac:dyDescent="0.4">
      <c r="A13" s="28">
        <f>IFERROR(Apollo_Data__Comp_No[[#This Row],[CH Company number]],"")</f>
        <v>0</v>
      </c>
      <c r="B13" s="29" t="str">
        <f>IFERROR(Apollo_Data__Comp_No[[#This Row],[company]],"")</f>
        <v>Kallarview Homes</v>
      </c>
      <c r="C13" s="20" t="str">
        <f>IFERROR(_xlfn.XLOOKUP(Apollo_Results[[#This Row],[Company Number ]],Apollo_Data___Inc_Lender!A:A,Apollo_Data___Inc_Lender!C:C,,)&amp;"","")</f>
        <v/>
      </c>
      <c r="D13" s="20" t="str">
        <f>IFERROR(_xlfn.XLOOKUP(Apollo_Results[[#This Row],[Company Number ]],Apollo_Data___Inc_Lender!A:A,Apollo_Data___Inc_Lender!D:D,,)&amp;"","")</f>
        <v/>
      </c>
      <c r="E13" s="30" t="str">
        <f>IFERROR(_xlfn.XLOOKUP(Apollo_Results[[#This Row],[Company Number ]],Apollo_Data___Inc_Lender!A:A,Apollo_Data___Inc_Lender!E:E,"",),"")</f>
        <v/>
      </c>
      <c r="F13" s="29" t="str">
        <f>IFERROR(_xlfn.XLOOKUP(Apollo_Results[[#This Row],[Company Number ]],Apollo_Data___Inc_Lender!A:A,Apollo_Data___Inc_Lender!F:F,"",0)&amp;"","")</f>
        <v/>
      </c>
      <c r="G13" s="31" t="str">
        <f>_xlfn.XLOOKUP(Apollo_Results[[#This Row],[Company Number ]],Apollo_Data___Inc_Lender!A:A,Apollo_Data___Inc_Lender!G:G,"",0)</f>
        <v/>
      </c>
      <c r="H13" s="27" t="str">
        <f>IFERROR(Apollo_Data__Comp_No[[#This Row],[First Name]],"")</f>
        <v>Sukh</v>
      </c>
      <c r="I13" s="27" t="str">
        <f>IFERROR(Apollo_Data__Comp_No[[#This Row],[Last Name]],"")</f>
        <v>Kallar</v>
      </c>
      <c r="J13" s="27" t="str">
        <f>IFERROR(Apollo_Data__Comp_No[[#This Row],[Title]],"")</f>
        <v>Director</v>
      </c>
      <c r="K13" s="27" t="str">
        <f>IFERROR(Apollo_Data__Comp_No[[#This Row],[Email]],"")</f>
        <v>sukh@kallarview.com</v>
      </c>
      <c r="L13" s="27" t="str">
        <f>IFERROR(Apollo_Data__Comp_No[[#This Row],[Person Linkedin Url]],"")</f>
        <v>http://www.linkedin.com/in/sukh-kallar-a1713710b</v>
      </c>
      <c r="M13" s="27" t="str">
        <f>IFERROR(Apollo_Data__Comp_No[[#This Row],[Company Linkedin Url]],"")</f>
        <v>http://www.linkedin.com/company/kallarview-homes</v>
      </c>
      <c r="N13" s="27" t="str">
        <f>IFERROR(Apollo_Data__Comp_No[[#This Row],[Website]],"")</f>
        <v>https://kallarview.com</v>
      </c>
      <c r="O13" s="27" t="str">
        <f>IFERROR(Apollo_Data__Comp_No[[#This Row],[Company Address]],"")</f>
        <v>Sidcup, England, United Kingdom</v>
      </c>
      <c r="P13" s="33" t="s">
        <v>26054</v>
      </c>
    </row>
    <row r="14" spans="1:16" s="27" customFormat="1" x14ac:dyDescent="0.4">
      <c r="A14" s="28">
        <f>IFERROR(Apollo_Data__Comp_No[[#This Row],[CH Company number]],"")</f>
        <v>0</v>
      </c>
      <c r="B14" s="29" t="str">
        <f>IFERROR(Apollo_Data__Comp_No[[#This Row],[company]],"")</f>
        <v>JUSTIN LAMB ASSOCIATES LIMITED</v>
      </c>
      <c r="C14" s="20" t="str">
        <f>IFERROR(_xlfn.XLOOKUP(Apollo_Results[[#This Row],[Company Number ]],Apollo_Data___Inc_Lender!A:A,Apollo_Data___Inc_Lender!C:C,,)&amp;"","")</f>
        <v/>
      </c>
      <c r="D14" s="20" t="str">
        <f>IFERROR(_xlfn.XLOOKUP(Apollo_Results[[#This Row],[Company Number ]],Apollo_Data___Inc_Lender!A:A,Apollo_Data___Inc_Lender!D:D,,)&amp;"","")</f>
        <v/>
      </c>
      <c r="E14" s="30" t="str">
        <f>IFERROR(_xlfn.XLOOKUP(Apollo_Results[[#This Row],[Company Number ]],Apollo_Data___Inc_Lender!A:A,Apollo_Data___Inc_Lender!E:E,"",),"")</f>
        <v/>
      </c>
      <c r="F14" s="29" t="str">
        <f>IFERROR(_xlfn.XLOOKUP(Apollo_Results[[#This Row],[Company Number ]],Apollo_Data___Inc_Lender!A:A,Apollo_Data___Inc_Lender!F:F,"",0)&amp;"","")</f>
        <v/>
      </c>
      <c r="G14" s="31" t="str">
        <f>_xlfn.XLOOKUP(Apollo_Results[[#This Row],[Company Number ]],Apollo_Data___Inc_Lender!A:A,Apollo_Data___Inc_Lender!G:G,"",0)</f>
        <v/>
      </c>
      <c r="H14" s="27" t="str">
        <f>IFERROR(Apollo_Data__Comp_No[[#This Row],[First Name]],"")</f>
        <v>Andrew</v>
      </c>
      <c r="I14" s="27" t="str">
        <f>IFERROR(Apollo_Data__Comp_No[[#This Row],[Last Name]],"")</f>
        <v>Trigger</v>
      </c>
      <c r="J14" s="27" t="str">
        <f>IFERROR(Apollo_Data__Comp_No[[#This Row],[Title]],"")</f>
        <v>Director</v>
      </c>
      <c r="K14" s="27" t="str">
        <f>IFERROR(Apollo_Data__Comp_No[[#This Row],[Email]],"")</f>
        <v>andrew@jlaland.co.uk</v>
      </c>
      <c r="L14" s="27" t="str">
        <f>IFERROR(Apollo_Data__Comp_No[[#This Row],[Person Linkedin Url]],"")</f>
        <v>http://www.linkedin.com/in/andrew-trigger-62311a33</v>
      </c>
      <c r="M14" s="27" t="str">
        <f>IFERROR(Apollo_Data__Comp_No[[#This Row],[Company Linkedin Url]],"")</f>
        <v>http://www.linkedin.com/company/justin-lamb-associates-limited</v>
      </c>
      <c r="N14" s="27" t="str">
        <f>IFERROR(Apollo_Data__Comp_No[[#This Row],[Website]],"")</f>
        <v>https://jlaland.co.uk</v>
      </c>
      <c r="O14" s="27" t="str">
        <f>IFERROR(Apollo_Data__Comp_No[[#This Row],[Company Address]],"")</f>
        <v>37 George Street, Edinburgh, Scotland, United Kingdom, EH2 2HN</v>
      </c>
      <c r="P14" s="33" t="s">
        <v>26054</v>
      </c>
    </row>
    <row r="15" spans="1:16" s="27" customFormat="1" x14ac:dyDescent="0.4">
      <c r="A15" s="28" t="str">
        <f>IFERROR(Apollo_Data__Comp_No[[#This Row],[CH Company number]],"")</f>
        <v>06001334</v>
      </c>
      <c r="B15" s="29" t="str">
        <f>IFERROR(Apollo_Data__Comp_No[[#This Row],[company]],"")</f>
        <v>Prime Property Ventures Limited</v>
      </c>
      <c r="C15" s="20" t="str">
        <f>IFERROR(_xlfn.XLOOKUP(Apollo_Results[[#This Row],[Company Number ]],Apollo_Data___Inc_Lender!A:A,Apollo_Data___Inc_Lender!C:C,,)&amp;"","")</f>
        <v>Jacqueline - Nesbitt; David - Nesbitt; Oliver - Nesbitt</v>
      </c>
      <c r="D15" s="20" t="str">
        <f>IFERROR(_xlfn.XLOOKUP(Apollo_Results[[#This Row],[Company Number ]],Apollo_Data___Inc_Lender!A:A,Apollo_Data___Inc_Lender!D:D,,)&amp;"","")</f>
        <v>Bank of Scotland PLC</v>
      </c>
      <c r="E15" s="30">
        <f>IFERROR(_xlfn.XLOOKUP(Apollo_Results[[#This Row],[Company Number ]],Apollo_Data___Inc_Lender!A:A,Apollo_Data___Inc_Lender!E:E,"",),"")</f>
        <v>42446</v>
      </c>
      <c r="F15" s="29" t="str">
        <f>IFERROR(_xlfn.XLOOKUP(Apollo_Results[[#This Row],[Company Number ]],Apollo_Data___Inc_Lender!A:A,Apollo_Data___Inc_Lender!F:F,"",0)&amp;"","")</f>
        <v>fully-satisfied</v>
      </c>
      <c r="G15" s="31">
        <f>_xlfn.XLOOKUP(Apollo_Results[[#This Row],[Company Number ]],Apollo_Data___Inc_Lender!A:A,Apollo_Data___Inc_Lender!G:G,"",0)</f>
        <v>39038</v>
      </c>
      <c r="H15" s="27" t="str">
        <f>IFERROR(Apollo_Data__Comp_No[[#This Row],[First Name]],"")</f>
        <v>David</v>
      </c>
      <c r="I15" s="27" t="str">
        <f>IFERROR(Apollo_Data__Comp_No[[#This Row],[Last Name]],"")</f>
        <v>Nesbitt</v>
      </c>
      <c r="J15" s="27" t="str">
        <f>IFERROR(Apollo_Data__Comp_No[[#This Row],[Title]],"")</f>
        <v>Director</v>
      </c>
      <c r="K15" s="27" t="str">
        <f>IFERROR(Apollo_Data__Comp_No[[#This Row],[Email]],"")</f>
        <v>david@primepropertyventures.co.uk</v>
      </c>
      <c r="L15" s="27" t="str">
        <f>IFERROR(Apollo_Data__Comp_No[[#This Row],[Person Linkedin Url]],"")</f>
        <v>http://www.linkedin.com/in/david-nesbitt-34baa360</v>
      </c>
      <c r="M15" s="27" t="str">
        <f>IFERROR(Apollo_Data__Comp_No[[#This Row],[Company Linkedin Url]],"")</f>
        <v>http://www.linkedin.com/company/prime-property-ventures-limited</v>
      </c>
      <c r="N15" s="27" t="str">
        <f>IFERROR(Apollo_Data__Comp_No[[#This Row],[Website]],"")</f>
        <v>https://primepropertyventures.co.uk</v>
      </c>
      <c r="O15" s="27" t="str">
        <f>IFERROR(Apollo_Data__Comp_No[[#This Row],[Company Address]],"")</f>
        <v>34 Castle Terrace, Berwick-upon-Tweed, England, United Kingdom, TD15 1NZ</v>
      </c>
      <c r="P15" s="33" t="s">
        <v>26054</v>
      </c>
    </row>
    <row r="16" spans="1:16" s="27" customFormat="1" x14ac:dyDescent="0.4">
      <c r="A16" s="28" t="str">
        <f>IFERROR(Apollo_Data__Comp_No[[#This Row],[CH Company number]],"")</f>
        <v>08058531</v>
      </c>
      <c r="B16" s="29" t="str">
        <f>IFERROR(Apollo_Data__Comp_No[[#This Row],[company]],"")</f>
        <v>Osborn and Kent Construction</v>
      </c>
      <c r="C16" s="20" t="str">
        <f>IFERROR(_xlfn.XLOOKUP(Apollo_Results[[#This Row],[Company Number ]],Apollo_Data___Inc_Lender!A:A,Apollo_Data___Inc_Lender!C:C,,)&amp;"","")</f>
        <v>Emma - Osborn; Jack - Kent; Mark - Kent; Christopher - Osborn</v>
      </c>
      <c r="D16" s="20" t="str">
        <f>IFERROR(_xlfn.XLOOKUP(Apollo_Results[[#This Row],[Company Number ]],Apollo_Data___Inc_Lender!A:A,Apollo_Data___Inc_Lender!D:D,,)&amp;"","")</f>
        <v/>
      </c>
      <c r="E16" s="30">
        <f>IFERROR(_xlfn.XLOOKUP(Apollo_Results[[#This Row],[Company Number ]],Apollo_Data___Inc_Lender!A:A,Apollo_Data___Inc_Lender!E:E,"",),"")</f>
        <v>0</v>
      </c>
      <c r="F16" s="29" t="str">
        <f>IFERROR(_xlfn.XLOOKUP(Apollo_Results[[#This Row],[Company Number ]],Apollo_Data___Inc_Lender!A:A,Apollo_Data___Inc_Lender!F:F,"",0)&amp;"","")</f>
        <v/>
      </c>
      <c r="G16" s="31">
        <f>_xlfn.XLOOKUP(Apollo_Results[[#This Row],[Company Number ]],Apollo_Data___Inc_Lender!A:A,Apollo_Data___Inc_Lender!G:G,"",0)</f>
        <v>41033</v>
      </c>
      <c r="H16" s="27" t="str">
        <f>IFERROR(Apollo_Data__Comp_No[[#This Row],[First Name]],"")</f>
        <v>Jack</v>
      </c>
      <c r="I16" s="27" t="str">
        <f>IFERROR(Apollo_Data__Comp_No[[#This Row],[Last Name]],"")</f>
        <v>Kent</v>
      </c>
      <c r="J16" s="27" t="str">
        <f>IFERROR(Apollo_Data__Comp_No[[#This Row],[Title]],"")</f>
        <v>Director</v>
      </c>
      <c r="K16" s="27" t="str">
        <f>IFERROR(Apollo_Data__Comp_No[[#This Row],[Email]],"")</f>
        <v>jack@osbornkent.co.uk</v>
      </c>
      <c r="L16" s="27" t="str">
        <f>IFERROR(Apollo_Data__Comp_No[[#This Row],[Person Linkedin Url]],"")</f>
        <v>http://www.linkedin.com/in/jack-kent-416704142</v>
      </c>
      <c r="M16" s="27" t="str">
        <f>IFERROR(Apollo_Data__Comp_No[[#This Row],[Company Linkedin Url]],"")</f>
        <v>http://www.linkedin.com/company/osbornandkent</v>
      </c>
      <c r="N16" s="27" t="str">
        <f>IFERROR(Apollo_Data__Comp_No[[#This Row],[Website]],"")</f>
        <v>https://osbornkent.co.uk</v>
      </c>
      <c r="O16" s="27" t="str">
        <f>IFERROR(Apollo_Data__Comp_No[[#This Row],[Company Address]],"")</f>
        <v>Allenbrooks Way, Wymondham, England, United Kingdom, NR18 0NW</v>
      </c>
      <c r="P16" s="33" t="s">
        <v>26054</v>
      </c>
    </row>
    <row r="17" spans="1:16" s="27" customFormat="1" x14ac:dyDescent="0.4">
      <c r="A17" s="28" t="str">
        <f>IFERROR(Apollo_Data__Comp_No[[#This Row],[CH Company number]],"")</f>
        <v>08792159</v>
      </c>
      <c r="B17" s="29" t="str">
        <f>IFERROR(Apollo_Data__Comp_No[[#This Row],[company]],"")</f>
        <v>RMP Prop</v>
      </c>
      <c r="C17" s="20" t="str">
        <f>IFERROR(_xlfn.XLOOKUP(Apollo_Results[[#This Row],[Company Number ]],Apollo_Data___Inc_Lender!A:A,Apollo_Data___Inc_Lender!C:C,,)&amp;"","")</f>
        <v>Seller, Sam Richard Max</v>
      </c>
      <c r="D17" s="20" t="str">
        <f>IFERROR(_xlfn.XLOOKUP(Apollo_Results[[#This Row],[Company Number ]],Apollo_Data___Inc_Lender!A:A,Apollo_Data___Inc_Lender!D:D,,)&amp;"","")</f>
        <v/>
      </c>
      <c r="E17" s="30">
        <f>IFERROR(_xlfn.XLOOKUP(Apollo_Results[[#This Row],[Company Number ]],Apollo_Data___Inc_Lender!A:A,Apollo_Data___Inc_Lender!E:E,"",),"")</f>
        <v>0</v>
      </c>
      <c r="F17" s="29" t="str">
        <f>IFERROR(_xlfn.XLOOKUP(Apollo_Results[[#This Row],[Company Number ]],Apollo_Data___Inc_Lender!A:A,Apollo_Data___Inc_Lender!F:F,"",0)&amp;"","")</f>
        <v/>
      </c>
      <c r="G17" s="31">
        <f>_xlfn.XLOOKUP(Apollo_Results[[#This Row],[Company Number ]],Apollo_Data___Inc_Lender!A:A,Apollo_Data___Inc_Lender!G:G,"",0)</f>
        <v>41605</v>
      </c>
      <c r="H17" s="27" t="str">
        <f>IFERROR(Apollo_Data__Comp_No[[#This Row],[First Name]],"")</f>
        <v>Sam</v>
      </c>
      <c r="I17" s="27" t="str">
        <f>IFERROR(Apollo_Data__Comp_No[[#This Row],[Last Name]],"")</f>
        <v>Seller</v>
      </c>
      <c r="J17" s="27" t="str">
        <f>IFERROR(Apollo_Data__Comp_No[[#This Row],[Title]],"")</f>
        <v>Director</v>
      </c>
      <c r="K17" s="27" t="str">
        <f>IFERROR(Apollo_Data__Comp_No[[#This Row],[Email]],"")</f>
        <v>sam@soa-networks.co.uk</v>
      </c>
      <c r="L17" s="27" t="str">
        <f>IFERROR(Apollo_Data__Comp_No[[#This Row],[Person Linkedin Url]],"")</f>
        <v>http://www.linkedin.com/in/samseller</v>
      </c>
      <c r="M17" s="27" t="str">
        <f>IFERROR(Apollo_Data__Comp_No[[#This Row],[Company Linkedin Url]],"")</f>
        <v>http://www.linkedin.com/company/rmpprop</v>
      </c>
      <c r="N17" s="27" t="str">
        <f>IFERROR(Apollo_Data__Comp_No[[#This Row],[Website]],"")</f>
        <v>https://rmpprop.co.uk</v>
      </c>
      <c r="O17" s="27" t="str">
        <f>IFERROR(Apollo_Data__Comp_No[[#This Row],[Company Address]],"")</f>
        <v>201 High Road, England, United Kingdom, IG7 5BJ</v>
      </c>
      <c r="P17" s="33" t="s">
        <v>26054</v>
      </c>
    </row>
    <row r="18" spans="1:16" s="27" customFormat="1" x14ac:dyDescent="0.4">
      <c r="A18" s="28" t="str">
        <f>IFERROR(Apollo_Data__Comp_No[[#This Row],[CH Company number]],"")</f>
        <v>08959479</v>
      </c>
      <c r="B18" s="29" t="str">
        <f>IFERROR(Apollo_Data__Comp_No[[#This Row],[company]],"")</f>
        <v>Cervidae</v>
      </c>
      <c r="C18" s="20" t="str">
        <f>IFERROR(_xlfn.XLOOKUP(Apollo_Results[[#This Row],[Company Number ]],Apollo_Data___Inc_Lender!A:A,Apollo_Data___Inc_Lender!C:C,,)&amp;"","")</f>
        <v>Timothy - Deer</v>
      </c>
      <c r="D18" s="20" t="str">
        <f>IFERROR(_xlfn.XLOOKUP(Apollo_Results[[#This Row],[Company Number ]],Apollo_Data___Inc_Lender!A:A,Apollo_Data___Inc_Lender!D:D,,)&amp;"","")</f>
        <v/>
      </c>
      <c r="E18" s="30">
        <f>IFERROR(_xlfn.XLOOKUP(Apollo_Results[[#This Row],[Company Number ]],Apollo_Data___Inc_Lender!A:A,Apollo_Data___Inc_Lender!E:E,"",),"")</f>
        <v>0</v>
      </c>
      <c r="F18" s="29" t="str">
        <f>IFERROR(_xlfn.XLOOKUP(Apollo_Results[[#This Row],[Company Number ]],Apollo_Data___Inc_Lender!A:A,Apollo_Data___Inc_Lender!F:F,"",0)&amp;"","")</f>
        <v/>
      </c>
      <c r="G18" s="31">
        <f>_xlfn.XLOOKUP(Apollo_Results[[#This Row],[Company Number ]],Apollo_Data___Inc_Lender!A:A,Apollo_Data___Inc_Lender!G:G,"",0)</f>
        <v>41724</v>
      </c>
      <c r="H18" s="27" t="str">
        <f>IFERROR(Apollo_Data__Comp_No[[#This Row],[First Name]],"")</f>
        <v>Maurice</v>
      </c>
      <c r="I18" s="27" t="str">
        <f>IFERROR(Apollo_Data__Comp_No[[#This Row],[Last Name]],"")</f>
        <v>Roberts</v>
      </c>
      <c r="J18" s="27" t="str">
        <f>IFERROR(Apollo_Data__Comp_No[[#This Row],[Title]],"")</f>
        <v>Investment &amp; Asset Manager</v>
      </c>
      <c r="K18" s="27" t="str">
        <f>IFERROR(Apollo_Data__Comp_No[[#This Row],[Email]],"")</f>
        <v>maurice@cervidae.co.uk</v>
      </c>
      <c r="L18" s="27" t="str">
        <f>IFERROR(Apollo_Data__Comp_No[[#This Row],[Person Linkedin Url]],"")</f>
        <v>http://www.linkedin.com/in/maurice-roberts-31b07018</v>
      </c>
      <c r="M18" s="27" t="str">
        <f>IFERROR(Apollo_Data__Comp_No[[#This Row],[Company Linkedin Url]],"")</f>
        <v>http://www.linkedin.com/company/cervidae-re</v>
      </c>
      <c r="N18" s="27" t="str">
        <f>IFERROR(Apollo_Data__Comp_No[[#This Row],[Website]],"")</f>
        <v>https://cervidae.co.uk</v>
      </c>
      <c r="O18" s="27" t="str">
        <f>IFERROR(Apollo_Data__Comp_No[[#This Row],[Company Address]],"")</f>
        <v>100 West Hendon Broadway, London, England, United Kingdom, NW9 7</v>
      </c>
      <c r="P18" s="33" t="s">
        <v>26054</v>
      </c>
    </row>
    <row r="19" spans="1:16" s="27" customFormat="1" x14ac:dyDescent="0.4">
      <c r="A19" s="28" t="str">
        <f>IFERROR(Apollo_Data__Comp_No[[#This Row],[CH Company number]],"")</f>
        <v>08959479</v>
      </c>
      <c r="B19" s="29" t="str">
        <f>IFERROR(Apollo_Data__Comp_No[[#This Row],[company]],"")</f>
        <v>Cervidae</v>
      </c>
      <c r="C19" s="20" t="str">
        <f>IFERROR(_xlfn.XLOOKUP(Apollo_Results[[#This Row],[Company Number ]],Apollo_Data___Inc_Lender!A:A,Apollo_Data___Inc_Lender!C:C,,)&amp;"","")</f>
        <v>Timothy - Deer</v>
      </c>
      <c r="D19" s="20" t="str">
        <f>IFERROR(_xlfn.XLOOKUP(Apollo_Results[[#This Row],[Company Number ]],Apollo_Data___Inc_Lender!A:A,Apollo_Data___Inc_Lender!D:D,,)&amp;"","")</f>
        <v/>
      </c>
      <c r="E19" s="30">
        <f>IFERROR(_xlfn.XLOOKUP(Apollo_Results[[#This Row],[Company Number ]],Apollo_Data___Inc_Lender!A:A,Apollo_Data___Inc_Lender!E:E,"",),"")</f>
        <v>0</v>
      </c>
      <c r="F19" s="29" t="str">
        <f>IFERROR(_xlfn.XLOOKUP(Apollo_Results[[#This Row],[Company Number ]],Apollo_Data___Inc_Lender!A:A,Apollo_Data___Inc_Lender!F:F,"",0)&amp;"","")</f>
        <v/>
      </c>
      <c r="G19" s="31">
        <f>_xlfn.XLOOKUP(Apollo_Results[[#This Row],[Company Number ]],Apollo_Data___Inc_Lender!A:A,Apollo_Data___Inc_Lender!G:G,"",0)</f>
        <v>41724</v>
      </c>
      <c r="H19" s="27" t="str">
        <f>IFERROR(Apollo_Data__Comp_No[[#This Row],[First Name]],"")</f>
        <v>Mark</v>
      </c>
      <c r="I19" s="27" t="str">
        <f>IFERROR(Apollo_Data__Comp_No[[#This Row],[Last Name]],"")</f>
        <v>Hus</v>
      </c>
      <c r="J19" s="27" t="str">
        <f>IFERROR(Apollo_Data__Comp_No[[#This Row],[Title]],"")</f>
        <v>Asset Manager</v>
      </c>
      <c r="K19" s="27" t="str">
        <f>IFERROR(Apollo_Data__Comp_No[[#This Row],[Email]],"")</f>
        <v>mark@cervidae.co.uk</v>
      </c>
      <c r="L19" s="27" t="str">
        <f>IFERROR(Apollo_Data__Comp_No[[#This Row],[Person Linkedin Url]],"")</f>
        <v>http://www.linkedin.com/in/mark-hus-46ba2b353</v>
      </c>
      <c r="M19" s="27" t="str">
        <f>IFERROR(Apollo_Data__Comp_No[[#This Row],[Company Linkedin Url]],"")</f>
        <v>http://www.linkedin.com/company/cervidae-re</v>
      </c>
      <c r="N19" s="27" t="str">
        <f>IFERROR(Apollo_Data__Comp_No[[#This Row],[Website]],"")</f>
        <v>https://cervidae.co.uk</v>
      </c>
      <c r="O19" s="27" t="str">
        <f>IFERROR(Apollo_Data__Comp_No[[#This Row],[Company Address]],"")</f>
        <v>100 West Hendon Broadway, London, England, United Kingdom, NW9 7</v>
      </c>
      <c r="P19" s="33" t="s">
        <v>26054</v>
      </c>
    </row>
    <row r="20" spans="1:16" s="27" customFormat="1" x14ac:dyDescent="0.4">
      <c r="A20" s="28" t="str">
        <f>IFERROR(Apollo_Data__Comp_No[[#This Row],[CH Company number]],"")</f>
        <v>10868557</v>
      </c>
      <c r="B20" s="29" t="str">
        <f>IFERROR(Apollo_Data__Comp_No[[#This Row],[company]],"")</f>
        <v>Mission Street</v>
      </c>
      <c r="C20" s="20" t="str">
        <f>IFERROR(_xlfn.XLOOKUP(Apollo_Results[[#This Row],[Company Number ]],Apollo_Data___Inc_Lender!A:A,Apollo_Data___Inc_Lender!C:C,,)&amp;"","")</f>
        <v>Artjom - Koroljov</v>
      </c>
      <c r="D20" s="20" t="str">
        <f>IFERROR(_xlfn.XLOOKUP(Apollo_Results[[#This Row],[Company Number ]],Apollo_Data___Inc_Lender!A:A,Apollo_Data___Inc_Lender!D:D,,)&amp;"","")</f>
        <v/>
      </c>
      <c r="E20" s="30">
        <f>IFERROR(_xlfn.XLOOKUP(Apollo_Results[[#This Row],[Company Number ]],Apollo_Data___Inc_Lender!A:A,Apollo_Data___Inc_Lender!E:E,"",),"")</f>
        <v>0</v>
      </c>
      <c r="F20" s="29" t="str">
        <f>IFERROR(_xlfn.XLOOKUP(Apollo_Results[[#This Row],[Company Number ]],Apollo_Data___Inc_Lender!A:A,Apollo_Data___Inc_Lender!F:F,"",0)&amp;"","")</f>
        <v/>
      </c>
      <c r="G20" s="31">
        <f>_xlfn.XLOOKUP(Apollo_Results[[#This Row],[Company Number ]],Apollo_Data___Inc_Lender!A:A,Apollo_Data___Inc_Lender!G:G,"",0)</f>
        <v>42933</v>
      </c>
      <c r="H20" s="27" t="str">
        <f>IFERROR(Apollo_Data__Comp_No[[#This Row],[First Name]],"")</f>
        <v>Simona</v>
      </c>
      <c r="I20" s="27" t="str">
        <f>IFERROR(Apollo_Data__Comp_No[[#This Row],[Last Name]],"")</f>
        <v>Malinova</v>
      </c>
      <c r="J20" s="27" t="str">
        <f>IFERROR(Apollo_Data__Comp_No[[#This Row],[Title]],"")</f>
        <v>Associate Director</v>
      </c>
      <c r="K20" s="27" t="str">
        <f>IFERROR(Apollo_Data__Comp_No[[#This Row],[Email]],"")</f>
        <v>simona@mission-property.com</v>
      </c>
      <c r="L20" s="27" t="str">
        <f>IFERROR(Apollo_Data__Comp_No[[#This Row],[Person Linkedin Url]],"")</f>
        <v>http://www.linkedin.com/in/simonamalinova</v>
      </c>
      <c r="M20" s="27" t="str">
        <f>IFERROR(Apollo_Data__Comp_No[[#This Row],[Company Linkedin Url]],"")</f>
        <v>http://www.linkedin.com/company/mission-street</v>
      </c>
      <c r="N20" s="27" t="str">
        <f>IFERROR(Apollo_Data__Comp_No[[#This Row],[Website]],"")</f>
        <v>https://mission-property.com</v>
      </c>
      <c r="O20" s="27" t="str">
        <f>IFERROR(Apollo_Data__Comp_No[[#This Row],[Company Address]],"")</f>
        <v>2 Hinde Street, London, England, United Kingdom, W1U 3</v>
      </c>
      <c r="P20" s="33" t="s">
        <v>26054</v>
      </c>
    </row>
    <row r="21" spans="1:16" s="27" customFormat="1" x14ac:dyDescent="0.4">
      <c r="A21" s="28" t="str">
        <f>IFERROR(Apollo_Data__Comp_No[[#This Row],[CH Company number]],"")</f>
        <v>10868557</v>
      </c>
      <c r="B21" s="29" t="str">
        <f>IFERROR(Apollo_Data__Comp_No[[#This Row],[company]],"")</f>
        <v>Mission Street</v>
      </c>
      <c r="C21" s="20" t="str">
        <f>IFERROR(_xlfn.XLOOKUP(Apollo_Results[[#This Row],[Company Number ]],Apollo_Data___Inc_Lender!A:A,Apollo_Data___Inc_Lender!C:C,,)&amp;"","")</f>
        <v>Artjom - Koroljov</v>
      </c>
      <c r="D21" s="20" t="str">
        <f>IFERROR(_xlfn.XLOOKUP(Apollo_Results[[#This Row],[Company Number ]],Apollo_Data___Inc_Lender!A:A,Apollo_Data___Inc_Lender!D:D,,)&amp;"","")</f>
        <v/>
      </c>
      <c r="E21" s="30">
        <f>IFERROR(_xlfn.XLOOKUP(Apollo_Results[[#This Row],[Company Number ]],Apollo_Data___Inc_Lender!A:A,Apollo_Data___Inc_Lender!E:E,"",),"")</f>
        <v>0</v>
      </c>
      <c r="F21" s="29" t="str">
        <f>IFERROR(_xlfn.XLOOKUP(Apollo_Results[[#This Row],[Company Number ]],Apollo_Data___Inc_Lender!A:A,Apollo_Data___Inc_Lender!F:F,"",0)&amp;"","")</f>
        <v/>
      </c>
      <c r="G21" s="31">
        <f>_xlfn.XLOOKUP(Apollo_Results[[#This Row],[Company Number ]],Apollo_Data___Inc_Lender!A:A,Apollo_Data___Inc_Lender!G:G,"",0)</f>
        <v>42933</v>
      </c>
      <c r="H21" s="27" t="str">
        <f>IFERROR(Apollo_Data__Comp_No[[#This Row],[First Name]],"")</f>
        <v>Stewart</v>
      </c>
      <c r="I21" s="27" t="str">
        <f>IFERROR(Apollo_Data__Comp_No[[#This Row],[Last Name]],"")</f>
        <v>Kain</v>
      </c>
      <c r="J21" s="27" t="str">
        <f>IFERROR(Apollo_Data__Comp_No[[#This Row],[Title]],"")</f>
        <v>Development Director</v>
      </c>
      <c r="K21" s="27" t="str">
        <f>IFERROR(Apollo_Data__Comp_No[[#This Row],[Email]],"")</f>
        <v>stewart@mission-property.com</v>
      </c>
      <c r="L21" s="27" t="str">
        <f>IFERROR(Apollo_Data__Comp_No[[#This Row],[Person Linkedin Url]],"")</f>
        <v>http://www.linkedin.com/in/stewart-kain-13955373</v>
      </c>
      <c r="M21" s="27" t="str">
        <f>IFERROR(Apollo_Data__Comp_No[[#This Row],[Company Linkedin Url]],"")</f>
        <v>http://www.linkedin.com/company/mission-street</v>
      </c>
      <c r="N21" s="27" t="str">
        <f>IFERROR(Apollo_Data__Comp_No[[#This Row],[Website]],"")</f>
        <v>https://mission-property.com</v>
      </c>
      <c r="O21" s="27" t="str">
        <f>IFERROR(Apollo_Data__Comp_No[[#This Row],[Company Address]],"")</f>
        <v>2 Hinde Street, London, England, United Kingdom, W1U 3</v>
      </c>
      <c r="P21" s="33" t="s">
        <v>26054</v>
      </c>
    </row>
    <row r="22" spans="1:16" s="27" customFormat="1" x14ac:dyDescent="0.4">
      <c r="A22" s="28" t="str">
        <f>IFERROR(Apollo_Data__Comp_No[[#This Row],[CH Company number]],"")</f>
        <v>10868557</v>
      </c>
      <c r="B22" s="29" t="str">
        <f>IFERROR(Apollo_Data__Comp_No[[#This Row],[company]],"")</f>
        <v>Mission Street</v>
      </c>
      <c r="C22" s="20" t="str">
        <f>IFERROR(_xlfn.XLOOKUP(Apollo_Results[[#This Row],[Company Number ]],Apollo_Data___Inc_Lender!A:A,Apollo_Data___Inc_Lender!C:C,,)&amp;"","")</f>
        <v>Artjom - Koroljov</v>
      </c>
      <c r="D22" s="20" t="str">
        <f>IFERROR(_xlfn.XLOOKUP(Apollo_Results[[#This Row],[Company Number ]],Apollo_Data___Inc_Lender!A:A,Apollo_Data___Inc_Lender!D:D,,)&amp;"","")</f>
        <v/>
      </c>
      <c r="E22" s="30">
        <f>IFERROR(_xlfn.XLOOKUP(Apollo_Results[[#This Row],[Company Number ]],Apollo_Data___Inc_Lender!A:A,Apollo_Data___Inc_Lender!E:E,"",),"")</f>
        <v>0</v>
      </c>
      <c r="F22" s="29" t="str">
        <f>IFERROR(_xlfn.XLOOKUP(Apollo_Results[[#This Row],[Company Number ]],Apollo_Data___Inc_Lender!A:A,Apollo_Data___Inc_Lender!F:F,"",0)&amp;"","")</f>
        <v/>
      </c>
      <c r="G22" s="31">
        <f>_xlfn.XLOOKUP(Apollo_Results[[#This Row],[Company Number ]],Apollo_Data___Inc_Lender!A:A,Apollo_Data___Inc_Lender!G:G,"",0)</f>
        <v>42933</v>
      </c>
      <c r="H22" s="27" t="str">
        <f>IFERROR(Apollo_Data__Comp_No[[#This Row],[First Name]],"")</f>
        <v>Gabriel</v>
      </c>
      <c r="I22" s="27" t="str">
        <f>IFERROR(Apollo_Data__Comp_No[[#This Row],[Last Name]],"")</f>
        <v>Rudert</v>
      </c>
      <c r="J22" s="27" t="str">
        <f>IFERROR(Apollo_Data__Comp_No[[#This Row],[Title]],"")</f>
        <v>Director</v>
      </c>
      <c r="K22" s="27" t="str">
        <f>IFERROR(Apollo_Data__Comp_No[[#This Row],[Email]],"")</f>
        <v>gabriel@mission-property.com</v>
      </c>
      <c r="L22" s="27" t="str">
        <f>IFERROR(Apollo_Data__Comp_No[[#This Row],[Person Linkedin Url]],"")</f>
        <v>http://www.linkedin.com/in/gabriel-rudert-03aa981b</v>
      </c>
      <c r="M22" s="27" t="str">
        <f>IFERROR(Apollo_Data__Comp_No[[#This Row],[Company Linkedin Url]],"")</f>
        <v>http://www.linkedin.com/company/mission-street</v>
      </c>
      <c r="N22" s="27" t="str">
        <f>IFERROR(Apollo_Data__Comp_No[[#This Row],[Website]],"")</f>
        <v>https://mission-property.com</v>
      </c>
      <c r="O22" s="27" t="str">
        <f>IFERROR(Apollo_Data__Comp_No[[#This Row],[Company Address]],"")</f>
        <v>2 Hinde Street, London, England, United Kingdom, W1U 3</v>
      </c>
      <c r="P22" s="33" t="s">
        <v>26054</v>
      </c>
    </row>
    <row r="23" spans="1:16" s="27" customFormat="1" x14ac:dyDescent="0.4">
      <c r="A23" s="28" t="str">
        <f>IFERROR(Apollo_Data__Comp_No[[#This Row],[CH Company number]],"")</f>
        <v>10903414</v>
      </c>
      <c r="B23" s="29" t="str">
        <f>IFERROR(Apollo_Data__Comp_No[[#This Row],[company]],"")</f>
        <v>POWERPILLAR LTD</v>
      </c>
      <c r="C23" s="20" t="str">
        <f>IFERROR(_xlfn.XLOOKUP(Apollo_Results[[#This Row],[Company Number ]],Apollo_Data___Inc_Lender!A:A,Apollo_Data___Inc_Lender!C:C,,)&amp;"","")</f>
        <v>Emmanuel - Nwaebo</v>
      </c>
      <c r="D23" s="20" t="str">
        <f>IFERROR(_xlfn.XLOOKUP(Apollo_Results[[#This Row],[Company Number ]],Apollo_Data___Inc_Lender!A:A,Apollo_Data___Inc_Lender!D:D,,)&amp;"","")</f>
        <v/>
      </c>
      <c r="E23" s="30">
        <f>IFERROR(_xlfn.XLOOKUP(Apollo_Results[[#This Row],[Company Number ]],Apollo_Data___Inc_Lender!A:A,Apollo_Data___Inc_Lender!E:E,"",),"")</f>
        <v>0</v>
      </c>
      <c r="F23" s="29" t="str">
        <f>IFERROR(_xlfn.XLOOKUP(Apollo_Results[[#This Row],[Company Number ]],Apollo_Data___Inc_Lender!A:A,Apollo_Data___Inc_Lender!F:F,"",0)&amp;"","")</f>
        <v/>
      </c>
      <c r="G23" s="31">
        <f>_xlfn.XLOOKUP(Apollo_Results[[#This Row],[Company Number ]],Apollo_Data___Inc_Lender!A:A,Apollo_Data___Inc_Lender!G:G,"",0)</f>
        <v>42954</v>
      </c>
      <c r="H23" s="27" t="str">
        <f>IFERROR(Apollo_Data__Comp_No[[#This Row],[First Name]],"")</f>
        <v>Emmanuel</v>
      </c>
      <c r="I23" s="27" t="str">
        <f>IFERROR(Apollo_Data__Comp_No[[#This Row],[Last Name]],"")</f>
        <v>Nwaebo</v>
      </c>
      <c r="J23" s="27" t="str">
        <f>IFERROR(Apollo_Data__Comp_No[[#This Row],[Title]],"")</f>
        <v>Managing Director</v>
      </c>
      <c r="K23" s="27" t="str">
        <f>IFERROR(Apollo_Data__Comp_No[[#This Row],[Email]],"")</f>
        <v>emmanuel.n@powerpillar.co.uk</v>
      </c>
      <c r="L23" s="27" t="str">
        <f>IFERROR(Apollo_Data__Comp_No[[#This Row],[Person Linkedin Url]],"")</f>
        <v>http://www.linkedin.com/in/emmanuel-nwaebo-909366a7</v>
      </c>
      <c r="M23" s="27" t="str">
        <f>IFERROR(Apollo_Data__Comp_No[[#This Row],[Company Linkedin Url]],"")</f>
        <v>http://www.linkedin.com/company/powerpillarltd</v>
      </c>
      <c r="N23" s="27" t="str">
        <f>IFERROR(Apollo_Data__Comp_No[[#This Row],[Website]],"")</f>
        <v>https://powerpillar.co.uk</v>
      </c>
      <c r="O23" s="27" t="str">
        <f>IFERROR(Apollo_Data__Comp_No[[#This Row],[Company Address]],"")</f>
        <v>40 Bank Street, London, England, United Kingdom, E14 5NR</v>
      </c>
      <c r="P23" s="33" t="s">
        <v>26054</v>
      </c>
    </row>
    <row r="24" spans="1:16" s="27" customFormat="1" x14ac:dyDescent="0.4">
      <c r="A24" s="28" t="str">
        <f>IFERROR(Apollo_Data__Comp_No[[#This Row],[CH Company number]],"")</f>
        <v>14399880</v>
      </c>
      <c r="B24" s="29" t="str">
        <f>IFERROR(Apollo_Data__Comp_No[[#This Row],[company]],"")</f>
        <v>Londonsuper</v>
      </c>
      <c r="C24" s="20" t="str">
        <f>IFERROR(_xlfn.XLOOKUP(Apollo_Results[[#This Row],[Company Number ]],Apollo_Data___Inc_Lender!A:A,Apollo_Data___Inc_Lender!C:C,,)&amp;"","")</f>
        <v>Robin - Fay</v>
      </c>
      <c r="D24" s="20" t="str">
        <f>IFERROR(_xlfn.XLOOKUP(Apollo_Results[[#This Row],[Company Number ]],Apollo_Data___Inc_Lender!A:A,Apollo_Data___Inc_Lender!D:D,,)&amp;"","")</f>
        <v/>
      </c>
      <c r="E24" s="30">
        <f>IFERROR(_xlfn.XLOOKUP(Apollo_Results[[#This Row],[Company Number ]],Apollo_Data___Inc_Lender!A:A,Apollo_Data___Inc_Lender!E:E,"",),"")</f>
        <v>0</v>
      </c>
      <c r="F24" s="29" t="str">
        <f>IFERROR(_xlfn.XLOOKUP(Apollo_Results[[#This Row],[Company Number ]],Apollo_Data___Inc_Lender!A:A,Apollo_Data___Inc_Lender!F:F,"",0)&amp;"","")</f>
        <v/>
      </c>
      <c r="G24" s="31">
        <f>_xlfn.XLOOKUP(Apollo_Results[[#This Row],[Company Number ]],Apollo_Data___Inc_Lender!A:A,Apollo_Data___Inc_Lender!G:G,"",0)</f>
        <v>44839</v>
      </c>
      <c r="H24" s="27" t="str">
        <f>IFERROR(Apollo_Data__Comp_No[[#This Row],[First Name]],"")</f>
        <v>Rob</v>
      </c>
      <c r="I24" s="27" t="str">
        <f>IFERROR(Apollo_Data__Comp_No[[#This Row],[Last Name]],"")</f>
        <v>Fay</v>
      </c>
      <c r="J24" s="27" t="str">
        <f>IFERROR(Apollo_Data__Comp_No[[#This Row],[Title]],"")</f>
        <v>Founder</v>
      </c>
      <c r="K24" s="27" t="str">
        <f>IFERROR(Apollo_Data__Comp_No[[#This Row],[Email]],"")</f>
        <v>rob@londonsuper.com</v>
      </c>
      <c r="L24" s="27" t="str">
        <f>IFERROR(Apollo_Data__Comp_No[[#This Row],[Person Linkedin Url]],"")</f>
        <v>http://www.linkedin.com/in/rob-fay-69657816</v>
      </c>
      <c r="M24" s="27" t="str">
        <f>IFERROR(Apollo_Data__Comp_No[[#This Row],[Company Linkedin Url]],"")</f>
        <v>http://www.linkedin.com/company/londonsuper</v>
      </c>
      <c r="N24" s="27" t="str">
        <f>IFERROR(Apollo_Data__Comp_No[[#This Row],[Website]],"")</f>
        <v>https://londonsuper.com</v>
      </c>
      <c r="O24" s="27" t="str">
        <f>IFERROR(Apollo_Data__Comp_No[[#This Row],[Company Address]],"")</f>
        <v>25 Old Burlington Street, London, England, United Kingdom, W1S 2</v>
      </c>
      <c r="P24" s="33" t="s">
        <v>26054</v>
      </c>
    </row>
    <row r="25" spans="1:16" s="27" customFormat="1" x14ac:dyDescent="0.4">
      <c r="A25" s="28" t="str">
        <f>IFERROR(Apollo_Data__Comp_No[[#This Row],[CH Company number]],"")</f>
        <v>03001459</v>
      </c>
      <c r="B25" s="29" t="str">
        <f>IFERROR(Apollo_Data__Comp_No[[#This Row],[company]],"")</f>
        <v>Munroe K</v>
      </c>
      <c r="C25" s="20" t="str">
        <f>IFERROR(_xlfn.XLOOKUP(Apollo_Results[[#This Row],[Company Number ]],Apollo_Data___Inc_Lender!A:A,Apollo_Data___Inc_Lender!C:C,,)&amp;"","")</f>
        <v>Aldwych Secretaries Limited; David - Aspin; Christopher - Lintott</v>
      </c>
      <c r="D25" s="20" t="str">
        <f>IFERROR(_xlfn.XLOOKUP(Apollo_Results[[#This Row],[Company Number ]],Apollo_Data___Inc_Lender!A:A,Apollo_Data___Inc_Lender!D:D,,)&amp;"","")</f>
        <v>Bank of Scotland PLC</v>
      </c>
      <c r="E25" s="30">
        <f>IFERROR(_xlfn.XLOOKUP(Apollo_Results[[#This Row],[Company Number ]],Apollo_Data___Inc_Lender!A:A,Apollo_Data___Inc_Lender!E:E,"",),"")</f>
        <v>39727</v>
      </c>
      <c r="F25" s="29" t="str">
        <f>IFERROR(_xlfn.XLOOKUP(Apollo_Results[[#This Row],[Company Number ]],Apollo_Data___Inc_Lender!A:A,Apollo_Data___Inc_Lender!F:F,"",0)&amp;"","")</f>
        <v>outstanding</v>
      </c>
      <c r="G25" s="31">
        <f>_xlfn.XLOOKUP(Apollo_Results[[#This Row],[Company Number ]],Apollo_Data___Inc_Lender!A:A,Apollo_Data___Inc_Lender!G:G,"",0)</f>
        <v>34682</v>
      </c>
      <c r="H25" s="27" t="str">
        <f>IFERROR(Apollo_Data__Comp_No[[#This Row],[First Name]],"")</f>
        <v>Ailsa</v>
      </c>
      <c r="I25" s="27" t="str">
        <f>IFERROR(Apollo_Data__Comp_No[[#This Row],[Last Name]],"")</f>
        <v>Fraser</v>
      </c>
      <c r="J25" s="27" t="str">
        <f>IFERROR(Apollo_Data__Comp_No[[#This Row],[Title]],"")</f>
        <v>Shopping Centre Manager</v>
      </c>
      <c r="K25" s="27">
        <f>IFERROR(Apollo_Data__Comp_No[[#This Row],[Email]],"")</f>
        <v>0</v>
      </c>
      <c r="L25" s="27" t="str">
        <f>IFERROR(Apollo_Data__Comp_No[[#This Row],[Person Linkedin Url]],"")</f>
        <v>http://www.linkedin.com/in/ailsa-fraser-50282141</v>
      </c>
      <c r="M25" s="27" t="str">
        <f>IFERROR(Apollo_Data__Comp_No[[#This Row],[Company Linkedin Url]],"")</f>
        <v>http://www.linkedin.com/company/munroek</v>
      </c>
      <c r="N25" s="27" t="str">
        <f>IFERROR(Apollo_Data__Comp_No[[#This Row],[Website]],"")</f>
        <v>https://munroek.co.uk</v>
      </c>
      <c r="O25" s="27" t="str">
        <f>IFERROR(Apollo_Data__Comp_No[[#This Row],[Company Address]],"")</f>
        <v>Millshaw Park Lane, England, United Kingdom, LS11 0LT</v>
      </c>
      <c r="P25" s="33" t="s">
        <v>26054</v>
      </c>
    </row>
    <row r="26" spans="1:16" s="27" customFormat="1" x14ac:dyDescent="0.4">
      <c r="A26" s="28" t="str">
        <f>IFERROR(Apollo_Data__Comp_No[[#This Row],[CH Company number]],"")</f>
        <v>01462577</v>
      </c>
      <c r="B26" s="29" t="str">
        <f>IFERROR(Apollo_Data__Comp_No[[#This Row],[company]],"")</f>
        <v>LW Developments</v>
      </c>
      <c r="C26" s="20" t="str">
        <f>IFERROR(_xlfn.XLOOKUP(Apollo_Results[[#This Row],[Company Number ]],Apollo_Data___Inc_Lender!A:A,Apollo_Data___Inc_Lender!C:C,,)&amp;"","")</f>
        <v>Dean - Williamson; Deborah - Williamson; Glenn - Williamson; Lee - Williamson</v>
      </c>
      <c r="D26" s="20" t="str">
        <f>IFERROR(_xlfn.XLOOKUP(Apollo_Results[[#This Row],[Company Number ]],Apollo_Data___Inc_Lender!A:A,Apollo_Data___Inc_Lender!D:D,,)&amp;"","")</f>
        <v>E-Money Capital LTD</v>
      </c>
      <c r="E26" s="30">
        <f>IFERROR(_xlfn.XLOOKUP(Apollo_Results[[#This Row],[Company Number ]],Apollo_Data___Inc_Lender!A:A,Apollo_Data___Inc_Lender!E:E,"",),"")</f>
        <v>45435</v>
      </c>
      <c r="F26" s="29" t="str">
        <f>IFERROR(_xlfn.XLOOKUP(Apollo_Results[[#This Row],[Company Number ]],Apollo_Data___Inc_Lender!A:A,Apollo_Data___Inc_Lender!F:F,"",0)&amp;"","")</f>
        <v>outstanding</v>
      </c>
      <c r="G26" s="31">
        <f>_xlfn.XLOOKUP(Apollo_Results[[#This Row],[Company Number ]],Apollo_Data___Inc_Lender!A:A,Apollo_Data___Inc_Lender!G:G,"",0)</f>
        <v>29181</v>
      </c>
      <c r="H26" s="27" t="str">
        <f>IFERROR(Apollo_Data__Comp_No[[#This Row],[First Name]],"")</f>
        <v>Dean</v>
      </c>
      <c r="I26" s="27" t="str">
        <f>IFERROR(Apollo_Data__Comp_No[[#This Row],[Last Name]],"")</f>
        <v>Williamson</v>
      </c>
      <c r="J26" s="27" t="str">
        <f>IFERROR(Apollo_Data__Comp_No[[#This Row],[Title]],"")</f>
        <v>Director</v>
      </c>
      <c r="K26" s="27" t="str">
        <f>IFERROR(Apollo_Data__Comp_No[[#This Row],[Email]],"")</f>
        <v>dean@lwdevelopments.com</v>
      </c>
      <c r="L26" s="27" t="str">
        <f>IFERROR(Apollo_Data__Comp_No[[#This Row],[Person Linkedin Url]],"")</f>
        <v>http://www.linkedin.com/in/dean-williamson-61b39518</v>
      </c>
      <c r="M26" s="27" t="str">
        <f>IFERROR(Apollo_Data__Comp_No[[#This Row],[Company Linkedin Url]],"")</f>
        <v>http://www.linkedin.com/company/lw-developments</v>
      </c>
      <c r="N26" s="27" t="str">
        <f>IFERROR(Apollo_Data__Comp_No[[#This Row],[Website]],"")</f>
        <v>https://lwdevelopments.com</v>
      </c>
      <c r="O26" s="27" t="str">
        <f>IFERROR(Apollo_Data__Comp_No[[#This Row],[Company Address]],"")</f>
        <v>White Stubbs Lane, Broxbourne, England, United Kingdom, EN10 7</v>
      </c>
      <c r="P26" s="33" t="s">
        <v>26054</v>
      </c>
    </row>
    <row r="27" spans="1:16" s="27" customFormat="1" x14ac:dyDescent="0.4">
      <c r="A27" s="28" t="str">
        <f>IFERROR(Apollo_Data__Comp_No[[#This Row],[CH Company number]],"")</f>
        <v>01462577</v>
      </c>
      <c r="B27" s="29" t="str">
        <f>IFERROR(Apollo_Data__Comp_No[[#This Row],[company]],"")</f>
        <v>LW Developments</v>
      </c>
      <c r="C27" s="20" t="str">
        <f>IFERROR(_xlfn.XLOOKUP(Apollo_Results[[#This Row],[Company Number ]],Apollo_Data___Inc_Lender!A:A,Apollo_Data___Inc_Lender!C:C,,)&amp;"","")</f>
        <v>Dean - Williamson; Deborah - Williamson; Glenn - Williamson; Lee - Williamson</v>
      </c>
      <c r="D27" s="20" t="str">
        <f>IFERROR(_xlfn.XLOOKUP(Apollo_Results[[#This Row],[Company Number ]],Apollo_Data___Inc_Lender!A:A,Apollo_Data___Inc_Lender!D:D,,)&amp;"","")</f>
        <v>E-Money Capital LTD</v>
      </c>
      <c r="E27" s="30">
        <f>IFERROR(_xlfn.XLOOKUP(Apollo_Results[[#This Row],[Company Number ]],Apollo_Data___Inc_Lender!A:A,Apollo_Data___Inc_Lender!E:E,"",),"")</f>
        <v>45435</v>
      </c>
      <c r="F27" s="29" t="str">
        <f>IFERROR(_xlfn.XLOOKUP(Apollo_Results[[#This Row],[Company Number ]],Apollo_Data___Inc_Lender!A:A,Apollo_Data___Inc_Lender!F:F,"",0)&amp;"","")</f>
        <v>outstanding</v>
      </c>
      <c r="G27" s="31">
        <f>_xlfn.XLOOKUP(Apollo_Results[[#This Row],[Company Number ]],Apollo_Data___Inc_Lender!A:A,Apollo_Data___Inc_Lender!G:G,"",0)</f>
        <v>29181</v>
      </c>
      <c r="H27" s="27" t="str">
        <f>IFERROR(Apollo_Data__Comp_No[[#This Row],[First Name]],"")</f>
        <v>Glenn</v>
      </c>
      <c r="I27" s="27" t="str">
        <f>IFERROR(Apollo_Data__Comp_No[[#This Row],[Last Name]],"")</f>
        <v>Williamson</v>
      </c>
      <c r="J27" s="27" t="str">
        <f>IFERROR(Apollo_Data__Comp_No[[#This Row],[Title]],"")</f>
        <v>Director</v>
      </c>
      <c r="K27" s="27" t="str">
        <f>IFERROR(Apollo_Data__Comp_No[[#This Row],[Email]],"")</f>
        <v>glenn@lwdevelopments.com</v>
      </c>
      <c r="L27" s="27" t="str">
        <f>IFERROR(Apollo_Data__Comp_No[[#This Row],[Person Linkedin Url]],"")</f>
        <v>http://www.linkedin.com/in/glenn-williamson-97486337</v>
      </c>
      <c r="M27" s="27" t="str">
        <f>IFERROR(Apollo_Data__Comp_No[[#This Row],[Company Linkedin Url]],"")</f>
        <v>http://www.linkedin.com/company/lw-developments</v>
      </c>
      <c r="N27" s="27" t="str">
        <f>IFERROR(Apollo_Data__Comp_No[[#This Row],[Website]],"")</f>
        <v>https://lwdevelopments.com</v>
      </c>
      <c r="O27" s="27" t="str">
        <f>IFERROR(Apollo_Data__Comp_No[[#This Row],[Company Address]],"")</f>
        <v>White Stubbs Lane, Broxbourne, England, United Kingdom, EN10 7</v>
      </c>
      <c r="P27" s="33" t="s">
        <v>26054</v>
      </c>
    </row>
    <row r="28" spans="1:16" s="27" customFormat="1" x14ac:dyDescent="0.4">
      <c r="A28" s="28" t="str">
        <f>IFERROR(Apollo_Data__Comp_No[[#This Row],[CH Company number]],"")</f>
        <v>11226321</v>
      </c>
      <c r="B28" s="29" t="str">
        <f>IFERROR(Apollo_Data__Comp_No[[#This Row],[company]],"")</f>
        <v>ampm construction</v>
      </c>
      <c r="C28" s="20" t="str">
        <f>IFERROR(_xlfn.XLOOKUP(Apollo_Results[[#This Row],[Company Number ]],Apollo_Data___Inc_Lender!A:A,Apollo_Data___Inc_Lender!C:C,,)&amp;"","")</f>
        <v>Eliezer - Silbiger</v>
      </c>
      <c r="D28" s="20" t="str">
        <f>IFERROR(_xlfn.XLOOKUP(Apollo_Results[[#This Row],[Company Number ]],Apollo_Data___Inc_Lender!A:A,Apollo_Data___Inc_Lender!D:D,,)&amp;"","")</f>
        <v/>
      </c>
      <c r="E28" s="30">
        <f>IFERROR(_xlfn.XLOOKUP(Apollo_Results[[#This Row],[Company Number ]],Apollo_Data___Inc_Lender!A:A,Apollo_Data___Inc_Lender!E:E,"",),"")</f>
        <v>0</v>
      </c>
      <c r="F28" s="29" t="str">
        <f>IFERROR(_xlfn.XLOOKUP(Apollo_Results[[#This Row],[Company Number ]],Apollo_Data___Inc_Lender!A:A,Apollo_Data___Inc_Lender!F:F,"",0)&amp;"","")</f>
        <v/>
      </c>
      <c r="G28" s="31">
        <f>_xlfn.XLOOKUP(Apollo_Results[[#This Row],[Company Number ]],Apollo_Data___Inc_Lender!A:A,Apollo_Data___Inc_Lender!G:G,"",0)</f>
        <v>43157</v>
      </c>
      <c r="H28" s="27" t="str">
        <f>IFERROR(Apollo_Data__Comp_No[[#This Row],[First Name]],"")</f>
        <v>Daniel</v>
      </c>
      <c r="I28" s="27" t="str">
        <f>IFERROR(Apollo_Data__Comp_No[[#This Row],[Last Name]],"")</f>
        <v>Heaton</v>
      </c>
      <c r="J28" s="27" t="str">
        <f>IFERROR(Apollo_Data__Comp_No[[#This Row],[Title]],"")</f>
        <v>Managing Director</v>
      </c>
      <c r="K28" s="27" t="str">
        <f>IFERROR(Apollo_Data__Comp_No[[#This Row],[Email]],"")</f>
        <v>dan@ampm247.com</v>
      </c>
      <c r="L28" s="27" t="str">
        <f>IFERROR(Apollo_Data__Comp_No[[#This Row],[Person Linkedin Url]],"")</f>
        <v>http://www.linkedin.com/in/ampm247</v>
      </c>
      <c r="M28" s="27" t="str">
        <f>IFERROR(Apollo_Data__Comp_No[[#This Row],[Company Linkedin Url]],"")</f>
        <v>http://www.linkedin.com/company/ampmconstruction</v>
      </c>
      <c r="N28" s="27" t="str">
        <f>IFERROR(Apollo_Data__Comp_No[[#This Row],[Website]],"")</f>
        <v>https://ampmconstruction.co.uk</v>
      </c>
      <c r="O28" s="27" t="str">
        <f>IFERROR(Apollo_Data__Comp_No[[#This Row],[Company Address]],"")</f>
        <v>Chosen View Road, Cheltenham, England, United Kingdom, GL51 9</v>
      </c>
      <c r="P28" s="33" t="s">
        <v>26054</v>
      </c>
    </row>
    <row r="29" spans="1:16" s="27" customFormat="1" x14ac:dyDescent="0.4">
      <c r="A29" s="28" t="str">
        <f>IFERROR(Apollo_Data__Comp_No[[#This Row],[CH Company number]],"")</f>
        <v>11226321</v>
      </c>
      <c r="B29" s="29" t="str">
        <f>IFERROR(Apollo_Data__Comp_No[[#This Row],[company]],"")</f>
        <v>ampm construction</v>
      </c>
      <c r="C29" s="20" t="str">
        <f>IFERROR(_xlfn.XLOOKUP(Apollo_Results[[#This Row],[Company Number ]],Apollo_Data___Inc_Lender!A:A,Apollo_Data___Inc_Lender!C:C,,)&amp;"","")</f>
        <v>Eliezer - Silbiger</v>
      </c>
      <c r="D29" s="20" t="str">
        <f>IFERROR(_xlfn.XLOOKUP(Apollo_Results[[#This Row],[Company Number ]],Apollo_Data___Inc_Lender!A:A,Apollo_Data___Inc_Lender!D:D,,)&amp;"","")</f>
        <v/>
      </c>
      <c r="E29" s="30">
        <f>IFERROR(_xlfn.XLOOKUP(Apollo_Results[[#This Row],[Company Number ]],Apollo_Data___Inc_Lender!A:A,Apollo_Data___Inc_Lender!E:E,"",),"")</f>
        <v>0</v>
      </c>
      <c r="F29" s="29" t="str">
        <f>IFERROR(_xlfn.XLOOKUP(Apollo_Results[[#This Row],[Company Number ]],Apollo_Data___Inc_Lender!A:A,Apollo_Data___Inc_Lender!F:F,"",0)&amp;"","")</f>
        <v/>
      </c>
      <c r="G29" s="31">
        <f>_xlfn.XLOOKUP(Apollo_Results[[#This Row],[Company Number ]],Apollo_Data___Inc_Lender!A:A,Apollo_Data___Inc_Lender!G:G,"",0)</f>
        <v>43157</v>
      </c>
      <c r="H29" s="27" t="str">
        <f>IFERROR(Apollo_Data__Comp_No[[#This Row],[First Name]],"")</f>
        <v>Timothy</v>
      </c>
      <c r="I29" s="27" t="str">
        <f>IFERROR(Apollo_Data__Comp_No[[#This Row],[Last Name]],"")</f>
        <v>Arnold</v>
      </c>
      <c r="J29" s="27" t="str">
        <f>IFERROR(Apollo_Data__Comp_No[[#This Row],[Title]],"")</f>
        <v>Project Manager</v>
      </c>
      <c r="K29" s="27" t="str">
        <f>IFERROR(Apollo_Data__Comp_No[[#This Row],[Email]],"")</f>
        <v>tim.a@ampm247.com</v>
      </c>
      <c r="L29" s="27" t="str">
        <f>IFERROR(Apollo_Data__Comp_No[[#This Row],[Person Linkedin Url]],"")</f>
        <v>http://www.linkedin.com/in/timothy-arnold-70486a78</v>
      </c>
      <c r="M29" s="27" t="str">
        <f>IFERROR(Apollo_Data__Comp_No[[#This Row],[Company Linkedin Url]],"")</f>
        <v>http://www.linkedin.com/company/ampmconstruction</v>
      </c>
      <c r="N29" s="27" t="str">
        <f>IFERROR(Apollo_Data__Comp_No[[#This Row],[Website]],"")</f>
        <v>https://ampmconstruction.co.uk</v>
      </c>
      <c r="O29" s="27" t="str">
        <f>IFERROR(Apollo_Data__Comp_No[[#This Row],[Company Address]],"")</f>
        <v>Chosen View Road, Cheltenham, England, United Kingdom, GL51 9</v>
      </c>
      <c r="P29" s="33" t="s">
        <v>26054</v>
      </c>
    </row>
    <row r="30" spans="1:16" s="27" customFormat="1" x14ac:dyDescent="0.4">
      <c r="A30" s="28" t="str">
        <f>IFERROR(Apollo_Data__Comp_No[[#This Row],[CH Company number]],"")</f>
        <v>11226321</v>
      </c>
      <c r="B30" s="29" t="str">
        <f>IFERROR(Apollo_Data__Comp_No[[#This Row],[company]],"")</f>
        <v>ampm construction</v>
      </c>
      <c r="C30" s="20" t="str">
        <f>IFERROR(_xlfn.XLOOKUP(Apollo_Results[[#This Row],[Company Number ]],Apollo_Data___Inc_Lender!A:A,Apollo_Data___Inc_Lender!C:C,,)&amp;"","")</f>
        <v>Eliezer - Silbiger</v>
      </c>
      <c r="D30" s="20" t="str">
        <f>IFERROR(_xlfn.XLOOKUP(Apollo_Results[[#This Row],[Company Number ]],Apollo_Data___Inc_Lender!A:A,Apollo_Data___Inc_Lender!D:D,,)&amp;"","")</f>
        <v/>
      </c>
      <c r="E30" s="30">
        <f>IFERROR(_xlfn.XLOOKUP(Apollo_Results[[#This Row],[Company Number ]],Apollo_Data___Inc_Lender!A:A,Apollo_Data___Inc_Lender!E:E,"",),"")</f>
        <v>0</v>
      </c>
      <c r="F30" s="29" t="str">
        <f>IFERROR(_xlfn.XLOOKUP(Apollo_Results[[#This Row],[Company Number ]],Apollo_Data___Inc_Lender!A:A,Apollo_Data___Inc_Lender!F:F,"",0)&amp;"","")</f>
        <v/>
      </c>
      <c r="G30" s="31">
        <f>_xlfn.XLOOKUP(Apollo_Results[[#This Row],[Company Number ]],Apollo_Data___Inc_Lender!A:A,Apollo_Data___Inc_Lender!G:G,"",0)</f>
        <v>43157</v>
      </c>
      <c r="H30" s="27" t="str">
        <f>IFERROR(Apollo_Data__Comp_No[[#This Row],[First Name]],"")</f>
        <v>Neville</v>
      </c>
      <c r="I30" s="27" t="str">
        <f>IFERROR(Apollo_Data__Comp_No[[#This Row],[Last Name]],"")</f>
        <v>Heaton</v>
      </c>
      <c r="J30" s="27" t="str">
        <f>IFERROR(Apollo_Data__Comp_No[[#This Row],[Title]],"")</f>
        <v>Director</v>
      </c>
      <c r="K30" s="27" t="str">
        <f>IFERROR(Apollo_Data__Comp_No[[#This Row],[Email]],"")</f>
        <v>snowy@ampm247.com</v>
      </c>
      <c r="L30" s="27" t="str">
        <f>IFERROR(Apollo_Data__Comp_No[[#This Row],[Person Linkedin Url]],"")</f>
        <v>http://www.linkedin.com/in/neville-snowy-heaton-375107a8</v>
      </c>
      <c r="M30" s="27" t="str">
        <f>IFERROR(Apollo_Data__Comp_No[[#This Row],[Company Linkedin Url]],"")</f>
        <v>http://www.linkedin.com/company/ampmconstruction</v>
      </c>
      <c r="N30" s="27" t="str">
        <f>IFERROR(Apollo_Data__Comp_No[[#This Row],[Website]],"")</f>
        <v>https://ampmconstruction.co.uk</v>
      </c>
      <c r="O30" s="27" t="str">
        <f>IFERROR(Apollo_Data__Comp_No[[#This Row],[Company Address]],"")</f>
        <v>Chosen View Road, Cheltenham, England, United Kingdom, GL51 9</v>
      </c>
      <c r="P30" s="33" t="s">
        <v>26054</v>
      </c>
    </row>
    <row r="31" spans="1:16" s="27" customFormat="1" x14ac:dyDescent="0.4">
      <c r="A31" s="28" t="str">
        <f>IFERROR(Apollo_Data__Comp_No[[#This Row],[CH Company number]],"")</f>
        <v>11386354</v>
      </c>
      <c r="B31" s="29" t="str">
        <f>IFERROR(Apollo_Data__Comp_No[[#This Row],[company]],"")</f>
        <v>Property Entrepreneurs Network(PEN)</v>
      </c>
      <c r="C31" s="20" t="str">
        <f>IFERROR(_xlfn.XLOOKUP(Apollo_Results[[#This Row],[Company Number ]],Apollo_Data___Inc_Lender!A:A,Apollo_Data___Inc_Lender!C:C,,)&amp;"","")</f>
        <v>Nathan - Powell</v>
      </c>
      <c r="D31" s="20" t="str">
        <f>IFERROR(_xlfn.XLOOKUP(Apollo_Results[[#This Row],[Company Number ]],Apollo_Data___Inc_Lender!A:A,Apollo_Data___Inc_Lender!D:D,,)&amp;"","")</f>
        <v/>
      </c>
      <c r="E31" s="30">
        <f>IFERROR(_xlfn.XLOOKUP(Apollo_Results[[#This Row],[Company Number ]],Apollo_Data___Inc_Lender!A:A,Apollo_Data___Inc_Lender!E:E,"",),"")</f>
        <v>0</v>
      </c>
      <c r="F31" s="29" t="str">
        <f>IFERROR(_xlfn.XLOOKUP(Apollo_Results[[#This Row],[Company Number ]],Apollo_Data___Inc_Lender!A:A,Apollo_Data___Inc_Lender!F:F,"",0)&amp;"","")</f>
        <v/>
      </c>
      <c r="G31" s="31">
        <f>_xlfn.XLOOKUP(Apollo_Results[[#This Row],[Company Number ]],Apollo_Data___Inc_Lender!A:A,Apollo_Data___Inc_Lender!G:G,"",0)</f>
        <v>43249</v>
      </c>
      <c r="H31" s="27" t="str">
        <f>IFERROR(Apollo_Data__Comp_No[[#This Row],[First Name]],"")</f>
        <v>Jack</v>
      </c>
      <c r="I31" s="27" t="str">
        <f>IFERROR(Apollo_Data__Comp_No[[#This Row],[Last Name]],"")</f>
        <v>Dawhra</v>
      </c>
      <c r="J31" s="27" t="str">
        <f>IFERROR(Apollo_Data__Comp_No[[#This Row],[Title]],"")</f>
        <v>Founder PEN Franchise</v>
      </c>
      <c r="K31" s="27" t="str">
        <f>IFERROR(Apollo_Data__Comp_No[[#This Row],[Email]],"")</f>
        <v>ask@propertyentrepreneursnetwork.com</v>
      </c>
      <c r="L31" s="27" t="str">
        <f>IFERROR(Apollo_Data__Comp_No[[#This Row],[Person Linkedin Url]],"")</f>
        <v>http://www.linkedin.com/in/jackdawhra</v>
      </c>
      <c r="M31" s="27" t="str">
        <f>IFERROR(Apollo_Data__Comp_No[[#This Row],[Company Linkedin Url]],"")</f>
        <v>http://www.linkedin.com/company/propertyentrepreneursnetwork</v>
      </c>
      <c r="N31" s="27" t="str">
        <f>IFERROR(Apollo_Data__Comp_No[[#This Row],[Website]],"")</f>
        <v>https://propertyentrepreneursnetwork.com</v>
      </c>
      <c r="O31" s="27" t="str">
        <f>IFERROR(Apollo_Data__Comp_No[[#This Row],[Company Address]],"")</f>
        <v>42 Grampian Way, Slough, England, United Kingdom, SL3 8UG</v>
      </c>
      <c r="P31" s="33" t="s">
        <v>26054</v>
      </c>
    </row>
    <row r="32" spans="1:16" s="27" customFormat="1" x14ac:dyDescent="0.4">
      <c r="A32" s="28" t="str">
        <f>IFERROR(Apollo_Data__Comp_No[[#This Row],[CH Company number]],"")</f>
        <v>08730399</v>
      </c>
      <c r="B32" s="29" t="str">
        <f>IFERROR(Apollo_Data__Comp_No[[#This Row],[company]],"")</f>
        <v>Pallant Homes Limited</v>
      </c>
      <c r="C32" s="20" t="str">
        <f>IFERROR(_xlfn.XLOOKUP(Apollo_Results[[#This Row],[Company Number ]],Apollo_Data___Inc_Lender!A:A,Apollo_Data___Inc_Lender!C:C,,)&amp;"","")</f>
        <v>Enzo - Macari; Edward - Van Der Wee</v>
      </c>
      <c r="D32" s="20" t="str">
        <f>IFERROR(_xlfn.XLOOKUP(Apollo_Results[[#This Row],[Company Number ]],Apollo_Data___Inc_Lender!A:A,Apollo_Data___Inc_Lender!D:D,,)&amp;"","")</f>
        <v>Martin Roland Bailey</v>
      </c>
      <c r="E32" s="30">
        <f>IFERROR(_xlfn.XLOOKUP(Apollo_Results[[#This Row],[Company Number ]],Apollo_Data___Inc_Lender!A:A,Apollo_Data___Inc_Lender!E:E,"",),"")</f>
        <v>45226</v>
      </c>
      <c r="F32" s="29" t="str">
        <f>IFERROR(_xlfn.XLOOKUP(Apollo_Results[[#This Row],[Company Number ]],Apollo_Data___Inc_Lender!A:A,Apollo_Data___Inc_Lender!F:F,"",0)&amp;"","")</f>
        <v>fully-satisfied</v>
      </c>
      <c r="G32" s="31">
        <f>_xlfn.XLOOKUP(Apollo_Results[[#This Row],[Company Number ]],Apollo_Data___Inc_Lender!A:A,Apollo_Data___Inc_Lender!G:G,"",0)</f>
        <v>41561</v>
      </c>
      <c r="H32" s="27" t="str">
        <f>IFERROR(Apollo_Data__Comp_No[[#This Row],[First Name]],"")</f>
        <v>Edward</v>
      </c>
      <c r="I32" s="27" t="str">
        <f>IFERROR(Apollo_Data__Comp_No[[#This Row],[Last Name]],"")</f>
        <v>Wee</v>
      </c>
      <c r="J32" s="27" t="str">
        <f>IFERROR(Apollo_Data__Comp_No[[#This Row],[Title]],"")</f>
        <v>Director</v>
      </c>
      <c r="K32" s="27">
        <f>IFERROR(Apollo_Data__Comp_No[[#This Row],[Email]],"")</f>
        <v>0</v>
      </c>
      <c r="L32" s="27" t="str">
        <f>IFERROR(Apollo_Data__Comp_No[[#This Row],[Person Linkedin Url]],"")</f>
        <v>http://www.linkedin.com/in/edward-van-der-wee-33888067</v>
      </c>
      <c r="M32" s="27" t="str">
        <f>IFERROR(Apollo_Data__Comp_No[[#This Row],[Company Linkedin Url]],"")</f>
        <v>http://www.linkedin.com/company/pallant-homes-limited</v>
      </c>
      <c r="N32" s="27" t="str">
        <f>IFERROR(Apollo_Data__Comp_No[[#This Row],[Website]],"")</f>
        <v>https://pallanthomes.co.uk</v>
      </c>
      <c r="O32" s="27" t="str">
        <f>IFERROR(Apollo_Data__Comp_No[[#This Row],[Company Address]],"")</f>
        <v>Chichester, England, United Kingdom</v>
      </c>
      <c r="P32" s="33" t="s">
        <v>26054</v>
      </c>
    </row>
    <row r="33" spans="1:16" s="27" customFormat="1" x14ac:dyDescent="0.4">
      <c r="A33" s="28" t="str">
        <f>IFERROR(Apollo_Data__Comp_No[[#This Row],[CH Company number]],"")</f>
        <v>10595890</v>
      </c>
      <c r="B33" s="29" t="str">
        <f>IFERROR(Apollo_Data__Comp_No[[#This Row],[company]],"")</f>
        <v>CICERO ESTATES LIMITED</v>
      </c>
      <c r="C33" s="29" t="str">
        <f>IFERROR(_xlfn.XLOOKUP(Apollo_Results[[#This Row],[Company Number ]],Apollo_Data___Inc_Lender!A:A,Apollo_Data___Inc_Lender!C:C,,)&amp;"","")</f>
        <v>Jason - Lewis; Pamela - Lewis</v>
      </c>
      <c r="D33" s="20" t="str">
        <f>IFERROR(_xlfn.XLOOKUP(Apollo_Results[[#This Row],[Company Number ]],Apollo_Data___Inc_Lender!A:A,Apollo_Data___Inc_Lender!D:D,,)&amp;"","")</f>
        <v>Lloyds Bank PLC</v>
      </c>
      <c r="E33" s="30">
        <f>IFERROR(_xlfn.XLOOKUP(Apollo_Results[[#This Row],[Company Number ]],Apollo_Data___Inc_Lender!A:A,Apollo_Data___Inc_Lender!E:E,"",),"")</f>
        <v>43614</v>
      </c>
      <c r="F33" s="29" t="str">
        <f>IFERROR(_xlfn.XLOOKUP(Apollo_Results[[#This Row],[Company Number ]],Apollo_Data___Inc_Lender!A:A,Apollo_Data___Inc_Lender!F:F,"",0)&amp;"","")</f>
        <v>fully-satisfied</v>
      </c>
      <c r="G33" s="31">
        <f>_xlfn.XLOOKUP(Apollo_Results[[#This Row],[Company Number ]],Apollo_Data___Inc_Lender!A:A,Apollo_Data___Inc_Lender!G:G,"",0)</f>
        <v>42767</v>
      </c>
      <c r="H33" s="27" t="str">
        <f>IFERROR(Apollo_Data__Comp_No[[#This Row],[First Name]],"")</f>
        <v>Jason</v>
      </c>
      <c r="I33" s="27" t="str">
        <f>IFERROR(Apollo_Data__Comp_No[[#This Row],[Last Name]],"")</f>
        <v>Lewis</v>
      </c>
      <c r="J33" s="27" t="str">
        <f>IFERROR(Apollo_Data__Comp_No[[#This Row],[Title]],"")</f>
        <v>Director</v>
      </c>
      <c r="K33" s="27" t="str">
        <f>IFERROR(Apollo_Data__Comp_No[[#This Row],[Email]],"")</f>
        <v>jason@ciceroestates.co.uk</v>
      </c>
      <c r="L33" s="27" t="str">
        <f>IFERROR(Apollo_Data__Comp_No[[#This Row],[Person Linkedin Url]],"")</f>
        <v>http://www.linkedin.com/in/jason-lewis-a093a7b</v>
      </c>
      <c r="M33" s="27" t="str">
        <f>IFERROR(Apollo_Data__Comp_No[[#This Row],[Company Linkedin Url]],"")</f>
        <v>http://www.linkedin.com/company/cicero-estates-limited</v>
      </c>
      <c r="N33" s="27" t="str">
        <f>IFERROR(Apollo_Data__Comp_No[[#This Row],[Website]],"")</f>
        <v>https://ciceroestates.co.uk</v>
      </c>
      <c r="O33" s="27" t="str">
        <f>IFERROR(Apollo_Data__Comp_No[[#This Row],[Company Address]],"")</f>
        <v>Poole, England, United Kingdom</v>
      </c>
      <c r="P33" s="33" t="s">
        <v>26054</v>
      </c>
    </row>
    <row r="34" spans="1:16" s="27" customFormat="1" x14ac:dyDescent="0.4">
      <c r="A34" s="28" t="str">
        <f>IFERROR(Apollo_Data__Comp_No[[#This Row],[CH Company number]],"")</f>
        <v>12131802</v>
      </c>
      <c r="B34" s="29" t="str">
        <f>IFERROR(Apollo_Data__Comp_No[[#This Row],[company]],"")</f>
        <v>Nutbrook Property</v>
      </c>
      <c r="C34" s="29" t="str">
        <f>IFERROR(_xlfn.XLOOKUP(Apollo_Results[[#This Row],[Company Number ]],Apollo_Data___Inc_Lender!A:A,Apollo_Data___Inc_Lender!C:C,,)&amp;"","")</f>
        <v>Simon - Ellis; Christopher - Ellis; Robert - Ellis</v>
      </c>
      <c r="D34" s="20" t="str">
        <f>IFERROR(_xlfn.XLOOKUP(Apollo_Results[[#This Row],[Company Number ]],Apollo_Data___Inc_Lender!A:A,Apollo_Data___Inc_Lender!D:D,,)&amp;"","")</f>
        <v/>
      </c>
      <c r="E34" s="30">
        <f>IFERROR(_xlfn.XLOOKUP(Apollo_Results[[#This Row],[Company Number ]],Apollo_Data___Inc_Lender!A:A,Apollo_Data___Inc_Lender!E:E,"",),"")</f>
        <v>0</v>
      </c>
      <c r="F34" s="29" t="str">
        <f>IFERROR(_xlfn.XLOOKUP(Apollo_Results[[#This Row],[Company Number ]],Apollo_Data___Inc_Lender!A:A,Apollo_Data___Inc_Lender!F:F,"",0)&amp;"","")</f>
        <v/>
      </c>
      <c r="G34" s="31">
        <f>_xlfn.XLOOKUP(Apollo_Results[[#This Row],[Company Number ]],Apollo_Data___Inc_Lender!A:A,Apollo_Data___Inc_Lender!G:G,"",0)</f>
        <v>43677</v>
      </c>
      <c r="H34" s="27" t="str">
        <f>IFERROR(Apollo_Data__Comp_No[[#This Row],[First Name]],"")</f>
        <v>Mark</v>
      </c>
      <c r="I34" s="27" t="str">
        <f>IFERROR(Apollo_Data__Comp_No[[#This Row],[Last Name]],"")</f>
        <v>Barocas</v>
      </c>
      <c r="J34" s="27" t="str">
        <f>IFERROR(Apollo_Data__Comp_No[[#This Row],[Title]],"")</f>
        <v>Co-Founder | Director &amp; Head of Land and Acquisitions</v>
      </c>
      <c r="K34" s="27" t="str">
        <f>IFERROR(Apollo_Data__Comp_No[[#This Row],[Email]],"")</f>
        <v>mark@nutbrookproperty.com</v>
      </c>
      <c r="L34" s="27" t="str">
        <f>IFERROR(Apollo_Data__Comp_No[[#This Row],[Person Linkedin Url]],"")</f>
        <v>http://www.linkedin.com/in/mark-barocas-a4979389</v>
      </c>
      <c r="M34" s="27" t="str">
        <f>IFERROR(Apollo_Data__Comp_No[[#This Row],[Company Linkedin Url]],"")</f>
        <v>http://www.linkedin.com/company/nutbrook-property</v>
      </c>
      <c r="N34" s="27" t="str">
        <f>IFERROR(Apollo_Data__Comp_No[[#This Row],[Website]],"")</f>
        <v>https://nutbrookproperty.com</v>
      </c>
      <c r="O34" s="27" t="str">
        <f>IFERROR(Apollo_Data__Comp_No[[#This Row],[Company Address]],"")</f>
        <v>London, England, United Kingdom</v>
      </c>
      <c r="P34" s="33" t="s">
        <v>26054</v>
      </c>
    </row>
    <row r="35" spans="1:16" s="27" customFormat="1" x14ac:dyDescent="0.4">
      <c r="A35" s="28" t="str">
        <f>IFERROR(Apollo_Data__Comp_No[[#This Row],[CH Company number]],"")</f>
        <v>NI020886</v>
      </c>
      <c r="B35" s="29" t="str">
        <f>IFERROR(Apollo_Data__Comp_No[[#This Row],[company]],"")</f>
        <v>Taggart Homes</v>
      </c>
      <c r="C35" s="29" t="str">
        <f>IFERROR(_xlfn.XLOOKUP(Apollo_Results[[#This Row],[Company Number ]],Apollo_Data___Inc_Lender!A:A,Apollo_Data___Inc_Lender!C:C,,)&amp;"","")</f>
        <v>John - Taggart; Frank - Mcguigan; Michael - Taggart</v>
      </c>
      <c r="D35" s="20" t="str">
        <f>IFERROR(_xlfn.XLOOKUP(Apollo_Results[[#This Row],[Company Number ]],Apollo_Data___Inc_Lender!A:A,Apollo_Data___Inc_Lender!D:D,,)&amp;"","")</f>
        <v>Ulster Bank Ireland Limited; Ulster Bank Limited</v>
      </c>
      <c r="E35" s="30">
        <f>IFERROR(_xlfn.XLOOKUP(Apollo_Results[[#This Row],[Company Number ]],Apollo_Data___Inc_Lender!A:A,Apollo_Data___Inc_Lender!E:E,"",),"")</f>
        <v>38813</v>
      </c>
      <c r="F35" s="29" t="str">
        <f>IFERROR(_xlfn.XLOOKUP(Apollo_Results[[#This Row],[Company Number ]],Apollo_Data___Inc_Lender!A:A,Apollo_Data___Inc_Lender!F:F,"",0)&amp;"","")</f>
        <v>outstanding</v>
      </c>
      <c r="G35" s="31">
        <f>_xlfn.XLOOKUP(Apollo_Results[[#This Row],[Company Number ]],Apollo_Data___Inc_Lender!A:A,Apollo_Data___Inc_Lender!G:G,"",0)</f>
        <v>32036</v>
      </c>
      <c r="H35" s="27" t="str">
        <f>IFERROR(Apollo_Data__Comp_No[[#This Row],[First Name]],"")</f>
        <v>Kyle</v>
      </c>
      <c r="I35" s="27" t="str">
        <f>IFERROR(Apollo_Data__Comp_No[[#This Row],[Last Name]],"")</f>
        <v>McCauley</v>
      </c>
      <c r="J35" s="27" t="str">
        <f>IFERROR(Apollo_Data__Comp_No[[#This Row],[Title]],"")</f>
        <v>Director</v>
      </c>
      <c r="K35" s="27" t="str">
        <f>IFERROR(Apollo_Data__Comp_No[[#This Row],[Email]],"")</f>
        <v>kyle.mccauley@taggarthomes.com</v>
      </c>
      <c r="L35" s="27" t="str">
        <f>IFERROR(Apollo_Data__Comp_No[[#This Row],[Person Linkedin Url]],"")</f>
        <v>http://www.linkedin.com/in/kyle-mccauley-560b2295</v>
      </c>
      <c r="M35" s="27" t="str">
        <f>IFERROR(Apollo_Data__Comp_No[[#This Row],[Company Linkedin Url]],"")</f>
        <v>http://www.linkedin.com/company/taggart-homes</v>
      </c>
      <c r="N35" s="27" t="str">
        <f>IFERROR(Apollo_Data__Comp_No[[#This Row],[Website]],"")</f>
        <v>https://taggarthomes.com</v>
      </c>
      <c r="O35" s="27" t="str">
        <f>IFERROR(Apollo_Data__Comp_No[[#This Row],[Company Address]],"")</f>
        <v>Crescent Link, Derry, Northern Ireland, United Kingdom, BT47</v>
      </c>
      <c r="P35" s="33" t="s">
        <v>26054</v>
      </c>
    </row>
    <row r="36" spans="1:16" s="27" customFormat="1" x14ac:dyDescent="0.4">
      <c r="A36" s="28" t="str">
        <f>IFERROR(Apollo_Data__Comp_No[[#This Row],[CH Company number]],"")</f>
        <v>08438771</v>
      </c>
      <c r="B36" s="29" t="str">
        <f>IFERROR(Apollo_Data__Comp_No[[#This Row],[company]],"")</f>
        <v>Greenvilla Homes Ltd</v>
      </c>
      <c r="C36" s="29" t="str">
        <f>IFERROR(_xlfn.XLOOKUP(Apollo_Results[[#This Row],[Company Number ]],Apollo_Data___Inc_Lender!A:A,Apollo_Data___Inc_Lender!C:C,,)&amp;"","")</f>
        <v>Anthony - Smith; Chelsea - Smith; Jordan - Smith</v>
      </c>
      <c r="D36" s="20" t="str">
        <f>IFERROR(_xlfn.XLOOKUP(Apollo_Results[[#This Row],[Company Number ]],Apollo_Data___Inc_Lender!A:A,Apollo_Data___Inc_Lender!D:D,,)&amp;"","")</f>
        <v>Paragon Development Finance Limited</v>
      </c>
      <c r="E36" s="30">
        <f>IFERROR(_xlfn.XLOOKUP(Apollo_Results[[#This Row],[Company Number ]],Apollo_Data___Inc_Lender!A:A,Apollo_Data___Inc_Lender!E:E,"",),"")</f>
        <v>44616</v>
      </c>
      <c r="F36" s="29" t="str">
        <f>IFERROR(_xlfn.XLOOKUP(Apollo_Results[[#This Row],[Company Number ]],Apollo_Data___Inc_Lender!A:A,Apollo_Data___Inc_Lender!F:F,"",0)&amp;"","")</f>
        <v>fully-satisfied</v>
      </c>
      <c r="G36" s="31">
        <f>_xlfn.XLOOKUP(Apollo_Results[[#This Row],[Company Number ]],Apollo_Data___Inc_Lender!A:A,Apollo_Data___Inc_Lender!G:G,"",0)</f>
        <v>41344</v>
      </c>
      <c r="H36" s="27" t="str">
        <f>IFERROR(Apollo_Data__Comp_No[[#This Row],[First Name]],"")</f>
        <v>Tony</v>
      </c>
      <c r="I36" s="27" t="str">
        <f>IFERROR(Apollo_Data__Comp_No[[#This Row],[Last Name]],"")</f>
        <v>Smith</v>
      </c>
      <c r="J36" s="27" t="str">
        <f>IFERROR(Apollo_Data__Comp_No[[#This Row],[Title]],"")</f>
        <v>Managing Director</v>
      </c>
      <c r="K36" s="27" t="str">
        <f>IFERROR(Apollo_Data__Comp_No[[#This Row],[Email]],"")</f>
        <v>tony@greenvilladevelopments.com</v>
      </c>
      <c r="L36" s="27" t="str">
        <f>IFERROR(Apollo_Data__Comp_No[[#This Row],[Person Linkedin Url]],"")</f>
        <v>http://www.linkedin.com/in/tony-smith-29179859</v>
      </c>
      <c r="M36" s="27" t="str">
        <f>IFERROR(Apollo_Data__Comp_No[[#This Row],[Company Linkedin Url]],"")</f>
        <v>http://www.linkedin.com/company/greenvilla-homes-limited</v>
      </c>
      <c r="N36" s="27" t="str">
        <f>IFERROR(Apollo_Data__Comp_No[[#This Row],[Website]],"")</f>
        <v>https://greenvillahomesltd.com</v>
      </c>
      <c r="O36" s="27" t="str">
        <f>IFERROR(Apollo_Data__Comp_No[[#This Row],[Company Address]],"")</f>
        <v>Station Road, Solihull, England, United Kingdom, B93 0</v>
      </c>
      <c r="P36" s="33" t="s">
        <v>26054</v>
      </c>
    </row>
    <row r="37" spans="1:16" s="27" customFormat="1" x14ac:dyDescent="0.4">
      <c r="A37" s="28" t="str">
        <f>IFERROR(Apollo_Data__Comp_No[[#This Row],[CH Company number]],"")</f>
        <v>08438771</v>
      </c>
      <c r="B37" s="29" t="str">
        <f>IFERROR(Apollo_Data__Comp_No[[#This Row],[company]],"")</f>
        <v>Greenvilla Homes Ltd</v>
      </c>
      <c r="C37" s="29" t="str">
        <f>IFERROR(_xlfn.XLOOKUP(Apollo_Results[[#This Row],[Company Number ]],Apollo_Data___Inc_Lender!A:A,Apollo_Data___Inc_Lender!C:C,,)&amp;"","")</f>
        <v>Anthony - Smith; Chelsea - Smith; Jordan - Smith</v>
      </c>
      <c r="D37" s="20" t="str">
        <f>IFERROR(_xlfn.XLOOKUP(Apollo_Results[[#This Row],[Company Number ]],Apollo_Data___Inc_Lender!A:A,Apollo_Data___Inc_Lender!D:D,,)&amp;"","")</f>
        <v>Paragon Development Finance Limited</v>
      </c>
      <c r="E37" s="30">
        <f>IFERROR(_xlfn.XLOOKUP(Apollo_Results[[#This Row],[Company Number ]],Apollo_Data___Inc_Lender!A:A,Apollo_Data___Inc_Lender!E:E,"",),"")</f>
        <v>44616</v>
      </c>
      <c r="F37" s="29" t="str">
        <f>IFERROR(_xlfn.XLOOKUP(Apollo_Results[[#This Row],[Company Number ]],Apollo_Data___Inc_Lender!A:A,Apollo_Data___Inc_Lender!F:F,"",0)&amp;"","")</f>
        <v>fully-satisfied</v>
      </c>
      <c r="G37" s="31">
        <f>_xlfn.XLOOKUP(Apollo_Results[[#This Row],[Company Number ]],Apollo_Data___Inc_Lender!A:A,Apollo_Data___Inc_Lender!G:G,"",0)</f>
        <v>41344</v>
      </c>
      <c r="H37" s="27" t="str">
        <f>IFERROR(Apollo_Data__Comp_No[[#This Row],[First Name]],"")</f>
        <v>Chelsea</v>
      </c>
      <c r="I37" s="27" t="str">
        <f>IFERROR(Apollo_Data__Comp_No[[#This Row],[Last Name]],"")</f>
        <v>Smith</v>
      </c>
      <c r="J37" s="27" t="str">
        <f>IFERROR(Apollo_Data__Comp_No[[#This Row],[Title]],"")</f>
        <v>Director</v>
      </c>
      <c r="K37" s="27">
        <f>IFERROR(Apollo_Data__Comp_No[[#This Row],[Email]],"")</f>
        <v>0</v>
      </c>
      <c r="L37" s="27" t="str">
        <f>IFERROR(Apollo_Data__Comp_No[[#This Row],[Person Linkedin Url]],"")</f>
        <v>http://www.linkedin.com/in/chelsea-smith-1308238b</v>
      </c>
      <c r="M37" s="27" t="str">
        <f>IFERROR(Apollo_Data__Comp_No[[#This Row],[Company Linkedin Url]],"")</f>
        <v>http://www.linkedin.com/company/greenvilla-homes-limited</v>
      </c>
      <c r="N37" s="27" t="str">
        <f>IFERROR(Apollo_Data__Comp_No[[#This Row],[Website]],"")</f>
        <v>https://greenvillahomesltd.com</v>
      </c>
      <c r="O37" s="27" t="str">
        <f>IFERROR(Apollo_Data__Comp_No[[#This Row],[Company Address]],"")</f>
        <v>Station Road, Solihull, England, United Kingdom, B93 0</v>
      </c>
      <c r="P37" s="33" t="s">
        <v>26054</v>
      </c>
    </row>
    <row r="38" spans="1:16" s="27" customFormat="1" x14ac:dyDescent="0.4">
      <c r="A38" s="28" t="str">
        <f>IFERROR(Apollo_Data__Comp_No[[#This Row],[CH Company number]],"")</f>
        <v>OE033296</v>
      </c>
      <c r="B38" s="29" t="str">
        <f>IFERROR(Apollo_Data__Comp_No[[#This Row],[company]],"")</f>
        <v>Grove Property</v>
      </c>
      <c r="C38" s="29" t="str">
        <f>IFERROR(_xlfn.XLOOKUP(Apollo_Results[[#This Row],[Company Number ]],Apollo_Data___Inc_Lender!A:A,Apollo_Data___Inc_Lender!C:C,,)&amp;"","")</f>
        <v/>
      </c>
      <c r="D38" s="20" t="str">
        <f>IFERROR(_xlfn.XLOOKUP(Apollo_Results[[#This Row],[Company Number ]],Apollo_Data___Inc_Lender!A:A,Apollo_Data___Inc_Lender!D:D,,)&amp;"","")</f>
        <v/>
      </c>
      <c r="E38" s="30">
        <f>IFERROR(_xlfn.XLOOKUP(Apollo_Results[[#This Row],[Company Number ]],Apollo_Data___Inc_Lender!A:A,Apollo_Data___Inc_Lender!E:E,"",),"")</f>
        <v>0</v>
      </c>
      <c r="F38" s="29" t="str">
        <f>IFERROR(_xlfn.XLOOKUP(Apollo_Results[[#This Row],[Company Number ]],Apollo_Data___Inc_Lender!A:A,Apollo_Data___Inc_Lender!F:F,"",0)&amp;"","")</f>
        <v/>
      </c>
      <c r="G38" s="31">
        <f>_xlfn.XLOOKUP(Apollo_Results[[#This Row],[Company Number ]],Apollo_Data___Inc_Lender!A:A,Apollo_Data___Inc_Lender!G:G,"",0)</f>
        <v>45589</v>
      </c>
      <c r="H38" s="27" t="str">
        <f>IFERROR(Apollo_Data__Comp_No[[#This Row],[First Name]],"")</f>
        <v>Josh</v>
      </c>
      <c r="I38" s="27" t="str">
        <f>IFERROR(Apollo_Data__Comp_No[[#This Row],[Last Name]],"")</f>
        <v>Norgate</v>
      </c>
      <c r="J38" s="27" t="str">
        <f>IFERROR(Apollo_Data__Comp_No[[#This Row],[Title]],"")</f>
        <v>Associate Director</v>
      </c>
      <c r="K38" s="27" t="str">
        <f>IFERROR(Apollo_Data__Comp_No[[#This Row],[Email]],"")</f>
        <v>josh.norgate@groveproperty.com</v>
      </c>
      <c r="L38" s="27" t="str">
        <f>IFERROR(Apollo_Data__Comp_No[[#This Row],[Person Linkedin Url]],"")</f>
        <v>http://www.linkedin.com/in/josh-norgate-420246129</v>
      </c>
      <c r="M38" s="27" t="str">
        <f>IFERROR(Apollo_Data__Comp_No[[#This Row],[Company Linkedin Url]],"")</f>
        <v>http://www.linkedin.com/company/groveproperty</v>
      </c>
      <c r="N38" s="27" t="str">
        <f>IFERROR(Apollo_Data__Comp_No[[#This Row],[Website]],"")</f>
        <v>https://groveproperty.com</v>
      </c>
      <c r="O38" s="27" t="str">
        <f>IFERROR(Apollo_Data__Comp_No[[#This Row],[Company Address]],"")</f>
        <v>134 Lots Road, London, England, United Kingdom, SW10 0RJ</v>
      </c>
      <c r="P38" s="33" t="s">
        <v>26054</v>
      </c>
    </row>
    <row r="39" spans="1:16" s="27" customFormat="1" x14ac:dyDescent="0.4">
      <c r="A39" s="28" t="str">
        <f>IFERROR(Apollo_Data__Comp_No[[#This Row],[CH Company number]],"")</f>
        <v>06906890</v>
      </c>
      <c r="B39" s="29" t="str">
        <f>IFERROR(Apollo_Data__Comp_No[[#This Row],[company]],"")</f>
        <v>Hawksmoor Homes</v>
      </c>
      <c r="C39" s="29" t="str">
        <f>IFERROR(_xlfn.XLOOKUP(Apollo_Results[[#This Row],[Company Number ]],Apollo_Data___Inc_Lender!A:A,Apollo_Data___Inc_Lender!C:C,,)&amp;"","")</f>
        <v>Christopher - Atterbury; Geoffrey - Atterbury; Lorraine - Atterbury</v>
      </c>
      <c r="D39" s="20" t="str">
        <f>IFERROR(_xlfn.XLOOKUP(Apollo_Results[[#This Row],[Company Number ]],Apollo_Data___Inc_Lender!A:A,Apollo_Data___Inc_Lender!D:D,,)&amp;"","")</f>
        <v>The Royal Bank of Scotland PLC</v>
      </c>
      <c r="E39" s="30">
        <f>IFERROR(_xlfn.XLOOKUP(Apollo_Results[[#This Row],[Company Number ]],Apollo_Data___Inc_Lender!A:A,Apollo_Data___Inc_Lender!E:E,"",),"")</f>
        <v>44680</v>
      </c>
      <c r="F39" s="29" t="str">
        <f>IFERROR(_xlfn.XLOOKUP(Apollo_Results[[#This Row],[Company Number ]],Apollo_Data___Inc_Lender!A:A,Apollo_Data___Inc_Lender!F:F,"",0)&amp;"","")</f>
        <v>fully-satisfied</v>
      </c>
      <c r="G39" s="31">
        <f>_xlfn.XLOOKUP(Apollo_Results[[#This Row],[Company Number ]],Apollo_Data___Inc_Lender!A:A,Apollo_Data___Inc_Lender!G:G,"",0)</f>
        <v>39948</v>
      </c>
      <c r="H39" s="27" t="str">
        <f>IFERROR(Apollo_Data__Comp_No[[#This Row],[First Name]],"")</f>
        <v>Jack</v>
      </c>
      <c r="I39" s="27" t="str">
        <f>IFERROR(Apollo_Data__Comp_No[[#This Row],[Last Name]],"")</f>
        <v>Westbrook</v>
      </c>
      <c r="J39" s="27" t="str">
        <f>IFERROR(Apollo_Data__Comp_No[[#This Row],[Title]],"")</f>
        <v>Project Manager</v>
      </c>
      <c r="K39" s="27" t="str">
        <f>IFERROR(Apollo_Data__Comp_No[[#This Row],[Email]],"")</f>
        <v>jack@hawksmoorhomes.co.uk</v>
      </c>
      <c r="L39" s="27" t="str">
        <f>IFERROR(Apollo_Data__Comp_No[[#This Row],[Person Linkedin Url]],"")</f>
        <v>http://www.linkedin.com/in/jack-westbrook-33822a69</v>
      </c>
      <c r="M39" s="27" t="str">
        <f>IFERROR(Apollo_Data__Comp_No[[#This Row],[Company Linkedin Url]],"")</f>
        <v>http://www.linkedin.com/company/hawksmoorhomes</v>
      </c>
      <c r="N39" s="27" t="str">
        <f>IFERROR(Apollo_Data__Comp_No[[#This Row],[Website]],"")</f>
        <v>https://hawksmoorhomes.co.uk</v>
      </c>
      <c r="O39" s="27" t="str">
        <f>IFERROR(Apollo_Data__Comp_No[[#This Row],[Company Address]],"")</f>
        <v>4 Queen's Road, England, United Kingdom, SW19 8YB</v>
      </c>
      <c r="P39" s="33" t="s">
        <v>26054</v>
      </c>
    </row>
    <row r="40" spans="1:16" s="27" customFormat="1" x14ac:dyDescent="0.4">
      <c r="A40" s="28" t="str">
        <f>IFERROR(Apollo_Data__Comp_No[[#This Row],[CH Company number]],"")</f>
        <v>10818756</v>
      </c>
      <c r="B40" s="29" t="str">
        <f>IFERROR(Apollo_Data__Comp_No[[#This Row],[company]],"")</f>
        <v>Hockley Developments Ltd</v>
      </c>
      <c r="C40" s="29" t="str">
        <f>IFERROR(_xlfn.XLOOKUP(Apollo_Results[[#This Row],[Company Number ]],Apollo_Data___Inc_Lender!A:A,Apollo_Data___Inc_Lender!C:C,,)&amp;"","")</f>
        <v>Alan - Forsyth</v>
      </c>
      <c r="D40" s="20" t="str">
        <f>IFERROR(_xlfn.XLOOKUP(Apollo_Results[[#This Row],[Company Number ]],Apollo_Data___Inc_Lender!A:A,Apollo_Data___Inc_Lender!D:D,,)&amp;"","")</f>
        <v>Allica Bank Limited</v>
      </c>
      <c r="E40" s="30">
        <f>IFERROR(_xlfn.XLOOKUP(Apollo_Results[[#This Row],[Company Number ]],Apollo_Data___Inc_Lender!A:A,Apollo_Data___Inc_Lender!E:E,"",),"")</f>
        <v>45743</v>
      </c>
      <c r="F40" s="29" t="str">
        <f>IFERROR(_xlfn.XLOOKUP(Apollo_Results[[#This Row],[Company Number ]],Apollo_Data___Inc_Lender!A:A,Apollo_Data___Inc_Lender!F:F,"",0)&amp;"","")</f>
        <v>outstanding</v>
      </c>
      <c r="G40" s="31">
        <f>_xlfn.XLOOKUP(Apollo_Results[[#This Row],[Company Number ]],Apollo_Data___Inc_Lender!A:A,Apollo_Data___Inc_Lender!G:G,"",0)</f>
        <v>42900</v>
      </c>
      <c r="H40" s="27" t="str">
        <f>IFERROR(Apollo_Data__Comp_No[[#This Row],[First Name]],"")</f>
        <v>David</v>
      </c>
      <c r="I40" s="27" t="str">
        <f>IFERROR(Apollo_Data__Comp_No[[#This Row],[Last Name]],"")</f>
        <v>Ballard</v>
      </c>
      <c r="J40" s="27" t="str">
        <f>IFERROR(Apollo_Data__Comp_No[[#This Row],[Title]],"")</f>
        <v>Project Manager</v>
      </c>
      <c r="K40" s="27">
        <f>IFERROR(Apollo_Data__Comp_No[[#This Row],[Email]],"")</f>
        <v>0</v>
      </c>
      <c r="L40" s="27" t="str">
        <f>IFERROR(Apollo_Data__Comp_No[[#This Row],[Person Linkedin Url]],"")</f>
        <v>http://www.linkedin.com/in/david-ballard-35a912a7</v>
      </c>
      <c r="M40" s="27" t="str">
        <f>IFERROR(Apollo_Data__Comp_No[[#This Row],[Company Linkedin Url]],"")</f>
        <v>http://www.linkedin.com/company/hockley-developments-ltd</v>
      </c>
      <c r="N40" s="27" t="str">
        <f>IFERROR(Apollo_Data__Comp_No[[#This Row],[Website]],"")</f>
        <v>https://hockleydevelopments.com</v>
      </c>
      <c r="O40" s="27" t="str">
        <f>IFERROR(Apollo_Data__Comp_No[[#This Row],[Company Address]],"")</f>
        <v>15 Clarendon Street, Nottingham, England, United Kingdom, NG1 5LN</v>
      </c>
      <c r="P40" s="33" t="s">
        <v>26054</v>
      </c>
    </row>
    <row r="41" spans="1:16" s="27" customFormat="1" x14ac:dyDescent="0.4">
      <c r="A41" s="28" t="str">
        <f>IFERROR(Apollo_Data__Comp_No[[#This Row],[CH Company number]],"")</f>
        <v>05614654</v>
      </c>
      <c r="B41" s="29" t="str">
        <f>IFERROR(Apollo_Data__Comp_No[[#This Row],[company]],"")</f>
        <v>G C Construction (UK) Ltd</v>
      </c>
      <c r="C41" s="29" t="str">
        <f>IFERROR(_xlfn.XLOOKUP(Apollo_Results[[#This Row],[Company Number ]],Apollo_Data___Inc_Lender!A:A,Apollo_Data___Inc_Lender!C:C,,)&amp;"","")</f>
        <v>Kenneth - Dalton; Ravinder - Chawla; Ashling - Whelan</v>
      </c>
      <c r="D41" s="20" t="str">
        <f>IFERROR(_xlfn.XLOOKUP(Apollo_Results[[#This Row],[Company Number ]],Apollo_Data___Inc_Lender!A:A,Apollo_Data___Inc_Lender!D:D,,)&amp;"","")</f>
        <v>Barclays Bank PLC</v>
      </c>
      <c r="E41" s="30">
        <f>IFERROR(_xlfn.XLOOKUP(Apollo_Results[[#This Row],[Company Number ]],Apollo_Data___Inc_Lender!A:A,Apollo_Data___Inc_Lender!E:E,"",),"")</f>
        <v>40705</v>
      </c>
      <c r="F41" s="29" t="str">
        <f>IFERROR(_xlfn.XLOOKUP(Apollo_Results[[#This Row],[Company Number ]],Apollo_Data___Inc_Lender!A:A,Apollo_Data___Inc_Lender!F:F,"",0)&amp;"","")</f>
        <v>outstanding</v>
      </c>
      <c r="G41" s="31">
        <f>_xlfn.XLOOKUP(Apollo_Results[[#This Row],[Company Number ]],Apollo_Data___Inc_Lender!A:A,Apollo_Data___Inc_Lender!G:G,"",0)</f>
        <v>38663</v>
      </c>
      <c r="H41" s="27" t="str">
        <f>IFERROR(Apollo_Data__Comp_No[[#This Row],[First Name]],"")</f>
        <v>Ken</v>
      </c>
      <c r="I41" s="27" t="str">
        <f>IFERROR(Apollo_Data__Comp_No[[#This Row],[Last Name]],"")</f>
        <v>Dalton</v>
      </c>
      <c r="J41" s="27" t="str">
        <f>IFERROR(Apollo_Data__Comp_No[[#This Row],[Title]],"")</f>
        <v>Managing Director</v>
      </c>
      <c r="K41" s="27" t="str">
        <f>IFERROR(Apollo_Data__Comp_No[[#This Row],[Email]],"")</f>
        <v>ken@gcconstructionuk.com</v>
      </c>
      <c r="L41" s="27" t="str">
        <f>IFERROR(Apollo_Data__Comp_No[[#This Row],[Person Linkedin Url]],"")</f>
        <v>http://www.linkedin.com/in/ken-dalton-31290b121</v>
      </c>
      <c r="M41" s="27" t="str">
        <f>IFERROR(Apollo_Data__Comp_No[[#This Row],[Company Linkedin Url]],"")</f>
        <v>http://www.linkedin.com/company/kitwe-limited</v>
      </c>
      <c r="N41" s="27" t="str">
        <f>IFERROR(Apollo_Data__Comp_No[[#This Row],[Website]],"")</f>
        <v>https://gcconstructionuk.com</v>
      </c>
      <c r="O41" s="27" t="str">
        <f>IFERROR(Apollo_Data__Comp_No[[#This Row],[Company Address]],"")</f>
        <v>Bailey Street, Oswestry, England, United Kingdom, SY11 1PZ</v>
      </c>
      <c r="P41" s="33" t="s">
        <v>26054</v>
      </c>
    </row>
    <row r="42" spans="1:16" s="27" customFormat="1" x14ac:dyDescent="0.4">
      <c r="A42" s="28" t="str">
        <f>IFERROR(Apollo_Data__Comp_No[[#This Row],[CH Company number]],"")</f>
        <v>09969958</v>
      </c>
      <c r="B42" s="29" t="str">
        <f>IFERROR(Apollo_Data__Comp_No[[#This Row],[company]],"")</f>
        <v>Proseed Property Ltd</v>
      </c>
      <c r="C42" s="29" t="str">
        <f>IFERROR(_xlfn.XLOOKUP(Apollo_Results[[#This Row],[Company Number ]],Apollo_Data___Inc_Lender!A:A,Apollo_Data___Inc_Lender!C:C,,)&amp;"","")</f>
        <v>Philip - Curwen</v>
      </c>
      <c r="D42" s="20" t="str">
        <f>IFERROR(_xlfn.XLOOKUP(Apollo_Results[[#This Row],[Company Number ]],Apollo_Data___Inc_Lender!A:A,Apollo_Data___Inc_Lender!D:D,,)&amp;"","")</f>
        <v>The Trustees of the Proseed Property Pension Scheme</v>
      </c>
      <c r="E42" s="30">
        <f>IFERROR(_xlfn.XLOOKUP(Apollo_Results[[#This Row],[Company Number ]],Apollo_Data___Inc_Lender!A:A,Apollo_Data___Inc_Lender!E:E,"",),"")</f>
        <v>43710</v>
      </c>
      <c r="F42" s="29" t="str">
        <f>IFERROR(_xlfn.XLOOKUP(Apollo_Results[[#This Row],[Company Number ]],Apollo_Data___Inc_Lender!A:A,Apollo_Data___Inc_Lender!F:F,"",0)&amp;"","")</f>
        <v>outstanding</v>
      </c>
      <c r="G42" s="31">
        <f>_xlfn.XLOOKUP(Apollo_Results[[#This Row],[Company Number ]],Apollo_Data___Inc_Lender!A:A,Apollo_Data___Inc_Lender!G:G,"",0)</f>
        <v>42395</v>
      </c>
      <c r="H42" s="27" t="str">
        <f>IFERROR(Apollo_Data__Comp_No[[#This Row],[First Name]],"")</f>
        <v>Chris</v>
      </c>
      <c r="I42" s="27" t="str">
        <f>IFERROR(Apollo_Data__Comp_No[[#This Row],[Last Name]],"")</f>
        <v>Bray</v>
      </c>
      <c r="J42" s="27" t="str">
        <f>IFERROR(Apollo_Data__Comp_No[[#This Row],[Title]],"")</f>
        <v>Finance Manager</v>
      </c>
      <c r="K42" s="27" t="str">
        <f>IFERROR(Apollo_Data__Comp_No[[#This Row],[Email]],"")</f>
        <v>c.bray@proseedcapital.co.uk</v>
      </c>
      <c r="L42" s="27" t="str">
        <f>IFERROR(Apollo_Data__Comp_No[[#This Row],[Person Linkedin Url]],"")</f>
        <v>http://www.linkedin.com/in/chris-bray-09b14a7</v>
      </c>
      <c r="M42" s="27" t="str">
        <f>IFERROR(Apollo_Data__Comp_No[[#This Row],[Company Linkedin Url]],"")</f>
        <v>http://www.linkedin.com/company/proseed-property-ltd</v>
      </c>
      <c r="N42" s="27" t="str">
        <f>IFERROR(Apollo_Data__Comp_No[[#This Row],[Website]],"")</f>
        <v>https://proseedproperty.co.uk</v>
      </c>
      <c r="O42" s="27" t="str">
        <f>IFERROR(Apollo_Data__Comp_No[[#This Row],[Company Address]],"")</f>
        <v>84 Eccleston Square, London, England, United Kingdom, SW1V 1LP</v>
      </c>
      <c r="P42" s="33" t="s">
        <v>26054</v>
      </c>
    </row>
    <row r="43" spans="1:16" s="27" customFormat="1" x14ac:dyDescent="0.4">
      <c r="A43" s="28" t="str">
        <f>IFERROR(Apollo_Data__Comp_No[[#This Row],[CH Company number]],"")</f>
        <v>09969958</v>
      </c>
      <c r="B43" s="29" t="str">
        <f>IFERROR(Apollo_Data__Comp_No[[#This Row],[company]],"")</f>
        <v>Proseed Property Ltd</v>
      </c>
      <c r="C43" s="29" t="str">
        <f>IFERROR(_xlfn.XLOOKUP(Apollo_Results[[#This Row],[Company Number ]],Apollo_Data___Inc_Lender!A:A,Apollo_Data___Inc_Lender!C:C,,)&amp;"","")</f>
        <v>Philip - Curwen</v>
      </c>
      <c r="D43" s="20" t="str">
        <f>IFERROR(_xlfn.XLOOKUP(Apollo_Results[[#This Row],[Company Number ]],Apollo_Data___Inc_Lender!A:A,Apollo_Data___Inc_Lender!D:D,,)&amp;"","")</f>
        <v>The Trustees of the Proseed Property Pension Scheme</v>
      </c>
      <c r="E43" s="30">
        <f>IFERROR(_xlfn.XLOOKUP(Apollo_Results[[#This Row],[Company Number ]],Apollo_Data___Inc_Lender!A:A,Apollo_Data___Inc_Lender!E:E,"",),"")</f>
        <v>43710</v>
      </c>
      <c r="F43" s="29" t="str">
        <f>IFERROR(_xlfn.XLOOKUP(Apollo_Results[[#This Row],[Company Number ]],Apollo_Data___Inc_Lender!A:A,Apollo_Data___Inc_Lender!F:F,"",0)&amp;"","")</f>
        <v>outstanding</v>
      </c>
      <c r="G43" s="31">
        <f>_xlfn.XLOOKUP(Apollo_Results[[#This Row],[Company Number ]],Apollo_Data___Inc_Lender!A:A,Apollo_Data___Inc_Lender!G:G,"",0)</f>
        <v>42395</v>
      </c>
      <c r="H43" s="27" t="str">
        <f>IFERROR(Apollo_Data__Comp_No[[#This Row],[First Name]],"")</f>
        <v>Robert</v>
      </c>
      <c r="I43" s="27" t="str">
        <f>IFERROR(Apollo_Data__Comp_No[[#This Row],[Last Name]],"")</f>
        <v>Vilar</v>
      </c>
      <c r="J43" s="27" t="str">
        <f>IFERROR(Apollo_Data__Comp_No[[#This Row],[Title]],"")</f>
        <v>Property Portfolio Manager</v>
      </c>
      <c r="K43" s="27" t="str">
        <f>IFERROR(Apollo_Data__Comp_No[[#This Row],[Email]],"")</f>
        <v>r.vilar@proseedcapital.co.uk</v>
      </c>
      <c r="L43" s="27" t="str">
        <f>IFERROR(Apollo_Data__Comp_No[[#This Row],[Person Linkedin Url]],"")</f>
        <v>http://www.linkedin.com/in/robert-craig-vilar-61033763</v>
      </c>
      <c r="M43" s="27" t="str">
        <f>IFERROR(Apollo_Data__Comp_No[[#This Row],[Company Linkedin Url]],"")</f>
        <v>http://www.linkedin.com/company/proseed-property-ltd</v>
      </c>
      <c r="N43" s="27" t="str">
        <f>IFERROR(Apollo_Data__Comp_No[[#This Row],[Website]],"")</f>
        <v>https://proseedproperty.co.uk</v>
      </c>
      <c r="O43" s="27" t="str">
        <f>IFERROR(Apollo_Data__Comp_No[[#This Row],[Company Address]],"")</f>
        <v>84 Eccleston Square, London, England, United Kingdom, SW1V 1LP</v>
      </c>
      <c r="P43" s="33" t="s">
        <v>26054</v>
      </c>
    </row>
    <row r="44" spans="1:16" s="27" customFormat="1" x14ac:dyDescent="0.4">
      <c r="A44" s="28" t="str">
        <f>IFERROR(Apollo_Data__Comp_No[[#This Row],[CH Company number]],"")</f>
        <v>07953173</v>
      </c>
      <c r="B44" s="29" t="str">
        <f>IFERROR(Apollo_Data__Comp_No[[#This Row],[company]],"")</f>
        <v>Wynngate Ltd</v>
      </c>
      <c r="C44" s="29" t="str">
        <f>IFERROR(_xlfn.XLOOKUP(Apollo_Results[[#This Row],[Company Number ]],Apollo_Data___Inc_Lender!A:A,Apollo_Data___Inc_Lender!C:C,,)&amp;"","")</f>
        <v>Peter - Cook; Matthew - Cook</v>
      </c>
      <c r="D44" s="20" t="str">
        <f>IFERROR(_xlfn.XLOOKUP(Apollo_Results[[#This Row],[Company Number ]],Apollo_Data___Inc_Lender!A:A,Apollo_Data___Inc_Lender!D:D,,)&amp;"","")</f>
        <v/>
      </c>
      <c r="E44" s="30">
        <f>IFERROR(_xlfn.XLOOKUP(Apollo_Results[[#This Row],[Company Number ]],Apollo_Data___Inc_Lender!A:A,Apollo_Data___Inc_Lender!E:E,"",),"")</f>
        <v>0</v>
      </c>
      <c r="F44" s="29" t="str">
        <f>IFERROR(_xlfn.XLOOKUP(Apollo_Results[[#This Row],[Company Number ]],Apollo_Data___Inc_Lender!A:A,Apollo_Data___Inc_Lender!F:F,"",0)&amp;"","")</f>
        <v/>
      </c>
      <c r="G44" s="31">
        <f>_xlfn.XLOOKUP(Apollo_Results[[#This Row],[Company Number ]],Apollo_Data___Inc_Lender!A:A,Apollo_Data___Inc_Lender!G:G,"",0)</f>
        <v>40955</v>
      </c>
      <c r="H44" s="27" t="str">
        <f>IFERROR(Apollo_Data__Comp_No[[#This Row],[First Name]],"")</f>
        <v>Peter</v>
      </c>
      <c r="I44" s="27" t="str">
        <f>IFERROR(Apollo_Data__Comp_No[[#This Row],[Last Name]],"")</f>
        <v>Cook</v>
      </c>
      <c r="J44" s="27" t="str">
        <f>IFERROR(Apollo_Data__Comp_No[[#This Row],[Title]],"")</f>
        <v>Director</v>
      </c>
      <c r="K44" s="27" t="str">
        <f>IFERROR(Apollo_Data__Comp_No[[#This Row],[Email]],"")</f>
        <v>pcook@wynngate.co.uk</v>
      </c>
      <c r="L44" s="27" t="str">
        <f>IFERROR(Apollo_Data__Comp_No[[#This Row],[Person Linkedin Url]],"")</f>
        <v>http://www.linkedin.com/in/peter-cook-a7336bab</v>
      </c>
      <c r="M44" s="27" t="str">
        <f>IFERROR(Apollo_Data__Comp_No[[#This Row],[Company Linkedin Url]],"")</f>
        <v>http://www.linkedin.com/company/wynngate-ltd</v>
      </c>
      <c r="N44" s="27" t="str">
        <f>IFERROR(Apollo_Data__Comp_No[[#This Row],[Website]],"")</f>
        <v>https://wynngate.co.uk</v>
      </c>
      <c r="O44" s="27" t="str">
        <f>IFERROR(Apollo_Data__Comp_No[[#This Row],[Company Address]],"")</f>
        <v>108 Finchley Road, London, England, United Kingdom, NW3 5JJ</v>
      </c>
      <c r="P44" s="33" t="s">
        <v>26054</v>
      </c>
    </row>
    <row r="45" spans="1:16" s="27" customFormat="1" x14ac:dyDescent="0.4">
      <c r="A45" s="28" t="str">
        <f>IFERROR(Apollo_Data__Comp_No[[#This Row],[CH Company number]],"")</f>
        <v>07953173</v>
      </c>
      <c r="B45" s="29" t="str">
        <f>IFERROR(Apollo_Data__Comp_No[[#This Row],[company]],"")</f>
        <v>Wynngate Ltd</v>
      </c>
      <c r="C45" s="29" t="str">
        <f>IFERROR(_xlfn.XLOOKUP(Apollo_Results[[#This Row],[Company Number ]],Apollo_Data___Inc_Lender!A:A,Apollo_Data___Inc_Lender!C:C,,)&amp;"","")</f>
        <v>Peter - Cook; Matthew - Cook</v>
      </c>
      <c r="D45" s="20" t="str">
        <f>IFERROR(_xlfn.XLOOKUP(Apollo_Results[[#This Row],[Company Number ]],Apollo_Data___Inc_Lender!A:A,Apollo_Data___Inc_Lender!D:D,,)&amp;"","")</f>
        <v/>
      </c>
      <c r="E45" s="30">
        <f>IFERROR(_xlfn.XLOOKUP(Apollo_Results[[#This Row],[Company Number ]],Apollo_Data___Inc_Lender!A:A,Apollo_Data___Inc_Lender!E:E,"",),"")</f>
        <v>0</v>
      </c>
      <c r="F45" s="29" t="str">
        <f>IFERROR(_xlfn.XLOOKUP(Apollo_Results[[#This Row],[Company Number ]],Apollo_Data___Inc_Lender!A:A,Apollo_Data___Inc_Lender!F:F,"",0)&amp;"","")</f>
        <v/>
      </c>
      <c r="G45" s="31">
        <f>_xlfn.XLOOKUP(Apollo_Results[[#This Row],[Company Number ]],Apollo_Data___Inc_Lender!A:A,Apollo_Data___Inc_Lender!G:G,"",0)</f>
        <v>40955</v>
      </c>
      <c r="H45" s="27" t="str">
        <f>IFERROR(Apollo_Data__Comp_No[[#This Row],[First Name]],"")</f>
        <v>Matt</v>
      </c>
      <c r="I45" s="27" t="str">
        <f>IFERROR(Apollo_Data__Comp_No[[#This Row],[Last Name]],"")</f>
        <v>Cook</v>
      </c>
      <c r="J45" s="27" t="str">
        <f>IFERROR(Apollo_Data__Comp_No[[#This Row],[Title]],"")</f>
        <v>Director / Owner</v>
      </c>
      <c r="K45" s="27" t="str">
        <f>IFERROR(Apollo_Data__Comp_No[[#This Row],[Email]],"")</f>
        <v>mcook@wynngate.co.uk</v>
      </c>
      <c r="L45" s="27" t="str">
        <f>IFERROR(Apollo_Data__Comp_No[[#This Row],[Person Linkedin Url]],"")</f>
        <v>http://www.linkedin.com/in/matt-cook-88b200141</v>
      </c>
      <c r="M45" s="27" t="str">
        <f>IFERROR(Apollo_Data__Comp_No[[#This Row],[Company Linkedin Url]],"")</f>
        <v>http://www.linkedin.com/company/wynngate-ltd</v>
      </c>
      <c r="N45" s="27" t="str">
        <f>IFERROR(Apollo_Data__Comp_No[[#This Row],[Website]],"")</f>
        <v>https://wynngate.co.uk</v>
      </c>
      <c r="O45" s="27" t="str">
        <f>IFERROR(Apollo_Data__Comp_No[[#This Row],[Company Address]],"")</f>
        <v>108 Finchley Road, London, England, United Kingdom, NW3 5JJ</v>
      </c>
      <c r="P45" s="33" t="s">
        <v>26054</v>
      </c>
    </row>
    <row r="46" spans="1:16" s="27" customFormat="1" x14ac:dyDescent="0.4">
      <c r="A46" s="28" t="str">
        <f>IFERROR(Apollo_Data__Comp_No[[#This Row],[CH Company number]],"")</f>
        <v>07953173</v>
      </c>
      <c r="B46" s="29" t="str">
        <f>IFERROR(Apollo_Data__Comp_No[[#This Row],[company]],"")</f>
        <v>Wynngate Ltd</v>
      </c>
      <c r="C46" s="29" t="str">
        <f>IFERROR(_xlfn.XLOOKUP(Apollo_Results[[#This Row],[Company Number ]],Apollo_Data___Inc_Lender!A:A,Apollo_Data___Inc_Lender!C:C,,)&amp;"","")</f>
        <v>Peter - Cook; Matthew - Cook</v>
      </c>
      <c r="D46" s="20" t="str">
        <f>IFERROR(_xlfn.XLOOKUP(Apollo_Results[[#This Row],[Company Number ]],Apollo_Data___Inc_Lender!A:A,Apollo_Data___Inc_Lender!D:D,,)&amp;"","")</f>
        <v/>
      </c>
      <c r="E46" s="30">
        <f>IFERROR(_xlfn.XLOOKUP(Apollo_Results[[#This Row],[Company Number ]],Apollo_Data___Inc_Lender!A:A,Apollo_Data___Inc_Lender!E:E,"",),"")</f>
        <v>0</v>
      </c>
      <c r="F46" s="29" t="str">
        <f>IFERROR(_xlfn.XLOOKUP(Apollo_Results[[#This Row],[Company Number ]],Apollo_Data___Inc_Lender!A:A,Apollo_Data___Inc_Lender!F:F,"",0)&amp;"","")</f>
        <v/>
      </c>
      <c r="G46" s="31">
        <f>_xlfn.XLOOKUP(Apollo_Results[[#This Row],[Company Number ]],Apollo_Data___Inc_Lender!A:A,Apollo_Data___Inc_Lender!G:G,"",0)</f>
        <v>40955</v>
      </c>
      <c r="H46" s="27" t="str">
        <f>IFERROR(Apollo_Data__Comp_No[[#This Row],[First Name]],"")</f>
        <v>Eugene</v>
      </c>
      <c r="I46" s="27" t="str">
        <f>IFERROR(Apollo_Data__Comp_No[[#This Row],[Last Name]],"")</f>
        <v>Farlane</v>
      </c>
      <c r="J46" s="27" t="str">
        <f>IFERROR(Apollo_Data__Comp_No[[#This Row],[Title]],"")</f>
        <v>Site Project Manager</v>
      </c>
      <c r="K46" s="27">
        <f>IFERROR(Apollo_Data__Comp_No[[#This Row],[Email]],"")</f>
        <v>0</v>
      </c>
      <c r="L46" s="27" t="str">
        <f>IFERROR(Apollo_Data__Comp_No[[#This Row],[Person Linkedin Url]],"")</f>
        <v>http://www.linkedin.com/in/eugene-mc-farlane-84592bb3</v>
      </c>
      <c r="M46" s="27" t="str">
        <f>IFERROR(Apollo_Data__Comp_No[[#This Row],[Company Linkedin Url]],"")</f>
        <v>http://www.linkedin.com/company/wynngate-ltd</v>
      </c>
      <c r="N46" s="27" t="str">
        <f>IFERROR(Apollo_Data__Comp_No[[#This Row],[Website]],"")</f>
        <v>https://wynngate.co.uk</v>
      </c>
      <c r="O46" s="27" t="str">
        <f>IFERROR(Apollo_Data__Comp_No[[#This Row],[Company Address]],"")</f>
        <v>108 Finchley Road, London, England, United Kingdom, NW3 5JJ</v>
      </c>
      <c r="P46" s="33" t="s">
        <v>26054</v>
      </c>
    </row>
    <row r="47" spans="1:16" s="27" customFormat="1" x14ac:dyDescent="0.4">
      <c r="A47" s="28" t="str">
        <f>IFERROR(Apollo_Data__Comp_No[[#This Row],[CH Company number]],"")</f>
        <v>11381504</v>
      </c>
      <c r="B47" s="29" t="str">
        <f>IFERROR(Apollo_Data__Comp_No[[#This Row],[company]],"")</f>
        <v>Enborne Project Consultancy Ltd</v>
      </c>
      <c r="C47" s="29" t="str">
        <f>IFERROR(_xlfn.XLOOKUP(Apollo_Results[[#This Row],[Company Number ]],Apollo_Data___Inc_Lender!A:A,Apollo_Data___Inc_Lender!C:C,,)&amp;"","")</f>
        <v>Jonathan - Dean; Martin - Dunstan</v>
      </c>
      <c r="D47" s="20" t="str">
        <f>IFERROR(_xlfn.XLOOKUP(Apollo_Results[[#This Row],[Company Number ]],Apollo_Data___Inc_Lender!A:A,Apollo_Data___Inc_Lender!D:D,,)&amp;"","")</f>
        <v/>
      </c>
      <c r="E47" s="30">
        <f>IFERROR(_xlfn.XLOOKUP(Apollo_Results[[#This Row],[Company Number ]],Apollo_Data___Inc_Lender!A:A,Apollo_Data___Inc_Lender!E:E,"",),"")</f>
        <v>0</v>
      </c>
      <c r="F47" s="29" t="str">
        <f>IFERROR(_xlfn.XLOOKUP(Apollo_Results[[#This Row],[Company Number ]],Apollo_Data___Inc_Lender!A:A,Apollo_Data___Inc_Lender!F:F,"",0)&amp;"","")</f>
        <v/>
      </c>
      <c r="G47" s="31">
        <f>_xlfn.XLOOKUP(Apollo_Results[[#This Row],[Company Number ]],Apollo_Data___Inc_Lender!A:A,Apollo_Data___Inc_Lender!G:G,"",0)</f>
        <v>43244</v>
      </c>
      <c r="H47" s="27" t="str">
        <f>IFERROR(Apollo_Data__Comp_No[[#This Row],[First Name]],"")</f>
        <v>Kate</v>
      </c>
      <c r="I47" s="27" t="str">
        <f>IFERROR(Apollo_Data__Comp_No[[#This Row],[Last Name]],"")</f>
        <v>Cawkwell</v>
      </c>
      <c r="J47" s="27" t="str">
        <f>IFERROR(Apollo_Data__Comp_No[[#This Row],[Title]],"")</f>
        <v>Project Manager</v>
      </c>
      <c r="K47" s="27" t="str">
        <f>IFERROR(Apollo_Data__Comp_No[[#This Row],[Email]],"")</f>
        <v>katecawkwell@enborneprojects.com</v>
      </c>
      <c r="L47" s="27" t="str">
        <f>IFERROR(Apollo_Data__Comp_No[[#This Row],[Person Linkedin Url]],"")</f>
        <v>http://www.linkedin.com/in/kate-cawkwell-902604213</v>
      </c>
      <c r="M47" s="27" t="str">
        <f>IFERROR(Apollo_Data__Comp_No[[#This Row],[Company Linkedin Url]],"")</f>
        <v>http://www.linkedin.com/company/enborne-project-consultancy-ltd</v>
      </c>
      <c r="N47" s="27" t="str">
        <f>IFERROR(Apollo_Data__Comp_No[[#This Row],[Website]],"")</f>
        <v>https://enborneprojects.com</v>
      </c>
      <c r="O47" s="27" t="str">
        <f>IFERROR(Apollo_Data__Comp_No[[#This Row],[Company Address]],"")</f>
        <v>3 Cromwell Road, Newbury, England, United Kingdom, RG14 2HP</v>
      </c>
      <c r="P47" s="33" t="s">
        <v>26054</v>
      </c>
    </row>
    <row r="48" spans="1:16" s="27" customFormat="1" x14ac:dyDescent="0.4">
      <c r="A48" s="28" t="str">
        <f>IFERROR(Apollo_Data__Comp_No[[#This Row],[CH Company number]],"")</f>
        <v>11381504</v>
      </c>
      <c r="B48" s="29" t="str">
        <f>IFERROR(Apollo_Data__Comp_No[[#This Row],[company]],"")</f>
        <v>Enborne Project Consultancy Ltd</v>
      </c>
      <c r="C48" s="29" t="str">
        <f>IFERROR(_xlfn.XLOOKUP(Apollo_Results[[#This Row],[Company Number ]],Apollo_Data___Inc_Lender!A:A,Apollo_Data___Inc_Lender!C:C,,)&amp;"","")</f>
        <v>Jonathan - Dean; Martin - Dunstan</v>
      </c>
      <c r="D48" s="20" t="str">
        <f>IFERROR(_xlfn.XLOOKUP(Apollo_Results[[#This Row],[Company Number ]],Apollo_Data___Inc_Lender!A:A,Apollo_Data___Inc_Lender!D:D,,)&amp;"","")</f>
        <v/>
      </c>
      <c r="E48" s="30">
        <f>IFERROR(_xlfn.XLOOKUP(Apollo_Results[[#This Row],[Company Number ]],Apollo_Data___Inc_Lender!A:A,Apollo_Data___Inc_Lender!E:E,"",),"")</f>
        <v>0</v>
      </c>
      <c r="F48" s="29" t="str">
        <f>IFERROR(_xlfn.XLOOKUP(Apollo_Results[[#This Row],[Company Number ]],Apollo_Data___Inc_Lender!A:A,Apollo_Data___Inc_Lender!F:F,"",0)&amp;"","")</f>
        <v/>
      </c>
      <c r="G48" s="31">
        <f>_xlfn.XLOOKUP(Apollo_Results[[#This Row],[Company Number ]],Apollo_Data___Inc_Lender!A:A,Apollo_Data___Inc_Lender!G:G,"",0)</f>
        <v>43244</v>
      </c>
      <c r="H48" s="27" t="str">
        <f>IFERROR(Apollo_Data__Comp_No[[#This Row],[First Name]],"")</f>
        <v>Alex</v>
      </c>
      <c r="I48" s="27" t="str">
        <f>IFERROR(Apollo_Data__Comp_No[[#This Row],[Last Name]],"")</f>
        <v>Rabey-Bennett</v>
      </c>
      <c r="J48" s="27" t="str">
        <f>IFERROR(Apollo_Data__Comp_No[[#This Row],[Title]],"")</f>
        <v>Associate Director</v>
      </c>
      <c r="K48" s="27">
        <f>IFERROR(Apollo_Data__Comp_No[[#This Row],[Email]],"")</f>
        <v>0</v>
      </c>
      <c r="L48" s="27" t="str">
        <f>IFERROR(Apollo_Data__Comp_No[[#This Row],[Person Linkedin Url]],"")</f>
        <v>http://www.linkedin.com/in/alexrabeybennett</v>
      </c>
      <c r="M48" s="27" t="str">
        <f>IFERROR(Apollo_Data__Comp_No[[#This Row],[Company Linkedin Url]],"")</f>
        <v>http://www.linkedin.com/company/enborne-project-consultancy-ltd</v>
      </c>
      <c r="N48" s="27" t="str">
        <f>IFERROR(Apollo_Data__Comp_No[[#This Row],[Website]],"")</f>
        <v>https://enborneprojects.com</v>
      </c>
      <c r="O48" s="27" t="str">
        <f>IFERROR(Apollo_Data__Comp_No[[#This Row],[Company Address]],"")</f>
        <v>3 Cromwell Road, Newbury, England, United Kingdom, RG14 2HP</v>
      </c>
      <c r="P48" s="33" t="s">
        <v>26054</v>
      </c>
    </row>
    <row r="49" spans="1:16" s="27" customFormat="1" x14ac:dyDescent="0.4">
      <c r="A49" s="28" t="str">
        <f>IFERROR(Apollo_Data__Comp_No[[#This Row],[CH Company number]],"")</f>
        <v>11381504</v>
      </c>
      <c r="B49" s="29" t="str">
        <f>IFERROR(Apollo_Data__Comp_No[[#This Row],[company]],"")</f>
        <v>Enborne Project Consultancy Ltd</v>
      </c>
      <c r="C49" s="29" t="str">
        <f>IFERROR(_xlfn.XLOOKUP(Apollo_Results[[#This Row],[Company Number ]],Apollo_Data___Inc_Lender!A:A,Apollo_Data___Inc_Lender!C:C,,)&amp;"","")</f>
        <v>Jonathan - Dean; Martin - Dunstan</v>
      </c>
      <c r="D49" s="20" t="str">
        <f>IFERROR(_xlfn.XLOOKUP(Apollo_Results[[#This Row],[Company Number ]],Apollo_Data___Inc_Lender!A:A,Apollo_Data___Inc_Lender!D:D,,)&amp;"","")</f>
        <v/>
      </c>
      <c r="E49" s="30">
        <f>IFERROR(_xlfn.XLOOKUP(Apollo_Results[[#This Row],[Company Number ]],Apollo_Data___Inc_Lender!A:A,Apollo_Data___Inc_Lender!E:E,"",),"")</f>
        <v>0</v>
      </c>
      <c r="F49" s="29" t="str">
        <f>IFERROR(_xlfn.XLOOKUP(Apollo_Results[[#This Row],[Company Number ]],Apollo_Data___Inc_Lender!A:A,Apollo_Data___Inc_Lender!F:F,"",0)&amp;"","")</f>
        <v/>
      </c>
      <c r="G49" s="31">
        <f>_xlfn.XLOOKUP(Apollo_Results[[#This Row],[Company Number ]],Apollo_Data___Inc_Lender!A:A,Apollo_Data___Inc_Lender!G:G,"",0)</f>
        <v>43244</v>
      </c>
      <c r="H49" s="27" t="str">
        <f>IFERROR(Apollo_Data__Comp_No[[#This Row],[First Name]],"")</f>
        <v>Jonathan</v>
      </c>
      <c r="I49" s="27" t="str">
        <f>IFERROR(Apollo_Data__Comp_No[[#This Row],[Last Name]],"")</f>
        <v>Dean</v>
      </c>
      <c r="J49" s="27" t="str">
        <f>IFERROR(Apollo_Data__Comp_No[[#This Row],[Title]],"")</f>
        <v>Director</v>
      </c>
      <c r="K49" s="27" t="str">
        <f>IFERROR(Apollo_Data__Comp_No[[#This Row],[Email]],"")</f>
        <v>jonathandean@enborneprojects.com</v>
      </c>
      <c r="L49" s="27" t="str">
        <f>IFERROR(Apollo_Data__Comp_No[[#This Row],[Person Linkedin Url]],"")</f>
        <v>http://www.linkedin.com/in/jonathandean1</v>
      </c>
      <c r="M49" s="27" t="str">
        <f>IFERROR(Apollo_Data__Comp_No[[#This Row],[Company Linkedin Url]],"")</f>
        <v>http://www.linkedin.com/company/enborne-project-consultancy-ltd</v>
      </c>
      <c r="N49" s="27" t="str">
        <f>IFERROR(Apollo_Data__Comp_No[[#This Row],[Website]],"")</f>
        <v>https://enborneprojects.com</v>
      </c>
      <c r="O49" s="27" t="str">
        <f>IFERROR(Apollo_Data__Comp_No[[#This Row],[Company Address]],"")</f>
        <v>3 Cromwell Road, Newbury, England, United Kingdom, RG14 2HP</v>
      </c>
      <c r="P49" s="33" t="s">
        <v>26054</v>
      </c>
    </row>
    <row r="50" spans="1:16" s="27" customFormat="1" x14ac:dyDescent="0.4">
      <c r="A50" s="28" t="str">
        <f>IFERROR(Apollo_Data__Comp_No[[#This Row],[CH Company number]],"")</f>
        <v>OE025468</v>
      </c>
      <c r="B50" s="29" t="str">
        <f>IFERROR(Apollo_Data__Comp_No[[#This Row],[company]],"")</f>
        <v>&amp;SQFT Real Estate</v>
      </c>
      <c r="C50" s="29" t="str">
        <f>IFERROR(_xlfn.XLOOKUP(Apollo_Results[[#This Row],[Company Number ]],Apollo_Data___Inc_Lender!A:A,Apollo_Data___Inc_Lender!C:C,,)&amp;"","")</f>
        <v/>
      </c>
      <c r="D50" s="20" t="str">
        <f>IFERROR(_xlfn.XLOOKUP(Apollo_Results[[#This Row],[Company Number ]],Apollo_Data___Inc_Lender!A:A,Apollo_Data___Inc_Lender!D:D,,)&amp;"","")</f>
        <v/>
      </c>
      <c r="E50" s="30" t="str">
        <f>IFERROR(_xlfn.XLOOKUP(Apollo_Results[[#This Row],[Company Number ]],Apollo_Data___Inc_Lender!A:A,Apollo_Data___Inc_Lender!E:E,"",),"")</f>
        <v/>
      </c>
      <c r="F50" s="29" t="str">
        <f>IFERROR(_xlfn.XLOOKUP(Apollo_Results[[#This Row],[Company Number ]],Apollo_Data___Inc_Lender!A:A,Apollo_Data___Inc_Lender!F:F,"",0)&amp;"","")</f>
        <v/>
      </c>
      <c r="G50" s="31" t="str">
        <f>_xlfn.XLOOKUP(Apollo_Results[[#This Row],[Company Number ]],Apollo_Data___Inc_Lender!A:A,Apollo_Data___Inc_Lender!G:G,"",0)</f>
        <v/>
      </c>
      <c r="H50" s="27" t="str">
        <f>IFERROR(Apollo_Data__Comp_No[[#This Row],[First Name]],"")</f>
        <v>Iordanis</v>
      </c>
      <c r="I50" s="27" t="str">
        <f>IFERROR(Apollo_Data__Comp_No[[#This Row],[Last Name]],"")</f>
        <v>Hadjigeorgiou</v>
      </c>
      <c r="J50" s="27" t="str">
        <f>IFERROR(Apollo_Data__Comp_No[[#This Row],[Title]],"")</f>
        <v>Managing Director</v>
      </c>
      <c r="K50" s="27">
        <f>IFERROR(Apollo_Data__Comp_No[[#This Row],[Email]],"")</f>
        <v>0</v>
      </c>
      <c r="L50" s="27" t="str">
        <f>IFERROR(Apollo_Data__Comp_No[[#This Row],[Person Linkedin Url]],"")</f>
        <v>http://www.linkedin.com/in/iordanis-hadjigeorgiou</v>
      </c>
      <c r="M50" s="27" t="str">
        <f>IFERROR(Apollo_Data__Comp_No[[#This Row],[Company Linkedin Url]],"")</f>
        <v>http://www.linkedin.com/company/andsqft</v>
      </c>
      <c r="N50" s="27" t="str">
        <f>IFERROR(Apollo_Data__Comp_No[[#This Row],[Website]],"")</f>
        <v>https://andsqft.com</v>
      </c>
      <c r="O50" s="27" t="str">
        <f>IFERROR(Apollo_Data__Comp_No[[#This Row],[Company Address]],"")</f>
        <v>London, United Kingdom</v>
      </c>
      <c r="P50" s="33" t="s">
        <v>26054</v>
      </c>
    </row>
    <row r="51" spans="1:16" s="27" customFormat="1" x14ac:dyDescent="0.4">
      <c r="A51" s="28" t="str">
        <f>IFERROR(Apollo_Data__Comp_No[[#This Row],[CH Company number]],"")</f>
        <v>05019736</v>
      </c>
      <c r="B51" s="29" t="str">
        <f>IFERROR(Apollo_Data__Comp_No[[#This Row],[company]],"")</f>
        <v>Vernier Limited</v>
      </c>
      <c r="C51" s="29" t="str">
        <f>IFERROR(_xlfn.XLOOKUP(Apollo_Results[[#This Row],[Company Number ]],Apollo_Data___Inc_Lender!A:A,Apollo_Data___Inc_Lender!C:C,,)&amp;"","")</f>
        <v>Norma - Fennell; Robert - Fennell; Garry - Ward</v>
      </c>
      <c r="D51" s="20" t="str">
        <f>IFERROR(_xlfn.XLOOKUP(Apollo_Results[[#This Row],[Company Number ]],Apollo_Data___Inc_Lender!A:A,Apollo_Data___Inc_Lender!D:D,,)&amp;"","")</f>
        <v>Hsbc Bank PLC</v>
      </c>
      <c r="E51" s="30">
        <f>IFERROR(_xlfn.XLOOKUP(Apollo_Results[[#This Row],[Company Number ]],Apollo_Data___Inc_Lender!A:A,Apollo_Data___Inc_Lender!E:E,"",),"")</f>
        <v>38851</v>
      </c>
      <c r="F51" s="27" t="str">
        <f>IFERROR(_xlfn.XLOOKUP(Apollo_Results[[#This Row],[Company Number ]],Apollo_Data___Inc_Lender!A:A,Apollo_Data___Inc_Lender!F:F,"",0)&amp;"","")</f>
        <v>fully-satisfied</v>
      </c>
      <c r="G51" s="31">
        <f>_xlfn.XLOOKUP(Apollo_Results[[#This Row],[Company Number ]],Apollo_Data___Inc_Lender!A:A,Apollo_Data___Inc_Lender!G:G,"",0)</f>
        <v>38005</v>
      </c>
      <c r="H51" s="27" t="str">
        <f>IFERROR(Apollo_Data__Comp_No[[#This Row],[First Name]],"")</f>
        <v>James</v>
      </c>
      <c r="M51" s="27" t="str">
        <f>IFERROR(Apollo_Data__Comp_No[[#This Row],[Company Linkedin Url]],"")</f>
        <v>http://www.linkedin.com/company/vernier-limited</v>
      </c>
      <c r="N51" s="27" t="str">
        <f>IFERROR(Apollo_Data__Comp_No[[#This Row],[Website]],"")</f>
        <v>https://vernierltd.com</v>
      </c>
      <c r="O51" s="27" t="str">
        <f>IFERROR(Apollo_Data__Comp_No[[#This Row],[Company Address]],"")</f>
        <v>9 Corner Hall, England, United Kingdom, HP3 9HN</v>
      </c>
      <c r="P51" s="33" t="s">
        <v>26054</v>
      </c>
    </row>
    <row r="52" spans="1:16" s="27" customFormat="1" x14ac:dyDescent="0.4">
      <c r="A52" s="28" t="str">
        <f>IFERROR(Apollo_Data__Comp_No[[#This Row],[CH Company number]],"")</f>
        <v>05024491</v>
      </c>
      <c r="B52" s="29" t="str">
        <f>IFERROR(Apollo_Data__Comp_No[[#This Row],[company]],"")</f>
        <v>Sonsino Turcan Construction Limited</v>
      </c>
      <c r="C52" s="29" t="str">
        <f>IFERROR(_xlfn.XLOOKUP(Apollo_Results[[#This Row],[Company Number ]],Apollo_Data___Inc_Lender!A:A,Apollo_Data___Inc_Lender!C:C,,)&amp;"","")</f>
        <v>Lucia - Sonsino; John - Turcan; Maria - Turcan; William - Sonsino</v>
      </c>
      <c r="D52" s="20" t="str">
        <f>IFERROR(_xlfn.XLOOKUP(Apollo_Results[[#This Row],[Company Number ]],Apollo_Data___Inc_Lender!A:A,Apollo_Data___Inc_Lender!D:D,,)&amp;"","")</f>
        <v/>
      </c>
      <c r="E52" s="30">
        <f>IFERROR(_xlfn.XLOOKUP(Apollo_Results[[#This Row],[Company Number ]],Apollo_Data___Inc_Lender!A:A,Apollo_Data___Inc_Lender!E:E,"",),"")</f>
        <v>0</v>
      </c>
      <c r="F52" s="27" t="str">
        <f>IFERROR(_xlfn.XLOOKUP(Apollo_Results[[#This Row],[Company Number ]],Apollo_Data___Inc_Lender!A:A,Apollo_Data___Inc_Lender!F:F,"",0)&amp;"","")</f>
        <v/>
      </c>
      <c r="G52" s="31">
        <f>_xlfn.XLOOKUP(Apollo_Results[[#This Row],[Company Number ]],Apollo_Data___Inc_Lender!A:A,Apollo_Data___Inc_Lender!G:G,"",0)</f>
        <v>38009</v>
      </c>
      <c r="H52" s="27" t="str">
        <f>IFERROR(Apollo_Data__Comp_No[[#This Row],[First Name]],"")</f>
        <v>Charlie</v>
      </c>
      <c r="M52" s="27" t="str">
        <f>IFERROR(Apollo_Data__Comp_No[[#This Row],[Company Linkedin Url]],"")</f>
        <v>http://www.linkedin.com/company/sonsino-turcan-limited</v>
      </c>
      <c r="N52" s="27" t="str">
        <f>IFERROR(Apollo_Data__Comp_No[[#This Row],[Website]],"")</f>
        <v>https://sonsinoturcan.co.uk</v>
      </c>
      <c r="O52" s="27" t="str">
        <f>IFERROR(Apollo_Data__Comp_No[[#This Row],[Company Address]],"")</f>
        <v>13 Prince of Wales Terrace, London, England, United Kingdom, W8 5PG</v>
      </c>
      <c r="P52" s="33" t="s">
        <v>26054</v>
      </c>
    </row>
    <row r="53" spans="1:16" s="27" customFormat="1" x14ac:dyDescent="0.4">
      <c r="A53" s="28" t="str">
        <f>IFERROR(Apollo_Data__Comp_No[[#This Row],[CH Company number]],"")</f>
        <v>05024491</v>
      </c>
      <c r="B53" s="29" t="str">
        <f>IFERROR(Apollo_Data__Comp_No[[#This Row],[company]],"")</f>
        <v>Sonsino Turcan Construction Limited</v>
      </c>
      <c r="C53" s="29" t="str">
        <f>IFERROR(_xlfn.XLOOKUP(Apollo_Results[[#This Row],[Company Number ]],Apollo_Data___Inc_Lender!A:A,Apollo_Data___Inc_Lender!C:C,,)&amp;"","")</f>
        <v>Lucia - Sonsino; John - Turcan; Maria - Turcan; William - Sonsino</v>
      </c>
      <c r="D53" s="20" t="str">
        <f>IFERROR(_xlfn.XLOOKUP(Apollo_Results[[#This Row],[Company Number ]],Apollo_Data___Inc_Lender!A:A,Apollo_Data___Inc_Lender!D:D,,)&amp;"","")</f>
        <v/>
      </c>
      <c r="E53" s="30">
        <f>IFERROR(_xlfn.XLOOKUP(Apollo_Results[[#This Row],[Company Number ]],Apollo_Data___Inc_Lender!A:A,Apollo_Data___Inc_Lender!E:E,"",),"")</f>
        <v>0</v>
      </c>
      <c r="F53" s="27" t="str">
        <f>IFERROR(_xlfn.XLOOKUP(Apollo_Results[[#This Row],[Company Number ]],Apollo_Data___Inc_Lender!A:A,Apollo_Data___Inc_Lender!F:F,"",0)&amp;"","")</f>
        <v/>
      </c>
      <c r="G53" s="31">
        <f>_xlfn.XLOOKUP(Apollo_Results[[#This Row],[Company Number ]],Apollo_Data___Inc_Lender!A:A,Apollo_Data___Inc_Lender!G:G,"",0)</f>
        <v>38009</v>
      </c>
      <c r="H53" s="27" t="str">
        <f>IFERROR(Apollo_Data__Comp_No[[#This Row],[First Name]],"")</f>
        <v>Ben</v>
      </c>
      <c r="M53" s="27" t="str">
        <f>IFERROR(Apollo_Data__Comp_No[[#This Row],[Company Linkedin Url]],"")</f>
        <v>http://www.linkedin.com/company/sonsino-turcan-limited</v>
      </c>
      <c r="N53" s="27" t="str">
        <f>IFERROR(Apollo_Data__Comp_No[[#This Row],[Website]],"")</f>
        <v>https://sonsinoturcan.co.uk</v>
      </c>
      <c r="O53" s="27" t="str">
        <f>IFERROR(Apollo_Data__Comp_No[[#This Row],[Company Address]],"")</f>
        <v>13 Prince of Wales Terrace, London, England, United Kingdom, W8 5PG</v>
      </c>
      <c r="P53" s="33" t="s">
        <v>26054</v>
      </c>
    </row>
    <row r="54" spans="1:16" s="27" customFormat="1" x14ac:dyDescent="0.4">
      <c r="A54" s="28" t="str">
        <f>IFERROR(Apollo_Data__Comp_No[[#This Row],[CH Company number]],"")</f>
        <v>05024491</v>
      </c>
      <c r="B54" s="29" t="str">
        <f>IFERROR(Apollo_Data__Comp_No[[#This Row],[company]],"")</f>
        <v>Sonsino Turcan Construction Limited</v>
      </c>
      <c r="C54" s="29" t="str">
        <f>IFERROR(_xlfn.XLOOKUP(Apollo_Results[[#This Row],[Company Number ]],Apollo_Data___Inc_Lender!A:A,Apollo_Data___Inc_Lender!C:C,,)&amp;"","")</f>
        <v>Lucia - Sonsino; John - Turcan; Maria - Turcan; William - Sonsino</v>
      </c>
      <c r="D54" s="27" t="str">
        <f>IFERROR(_xlfn.XLOOKUP(Apollo_Results[[#This Row],[Company Number ]],Apollo_Data___Inc_Lender!A:A,Apollo_Data___Inc_Lender!D:D,,)&amp;"","")</f>
        <v/>
      </c>
      <c r="E54" s="31">
        <f>IFERROR(_xlfn.XLOOKUP(Apollo_Results[[#This Row],[Company Number ]],Apollo_Data___Inc_Lender!A:A,Apollo_Data___Inc_Lender!E:E,"",),"")</f>
        <v>0</v>
      </c>
      <c r="F54" s="27" t="str">
        <f>IFERROR(_xlfn.XLOOKUP(Apollo_Results[[#This Row],[Company Number ]],Apollo_Data___Inc_Lender!A:A,Apollo_Data___Inc_Lender!F:F,"",0)&amp;"","")</f>
        <v/>
      </c>
      <c r="G54" s="31">
        <f>_xlfn.XLOOKUP(Apollo_Results[[#This Row],[Company Number ]],Apollo_Data___Inc_Lender!A:A,Apollo_Data___Inc_Lender!G:G,"",0)</f>
        <v>38009</v>
      </c>
      <c r="H54" s="27" t="str">
        <f>IFERROR(Apollo_Data__Comp_No[[#This Row],[First Name]],"")</f>
        <v>Richard</v>
      </c>
      <c r="M54" s="27" t="str">
        <f>IFERROR(Apollo_Data__Comp_No[[#This Row],[Company Linkedin Url]],"")</f>
        <v>http://www.linkedin.com/company/sonsino-turcan-limited</v>
      </c>
      <c r="N54" s="27" t="str">
        <f>IFERROR(Apollo_Data__Comp_No[[#This Row],[Website]],"")</f>
        <v>https://sonsinoturcan.co.uk</v>
      </c>
      <c r="O54" s="27" t="str">
        <f>IFERROR(Apollo_Data__Comp_No[[#This Row],[Company Address]],"")</f>
        <v>13 Prince of Wales Terrace, London, England, United Kingdom, W8 5PG</v>
      </c>
      <c r="P54" s="33" t="s">
        <v>26054</v>
      </c>
    </row>
    <row r="55" spans="1:16" s="27" customFormat="1" x14ac:dyDescent="0.4">
      <c r="A55" s="28" t="str">
        <f>IFERROR(Apollo_Data__Comp_No[[#This Row],[CH Company number]],"")</f>
        <v>13117989</v>
      </c>
      <c r="B55" s="29" t="str">
        <f>IFERROR(Apollo_Data__Comp_No[[#This Row],[company]],"")</f>
        <v>R Betts Property Ltd</v>
      </c>
      <c r="C55" s="29" t="str">
        <f>IFERROR(_xlfn.XLOOKUP(Apollo_Results[[#This Row],[Company Number ]],Apollo_Data___Inc_Lender!A:A,Apollo_Data___Inc_Lender!C:C,,)&amp;"","")</f>
        <v>Richard - Betts; Scott - Drabble</v>
      </c>
      <c r="D55" s="27" t="str">
        <f>IFERROR(_xlfn.XLOOKUP(Apollo_Results[[#This Row],[Company Number ]],Apollo_Data___Inc_Lender!A:A,Apollo_Data___Inc_Lender!D:D,,)&amp;"","")</f>
        <v/>
      </c>
      <c r="E55" s="31">
        <f>IFERROR(_xlfn.XLOOKUP(Apollo_Results[[#This Row],[Company Number ]],Apollo_Data___Inc_Lender!A:A,Apollo_Data___Inc_Lender!E:E,"",),"")</f>
        <v>0</v>
      </c>
      <c r="F55" s="27" t="str">
        <f>IFERROR(_xlfn.XLOOKUP(Apollo_Results[[#This Row],[Company Number ]],Apollo_Data___Inc_Lender!A:A,Apollo_Data___Inc_Lender!F:F,"",0)&amp;"","")</f>
        <v/>
      </c>
      <c r="G55" s="31">
        <f>_xlfn.XLOOKUP(Apollo_Results[[#This Row],[Company Number ]],Apollo_Data___Inc_Lender!A:A,Apollo_Data___Inc_Lender!G:G,"",0)</f>
        <v>44202</v>
      </c>
      <c r="H55" s="27" t="str">
        <f>IFERROR(Apollo_Data__Comp_No[[#This Row],[First Name]],"")</f>
        <v>Scott</v>
      </c>
      <c r="M55" s="27" t="str">
        <f>IFERROR(Apollo_Data__Comp_No[[#This Row],[Company Linkedin Url]],"")</f>
        <v>http://www.linkedin.com/company/r-betts-property-ltd</v>
      </c>
      <c r="N55" s="27" t="str">
        <f>IFERROR(Apollo_Data__Comp_No[[#This Row],[Website]],"")</f>
        <v>https://bettsproperty.co.uk</v>
      </c>
      <c r="O55" s="27" t="str">
        <f>IFERROR(Apollo_Data__Comp_No[[#This Row],[Company Address]],"")</f>
        <v>Bankwood Lane, Doncaster, England, United Kingdom, DN11 0PS</v>
      </c>
      <c r="P55" s="33" t="s">
        <v>26054</v>
      </c>
    </row>
    <row r="56" spans="1:16" s="27" customFormat="1" x14ac:dyDescent="0.4">
      <c r="A56" s="28" t="str">
        <f>IFERROR(Apollo_Data__Comp_No[[#This Row],[CH Company number]],"")</f>
        <v>13117989</v>
      </c>
      <c r="B56" s="29" t="str">
        <f>IFERROR(Apollo_Data__Comp_No[[#This Row],[company]],"")</f>
        <v>R Betts Property Ltd</v>
      </c>
      <c r="C56" s="29" t="str">
        <f>IFERROR(_xlfn.XLOOKUP(Apollo_Results[[#This Row],[Company Number ]],Apollo_Data___Inc_Lender!A:A,Apollo_Data___Inc_Lender!C:C,,)&amp;"","")</f>
        <v>Richard - Betts; Scott - Drabble</v>
      </c>
      <c r="D56" s="27" t="str">
        <f>IFERROR(_xlfn.XLOOKUP(Apollo_Results[[#This Row],[Company Number ]],Apollo_Data___Inc_Lender!A:A,Apollo_Data___Inc_Lender!D:D,,)&amp;"","")</f>
        <v/>
      </c>
      <c r="E56" s="31">
        <f>IFERROR(_xlfn.XLOOKUP(Apollo_Results[[#This Row],[Company Number ]],Apollo_Data___Inc_Lender!A:A,Apollo_Data___Inc_Lender!E:E,"",),"")</f>
        <v>0</v>
      </c>
      <c r="F56" s="27" t="str">
        <f>IFERROR(_xlfn.XLOOKUP(Apollo_Results[[#This Row],[Company Number ]],Apollo_Data___Inc_Lender!A:A,Apollo_Data___Inc_Lender!F:F,"",0)&amp;"","")</f>
        <v/>
      </c>
      <c r="G56" s="31">
        <f>_xlfn.XLOOKUP(Apollo_Results[[#This Row],[Company Number ]],Apollo_Data___Inc_Lender!A:A,Apollo_Data___Inc_Lender!G:G,"",0)</f>
        <v>44202</v>
      </c>
      <c r="H56" s="27" t="str">
        <f>IFERROR(Apollo_Data__Comp_No[[#This Row],[First Name]],"")</f>
        <v>Richard</v>
      </c>
      <c r="M56" s="27" t="str">
        <f>IFERROR(Apollo_Data__Comp_No[[#This Row],[Company Linkedin Url]],"")</f>
        <v>http://www.linkedin.com/company/r-betts-property-ltd</v>
      </c>
      <c r="N56" s="27" t="str">
        <f>IFERROR(Apollo_Data__Comp_No[[#This Row],[Website]],"")</f>
        <v>https://bettsproperty.co.uk</v>
      </c>
      <c r="O56" s="27" t="str">
        <f>IFERROR(Apollo_Data__Comp_No[[#This Row],[Company Address]],"")</f>
        <v>Bankwood Lane, Doncaster, England, United Kingdom, DN11 0PS</v>
      </c>
      <c r="P56" s="33" t="s">
        <v>26054</v>
      </c>
    </row>
    <row r="57" spans="1:16" s="27" customFormat="1" x14ac:dyDescent="0.4">
      <c r="A57" s="28" t="str">
        <f>IFERROR(Apollo_Data__Comp_No[[#This Row],[CH Company number]],"")</f>
        <v>13117989</v>
      </c>
      <c r="B57" s="29" t="str">
        <f>IFERROR(Apollo_Data__Comp_No[[#This Row],[company]],"")</f>
        <v>R Betts Property Ltd</v>
      </c>
      <c r="C57" s="29" t="str">
        <f>IFERROR(_xlfn.XLOOKUP(Apollo_Results[[#This Row],[Company Number ]],Apollo_Data___Inc_Lender!A:A,Apollo_Data___Inc_Lender!C:C,,)&amp;"","")</f>
        <v>Richard - Betts; Scott - Drabble</v>
      </c>
      <c r="D57" s="27" t="str">
        <f>IFERROR(_xlfn.XLOOKUP(Apollo_Results[[#This Row],[Company Number ]],Apollo_Data___Inc_Lender!A:A,Apollo_Data___Inc_Lender!D:D,,)&amp;"","")</f>
        <v/>
      </c>
      <c r="E57" s="31">
        <f>IFERROR(_xlfn.XLOOKUP(Apollo_Results[[#This Row],[Company Number ]],Apollo_Data___Inc_Lender!A:A,Apollo_Data___Inc_Lender!E:E,"",),"")</f>
        <v>0</v>
      </c>
      <c r="F57" s="27" t="str">
        <f>IFERROR(_xlfn.XLOOKUP(Apollo_Results[[#This Row],[Company Number ]],Apollo_Data___Inc_Lender!A:A,Apollo_Data___Inc_Lender!F:F,"",0)&amp;"","")</f>
        <v/>
      </c>
      <c r="G57" s="31">
        <f>_xlfn.XLOOKUP(Apollo_Results[[#This Row],[Company Number ]],Apollo_Data___Inc_Lender!A:A,Apollo_Data___Inc_Lender!G:G,"",0)</f>
        <v>44202</v>
      </c>
      <c r="H57" s="27" t="str">
        <f>IFERROR(Apollo_Data__Comp_No[[#This Row],[First Name]],"")</f>
        <v>Leeann</v>
      </c>
      <c r="M57" s="27" t="str">
        <f>IFERROR(Apollo_Data__Comp_No[[#This Row],[Company Linkedin Url]],"")</f>
        <v>http://www.linkedin.com/company/r-betts-property-ltd</v>
      </c>
      <c r="N57" s="27" t="str">
        <f>IFERROR(Apollo_Data__Comp_No[[#This Row],[Website]],"")</f>
        <v>https://bettsproperty.co.uk</v>
      </c>
      <c r="O57" s="27" t="str">
        <f>IFERROR(Apollo_Data__Comp_No[[#This Row],[Company Address]],"")</f>
        <v>Bankwood Lane, Doncaster, England, United Kingdom, DN11 0PS</v>
      </c>
      <c r="P57" s="33" t="s">
        <v>26054</v>
      </c>
    </row>
    <row r="58" spans="1:16" s="27" customFormat="1" x14ac:dyDescent="0.4">
      <c r="A58" s="28" t="str">
        <f>IFERROR(Apollo_Data__Comp_No[[#This Row],[CH Company number]],"")</f>
        <v>15320228</v>
      </c>
      <c r="B58" s="29" t="str">
        <f>IFERROR(Apollo_Data__Comp_No[[#This Row],[company]],"")</f>
        <v>Rockhopper Property Development &amp; Advisory</v>
      </c>
      <c r="C58" s="29" t="str">
        <f>IFERROR(_xlfn.XLOOKUP(Apollo_Results[[#This Row],[Company Number ]],Apollo_Data___Inc_Lender!A:A,Apollo_Data___Inc_Lender!C:C,,)&amp;"","")</f>
        <v>Jeremy - Titchen; Andrea - Titchen</v>
      </c>
      <c r="D58" s="27" t="str">
        <f>IFERROR(_xlfn.XLOOKUP(Apollo_Results[[#This Row],[Company Number ]],Apollo_Data___Inc_Lender!A:A,Apollo_Data___Inc_Lender!D:D,,)&amp;"","")</f>
        <v/>
      </c>
      <c r="E58" s="31">
        <f>IFERROR(_xlfn.XLOOKUP(Apollo_Results[[#This Row],[Company Number ]],Apollo_Data___Inc_Lender!A:A,Apollo_Data___Inc_Lender!E:E,"",),"")</f>
        <v>0</v>
      </c>
      <c r="F58" s="27" t="str">
        <f>IFERROR(_xlfn.XLOOKUP(Apollo_Results[[#This Row],[Company Number ]],Apollo_Data___Inc_Lender!A:A,Apollo_Data___Inc_Lender!F:F,"",0)&amp;"","")</f>
        <v/>
      </c>
      <c r="G58" s="31">
        <f>_xlfn.XLOOKUP(Apollo_Results[[#This Row],[Company Number ]],Apollo_Data___Inc_Lender!A:A,Apollo_Data___Inc_Lender!G:G,"",0)</f>
        <v>45260</v>
      </c>
      <c r="H58" s="27" t="str">
        <f>IFERROR(Apollo_Data__Comp_No[[#This Row],[First Name]],"")</f>
        <v>Matilda</v>
      </c>
      <c r="M58" s="27" t="str">
        <f>IFERROR(Apollo_Data__Comp_No[[#This Row],[Company Linkedin Url]],"")</f>
        <v>http://www.linkedin.com/company/rockhopper-nz</v>
      </c>
      <c r="N58" s="27" t="str">
        <f>IFERROR(Apollo_Data__Comp_No[[#This Row],[Website]],"")</f>
        <v>https://rockhopper.co.nz</v>
      </c>
      <c r="O58" s="27" t="str">
        <f>IFERROR(Apollo_Data__Comp_No[[#This Row],[Company Address]],"")</f>
        <v>Auckland, Auckland, New Zealand, 2013</v>
      </c>
      <c r="P58" s="33" t="s">
        <v>26054</v>
      </c>
    </row>
    <row r="59" spans="1:16" s="27" customFormat="1" x14ac:dyDescent="0.4">
      <c r="A59" s="28" t="str">
        <f>IFERROR(Apollo_Data__Comp_No[[#This Row],[CH Company number]],"")</f>
        <v>14439485</v>
      </c>
      <c r="B59" s="29" t="str">
        <f>IFERROR(Apollo_Data__Comp_No[[#This Row],[company]],"")</f>
        <v>1407 Properties - Property Investment Company</v>
      </c>
      <c r="C59" s="29" t="str">
        <f>IFERROR(_xlfn.XLOOKUP(Apollo_Results[[#This Row],[Company Number ]],Apollo_Data___Inc_Lender!A:A,Apollo_Data___Inc_Lender!C:C,,)&amp;"","")</f>
        <v>Dean - Fitzgerald; Leah - Pickston-Bishop</v>
      </c>
      <c r="D59" s="27" t="str">
        <f>IFERROR(_xlfn.XLOOKUP(Apollo_Results[[#This Row],[Company Number ]],Apollo_Data___Inc_Lender!A:A,Apollo_Data___Inc_Lender!D:D,,)&amp;"","")</f>
        <v/>
      </c>
      <c r="E59" s="31">
        <f>IFERROR(_xlfn.XLOOKUP(Apollo_Results[[#This Row],[Company Number ]],Apollo_Data___Inc_Lender!A:A,Apollo_Data___Inc_Lender!E:E,"",),"")</f>
        <v>0</v>
      </c>
      <c r="F59" s="27" t="str">
        <f>IFERROR(_xlfn.XLOOKUP(Apollo_Results[[#This Row],[Company Number ]],Apollo_Data___Inc_Lender!A:A,Apollo_Data___Inc_Lender!F:F,"",0)&amp;"","")</f>
        <v/>
      </c>
      <c r="G59" s="31">
        <f>_xlfn.XLOOKUP(Apollo_Results[[#This Row],[Company Number ]],Apollo_Data___Inc_Lender!A:A,Apollo_Data___Inc_Lender!G:G,"",0)</f>
        <v>44858</v>
      </c>
      <c r="H59" s="27" t="str">
        <f>IFERROR(Apollo_Data__Comp_No[[#This Row],[First Name]],"")</f>
        <v>Dean</v>
      </c>
      <c r="M59" s="27" t="str">
        <f>IFERROR(Apollo_Data__Comp_No[[#This Row],[Company Linkedin Url]],"")</f>
        <v>http://www.linkedin.com/company/1407-properties-ltd</v>
      </c>
      <c r="N59" s="27" t="str">
        <f>IFERROR(Apollo_Data__Comp_No[[#This Row],[Website]],"")</f>
        <v>https://1407properties.com</v>
      </c>
      <c r="O59" s="27" t="str">
        <f>IFERROR(Apollo_Data__Comp_No[[#This Row],[Company Address]],"")</f>
        <v>London, England, United Kingdom</v>
      </c>
      <c r="P59" s="33" t="s">
        <v>26054</v>
      </c>
    </row>
    <row r="60" spans="1:16" s="27" customFormat="1" x14ac:dyDescent="0.4">
      <c r="A60" s="28" t="str">
        <f>IFERROR(Apollo_Data__Comp_No[[#This Row],[CH Company number]],"")</f>
        <v>02857914</v>
      </c>
      <c r="B60" s="29" t="str">
        <f>IFERROR(Apollo_Data__Comp_No[[#This Row],[company]],"")</f>
        <v>Appointmoor</v>
      </c>
      <c r="C60" s="29" t="str">
        <f>IFERROR(_xlfn.XLOOKUP(Apollo_Results[[#This Row],[Company Number ]],Apollo_Data___Inc_Lender!A:A,Apollo_Data___Inc_Lender!C:C,,)&amp;"","")</f>
        <v>Bradley - Daniells</v>
      </c>
      <c r="D60" s="27" t="str">
        <f>IFERROR(_xlfn.XLOOKUP(Apollo_Results[[#This Row],[Company Number ]],Apollo_Data___Inc_Lender!A:A,Apollo_Data___Inc_Lender!D:D,,)&amp;"","")</f>
        <v>Paragon Bank PLC</v>
      </c>
      <c r="E60" s="31">
        <f>IFERROR(_xlfn.XLOOKUP(Apollo_Results[[#This Row],[Company Number ]],Apollo_Data___Inc_Lender!A:A,Apollo_Data___Inc_Lender!E:E,"",),"")</f>
        <v>45505</v>
      </c>
      <c r="F60" s="27" t="str">
        <f>IFERROR(_xlfn.XLOOKUP(Apollo_Results[[#This Row],[Company Number ]],Apollo_Data___Inc_Lender!A:A,Apollo_Data___Inc_Lender!F:F,"",0)&amp;"","")</f>
        <v>outstanding</v>
      </c>
      <c r="G60" s="31">
        <f>_xlfn.XLOOKUP(Apollo_Results[[#This Row],[Company Number ]],Apollo_Data___Inc_Lender!A:A,Apollo_Data___Inc_Lender!G:G,"",0)</f>
        <v>34241</v>
      </c>
      <c r="H60" s="27" t="str">
        <f>IFERROR(Apollo_Data__Comp_No[[#This Row],[First Name]],"")</f>
        <v>Bradley</v>
      </c>
      <c r="M60" s="27" t="str">
        <f>IFERROR(Apollo_Data__Comp_No[[#This Row],[Company Linkedin Url]],"")</f>
        <v>http://www.linkedin.com/company/appointmoor</v>
      </c>
      <c r="N60" s="27" t="str">
        <f>IFERROR(Apollo_Data__Comp_No[[#This Row],[Website]],"")</f>
        <v>https://appointmoor.co.uk</v>
      </c>
      <c r="O60" s="27" t="str">
        <f>IFERROR(Apollo_Data__Comp_No[[#This Row],[Company Address]],"")</f>
        <v>72 The Ridgeway, Southend-on-Sea, England, United Kingdom, SS0 8</v>
      </c>
      <c r="P60" s="33" t="s">
        <v>26054</v>
      </c>
    </row>
    <row r="61" spans="1:16" s="27" customFormat="1" x14ac:dyDescent="0.4">
      <c r="A61" s="28" t="str">
        <f>IFERROR(Apollo_Data__Comp_No[[#This Row],[CH Company number]],"")</f>
        <v>02857914</v>
      </c>
      <c r="B61" s="29" t="str">
        <f>IFERROR(Apollo_Data__Comp_No[[#This Row],[company]],"")</f>
        <v>Appointmoor</v>
      </c>
      <c r="C61" s="29" t="str">
        <f>IFERROR(_xlfn.XLOOKUP(Apollo_Results[[#This Row],[Company Number ]],Apollo_Data___Inc_Lender!A:A,Apollo_Data___Inc_Lender!C:C,,)&amp;"","")</f>
        <v>Bradley - Daniells</v>
      </c>
      <c r="D61" s="27" t="str">
        <f>IFERROR(_xlfn.XLOOKUP(Apollo_Results[[#This Row],[Company Number ]],Apollo_Data___Inc_Lender!A:A,Apollo_Data___Inc_Lender!D:D,,)&amp;"","")</f>
        <v>Paragon Bank PLC</v>
      </c>
      <c r="E61" s="31">
        <f>IFERROR(_xlfn.XLOOKUP(Apollo_Results[[#This Row],[Company Number ]],Apollo_Data___Inc_Lender!A:A,Apollo_Data___Inc_Lender!E:E,"",),"")</f>
        <v>45505</v>
      </c>
      <c r="F61" s="27" t="str">
        <f>IFERROR(_xlfn.XLOOKUP(Apollo_Results[[#This Row],[Company Number ]],Apollo_Data___Inc_Lender!A:A,Apollo_Data___Inc_Lender!F:F,"",0)&amp;"","")</f>
        <v>outstanding</v>
      </c>
      <c r="G61" s="31">
        <f>_xlfn.XLOOKUP(Apollo_Results[[#This Row],[Company Number ]],Apollo_Data___Inc_Lender!A:A,Apollo_Data___Inc_Lender!G:G,"",0)</f>
        <v>34241</v>
      </c>
      <c r="H61" s="27" t="str">
        <f>IFERROR(Apollo_Data__Comp_No[[#This Row],[First Name]],"")</f>
        <v>Claire</v>
      </c>
      <c r="M61" s="27" t="str">
        <f>IFERROR(Apollo_Data__Comp_No[[#This Row],[Company Linkedin Url]],"")</f>
        <v>http://www.linkedin.com/company/appointmoor</v>
      </c>
      <c r="N61" s="27" t="str">
        <f>IFERROR(Apollo_Data__Comp_No[[#This Row],[Website]],"")</f>
        <v>https://appointmoor.co.uk</v>
      </c>
      <c r="O61" s="27" t="str">
        <f>IFERROR(Apollo_Data__Comp_No[[#This Row],[Company Address]],"")</f>
        <v>72 The Ridgeway, Southend-on-Sea, England, United Kingdom, SS0 8</v>
      </c>
      <c r="P61" s="33" t="s">
        <v>26054</v>
      </c>
    </row>
    <row r="62" spans="1:16" s="27" customFormat="1" x14ac:dyDescent="0.4">
      <c r="A62" s="28" t="str">
        <f>IFERROR(Apollo_Data__Comp_No[[#This Row],[CH Company number]],"")</f>
        <v>10413463</v>
      </c>
      <c r="B62" s="29" t="str">
        <f>IFERROR(Apollo_Data__Comp_No[[#This Row],[company]],"")</f>
        <v>Appletree Developments</v>
      </c>
      <c r="C62" s="29" t="str">
        <f>IFERROR(_xlfn.XLOOKUP(Apollo_Results[[#This Row],[Company Number ]],Apollo_Data___Inc_Lender!A:A,Apollo_Data___Inc_Lender!C:C,,)&amp;"","")</f>
        <v>Karen - Stammers</v>
      </c>
      <c r="D62" s="27" t="str">
        <f>IFERROR(_xlfn.XLOOKUP(Apollo_Results[[#This Row],[Company Number ]],Apollo_Data___Inc_Lender!A:A,Apollo_Data___Inc_Lender!D:D,,)&amp;"","")</f>
        <v>National Westminster Bank PLC</v>
      </c>
      <c r="E62" s="31">
        <f>IFERROR(_xlfn.XLOOKUP(Apollo_Results[[#This Row],[Company Number ]],Apollo_Data___Inc_Lender!A:A,Apollo_Data___Inc_Lender!E:E,"",),"")</f>
        <v>45625</v>
      </c>
      <c r="F62" s="27" t="str">
        <f>IFERROR(_xlfn.XLOOKUP(Apollo_Results[[#This Row],[Company Number ]],Apollo_Data___Inc_Lender!A:A,Apollo_Data___Inc_Lender!F:F,"",0)&amp;"","")</f>
        <v>fully-satisfied</v>
      </c>
      <c r="G62" s="31">
        <f>_xlfn.XLOOKUP(Apollo_Results[[#This Row],[Company Number ]],Apollo_Data___Inc_Lender!A:A,Apollo_Data___Inc_Lender!G:G,"",0)</f>
        <v>42649</v>
      </c>
      <c r="H62" s="27" t="str">
        <f>IFERROR(Apollo_Data__Comp_No[[#This Row],[First Name]],"")</f>
        <v>Steve</v>
      </c>
      <c r="M62" s="27" t="str">
        <f>IFERROR(Apollo_Data__Comp_No[[#This Row],[Company Linkedin Url]],"")</f>
        <v>http://www.linkedin.com/company/appletree-developments</v>
      </c>
      <c r="N62" s="27" t="str">
        <f>IFERROR(Apollo_Data__Comp_No[[#This Row],[Website]],"")</f>
        <v>https://appletreedevelopments.com</v>
      </c>
      <c r="O62" s="27" t="str">
        <f>IFERROR(Apollo_Data__Comp_No[[#This Row],[Company Address]],"")</f>
        <v>Stratford-upon-Avon, England, United Kingdom, CV37</v>
      </c>
      <c r="P62" s="33" t="s">
        <v>26054</v>
      </c>
    </row>
    <row r="63" spans="1:16" s="27" customFormat="1" x14ac:dyDescent="0.4">
      <c r="A63" s="28" t="str">
        <f>IFERROR(Apollo_Data__Comp_No[[#This Row],[CH Company number]],"")</f>
        <v>06956060</v>
      </c>
      <c r="B63" s="29" t="str">
        <f>IFERROR(Apollo_Data__Comp_No[[#This Row],[company]],"")</f>
        <v>Artisan Estate Management Limited</v>
      </c>
      <c r="C63" s="29" t="str">
        <f>IFERROR(_xlfn.XLOOKUP(Apollo_Results[[#This Row],[Company Number ]],Apollo_Data___Inc_Lender!A:A,Apollo_Data___Inc_Lender!C:C,,)&amp;"","")</f>
        <v>Whiting, Sarah Jayne; Robert - Whiting</v>
      </c>
      <c r="D63" s="27" t="str">
        <f>IFERROR(_xlfn.XLOOKUP(Apollo_Results[[#This Row],[Company Number ]],Apollo_Data___Inc_Lender!A:A,Apollo_Data___Inc_Lender!D:D,,)&amp;"","")</f>
        <v/>
      </c>
      <c r="E63" s="31">
        <f>IFERROR(_xlfn.XLOOKUP(Apollo_Results[[#This Row],[Company Number ]],Apollo_Data___Inc_Lender!A:A,Apollo_Data___Inc_Lender!E:E,"",),"")</f>
        <v>0</v>
      </c>
      <c r="F63" s="27" t="str">
        <f>IFERROR(_xlfn.XLOOKUP(Apollo_Results[[#This Row],[Company Number ]],Apollo_Data___Inc_Lender!A:A,Apollo_Data___Inc_Lender!F:F,"",0)&amp;"","")</f>
        <v/>
      </c>
      <c r="G63" s="31">
        <f>_xlfn.XLOOKUP(Apollo_Results[[#This Row],[Company Number ]],Apollo_Data___Inc_Lender!A:A,Apollo_Data___Inc_Lender!G:G,"",0)</f>
        <v>40002</v>
      </c>
      <c r="H63" s="27" t="str">
        <f>IFERROR(Apollo_Data__Comp_No[[#This Row],[First Name]],"")</f>
        <v>Sarah</v>
      </c>
      <c r="M63" s="27" t="str">
        <f>IFERROR(Apollo_Data__Comp_No[[#This Row],[Company Linkedin Url]],"")</f>
        <v>http://www.linkedin.com/company/artisanestates</v>
      </c>
      <c r="N63" s="27" t="str">
        <f>IFERROR(Apollo_Data__Comp_No[[#This Row],[Website]],"")</f>
        <v>https://artisanestates.co.uk</v>
      </c>
      <c r="O63" s="27" t="str">
        <f>IFERROR(Apollo_Data__Comp_No[[#This Row],[Company Address]],"")</f>
        <v>Wantage, England, United Kingdom, OX12 0AZ</v>
      </c>
      <c r="P63" s="33" t="s">
        <v>26054</v>
      </c>
    </row>
    <row r="64" spans="1:16" s="27" customFormat="1" x14ac:dyDescent="0.4">
      <c r="A64" s="28" t="str">
        <f>IFERROR(Apollo_Data__Comp_No[[#This Row],[CH Company number]],"")</f>
        <v>06956060</v>
      </c>
      <c r="B64" s="29" t="str">
        <f>IFERROR(Apollo_Data__Comp_No[[#This Row],[company]],"")</f>
        <v>Artisan Estate Management Limited</v>
      </c>
      <c r="C64" s="29" t="str">
        <f>IFERROR(_xlfn.XLOOKUP(Apollo_Results[[#This Row],[Company Number ]],Apollo_Data___Inc_Lender!A:A,Apollo_Data___Inc_Lender!C:C,,)&amp;"","")</f>
        <v>Whiting, Sarah Jayne; Robert - Whiting</v>
      </c>
      <c r="D64" s="27" t="str">
        <f>IFERROR(_xlfn.XLOOKUP(Apollo_Results[[#This Row],[Company Number ]],Apollo_Data___Inc_Lender!A:A,Apollo_Data___Inc_Lender!D:D,,)&amp;"","")</f>
        <v/>
      </c>
      <c r="E64" s="31">
        <f>IFERROR(_xlfn.XLOOKUP(Apollo_Results[[#This Row],[Company Number ]],Apollo_Data___Inc_Lender!A:A,Apollo_Data___Inc_Lender!E:E,"",),"")</f>
        <v>0</v>
      </c>
      <c r="F64" s="27" t="str">
        <f>IFERROR(_xlfn.XLOOKUP(Apollo_Results[[#This Row],[Company Number ]],Apollo_Data___Inc_Lender!A:A,Apollo_Data___Inc_Lender!F:F,"",0)&amp;"","")</f>
        <v/>
      </c>
      <c r="G64" s="31">
        <f>_xlfn.XLOOKUP(Apollo_Results[[#This Row],[Company Number ]],Apollo_Data___Inc_Lender!A:A,Apollo_Data___Inc_Lender!G:G,"",0)</f>
        <v>40002</v>
      </c>
      <c r="H64" s="27" t="str">
        <f>IFERROR(Apollo_Data__Comp_No[[#This Row],[First Name]],"")</f>
        <v>Robert</v>
      </c>
      <c r="M64" s="27" t="str">
        <f>IFERROR(Apollo_Data__Comp_No[[#This Row],[Company Linkedin Url]],"")</f>
        <v>http://www.linkedin.com/company/artisanestates</v>
      </c>
      <c r="N64" s="27" t="str">
        <f>IFERROR(Apollo_Data__Comp_No[[#This Row],[Website]],"")</f>
        <v>https://artisanestates.co.uk</v>
      </c>
      <c r="O64" s="27" t="str">
        <f>IFERROR(Apollo_Data__Comp_No[[#This Row],[Company Address]],"")</f>
        <v>Wantage, England, United Kingdom, OX12 0AZ</v>
      </c>
      <c r="P64" s="33" t="s">
        <v>26054</v>
      </c>
    </row>
    <row r="65" spans="1:16" s="27" customFormat="1" x14ac:dyDescent="0.4">
      <c r="A65" s="28">
        <f>IFERROR(Apollo_Data__Comp_No[[#This Row],[CH Company number]],"")</f>
        <v>0</v>
      </c>
      <c r="B65" s="29" t="str">
        <f>IFERROR(Apollo_Data__Comp_No[[#This Row],[company]],"")</f>
        <v>Kauffmans</v>
      </c>
      <c r="C65" s="29" t="str">
        <f>IFERROR(_xlfn.XLOOKUP(Apollo_Results[[#This Row],[Company Number ]],Apollo_Data___Inc_Lender!A:A,Apollo_Data___Inc_Lender!C:C,,)&amp;"","")</f>
        <v/>
      </c>
      <c r="D65" s="27" t="str">
        <f>IFERROR(_xlfn.XLOOKUP(Apollo_Results[[#This Row],[Company Number ]],Apollo_Data___Inc_Lender!A:A,Apollo_Data___Inc_Lender!D:D,,)&amp;"","")</f>
        <v/>
      </c>
      <c r="E65" s="31" t="str">
        <f>IFERROR(_xlfn.XLOOKUP(Apollo_Results[[#This Row],[Company Number ]],Apollo_Data___Inc_Lender!A:A,Apollo_Data___Inc_Lender!E:E,"",),"")</f>
        <v/>
      </c>
      <c r="F65" s="27" t="str">
        <f>IFERROR(_xlfn.XLOOKUP(Apollo_Results[[#This Row],[Company Number ]],Apollo_Data___Inc_Lender!A:A,Apollo_Data___Inc_Lender!F:F,"",0)&amp;"","")</f>
        <v/>
      </c>
      <c r="G65" s="31" t="str">
        <f>_xlfn.XLOOKUP(Apollo_Results[[#This Row],[Company Number ]],Apollo_Data___Inc_Lender!A:A,Apollo_Data___Inc_Lender!G:G,"",0)</f>
        <v/>
      </c>
      <c r="H65" s="27" t="str">
        <f>IFERROR(Apollo_Data__Comp_No[[#This Row],[First Name]],"")</f>
        <v>Jeremy</v>
      </c>
      <c r="M65" s="27" t="str">
        <f>IFERROR(Apollo_Data__Comp_No[[#This Row],[Company Linkedin Url]],"")</f>
        <v>http://www.linkedin.com/company/kauffmans</v>
      </c>
      <c r="N65" s="27" t="str">
        <f>IFERROR(Apollo_Data__Comp_No[[#This Row],[Website]],"")</f>
        <v>https://kauffmans.co.uk</v>
      </c>
      <c r="O65" s="27" t="str">
        <f>IFERROR(Apollo_Data__Comp_No[[#This Row],[Company Address]],"")</f>
        <v>74 Coleman Street, London, England, United Kingdom, EC2R 5BT</v>
      </c>
      <c r="P65" s="33" t="s">
        <v>26054</v>
      </c>
    </row>
    <row r="66" spans="1:16" s="27" customFormat="1" x14ac:dyDescent="0.4">
      <c r="A66" s="28">
        <f>IFERROR(Apollo_Data__Comp_No[[#This Row],[CH Company number]],"")</f>
        <v>0</v>
      </c>
      <c r="B66" s="29" t="str">
        <f>IFERROR(Apollo_Data__Comp_No[[#This Row],[company]],"")</f>
        <v>Kauffmans</v>
      </c>
      <c r="C66" s="29" t="str">
        <f>IFERROR(_xlfn.XLOOKUP(Apollo_Results[[#This Row],[Company Number ]],Apollo_Data___Inc_Lender!A:A,Apollo_Data___Inc_Lender!C:C,,)&amp;"","")</f>
        <v/>
      </c>
      <c r="D66" s="27" t="str">
        <f>IFERROR(_xlfn.XLOOKUP(Apollo_Results[[#This Row],[Company Number ]],Apollo_Data___Inc_Lender!A:A,Apollo_Data___Inc_Lender!D:D,,)&amp;"","")</f>
        <v/>
      </c>
      <c r="E66" s="31" t="str">
        <f>IFERROR(_xlfn.XLOOKUP(Apollo_Results[[#This Row],[Company Number ]],Apollo_Data___Inc_Lender!A:A,Apollo_Data___Inc_Lender!E:E,"",),"")</f>
        <v/>
      </c>
      <c r="F66" s="27" t="str">
        <f>IFERROR(_xlfn.XLOOKUP(Apollo_Results[[#This Row],[Company Number ]],Apollo_Data___Inc_Lender!A:A,Apollo_Data___Inc_Lender!F:F,"",0)&amp;"","")</f>
        <v/>
      </c>
      <c r="G66" s="31" t="str">
        <f>_xlfn.XLOOKUP(Apollo_Results[[#This Row],[Company Number ]],Apollo_Data___Inc_Lender!A:A,Apollo_Data___Inc_Lender!G:G,"",0)</f>
        <v/>
      </c>
      <c r="H66" s="27" t="str">
        <f>IFERROR(Apollo_Data__Comp_No[[#This Row],[First Name]],"")</f>
        <v>Anne</v>
      </c>
      <c r="M66" s="27" t="str">
        <f>IFERROR(Apollo_Data__Comp_No[[#This Row],[Company Linkedin Url]],"")</f>
        <v>http://www.linkedin.com/company/kauffmans</v>
      </c>
      <c r="N66" s="27" t="str">
        <f>IFERROR(Apollo_Data__Comp_No[[#This Row],[Website]],"")</f>
        <v>https://kauffmans.co.uk</v>
      </c>
      <c r="O66" s="27" t="str">
        <f>IFERROR(Apollo_Data__Comp_No[[#This Row],[Company Address]],"")</f>
        <v>74 Coleman Street, London, England, United Kingdom, EC2R 5BT</v>
      </c>
      <c r="P66" s="33" t="s">
        <v>26054</v>
      </c>
    </row>
    <row r="67" spans="1:16" s="27" customFormat="1" x14ac:dyDescent="0.4">
      <c r="A67" s="28">
        <f>IFERROR(Apollo_Data__Comp_No[[#This Row],[CH Company number]],"")</f>
        <v>0</v>
      </c>
      <c r="B67" s="29" t="str">
        <f>IFERROR(Apollo_Data__Comp_No[[#This Row],[company]],"")</f>
        <v>Kauffmans</v>
      </c>
      <c r="C67" s="29" t="str">
        <f>IFERROR(_xlfn.XLOOKUP(Apollo_Results[[#This Row],[Company Number ]],Apollo_Data___Inc_Lender!A:A,Apollo_Data___Inc_Lender!C:C,,)&amp;"","")</f>
        <v/>
      </c>
      <c r="D67" s="27" t="str">
        <f>IFERROR(_xlfn.XLOOKUP(Apollo_Results[[#This Row],[Company Number ]],Apollo_Data___Inc_Lender!A:A,Apollo_Data___Inc_Lender!D:D,,)&amp;"","")</f>
        <v/>
      </c>
      <c r="E67" s="31" t="str">
        <f>IFERROR(_xlfn.XLOOKUP(Apollo_Results[[#This Row],[Company Number ]],Apollo_Data___Inc_Lender!A:A,Apollo_Data___Inc_Lender!E:E,"",),"")</f>
        <v/>
      </c>
      <c r="F67" s="27" t="str">
        <f>IFERROR(_xlfn.XLOOKUP(Apollo_Results[[#This Row],[Company Number ]],Apollo_Data___Inc_Lender!A:A,Apollo_Data___Inc_Lender!F:F,"",0)&amp;"","")</f>
        <v/>
      </c>
      <c r="G67" s="31" t="str">
        <f>_xlfn.XLOOKUP(Apollo_Results[[#This Row],[Company Number ]],Apollo_Data___Inc_Lender!A:A,Apollo_Data___Inc_Lender!G:G,"",0)</f>
        <v/>
      </c>
      <c r="H67" s="27" t="str">
        <f>IFERROR(Apollo_Data__Comp_No[[#This Row],[First Name]],"")</f>
        <v>Howard</v>
      </c>
      <c r="M67" s="27" t="str">
        <f>IFERROR(Apollo_Data__Comp_No[[#This Row],[Company Linkedin Url]],"")</f>
        <v>http://www.linkedin.com/company/kauffmans</v>
      </c>
      <c r="N67" s="27" t="str">
        <f>IFERROR(Apollo_Data__Comp_No[[#This Row],[Website]],"")</f>
        <v>https://kauffmans.co.uk</v>
      </c>
      <c r="O67" s="27" t="str">
        <f>IFERROR(Apollo_Data__Comp_No[[#This Row],[Company Address]],"")</f>
        <v>74 Coleman Street, London, England, United Kingdom, EC2R 5BT</v>
      </c>
      <c r="P67" s="33" t="s">
        <v>26054</v>
      </c>
    </row>
    <row r="68" spans="1:16" s="27" customFormat="1" x14ac:dyDescent="0.4">
      <c r="A68" s="28" t="str">
        <f>IFERROR(Apollo_Data__Comp_No[[#This Row],[CH Company number]],"")</f>
        <v>10744946</v>
      </c>
      <c r="B68" s="29" t="str">
        <f>IFERROR(Apollo_Data__Comp_No[[#This Row],[company]],"")</f>
        <v>ATLANT Construction</v>
      </c>
      <c r="C68" s="29" t="str">
        <f>IFERROR(_xlfn.XLOOKUP(Apollo_Results[[#This Row],[Company Number ]],Apollo_Data___Inc_Lender!A:A,Apollo_Data___Inc_Lender!C:C,,)&amp;"","")</f>
        <v>Alan - Jordan; Dmytro - Kasinchuk</v>
      </c>
      <c r="D68" s="27" t="str">
        <f>IFERROR(_xlfn.XLOOKUP(Apollo_Results[[#This Row],[Company Number ]],Apollo_Data___Inc_Lender!A:A,Apollo_Data___Inc_Lender!D:D,,)&amp;"","")</f>
        <v/>
      </c>
      <c r="E68" s="31">
        <f>IFERROR(_xlfn.XLOOKUP(Apollo_Results[[#This Row],[Company Number ]],Apollo_Data___Inc_Lender!A:A,Apollo_Data___Inc_Lender!E:E,"",),"")</f>
        <v>0</v>
      </c>
      <c r="F68" s="27" t="str">
        <f>IFERROR(_xlfn.XLOOKUP(Apollo_Results[[#This Row],[Company Number ]],Apollo_Data___Inc_Lender!A:A,Apollo_Data___Inc_Lender!F:F,"",0)&amp;"","")</f>
        <v/>
      </c>
      <c r="G68" s="31">
        <f>_xlfn.XLOOKUP(Apollo_Results[[#This Row],[Company Number ]],Apollo_Data___Inc_Lender!A:A,Apollo_Data___Inc_Lender!G:G,"",0)</f>
        <v>42852</v>
      </c>
      <c r="H68" s="27" t="str">
        <f>IFERROR(Apollo_Data__Comp_No[[#This Row],[First Name]],"")</f>
        <v>Alan</v>
      </c>
      <c r="M68" s="27" t="str">
        <f>IFERROR(Apollo_Data__Comp_No[[#This Row],[Company Linkedin Url]],"")</f>
        <v>http://www.linkedin.com/company/atlant-construction</v>
      </c>
      <c r="N68" s="27" t="str">
        <f>IFERROR(Apollo_Data__Comp_No[[#This Row],[Website]],"")</f>
        <v>https://atlantconstruction.com</v>
      </c>
      <c r="O68" s="27" t="str">
        <f>IFERROR(Apollo_Data__Comp_No[[#This Row],[Company Address]],"")</f>
        <v>Royal Tunbridge Wells, England, United Kingdom</v>
      </c>
      <c r="P68" s="33" t="s">
        <v>26054</v>
      </c>
    </row>
    <row r="69" spans="1:16" s="27" customFormat="1" x14ac:dyDescent="0.4">
      <c r="A69" s="28" t="str">
        <f>IFERROR(Apollo_Data__Comp_No[[#This Row],[CH Company number]],"")</f>
        <v>12157512</v>
      </c>
      <c r="B69" s="29" t="str">
        <f>IFERROR(Apollo_Data__Comp_No[[#This Row],[company]],"")</f>
        <v>Nuro Homes</v>
      </c>
      <c r="C69" s="29" t="str">
        <f>IFERROR(_xlfn.XLOOKUP(Apollo_Results[[#This Row],[Company Number ]],Apollo_Data___Inc_Lender!A:A,Apollo_Data___Inc_Lender!C:C,,)&amp;"","")</f>
        <v>Dean - Bowie; Jamie - Bowie</v>
      </c>
      <c r="D69" s="27" t="str">
        <f>IFERROR(_xlfn.XLOOKUP(Apollo_Results[[#This Row],[Company Number ]],Apollo_Data___Inc_Lender!A:A,Apollo_Data___Inc_Lender!D:D,,)&amp;"","")</f>
        <v>Commercial Acceptances Limited</v>
      </c>
      <c r="E69" s="31">
        <f>IFERROR(_xlfn.XLOOKUP(Apollo_Results[[#This Row],[Company Number ]],Apollo_Data___Inc_Lender!A:A,Apollo_Data___Inc_Lender!E:E,"",),"")</f>
        <v>45359</v>
      </c>
      <c r="F69" s="27" t="str">
        <f>IFERROR(_xlfn.XLOOKUP(Apollo_Results[[#This Row],[Company Number ]],Apollo_Data___Inc_Lender!A:A,Apollo_Data___Inc_Lender!F:F,"",0)&amp;"","")</f>
        <v>outstanding</v>
      </c>
      <c r="G69" s="31">
        <f>_xlfn.XLOOKUP(Apollo_Results[[#This Row],[Company Number ]],Apollo_Data___Inc_Lender!A:A,Apollo_Data___Inc_Lender!G:G,"",0)</f>
        <v>43692</v>
      </c>
      <c r="H69" s="27" t="str">
        <f>IFERROR(Apollo_Data__Comp_No[[#This Row],[First Name]],"")</f>
        <v>Jamie</v>
      </c>
      <c r="M69" s="27" t="str">
        <f>IFERROR(Apollo_Data__Comp_No[[#This Row],[Company Linkedin Url]],"")</f>
        <v>http://www.linkedin.com/company/nuro-homes</v>
      </c>
      <c r="N69" s="27" t="str">
        <f>IFERROR(Apollo_Data__Comp_No[[#This Row],[Website]],"")</f>
        <v>https://nurohomes.co.uk</v>
      </c>
      <c r="O69" s="27" t="str">
        <f>IFERROR(Apollo_Data__Comp_No[[#This Row],[Company Address]],"")</f>
        <v>21 Cheam Road, Epsom, England, United Kingdom, KT17 1</v>
      </c>
      <c r="P69" s="33" t="s">
        <v>26054</v>
      </c>
    </row>
    <row r="70" spans="1:16" s="27" customFormat="1" x14ac:dyDescent="0.4">
      <c r="A70" s="28" t="str">
        <f>IFERROR(Apollo_Data__Comp_No[[#This Row],[CH Company number]],"")</f>
        <v>12157512</v>
      </c>
      <c r="B70" s="29" t="str">
        <f>IFERROR(Apollo_Data__Comp_No[[#This Row],[company]],"")</f>
        <v>Nuro Homes</v>
      </c>
      <c r="C70" s="29" t="str">
        <f>IFERROR(_xlfn.XLOOKUP(Apollo_Results[[#This Row],[Company Number ]],Apollo_Data___Inc_Lender!A:A,Apollo_Data___Inc_Lender!C:C,,)&amp;"","")</f>
        <v>Dean - Bowie; Jamie - Bowie</v>
      </c>
      <c r="D70" s="27" t="str">
        <f>IFERROR(_xlfn.XLOOKUP(Apollo_Results[[#This Row],[Company Number ]],Apollo_Data___Inc_Lender!A:A,Apollo_Data___Inc_Lender!D:D,,)&amp;"","")</f>
        <v>Commercial Acceptances Limited</v>
      </c>
      <c r="E70" s="31">
        <f>IFERROR(_xlfn.XLOOKUP(Apollo_Results[[#This Row],[Company Number ]],Apollo_Data___Inc_Lender!A:A,Apollo_Data___Inc_Lender!E:E,"",),"")</f>
        <v>45359</v>
      </c>
      <c r="F70" s="27" t="str">
        <f>IFERROR(_xlfn.XLOOKUP(Apollo_Results[[#This Row],[Company Number ]],Apollo_Data___Inc_Lender!A:A,Apollo_Data___Inc_Lender!F:F,"",0)&amp;"","")</f>
        <v>outstanding</v>
      </c>
      <c r="G70" s="31">
        <f>_xlfn.XLOOKUP(Apollo_Results[[#This Row],[Company Number ]],Apollo_Data___Inc_Lender!A:A,Apollo_Data___Inc_Lender!G:G,"",0)</f>
        <v>43692</v>
      </c>
      <c r="H70" s="27" t="str">
        <f>IFERROR(Apollo_Data__Comp_No[[#This Row],[First Name]],"")</f>
        <v>Dean</v>
      </c>
      <c r="M70" s="27" t="str">
        <f>IFERROR(Apollo_Data__Comp_No[[#This Row],[Company Linkedin Url]],"")</f>
        <v>http://www.linkedin.com/company/nuro-homes</v>
      </c>
      <c r="N70" s="27" t="str">
        <f>IFERROR(Apollo_Data__Comp_No[[#This Row],[Website]],"")</f>
        <v>https://nurohomes.co.uk</v>
      </c>
      <c r="O70" s="27" t="str">
        <f>IFERROR(Apollo_Data__Comp_No[[#This Row],[Company Address]],"")</f>
        <v>21 Cheam Road, Epsom, England, United Kingdom, KT17 1</v>
      </c>
      <c r="P70" s="33" t="s">
        <v>26054</v>
      </c>
    </row>
    <row r="71" spans="1:16" s="27" customFormat="1" x14ac:dyDescent="0.4">
      <c r="A71" s="28" t="str">
        <f>IFERROR(Apollo_Data__Comp_No[[#This Row],[CH Company number]],"")</f>
        <v>12157512</v>
      </c>
      <c r="B71" s="29" t="str">
        <f>IFERROR(Apollo_Data__Comp_No[[#This Row],[company]],"")</f>
        <v>Nuro Homes</v>
      </c>
      <c r="C71" s="29" t="str">
        <f>IFERROR(_xlfn.XLOOKUP(Apollo_Results[[#This Row],[Company Number ]],Apollo_Data___Inc_Lender!A:A,Apollo_Data___Inc_Lender!C:C,,)&amp;"","")</f>
        <v>Dean - Bowie; Jamie - Bowie</v>
      </c>
      <c r="D71" s="27" t="str">
        <f>IFERROR(_xlfn.XLOOKUP(Apollo_Results[[#This Row],[Company Number ]],Apollo_Data___Inc_Lender!A:A,Apollo_Data___Inc_Lender!D:D,,)&amp;"","")</f>
        <v>Commercial Acceptances Limited</v>
      </c>
      <c r="E71" s="31">
        <f>IFERROR(_xlfn.XLOOKUP(Apollo_Results[[#This Row],[Company Number ]],Apollo_Data___Inc_Lender!A:A,Apollo_Data___Inc_Lender!E:E,"",),"")</f>
        <v>45359</v>
      </c>
      <c r="F71" s="27" t="str">
        <f>IFERROR(_xlfn.XLOOKUP(Apollo_Results[[#This Row],[Company Number ]],Apollo_Data___Inc_Lender!A:A,Apollo_Data___Inc_Lender!F:F,"",0)&amp;"","")</f>
        <v>outstanding</v>
      </c>
      <c r="G71" s="31">
        <f>_xlfn.XLOOKUP(Apollo_Results[[#This Row],[Company Number ]],Apollo_Data___Inc_Lender!A:A,Apollo_Data___Inc_Lender!G:G,"",0)</f>
        <v>43692</v>
      </c>
      <c r="H71" s="27" t="str">
        <f>IFERROR(Apollo_Data__Comp_No[[#This Row],[First Name]],"")</f>
        <v>Jon</v>
      </c>
      <c r="I71" s="27" t="str">
        <f>IFERROR(Apollo_Data__Comp_No[[#This Row],[Last Name]],"")</f>
        <v>Swan</v>
      </c>
      <c r="M71" s="27" t="str">
        <f>IFERROR(Apollo_Data__Comp_No[[#This Row],[Company Linkedin Url]],"")</f>
        <v>http://www.linkedin.com/company/nuro-homes</v>
      </c>
      <c r="N71" s="27" t="str">
        <f>IFERROR(Apollo_Data__Comp_No[[#This Row],[Website]],"")</f>
        <v>https://nurohomes.co.uk</v>
      </c>
      <c r="O71" s="27" t="str">
        <f>IFERROR(Apollo_Data__Comp_No[[#This Row],[Company Address]],"")</f>
        <v>21 Cheam Road, Epsom, England, United Kingdom, KT17 1</v>
      </c>
      <c r="P71" s="33" t="s">
        <v>26054</v>
      </c>
    </row>
    <row r="72" spans="1:16" s="27" customFormat="1" x14ac:dyDescent="0.4">
      <c r="A72" s="28" t="str">
        <f>IFERROR(Apollo_Data__Comp_No[[#This Row],[CH Company number]],"")</f>
        <v>13725806</v>
      </c>
      <c r="B72" s="29" t="str">
        <f>IFERROR(Apollo_Data__Comp_No[[#This Row],[company]],"")</f>
        <v>AAA PROPERTY (LEEDS 44) LTD</v>
      </c>
      <c r="C72" s="29" t="str">
        <f>IFERROR(_xlfn.XLOOKUP(Apollo_Results[[#This Row],[Company Number ]],Apollo_Data___Inc_Lender!A:A,Apollo_Data___Inc_Lender!C:C,,)&amp;"","")</f>
        <v>Amar - Chima; Anand - Chima; Anil - Chima</v>
      </c>
      <c r="D72" s="27" t="str">
        <f>IFERROR(_xlfn.XLOOKUP(Apollo_Results[[#This Row],[Company Number ]],Apollo_Data___Inc_Lender!A:A,Apollo_Data___Inc_Lender!D:D,,)&amp;"","")</f>
        <v/>
      </c>
      <c r="E72" s="31">
        <f>IFERROR(_xlfn.XLOOKUP(Apollo_Results[[#This Row],[Company Number ]],Apollo_Data___Inc_Lender!A:A,Apollo_Data___Inc_Lender!E:E,"",),"")</f>
        <v>0</v>
      </c>
      <c r="F72" s="27" t="str">
        <f>IFERROR(_xlfn.XLOOKUP(Apollo_Results[[#This Row],[Company Number ]],Apollo_Data___Inc_Lender!A:A,Apollo_Data___Inc_Lender!F:F,"",0)&amp;"","")</f>
        <v/>
      </c>
      <c r="G72" s="31">
        <f>_xlfn.XLOOKUP(Apollo_Results[[#This Row],[Company Number ]],Apollo_Data___Inc_Lender!A:A,Apollo_Data___Inc_Lender!G:G,"",0)</f>
        <v>44505</v>
      </c>
      <c r="H72" s="27" t="str">
        <f>IFERROR(Apollo_Data__Comp_No[[#This Row],[First Name]],"")</f>
        <v>Amar</v>
      </c>
      <c r="I72" s="27" t="str">
        <f>IFERROR(Apollo_Data__Comp_No[[#This Row],[Last Name]],"")</f>
        <v>Chima</v>
      </c>
      <c r="M72" s="27" t="str">
        <f>IFERROR(Apollo_Data__Comp_No[[#This Row],[Company Linkedin Url]],"")</f>
        <v>http://www.linkedin.com/company/aaa-property-group</v>
      </c>
      <c r="N72" s="27" t="str">
        <f>IFERROR(Apollo_Data__Comp_No[[#This Row],[Website]],"")</f>
        <v>https://aaapropertygroup.co.uk</v>
      </c>
      <c r="O72" s="27" t="str">
        <f>IFERROR(Apollo_Data__Comp_No[[#This Row],[Company Address]],"")</f>
        <v>Weeland Road, Hensall, England, United Kingdom, DN14 0QE</v>
      </c>
      <c r="P72" s="33" t="s">
        <v>26054</v>
      </c>
    </row>
    <row r="73" spans="1:16" s="27" customFormat="1" x14ac:dyDescent="0.4">
      <c r="A73" s="28" t="str">
        <f>IFERROR(Apollo_Data__Comp_No[[#This Row],[CH Company number]],"")</f>
        <v>13725806</v>
      </c>
      <c r="B73" s="29" t="str">
        <f>IFERROR(Apollo_Data__Comp_No[[#This Row],[company]],"")</f>
        <v>AAA PROPERTY (LEEDS 44) LTD</v>
      </c>
      <c r="C73" s="29" t="str">
        <f>IFERROR(_xlfn.XLOOKUP(Apollo_Results[[#This Row],[Company Number ]],Apollo_Data___Inc_Lender!A:A,Apollo_Data___Inc_Lender!C:C,,)&amp;"","")</f>
        <v>Amar - Chima; Anand - Chima; Anil - Chima</v>
      </c>
      <c r="D73" s="27" t="str">
        <f>IFERROR(_xlfn.XLOOKUP(Apollo_Results[[#This Row],[Company Number ]],Apollo_Data___Inc_Lender!A:A,Apollo_Data___Inc_Lender!D:D,,)&amp;"","")</f>
        <v/>
      </c>
      <c r="E73" s="31">
        <f>IFERROR(_xlfn.XLOOKUP(Apollo_Results[[#This Row],[Company Number ]],Apollo_Data___Inc_Lender!A:A,Apollo_Data___Inc_Lender!E:E,"",),"")</f>
        <v>0</v>
      </c>
      <c r="F73" s="27" t="str">
        <f>IFERROR(_xlfn.XLOOKUP(Apollo_Results[[#This Row],[Company Number ]],Apollo_Data___Inc_Lender!A:A,Apollo_Data___Inc_Lender!F:F,"",0)&amp;"","")</f>
        <v/>
      </c>
      <c r="G73" s="31">
        <f>_xlfn.XLOOKUP(Apollo_Results[[#This Row],[Company Number ]],Apollo_Data___Inc_Lender!A:A,Apollo_Data___Inc_Lender!G:G,"",0)</f>
        <v>44505</v>
      </c>
      <c r="H73" s="27" t="str">
        <f>IFERROR(Apollo_Data__Comp_No[[#This Row],[First Name]],"")</f>
        <v>Anand</v>
      </c>
      <c r="I73" s="27" t="str">
        <f>IFERROR(Apollo_Data__Comp_No[[#This Row],[Last Name]],"")</f>
        <v>Chima</v>
      </c>
      <c r="M73" s="27" t="str">
        <f>IFERROR(Apollo_Data__Comp_No[[#This Row],[Company Linkedin Url]],"")</f>
        <v>http://www.linkedin.com/company/aaa-property-group</v>
      </c>
      <c r="N73" s="27" t="str">
        <f>IFERROR(Apollo_Data__Comp_No[[#This Row],[Website]],"")</f>
        <v>https://aaapropertygroup.co.uk</v>
      </c>
      <c r="O73" s="27" t="str">
        <f>IFERROR(Apollo_Data__Comp_No[[#This Row],[Company Address]],"")</f>
        <v>Weeland Road, Hensall, England, United Kingdom, DN14 0QE</v>
      </c>
      <c r="P73" s="33" t="s">
        <v>26054</v>
      </c>
    </row>
    <row r="74" spans="1:16" s="27" customFormat="1" x14ac:dyDescent="0.4">
      <c r="A74" s="28" t="str">
        <f>IFERROR(Apollo_Data__Comp_No[[#This Row],[CH Company number]],"")</f>
        <v>13725806</v>
      </c>
      <c r="B74" s="29" t="str">
        <f>IFERROR(Apollo_Data__Comp_No[[#This Row],[company]],"")</f>
        <v>AAA PROPERTY (LEEDS 44) LTD</v>
      </c>
      <c r="C74" s="29" t="str">
        <f>IFERROR(_xlfn.XLOOKUP(Apollo_Results[[#This Row],[Company Number ]],Apollo_Data___Inc_Lender!A:A,Apollo_Data___Inc_Lender!C:C,,)&amp;"","")</f>
        <v>Amar - Chima; Anand - Chima; Anil - Chima</v>
      </c>
      <c r="D74" s="27" t="str">
        <f>IFERROR(_xlfn.XLOOKUP(Apollo_Results[[#This Row],[Company Number ]],Apollo_Data___Inc_Lender!A:A,Apollo_Data___Inc_Lender!D:D,,)&amp;"","")</f>
        <v/>
      </c>
      <c r="E74" s="31">
        <f>IFERROR(_xlfn.XLOOKUP(Apollo_Results[[#This Row],[Company Number ]],Apollo_Data___Inc_Lender!A:A,Apollo_Data___Inc_Lender!E:E,"",),"")</f>
        <v>0</v>
      </c>
      <c r="F74" s="27" t="str">
        <f>IFERROR(_xlfn.XLOOKUP(Apollo_Results[[#This Row],[Company Number ]],Apollo_Data___Inc_Lender!A:A,Apollo_Data___Inc_Lender!F:F,"",0)&amp;"","")</f>
        <v/>
      </c>
      <c r="G74" s="31">
        <f>_xlfn.XLOOKUP(Apollo_Results[[#This Row],[Company Number ]],Apollo_Data___Inc_Lender!A:A,Apollo_Data___Inc_Lender!G:G,"",0)</f>
        <v>44505</v>
      </c>
      <c r="H74" s="27" t="str">
        <f>IFERROR(Apollo_Data__Comp_No[[#This Row],[First Name]],"")</f>
        <v>Anil</v>
      </c>
      <c r="I74" s="27" t="str">
        <f>IFERROR(Apollo_Data__Comp_No[[#This Row],[Last Name]],"")</f>
        <v>Chima</v>
      </c>
      <c r="M74" s="27" t="str">
        <f>IFERROR(Apollo_Data__Comp_No[[#This Row],[Company Linkedin Url]],"")</f>
        <v>http://www.linkedin.com/company/aaa-property-group</v>
      </c>
      <c r="N74" s="27" t="str">
        <f>IFERROR(Apollo_Data__Comp_No[[#This Row],[Website]],"")</f>
        <v>https://aaapropertygroup.co.uk</v>
      </c>
      <c r="O74" s="27" t="str">
        <f>IFERROR(Apollo_Data__Comp_No[[#This Row],[Company Address]],"")</f>
        <v>Weeland Road, Hensall, England, United Kingdom, DN14 0QE</v>
      </c>
      <c r="P74" s="33" t="s">
        <v>26054</v>
      </c>
    </row>
    <row r="75" spans="1:16" s="27" customFormat="1" x14ac:dyDescent="0.4">
      <c r="A75" s="28" t="str">
        <f>IFERROR(Apollo_Data__Comp_No[[#This Row],[CH Company number]],"")</f>
        <v>04899005</v>
      </c>
      <c r="B75" s="29" t="str">
        <f>IFERROR(Apollo_Data__Comp_No[[#This Row],[company]],"")</f>
        <v>Russen &amp; Turner</v>
      </c>
      <c r="C75" s="29" t="str">
        <f>IFERROR(_xlfn.XLOOKUP(Apollo_Results[[#This Row],[Company Number ]],Apollo_Data___Inc_Lender!A:A,Apollo_Data___Inc_Lender!C:C,,)&amp;"","")</f>
        <v>Mark - Lock; John - Stewart</v>
      </c>
      <c r="D75" s="27" t="str">
        <f>IFERROR(_xlfn.XLOOKUP(Apollo_Results[[#This Row],[Company Number ]],Apollo_Data___Inc_Lender!A:A,Apollo_Data___Inc_Lender!D:D,,)&amp;"","")</f>
        <v>National Westminster Bank PLC</v>
      </c>
      <c r="E75" s="31">
        <f>IFERROR(_xlfn.XLOOKUP(Apollo_Results[[#This Row],[Company Number ]],Apollo_Data___Inc_Lender!A:A,Apollo_Data___Inc_Lender!E:E,"",),"")</f>
        <v>38062</v>
      </c>
      <c r="F75" s="27" t="str">
        <f>IFERROR(_xlfn.XLOOKUP(Apollo_Results[[#This Row],[Company Number ]],Apollo_Data___Inc_Lender!A:A,Apollo_Data___Inc_Lender!F:F,"",0)&amp;"","")</f>
        <v>outstanding</v>
      </c>
      <c r="G75" s="31">
        <f>_xlfn.XLOOKUP(Apollo_Results[[#This Row],[Company Number ]],Apollo_Data___Inc_Lender!A:A,Apollo_Data___Inc_Lender!G:G,"",0)</f>
        <v>37879</v>
      </c>
      <c r="H75" s="27" t="str">
        <f>IFERROR(Apollo_Data__Comp_No[[#This Row],[First Name]],"")</f>
        <v>Stephen</v>
      </c>
      <c r="I75" s="27" t="str">
        <f>IFERROR(Apollo_Data__Comp_No[[#This Row],[Last Name]],"")</f>
        <v>Russen</v>
      </c>
      <c r="M75" s="27" t="str">
        <f>IFERROR(Apollo_Data__Comp_No[[#This Row],[Company Linkedin Url]],"")</f>
        <v>http://www.linkedin.com/company/russenandturner</v>
      </c>
      <c r="N75" s="27" t="str">
        <f>IFERROR(Apollo_Data__Comp_No[[#This Row],[Website]],"")</f>
        <v>https://russenandturner.co.uk</v>
      </c>
      <c r="O75" s="27" t="str">
        <f>IFERROR(Apollo_Data__Comp_No[[#This Row],[Company Address]],"")</f>
        <v>King's Lynn, England, United Kingdom, PE30</v>
      </c>
      <c r="P75" s="33" t="s">
        <v>26054</v>
      </c>
    </row>
    <row r="76" spans="1:16" s="27" customFormat="1" x14ac:dyDescent="0.4">
      <c r="A76" s="28" t="str">
        <f>IFERROR(Apollo_Data__Comp_No[[#This Row],[CH Company number]],"")</f>
        <v>11354854</v>
      </c>
      <c r="B76" s="29" t="str">
        <f>IFERROR(Apollo_Data__Comp_No[[#This Row],[company]],"")</f>
        <v>VS Property Group</v>
      </c>
      <c r="C76" s="29" t="str">
        <f>IFERROR(_xlfn.XLOOKUP(Apollo_Results[[#This Row],[Company Number ]],Apollo_Data___Inc_Lender!A:A,Apollo_Data___Inc_Lender!C:C,,)&amp;"","")</f>
        <v>Ronak - Singh; Servak - Singh</v>
      </c>
      <c r="D76" s="27" t="str">
        <f>IFERROR(_xlfn.XLOOKUP(Apollo_Results[[#This Row],[Company Number ]],Apollo_Data___Inc_Lender!A:A,Apollo_Data___Inc_Lender!D:D,,)&amp;"","")</f>
        <v>Together Commercial Finance Limited</v>
      </c>
      <c r="E76" s="31">
        <f>IFERROR(_xlfn.XLOOKUP(Apollo_Results[[#This Row],[Company Number ]],Apollo_Data___Inc_Lender!A:A,Apollo_Data___Inc_Lender!E:E,"",),"")</f>
        <v>45856</v>
      </c>
      <c r="F76" s="27" t="str">
        <f>IFERROR(_xlfn.XLOOKUP(Apollo_Results[[#This Row],[Company Number ]],Apollo_Data___Inc_Lender!A:A,Apollo_Data___Inc_Lender!F:F,"",0)&amp;"","")</f>
        <v>outstanding</v>
      </c>
      <c r="G76" s="31">
        <f>_xlfn.XLOOKUP(Apollo_Results[[#This Row],[Company Number ]],Apollo_Data___Inc_Lender!A:A,Apollo_Data___Inc_Lender!G:G,"",0)</f>
        <v>43230</v>
      </c>
      <c r="H76" s="27" t="str">
        <f>IFERROR(Apollo_Data__Comp_No[[#This Row],[First Name]],"")</f>
        <v>Courtney</v>
      </c>
      <c r="I76" s="27" t="str">
        <f>IFERROR(Apollo_Data__Comp_No[[#This Row],[Last Name]],"")</f>
        <v>Miller</v>
      </c>
      <c r="M76" s="27" t="str">
        <f>IFERROR(Apollo_Data__Comp_No[[#This Row],[Company Linkedin Url]],"")</f>
        <v>http://www.linkedin.com/company/vs-property-group-ltd</v>
      </c>
      <c r="N76" s="27" t="str">
        <f>IFERROR(Apollo_Data__Comp_No[[#This Row],[Website]],"")</f>
        <v>https://vspropertygroup.co.uk</v>
      </c>
      <c r="O76" s="27" t="str">
        <f>IFERROR(Apollo_Data__Comp_No[[#This Row],[Company Address]],"")</f>
        <v>Manchester, England, United Kingdom</v>
      </c>
      <c r="P76" s="33" t="s">
        <v>26054</v>
      </c>
    </row>
    <row r="77" spans="1:16" s="27" customFormat="1" x14ac:dyDescent="0.4">
      <c r="A77" s="28" t="str">
        <f>IFERROR(Apollo_Data__Comp_No[[#This Row],[CH Company number]],"")</f>
        <v>16069321</v>
      </c>
      <c r="B77" s="29" t="str">
        <f>IFERROR(Apollo_Data__Comp_No[[#This Row],[company]],"")</f>
        <v>Elva Ventures</v>
      </c>
      <c r="C77" s="29" t="str">
        <f>IFERROR(_xlfn.XLOOKUP(Apollo_Results[[#This Row],[Company Number ]],Apollo_Data___Inc_Lender!A:A,Apollo_Data___Inc_Lender!C:C,,)&amp;"","")</f>
        <v>John - Diedrich</v>
      </c>
      <c r="D77" s="27" t="str">
        <f>IFERROR(_xlfn.XLOOKUP(Apollo_Results[[#This Row],[Company Number ]],Apollo_Data___Inc_Lender!A:A,Apollo_Data___Inc_Lender!D:D,,)&amp;"","")</f>
        <v/>
      </c>
      <c r="E77" s="31">
        <f>IFERROR(_xlfn.XLOOKUP(Apollo_Results[[#This Row],[Company Number ]],Apollo_Data___Inc_Lender!A:A,Apollo_Data___Inc_Lender!E:E,"",),"")</f>
        <v>0</v>
      </c>
      <c r="F77" s="27" t="str">
        <f>IFERROR(_xlfn.XLOOKUP(Apollo_Results[[#This Row],[Company Number ]],Apollo_Data___Inc_Lender!A:A,Apollo_Data___Inc_Lender!F:F,"",0)&amp;"","")</f>
        <v/>
      </c>
      <c r="G77" s="31">
        <f>_xlfn.XLOOKUP(Apollo_Results[[#This Row],[Company Number ]],Apollo_Data___Inc_Lender!A:A,Apollo_Data___Inc_Lender!G:G,"",0)</f>
        <v>45604</v>
      </c>
      <c r="H77" s="27" t="str">
        <f>IFERROR(Apollo_Data__Comp_No[[#This Row],[First Name]],"")</f>
        <v>Sinead</v>
      </c>
      <c r="I77" s="27" t="str">
        <f>IFERROR(Apollo_Data__Comp_No[[#This Row],[Last Name]],"")</f>
        <v>Mrtpi</v>
      </c>
      <c r="M77" s="27" t="str">
        <f>IFERROR(Apollo_Data__Comp_No[[#This Row],[Company Linkedin Url]],"")</f>
        <v>http://www.linkedin.com/company/elvaventures</v>
      </c>
      <c r="N77" s="27" t="str">
        <f>IFERROR(Apollo_Data__Comp_No[[#This Row],[Website]],"")</f>
        <v>https://elvaventures.com</v>
      </c>
      <c r="O77" s="27" t="str">
        <f>IFERROR(Apollo_Data__Comp_No[[#This Row],[Company Address]],"")</f>
        <v>22 Cross Keys Close, London, England, United Kingdom, W1U 2DW</v>
      </c>
      <c r="P77" s="33" t="s">
        <v>26054</v>
      </c>
    </row>
    <row r="78" spans="1:16" s="27" customFormat="1" x14ac:dyDescent="0.4">
      <c r="A78" s="28" t="str">
        <f>IFERROR(Apollo_Data__Comp_No[[#This Row],[CH Company number]],"")</f>
        <v>05827518</v>
      </c>
      <c r="B78" s="29" t="str">
        <f>IFERROR(Apollo_Data__Comp_No[[#This Row],[company]],"")</f>
        <v>NEAT Developments</v>
      </c>
      <c r="C78" s="29" t="str">
        <f>IFERROR(_xlfn.XLOOKUP(Apollo_Results[[#This Row],[Company Number ]],Apollo_Data___Inc_Lender!A:A,Apollo_Data___Inc_Lender!C:C,,)&amp;"","")</f>
        <v>Joseph - Crawley; Youssef - Kadiri Hassani</v>
      </c>
      <c r="D78" s="27" t="str">
        <f>IFERROR(_xlfn.XLOOKUP(Apollo_Results[[#This Row],[Company Number ]],Apollo_Data___Inc_Lender!A:A,Apollo_Data___Inc_Lender!D:D,,)&amp;"","")</f>
        <v>The Royal Bank of Scotland PLC</v>
      </c>
      <c r="E78" s="31">
        <f>IFERROR(_xlfn.XLOOKUP(Apollo_Results[[#This Row],[Company Number ]],Apollo_Data___Inc_Lender!A:A,Apollo_Data___Inc_Lender!E:E,"",),"")</f>
        <v>44880</v>
      </c>
      <c r="F78" s="27" t="str">
        <f>IFERROR(_xlfn.XLOOKUP(Apollo_Results[[#This Row],[Company Number ]],Apollo_Data___Inc_Lender!A:A,Apollo_Data___Inc_Lender!F:F,"",0)&amp;"","")</f>
        <v>outstanding</v>
      </c>
      <c r="G78" s="31">
        <f>_xlfn.XLOOKUP(Apollo_Results[[#This Row],[Company Number ]],Apollo_Data___Inc_Lender!A:A,Apollo_Data___Inc_Lender!G:G,"",0)</f>
        <v>38861</v>
      </c>
      <c r="H78" s="27" t="str">
        <f>IFERROR(Apollo_Data__Comp_No[[#This Row],[First Name]],"")</f>
        <v>Brian</v>
      </c>
      <c r="I78" s="27" t="str">
        <f>IFERROR(Apollo_Data__Comp_No[[#This Row],[Last Name]],"")</f>
        <v>Reynolds</v>
      </c>
      <c r="M78" s="27" t="str">
        <f>IFERROR(Apollo_Data__Comp_No[[#This Row],[Company Linkedin Url]],"")</f>
        <v>http://www.linkedin.com/company/neat-developments-limited</v>
      </c>
      <c r="N78" s="27" t="str">
        <f>IFERROR(Apollo_Data__Comp_No[[#This Row],[Website]],"")</f>
        <v>https://neatdevelopments.com</v>
      </c>
      <c r="O78" s="27" t="str">
        <f>IFERROR(Apollo_Data__Comp_No[[#This Row],[Company Address]],"")</f>
        <v>London, England, United Kingdom, SW1A 2</v>
      </c>
      <c r="P78" s="33" t="s">
        <v>26054</v>
      </c>
    </row>
    <row r="79" spans="1:16" s="27" customFormat="1" x14ac:dyDescent="0.4">
      <c r="A79" s="28" t="str">
        <f>IFERROR(Apollo_Data__Comp_No[[#This Row],[CH Company number]],"")</f>
        <v>05827518</v>
      </c>
      <c r="B79" s="29" t="str">
        <f>IFERROR(Apollo_Data__Comp_No[[#This Row],[company]],"")</f>
        <v>NEAT Developments</v>
      </c>
      <c r="C79" s="29" t="str">
        <f>IFERROR(_xlfn.XLOOKUP(Apollo_Results[[#This Row],[Company Number ]],Apollo_Data___Inc_Lender!A:A,Apollo_Data___Inc_Lender!C:C,,)&amp;"","")</f>
        <v>Joseph - Crawley; Youssef - Kadiri Hassani</v>
      </c>
      <c r="D79" s="27" t="str">
        <f>IFERROR(_xlfn.XLOOKUP(Apollo_Results[[#This Row],[Company Number ]],Apollo_Data___Inc_Lender!A:A,Apollo_Data___Inc_Lender!D:D,,)&amp;"","")</f>
        <v>The Royal Bank of Scotland PLC</v>
      </c>
      <c r="E79" s="31">
        <f>IFERROR(_xlfn.XLOOKUP(Apollo_Results[[#This Row],[Company Number ]],Apollo_Data___Inc_Lender!A:A,Apollo_Data___Inc_Lender!E:E,"",),"")</f>
        <v>44880</v>
      </c>
      <c r="F79" s="27" t="str">
        <f>IFERROR(_xlfn.XLOOKUP(Apollo_Results[[#This Row],[Company Number ]],Apollo_Data___Inc_Lender!A:A,Apollo_Data___Inc_Lender!F:F,"",0)&amp;"","")</f>
        <v>outstanding</v>
      </c>
      <c r="G79" s="31">
        <f>_xlfn.XLOOKUP(Apollo_Results[[#This Row],[Company Number ]],Apollo_Data___Inc_Lender!A:A,Apollo_Data___Inc_Lender!G:G,"",0)</f>
        <v>38861</v>
      </c>
      <c r="H79" s="27" t="str">
        <f>IFERROR(Apollo_Data__Comp_No[[#This Row],[First Name]],"")</f>
        <v>Nathan</v>
      </c>
      <c r="I79" s="27" t="str">
        <f>IFERROR(Apollo_Data__Comp_No[[#This Row],[Last Name]],"")</f>
        <v>B</v>
      </c>
      <c r="M79" s="27" t="str">
        <f>IFERROR(Apollo_Data__Comp_No[[#This Row],[Company Linkedin Url]],"")</f>
        <v>http://www.linkedin.com/company/neat-developments-limited</v>
      </c>
      <c r="N79" s="27" t="str">
        <f>IFERROR(Apollo_Data__Comp_No[[#This Row],[Website]],"")</f>
        <v>https://neatdevelopments.com</v>
      </c>
      <c r="O79" s="27" t="str">
        <f>IFERROR(Apollo_Data__Comp_No[[#This Row],[Company Address]],"")</f>
        <v>London, England, United Kingdom, SW1A 2</v>
      </c>
      <c r="P79" s="33" t="s">
        <v>26054</v>
      </c>
    </row>
    <row r="80" spans="1:16" s="27" customFormat="1" x14ac:dyDescent="0.4">
      <c r="A80" s="28" t="str">
        <f>IFERROR(Apollo_Data__Comp_No[[#This Row],[CH Company number]],"")</f>
        <v>05827518</v>
      </c>
      <c r="B80" s="29" t="str">
        <f>IFERROR(Apollo_Data__Comp_No[[#This Row],[company]],"")</f>
        <v>NEAT Developments</v>
      </c>
      <c r="C80" s="29" t="str">
        <f>IFERROR(_xlfn.XLOOKUP(Apollo_Results[[#This Row],[Company Number ]],Apollo_Data___Inc_Lender!A:A,Apollo_Data___Inc_Lender!C:C,,)&amp;"","")</f>
        <v>Joseph - Crawley; Youssef - Kadiri Hassani</v>
      </c>
      <c r="D80" s="27" t="str">
        <f>IFERROR(_xlfn.XLOOKUP(Apollo_Results[[#This Row],[Company Number ]],Apollo_Data___Inc_Lender!A:A,Apollo_Data___Inc_Lender!D:D,,)&amp;"","")</f>
        <v>The Royal Bank of Scotland PLC</v>
      </c>
      <c r="E80" s="31">
        <f>IFERROR(_xlfn.XLOOKUP(Apollo_Results[[#This Row],[Company Number ]],Apollo_Data___Inc_Lender!A:A,Apollo_Data___Inc_Lender!E:E,"",),"")</f>
        <v>44880</v>
      </c>
      <c r="F80" s="27" t="str">
        <f>IFERROR(_xlfn.XLOOKUP(Apollo_Results[[#This Row],[Company Number ]],Apollo_Data___Inc_Lender!A:A,Apollo_Data___Inc_Lender!F:F,"",0)&amp;"","")</f>
        <v>outstanding</v>
      </c>
      <c r="G80" s="31">
        <f>_xlfn.XLOOKUP(Apollo_Results[[#This Row],[Company Number ]],Apollo_Data___Inc_Lender!A:A,Apollo_Data___Inc_Lender!G:G,"",0)</f>
        <v>38861</v>
      </c>
      <c r="H80" s="27" t="str">
        <f>IFERROR(Apollo_Data__Comp_No[[#This Row],[First Name]],"")</f>
        <v>Eric</v>
      </c>
      <c r="I80" s="27" t="str">
        <f>IFERROR(Apollo_Data__Comp_No[[#This Row],[Last Name]],"")</f>
        <v>Holroyd</v>
      </c>
      <c r="M80" s="27" t="str">
        <f>IFERROR(Apollo_Data__Comp_No[[#This Row],[Company Linkedin Url]],"")</f>
        <v>http://www.linkedin.com/company/neat-developments-limited</v>
      </c>
      <c r="N80" s="27" t="str">
        <f>IFERROR(Apollo_Data__Comp_No[[#This Row],[Website]],"")</f>
        <v>https://neatdevelopments.com</v>
      </c>
      <c r="O80" s="27" t="str">
        <f>IFERROR(Apollo_Data__Comp_No[[#This Row],[Company Address]],"")</f>
        <v>London, England, United Kingdom, SW1A 2</v>
      </c>
      <c r="P80" s="33" t="s">
        <v>26054</v>
      </c>
    </row>
    <row r="81" spans="1:16" s="27" customFormat="1" x14ac:dyDescent="0.4">
      <c r="A81" s="28" t="str">
        <f>IFERROR(Apollo_Data__Comp_No[[#This Row],[CH Company number]],"")</f>
        <v>05827518</v>
      </c>
      <c r="B81" s="29" t="str">
        <f>IFERROR(Apollo_Data__Comp_No[[#This Row],[company]],"")</f>
        <v>NEAT Developments</v>
      </c>
      <c r="C81" s="29" t="str">
        <f>IFERROR(_xlfn.XLOOKUP(Apollo_Results[[#This Row],[Company Number ]],Apollo_Data___Inc_Lender!A:A,Apollo_Data___Inc_Lender!C:C,,)&amp;"","")</f>
        <v>Joseph - Crawley; Youssef - Kadiri Hassani</v>
      </c>
      <c r="D81" s="27" t="str">
        <f>IFERROR(_xlfn.XLOOKUP(Apollo_Results[[#This Row],[Company Number ]],Apollo_Data___Inc_Lender!A:A,Apollo_Data___Inc_Lender!D:D,,)&amp;"","")</f>
        <v>The Royal Bank of Scotland PLC</v>
      </c>
      <c r="E81" s="31">
        <f>IFERROR(_xlfn.XLOOKUP(Apollo_Results[[#This Row],[Company Number ]],Apollo_Data___Inc_Lender!A:A,Apollo_Data___Inc_Lender!E:E,"",),"")</f>
        <v>44880</v>
      </c>
      <c r="F81" s="27" t="str">
        <f>IFERROR(_xlfn.XLOOKUP(Apollo_Results[[#This Row],[Company Number ]],Apollo_Data___Inc_Lender!A:A,Apollo_Data___Inc_Lender!F:F,"",0)&amp;"","")</f>
        <v>outstanding</v>
      </c>
      <c r="G81" s="31">
        <f>_xlfn.XLOOKUP(Apollo_Results[[#This Row],[Company Number ]],Apollo_Data___Inc_Lender!A:A,Apollo_Data___Inc_Lender!G:G,"",0)</f>
        <v>38861</v>
      </c>
      <c r="H81" s="27" t="str">
        <f>IFERROR(Apollo_Data__Comp_No[[#This Row],[First Name]],"")</f>
        <v>Youssef</v>
      </c>
      <c r="I81" s="27" t="str">
        <f>IFERROR(Apollo_Data__Comp_No[[#This Row],[Last Name]],"")</f>
        <v>Kadiri</v>
      </c>
      <c r="M81" s="27" t="str">
        <f>IFERROR(Apollo_Data__Comp_No[[#This Row],[Company Linkedin Url]],"")</f>
        <v>http://www.linkedin.com/company/neat-developments-limited</v>
      </c>
      <c r="N81" s="27" t="str">
        <f>IFERROR(Apollo_Data__Comp_No[[#This Row],[Website]],"")</f>
        <v>https://neatdevelopments.com</v>
      </c>
      <c r="O81" s="27" t="str">
        <f>IFERROR(Apollo_Data__Comp_No[[#This Row],[Company Address]],"")</f>
        <v>London, England, United Kingdom, SW1A 2</v>
      </c>
      <c r="P81" s="33" t="s">
        <v>26054</v>
      </c>
    </row>
    <row r="82" spans="1:16" s="27" customFormat="1" x14ac:dyDescent="0.4">
      <c r="A82" s="28" t="str">
        <f>IFERROR(Apollo_Data__Comp_No[[#This Row],[CH Company number]],"")</f>
        <v>02288754</v>
      </c>
      <c r="B82" s="29" t="str">
        <f>IFERROR(Apollo_Data__Comp_No[[#This Row],[company]],"")</f>
        <v>Swan Group</v>
      </c>
      <c r="C82" s="29" t="str">
        <f>IFERROR(_xlfn.XLOOKUP(Apollo_Results[[#This Row],[Company Number ]],Apollo_Data___Inc_Lender!A:A,Apollo_Data___Inc_Lender!C:C,,)&amp;"","")</f>
        <v>Nicolas - Truillet; Pere - Maria; Mark - Mcardle</v>
      </c>
      <c r="D82" s="27" t="str">
        <f>IFERROR(_xlfn.XLOOKUP(Apollo_Results[[#This Row],[Company Number ]],Apollo_Data___Inc_Lender!A:A,Apollo_Data___Inc_Lender!D:D,,)&amp;"","")</f>
        <v>J.P. Morgan Corporate Trustee Services Limited as Security Trustee for the Benefit of Thefinance Parties</v>
      </c>
      <c r="E82" s="31">
        <f>IFERROR(_xlfn.XLOOKUP(Apollo_Results[[#This Row],[Company Number ]],Apollo_Data___Inc_Lender!A:A,Apollo_Data___Inc_Lender!E:E,"",),"")</f>
        <v>38434</v>
      </c>
      <c r="F82" s="27" t="str">
        <f>IFERROR(_xlfn.XLOOKUP(Apollo_Results[[#This Row],[Company Number ]],Apollo_Data___Inc_Lender!A:A,Apollo_Data___Inc_Lender!F:F,"",0)&amp;"","")</f>
        <v>fully-satisfied</v>
      </c>
      <c r="G82" s="31">
        <f>_xlfn.XLOOKUP(Apollo_Results[[#This Row],[Company Number ]],Apollo_Data___Inc_Lender!A:A,Apollo_Data___Inc_Lender!G:G,"",0)</f>
        <v>32378</v>
      </c>
      <c r="H82" s="27" t="str">
        <f>IFERROR(Apollo_Data__Comp_No[[#This Row],[First Name]],"")</f>
        <v>Andy</v>
      </c>
      <c r="I82" s="27" t="str">
        <f>IFERROR(Apollo_Data__Comp_No[[#This Row],[Last Name]],"")</f>
        <v>Bsc</v>
      </c>
      <c r="M82" s="27" t="str">
        <f>IFERROR(Apollo_Data__Comp_No[[#This Row],[Company Linkedin Url]],"")</f>
        <v>http://www.linkedin.com/company/swan-holding-group</v>
      </c>
      <c r="N82" s="27" t="str">
        <f>IFERROR(Apollo_Data__Comp_No[[#This Row],[Website]],"")</f>
        <v>https://swanholdinggroup.com</v>
      </c>
      <c r="O82" s="27" t="str">
        <f>IFERROR(Apollo_Data__Comp_No[[#This Row],[Company Address]],"")</f>
        <v>58 Waterloo Street, Glasgow, Scotland, United Kingdom, G2 7DA</v>
      </c>
      <c r="P82" s="33" t="s">
        <v>26054</v>
      </c>
    </row>
    <row r="83" spans="1:16" s="27" customFormat="1" x14ac:dyDescent="0.4">
      <c r="A83" s="28" t="str">
        <f>IFERROR(Apollo_Data__Comp_No[[#This Row],[CH Company number]],"")</f>
        <v>10138594</v>
      </c>
      <c r="B83" s="29" t="str">
        <f>IFERROR(Apollo_Data__Comp_No[[#This Row],[company]],"")</f>
        <v>Amirez Developments Limited</v>
      </c>
      <c r="C83" s="29" t="str">
        <f>IFERROR(_xlfn.XLOOKUP(Apollo_Results[[#This Row],[Company Number ]],Apollo_Data___Inc_Lender!A:A,Apollo_Data___Inc_Lender!C:C,,)&amp;"","")</f>
        <v>Balmicksing - Seewooruthun; Roshan - Seewooruthun; Soussan - Seewooruthun</v>
      </c>
      <c r="D83" s="27" t="str">
        <f>IFERROR(_xlfn.XLOOKUP(Apollo_Results[[#This Row],[Company Number ]],Apollo_Data___Inc_Lender!A:A,Apollo_Data___Inc_Lender!D:D,,)&amp;"","")</f>
        <v>Lloyds Bank PLC</v>
      </c>
      <c r="E83" s="31">
        <f>IFERROR(_xlfn.XLOOKUP(Apollo_Results[[#This Row],[Company Number ]],Apollo_Data___Inc_Lender!A:A,Apollo_Data___Inc_Lender!E:E,"",),"")</f>
        <v>45589</v>
      </c>
      <c r="F83" s="27" t="str">
        <f>IFERROR(_xlfn.XLOOKUP(Apollo_Results[[#This Row],[Company Number ]],Apollo_Data___Inc_Lender!A:A,Apollo_Data___Inc_Lender!F:F,"",0)&amp;"","")</f>
        <v>outstanding</v>
      </c>
      <c r="G83" s="31">
        <f>_xlfn.XLOOKUP(Apollo_Results[[#This Row],[Company Number ]],Apollo_Data___Inc_Lender!A:A,Apollo_Data___Inc_Lender!G:G,"",0)</f>
        <v>42481</v>
      </c>
      <c r="H83" s="27" t="str">
        <f>IFERROR(Apollo_Data__Comp_No[[#This Row],[First Name]],"")</f>
        <v>Paul</v>
      </c>
      <c r="I83" s="27" t="str">
        <f>IFERROR(Apollo_Data__Comp_No[[#This Row],[Last Name]],"")</f>
        <v>Wyatt</v>
      </c>
      <c r="M83" s="27" t="str">
        <f>IFERROR(Apollo_Data__Comp_No[[#This Row],[Company Linkedin Url]],"")</f>
        <v>http://www.linkedin.com/company/amirez-limited</v>
      </c>
      <c r="N83" s="27" t="str">
        <f>IFERROR(Apollo_Data__Comp_No[[#This Row],[Website]],"")</f>
        <v>https://amirez.co.uk</v>
      </c>
      <c r="O83" s="27" t="str">
        <f>IFERROR(Apollo_Data__Comp_No[[#This Row],[Company Address]],"")</f>
        <v>Slader Business Park, Poole, England, United Kingdom, BH17 0</v>
      </c>
      <c r="P83" s="33" t="s">
        <v>26054</v>
      </c>
    </row>
    <row r="84" spans="1:16" s="27" customFormat="1" x14ac:dyDescent="0.4">
      <c r="A84" s="28" t="str">
        <f>IFERROR(Apollo_Data__Comp_No[[#This Row],[CH Company number]],"")</f>
        <v>10138594</v>
      </c>
      <c r="B84" s="29" t="str">
        <f>IFERROR(Apollo_Data__Comp_No[[#This Row],[company]],"")</f>
        <v>Amirez Developments Limited</v>
      </c>
      <c r="C84" s="29" t="str">
        <f>IFERROR(_xlfn.XLOOKUP(Apollo_Results[[#This Row],[Company Number ]],Apollo_Data___Inc_Lender!A:A,Apollo_Data___Inc_Lender!C:C,,)&amp;"","")</f>
        <v>Balmicksing - Seewooruthun; Roshan - Seewooruthun; Soussan - Seewooruthun</v>
      </c>
      <c r="D84" s="27" t="str">
        <f>IFERROR(_xlfn.XLOOKUP(Apollo_Results[[#This Row],[Company Number ]],Apollo_Data___Inc_Lender!A:A,Apollo_Data___Inc_Lender!D:D,,)&amp;"","")</f>
        <v>Lloyds Bank PLC</v>
      </c>
      <c r="E84" s="31">
        <f>IFERROR(_xlfn.XLOOKUP(Apollo_Results[[#This Row],[Company Number ]],Apollo_Data___Inc_Lender!A:A,Apollo_Data___Inc_Lender!E:E,"",),"")</f>
        <v>45589</v>
      </c>
      <c r="F84" s="27" t="str">
        <f>IFERROR(_xlfn.XLOOKUP(Apollo_Results[[#This Row],[Company Number ]],Apollo_Data___Inc_Lender!A:A,Apollo_Data___Inc_Lender!F:F,"",0)&amp;"","")</f>
        <v>outstanding</v>
      </c>
      <c r="G84" s="31">
        <f>_xlfn.XLOOKUP(Apollo_Results[[#This Row],[Company Number ]],Apollo_Data___Inc_Lender!A:A,Apollo_Data___Inc_Lender!G:G,"",0)</f>
        <v>42481</v>
      </c>
      <c r="H84" s="27" t="str">
        <f>IFERROR(Apollo_Data__Comp_No[[#This Row],[First Name]],"")</f>
        <v>Darryl</v>
      </c>
      <c r="I84" s="27" t="str">
        <f>IFERROR(Apollo_Data__Comp_No[[#This Row],[Last Name]],"")</f>
        <v>Cursley</v>
      </c>
      <c r="M84" s="27" t="str">
        <f>IFERROR(Apollo_Data__Comp_No[[#This Row],[Company Linkedin Url]],"")</f>
        <v>http://www.linkedin.com/company/amirez-limited</v>
      </c>
      <c r="N84" s="27" t="str">
        <f>IFERROR(Apollo_Data__Comp_No[[#This Row],[Website]],"")</f>
        <v>https://amirez.co.uk</v>
      </c>
      <c r="O84" s="27" t="str">
        <f>IFERROR(Apollo_Data__Comp_No[[#This Row],[Company Address]],"")</f>
        <v>Slader Business Park, Poole, England, United Kingdom, BH17 0</v>
      </c>
      <c r="P84" s="33" t="s">
        <v>26054</v>
      </c>
    </row>
    <row r="85" spans="1:16" s="27" customFormat="1" x14ac:dyDescent="0.4">
      <c r="A85" s="28" t="str">
        <f>IFERROR(Apollo_Data__Comp_No[[#This Row],[CH Company number]],"")</f>
        <v>10138594</v>
      </c>
      <c r="B85" s="29" t="str">
        <f>IFERROR(Apollo_Data__Comp_No[[#This Row],[company]],"")</f>
        <v>Amirez Developments Limited</v>
      </c>
      <c r="C85" s="29" t="str">
        <f>IFERROR(_xlfn.XLOOKUP(Apollo_Results[[#This Row],[Company Number ]],Apollo_Data___Inc_Lender!A:A,Apollo_Data___Inc_Lender!C:C,,)&amp;"","")</f>
        <v>Balmicksing - Seewooruthun; Roshan - Seewooruthun; Soussan - Seewooruthun</v>
      </c>
      <c r="D85" s="27" t="str">
        <f>IFERROR(_xlfn.XLOOKUP(Apollo_Results[[#This Row],[Company Number ]],Apollo_Data___Inc_Lender!A:A,Apollo_Data___Inc_Lender!D:D,,)&amp;"","")</f>
        <v>Lloyds Bank PLC</v>
      </c>
      <c r="E85" s="31">
        <f>IFERROR(_xlfn.XLOOKUP(Apollo_Results[[#This Row],[Company Number ]],Apollo_Data___Inc_Lender!A:A,Apollo_Data___Inc_Lender!E:E,"",),"")</f>
        <v>45589</v>
      </c>
      <c r="F85" s="27" t="str">
        <f>IFERROR(_xlfn.XLOOKUP(Apollo_Results[[#This Row],[Company Number ]],Apollo_Data___Inc_Lender!A:A,Apollo_Data___Inc_Lender!F:F,"",0)&amp;"","")</f>
        <v>outstanding</v>
      </c>
      <c r="G85" s="31">
        <f>_xlfn.XLOOKUP(Apollo_Results[[#This Row],[Company Number ]],Apollo_Data___Inc_Lender!A:A,Apollo_Data___Inc_Lender!G:G,"",0)</f>
        <v>42481</v>
      </c>
      <c r="H85" s="27" t="str">
        <f>IFERROR(Apollo_Data__Comp_No[[#This Row],[First Name]],"")</f>
        <v>Amirez</v>
      </c>
      <c r="I85" s="27" t="str">
        <f>IFERROR(Apollo_Data__Comp_No[[#This Row],[Last Name]],"")</f>
        <v>Shan</v>
      </c>
      <c r="M85" s="27" t="str">
        <f>IFERROR(Apollo_Data__Comp_No[[#This Row],[Company Linkedin Url]],"")</f>
        <v>http://www.linkedin.com/company/amirez-limited</v>
      </c>
      <c r="N85" s="27" t="str">
        <f>IFERROR(Apollo_Data__Comp_No[[#This Row],[Website]],"")</f>
        <v>https://amirez.co.uk</v>
      </c>
      <c r="O85" s="27" t="str">
        <f>IFERROR(Apollo_Data__Comp_No[[#This Row],[Company Address]],"")</f>
        <v>Slader Business Park, Poole, England, United Kingdom, BH17 0</v>
      </c>
      <c r="P85" s="33" t="s">
        <v>26054</v>
      </c>
    </row>
    <row r="86" spans="1:16" s="27" customFormat="1" x14ac:dyDescent="0.4">
      <c r="A86" s="28" t="str">
        <f>IFERROR(Apollo_Data__Comp_No[[#This Row],[CH Company number]],"")</f>
        <v>13481196</v>
      </c>
      <c r="B86" s="29" t="str">
        <f>IFERROR(Apollo_Data__Comp_No[[#This Row],[company]],"")</f>
        <v>The Bespoke Agent</v>
      </c>
      <c r="C86" s="29" t="str">
        <f>IFERROR(_xlfn.XLOOKUP(Apollo_Results[[#This Row],[Company Number ]],Apollo_Data___Inc_Lender!A:A,Apollo_Data___Inc_Lender!C:C,,)&amp;"","")</f>
        <v>Jon-Paul - Brampton</v>
      </c>
      <c r="D86" s="27" t="str">
        <f>IFERROR(_xlfn.XLOOKUP(Apollo_Results[[#This Row],[Company Number ]],Apollo_Data___Inc_Lender!A:A,Apollo_Data___Inc_Lender!D:D,,)&amp;"","")</f>
        <v/>
      </c>
      <c r="E86" s="31">
        <f>IFERROR(_xlfn.XLOOKUP(Apollo_Results[[#This Row],[Company Number ]],Apollo_Data___Inc_Lender!A:A,Apollo_Data___Inc_Lender!E:E,"",),"")</f>
        <v>0</v>
      </c>
      <c r="F86" s="27" t="str">
        <f>IFERROR(_xlfn.XLOOKUP(Apollo_Results[[#This Row],[Company Number ]],Apollo_Data___Inc_Lender!A:A,Apollo_Data___Inc_Lender!F:F,"",0)&amp;"","")</f>
        <v/>
      </c>
      <c r="G86" s="31">
        <f>_xlfn.XLOOKUP(Apollo_Results[[#This Row],[Company Number ]],Apollo_Data___Inc_Lender!A:A,Apollo_Data___Inc_Lender!G:G,"",0)</f>
        <v>44375</v>
      </c>
      <c r="H86" s="27" t="str">
        <f>IFERROR(Apollo_Data__Comp_No[[#This Row],[First Name]],"")</f>
        <v>Sandra</v>
      </c>
      <c r="I86" s="27" t="str">
        <f>IFERROR(Apollo_Data__Comp_No[[#This Row],[Last Name]],"")</f>
        <v>Jacobs</v>
      </c>
      <c r="M86" s="27" t="str">
        <f>IFERROR(Apollo_Data__Comp_No[[#This Row],[Company Linkedin Url]],"")</f>
        <v>http://www.linkedin.com/company/thebespokeagent</v>
      </c>
      <c r="N86" s="27" t="str">
        <f>IFERROR(Apollo_Data__Comp_No[[#This Row],[Website]],"")</f>
        <v>https://thebespokeagent.co.uk</v>
      </c>
      <c r="O86" s="27" t="str">
        <f>IFERROR(Apollo_Data__Comp_No[[#This Row],[Company Address]],"")</f>
        <v>59 Rivington Street, England, United Kingdom, EC2A 3QQ</v>
      </c>
      <c r="P86" s="33" t="s">
        <v>26054</v>
      </c>
    </row>
    <row r="87" spans="1:16" s="27" customFormat="1" x14ac:dyDescent="0.4">
      <c r="A87" s="28" t="str">
        <f>IFERROR(Apollo_Data__Comp_No[[#This Row],[CH Company number]],"")</f>
        <v>13481196</v>
      </c>
      <c r="B87" s="29" t="str">
        <f>IFERROR(Apollo_Data__Comp_No[[#This Row],[company]],"")</f>
        <v>The Bespoke Agent</v>
      </c>
      <c r="C87" s="29" t="str">
        <f>IFERROR(_xlfn.XLOOKUP(Apollo_Results[[#This Row],[Company Number ]],Apollo_Data___Inc_Lender!A:A,Apollo_Data___Inc_Lender!C:C,,)&amp;"","")</f>
        <v>Jon-Paul - Brampton</v>
      </c>
      <c r="D87" s="27" t="str">
        <f>IFERROR(_xlfn.XLOOKUP(Apollo_Results[[#This Row],[Company Number ]],Apollo_Data___Inc_Lender!A:A,Apollo_Data___Inc_Lender!D:D,,)&amp;"","")</f>
        <v/>
      </c>
      <c r="E87" s="31">
        <f>IFERROR(_xlfn.XLOOKUP(Apollo_Results[[#This Row],[Company Number ]],Apollo_Data___Inc_Lender!A:A,Apollo_Data___Inc_Lender!E:E,"",),"")</f>
        <v>0</v>
      </c>
      <c r="F87" s="27" t="str">
        <f>IFERROR(_xlfn.XLOOKUP(Apollo_Results[[#This Row],[Company Number ]],Apollo_Data___Inc_Lender!A:A,Apollo_Data___Inc_Lender!F:F,"",0)&amp;"","")</f>
        <v/>
      </c>
      <c r="G87" s="31">
        <f>_xlfn.XLOOKUP(Apollo_Results[[#This Row],[Company Number ]],Apollo_Data___Inc_Lender!A:A,Apollo_Data___Inc_Lender!G:G,"",0)</f>
        <v>44375</v>
      </c>
      <c r="H87" s="27" t="str">
        <f>IFERROR(Apollo_Data__Comp_No[[#This Row],[First Name]],"")</f>
        <v>George</v>
      </c>
      <c r="I87" s="27" t="str">
        <f>IFERROR(Apollo_Data__Comp_No[[#This Row],[Last Name]],"")</f>
        <v>Root</v>
      </c>
      <c r="M87" s="27" t="str">
        <f>IFERROR(Apollo_Data__Comp_No[[#This Row],[Company Linkedin Url]],"")</f>
        <v>http://www.linkedin.com/company/thebespokeagent</v>
      </c>
      <c r="N87" s="27" t="str">
        <f>IFERROR(Apollo_Data__Comp_No[[#This Row],[Website]],"")</f>
        <v>https://thebespokeagent.co.uk</v>
      </c>
      <c r="O87" s="27" t="str">
        <f>IFERROR(Apollo_Data__Comp_No[[#This Row],[Company Address]],"")</f>
        <v>59 Rivington Street, England, United Kingdom, EC2A 3QQ</v>
      </c>
      <c r="P87" s="33" t="s">
        <v>26054</v>
      </c>
    </row>
    <row r="88" spans="1:16" s="27" customFormat="1" x14ac:dyDescent="0.4">
      <c r="A88" s="28" t="str">
        <f>IFERROR(Apollo_Data__Comp_No[[#This Row],[CH Company number]],"")</f>
        <v>13481196</v>
      </c>
      <c r="B88" s="29" t="str">
        <f>IFERROR(Apollo_Data__Comp_No[[#This Row],[company]],"")</f>
        <v>The Bespoke Agent</v>
      </c>
      <c r="C88" s="29" t="str">
        <f>IFERROR(_xlfn.XLOOKUP(Apollo_Results[[#This Row],[Company Number ]],Apollo_Data___Inc_Lender!A:A,Apollo_Data___Inc_Lender!C:C,,)&amp;"","")</f>
        <v>Jon-Paul - Brampton</v>
      </c>
      <c r="D88" s="27" t="str">
        <f>IFERROR(_xlfn.XLOOKUP(Apollo_Results[[#This Row],[Company Number ]],Apollo_Data___Inc_Lender!A:A,Apollo_Data___Inc_Lender!D:D,,)&amp;"","")</f>
        <v/>
      </c>
      <c r="E88" s="31">
        <f>IFERROR(_xlfn.XLOOKUP(Apollo_Results[[#This Row],[Company Number ]],Apollo_Data___Inc_Lender!A:A,Apollo_Data___Inc_Lender!E:E,"",),"")</f>
        <v>0</v>
      </c>
      <c r="F88" s="27" t="str">
        <f>IFERROR(_xlfn.XLOOKUP(Apollo_Results[[#This Row],[Company Number ]],Apollo_Data___Inc_Lender!A:A,Apollo_Data___Inc_Lender!F:F,"",0)&amp;"","")</f>
        <v/>
      </c>
      <c r="G88" s="31">
        <f>_xlfn.XLOOKUP(Apollo_Results[[#This Row],[Company Number ]],Apollo_Data___Inc_Lender!A:A,Apollo_Data___Inc_Lender!G:G,"",0)</f>
        <v>44375</v>
      </c>
      <c r="H88" s="27" t="str">
        <f>IFERROR(Apollo_Data__Comp_No[[#This Row],[First Name]],"")</f>
        <v>James</v>
      </c>
      <c r="I88" s="27" t="str">
        <f>IFERROR(Apollo_Data__Comp_No[[#This Row],[Last Name]],"")</f>
        <v>Marla</v>
      </c>
      <c r="M88" s="27" t="str">
        <f>IFERROR(Apollo_Data__Comp_No[[#This Row],[Company Linkedin Url]],"")</f>
        <v>http://www.linkedin.com/company/thebespokeagent</v>
      </c>
      <c r="N88" s="27" t="str">
        <f>IFERROR(Apollo_Data__Comp_No[[#This Row],[Website]],"")</f>
        <v>https://thebespokeagent.co.uk</v>
      </c>
      <c r="O88" s="27" t="str">
        <f>IFERROR(Apollo_Data__Comp_No[[#This Row],[Company Address]],"")</f>
        <v>59 Rivington Street, England, United Kingdom, EC2A 3QQ</v>
      </c>
      <c r="P88" s="33" t="s">
        <v>26054</v>
      </c>
    </row>
    <row r="89" spans="1:16" s="27" customFormat="1" x14ac:dyDescent="0.4">
      <c r="A89" s="28" t="str">
        <f>IFERROR(Apollo_Data__Comp_No[[#This Row],[CH Company number]],"")</f>
        <v>13481196</v>
      </c>
      <c r="B89" s="29" t="str">
        <f>IFERROR(Apollo_Data__Comp_No[[#This Row],[company]],"")</f>
        <v>The Bespoke Agent</v>
      </c>
      <c r="C89" s="29" t="str">
        <f>IFERROR(_xlfn.XLOOKUP(Apollo_Results[[#This Row],[Company Number ]],Apollo_Data___Inc_Lender!A:A,Apollo_Data___Inc_Lender!C:C,,)&amp;"","")</f>
        <v>Jon-Paul - Brampton</v>
      </c>
      <c r="D89" s="27" t="str">
        <f>IFERROR(_xlfn.XLOOKUP(Apollo_Results[[#This Row],[Company Number ]],Apollo_Data___Inc_Lender!A:A,Apollo_Data___Inc_Lender!D:D,,)&amp;"","")</f>
        <v/>
      </c>
      <c r="E89" s="31">
        <f>IFERROR(_xlfn.XLOOKUP(Apollo_Results[[#This Row],[Company Number ]],Apollo_Data___Inc_Lender!A:A,Apollo_Data___Inc_Lender!E:E,"",),"")</f>
        <v>0</v>
      </c>
      <c r="F89" s="27" t="str">
        <f>IFERROR(_xlfn.XLOOKUP(Apollo_Results[[#This Row],[Company Number ]],Apollo_Data___Inc_Lender!A:A,Apollo_Data___Inc_Lender!F:F,"",0)&amp;"","")</f>
        <v/>
      </c>
      <c r="G89" s="31">
        <f>_xlfn.XLOOKUP(Apollo_Results[[#This Row],[Company Number ]],Apollo_Data___Inc_Lender!A:A,Apollo_Data___Inc_Lender!G:G,"",0)</f>
        <v>44375</v>
      </c>
      <c r="H89" s="27" t="str">
        <f>IFERROR(Apollo_Data__Comp_No[[#This Row],[First Name]],"")</f>
        <v>Adam</v>
      </c>
      <c r="I89" s="27" t="str">
        <f>IFERROR(Apollo_Data__Comp_No[[#This Row],[Last Name]],"")</f>
        <v>Jones</v>
      </c>
      <c r="M89" s="27" t="str">
        <f>IFERROR(Apollo_Data__Comp_No[[#This Row],[Company Linkedin Url]],"")</f>
        <v>http://www.linkedin.com/company/thebespokeagent</v>
      </c>
      <c r="N89" s="27" t="str">
        <f>IFERROR(Apollo_Data__Comp_No[[#This Row],[Website]],"")</f>
        <v>https://thebespokeagent.co.uk</v>
      </c>
      <c r="O89" s="27" t="str">
        <f>IFERROR(Apollo_Data__Comp_No[[#This Row],[Company Address]],"")</f>
        <v>59 Rivington Street, England, United Kingdom, EC2A 3QQ</v>
      </c>
      <c r="P89" s="33" t="s">
        <v>26054</v>
      </c>
    </row>
    <row r="90" spans="1:16" s="27" customFormat="1" x14ac:dyDescent="0.4">
      <c r="A90" s="28" t="str">
        <f>IFERROR(Apollo_Data__Comp_No[[#This Row],[CH Company number]],"")</f>
        <v>05731981</v>
      </c>
      <c r="B90" s="29" t="str">
        <f>IFERROR(Apollo_Data__Comp_No[[#This Row],[company]],"")</f>
        <v>Ameriscot Commercial</v>
      </c>
      <c r="C90" s="29" t="str">
        <f>IFERROR(_xlfn.XLOOKUP(Apollo_Results[[#This Row],[Company Number ]],Apollo_Data___Inc_Lender!A:A,Apollo_Data___Inc_Lender!C:C,,)&amp;"","")</f>
        <v>Harriet - Syrett; Robert - Kay</v>
      </c>
      <c r="D90" s="27" t="str">
        <f>IFERROR(_xlfn.XLOOKUP(Apollo_Results[[#This Row],[Company Number ]],Apollo_Data___Inc_Lender!A:A,Apollo_Data___Inc_Lender!D:D,,)&amp;"","")</f>
        <v>Close Brothers Limited</v>
      </c>
      <c r="E90" s="31">
        <f>IFERROR(_xlfn.XLOOKUP(Apollo_Results[[#This Row],[Company Number ]],Apollo_Data___Inc_Lender!A:A,Apollo_Data___Inc_Lender!E:E,"",),"")</f>
        <v>45769</v>
      </c>
      <c r="F90" s="27" t="str">
        <f>IFERROR(_xlfn.XLOOKUP(Apollo_Results[[#This Row],[Company Number ]],Apollo_Data___Inc_Lender!A:A,Apollo_Data___Inc_Lender!F:F,"",0)&amp;"","")</f>
        <v>outstanding</v>
      </c>
      <c r="G90" s="31">
        <f>_xlfn.XLOOKUP(Apollo_Results[[#This Row],[Company Number ]],Apollo_Data___Inc_Lender!A:A,Apollo_Data___Inc_Lender!G:G,"",0)</f>
        <v>38782</v>
      </c>
      <c r="H90" s="27" t="str">
        <f>IFERROR(Apollo_Data__Comp_No[[#This Row],[First Name]],"")</f>
        <v>Donna</v>
      </c>
      <c r="I90" s="27" t="str">
        <f>IFERROR(Apollo_Data__Comp_No[[#This Row],[Last Name]],"")</f>
        <v>Sheppard-Cheesman</v>
      </c>
      <c r="M90" s="27" t="str">
        <f>IFERROR(Apollo_Data__Comp_No[[#This Row],[Company Linkedin Url]],"")</f>
        <v>http://www.linkedin.com/company/ameriscot-commercial</v>
      </c>
      <c r="N90" s="27" t="str">
        <f>IFERROR(Apollo_Data__Comp_No[[#This Row],[Website]],"")</f>
        <v>https://ameriscot.co.uk</v>
      </c>
      <c r="O90" s="27" t="str">
        <f>IFERROR(Apollo_Data__Comp_No[[#This Row],[Company Address]],"")</f>
        <v>26 Oxford Road, Bournemouth, England, United Kingdom, BH8 8EZ</v>
      </c>
      <c r="P90" s="33" t="s">
        <v>26054</v>
      </c>
    </row>
    <row r="91" spans="1:16" s="27" customFormat="1" x14ac:dyDescent="0.4">
      <c r="A91" s="28" t="str">
        <f>IFERROR(Apollo_Data__Comp_No[[#This Row],[CH Company number]],"")</f>
        <v>OC444987</v>
      </c>
      <c r="B91" s="29" t="str">
        <f>IFERROR(Apollo_Data__Comp_No[[#This Row],[company]],"")</f>
        <v>FHR contracting</v>
      </c>
      <c r="C91" s="29" t="str">
        <f>IFERROR(_xlfn.XLOOKUP(Apollo_Results[[#This Row],[Company Number ]],Apollo_Data___Inc_Lender!A:A,Apollo_Data___Inc_Lender!C:C,,)&amp;"","")</f>
        <v>Burwash Dev Ltd; Indf4 Investments Limited</v>
      </c>
      <c r="D91" s="27" t="str">
        <f>IFERROR(_xlfn.XLOOKUP(Apollo_Results[[#This Row],[Company Number ]],Apollo_Data___Inc_Lender!A:A,Apollo_Data___Inc_Lender!D:D,,)&amp;"","")</f>
        <v>INDF4 Investments Limited</v>
      </c>
      <c r="E91" s="31">
        <f>IFERROR(_xlfn.XLOOKUP(Apollo_Results[[#This Row],[Company Number ]],Apollo_Data___Inc_Lender!A:A,Apollo_Data___Inc_Lender!E:E,"",),"")</f>
        <v>45072</v>
      </c>
      <c r="F91" s="27" t="str">
        <f>IFERROR(_xlfn.XLOOKUP(Apollo_Results[[#This Row],[Company Number ]],Apollo_Data___Inc_Lender!A:A,Apollo_Data___Inc_Lender!F:F,"",0)&amp;"","")</f>
        <v>outstanding</v>
      </c>
      <c r="G91" s="31">
        <f>_xlfn.XLOOKUP(Apollo_Results[[#This Row],[Company Number ]],Apollo_Data___Inc_Lender!A:A,Apollo_Data___Inc_Lender!G:G,"",0)</f>
        <v>44904</v>
      </c>
      <c r="H91" s="27" t="str">
        <f>IFERROR(Apollo_Data__Comp_No[[#This Row],[First Name]],"")</f>
        <v>Ben</v>
      </c>
      <c r="I91" s="27" t="str">
        <f>IFERROR(Apollo_Data__Comp_No[[#This Row],[Last Name]],"")</f>
        <v>Barnes</v>
      </c>
      <c r="M91" s="27" t="str">
        <f>IFERROR(Apollo_Data__Comp_No[[#This Row],[Company Linkedin Url]],"")</f>
        <v>http://www.linkedin.com/company/fhr-contracting</v>
      </c>
      <c r="N91" s="27" t="str">
        <f>IFERROR(Apollo_Data__Comp_No[[#This Row],[Website]],"")</f>
        <v>https://fhresidential.co.uk</v>
      </c>
      <c r="O91" s="27" t="str">
        <f>IFERROR(Apollo_Data__Comp_No[[#This Row],[Company Address]],"")</f>
        <v>Broadstairs, England, United Kingdom</v>
      </c>
      <c r="P91" s="33" t="s">
        <v>26054</v>
      </c>
    </row>
    <row r="92" spans="1:16" s="27" customFormat="1" x14ac:dyDescent="0.4">
      <c r="A92" s="28" t="str">
        <f>IFERROR(Apollo_Data__Comp_No[[#This Row],[CH Company number]],"")</f>
        <v>OC444987</v>
      </c>
      <c r="B92" s="29" t="str">
        <f>IFERROR(Apollo_Data__Comp_No[[#This Row],[company]],"")</f>
        <v>FHR contracting</v>
      </c>
      <c r="C92" s="29" t="str">
        <f>IFERROR(_xlfn.XLOOKUP(Apollo_Results[[#This Row],[Company Number ]],Apollo_Data___Inc_Lender!A:A,Apollo_Data___Inc_Lender!C:C,,)&amp;"","")</f>
        <v>Burwash Dev Ltd; Indf4 Investments Limited</v>
      </c>
      <c r="D92" s="27" t="str">
        <f>IFERROR(_xlfn.XLOOKUP(Apollo_Results[[#This Row],[Company Number ]],Apollo_Data___Inc_Lender!A:A,Apollo_Data___Inc_Lender!D:D,,)&amp;"","")</f>
        <v>INDF4 Investments Limited</v>
      </c>
      <c r="E92" s="31">
        <f>IFERROR(_xlfn.XLOOKUP(Apollo_Results[[#This Row],[Company Number ]],Apollo_Data___Inc_Lender!A:A,Apollo_Data___Inc_Lender!E:E,"",),"")</f>
        <v>45072</v>
      </c>
      <c r="F92" s="27" t="str">
        <f>IFERROR(_xlfn.XLOOKUP(Apollo_Results[[#This Row],[Company Number ]],Apollo_Data___Inc_Lender!A:A,Apollo_Data___Inc_Lender!F:F,"",0)&amp;"","")</f>
        <v>outstanding</v>
      </c>
      <c r="G92" s="31">
        <f>_xlfn.XLOOKUP(Apollo_Results[[#This Row],[Company Number ]],Apollo_Data___Inc_Lender!A:A,Apollo_Data___Inc_Lender!G:G,"",0)</f>
        <v>44904</v>
      </c>
      <c r="H92" s="27" t="str">
        <f>IFERROR(Apollo_Data__Comp_No[[#This Row],[First Name]],"")</f>
        <v>Daniel</v>
      </c>
      <c r="I92" s="27" t="str">
        <f>IFERROR(Apollo_Data__Comp_No[[#This Row],[Last Name]],"")</f>
        <v>Iciob</v>
      </c>
      <c r="M92" s="27" t="str">
        <f>IFERROR(Apollo_Data__Comp_No[[#This Row],[Company Linkedin Url]],"")</f>
        <v>http://www.linkedin.com/company/fhr-contracting</v>
      </c>
      <c r="N92" s="27" t="str">
        <f>IFERROR(Apollo_Data__Comp_No[[#This Row],[Website]],"")</f>
        <v>https://fhresidential.co.uk</v>
      </c>
      <c r="O92" s="27" t="str">
        <f>IFERROR(Apollo_Data__Comp_No[[#This Row],[Company Address]],"")</f>
        <v>Broadstairs, England, United Kingdom</v>
      </c>
      <c r="P92" s="33" t="s">
        <v>26054</v>
      </c>
    </row>
    <row r="93" spans="1:16" s="27" customFormat="1" x14ac:dyDescent="0.4">
      <c r="A93" s="28" t="str">
        <f>IFERROR(Apollo_Data__Comp_No[[#This Row],[CH Company number]],"")</f>
        <v>13730298</v>
      </c>
      <c r="B93" s="29" t="str">
        <f>IFERROR(Apollo_Data__Comp_No[[#This Row],[company]],"")</f>
        <v>Urban&amp;Regional</v>
      </c>
      <c r="C93" s="29" t="str">
        <f>IFERROR(_xlfn.XLOOKUP(Apollo_Results[[#This Row],[Company Number ]],Apollo_Data___Inc_Lender!A:A,Apollo_Data___Inc_Lender!C:C,,)&amp;"","")</f>
        <v>Sean - Cook; Luke - Wilkinson</v>
      </c>
      <c r="D93" s="27" t="str">
        <f>IFERROR(_xlfn.XLOOKUP(Apollo_Results[[#This Row],[Company Number ]],Apollo_Data___Inc_Lender!A:A,Apollo_Data___Inc_Lender!D:D,,)&amp;"","")</f>
        <v/>
      </c>
      <c r="E93" s="31">
        <f>IFERROR(_xlfn.XLOOKUP(Apollo_Results[[#This Row],[Company Number ]],Apollo_Data___Inc_Lender!A:A,Apollo_Data___Inc_Lender!E:E,"",),"")</f>
        <v>0</v>
      </c>
      <c r="F93" s="27" t="str">
        <f>IFERROR(_xlfn.XLOOKUP(Apollo_Results[[#This Row],[Company Number ]],Apollo_Data___Inc_Lender!A:A,Apollo_Data___Inc_Lender!F:F,"",0)&amp;"","")</f>
        <v/>
      </c>
      <c r="G93" s="31">
        <f>_xlfn.XLOOKUP(Apollo_Results[[#This Row],[Company Number ]],Apollo_Data___Inc_Lender!A:A,Apollo_Data___Inc_Lender!G:G,"",0)</f>
        <v>44508</v>
      </c>
      <c r="H93" s="27" t="str">
        <f>IFERROR(Apollo_Data__Comp_No[[#This Row],[First Name]],"")</f>
        <v>Sean</v>
      </c>
      <c r="I93" s="27" t="str">
        <f>IFERROR(Apollo_Data__Comp_No[[#This Row],[Last Name]],"")</f>
        <v>Cook</v>
      </c>
      <c r="M93" s="27" t="str">
        <f>IFERROR(Apollo_Data__Comp_No[[#This Row],[Company Linkedin Url]],"")</f>
        <v>http://www.linkedin.com/company/urban-regional</v>
      </c>
      <c r="N93" s="27" t="str">
        <f>IFERROR(Apollo_Data__Comp_No[[#This Row],[Website]],"")</f>
        <v>https://urbanandregional.com</v>
      </c>
      <c r="O93" s="27" t="str">
        <f>IFERROR(Apollo_Data__Comp_No[[#This Row],[Company Address]],"")</f>
        <v>222 Regent Street, London, England, United Kingdom, W1B 5TR</v>
      </c>
      <c r="P93" s="33" t="s">
        <v>26054</v>
      </c>
    </row>
    <row r="94" spans="1:16" s="27" customFormat="1" x14ac:dyDescent="0.4">
      <c r="A94" s="28" t="str">
        <f>IFERROR(Apollo_Data__Comp_No[[#This Row],[CH Company number]],"")</f>
        <v>13272546</v>
      </c>
      <c r="B94" s="29" t="str">
        <f>IFERROR(Apollo_Data__Comp_No[[#This Row],[company]],"")</f>
        <v>21 Living</v>
      </c>
      <c r="C94" s="29" t="str">
        <f>IFERROR(_xlfn.XLOOKUP(Apollo_Results[[#This Row],[Company Number ]],Apollo_Data___Inc_Lender!A:A,Apollo_Data___Inc_Lender!C:C,,)&amp;"","")</f>
        <v>Luke - Powell</v>
      </c>
      <c r="D94" s="27" t="str">
        <f>IFERROR(_xlfn.XLOOKUP(Apollo_Results[[#This Row],[Company Number ]],Apollo_Data___Inc_Lender!A:A,Apollo_Data___Inc_Lender!D:D,,)&amp;"","")</f>
        <v/>
      </c>
      <c r="E94" s="31">
        <f>IFERROR(_xlfn.XLOOKUP(Apollo_Results[[#This Row],[Company Number ]],Apollo_Data___Inc_Lender!A:A,Apollo_Data___Inc_Lender!E:E,"",),"")</f>
        <v>0</v>
      </c>
      <c r="F94" s="27" t="str">
        <f>IFERROR(_xlfn.XLOOKUP(Apollo_Results[[#This Row],[Company Number ]],Apollo_Data___Inc_Lender!A:A,Apollo_Data___Inc_Lender!F:F,"",0)&amp;"","")</f>
        <v/>
      </c>
      <c r="G94" s="31">
        <f>_xlfn.XLOOKUP(Apollo_Results[[#This Row],[Company Number ]],Apollo_Data___Inc_Lender!A:A,Apollo_Data___Inc_Lender!G:G,"",0)</f>
        <v>44272</v>
      </c>
      <c r="H94" s="27" t="str">
        <f>IFERROR(Apollo_Data__Comp_No[[#This Row],[First Name]],"")</f>
        <v>Luke</v>
      </c>
      <c r="I94" s="27" t="str">
        <f>IFERROR(Apollo_Data__Comp_No[[#This Row],[Last Name]],"")</f>
        <v>Powell</v>
      </c>
      <c r="M94" s="27" t="str">
        <f>IFERROR(Apollo_Data__Comp_No[[#This Row],[Company Linkedin Url]],"")</f>
        <v>http://www.linkedin.com/company/21-living</v>
      </c>
      <c r="N94" s="27" t="str">
        <f>IFERROR(Apollo_Data__Comp_No[[#This Row],[Website]],"")</f>
        <v>https://21living.co.uk</v>
      </c>
      <c r="O94" s="27" t="str">
        <f>IFERROR(Apollo_Data__Comp_No[[#This Row],[Company Address]],"")</f>
        <v>15 The Causeway, England, United Kingdom, WA14 1EQ</v>
      </c>
      <c r="P94" s="33" t="s">
        <v>26054</v>
      </c>
    </row>
    <row r="95" spans="1:16" s="27" customFormat="1" x14ac:dyDescent="0.4">
      <c r="A95" s="28" t="str">
        <f>IFERROR(Apollo_Data__Comp_No[[#This Row],[CH Company number]],"")</f>
        <v>13272546</v>
      </c>
      <c r="B95" s="29" t="str">
        <f>IFERROR(Apollo_Data__Comp_No[[#This Row],[company]],"")</f>
        <v>21 Living</v>
      </c>
      <c r="C95" s="29" t="str">
        <f>IFERROR(_xlfn.XLOOKUP(Apollo_Results[[#This Row],[Company Number ]],Apollo_Data___Inc_Lender!A:A,Apollo_Data___Inc_Lender!C:C,,)&amp;"","")</f>
        <v>Luke - Powell</v>
      </c>
      <c r="D95" s="27" t="str">
        <f>IFERROR(_xlfn.XLOOKUP(Apollo_Results[[#This Row],[Company Number ]],Apollo_Data___Inc_Lender!A:A,Apollo_Data___Inc_Lender!D:D,,)&amp;"","")</f>
        <v/>
      </c>
      <c r="E95" s="31">
        <f>IFERROR(_xlfn.XLOOKUP(Apollo_Results[[#This Row],[Company Number ]],Apollo_Data___Inc_Lender!A:A,Apollo_Data___Inc_Lender!E:E,"",),"")</f>
        <v>0</v>
      </c>
      <c r="F95" s="27" t="str">
        <f>IFERROR(_xlfn.XLOOKUP(Apollo_Results[[#This Row],[Company Number ]],Apollo_Data___Inc_Lender!A:A,Apollo_Data___Inc_Lender!F:F,"",0)&amp;"","")</f>
        <v/>
      </c>
      <c r="G95" s="31">
        <f>_xlfn.XLOOKUP(Apollo_Results[[#This Row],[Company Number ]],Apollo_Data___Inc_Lender!A:A,Apollo_Data___Inc_Lender!G:G,"",0)</f>
        <v>44272</v>
      </c>
      <c r="H95" s="27" t="str">
        <f>IFERROR(Apollo_Data__Comp_No[[#This Row],[First Name]],"")</f>
        <v>Chris</v>
      </c>
      <c r="I95" s="27" t="str">
        <f>IFERROR(Apollo_Data__Comp_No[[#This Row],[Last Name]],"")</f>
        <v>Hodgkinson</v>
      </c>
      <c r="M95" s="27" t="str">
        <f>IFERROR(Apollo_Data__Comp_No[[#This Row],[Company Linkedin Url]],"")</f>
        <v>http://www.linkedin.com/company/21-living</v>
      </c>
      <c r="N95" s="27" t="str">
        <f>IFERROR(Apollo_Data__Comp_No[[#This Row],[Website]],"")</f>
        <v>https://21living.co.uk</v>
      </c>
      <c r="O95" s="27" t="str">
        <f>IFERROR(Apollo_Data__Comp_No[[#This Row],[Company Address]],"")</f>
        <v>15 The Causeway, England, United Kingdom, WA14 1EQ</v>
      </c>
      <c r="P95" s="33" t="s">
        <v>26054</v>
      </c>
    </row>
    <row r="96" spans="1:16" s="27" customFormat="1" x14ac:dyDescent="0.4">
      <c r="A96" s="28" t="str">
        <f>IFERROR(Apollo_Data__Comp_No[[#This Row],[CH Company number]],"")</f>
        <v>11974495</v>
      </c>
      <c r="B96" s="29" t="str">
        <f>IFERROR(Apollo_Data__Comp_No[[#This Row],[company]],"")</f>
        <v>Cooper &amp; Cole Ltd</v>
      </c>
      <c r="C96" s="29" t="str">
        <f>IFERROR(_xlfn.XLOOKUP(Apollo_Results[[#This Row],[Company Number ]],Apollo_Data___Inc_Lender!A:A,Apollo_Data___Inc_Lender!C:C,,)&amp;"","")</f>
        <v>Nicholas - Cole; Aaron - Cooper</v>
      </c>
      <c r="D96" s="27" t="str">
        <f>IFERROR(_xlfn.XLOOKUP(Apollo_Results[[#This Row],[Company Number ]],Apollo_Data___Inc_Lender!A:A,Apollo_Data___Inc_Lender!D:D,,)&amp;"","")</f>
        <v>Oblix Capital LTD</v>
      </c>
      <c r="E96" s="31">
        <f>IFERROR(_xlfn.XLOOKUP(Apollo_Results[[#This Row],[Company Number ]],Apollo_Data___Inc_Lender!A:A,Apollo_Data___Inc_Lender!E:E,"",),"")</f>
        <v>43854</v>
      </c>
      <c r="F96" s="27" t="str">
        <f>IFERROR(_xlfn.XLOOKUP(Apollo_Results[[#This Row],[Company Number ]],Apollo_Data___Inc_Lender!A:A,Apollo_Data___Inc_Lender!F:F,"",0)&amp;"","")</f>
        <v>fully-satisfied</v>
      </c>
      <c r="G96" s="31">
        <f>_xlfn.XLOOKUP(Apollo_Results[[#This Row],[Company Number ]],Apollo_Data___Inc_Lender!A:A,Apollo_Data___Inc_Lender!G:G,"",0)</f>
        <v>43586</v>
      </c>
      <c r="H96" s="27" t="str">
        <f>IFERROR(Apollo_Data__Comp_No[[#This Row],[First Name]],"")</f>
        <v>Nick</v>
      </c>
      <c r="I96" s="27" t="str">
        <f>IFERROR(Apollo_Data__Comp_No[[#This Row],[Last Name]],"")</f>
        <v>Cole</v>
      </c>
      <c r="M96" s="27" t="str">
        <f>IFERROR(Apollo_Data__Comp_No[[#This Row],[Company Linkedin Url]],"")</f>
        <v>http://www.linkedin.com/company/cooper-and-cole</v>
      </c>
      <c r="N96" s="27" t="str">
        <f>IFERROR(Apollo_Data__Comp_No[[#This Row],[Website]],"")</f>
        <v>https://cooperandcole.com</v>
      </c>
      <c r="O96" s="27" t="str">
        <f>IFERROR(Apollo_Data__Comp_No[[#This Row],[Company Address]],"")</f>
        <v>8 Upnor Road, Lower Upnor, England, United Kingdom, ME2 4XD</v>
      </c>
      <c r="P96" s="33" t="s">
        <v>26054</v>
      </c>
    </row>
    <row r="97" spans="1:16" s="27" customFormat="1" x14ac:dyDescent="0.4">
      <c r="A97" s="28" t="str">
        <f>IFERROR(Apollo_Data__Comp_No[[#This Row],[CH Company number]],"")</f>
        <v>11974495</v>
      </c>
      <c r="B97" s="29" t="str">
        <f>IFERROR(Apollo_Data__Comp_No[[#This Row],[company]],"")</f>
        <v>Cooper &amp; Cole Ltd</v>
      </c>
      <c r="C97" s="29" t="str">
        <f>IFERROR(_xlfn.XLOOKUP(Apollo_Results[[#This Row],[Company Number ]],Apollo_Data___Inc_Lender!A:A,Apollo_Data___Inc_Lender!C:C,,)&amp;"","")</f>
        <v>Nicholas - Cole; Aaron - Cooper</v>
      </c>
      <c r="D97" s="27" t="str">
        <f>IFERROR(_xlfn.XLOOKUP(Apollo_Results[[#This Row],[Company Number ]],Apollo_Data___Inc_Lender!A:A,Apollo_Data___Inc_Lender!D:D,,)&amp;"","")</f>
        <v>Oblix Capital LTD</v>
      </c>
      <c r="E97" s="31">
        <f>IFERROR(_xlfn.XLOOKUP(Apollo_Results[[#This Row],[Company Number ]],Apollo_Data___Inc_Lender!A:A,Apollo_Data___Inc_Lender!E:E,"",),"")</f>
        <v>43854</v>
      </c>
      <c r="F97" s="27" t="str">
        <f>IFERROR(_xlfn.XLOOKUP(Apollo_Results[[#This Row],[Company Number ]],Apollo_Data___Inc_Lender!A:A,Apollo_Data___Inc_Lender!F:F,"",0)&amp;"","")</f>
        <v>fully-satisfied</v>
      </c>
      <c r="G97" s="31">
        <f>_xlfn.XLOOKUP(Apollo_Results[[#This Row],[Company Number ]],Apollo_Data___Inc_Lender!A:A,Apollo_Data___Inc_Lender!G:G,"",0)</f>
        <v>43586</v>
      </c>
      <c r="H97" s="27" t="str">
        <f>IFERROR(Apollo_Data__Comp_No[[#This Row],[First Name]],"")</f>
        <v>Abbie</v>
      </c>
      <c r="I97" s="27" t="str">
        <f>IFERROR(Apollo_Data__Comp_No[[#This Row],[Last Name]],"")</f>
        <v>Cole</v>
      </c>
      <c r="M97" s="27" t="str">
        <f>IFERROR(Apollo_Data__Comp_No[[#This Row],[Company Linkedin Url]],"")</f>
        <v>http://www.linkedin.com/company/cooper-and-cole</v>
      </c>
      <c r="N97" s="27" t="str">
        <f>IFERROR(Apollo_Data__Comp_No[[#This Row],[Website]],"")</f>
        <v>https://cooperandcole.com</v>
      </c>
      <c r="O97" s="27" t="str">
        <f>IFERROR(Apollo_Data__Comp_No[[#This Row],[Company Address]],"")</f>
        <v>8 Upnor Road, Lower Upnor, England, United Kingdom, ME2 4XD</v>
      </c>
      <c r="P97" s="33" t="s">
        <v>26054</v>
      </c>
    </row>
    <row r="98" spans="1:16" s="27" customFormat="1" x14ac:dyDescent="0.4">
      <c r="A98" s="28" t="str">
        <f>IFERROR(Apollo_Data__Comp_No[[#This Row],[CH Company number]],"")</f>
        <v>03425192</v>
      </c>
      <c r="B98" s="29" t="str">
        <f>IFERROR(Apollo_Data__Comp_No[[#This Row],[company]],"")</f>
        <v>Reside Developments</v>
      </c>
      <c r="C98" s="29" t="str">
        <f>IFERROR(_xlfn.XLOOKUP(Apollo_Results[[#This Row],[Company Number ]],Apollo_Data___Inc_Lender!A:A,Apollo_Data___Inc_Lender!C:C,,)&amp;"","")</f>
        <v>Richard - West; Brett - Hamblin; Robin - Lucas; Andrew - Munton; Steven - O'Halloran</v>
      </c>
      <c r="D98" s="27" t="str">
        <f>IFERROR(_xlfn.XLOOKUP(Apollo_Results[[#This Row],[Company Number ]],Apollo_Data___Inc_Lender!A:A,Apollo_Data___Inc_Lender!D:D,,)&amp;"","")</f>
        <v>Lloyds Bank PLC</v>
      </c>
      <c r="E98" s="31">
        <f>IFERROR(_xlfn.XLOOKUP(Apollo_Results[[#This Row],[Company Number ]],Apollo_Data___Inc_Lender!A:A,Apollo_Data___Inc_Lender!E:E,"",),"")</f>
        <v>43992</v>
      </c>
      <c r="F98" s="27" t="str">
        <f>IFERROR(_xlfn.XLOOKUP(Apollo_Results[[#This Row],[Company Number ]],Apollo_Data___Inc_Lender!A:A,Apollo_Data___Inc_Lender!F:F,"",0)&amp;"","")</f>
        <v>outstanding</v>
      </c>
      <c r="G98" s="31">
        <f>_xlfn.XLOOKUP(Apollo_Results[[#This Row],[Company Number ]],Apollo_Data___Inc_Lender!A:A,Apollo_Data___Inc_Lender!G:G,"",0)</f>
        <v>35669</v>
      </c>
      <c r="H98" s="27" t="str">
        <f>IFERROR(Apollo_Data__Comp_No[[#This Row],[First Name]],"")</f>
        <v>Brett</v>
      </c>
      <c r="I98" s="27" t="str">
        <f>IFERROR(Apollo_Data__Comp_No[[#This Row],[Last Name]],"")</f>
        <v>Hamblin</v>
      </c>
      <c r="M98" s="27" t="str">
        <f>IFERROR(Apollo_Data__Comp_No[[#This Row],[Company Linkedin Url]],"")</f>
        <v>http://www.linkedin.com/company/reside-developments</v>
      </c>
      <c r="N98" s="27" t="str">
        <f>IFERROR(Apollo_Data__Comp_No[[#This Row],[Website]],"")</f>
        <v>https://reside.group</v>
      </c>
      <c r="O98" s="27" t="str">
        <f>IFERROR(Apollo_Data__Comp_No[[#This Row],[Company Address]],"")</f>
        <v>132 High Street, Dorking, England, United Kingdom, RH4 1BG</v>
      </c>
      <c r="P98" s="33" t="s">
        <v>26054</v>
      </c>
    </row>
    <row r="99" spans="1:16" s="27" customFormat="1" x14ac:dyDescent="0.4">
      <c r="A99" s="28" t="str">
        <f>IFERROR(Apollo_Data__Comp_No[[#This Row],[CH Company number]],"")</f>
        <v>03425192</v>
      </c>
      <c r="B99" s="29" t="str">
        <f>IFERROR(Apollo_Data__Comp_No[[#This Row],[company]],"")</f>
        <v>Reside Developments</v>
      </c>
      <c r="C99" s="29" t="str">
        <f>IFERROR(_xlfn.XLOOKUP(Apollo_Results[[#This Row],[Company Number ]],Apollo_Data___Inc_Lender!A:A,Apollo_Data___Inc_Lender!C:C,,)&amp;"","")</f>
        <v>Richard - West; Brett - Hamblin; Robin - Lucas; Andrew - Munton; Steven - O'Halloran</v>
      </c>
      <c r="D99" s="27" t="str">
        <f>IFERROR(_xlfn.XLOOKUP(Apollo_Results[[#This Row],[Company Number ]],Apollo_Data___Inc_Lender!A:A,Apollo_Data___Inc_Lender!D:D,,)&amp;"","")</f>
        <v>Lloyds Bank PLC</v>
      </c>
      <c r="E99" s="31">
        <f>IFERROR(_xlfn.XLOOKUP(Apollo_Results[[#This Row],[Company Number ]],Apollo_Data___Inc_Lender!A:A,Apollo_Data___Inc_Lender!E:E,"",),"")</f>
        <v>43992</v>
      </c>
      <c r="F99" s="27" t="str">
        <f>IFERROR(_xlfn.XLOOKUP(Apollo_Results[[#This Row],[Company Number ]],Apollo_Data___Inc_Lender!A:A,Apollo_Data___Inc_Lender!F:F,"",0)&amp;"","")</f>
        <v>outstanding</v>
      </c>
      <c r="G99" s="31">
        <f>_xlfn.XLOOKUP(Apollo_Results[[#This Row],[Company Number ]],Apollo_Data___Inc_Lender!A:A,Apollo_Data___Inc_Lender!G:G,"",0)</f>
        <v>35669</v>
      </c>
      <c r="H99" s="27" t="str">
        <f>IFERROR(Apollo_Data__Comp_No[[#This Row],[First Name]],"")</f>
        <v>Richard</v>
      </c>
      <c r="I99" s="27" t="str">
        <f>IFERROR(Apollo_Data__Comp_No[[#This Row],[Last Name]],"")</f>
        <v>West</v>
      </c>
      <c r="M99" s="27" t="str">
        <f>IFERROR(Apollo_Data__Comp_No[[#This Row],[Company Linkedin Url]],"")</f>
        <v>http://www.linkedin.com/company/reside-developments</v>
      </c>
      <c r="N99" s="27" t="str">
        <f>IFERROR(Apollo_Data__Comp_No[[#This Row],[Website]],"")</f>
        <v>https://reside.group</v>
      </c>
      <c r="O99" s="27" t="str">
        <f>IFERROR(Apollo_Data__Comp_No[[#This Row],[Company Address]],"")</f>
        <v>132 High Street, Dorking, England, United Kingdom, RH4 1BG</v>
      </c>
      <c r="P99" s="33" t="s">
        <v>26054</v>
      </c>
    </row>
    <row r="100" spans="1:16" s="27" customFormat="1" x14ac:dyDescent="0.4">
      <c r="A100" s="28" t="str">
        <f>IFERROR(Apollo_Data__Comp_No[[#This Row],[CH Company number]],"")</f>
        <v>03425192</v>
      </c>
      <c r="B100" s="29" t="str">
        <f>IFERROR(Apollo_Data__Comp_No[[#This Row],[company]],"")</f>
        <v>Reside Developments</v>
      </c>
      <c r="C100" s="29" t="str">
        <f>IFERROR(_xlfn.XLOOKUP(Apollo_Results[[#This Row],[Company Number ]],Apollo_Data___Inc_Lender!A:A,Apollo_Data___Inc_Lender!C:C,,)&amp;"","")</f>
        <v>Richard - West; Brett - Hamblin; Robin - Lucas; Andrew - Munton; Steven - O'Halloran</v>
      </c>
      <c r="D100" s="27" t="str">
        <f>IFERROR(_xlfn.XLOOKUP(Apollo_Results[[#This Row],[Company Number ]],Apollo_Data___Inc_Lender!A:A,Apollo_Data___Inc_Lender!D:D,,)&amp;"","")</f>
        <v>Lloyds Bank PLC</v>
      </c>
      <c r="E100" s="31">
        <f>IFERROR(_xlfn.XLOOKUP(Apollo_Results[[#This Row],[Company Number ]],Apollo_Data___Inc_Lender!A:A,Apollo_Data___Inc_Lender!E:E,"",),"")</f>
        <v>43992</v>
      </c>
      <c r="F100" s="27" t="str">
        <f>IFERROR(_xlfn.XLOOKUP(Apollo_Results[[#This Row],[Company Number ]],Apollo_Data___Inc_Lender!A:A,Apollo_Data___Inc_Lender!F:F,"",0)&amp;"","")</f>
        <v>outstanding</v>
      </c>
      <c r="G100" s="31">
        <f>_xlfn.XLOOKUP(Apollo_Results[[#This Row],[Company Number ]],Apollo_Data___Inc_Lender!A:A,Apollo_Data___Inc_Lender!G:G,"",0)</f>
        <v>35669</v>
      </c>
      <c r="H100" s="27" t="str">
        <f>IFERROR(Apollo_Data__Comp_No[[#This Row],[First Name]],"")</f>
        <v>Tim</v>
      </c>
      <c r="I100" s="27" t="str">
        <f>IFERROR(Apollo_Data__Comp_No[[#This Row],[Last Name]],"")</f>
        <v>Vincent</v>
      </c>
      <c r="M100" s="27" t="str">
        <f>IFERROR(Apollo_Data__Comp_No[[#This Row],[Company Linkedin Url]],"")</f>
        <v>http://www.linkedin.com/company/reside-developments</v>
      </c>
      <c r="N100" s="27" t="str">
        <f>IFERROR(Apollo_Data__Comp_No[[#This Row],[Website]],"")</f>
        <v>https://reside.group</v>
      </c>
      <c r="O100" s="27" t="str">
        <f>IFERROR(Apollo_Data__Comp_No[[#This Row],[Company Address]],"")</f>
        <v>132 High Street, Dorking, England, United Kingdom, RH4 1BG</v>
      </c>
      <c r="P100" s="33" t="s">
        <v>26054</v>
      </c>
    </row>
    <row r="101" spans="1:16" s="27" customFormat="1" x14ac:dyDescent="0.4">
      <c r="A101" s="28" t="str">
        <f>IFERROR(Apollo_Data__Comp_No[[#This Row],[CH Company number]],"")</f>
        <v>12496446</v>
      </c>
      <c r="B101" s="29" t="str">
        <f>IFERROR(Apollo_Data__Comp_No[[#This Row],[company]],"")</f>
        <v>Beyond Property Group UK</v>
      </c>
      <c r="C101" s="29" t="str">
        <f>IFERROR(_xlfn.XLOOKUP(Apollo_Results[[#This Row],[Company Number ]],Apollo_Data___Inc_Lender!A:A,Apollo_Data___Inc_Lender!C:C,,)&amp;"","")</f>
        <v>Stefy - Srambical; Steeve - Vadakkumchery</v>
      </c>
      <c r="D101" s="27" t="str">
        <f>IFERROR(_xlfn.XLOOKUP(Apollo_Results[[#This Row],[Company Number ]],Apollo_Data___Inc_Lender!A:A,Apollo_Data___Inc_Lender!D:D,,)&amp;"","")</f>
        <v/>
      </c>
      <c r="E101" s="31">
        <f>IFERROR(_xlfn.XLOOKUP(Apollo_Results[[#This Row],[Company Number ]],Apollo_Data___Inc_Lender!A:A,Apollo_Data___Inc_Lender!E:E,"",),"")</f>
        <v>0</v>
      </c>
      <c r="F101" s="27" t="str">
        <f>IFERROR(_xlfn.XLOOKUP(Apollo_Results[[#This Row],[Company Number ]],Apollo_Data___Inc_Lender!A:A,Apollo_Data___Inc_Lender!F:F,"",0)&amp;"","")</f>
        <v/>
      </c>
      <c r="G101" s="31">
        <f>_xlfn.XLOOKUP(Apollo_Results[[#This Row],[Company Number ]],Apollo_Data___Inc_Lender!A:A,Apollo_Data___Inc_Lender!G:G,"",0)</f>
        <v>43894</v>
      </c>
      <c r="H101" s="27" t="str">
        <f>IFERROR(Apollo_Data__Comp_No[[#This Row],[First Name]],"")</f>
        <v>Ranjit</v>
      </c>
      <c r="I101" s="27" t="str">
        <f>IFERROR(Apollo_Data__Comp_No[[#This Row],[Last Name]],"")</f>
        <v>Singh</v>
      </c>
      <c r="M101" s="27" t="str">
        <f>IFERROR(Apollo_Data__Comp_No[[#This Row],[Company Linkedin Url]],"")</f>
        <v>http://www.linkedin.com/company/beyond-property-group-uk</v>
      </c>
      <c r="N101" s="27" t="str">
        <f>IFERROR(Apollo_Data__Comp_No[[#This Row],[Website]],"")</f>
        <v>https://beyondplc.com</v>
      </c>
      <c r="O101" s="27" t="str">
        <f>IFERROR(Apollo_Data__Comp_No[[#This Row],[Company Address]],"")</f>
        <v>44 Blucher Street, Birmingham, England, United Kingdom, B1 1QJ</v>
      </c>
      <c r="P101" s="33" t="s">
        <v>26054</v>
      </c>
    </row>
    <row r="102" spans="1:16" s="27" customFormat="1" x14ac:dyDescent="0.4">
      <c r="A102" s="28" t="str">
        <f>IFERROR(Apollo_Data__Comp_No[[#This Row],[CH Company number]],"")</f>
        <v>12496446</v>
      </c>
      <c r="B102" s="29" t="str">
        <f>IFERROR(Apollo_Data__Comp_No[[#This Row],[company]],"")</f>
        <v>Beyond Property Group UK</v>
      </c>
      <c r="C102" s="29" t="str">
        <f>IFERROR(_xlfn.XLOOKUP(Apollo_Results[[#This Row],[Company Number ]],Apollo_Data___Inc_Lender!A:A,Apollo_Data___Inc_Lender!C:C,,)&amp;"","")</f>
        <v>Stefy - Srambical; Steeve - Vadakkumchery</v>
      </c>
      <c r="D102" s="27" t="str">
        <f>IFERROR(_xlfn.XLOOKUP(Apollo_Results[[#This Row],[Company Number ]],Apollo_Data___Inc_Lender!A:A,Apollo_Data___Inc_Lender!D:D,,)&amp;"","")</f>
        <v/>
      </c>
      <c r="E102" s="31">
        <f>IFERROR(_xlfn.XLOOKUP(Apollo_Results[[#This Row],[Company Number ]],Apollo_Data___Inc_Lender!A:A,Apollo_Data___Inc_Lender!E:E,"",),"")</f>
        <v>0</v>
      </c>
      <c r="F102" s="27" t="str">
        <f>IFERROR(_xlfn.XLOOKUP(Apollo_Results[[#This Row],[Company Number ]],Apollo_Data___Inc_Lender!A:A,Apollo_Data___Inc_Lender!F:F,"",0)&amp;"","")</f>
        <v/>
      </c>
      <c r="G102" s="31">
        <f>_xlfn.XLOOKUP(Apollo_Results[[#This Row],[Company Number ]],Apollo_Data___Inc_Lender!A:A,Apollo_Data___Inc_Lender!G:G,"",0)</f>
        <v>43894</v>
      </c>
      <c r="H102" s="27" t="str">
        <f>IFERROR(Apollo_Data__Comp_No[[#This Row],[First Name]],"")</f>
        <v>Deepak</v>
      </c>
      <c r="I102" s="27" t="str">
        <f>IFERROR(Apollo_Data__Comp_No[[#This Row],[Last Name]],"")</f>
        <v>Kabra</v>
      </c>
      <c r="M102" s="27" t="str">
        <f>IFERROR(Apollo_Data__Comp_No[[#This Row],[Company Linkedin Url]],"")</f>
        <v>http://www.linkedin.com/company/beyond-property-group-uk</v>
      </c>
      <c r="N102" s="27" t="str">
        <f>IFERROR(Apollo_Data__Comp_No[[#This Row],[Website]],"")</f>
        <v>https://beyondplc.com</v>
      </c>
      <c r="O102" s="27" t="str">
        <f>IFERROR(Apollo_Data__Comp_No[[#This Row],[Company Address]],"")</f>
        <v>44 Blucher Street, Birmingham, England, United Kingdom, B1 1QJ</v>
      </c>
      <c r="P102" s="33" t="s">
        <v>26054</v>
      </c>
    </row>
    <row r="103" spans="1:16" s="27" customFormat="1" x14ac:dyDescent="0.4">
      <c r="A103" s="28" t="str">
        <f>IFERROR(Apollo_Data__Comp_No[[#This Row],[CH Company number]],"")</f>
        <v>07657140</v>
      </c>
      <c r="B103" s="29" t="str">
        <f>IFERROR(Apollo_Data__Comp_No[[#This Row],[company]],"")</f>
        <v>AXIOM DEVELOPMENTS LIMITED</v>
      </c>
      <c r="C103" s="29" t="str">
        <f>IFERROR(_xlfn.XLOOKUP(Apollo_Results[[#This Row],[Company Number ]],Apollo_Data___Inc_Lender!A:A,Apollo_Data___Inc_Lender!C:C,,)&amp;"","")</f>
        <v>Peter - Davies; Nigel - Street</v>
      </c>
      <c r="D103" s="27" t="str">
        <f>IFERROR(_xlfn.XLOOKUP(Apollo_Results[[#This Row],[Company Number ]],Apollo_Data___Inc_Lender!A:A,Apollo_Data___Inc_Lender!D:D,,)&amp;"","")</f>
        <v/>
      </c>
      <c r="E103" s="31">
        <f>IFERROR(_xlfn.XLOOKUP(Apollo_Results[[#This Row],[Company Number ]],Apollo_Data___Inc_Lender!A:A,Apollo_Data___Inc_Lender!E:E,"",),"")</f>
        <v>0</v>
      </c>
      <c r="F103" s="27" t="str">
        <f>IFERROR(_xlfn.XLOOKUP(Apollo_Results[[#This Row],[Company Number ]],Apollo_Data___Inc_Lender!A:A,Apollo_Data___Inc_Lender!F:F,"",0)&amp;"","")</f>
        <v/>
      </c>
      <c r="G103" s="31">
        <f>_xlfn.XLOOKUP(Apollo_Results[[#This Row],[Company Number ]],Apollo_Data___Inc_Lender!A:A,Apollo_Data___Inc_Lender!G:G,"",0)</f>
        <v>40697</v>
      </c>
      <c r="H103" s="27" t="str">
        <f>IFERROR(Apollo_Data__Comp_No[[#This Row],[First Name]],"")</f>
        <v>Christopher</v>
      </c>
      <c r="I103" s="27" t="str">
        <f>IFERROR(Apollo_Data__Comp_No[[#This Row],[Last Name]],"")</f>
        <v>Msc</v>
      </c>
      <c r="M103" s="27" t="str">
        <f>IFERROR(Apollo_Data__Comp_No[[#This Row],[Company Linkedin Url]],"")</f>
        <v>http://www.linkedin.com/company/axiom-developments-limited</v>
      </c>
      <c r="N103" s="27" t="str">
        <f>IFERROR(Apollo_Data__Comp_No[[#This Row],[Website]],"")</f>
        <v>https://axiomdevelopments.com</v>
      </c>
      <c r="O103" s="27" t="str">
        <f>IFERROR(Apollo_Data__Comp_No[[#This Row],[Company Address]],"")</f>
        <v>Hitchin, England, United Kingdom, SG5 2</v>
      </c>
      <c r="P103" s="33" t="s">
        <v>26054</v>
      </c>
    </row>
    <row r="104" spans="1:16" s="27" customFormat="1" x14ac:dyDescent="0.4">
      <c r="A104" s="28" t="str">
        <f>IFERROR(Apollo_Data__Comp_No[[#This Row],[CH Company number]],"")</f>
        <v>02967920</v>
      </c>
      <c r="B104" s="29" t="str">
        <f>IFERROR(Apollo_Data__Comp_No[[#This Row],[company]],"")</f>
        <v>Manston Investments</v>
      </c>
      <c r="C104" s="29" t="str">
        <f>IFERROR(_xlfn.XLOOKUP(Apollo_Results[[#This Row],[Company Number ]],Apollo_Data___Inc_Lender!A:A,Apollo_Data___Inc_Lender!C:C,,)&amp;"","")</f>
        <v>Lynne - Archer; Julian - Boardman-Weston; Simon - Boardman-Weston; Thomas - Boardman-Weston; Dorothy - Hotson</v>
      </c>
      <c r="D104" s="27" t="str">
        <f>IFERROR(_xlfn.XLOOKUP(Apollo_Results[[#This Row],[Company Number ]],Apollo_Data___Inc_Lender!A:A,Apollo_Data___Inc_Lender!D:D,,)&amp;"","")</f>
        <v>Handelsbanken PLC</v>
      </c>
      <c r="E104" s="31">
        <f>IFERROR(_xlfn.XLOOKUP(Apollo_Results[[#This Row],[Company Number ]],Apollo_Data___Inc_Lender!A:A,Apollo_Data___Inc_Lender!E:E,"",),"")</f>
        <v>45861</v>
      </c>
      <c r="F104" s="27" t="str">
        <f>IFERROR(_xlfn.XLOOKUP(Apollo_Results[[#This Row],[Company Number ]],Apollo_Data___Inc_Lender!A:A,Apollo_Data___Inc_Lender!F:F,"",0)&amp;"","")</f>
        <v>outstanding</v>
      </c>
      <c r="G104" s="31">
        <f>_xlfn.XLOOKUP(Apollo_Results[[#This Row],[Company Number ]],Apollo_Data___Inc_Lender!A:A,Apollo_Data___Inc_Lender!G:G,"",0)</f>
        <v>34591</v>
      </c>
      <c r="H104" s="27" t="str">
        <f>IFERROR(Apollo_Data__Comp_No[[#This Row],[First Name]],"")</f>
        <v>Simon</v>
      </c>
      <c r="I104" s="27" t="str">
        <f>IFERROR(Apollo_Data__Comp_No[[#This Row],[Last Name]],"")</f>
        <v>Boardman-Weston</v>
      </c>
      <c r="M104" s="27" t="str">
        <f>IFERROR(Apollo_Data__Comp_No[[#This Row],[Company Linkedin Url]],"")</f>
        <v>http://www.linkedin.com/company/manston-investments</v>
      </c>
      <c r="N104" s="27" t="str">
        <f>IFERROR(Apollo_Data__Comp_No[[#This Row],[Website]],"")</f>
        <v>https://manston-investments.co.uk</v>
      </c>
      <c r="O104" s="27" t="str">
        <f>IFERROR(Apollo_Data__Comp_No[[#This Row],[Company Address]],"")</f>
        <v>89 Market Street, Ashby-de-la-Zouch, England, United Kingdom, LE65 1AH</v>
      </c>
      <c r="P104" s="33" t="s">
        <v>26054</v>
      </c>
    </row>
    <row r="105" spans="1:16" s="27" customFormat="1" x14ac:dyDescent="0.4">
      <c r="A105" s="28" t="str">
        <f>IFERROR(Apollo_Data__Comp_No[[#This Row],[CH Company number]],"")</f>
        <v>02967920</v>
      </c>
      <c r="B105" s="29" t="str">
        <f>IFERROR(Apollo_Data__Comp_No[[#This Row],[company]],"")</f>
        <v>Manston Investments</v>
      </c>
      <c r="C105" s="29" t="str">
        <f>IFERROR(_xlfn.XLOOKUP(Apollo_Results[[#This Row],[Company Number ]],Apollo_Data___Inc_Lender!A:A,Apollo_Data___Inc_Lender!C:C,,)&amp;"","")</f>
        <v>Lynne - Archer; Julian - Boardman-Weston; Simon - Boardman-Weston; Thomas - Boardman-Weston; Dorothy - Hotson</v>
      </c>
      <c r="D105" s="27" t="str">
        <f>IFERROR(_xlfn.XLOOKUP(Apollo_Results[[#This Row],[Company Number ]],Apollo_Data___Inc_Lender!A:A,Apollo_Data___Inc_Lender!D:D,,)&amp;"","")</f>
        <v>Handelsbanken PLC</v>
      </c>
      <c r="E105" s="31">
        <f>IFERROR(_xlfn.XLOOKUP(Apollo_Results[[#This Row],[Company Number ]],Apollo_Data___Inc_Lender!A:A,Apollo_Data___Inc_Lender!E:E,"",),"")</f>
        <v>45861</v>
      </c>
      <c r="F105" s="27" t="str">
        <f>IFERROR(_xlfn.XLOOKUP(Apollo_Results[[#This Row],[Company Number ]],Apollo_Data___Inc_Lender!A:A,Apollo_Data___Inc_Lender!F:F,"",0)&amp;"","")</f>
        <v>outstanding</v>
      </c>
      <c r="G105" s="31">
        <f>_xlfn.XLOOKUP(Apollo_Results[[#This Row],[Company Number ]],Apollo_Data___Inc_Lender!A:A,Apollo_Data___Inc_Lender!G:G,"",0)</f>
        <v>34591</v>
      </c>
      <c r="H105" s="27" t="str">
        <f>IFERROR(Apollo_Data__Comp_No[[#This Row],[First Name]],"")</f>
        <v>Louann</v>
      </c>
      <c r="I105" s="27" t="str">
        <f>IFERROR(Apollo_Data__Comp_No[[#This Row],[Last Name]],"")</f>
        <v>Hotson</v>
      </c>
      <c r="M105" s="27" t="str">
        <f>IFERROR(Apollo_Data__Comp_No[[#This Row],[Company Linkedin Url]],"")</f>
        <v>http://www.linkedin.com/company/manston-investments</v>
      </c>
      <c r="N105" s="27" t="str">
        <f>IFERROR(Apollo_Data__Comp_No[[#This Row],[Website]],"")</f>
        <v>https://manston-investments.co.uk</v>
      </c>
      <c r="O105" s="27" t="str">
        <f>IFERROR(Apollo_Data__Comp_No[[#This Row],[Company Address]],"")</f>
        <v>89 Market Street, Ashby-de-la-Zouch, England, United Kingdom, LE65 1AH</v>
      </c>
      <c r="P105" s="33" t="s">
        <v>26054</v>
      </c>
    </row>
    <row r="106" spans="1:16" s="27" customFormat="1" x14ac:dyDescent="0.4">
      <c r="A106" s="28" t="str">
        <f>IFERROR(Apollo_Data__Comp_No[[#This Row],[CH Company number]],"")</f>
        <v>15959670</v>
      </c>
      <c r="B106" s="29" t="str">
        <f>IFERROR(Apollo_Data__Comp_No[[#This Row],[company]],"")</f>
        <v>Mosaic Living</v>
      </c>
      <c r="C106" s="29" t="str">
        <f>IFERROR(_xlfn.XLOOKUP(Apollo_Results[[#This Row],[Company Number ]],Apollo_Data___Inc_Lender!A:A,Apollo_Data___Inc_Lender!C:C,,)&amp;"","")</f>
        <v>Mark - Shearn; Victoria - Shearn</v>
      </c>
      <c r="D106" s="27" t="str">
        <f>IFERROR(_xlfn.XLOOKUP(Apollo_Results[[#This Row],[Company Number ]],Apollo_Data___Inc_Lender!A:A,Apollo_Data___Inc_Lender!D:D,,)&amp;"","")</f>
        <v/>
      </c>
      <c r="E106" s="31">
        <f>IFERROR(_xlfn.XLOOKUP(Apollo_Results[[#This Row],[Company Number ]],Apollo_Data___Inc_Lender!A:A,Apollo_Data___Inc_Lender!E:E,"",),"")</f>
        <v>0</v>
      </c>
      <c r="F106" s="27" t="str">
        <f>IFERROR(_xlfn.XLOOKUP(Apollo_Results[[#This Row],[Company Number ]],Apollo_Data___Inc_Lender!A:A,Apollo_Data___Inc_Lender!F:F,"",0)&amp;"","")</f>
        <v/>
      </c>
      <c r="G106" s="31">
        <f>_xlfn.XLOOKUP(Apollo_Results[[#This Row],[Company Number ]],Apollo_Data___Inc_Lender!A:A,Apollo_Data___Inc_Lender!G:G,"",0)</f>
        <v>45551</v>
      </c>
      <c r="H106" s="27" t="str">
        <f>IFERROR(Apollo_Data__Comp_No[[#This Row],[First Name]],"")</f>
        <v>Mike</v>
      </c>
      <c r="I106" s="27" t="str">
        <f>IFERROR(Apollo_Data__Comp_No[[#This Row],[Last Name]],"")</f>
        <v>Shearn</v>
      </c>
      <c r="M106" s="27" t="str">
        <f>IFERROR(Apollo_Data__Comp_No[[#This Row],[Company Linkedin Url]],"")</f>
        <v>http://www.linkedin.com/company/mosaic-living</v>
      </c>
      <c r="N106" s="27" t="str">
        <f>IFERROR(Apollo_Data__Comp_No[[#This Row],[Website]],"")</f>
        <v>https://mosaicliving.co.uk</v>
      </c>
      <c r="O106" s="27" t="str">
        <f>IFERROR(Apollo_Data__Comp_No[[#This Row],[Company Address]],"")</f>
        <v>Reading, England, United Kingdom</v>
      </c>
      <c r="P106" s="33" t="s">
        <v>26054</v>
      </c>
    </row>
    <row r="107" spans="1:16" s="27" customFormat="1" x14ac:dyDescent="0.4">
      <c r="A107" s="28" t="str">
        <f>IFERROR(Apollo_Data__Comp_No[[#This Row],[CH Company number]],"")</f>
        <v>15959670</v>
      </c>
      <c r="B107" s="29" t="str">
        <f>IFERROR(Apollo_Data__Comp_No[[#This Row],[company]],"")</f>
        <v>Mosaic Living</v>
      </c>
      <c r="C107" s="29" t="str">
        <f>IFERROR(_xlfn.XLOOKUP(Apollo_Results[[#This Row],[Company Number ]],Apollo_Data___Inc_Lender!A:A,Apollo_Data___Inc_Lender!C:C,,)&amp;"","")</f>
        <v>Mark - Shearn; Victoria - Shearn</v>
      </c>
      <c r="D107" s="27" t="str">
        <f>IFERROR(_xlfn.XLOOKUP(Apollo_Results[[#This Row],[Company Number ]],Apollo_Data___Inc_Lender!A:A,Apollo_Data___Inc_Lender!D:D,,)&amp;"","")</f>
        <v/>
      </c>
      <c r="E107" s="31">
        <f>IFERROR(_xlfn.XLOOKUP(Apollo_Results[[#This Row],[Company Number ]],Apollo_Data___Inc_Lender!A:A,Apollo_Data___Inc_Lender!E:E,"",),"")</f>
        <v>0</v>
      </c>
      <c r="F107" s="27" t="str">
        <f>IFERROR(_xlfn.XLOOKUP(Apollo_Results[[#This Row],[Company Number ]],Apollo_Data___Inc_Lender!A:A,Apollo_Data___Inc_Lender!F:F,"",0)&amp;"","")</f>
        <v/>
      </c>
      <c r="G107" s="31">
        <f>_xlfn.XLOOKUP(Apollo_Results[[#This Row],[Company Number ]],Apollo_Data___Inc_Lender!A:A,Apollo_Data___Inc_Lender!G:G,"",0)</f>
        <v>45551</v>
      </c>
      <c r="H107" s="27" t="str">
        <f>IFERROR(Apollo_Data__Comp_No[[#This Row],[First Name]],"")</f>
        <v>Ollie</v>
      </c>
      <c r="I107" s="27" t="str">
        <f>IFERROR(Apollo_Data__Comp_No[[#This Row],[Last Name]],"")</f>
        <v>Eggenton</v>
      </c>
      <c r="M107" s="27" t="str">
        <f>IFERROR(Apollo_Data__Comp_No[[#This Row],[Company Linkedin Url]],"")</f>
        <v>http://www.linkedin.com/company/mosaic-living</v>
      </c>
      <c r="N107" s="27" t="str">
        <f>IFERROR(Apollo_Data__Comp_No[[#This Row],[Website]],"")</f>
        <v>https://mosaicliving.co.uk</v>
      </c>
      <c r="O107" s="27" t="str">
        <f>IFERROR(Apollo_Data__Comp_No[[#This Row],[Company Address]],"")</f>
        <v>Reading, England, United Kingdom</v>
      </c>
      <c r="P107" s="33" t="s">
        <v>26054</v>
      </c>
    </row>
    <row r="108" spans="1:16" s="27" customFormat="1" x14ac:dyDescent="0.4">
      <c r="A108" s="28" t="str">
        <f>IFERROR(Apollo_Data__Comp_No[[#This Row],[CH Company number]],"")</f>
        <v>09115451</v>
      </c>
      <c r="B108" s="29" t="str">
        <f>IFERROR(Apollo_Data__Comp_No[[#This Row],[company]],"")</f>
        <v>Easy Living UK</v>
      </c>
      <c r="C108" s="29" t="str">
        <f>IFERROR(_xlfn.XLOOKUP(Apollo_Results[[#This Row],[Company Number ]],Apollo_Data___Inc_Lender!A:A,Apollo_Data___Inc_Lender!C:C,,)&amp;"","")</f>
        <v>Djamel - Benmohamed; Monika - Benmohamed</v>
      </c>
      <c r="D108" s="27" t="str">
        <f>IFERROR(_xlfn.XLOOKUP(Apollo_Results[[#This Row],[Company Number ]],Apollo_Data___Inc_Lender!A:A,Apollo_Data___Inc_Lender!D:D,,)&amp;"","")</f>
        <v/>
      </c>
      <c r="E108" s="31">
        <f>IFERROR(_xlfn.XLOOKUP(Apollo_Results[[#This Row],[Company Number ]],Apollo_Data___Inc_Lender!A:A,Apollo_Data___Inc_Lender!E:E,"",),"")</f>
        <v>0</v>
      </c>
      <c r="F108" s="27" t="str">
        <f>IFERROR(_xlfn.XLOOKUP(Apollo_Results[[#This Row],[Company Number ]],Apollo_Data___Inc_Lender!A:A,Apollo_Data___Inc_Lender!F:F,"",0)&amp;"","")</f>
        <v/>
      </c>
      <c r="G108" s="31">
        <f>_xlfn.XLOOKUP(Apollo_Results[[#This Row],[Company Number ]],Apollo_Data___Inc_Lender!A:A,Apollo_Data___Inc_Lender!G:G,"",0)</f>
        <v>41823</v>
      </c>
      <c r="H108" s="27" t="str">
        <f>IFERROR(Apollo_Data__Comp_No[[#This Row],[First Name]],"")</f>
        <v>Thomas</v>
      </c>
      <c r="I108" s="27" t="str">
        <f>IFERROR(Apollo_Data__Comp_No[[#This Row],[Last Name]],"")</f>
        <v>Rozycki</v>
      </c>
      <c r="M108" s="27" t="str">
        <f>IFERROR(Apollo_Data__Comp_No[[#This Row],[Company Linkedin Url]],"")</f>
        <v>http://www.linkedin.com/company/easy-living-uk</v>
      </c>
      <c r="N108" s="27" t="str">
        <f>IFERROR(Apollo_Data__Comp_No[[#This Row],[Website]],"")</f>
        <v>https://easylivinguk.com</v>
      </c>
      <c r="O108" s="27" t="str">
        <f>IFERROR(Apollo_Data__Comp_No[[#This Row],[Company Address]],"")</f>
        <v>London, United Kingdom</v>
      </c>
      <c r="P108" s="33" t="s">
        <v>26054</v>
      </c>
    </row>
    <row r="109" spans="1:16" s="27" customFormat="1" x14ac:dyDescent="0.4">
      <c r="A109" s="28" t="str">
        <f>IFERROR(Apollo_Data__Comp_No[[#This Row],[CH Company number]],"")</f>
        <v>13779591</v>
      </c>
      <c r="B109" s="29" t="str">
        <f>IFERROR(Apollo_Data__Comp_No[[#This Row],[company]],"")</f>
        <v>TA Property Group</v>
      </c>
      <c r="C109" s="29" t="str">
        <f>IFERROR(_xlfn.XLOOKUP(Apollo_Results[[#This Row],[Company Number ]],Apollo_Data___Inc_Lender!A:A,Apollo_Data___Inc_Lender!C:C,,)&amp;"","")</f>
        <v>Ajay - Kundra; Poonam - Luthra</v>
      </c>
      <c r="D109" s="27" t="str">
        <f>IFERROR(_xlfn.XLOOKUP(Apollo_Results[[#This Row],[Company Number ]],Apollo_Data___Inc_Lender!A:A,Apollo_Data___Inc_Lender!D:D,,)&amp;"","")</f>
        <v>Shawbrook Bank Limited</v>
      </c>
      <c r="E109" s="31">
        <f>IFERROR(_xlfn.XLOOKUP(Apollo_Results[[#This Row],[Company Number ]],Apollo_Data___Inc_Lender!A:A,Apollo_Data___Inc_Lender!E:E,"",),"")</f>
        <v>45393</v>
      </c>
      <c r="F109" s="27" t="str">
        <f>IFERROR(_xlfn.XLOOKUP(Apollo_Results[[#This Row],[Company Number ]],Apollo_Data___Inc_Lender!A:A,Apollo_Data___Inc_Lender!F:F,"",0)&amp;"","")</f>
        <v>outstanding</v>
      </c>
      <c r="G109" s="31">
        <f>_xlfn.XLOOKUP(Apollo_Results[[#This Row],[Company Number ]],Apollo_Data___Inc_Lender!A:A,Apollo_Data___Inc_Lender!G:G,"",0)</f>
        <v>44533</v>
      </c>
      <c r="H109" s="27" t="str">
        <f>IFERROR(Apollo_Data__Comp_No[[#This Row],[First Name]],"")</f>
        <v>Ajay</v>
      </c>
      <c r="I109" s="27" t="str">
        <f>IFERROR(Apollo_Data__Comp_No[[#This Row],[Last Name]],"")</f>
        <v>Kundra</v>
      </c>
      <c r="M109" s="27" t="str">
        <f>IFERROR(Apollo_Data__Comp_No[[#This Row],[Company Linkedin Url]],"")</f>
        <v>http://www.linkedin.com/company/ta-property-group</v>
      </c>
      <c r="N109" s="27" t="str">
        <f>IFERROR(Apollo_Data__Comp_No[[#This Row],[Website]],"")</f>
        <v>https://tapropertygroup.com</v>
      </c>
      <c r="O109" s="27" t="str">
        <f>IFERROR(Apollo_Data__Comp_No[[#This Row],[Company Address]],"")</f>
        <v>London, United Kingdom</v>
      </c>
      <c r="P109" s="33" t="s">
        <v>26054</v>
      </c>
    </row>
    <row r="110" spans="1:16" s="27" customFormat="1" x14ac:dyDescent="0.4">
      <c r="A110" s="28" t="str">
        <f>IFERROR(Apollo_Data__Comp_No[[#This Row],[CH Company number]],"")</f>
        <v>11072663</v>
      </c>
      <c r="B110" s="29" t="str">
        <f>IFERROR(Apollo_Data__Comp_No[[#This Row],[company]],"")</f>
        <v>Select Residential</v>
      </c>
      <c r="C110" s="29" t="str">
        <f>IFERROR(_xlfn.XLOOKUP(Apollo_Results[[#This Row],[Company Number ]],Apollo_Data___Inc_Lender!A:A,Apollo_Data___Inc_Lender!C:C,,)&amp;"","")</f>
        <v>Shaun - Hatton</v>
      </c>
      <c r="D110" s="27" t="str">
        <f>IFERROR(_xlfn.XLOOKUP(Apollo_Results[[#This Row],[Company Number ]],Apollo_Data___Inc_Lender!A:A,Apollo_Data___Inc_Lender!D:D,,)&amp;"","")</f>
        <v/>
      </c>
      <c r="E110" s="31">
        <f>IFERROR(_xlfn.XLOOKUP(Apollo_Results[[#This Row],[Company Number ]],Apollo_Data___Inc_Lender!A:A,Apollo_Data___Inc_Lender!E:E,"",),"")</f>
        <v>0</v>
      </c>
      <c r="F110" s="27" t="str">
        <f>IFERROR(_xlfn.XLOOKUP(Apollo_Results[[#This Row],[Company Number ]],Apollo_Data___Inc_Lender!A:A,Apollo_Data___Inc_Lender!F:F,"",0)&amp;"","")</f>
        <v/>
      </c>
      <c r="G110" s="31">
        <f>_xlfn.XLOOKUP(Apollo_Results[[#This Row],[Company Number ]],Apollo_Data___Inc_Lender!A:A,Apollo_Data___Inc_Lender!G:G,"",0)</f>
        <v>43059</v>
      </c>
      <c r="H110" s="27" t="str">
        <f>IFERROR(Apollo_Data__Comp_No[[#This Row],[First Name]],"")</f>
        <v>Luke</v>
      </c>
      <c r="I110" s="27" t="str">
        <f>IFERROR(Apollo_Data__Comp_No[[#This Row],[Last Name]],"")</f>
        <v>Brittain</v>
      </c>
      <c r="M110" s="27" t="str">
        <f>IFERROR(Apollo_Data__Comp_No[[#This Row],[Company Linkedin Url]],"")</f>
        <v>http://www.linkedin.com/company/select-residential</v>
      </c>
      <c r="N110" s="27" t="str">
        <f>IFERROR(Apollo_Data__Comp_No[[#This Row],[Website]],"")</f>
        <v>https://selectresidential.com</v>
      </c>
      <c r="O110" s="27" t="str">
        <f>IFERROR(Apollo_Data__Comp_No[[#This Row],[Company Address]],"")</f>
        <v>Manchester, England, United Kingdom</v>
      </c>
      <c r="P110" s="33" t="s">
        <v>26054</v>
      </c>
    </row>
    <row r="111" spans="1:16" s="27" customFormat="1" x14ac:dyDescent="0.4">
      <c r="A111" s="28" t="str">
        <f>IFERROR(Apollo_Data__Comp_No[[#This Row],[CH Company number]],"")</f>
        <v>13441303</v>
      </c>
      <c r="B111" s="29" t="str">
        <f>IFERROR(Apollo_Data__Comp_No[[#This Row],[company]],"")</f>
        <v>FRISIA Real Estate</v>
      </c>
      <c r="C111" s="29" t="str">
        <f>IFERROR(_xlfn.XLOOKUP(Apollo_Results[[#This Row],[Company Number ]],Apollo_Data___Inc_Lender!A:A,Apollo_Data___Inc_Lender!C:C,,)&amp;"","")</f>
        <v>Adenekan - Adeniran; Nicholas - Langford</v>
      </c>
      <c r="D111" s="27" t="str">
        <f>IFERROR(_xlfn.XLOOKUP(Apollo_Results[[#This Row],[Company Number ]],Apollo_Data___Inc_Lender!A:A,Apollo_Data___Inc_Lender!D:D,,)&amp;"","")</f>
        <v/>
      </c>
      <c r="E111" s="31">
        <f>IFERROR(_xlfn.XLOOKUP(Apollo_Results[[#This Row],[Company Number ]],Apollo_Data___Inc_Lender!A:A,Apollo_Data___Inc_Lender!E:E,"",),"")</f>
        <v>0</v>
      </c>
      <c r="F111" s="27" t="str">
        <f>IFERROR(_xlfn.XLOOKUP(Apollo_Results[[#This Row],[Company Number ]],Apollo_Data___Inc_Lender!A:A,Apollo_Data___Inc_Lender!F:F,"",0)&amp;"","")</f>
        <v/>
      </c>
      <c r="G111" s="31">
        <f>_xlfn.XLOOKUP(Apollo_Results[[#This Row],[Company Number ]],Apollo_Data___Inc_Lender!A:A,Apollo_Data___Inc_Lender!G:G,"",0)</f>
        <v>44354</v>
      </c>
      <c r="H111" s="27" t="str">
        <f>IFERROR(Apollo_Data__Comp_No[[#This Row],[First Name]],"")</f>
        <v>Adenekan</v>
      </c>
      <c r="I111" s="27" t="str">
        <f>IFERROR(Apollo_Data__Comp_No[[#This Row],[Last Name]],"")</f>
        <v>Adeniran</v>
      </c>
      <c r="M111" s="27" t="str">
        <f>IFERROR(Apollo_Data__Comp_No[[#This Row],[Company Linkedin Url]],"")</f>
        <v>http://www.linkedin.com/company/frisia-real-estate</v>
      </c>
      <c r="N111" s="27" t="str">
        <f>IFERROR(Apollo_Data__Comp_No[[#This Row],[Website]],"")</f>
        <v>https://frisiarealestate.com</v>
      </c>
      <c r="O111" s="27" t="str">
        <f>IFERROR(Apollo_Data__Comp_No[[#This Row],[Company Address]],"")</f>
        <v>London, United Kingdom</v>
      </c>
      <c r="P111" s="33" t="s">
        <v>26054</v>
      </c>
    </row>
    <row r="112" spans="1:16" s="27" customFormat="1" x14ac:dyDescent="0.4">
      <c r="A112" s="28" t="str">
        <f>IFERROR(Apollo_Data__Comp_No[[#This Row],[CH Company number]],"")</f>
        <v>13441303</v>
      </c>
      <c r="B112" s="29" t="str">
        <f>IFERROR(Apollo_Data__Comp_No[[#This Row],[company]],"")</f>
        <v>FRISIA Real Estate</v>
      </c>
      <c r="C112" s="29" t="str">
        <f>IFERROR(_xlfn.XLOOKUP(Apollo_Results[[#This Row],[Company Number ]],Apollo_Data___Inc_Lender!A:A,Apollo_Data___Inc_Lender!C:C,,)&amp;"","")</f>
        <v>Adenekan - Adeniran; Nicholas - Langford</v>
      </c>
      <c r="D112" s="27" t="str">
        <f>IFERROR(_xlfn.XLOOKUP(Apollo_Results[[#This Row],[Company Number ]],Apollo_Data___Inc_Lender!A:A,Apollo_Data___Inc_Lender!D:D,,)&amp;"","")</f>
        <v/>
      </c>
      <c r="E112" s="31">
        <f>IFERROR(_xlfn.XLOOKUP(Apollo_Results[[#This Row],[Company Number ]],Apollo_Data___Inc_Lender!A:A,Apollo_Data___Inc_Lender!E:E,"",),"")</f>
        <v>0</v>
      </c>
      <c r="F112" s="27" t="str">
        <f>IFERROR(_xlfn.XLOOKUP(Apollo_Results[[#This Row],[Company Number ]],Apollo_Data___Inc_Lender!A:A,Apollo_Data___Inc_Lender!F:F,"",0)&amp;"","")</f>
        <v/>
      </c>
      <c r="G112" s="31">
        <f>_xlfn.XLOOKUP(Apollo_Results[[#This Row],[Company Number ]],Apollo_Data___Inc_Lender!A:A,Apollo_Data___Inc_Lender!G:G,"",0)</f>
        <v>44354</v>
      </c>
      <c r="H112" s="27" t="str">
        <f>IFERROR(Apollo_Data__Comp_No[[#This Row],[First Name]],"")</f>
        <v>Nick</v>
      </c>
      <c r="I112" s="27" t="str">
        <f>IFERROR(Apollo_Data__Comp_No[[#This Row],[Last Name]],"")</f>
        <v>Langford</v>
      </c>
      <c r="M112" s="27" t="str">
        <f>IFERROR(Apollo_Data__Comp_No[[#This Row],[Company Linkedin Url]],"")</f>
        <v>http://www.linkedin.com/company/frisia-real-estate</v>
      </c>
      <c r="N112" s="27" t="str">
        <f>IFERROR(Apollo_Data__Comp_No[[#This Row],[Website]],"")</f>
        <v>https://frisiarealestate.com</v>
      </c>
      <c r="O112" s="27" t="str">
        <f>IFERROR(Apollo_Data__Comp_No[[#This Row],[Company Address]],"")</f>
        <v>London, United Kingdom</v>
      </c>
      <c r="P112" s="33" t="s">
        <v>26054</v>
      </c>
    </row>
    <row r="113" spans="1:16" s="27" customFormat="1" x14ac:dyDescent="0.4">
      <c r="A113" s="28" t="str">
        <f>IFERROR(Apollo_Data__Comp_No[[#This Row],[CH Company number]],"")</f>
        <v>06722514</v>
      </c>
      <c r="B113" s="29" t="str">
        <f>IFERROR(Apollo_Data__Comp_No[[#This Row],[company]],"")</f>
        <v>Forshaw Land &amp; Property Group Ltd</v>
      </c>
      <c r="C113" s="29" t="str">
        <f>IFERROR(_xlfn.XLOOKUP(Apollo_Results[[#This Row],[Company Number ]],Apollo_Data___Inc_Lender!A:A,Apollo_Data___Inc_Lender!C:C,,)&amp;"","")</f>
        <v>Jonathan - Forshaw; Lyndon - Forshaw; Phillip - Forshaw</v>
      </c>
      <c r="D113" s="27" t="str">
        <f>IFERROR(_xlfn.XLOOKUP(Apollo_Results[[#This Row],[Company Number ]],Apollo_Data___Inc_Lender!A:A,Apollo_Data___Inc_Lender!D:D,,)&amp;"","")</f>
        <v>Alo Tower S.A.R.L, Acting in Respect of Its Compartment 7</v>
      </c>
      <c r="E113" s="31">
        <f>IFERROR(_xlfn.XLOOKUP(Apollo_Results[[#This Row],[Company Number ]],Apollo_Data___Inc_Lender!A:A,Apollo_Data___Inc_Lender!E:E,"",),"")</f>
        <v>45625</v>
      </c>
      <c r="F113" s="27" t="str">
        <f>IFERROR(_xlfn.XLOOKUP(Apollo_Results[[#This Row],[Company Number ]],Apollo_Data___Inc_Lender!A:A,Apollo_Data___Inc_Lender!F:F,"",0)&amp;"","")</f>
        <v>outstanding</v>
      </c>
      <c r="G113" s="31">
        <f>_xlfn.XLOOKUP(Apollo_Results[[#This Row],[Company Number ]],Apollo_Data___Inc_Lender!A:A,Apollo_Data___Inc_Lender!G:G,"",0)</f>
        <v>39735</v>
      </c>
      <c r="H113" s="27" t="str">
        <f>IFERROR(Apollo_Data__Comp_No[[#This Row],[First Name]],"")</f>
        <v>Jason</v>
      </c>
      <c r="I113" s="27" t="str">
        <f>IFERROR(Apollo_Data__Comp_No[[#This Row],[Last Name]],"")</f>
        <v>Sanderson</v>
      </c>
      <c r="M113" s="27" t="str">
        <f>IFERROR(Apollo_Data__Comp_No[[#This Row],[Company Linkedin Url]],"")</f>
        <v>http://www.linkedin.com/company/forshaw-land-&amp;-property-group-ltd</v>
      </c>
      <c r="N113" s="27" t="str">
        <f>IFERROR(Apollo_Data__Comp_No[[#This Row],[Website]],"")</f>
        <v>https://forshawgroup.com</v>
      </c>
      <c r="O113" s="27" t="str">
        <f>IFERROR(Apollo_Data__Comp_No[[#This Row],[Company Address]],"")</f>
        <v>14 Wood Street, Bolton, England, United Kingdom, BL1 1DY</v>
      </c>
      <c r="P113" s="33" t="s">
        <v>26054</v>
      </c>
    </row>
    <row r="114" spans="1:16" s="27" customFormat="1" x14ac:dyDescent="0.4">
      <c r="A114" s="28" t="str">
        <f>IFERROR(Apollo_Data__Comp_No[[#This Row],[CH Company number]],"")</f>
        <v>10845833</v>
      </c>
      <c r="B114" s="29" t="str">
        <f>IFERROR(Apollo_Data__Comp_No[[#This Row],[company]],"")</f>
        <v>Trinity Square Developments</v>
      </c>
      <c r="C114" s="29" t="str">
        <f>IFERROR(_xlfn.XLOOKUP(Apollo_Results[[#This Row],[Company Number ]],Apollo_Data___Inc_Lender!A:A,Apollo_Data___Inc_Lender!C:C,,)&amp;"","")</f>
        <v>Robert - Graham</v>
      </c>
      <c r="D114" s="27" t="str">
        <f>IFERROR(_xlfn.XLOOKUP(Apollo_Results[[#This Row],[Company Number ]],Apollo_Data___Inc_Lender!A:A,Apollo_Data___Inc_Lender!D:D,,)&amp;"","")</f>
        <v/>
      </c>
      <c r="E114" s="31">
        <f>IFERROR(_xlfn.XLOOKUP(Apollo_Results[[#This Row],[Company Number ]],Apollo_Data___Inc_Lender!A:A,Apollo_Data___Inc_Lender!E:E,"",),"")</f>
        <v>0</v>
      </c>
      <c r="F114" s="27" t="str">
        <f>IFERROR(_xlfn.XLOOKUP(Apollo_Results[[#This Row],[Company Number ]],Apollo_Data___Inc_Lender!A:A,Apollo_Data___Inc_Lender!F:F,"",0)&amp;"","")</f>
        <v/>
      </c>
      <c r="G114" s="31">
        <f>_xlfn.XLOOKUP(Apollo_Results[[#This Row],[Company Number ]],Apollo_Data___Inc_Lender!A:A,Apollo_Data___Inc_Lender!G:G,"",0)</f>
        <v>42919</v>
      </c>
      <c r="H114" s="27" t="str">
        <f>IFERROR(Apollo_Data__Comp_No[[#This Row],[First Name]],"")</f>
        <v>Maisie</v>
      </c>
      <c r="I114" s="27" t="str">
        <f>IFERROR(Apollo_Data__Comp_No[[#This Row],[Last Name]],"")</f>
        <v>Bolt</v>
      </c>
      <c r="M114" s="27" t="str">
        <f>IFERROR(Apollo_Data__Comp_No[[#This Row],[Company Linkedin Url]],"")</f>
        <v>http://www.linkedin.com/company/trinity-square-developments</v>
      </c>
      <c r="N114" s="27" t="str">
        <f>IFERROR(Apollo_Data__Comp_No[[#This Row],[Website]],"")</f>
        <v>https://trinitysquaredevelopments.co.uk</v>
      </c>
      <c r="O114" s="27" t="str">
        <f>IFERROR(Apollo_Data__Comp_No[[#This Row],[Company Address]],"")</f>
        <v>Redhill, England, United Kingdom, RH1 3</v>
      </c>
      <c r="P114" s="33" t="s">
        <v>26054</v>
      </c>
    </row>
    <row r="115" spans="1:16" s="27" customFormat="1" x14ac:dyDescent="0.4">
      <c r="A115" s="28" t="str">
        <f>IFERROR(Apollo_Data__Comp_No[[#This Row],[CH Company number]],"")</f>
        <v>10845833</v>
      </c>
      <c r="B115" s="29" t="str">
        <f>IFERROR(Apollo_Data__Comp_No[[#This Row],[company]],"")</f>
        <v>Trinity Square Developments</v>
      </c>
      <c r="C115" s="29" t="str">
        <f>IFERROR(_xlfn.XLOOKUP(Apollo_Results[[#This Row],[Company Number ]],Apollo_Data___Inc_Lender!A:A,Apollo_Data___Inc_Lender!C:C,,)&amp;"","")</f>
        <v>Robert - Graham</v>
      </c>
      <c r="D115" s="27" t="str">
        <f>IFERROR(_xlfn.XLOOKUP(Apollo_Results[[#This Row],[Company Number ]],Apollo_Data___Inc_Lender!A:A,Apollo_Data___Inc_Lender!D:D,,)&amp;"","")</f>
        <v/>
      </c>
      <c r="E115" s="31">
        <f>IFERROR(_xlfn.XLOOKUP(Apollo_Results[[#This Row],[Company Number ]],Apollo_Data___Inc_Lender!A:A,Apollo_Data___Inc_Lender!E:E,"",),"")</f>
        <v>0</v>
      </c>
      <c r="F115" s="27" t="str">
        <f>IFERROR(_xlfn.XLOOKUP(Apollo_Results[[#This Row],[Company Number ]],Apollo_Data___Inc_Lender!A:A,Apollo_Data___Inc_Lender!F:F,"",0)&amp;"","")</f>
        <v/>
      </c>
      <c r="G115" s="31">
        <f>_xlfn.XLOOKUP(Apollo_Results[[#This Row],[Company Number ]],Apollo_Data___Inc_Lender!A:A,Apollo_Data___Inc_Lender!G:G,"",0)</f>
        <v>42919</v>
      </c>
      <c r="H115" s="27" t="str">
        <f>IFERROR(Apollo_Data__Comp_No[[#This Row],[First Name]],"")</f>
        <v>James</v>
      </c>
      <c r="I115" s="27" t="str">
        <f>IFERROR(Apollo_Data__Comp_No[[#This Row],[Last Name]],"")</f>
        <v>Fosbrook</v>
      </c>
      <c r="M115" s="27" t="str">
        <f>IFERROR(Apollo_Data__Comp_No[[#This Row],[Company Linkedin Url]],"")</f>
        <v>http://www.linkedin.com/company/trinity-square-developments</v>
      </c>
      <c r="N115" s="27" t="str">
        <f>IFERROR(Apollo_Data__Comp_No[[#This Row],[Website]],"")</f>
        <v>https://trinitysquaredevelopments.co.uk</v>
      </c>
      <c r="O115" s="27" t="str">
        <f>IFERROR(Apollo_Data__Comp_No[[#This Row],[Company Address]],"")</f>
        <v>Redhill, England, United Kingdom, RH1 3</v>
      </c>
      <c r="P115" s="33" t="s">
        <v>26054</v>
      </c>
    </row>
    <row r="116" spans="1:16" s="27" customFormat="1" x14ac:dyDescent="0.4">
      <c r="A116" s="28" t="str">
        <f>IFERROR(Apollo_Data__Comp_No[[#This Row],[CH Company number]],"")</f>
        <v>05752503</v>
      </c>
      <c r="B116" s="29" t="str">
        <f>IFERROR(Apollo_Data__Comp_No[[#This Row],[company]],"")</f>
        <v>Ede Homes Ltd</v>
      </c>
      <c r="C116" s="29" t="str">
        <f>IFERROR(_xlfn.XLOOKUP(Apollo_Results[[#This Row],[Company Number ]],Apollo_Data___Inc_Lender!A:A,Apollo_Data___Inc_Lender!C:C,,)&amp;"","")</f>
        <v>Daniel - Ede; Jonathan - Ede; Benjamin - Smith</v>
      </c>
      <c r="D116" s="27" t="str">
        <f>IFERROR(_xlfn.XLOOKUP(Apollo_Results[[#This Row],[Company Number ]],Apollo_Data___Inc_Lender!A:A,Apollo_Data___Inc_Lender!D:D,,)&amp;"","")</f>
        <v/>
      </c>
      <c r="E116" s="31">
        <f>IFERROR(_xlfn.XLOOKUP(Apollo_Results[[#This Row],[Company Number ]],Apollo_Data___Inc_Lender!A:A,Apollo_Data___Inc_Lender!E:E,"",),"")</f>
        <v>0</v>
      </c>
      <c r="F116" s="27" t="str">
        <f>IFERROR(_xlfn.XLOOKUP(Apollo_Results[[#This Row],[Company Number ]],Apollo_Data___Inc_Lender!A:A,Apollo_Data___Inc_Lender!F:F,"",0)&amp;"","")</f>
        <v/>
      </c>
      <c r="G116" s="31">
        <f>_xlfn.XLOOKUP(Apollo_Results[[#This Row],[Company Number ]],Apollo_Data___Inc_Lender!A:A,Apollo_Data___Inc_Lender!G:G,"",0)</f>
        <v>38798</v>
      </c>
      <c r="H116" s="27" t="str">
        <f>IFERROR(Apollo_Data__Comp_No[[#This Row],[First Name]],"")</f>
        <v>Daniel</v>
      </c>
      <c r="I116" s="27" t="str">
        <f>IFERROR(Apollo_Data__Comp_No[[#This Row],[Last Name]],"")</f>
        <v>Ede</v>
      </c>
      <c r="M116" s="27" t="str">
        <f>IFERROR(Apollo_Data__Comp_No[[#This Row],[Company Linkedin Url]],"")</f>
        <v>http://www.linkedin.com/company/ede-homes-limited</v>
      </c>
      <c r="N116" s="27" t="str">
        <f>IFERROR(Apollo_Data__Comp_No[[#This Row],[Website]],"")</f>
        <v>https://edehomes.co.uk</v>
      </c>
      <c r="O116" s="27" t="str">
        <f>IFERROR(Apollo_Data__Comp_No[[#This Row],[Company Address]],"")</f>
        <v>Station Lane, Milford, United Kingdom, GU8 5AD</v>
      </c>
      <c r="P116" s="33" t="s">
        <v>26054</v>
      </c>
    </row>
    <row r="117" spans="1:16" s="27" customFormat="1" x14ac:dyDescent="0.4">
      <c r="A117" s="28" t="str">
        <f>IFERROR(Apollo_Data__Comp_No[[#This Row],[CH Company number]],"")</f>
        <v>11023347</v>
      </c>
      <c r="B117" s="29" t="str">
        <f>IFERROR(Apollo_Data__Comp_No[[#This Row],[company]],"")</f>
        <v>Ikos Property Developments &amp; Asset Management</v>
      </c>
      <c r="C117" s="29" t="str">
        <f>IFERROR(_xlfn.XLOOKUP(Apollo_Results[[#This Row],[Company Number ]],Apollo_Data___Inc_Lender!A:A,Apollo_Data___Inc_Lender!C:C,,)&amp;"","")</f>
        <v>Alicia - Tomadakis; Nikolaos - Tomadakis</v>
      </c>
      <c r="D117" s="27" t="str">
        <f>IFERROR(_xlfn.XLOOKUP(Apollo_Results[[#This Row],[Company Number ]],Apollo_Data___Inc_Lender!A:A,Apollo_Data___Inc_Lender!D:D,,)&amp;"","")</f>
        <v>The Mortgage Works (UK) PLC</v>
      </c>
      <c r="E117" s="31">
        <f>IFERROR(_xlfn.XLOOKUP(Apollo_Results[[#This Row],[Company Number ]],Apollo_Data___Inc_Lender!A:A,Apollo_Data___Inc_Lender!E:E,"",),"")</f>
        <v>45852</v>
      </c>
      <c r="F117" s="27" t="str">
        <f>IFERROR(_xlfn.XLOOKUP(Apollo_Results[[#This Row],[Company Number ]],Apollo_Data___Inc_Lender!A:A,Apollo_Data___Inc_Lender!F:F,"",0)&amp;"","")</f>
        <v>outstanding</v>
      </c>
      <c r="G117" s="31">
        <f>_xlfn.XLOOKUP(Apollo_Results[[#This Row],[Company Number ]],Apollo_Data___Inc_Lender!A:A,Apollo_Data___Inc_Lender!G:G,"",0)</f>
        <v>43028</v>
      </c>
      <c r="H117" s="27" t="str">
        <f>IFERROR(Apollo_Data__Comp_No[[#This Row],[First Name]],"")</f>
        <v>Bobby</v>
      </c>
      <c r="I117" s="27" t="str">
        <f>IFERROR(Apollo_Data__Comp_No[[#This Row],[Last Name]],"")</f>
        <v>Madahar</v>
      </c>
      <c r="M117" s="27" t="str">
        <f>IFERROR(Apollo_Data__Comp_No[[#This Row],[Company Linkedin Url]],"")</f>
        <v>http://www.linkedin.com/company/ikos-investments-ltd</v>
      </c>
      <c r="N117" s="27" t="str">
        <f>IFERROR(Apollo_Data__Comp_No[[#This Row],[Website]],"")</f>
        <v>https://ikos-investments.com</v>
      </c>
      <c r="O117" s="27" t="str">
        <f>IFERROR(Apollo_Data__Comp_No[[#This Row],[Company Address]],"")</f>
        <v>Branston Street, Birmingham, England, United Kingdom, B18 6</v>
      </c>
      <c r="P117" s="33" t="s">
        <v>26054</v>
      </c>
    </row>
    <row r="118" spans="1:16" s="27" customFormat="1" x14ac:dyDescent="0.4">
      <c r="A118" s="28" t="str">
        <f>IFERROR(Apollo_Data__Comp_No[[#This Row],[CH Company number]],"")</f>
        <v>14264609</v>
      </c>
      <c r="B118" s="29" t="str">
        <f>IFERROR(Apollo_Data__Comp_No[[#This Row],[company]],"")</f>
        <v>Bellair</v>
      </c>
      <c r="C118" s="29" t="str">
        <f>IFERROR(_xlfn.XLOOKUP(Apollo_Results[[#This Row],[Company Number ]],Apollo_Data___Inc_Lender!A:A,Apollo_Data___Inc_Lender!C:C,,)&amp;"","")</f>
        <v>Mafereh - Kamara</v>
      </c>
      <c r="D118" s="27" t="str">
        <f>IFERROR(_xlfn.XLOOKUP(Apollo_Results[[#This Row],[Company Number ]],Apollo_Data___Inc_Lender!A:A,Apollo_Data___Inc_Lender!D:D,,)&amp;"","")</f>
        <v/>
      </c>
      <c r="E118" s="31">
        <f>IFERROR(_xlfn.XLOOKUP(Apollo_Results[[#This Row],[Company Number ]],Apollo_Data___Inc_Lender!A:A,Apollo_Data___Inc_Lender!E:E,"",),"")</f>
        <v>0</v>
      </c>
      <c r="F118" s="27" t="str">
        <f>IFERROR(_xlfn.XLOOKUP(Apollo_Results[[#This Row],[Company Number ]],Apollo_Data___Inc_Lender!A:A,Apollo_Data___Inc_Lender!F:F,"",0)&amp;"","")</f>
        <v/>
      </c>
      <c r="G118" s="31">
        <f>_xlfn.XLOOKUP(Apollo_Results[[#This Row],[Company Number ]],Apollo_Data___Inc_Lender!A:A,Apollo_Data___Inc_Lender!G:G,"",0)</f>
        <v>44771</v>
      </c>
      <c r="H118" s="27" t="str">
        <f>IFERROR(Apollo_Data__Comp_No[[#This Row],[First Name]],"")</f>
        <v>Colin</v>
      </c>
      <c r="I118" s="27" t="str">
        <f>IFERROR(Apollo_Data__Comp_No[[#This Row],[Last Name]],"")</f>
        <v>Campbell</v>
      </c>
      <c r="M118" s="27" t="str">
        <f>IFERROR(Apollo_Data__Comp_No[[#This Row],[Company Linkedin Url]],"")</f>
        <v>http://www.linkedin.com/company/bellair-scotland-ltd</v>
      </c>
      <c r="N118" s="27" t="str">
        <f>IFERROR(Apollo_Data__Comp_No[[#This Row],[Website]],"")</f>
        <v>https://bellair.co.uk</v>
      </c>
      <c r="O118" s="27" t="str">
        <f>IFERROR(Apollo_Data__Comp_No[[#This Row],[Company Address]],"")</f>
        <v>36 Castle Street, Edinburgh, Scotland, United Kingdom, EH2 3</v>
      </c>
      <c r="P118" s="33" t="s">
        <v>26054</v>
      </c>
    </row>
    <row r="119" spans="1:16" s="27" customFormat="1" x14ac:dyDescent="0.4">
      <c r="A119" s="28" t="str">
        <f>IFERROR(Apollo_Data__Comp_No[[#This Row],[CH Company number]],"")</f>
        <v>06388989</v>
      </c>
      <c r="B119" s="29" t="str">
        <f>IFERROR(Apollo_Data__Comp_No[[#This Row],[company]],"")</f>
        <v>Firmstone Developments Ltd</v>
      </c>
      <c r="C119" s="29" t="str">
        <f>IFERROR(_xlfn.XLOOKUP(Apollo_Results[[#This Row],[Company Number ]],Apollo_Data___Inc_Lender!A:A,Apollo_Data___Inc_Lender!C:C,,)&amp;"","")</f>
        <v>Francis - Firmstone; Claire - Firmstone</v>
      </c>
      <c r="D119" s="27" t="str">
        <f>IFERROR(_xlfn.XLOOKUP(Apollo_Results[[#This Row],[Company Number ]],Apollo_Data___Inc_Lender!A:A,Apollo_Data___Inc_Lender!D:D,,)&amp;"","")</f>
        <v>Graham Nicholas</v>
      </c>
      <c r="E119" s="31">
        <f>IFERROR(_xlfn.XLOOKUP(Apollo_Results[[#This Row],[Company Number ]],Apollo_Data___Inc_Lender!A:A,Apollo_Data___Inc_Lender!E:E,"",),"")</f>
        <v>40763</v>
      </c>
      <c r="F119" s="27" t="str">
        <f>IFERROR(_xlfn.XLOOKUP(Apollo_Results[[#This Row],[Company Number ]],Apollo_Data___Inc_Lender!A:A,Apollo_Data___Inc_Lender!F:F,"",0)&amp;"","")</f>
        <v>fully-satisfied</v>
      </c>
      <c r="G119" s="31">
        <f>_xlfn.XLOOKUP(Apollo_Results[[#This Row],[Company Number ]],Apollo_Data___Inc_Lender!A:A,Apollo_Data___Inc_Lender!G:G,"",0)</f>
        <v>39358</v>
      </c>
      <c r="H119" s="27" t="str">
        <f>IFERROR(Apollo_Data__Comp_No[[#This Row],[First Name]],"")</f>
        <v>Claire</v>
      </c>
      <c r="I119" s="27" t="str">
        <f>IFERROR(Apollo_Data__Comp_No[[#This Row],[Last Name]],"")</f>
        <v>Firmstone</v>
      </c>
      <c r="M119" s="27" t="str">
        <f>IFERROR(Apollo_Data__Comp_No[[#This Row],[Company Linkedin Url]],"")</f>
        <v>http://www.linkedin.com/company/firmstone-developments-limited</v>
      </c>
      <c r="N119" s="27" t="str">
        <f>IFERROR(Apollo_Data__Comp_No[[#This Row],[Website]],"")</f>
        <v>https://firmstonedevelopments.com</v>
      </c>
      <c r="O119" s="27" t="str">
        <f>IFERROR(Apollo_Data__Comp_No[[#This Row],[Company Address]],"")</f>
        <v>St Catherines Place, Bristol, England, United Kingdom, BS3 4</v>
      </c>
      <c r="P119" s="33" t="s">
        <v>26054</v>
      </c>
    </row>
    <row r="120" spans="1:16" s="27" customFormat="1" x14ac:dyDescent="0.4">
      <c r="A120" s="28" t="str">
        <f>IFERROR(Apollo_Data__Comp_No[[#This Row],[CH Company number]],"")</f>
        <v>08759478</v>
      </c>
      <c r="B120" s="29" t="str">
        <f>IFERROR(Apollo_Data__Comp_No[[#This Row],[company]],"")</f>
        <v>Square Bay</v>
      </c>
      <c r="C120" s="29" t="str">
        <f>IFERROR(_xlfn.XLOOKUP(Apollo_Results[[#This Row],[Company Number ]],Apollo_Data___Inc_Lender!A:A,Apollo_Data___Inc_Lender!C:C,,)&amp;"","")</f>
        <v>Markham - Hanson; David - Mckay; William - Page; Thomas - Vaughan-Jones</v>
      </c>
      <c r="D120" s="27" t="str">
        <f>IFERROR(_xlfn.XLOOKUP(Apollo_Results[[#This Row],[Company Number ]],Apollo_Data___Inc_Lender!A:A,Apollo_Data___Inc_Lender!D:D,,)&amp;"","")</f>
        <v/>
      </c>
      <c r="E120" s="31">
        <f>IFERROR(_xlfn.XLOOKUP(Apollo_Results[[#This Row],[Company Number ]],Apollo_Data___Inc_Lender!A:A,Apollo_Data___Inc_Lender!E:E,"",),"")</f>
        <v>0</v>
      </c>
      <c r="F120" s="27" t="str">
        <f>IFERROR(_xlfn.XLOOKUP(Apollo_Results[[#This Row],[Company Number ]],Apollo_Data___Inc_Lender!A:A,Apollo_Data___Inc_Lender!F:F,"",0)&amp;"","")</f>
        <v/>
      </c>
      <c r="G120" s="31">
        <f>_xlfn.XLOOKUP(Apollo_Results[[#This Row],[Company Number ]],Apollo_Data___Inc_Lender!A:A,Apollo_Data___Inc_Lender!G:G,"",0)</f>
        <v>41582</v>
      </c>
      <c r="H120" s="27" t="str">
        <f>IFERROR(Apollo_Data__Comp_No[[#This Row],[First Name]],"")</f>
        <v>Tom</v>
      </c>
      <c r="I120" s="27" t="str">
        <f>IFERROR(Apollo_Data__Comp_No[[#This Row],[Last Name]],"")</f>
        <v>Vaughan-Jones</v>
      </c>
      <c r="M120" s="27" t="str">
        <f>IFERROR(Apollo_Data__Comp_No[[#This Row],[Company Linkedin Url]],"")</f>
        <v>http://www.linkedin.com/company/square-bay</v>
      </c>
      <c r="N120" s="27" t="str">
        <f>IFERROR(Apollo_Data__Comp_No[[#This Row],[Website]],"")</f>
        <v>https://squarebay.com</v>
      </c>
      <c r="O120" s="27" t="str">
        <f>IFERROR(Apollo_Data__Comp_No[[#This Row],[Company Address]],"")</f>
        <v>9 Cheval Place, London, England, United Kingdom, SW7 1EW</v>
      </c>
      <c r="P120" s="33" t="s">
        <v>26054</v>
      </c>
    </row>
    <row r="121" spans="1:16" s="27" customFormat="1" x14ac:dyDescent="0.4">
      <c r="A121" s="28" t="str">
        <f>IFERROR(Apollo_Data__Comp_No[[#This Row],[CH Company number]],"")</f>
        <v>08759478</v>
      </c>
      <c r="B121" s="29" t="str">
        <f>IFERROR(Apollo_Data__Comp_No[[#This Row],[company]],"")</f>
        <v>Square Bay</v>
      </c>
      <c r="C121" s="29" t="str">
        <f>IFERROR(_xlfn.XLOOKUP(Apollo_Results[[#This Row],[Company Number ]],Apollo_Data___Inc_Lender!A:A,Apollo_Data___Inc_Lender!C:C,,)&amp;"","")</f>
        <v>Markham - Hanson; David - Mckay; William - Page; Thomas - Vaughan-Jones</v>
      </c>
      <c r="D121" s="27" t="str">
        <f>IFERROR(_xlfn.XLOOKUP(Apollo_Results[[#This Row],[Company Number ]],Apollo_Data___Inc_Lender!A:A,Apollo_Data___Inc_Lender!D:D,,)&amp;"","")</f>
        <v/>
      </c>
      <c r="E121" s="31">
        <f>IFERROR(_xlfn.XLOOKUP(Apollo_Results[[#This Row],[Company Number ]],Apollo_Data___Inc_Lender!A:A,Apollo_Data___Inc_Lender!E:E,"",),"")</f>
        <v>0</v>
      </c>
      <c r="F121" s="27" t="str">
        <f>IFERROR(_xlfn.XLOOKUP(Apollo_Results[[#This Row],[Company Number ]],Apollo_Data___Inc_Lender!A:A,Apollo_Data___Inc_Lender!F:F,"",0)&amp;"","")</f>
        <v/>
      </c>
      <c r="G121" s="31">
        <f>_xlfn.XLOOKUP(Apollo_Results[[#This Row],[Company Number ]],Apollo_Data___Inc_Lender!A:A,Apollo_Data___Inc_Lender!G:G,"",0)</f>
        <v>41582</v>
      </c>
      <c r="H121" s="27" t="str">
        <f>IFERROR(Apollo_Data__Comp_No[[#This Row],[First Name]],"")</f>
        <v>Markham</v>
      </c>
      <c r="I121" s="27" t="str">
        <f>IFERROR(Apollo_Data__Comp_No[[#This Row],[Last Name]],"")</f>
        <v>Hanson</v>
      </c>
      <c r="M121" s="27" t="str">
        <f>IFERROR(Apollo_Data__Comp_No[[#This Row],[Company Linkedin Url]],"")</f>
        <v>http://www.linkedin.com/company/square-bay</v>
      </c>
      <c r="N121" s="27" t="str">
        <f>IFERROR(Apollo_Data__Comp_No[[#This Row],[Website]],"")</f>
        <v>https://squarebay.com</v>
      </c>
      <c r="O121" s="27" t="str">
        <f>IFERROR(Apollo_Data__Comp_No[[#This Row],[Company Address]],"")</f>
        <v>9 Cheval Place, London, England, United Kingdom, SW7 1EW</v>
      </c>
      <c r="P121" s="33" t="s">
        <v>26054</v>
      </c>
    </row>
    <row r="122" spans="1:16" s="27" customFormat="1" x14ac:dyDescent="0.4">
      <c r="A122" s="28" t="str">
        <f>IFERROR(Apollo_Data__Comp_No[[#This Row],[CH Company number]],"")</f>
        <v>11258177</v>
      </c>
      <c r="B122" s="29" t="str">
        <f>IFERROR(Apollo_Data__Comp_No[[#This Row],[company]],"")</f>
        <v>Bramling Developments Ltd</v>
      </c>
      <c r="C122" s="29" t="str">
        <f>IFERROR(_xlfn.XLOOKUP(Apollo_Results[[#This Row],[Company Number ]],Apollo_Data___Inc_Lender!A:A,Apollo_Data___Inc_Lender!C:C,,)&amp;"","")</f>
        <v>Richard - Green</v>
      </c>
      <c r="D122" s="27" t="str">
        <f>IFERROR(_xlfn.XLOOKUP(Apollo_Results[[#This Row],[Company Number ]],Apollo_Data___Inc_Lender!A:A,Apollo_Data___Inc_Lender!D:D,,)&amp;"","")</f>
        <v/>
      </c>
      <c r="E122" s="31">
        <f>IFERROR(_xlfn.XLOOKUP(Apollo_Results[[#This Row],[Company Number ]],Apollo_Data___Inc_Lender!A:A,Apollo_Data___Inc_Lender!E:E,"",),"")</f>
        <v>0</v>
      </c>
      <c r="F122" s="27" t="str">
        <f>IFERROR(_xlfn.XLOOKUP(Apollo_Results[[#This Row],[Company Number ]],Apollo_Data___Inc_Lender!A:A,Apollo_Data___Inc_Lender!F:F,"",0)&amp;"","")</f>
        <v/>
      </c>
      <c r="G122" s="31">
        <f>_xlfn.XLOOKUP(Apollo_Results[[#This Row],[Company Number ]],Apollo_Data___Inc_Lender!A:A,Apollo_Data___Inc_Lender!G:G,"",0)</f>
        <v>43174</v>
      </c>
      <c r="H122" s="27" t="str">
        <f>IFERROR(Apollo_Data__Comp_No[[#This Row],[First Name]],"")</f>
        <v>Richard</v>
      </c>
      <c r="I122" s="27" t="str">
        <f>IFERROR(Apollo_Data__Comp_No[[#This Row],[Last Name]],"")</f>
        <v>Green</v>
      </c>
      <c r="M122" s="27" t="str">
        <f>IFERROR(Apollo_Data__Comp_No[[#This Row],[Company Linkedin Url]],"")</f>
        <v>http://www.linkedin.com/company/bramlingdevelopmentsltd</v>
      </c>
      <c r="N122" s="27" t="str">
        <f>IFERROR(Apollo_Data__Comp_No[[#This Row],[Website]],"")</f>
        <v>https://bramlingdevelopments.co.uk</v>
      </c>
      <c r="O122" s="27" t="str">
        <f>IFERROR(Apollo_Data__Comp_No[[#This Row],[Company Address]],"")</f>
        <v>Chelmsford, England, United Kingdom</v>
      </c>
      <c r="P122" s="33" t="s">
        <v>26054</v>
      </c>
    </row>
    <row r="123" spans="1:16" s="27" customFormat="1" x14ac:dyDescent="0.4">
      <c r="A123" s="28" t="str">
        <f>IFERROR(Apollo_Data__Comp_No[[#This Row],[CH Company number]],"")</f>
        <v>03715370</v>
      </c>
      <c r="B123" s="29" t="str">
        <f>IFERROR(Apollo_Data__Comp_No[[#This Row],[company]],"")</f>
        <v>Top Craft Construction Ltd</v>
      </c>
      <c r="C123" s="29" t="str">
        <f>IFERROR(_xlfn.XLOOKUP(Apollo_Results[[#This Row],[Company Number ]],Apollo_Data___Inc_Lender!A:A,Apollo_Data___Inc_Lender!C:C,,)&amp;"","")</f>
        <v>Joanne - Jones; Steven - Jones</v>
      </c>
      <c r="D123" s="27" t="str">
        <f>IFERROR(_xlfn.XLOOKUP(Apollo_Results[[#This Row],[Company Number ]],Apollo_Data___Inc_Lender!A:A,Apollo_Data___Inc_Lender!D:D,,)&amp;"","")</f>
        <v>National Westminster Bank PLC</v>
      </c>
      <c r="E123" s="31">
        <f>IFERROR(_xlfn.XLOOKUP(Apollo_Results[[#This Row],[Company Number ]],Apollo_Data___Inc_Lender!A:A,Apollo_Data___Inc_Lender!E:E,"",),"")</f>
        <v>37809</v>
      </c>
      <c r="F123" s="27" t="str">
        <f>IFERROR(_xlfn.XLOOKUP(Apollo_Results[[#This Row],[Company Number ]],Apollo_Data___Inc_Lender!A:A,Apollo_Data___Inc_Lender!F:F,"",0)&amp;"","")</f>
        <v>fully-satisfied</v>
      </c>
      <c r="G123" s="31">
        <f>_xlfn.XLOOKUP(Apollo_Results[[#This Row],[Company Number ]],Apollo_Data___Inc_Lender!A:A,Apollo_Data___Inc_Lender!G:G,"",0)</f>
        <v>36209</v>
      </c>
      <c r="H123" s="27" t="str">
        <f>IFERROR(Apollo_Data__Comp_No[[#This Row],[First Name]],"")</f>
        <v>Steve</v>
      </c>
      <c r="I123" s="27" t="str">
        <f>IFERROR(Apollo_Data__Comp_No[[#This Row],[Last Name]],"")</f>
        <v>Jones</v>
      </c>
      <c r="M123" s="27" t="str">
        <f>IFERROR(Apollo_Data__Comp_No[[#This Row],[Company Linkedin Url]],"")</f>
        <v>http://www.linkedin.com/company/topcraft-construction-limited</v>
      </c>
      <c r="N123" s="27" t="str">
        <f>IFERROR(Apollo_Data__Comp_No[[#This Row],[Website]],"")</f>
        <v>https://topcraftconstruction.co.uk</v>
      </c>
      <c r="O123" s="27" t="str">
        <f>IFERROR(Apollo_Data__Comp_No[[#This Row],[Company Address]],"")</f>
        <v>42 Chase Side, London, England, United Kingdom, N14 5PA</v>
      </c>
      <c r="P123" s="33" t="s">
        <v>26054</v>
      </c>
    </row>
    <row r="124" spans="1:16" s="27" customFormat="1" x14ac:dyDescent="0.4">
      <c r="A124" s="28" t="str">
        <f>IFERROR(Apollo_Data__Comp_No[[#This Row],[CH Company number]],"")</f>
        <v>15162084</v>
      </c>
      <c r="B124" s="29" t="str">
        <f>IFERROR(Apollo_Data__Comp_No[[#This Row],[company]],"")</f>
        <v>Cedarstone Capital Partners</v>
      </c>
      <c r="C124" s="29" t="str">
        <f>IFERROR(_xlfn.XLOOKUP(Apollo_Results[[#This Row],[Company Number ]],Apollo_Data___Inc_Lender!A:A,Apollo_Data___Inc_Lender!C:C,,)&amp;"","")</f>
        <v>Nael - Alkujok; Talal - Almahroos; Thomas - Upton</v>
      </c>
      <c r="D124" s="27" t="str">
        <f>IFERROR(_xlfn.XLOOKUP(Apollo_Results[[#This Row],[Company Number ]],Apollo_Data___Inc_Lender!A:A,Apollo_Data___Inc_Lender!D:D,,)&amp;"","")</f>
        <v/>
      </c>
      <c r="E124" s="31">
        <f>IFERROR(_xlfn.XLOOKUP(Apollo_Results[[#This Row],[Company Number ]],Apollo_Data___Inc_Lender!A:A,Apollo_Data___Inc_Lender!E:E,"",),"")</f>
        <v>0</v>
      </c>
      <c r="F124" s="27" t="str">
        <f>IFERROR(_xlfn.XLOOKUP(Apollo_Results[[#This Row],[Company Number ]],Apollo_Data___Inc_Lender!A:A,Apollo_Data___Inc_Lender!F:F,"",0)&amp;"","")</f>
        <v/>
      </c>
      <c r="G124" s="31">
        <f>_xlfn.XLOOKUP(Apollo_Results[[#This Row],[Company Number ]],Apollo_Data___Inc_Lender!A:A,Apollo_Data___Inc_Lender!G:G,"",0)</f>
        <v>45194</v>
      </c>
      <c r="H124" s="27" t="str">
        <f>IFERROR(Apollo_Data__Comp_No[[#This Row],[First Name]],"")</f>
        <v>Elizabeth</v>
      </c>
      <c r="I124" s="27" t="str">
        <f>IFERROR(Apollo_Data__Comp_No[[#This Row],[Last Name]],"")</f>
        <v>Scannell</v>
      </c>
      <c r="M124" s="27" t="str">
        <f>IFERROR(Apollo_Data__Comp_No[[#This Row],[Company Linkedin Url]],"")</f>
        <v>http://www.linkedin.com/company/cedarstone-capital-partners</v>
      </c>
      <c r="N124" s="27" t="str">
        <f>IFERROR(Apollo_Data__Comp_No[[#This Row],[Website]],"")</f>
        <v>https://cedarstonecapital.co.uk</v>
      </c>
      <c r="O124" s="27" t="str">
        <f>IFERROR(Apollo_Data__Comp_No[[#This Row],[Company Address]],"")</f>
        <v>London, United Kingdom</v>
      </c>
      <c r="P124" s="33" t="s">
        <v>26054</v>
      </c>
    </row>
    <row r="125" spans="1:16" s="27" customFormat="1" x14ac:dyDescent="0.4">
      <c r="A125" s="28" t="str">
        <f>IFERROR(Apollo_Data__Comp_No[[#This Row],[CH Company number]],"")</f>
        <v>15162084</v>
      </c>
      <c r="B125" s="29" t="str">
        <f>IFERROR(Apollo_Data__Comp_No[[#This Row],[company]],"")</f>
        <v>Cedarstone Capital Partners</v>
      </c>
      <c r="C125" s="29" t="str">
        <f>IFERROR(_xlfn.XLOOKUP(Apollo_Results[[#This Row],[Company Number ]],Apollo_Data___Inc_Lender!A:A,Apollo_Data___Inc_Lender!C:C,,)&amp;"","")</f>
        <v>Nael - Alkujok; Talal - Almahroos; Thomas - Upton</v>
      </c>
      <c r="D125" s="27" t="str">
        <f>IFERROR(_xlfn.XLOOKUP(Apollo_Results[[#This Row],[Company Number ]],Apollo_Data___Inc_Lender!A:A,Apollo_Data___Inc_Lender!D:D,,)&amp;"","")</f>
        <v/>
      </c>
      <c r="E125" s="31">
        <f>IFERROR(_xlfn.XLOOKUP(Apollo_Results[[#This Row],[Company Number ]],Apollo_Data___Inc_Lender!A:A,Apollo_Data___Inc_Lender!E:E,"",),"")</f>
        <v>0</v>
      </c>
      <c r="F125" s="27" t="str">
        <f>IFERROR(_xlfn.XLOOKUP(Apollo_Results[[#This Row],[Company Number ]],Apollo_Data___Inc_Lender!A:A,Apollo_Data___Inc_Lender!F:F,"",0)&amp;"","")</f>
        <v/>
      </c>
      <c r="G125" s="31">
        <f>_xlfn.XLOOKUP(Apollo_Results[[#This Row],[Company Number ]],Apollo_Data___Inc_Lender!A:A,Apollo_Data___Inc_Lender!G:G,"",0)</f>
        <v>45194</v>
      </c>
      <c r="H125" s="27" t="str">
        <f>IFERROR(Apollo_Data__Comp_No[[#This Row],[First Name]],"")</f>
        <v>Lewis</v>
      </c>
      <c r="I125" s="27" t="str">
        <f>IFERROR(Apollo_Data__Comp_No[[#This Row],[Last Name]],"")</f>
        <v>Main</v>
      </c>
      <c r="M125" s="27" t="str">
        <f>IFERROR(Apollo_Data__Comp_No[[#This Row],[Company Linkedin Url]],"")</f>
        <v>http://www.linkedin.com/company/cedarstone-capital-partners</v>
      </c>
      <c r="N125" s="27" t="str">
        <f>IFERROR(Apollo_Data__Comp_No[[#This Row],[Website]],"")</f>
        <v>https://cedarstonecapital.co.uk</v>
      </c>
      <c r="O125" s="27" t="str">
        <f>IFERROR(Apollo_Data__Comp_No[[#This Row],[Company Address]],"")</f>
        <v>London, United Kingdom</v>
      </c>
      <c r="P125" s="33" t="s">
        <v>26054</v>
      </c>
    </row>
    <row r="126" spans="1:16" s="27" customFormat="1" x14ac:dyDescent="0.4">
      <c r="A126" s="28" t="str">
        <f>IFERROR(Apollo_Data__Comp_No[[#This Row],[CH Company number]],"")</f>
        <v>10139964</v>
      </c>
      <c r="B126" s="29" t="str">
        <f>IFERROR(Apollo_Data__Comp_No[[#This Row],[company]],"")</f>
        <v>Rainier Developments and Strategic Land</v>
      </c>
      <c r="C126" s="29" t="str">
        <f>IFERROR(_xlfn.XLOOKUP(Apollo_Results[[#This Row],[Company Number ]],Apollo_Data___Inc_Lender!A:A,Apollo_Data___Inc_Lender!C:C,,)&amp;"","")</f>
        <v>Jeremy - Francis</v>
      </c>
      <c r="D126" s="27" t="str">
        <f>IFERROR(_xlfn.XLOOKUP(Apollo_Results[[#This Row],[Company Number ]],Apollo_Data___Inc_Lender!A:A,Apollo_Data___Inc_Lender!D:D,,)&amp;"","")</f>
        <v>Octopus Real Estate S.a R.L</v>
      </c>
      <c r="E126" s="31">
        <f>IFERROR(_xlfn.XLOOKUP(Apollo_Results[[#This Row],[Company Number ]],Apollo_Data___Inc_Lender!A:A,Apollo_Data___Inc_Lender!E:E,"",),"")</f>
        <v>44536</v>
      </c>
      <c r="F126" s="27" t="str">
        <f>IFERROR(_xlfn.XLOOKUP(Apollo_Results[[#This Row],[Company Number ]],Apollo_Data___Inc_Lender!A:A,Apollo_Data___Inc_Lender!F:F,"",0)&amp;"","")</f>
        <v>outstanding</v>
      </c>
      <c r="G126" s="31">
        <f>_xlfn.XLOOKUP(Apollo_Results[[#This Row],[Company Number ]],Apollo_Data___Inc_Lender!A:A,Apollo_Data___Inc_Lender!G:G,"",0)</f>
        <v>42481</v>
      </c>
      <c r="H126" s="27" t="str">
        <f>IFERROR(Apollo_Data__Comp_No[[#This Row],[First Name]],"")</f>
        <v>Gavin</v>
      </c>
      <c r="I126" s="27" t="str">
        <f>IFERROR(Apollo_Data__Comp_No[[#This Row],[Last Name]],"")</f>
        <v>Gallagher</v>
      </c>
      <c r="M126" s="27" t="str">
        <f>IFERROR(Apollo_Data__Comp_No[[#This Row],[Company Linkedin Url]],"")</f>
        <v>http://www.linkedin.com/company/rainierdevelopmentslimited</v>
      </c>
      <c r="N126" s="27" t="str">
        <f>IFERROR(Apollo_Data__Comp_No[[#This Row],[Website]],"")</f>
        <v>https://rainierdevelopments.co.uk</v>
      </c>
      <c r="O126" s="27" t="str">
        <f>IFERROR(Apollo_Data__Comp_No[[#This Row],[Company Address]],"")</f>
        <v>62 High Street, Solihull, England, United Kingdom, B95 5AN</v>
      </c>
      <c r="P126" s="33" t="s">
        <v>26054</v>
      </c>
    </row>
    <row r="127" spans="1:16" s="27" customFormat="1" x14ac:dyDescent="0.4">
      <c r="A127" s="28" t="str">
        <f>IFERROR(Apollo_Data__Comp_No[[#This Row],[CH Company number]],"")</f>
        <v>10139964</v>
      </c>
      <c r="B127" s="29" t="str">
        <f>IFERROR(Apollo_Data__Comp_No[[#This Row],[company]],"")</f>
        <v>Rainier Developments and Strategic Land</v>
      </c>
      <c r="C127" s="29" t="str">
        <f>IFERROR(_xlfn.XLOOKUP(Apollo_Results[[#This Row],[Company Number ]],Apollo_Data___Inc_Lender!A:A,Apollo_Data___Inc_Lender!C:C,,)&amp;"","")</f>
        <v>Jeremy - Francis</v>
      </c>
      <c r="D127" s="27" t="str">
        <f>IFERROR(_xlfn.XLOOKUP(Apollo_Results[[#This Row],[Company Number ]],Apollo_Data___Inc_Lender!A:A,Apollo_Data___Inc_Lender!D:D,,)&amp;"","")</f>
        <v>Octopus Real Estate S.a R.L</v>
      </c>
      <c r="E127" s="31">
        <f>IFERROR(_xlfn.XLOOKUP(Apollo_Results[[#This Row],[Company Number ]],Apollo_Data___Inc_Lender!A:A,Apollo_Data___Inc_Lender!E:E,"",),"")</f>
        <v>44536</v>
      </c>
      <c r="F127" s="27" t="str">
        <f>IFERROR(_xlfn.XLOOKUP(Apollo_Results[[#This Row],[Company Number ]],Apollo_Data___Inc_Lender!A:A,Apollo_Data___Inc_Lender!F:F,"",0)&amp;"","")</f>
        <v>outstanding</v>
      </c>
      <c r="G127" s="31">
        <f>_xlfn.XLOOKUP(Apollo_Results[[#This Row],[Company Number ]],Apollo_Data___Inc_Lender!A:A,Apollo_Data___Inc_Lender!G:G,"",0)</f>
        <v>42481</v>
      </c>
      <c r="H127" s="27" t="str">
        <f>IFERROR(Apollo_Data__Comp_No[[#This Row],[First Name]],"")</f>
        <v>Will</v>
      </c>
      <c r="I127" s="27" t="str">
        <f>IFERROR(Apollo_Data__Comp_No[[#This Row],[Last Name]],"")</f>
        <v>Blacker</v>
      </c>
      <c r="M127" s="27" t="str">
        <f>IFERROR(Apollo_Data__Comp_No[[#This Row],[Company Linkedin Url]],"")</f>
        <v>http://www.linkedin.com/company/rainierdevelopmentslimited</v>
      </c>
      <c r="N127" s="27" t="str">
        <f>IFERROR(Apollo_Data__Comp_No[[#This Row],[Website]],"")</f>
        <v>https://rainierdevelopments.co.uk</v>
      </c>
      <c r="O127" s="27" t="str">
        <f>IFERROR(Apollo_Data__Comp_No[[#This Row],[Company Address]],"")</f>
        <v>62 High Street, Solihull, England, United Kingdom, B95 5AN</v>
      </c>
      <c r="P127" s="33" t="s">
        <v>26054</v>
      </c>
    </row>
    <row r="128" spans="1:16" s="27" customFormat="1" x14ac:dyDescent="0.4">
      <c r="A128" s="28" t="str">
        <f>IFERROR(Apollo_Data__Comp_No[[#This Row],[CH Company number]],"")</f>
        <v>10139964</v>
      </c>
      <c r="B128" s="29" t="str">
        <f>IFERROR(Apollo_Data__Comp_No[[#This Row],[company]],"")</f>
        <v>Rainier Developments and Strategic Land</v>
      </c>
      <c r="C128" s="29" t="str">
        <f>IFERROR(_xlfn.XLOOKUP(Apollo_Results[[#This Row],[Company Number ]],Apollo_Data___Inc_Lender!A:A,Apollo_Data___Inc_Lender!C:C,,)&amp;"","")</f>
        <v>Jeremy - Francis</v>
      </c>
      <c r="D128" s="27" t="str">
        <f>IFERROR(_xlfn.XLOOKUP(Apollo_Results[[#This Row],[Company Number ]],Apollo_Data___Inc_Lender!A:A,Apollo_Data___Inc_Lender!D:D,,)&amp;"","")</f>
        <v>Octopus Real Estate S.a R.L</v>
      </c>
      <c r="E128" s="31">
        <f>IFERROR(_xlfn.XLOOKUP(Apollo_Results[[#This Row],[Company Number ]],Apollo_Data___Inc_Lender!A:A,Apollo_Data___Inc_Lender!E:E,"",),"")</f>
        <v>44536</v>
      </c>
      <c r="F128" s="27" t="str">
        <f>IFERROR(_xlfn.XLOOKUP(Apollo_Results[[#This Row],[Company Number ]],Apollo_Data___Inc_Lender!A:A,Apollo_Data___Inc_Lender!F:F,"",0)&amp;"","")</f>
        <v>outstanding</v>
      </c>
      <c r="G128" s="31">
        <f>_xlfn.XLOOKUP(Apollo_Results[[#This Row],[Company Number ]],Apollo_Data___Inc_Lender!A:A,Apollo_Data___Inc_Lender!G:G,"",0)</f>
        <v>42481</v>
      </c>
      <c r="H128" s="27" t="str">
        <f>IFERROR(Apollo_Data__Comp_No[[#This Row],[First Name]],"")</f>
        <v>Jo</v>
      </c>
      <c r="I128" s="27" t="str">
        <f>IFERROR(Apollo_Data__Comp_No[[#This Row],[Last Name]],"")</f>
        <v>Kirk</v>
      </c>
      <c r="M128" s="27" t="str">
        <f>IFERROR(Apollo_Data__Comp_No[[#This Row],[Company Linkedin Url]],"")</f>
        <v>http://www.linkedin.com/company/rainierdevelopmentslimited</v>
      </c>
      <c r="N128" s="27" t="str">
        <f>IFERROR(Apollo_Data__Comp_No[[#This Row],[Website]],"")</f>
        <v>https://rainierdevelopments.co.uk</v>
      </c>
      <c r="O128" s="27" t="str">
        <f>IFERROR(Apollo_Data__Comp_No[[#This Row],[Company Address]],"")</f>
        <v>62 High Street, Solihull, England, United Kingdom, B95 5AN</v>
      </c>
      <c r="P128" s="33" t="s">
        <v>26054</v>
      </c>
    </row>
    <row r="129" spans="1:16" s="27" customFormat="1" x14ac:dyDescent="0.4">
      <c r="A129" s="28" t="str">
        <f>IFERROR(Apollo_Data__Comp_No[[#This Row],[CH Company number]],"")</f>
        <v>10139964</v>
      </c>
      <c r="B129" s="29" t="str">
        <f>IFERROR(Apollo_Data__Comp_No[[#This Row],[company]],"")</f>
        <v>Rainier Developments and Strategic Land</v>
      </c>
      <c r="C129" s="29" t="str">
        <f>IFERROR(_xlfn.XLOOKUP(Apollo_Results[[#This Row],[Company Number ]],Apollo_Data___Inc_Lender!A:A,Apollo_Data___Inc_Lender!C:C,,)&amp;"","")</f>
        <v>Jeremy - Francis</v>
      </c>
      <c r="D129" s="27" t="str">
        <f>IFERROR(_xlfn.XLOOKUP(Apollo_Results[[#This Row],[Company Number ]],Apollo_Data___Inc_Lender!A:A,Apollo_Data___Inc_Lender!D:D,,)&amp;"","")</f>
        <v>Octopus Real Estate S.a R.L</v>
      </c>
      <c r="E129" s="31">
        <f>IFERROR(_xlfn.XLOOKUP(Apollo_Results[[#This Row],[Company Number ]],Apollo_Data___Inc_Lender!A:A,Apollo_Data___Inc_Lender!E:E,"",),"")</f>
        <v>44536</v>
      </c>
      <c r="F129" s="27" t="str">
        <f>IFERROR(_xlfn.XLOOKUP(Apollo_Results[[#This Row],[Company Number ]],Apollo_Data___Inc_Lender!A:A,Apollo_Data___Inc_Lender!F:F,"",0)&amp;"","")</f>
        <v>outstanding</v>
      </c>
      <c r="G129" s="31">
        <f>_xlfn.XLOOKUP(Apollo_Results[[#This Row],[Company Number ]],Apollo_Data___Inc_Lender!A:A,Apollo_Data___Inc_Lender!G:G,"",0)</f>
        <v>42481</v>
      </c>
      <c r="H129" s="27" t="str">
        <f>IFERROR(Apollo_Data__Comp_No[[#This Row],[First Name]],"")</f>
        <v>Joshua</v>
      </c>
      <c r="I129" s="27" t="str">
        <f>IFERROR(Apollo_Data__Comp_No[[#This Row],[Last Name]],"")</f>
        <v>Sinnett</v>
      </c>
      <c r="M129" s="27" t="str">
        <f>IFERROR(Apollo_Data__Comp_No[[#This Row],[Company Linkedin Url]],"")</f>
        <v>http://www.linkedin.com/company/rainierdevelopmentslimited</v>
      </c>
      <c r="N129" s="27" t="str">
        <f>IFERROR(Apollo_Data__Comp_No[[#This Row],[Website]],"")</f>
        <v>https://rainierdevelopments.co.uk</v>
      </c>
      <c r="O129" s="27" t="str">
        <f>IFERROR(Apollo_Data__Comp_No[[#This Row],[Company Address]],"")</f>
        <v>62 High Street, Solihull, England, United Kingdom, B95 5AN</v>
      </c>
      <c r="P129" s="33" t="s">
        <v>26054</v>
      </c>
    </row>
    <row r="130" spans="1:16" s="27" customFormat="1" x14ac:dyDescent="0.4">
      <c r="A130" s="28" t="str">
        <f>IFERROR(Apollo_Data__Comp_No[[#This Row],[CH Company number]],"")</f>
        <v>09046781</v>
      </c>
      <c r="B130" s="29" t="str">
        <f>IFERROR(Apollo_Data__Comp_No[[#This Row],[company]],"")</f>
        <v>ASG Properties</v>
      </c>
      <c r="C130" s="29" t="str">
        <f>IFERROR(_xlfn.XLOOKUP(Apollo_Results[[#This Row],[Company Number ]],Apollo_Data___Inc_Lender!A:A,Apollo_Data___Inc_Lender!C:C,,)&amp;"","")</f>
        <v>Avtar - Gakhal</v>
      </c>
      <c r="D130" s="27" t="str">
        <f>IFERROR(_xlfn.XLOOKUP(Apollo_Results[[#This Row],[Company Number ]],Apollo_Data___Inc_Lender!A:A,Apollo_Data___Inc_Lender!D:D,,)&amp;"","")</f>
        <v/>
      </c>
      <c r="E130" s="31">
        <f>IFERROR(_xlfn.XLOOKUP(Apollo_Results[[#This Row],[Company Number ]],Apollo_Data___Inc_Lender!A:A,Apollo_Data___Inc_Lender!E:E,"",),"")</f>
        <v>0</v>
      </c>
      <c r="F130" s="27" t="str">
        <f>IFERROR(_xlfn.XLOOKUP(Apollo_Results[[#This Row],[Company Number ]],Apollo_Data___Inc_Lender!A:A,Apollo_Data___Inc_Lender!F:F,"",0)&amp;"","")</f>
        <v/>
      </c>
      <c r="G130" s="31">
        <f>_xlfn.XLOOKUP(Apollo_Results[[#This Row],[Company Number ]],Apollo_Data___Inc_Lender!A:A,Apollo_Data___Inc_Lender!G:G,"",0)</f>
        <v>41778</v>
      </c>
      <c r="H130" s="27" t="str">
        <f>IFERROR(Apollo_Data__Comp_No[[#This Row],[First Name]],"")</f>
        <v>Andrew</v>
      </c>
      <c r="I130" s="27" t="str">
        <f>IFERROR(Apollo_Data__Comp_No[[#This Row],[Last Name]],"")</f>
        <v>Lassman</v>
      </c>
      <c r="M130" s="27" t="str">
        <f>IFERROR(Apollo_Data__Comp_No[[#This Row],[Company Linkedin Url]],"")</f>
        <v>http://www.linkedin.com/company/asg-real-estate-broker</v>
      </c>
      <c r="N130" s="27" t="str">
        <f>IFERROR(Apollo_Data__Comp_No[[#This Row],[Website]],"")</f>
        <v>https://alsabahproperties.com</v>
      </c>
      <c r="O130" s="27" t="str">
        <f>IFERROR(Apollo_Data__Comp_No[[#This Row],[Company Address]],"")</f>
        <v>Ø´Ø§Ø±Ø¹ Ø§Ù„Ø´ÙŠØ® Ø²Ø§ÙŠØ¯, Dubai, Dubai, United Arab Emirates</v>
      </c>
      <c r="P130" s="33" t="s">
        <v>26054</v>
      </c>
    </row>
    <row r="131" spans="1:16" s="27" customFormat="1" x14ac:dyDescent="0.4">
      <c r="A131" s="28" t="str">
        <f>IFERROR(Apollo_Data__Comp_No[[#This Row],[CH Company number]],"")</f>
        <v>12381750</v>
      </c>
      <c r="B131" s="29" t="str">
        <f>IFERROR(Apollo_Data__Comp_No[[#This Row],[company]],"")</f>
        <v>Reef Group</v>
      </c>
      <c r="C131" s="29" t="str">
        <f>IFERROR(_xlfn.XLOOKUP(Apollo_Results[[#This Row],[Company Number ]],Apollo_Data___Inc_Lender!A:A,Apollo_Data___Inc_Lender!C:C,,)&amp;"","")</f>
        <v>Jonathan - Piper-Beillevaire; Stewart - Deering; Peter - Langly-Smith</v>
      </c>
      <c r="D131" s="27" t="str">
        <f>IFERROR(_xlfn.XLOOKUP(Apollo_Results[[#This Row],[Company Number ]],Apollo_Data___Inc_Lender!A:A,Apollo_Data___Inc_Lender!D:D,,)&amp;"","")</f>
        <v/>
      </c>
      <c r="E131" s="31">
        <f>IFERROR(_xlfn.XLOOKUP(Apollo_Results[[#This Row],[Company Number ]],Apollo_Data___Inc_Lender!A:A,Apollo_Data___Inc_Lender!E:E,"",),"")</f>
        <v>0</v>
      </c>
      <c r="F131" s="27" t="str">
        <f>IFERROR(_xlfn.XLOOKUP(Apollo_Results[[#This Row],[Company Number ]],Apollo_Data___Inc_Lender!A:A,Apollo_Data___Inc_Lender!F:F,"",0)&amp;"","")</f>
        <v/>
      </c>
      <c r="G131" s="31">
        <f>_xlfn.XLOOKUP(Apollo_Results[[#This Row],[Company Number ]],Apollo_Data___Inc_Lender!A:A,Apollo_Data___Inc_Lender!G:G,"",0)</f>
        <v>43830</v>
      </c>
      <c r="H131" s="27" t="str">
        <f>IFERROR(Apollo_Data__Comp_No[[#This Row],[First Name]],"")</f>
        <v>Helen</v>
      </c>
      <c r="I131" s="27" t="str">
        <f>IFERROR(Apollo_Data__Comp_No[[#This Row],[Last Name]],"")</f>
        <v>Colquhoun</v>
      </c>
      <c r="M131" s="27" t="str">
        <f>IFERROR(Apollo_Data__Comp_No[[#This Row],[Company Linkedin Url]],"")</f>
        <v>http://www.linkedin.com/company/reef-estates-limited</v>
      </c>
      <c r="N131" s="27" t="str">
        <f>IFERROR(Apollo_Data__Comp_No[[#This Row],[Website]],"")</f>
        <v>https://reefgroup.co.uk</v>
      </c>
      <c r="O131" s="27" t="str">
        <f>IFERROR(Apollo_Data__Comp_No[[#This Row],[Company Address]],"")</f>
        <v>51 Welbeck Street, London, England, United Kingdom, W1G 9HL</v>
      </c>
      <c r="P131" s="33" t="s">
        <v>26054</v>
      </c>
    </row>
    <row r="132" spans="1:16" s="27" customFormat="1" x14ac:dyDescent="0.4">
      <c r="A132" s="28" t="str">
        <f>IFERROR(Apollo_Data__Comp_No[[#This Row],[CH Company number]],"")</f>
        <v>08331767</v>
      </c>
      <c r="B132" s="29" t="str">
        <f>IFERROR(Apollo_Data__Comp_No[[#This Row],[company]],"")</f>
        <v>Ascend Developments</v>
      </c>
      <c r="C132" s="29" t="str">
        <f>IFERROR(_xlfn.XLOOKUP(Apollo_Results[[#This Row],[Company Number ]],Apollo_Data___Inc_Lender!A:A,Apollo_Data___Inc_Lender!C:C,,)&amp;"","")</f>
        <v>Carl - Lemmer</v>
      </c>
      <c r="D132" s="27" t="str">
        <f>IFERROR(_xlfn.XLOOKUP(Apollo_Results[[#This Row],[Company Number ]],Apollo_Data___Inc_Lender!A:A,Apollo_Data___Inc_Lender!D:D,,)&amp;"","")</f>
        <v/>
      </c>
      <c r="E132" s="31">
        <f>IFERROR(_xlfn.XLOOKUP(Apollo_Results[[#This Row],[Company Number ]],Apollo_Data___Inc_Lender!A:A,Apollo_Data___Inc_Lender!E:E,"",),"")</f>
        <v>0</v>
      </c>
      <c r="F132" s="27" t="str">
        <f>IFERROR(_xlfn.XLOOKUP(Apollo_Results[[#This Row],[Company Number ]],Apollo_Data___Inc_Lender!A:A,Apollo_Data___Inc_Lender!F:F,"",0)&amp;"","")</f>
        <v/>
      </c>
      <c r="G132" s="31">
        <f>_xlfn.XLOOKUP(Apollo_Results[[#This Row],[Company Number ]],Apollo_Data___Inc_Lender!A:A,Apollo_Data___Inc_Lender!G:G,"",0)</f>
        <v>41257</v>
      </c>
      <c r="H132" s="27" t="str">
        <f>IFERROR(Apollo_Data__Comp_No[[#This Row],[First Name]],"")</f>
        <v>Carl</v>
      </c>
      <c r="I132" s="27" t="str">
        <f>IFERROR(Apollo_Data__Comp_No[[#This Row],[Last Name]],"")</f>
        <v>Lemmer</v>
      </c>
      <c r="M132" s="27" t="str">
        <f>IFERROR(Apollo_Data__Comp_No[[#This Row],[Company Linkedin Url]],"")</f>
        <v>http://www.linkedin.com/company/ascend-developments</v>
      </c>
      <c r="N132" s="27" t="str">
        <f>IFERROR(Apollo_Data__Comp_No[[#This Row],[Website]],"")</f>
        <v>https://ascendprive.com</v>
      </c>
      <c r="O132" s="27">
        <f>IFERROR(Apollo_Data__Comp_No[[#This Row],[Company Address]],"")</f>
        <v>0</v>
      </c>
      <c r="P132" s="33" t="s">
        <v>26054</v>
      </c>
    </row>
    <row r="133" spans="1:16" s="27" customFormat="1" x14ac:dyDescent="0.4">
      <c r="A133" s="28" t="str">
        <f>IFERROR(Apollo_Data__Comp_No[[#This Row],[CH Company number]],"")</f>
        <v>14164317</v>
      </c>
      <c r="B133" s="29" t="str">
        <f>IFERROR(Apollo_Data__Comp_No[[#This Row],[company]],"")</f>
        <v>Sea Change Sussex</v>
      </c>
      <c r="C133" s="29" t="str">
        <f>IFERROR(_xlfn.XLOOKUP(Apollo_Results[[#This Row],[Company Number ]],Apollo_Data___Inc_Lender!A:A,Apollo_Data___Inc_Lender!C:C,,)&amp;"","")</f>
        <v>Jacqueline - Carpenter; Paul - Jennings; Jacqueline - Stringer</v>
      </c>
      <c r="D133" s="27" t="str">
        <f>IFERROR(_xlfn.XLOOKUP(Apollo_Results[[#This Row],[Company Number ]],Apollo_Data___Inc_Lender!A:A,Apollo_Data___Inc_Lender!D:D,,)&amp;"","")</f>
        <v>Triodos Bank UK Limited</v>
      </c>
      <c r="E133" s="31">
        <f>IFERROR(_xlfn.XLOOKUP(Apollo_Results[[#This Row],[Company Number ]],Apollo_Data___Inc_Lender!A:A,Apollo_Data___Inc_Lender!E:E,"",),"")</f>
        <v>45089</v>
      </c>
      <c r="F133" s="27" t="str">
        <f>IFERROR(_xlfn.XLOOKUP(Apollo_Results[[#This Row],[Company Number ]],Apollo_Data___Inc_Lender!A:A,Apollo_Data___Inc_Lender!F:F,"",0)&amp;"","")</f>
        <v>outstanding</v>
      </c>
      <c r="G133" s="31">
        <f>_xlfn.XLOOKUP(Apollo_Results[[#This Row],[Company Number ]],Apollo_Data___Inc_Lender!A:A,Apollo_Data___Inc_Lender!G:G,"",0)</f>
        <v>44722</v>
      </c>
      <c r="H133" s="27" t="str">
        <f>IFERROR(Apollo_Data__Comp_No[[#This Row],[First Name]],"")</f>
        <v>Andrew</v>
      </c>
      <c r="I133" s="27" t="str">
        <f>IFERROR(Apollo_Data__Comp_No[[#This Row],[Last Name]],"")</f>
        <v>Frost</v>
      </c>
      <c r="M133" s="27" t="str">
        <f>IFERROR(Apollo_Data__Comp_No[[#This Row],[Company Linkedin Url]],"")</f>
        <v>http://www.linkedin.com/company/sea-change-sussex</v>
      </c>
      <c r="N133" s="27" t="str">
        <f>IFERROR(Apollo_Data__Comp_No[[#This Row],[Website]],"")</f>
        <v>https://seachangesussex.co.uk</v>
      </c>
      <c r="O133" s="27" t="str">
        <f>IFERROR(Apollo_Data__Comp_No[[#This Row],[Company Address]],"")</f>
        <v>Highfield Drive, Saint Leonards, England, United Kingdom, TN38 9UH</v>
      </c>
      <c r="P133" s="33" t="s">
        <v>26054</v>
      </c>
    </row>
    <row r="134" spans="1:16" s="27" customFormat="1" x14ac:dyDescent="0.4">
      <c r="A134" s="28" t="str">
        <f>IFERROR(Apollo_Data__Comp_No[[#This Row],[CH Company number]],"")</f>
        <v>14164317</v>
      </c>
      <c r="B134" s="29" t="str">
        <f>IFERROR(Apollo_Data__Comp_No[[#This Row],[company]],"")</f>
        <v>Sea Change Sussex</v>
      </c>
      <c r="C134" s="29" t="str">
        <f>IFERROR(_xlfn.XLOOKUP(Apollo_Results[[#This Row],[Company Number ]],Apollo_Data___Inc_Lender!A:A,Apollo_Data___Inc_Lender!C:C,,)&amp;"","")</f>
        <v>Jacqueline - Carpenter; Paul - Jennings; Jacqueline - Stringer</v>
      </c>
      <c r="D134" s="27" t="str">
        <f>IFERROR(_xlfn.XLOOKUP(Apollo_Results[[#This Row],[Company Number ]],Apollo_Data___Inc_Lender!A:A,Apollo_Data___Inc_Lender!D:D,,)&amp;"","")</f>
        <v>Triodos Bank UK Limited</v>
      </c>
      <c r="E134" s="31">
        <f>IFERROR(_xlfn.XLOOKUP(Apollo_Results[[#This Row],[Company Number ]],Apollo_Data___Inc_Lender!A:A,Apollo_Data___Inc_Lender!E:E,"",),"")</f>
        <v>45089</v>
      </c>
      <c r="F134" s="27" t="str">
        <f>IFERROR(_xlfn.XLOOKUP(Apollo_Results[[#This Row],[Company Number ]],Apollo_Data___Inc_Lender!A:A,Apollo_Data___Inc_Lender!F:F,"",0)&amp;"","")</f>
        <v>outstanding</v>
      </c>
      <c r="G134" s="31">
        <f>_xlfn.XLOOKUP(Apollo_Results[[#This Row],[Company Number ]],Apollo_Data___Inc_Lender!A:A,Apollo_Data___Inc_Lender!G:G,"",0)</f>
        <v>44722</v>
      </c>
      <c r="H134" s="27" t="str">
        <f>IFERROR(Apollo_Data__Comp_No[[#This Row],[First Name]],"")</f>
        <v>Stephanie</v>
      </c>
      <c r="I134" s="27" t="str">
        <f>IFERROR(Apollo_Data__Comp_No[[#This Row],[Last Name]],"")</f>
        <v>Shea</v>
      </c>
      <c r="M134" s="27" t="str">
        <f>IFERROR(Apollo_Data__Comp_No[[#This Row],[Company Linkedin Url]],"")</f>
        <v>http://www.linkedin.com/company/sea-change-sussex</v>
      </c>
      <c r="N134" s="27" t="str">
        <f>IFERROR(Apollo_Data__Comp_No[[#This Row],[Website]],"")</f>
        <v>https://seachangesussex.co.uk</v>
      </c>
      <c r="O134" s="27" t="str">
        <f>IFERROR(Apollo_Data__Comp_No[[#This Row],[Company Address]],"")</f>
        <v>Highfield Drive, Saint Leonards, England, United Kingdom, TN38 9UH</v>
      </c>
      <c r="P134" s="33" t="s">
        <v>26054</v>
      </c>
    </row>
    <row r="135" spans="1:16" s="27" customFormat="1" x14ac:dyDescent="0.4">
      <c r="A135" s="28" t="str">
        <f>IFERROR(Apollo_Data__Comp_No[[#This Row],[CH Company number]],"")</f>
        <v>14164317</v>
      </c>
      <c r="B135" s="29" t="str">
        <f>IFERROR(Apollo_Data__Comp_No[[#This Row],[company]],"")</f>
        <v>Sea Change Sussex</v>
      </c>
      <c r="C135" s="29" t="str">
        <f>IFERROR(_xlfn.XLOOKUP(Apollo_Results[[#This Row],[Company Number ]],Apollo_Data___Inc_Lender!A:A,Apollo_Data___Inc_Lender!C:C,,)&amp;"","")</f>
        <v>Jacqueline - Carpenter; Paul - Jennings; Jacqueline - Stringer</v>
      </c>
      <c r="D135" s="27" t="str">
        <f>IFERROR(_xlfn.XLOOKUP(Apollo_Results[[#This Row],[Company Number ]],Apollo_Data___Inc_Lender!A:A,Apollo_Data___Inc_Lender!D:D,,)&amp;"","")</f>
        <v>Triodos Bank UK Limited</v>
      </c>
      <c r="E135" s="31">
        <f>IFERROR(_xlfn.XLOOKUP(Apollo_Results[[#This Row],[Company Number ]],Apollo_Data___Inc_Lender!A:A,Apollo_Data___Inc_Lender!E:E,"",),"")</f>
        <v>45089</v>
      </c>
      <c r="F135" s="27" t="str">
        <f>IFERROR(_xlfn.XLOOKUP(Apollo_Results[[#This Row],[Company Number ]],Apollo_Data___Inc_Lender!A:A,Apollo_Data___Inc_Lender!F:F,"",0)&amp;"","")</f>
        <v>outstanding</v>
      </c>
      <c r="G135" s="31">
        <f>_xlfn.XLOOKUP(Apollo_Results[[#This Row],[Company Number ]],Apollo_Data___Inc_Lender!A:A,Apollo_Data___Inc_Lender!G:G,"",0)</f>
        <v>44722</v>
      </c>
      <c r="H135" s="27" t="str">
        <f>IFERROR(Apollo_Data__Comp_No[[#This Row],[First Name]],"")</f>
        <v>Andrea</v>
      </c>
      <c r="I135" s="27" t="str">
        <f>IFERROR(Apollo_Data__Comp_No[[#This Row],[Last Name]],"")</f>
        <v>Woodley</v>
      </c>
      <c r="M135" s="27" t="str">
        <f>IFERROR(Apollo_Data__Comp_No[[#This Row],[Company Linkedin Url]],"")</f>
        <v>http://www.linkedin.com/company/sea-change-sussex</v>
      </c>
      <c r="N135" s="27" t="str">
        <f>IFERROR(Apollo_Data__Comp_No[[#This Row],[Website]],"")</f>
        <v>https://seachangesussex.co.uk</v>
      </c>
      <c r="O135" s="27" t="str">
        <f>IFERROR(Apollo_Data__Comp_No[[#This Row],[Company Address]],"")</f>
        <v>Highfield Drive, Saint Leonards, England, United Kingdom, TN38 9UH</v>
      </c>
      <c r="P135" s="33" t="s">
        <v>26054</v>
      </c>
    </row>
    <row r="136" spans="1:16" s="27" customFormat="1" x14ac:dyDescent="0.4">
      <c r="A136" s="28" t="str">
        <f>IFERROR(Apollo_Data__Comp_No[[#This Row],[CH Company number]],"")</f>
        <v>09923802</v>
      </c>
      <c r="B136" s="29" t="str">
        <f>IFERROR(Apollo_Data__Comp_No[[#This Row],[company]],"")</f>
        <v>Timm Property Group</v>
      </c>
      <c r="C136" s="29" t="str">
        <f>IFERROR(_xlfn.XLOOKUP(Apollo_Results[[#This Row],[Company Number ]],Apollo_Data___Inc_Lender!A:A,Apollo_Data___Inc_Lender!C:C,,)&amp;"","")</f>
        <v>Hollie - Timm; Mark - Timm</v>
      </c>
      <c r="D136" s="27" t="str">
        <f>IFERROR(_xlfn.XLOOKUP(Apollo_Results[[#This Row],[Company Number ]],Apollo_Data___Inc_Lender!A:A,Apollo_Data___Inc_Lender!D:D,,)&amp;"","")</f>
        <v>Paragon Bank PLC</v>
      </c>
      <c r="E136" s="31">
        <f>IFERROR(_xlfn.XLOOKUP(Apollo_Results[[#This Row],[Company Number ]],Apollo_Data___Inc_Lender!A:A,Apollo_Data___Inc_Lender!E:E,"",),"")</f>
        <v>45632</v>
      </c>
      <c r="F136" s="27" t="str">
        <f>IFERROR(_xlfn.XLOOKUP(Apollo_Results[[#This Row],[Company Number ]],Apollo_Data___Inc_Lender!A:A,Apollo_Data___Inc_Lender!F:F,"",0)&amp;"","")</f>
        <v>outstanding</v>
      </c>
      <c r="G136" s="31">
        <f>_xlfn.XLOOKUP(Apollo_Results[[#This Row],[Company Number ]],Apollo_Data___Inc_Lender!A:A,Apollo_Data___Inc_Lender!G:G,"",0)</f>
        <v>42359</v>
      </c>
      <c r="H136" s="27" t="str">
        <f>IFERROR(Apollo_Data__Comp_No[[#This Row],[First Name]],"")</f>
        <v>Hollie</v>
      </c>
      <c r="I136" s="27" t="str">
        <f>IFERROR(Apollo_Data__Comp_No[[#This Row],[Last Name]],"")</f>
        <v>Timm</v>
      </c>
      <c r="M136" s="27" t="str">
        <f>IFERROR(Apollo_Data__Comp_No[[#This Row],[Company Linkedin Url]],"")</f>
        <v>http://www.linkedin.com/company/timm-property-group</v>
      </c>
      <c r="N136" s="27" t="str">
        <f>IFERROR(Apollo_Data__Comp_No[[#This Row],[Website]],"")</f>
        <v>https://timmproperty.co.uk</v>
      </c>
      <c r="O136" s="27" t="str">
        <f>IFERROR(Apollo_Data__Comp_No[[#This Row],[Company Address]],"")</f>
        <v>Norwich, England, United Kingdom</v>
      </c>
      <c r="P136" s="33" t="s">
        <v>26054</v>
      </c>
    </row>
    <row r="137" spans="1:16" s="27" customFormat="1" x14ac:dyDescent="0.4">
      <c r="A137" s="28" t="str">
        <f>IFERROR(Apollo_Data__Comp_No[[#This Row],[CH Company number]],"")</f>
        <v>05603125</v>
      </c>
      <c r="B137" s="29" t="str">
        <f>IFERROR(Apollo_Data__Comp_No[[#This Row],[company]],"")</f>
        <v>St James Securities Limited</v>
      </c>
      <c r="C137" s="29" t="str">
        <f>IFERROR(_xlfn.XLOOKUP(Apollo_Results[[#This Row],[Company Number ]],Apollo_Data___Inc_Lender!A:A,Apollo_Data___Inc_Lender!C:C,,)&amp;"","")</f>
        <v>Daniel - Murray; Oliver - Quarmby</v>
      </c>
      <c r="D137" s="27" t="str">
        <f>IFERROR(_xlfn.XLOOKUP(Apollo_Results[[#This Row],[Company Number ]],Apollo_Data___Inc_Lender!A:A,Apollo_Data___Inc_Lender!D:D,,)&amp;"","")</f>
        <v>Bank of Scotland PLC in Its Capacity as Agent and Security Trustee for the Finance Parties (The Security Trustee)</v>
      </c>
      <c r="E137" s="31">
        <f>IFERROR(_xlfn.XLOOKUP(Apollo_Results[[#This Row],[Company Number ]],Apollo_Data___Inc_Lender!A:A,Apollo_Data___Inc_Lender!E:E,"",),"")</f>
        <v>40507</v>
      </c>
      <c r="F137" s="27" t="str">
        <f>IFERROR(_xlfn.XLOOKUP(Apollo_Results[[#This Row],[Company Number ]],Apollo_Data___Inc_Lender!A:A,Apollo_Data___Inc_Lender!F:F,"",0)&amp;"","")</f>
        <v>fully-satisfied</v>
      </c>
      <c r="G137" s="31">
        <f>_xlfn.XLOOKUP(Apollo_Results[[#This Row],[Company Number ]],Apollo_Data___Inc_Lender!A:A,Apollo_Data___Inc_Lender!G:G,"",0)</f>
        <v>38650</v>
      </c>
      <c r="H137" s="27" t="str">
        <f>IFERROR(Apollo_Data__Comp_No[[#This Row],[First Name]],"")</f>
        <v>Paul</v>
      </c>
      <c r="I137" s="27" t="str">
        <f>IFERROR(Apollo_Data__Comp_No[[#This Row],[Last Name]],"")</f>
        <v>Morris</v>
      </c>
      <c r="M137" s="27" t="str">
        <f>IFERROR(Apollo_Data__Comp_No[[#This Row],[Company Linkedin Url]],"")</f>
        <v>http://www.linkedin.com/company/st-james-securities-limited</v>
      </c>
      <c r="N137" s="27" t="str">
        <f>IFERROR(Apollo_Data__Comp_No[[#This Row],[Website]],"")</f>
        <v>https://sjs.co.uk</v>
      </c>
      <c r="O137" s="27" t="str">
        <f>IFERROR(Apollo_Data__Comp_No[[#This Row],[Company Address]],"")</f>
        <v>3rd Albion Street, Leeds, England, United Kingdom, LS1 5</v>
      </c>
      <c r="P137" s="33" t="s">
        <v>26054</v>
      </c>
    </row>
    <row r="138" spans="1:16" s="27" customFormat="1" x14ac:dyDescent="0.4">
      <c r="A138" s="28" t="str">
        <f>IFERROR(Apollo_Data__Comp_No[[#This Row],[CH Company number]],"")</f>
        <v>05603125</v>
      </c>
      <c r="B138" s="29" t="str">
        <f>IFERROR(Apollo_Data__Comp_No[[#This Row],[company]],"")</f>
        <v>St James Securities Limited</v>
      </c>
      <c r="C138" s="29" t="str">
        <f>IFERROR(_xlfn.XLOOKUP(Apollo_Results[[#This Row],[Company Number ]],Apollo_Data___Inc_Lender!A:A,Apollo_Data___Inc_Lender!C:C,,)&amp;"","")</f>
        <v>Daniel - Murray; Oliver - Quarmby</v>
      </c>
      <c r="D138" s="27" t="str">
        <f>IFERROR(_xlfn.XLOOKUP(Apollo_Results[[#This Row],[Company Number ]],Apollo_Data___Inc_Lender!A:A,Apollo_Data___Inc_Lender!D:D,,)&amp;"","")</f>
        <v>Bank of Scotland PLC in Its Capacity as Agent and Security Trustee for the Finance Parties (The Security Trustee)</v>
      </c>
      <c r="E138" s="31">
        <f>IFERROR(_xlfn.XLOOKUP(Apollo_Results[[#This Row],[Company Number ]],Apollo_Data___Inc_Lender!A:A,Apollo_Data___Inc_Lender!E:E,"",),"")</f>
        <v>40507</v>
      </c>
      <c r="F138" s="27" t="str">
        <f>IFERROR(_xlfn.XLOOKUP(Apollo_Results[[#This Row],[Company Number ]],Apollo_Data___Inc_Lender!A:A,Apollo_Data___Inc_Lender!F:F,"",0)&amp;"","")</f>
        <v>fully-satisfied</v>
      </c>
      <c r="G138" s="31">
        <f>_xlfn.XLOOKUP(Apollo_Results[[#This Row],[Company Number ]],Apollo_Data___Inc_Lender!A:A,Apollo_Data___Inc_Lender!G:G,"",0)</f>
        <v>38650</v>
      </c>
      <c r="H138" s="27" t="str">
        <f>IFERROR(Apollo_Data__Comp_No[[#This Row],[First Name]],"")</f>
        <v>Dan</v>
      </c>
      <c r="I138" s="27" t="str">
        <f>IFERROR(Apollo_Data__Comp_No[[#This Row],[Last Name]],"")</f>
        <v>Murray</v>
      </c>
      <c r="M138" s="27" t="str">
        <f>IFERROR(Apollo_Data__Comp_No[[#This Row],[Company Linkedin Url]],"")</f>
        <v>http://www.linkedin.com/company/st-james-securities-limited</v>
      </c>
      <c r="N138" s="27" t="str">
        <f>IFERROR(Apollo_Data__Comp_No[[#This Row],[Website]],"")</f>
        <v>https://sjs.co.uk</v>
      </c>
      <c r="O138" s="27" t="str">
        <f>IFERROR(Apollo_Data__Comp_No[[#This Row],[Company Address]],"")</f>
        <v>3rd Albion Street, Leeds, England, United Kingdom, LS1 5</v>
      </c>
      <c r="P138" s="33" t="s">
        <v>26054</v>
      </c>
    </row>
    <row r="139" spans="1:16" s="27" customFormat="1" x14ac:dyDescent="0.4">
      <c r="A139" s="28" t="str">
        <f>IFERROR(Apollo_Data__Comp_No[[#This Row],[CH Company number]],"")</f>
        <v>05603125</v>
      </c>
      <c r="B139" s="29" t="str">
        <f>IFERROR(Apollo_Data__Comp_No[[#This Row],[company]],"")</f>
        <v>St James Securities Limited</v>
      </c>
      <c r="C139" s="29" t="str">
        <f>IFERROR(_xlfn.XLOOKUP(Apollo_Results[[#This Row],[Company Number ]],Apollo_Data___Inc_Lender!A:A,Apollo_Data___Inc_Lender!C:C,,)&amp;"","")</f>
        <v>Daniel - Murray; Oliver - Quarmby</v>
      </c>
      <c r="D139" s="27" t="str">
        <f>IFERROR(_xlfn.XLOOKUP(Apollo_Results[[#This Row],[Company Number ]],Apollo_Data___Inc_Lender!A:A,Apollo_Data___Inc_Lender!D:D,,)&amp;"","")</f>
        <v>Bank of Scotland PLC in Its Capacity as Agent and Security Trustee for the Finance Parties (The Security Trustee)</v>
      </c>
      <c r="E139" s="31">
        <f>IFERROR(_xlfn.XLOOKUP(Apollo_Results[[#This Row],[Company Number ]],Apollo_Data___Inc_Lender!A:A,Apollo_Data___Inc_Lender!E:E,"",),"")</f>
        <v>40507</v>
      </c>
      <c r="F139" s="27" t="str">
        <f>IFERROR(_xlfn.XLOOKUP(Apollo_Results[[#This Row],[Company Number ]],Apollo_Data___Inc_Lender!A:A,Apollo_Data___Inc_Lender!F:F,"",0)&amp;"","")</f>
        <v>fully-satisfied</v>
      </c>
      <c r="G139" s="31">
        <f>_xlfn.XLOOKUP(Apollo_Results[[#This Row],[Company Number ]],Apollo_Data___Inc_Lender!A:A,Apollo_Data___Inc_Lender!G:G,"",0)</f>
        <v>38650</v>
      </c>
      <c r="H139" s="27" t="str">
        <f>IFERROR(Apollo_Data__Comp_No[[#This Row],[First Name]],"")</f>
        <v>Kevin</v>
      </c>
      <c r="I139" s="27" t="str">
        <f>IFERROR(Apollo_Data__Comp_No[[#This Row],[Last Name]],"")</f>
        <v>White</v>
      </c>
      <c r="M139" s="27" t="str">
        <f>IFERROR(Apollo_Data__Comp_No[[#This Row],[Company Linkedin Url]],"")</f>
        <v>http://www.linkedin.com/company/st-james-securities-limited</v>
      </c>
      <c r="N139" s="27" t="str">
        <f>IFERROR(Apollo_Data__Comp_No[[#This Row],[Website]],"")</f>
        <v>https://sjs.co.uk</v>
      </c>
      <c r="O139" s="27" t="str">
        <f>IFERROR(Apollo_Data__Comp_No[[#This Row],[Company Address]],"")</f>
        <v>3rd Albion Street, Leeds, England, United Kingdom, LS1 5</v>
      </c>
      <c r="P139" s="33" t="s">
        <v>26054</v>
      </c>
    </row>
    <row r="140" spans="1:16" s="27" customFormat="1" x14ac:dyDescent="0.4">
      <c r="A140" s="28" t="str">
        <f>IFERROR(Apollo_Data__Comp_No[[#This Row],[CH Company number]],"")</f>
        <v>08005935</v>
      </c>
      <c r="B140" s="29" t="str">
        <f>IFERROR(Apollo_Data__Comp_No[[#This Row],[company]],"")</f>
        <v>MGL Projects</v>
      </c>
      <c r="C140" s="29" t="str">
        <f>IFERROR(_xlfn.XLOOKUP(Apollo_Results[[#This Row],[Company Number ]],Apollo_Data___Inc_Lender!A:A,Apollo_Data___Inc_Lender!C:C,,)&amp;"","")</f>
        <v>Paul - Andrews; Michael - Leith</v>
      </c>
      <c r="D140" s="27" t="str">
        <f>IFERROR(_xlfn.XLOOKUP(Apollo_Results[[#This Row],[Company Number ]],Apollo_Data___Inc_Lender!A:A,Apollo_Data___Inc_Lender!D:D,,)&amp;"","")</f>
        <v/>
      </c>
      <c r="E140" s="31">
        <f>IFERROR(_xlfn.XLOOKUP(Apollo_Results[[#This Row],[Company Number ]],Apollo_Data___Inc_Lender!A:A,Apollo_Data___Inc_Lender!E:E,"",),"")</f>
        <v>0</v>
      </c>
      <c r="F140" s="27" t="str">
        <f>IFERROR(_xlfn.XLOOKUP(Apollo_Results[[#This Row],[Company Number ]],Apollo_Data___Inc_Lender!A:A,Apollo_Data___Inc_Lender!F:F,"",0)&amp;"","")</f>
        <v/>
      </c>
      <c r="G140" s="31">
        <f>_xlfn.XLOOKUP(Apollo_Results[[#This Row],[Company Number ]],Apollo_Data___Inc_Lender!A:A,Apollo_Data___Inc_Lender!G:G,"",0)</f>
        <v>40994</v>
      </c>
      <c r="H140" s="27" t="str">
        <f>IFERROR(Apollo_Data__Comp_No[[#This Row],[First Name]],"")</f>
        <v>Michael</v>
      </c>
      <c r="I140" s="27" t="str">
        <f>IFERROR(Apollo_Data__Comp_No[[#This Row],[Last Name]],"")</f>
        <v>Leith</v>
      </c>
      <c r="M140" s="27" t="str">
        <f>IFERROR(Apollo_Data__Comp_No[[#This Row],[Company Linkedin Url]],"")</f>
        <v>http://www.linkedin.com/company/leith-and-andrews-ltd</v>
      </c>
      <c r="N140" s="27" t="str">
        <f>IFERROR(Apollo_Data__Comp_No[[#This Row],[Website]],"")</f>
        <v>https://mglprojects.com</v>
      </c>
      <c r="O140" s="27" t="str">
        <f>IFERROR(Apollo_Data__Comp_No[[#This Row],[Company Address]],"")</f>
        <v>20 Primrose Street, London, England, United Kingdom, EC2M 3AB</v>
      </c>
      <c r="P140" s="33" t="s">
        <v>26054</v>
      </c>
    </row>
    <row r="141" spans="1:16" s="27" customFormat="1" x14ac:dyDescent="0.4">
      <c r="A141" s="28" t="str">
        <f>IFERROR(Apollo_Data__Comp_No[[#This Row],[CH Company number]],"")</f>
        <v>SC383839</v>
      </c>
      <c r="B141" s="29" t="str">
        <f>IFERROR(Apollo_Data__Comp_No[[#This Row],[company]],"")</f>
        <v>Sheridan Keane Real Estate Investment</v>
      </c>
      <c r="C141" s="29" t="str">
        <f>IFERROR(_xlfn.XLOOKUP(Apollo_Results[[#This Row],[Company Number ]],Apollo_Data___Inc_Lender!A:A,Apollo_Data___Inc_Lender!C:C,,)&amp;"","")</f>
        <v>Whitelaw - Wells; Patrick - Ford; Cathal - Keane; Josephine - Keane; Stewart - Sheridan; Victoria - Sheridan</v>
      </c>
      <c r="D141" s="27" t="str">
        <f>IFERROR(_xlfn.XLOOKUP(Apollo_Results[[#This Row],[Company Number ]],Apollo_Data___Inc_Lender!A:A,Apollo_Data___Inc_Lender!D:D,,)&amp;"","")</f>
        <v>Bank of Scotland PLC</v>
      </c>
      <c r="E141" s="31">
        <f>IFERROR(_xlfn.XLOOKUP(Apollo_Results[[#This Row],[Company Number ]],Apollo_Data___Inc_Lender!A:A,Apollo_Data___Inc_Lender!E:E,"",),"")</f>
        <v>44230</v>
      </c>
      <c r="F141" s="27" t="str">
        <f>IFERROR(_xlfn.XLOOKUP(Apollo_Results[[#This Row],[Company Number ]],Apollo_Data___Inc_Lender!A:A,Apollo_Data___Inc_Lender!F:F,"",0)&amp;"","")</f>
        <v>outstanding</v>
      </c>
      <c r="G141" s="31">
        <f>_xlfn.XLOOKUP(Apollo_Results[[#This Row],[Company Number ]],Apollo_Data___Inc_Lender!A:A,Apollo_Data___Inc_Lender!G:G,"",0)</f>
        <v>40408</v>
      </c>
      <c r="H141" s="27" t="str">
        <f>IFERROR(Apollo_Data__Comp_No[[#This Row],[First Name]],"")</f>
        <v>Cathal</v>
      </c>
      <c r="I141" s="27" t="str">
        <f>IFERROR(Apollo_Data__Comp_No[[#This Row],[Last Name]],"")</f>
        <v>Keane</v>
      </c>
      <c r="M141" s="27" t="str">
        <f>IFERROR(Apollo_Data__Comp_No[[#This Row],[Company Linkedin Url]],"")</f>
        <v>http://www.linkedin.com/company/sheridan-property-consultants</v>
      </c>
      <c r="N141" s="27" t="str">
        <f>IFERROR(Apollo_Data__Comp_No[[#This Row],[Website]],"")</f>
        <v>https://sheridankeane.co.uk</v>
      </c>
      <c r="O141" s="27" t="str">
        <f>IFERROR(Apollo_Data__Comp_No[[#This Row],[Company Address]],"")</f>
        <v>90A George Street, Edinburgh, Scotland, United Kingdom, EH2 3</v>
      </c>
      <c r="P141" s="33" t="s">
        <v>26054</v>
      </c>
    </row>
    <row r="142" spans="1:16" s="27" customFormat="1" x14ac:dyDescent="0.4">
      <c r="A142" s="28" t="str">
        <f>IFERROR(Apollo_Data__Comp_No[[#This Row],[CH Company number]],"")</f>
        <v>SC383839</v>
      </c>
      <c r="B142" s="29" t="str">
        <f>IFERROR(Apollo_Data__Comp_No[[#This Row],[company]],"")</f>
        <v>Sheridan Keane Real Estate Investment</v>
      </c>
      <c r="C142" s="29" t="str">
        <f>IFERROR(_xlfn.XLOOKUP(Apollo_Results[[#This Row],[Company Number ]],Apollo_Data___Inc_Lender!A:A,Apollo_Data___Inc_Lender!C:C,,)&amp;"","")</f>
        <v>Whitelaw - Wells; Patrick - Ford; Cathal - Keane; Josephine - Keane; Stewart - Sheridan; Victoria - Sheridan</v>
      </c>
      <c r="D142" s="27" t="str">
        <f>IFERROR(_xlfn.XLOOKUP(Apollo_Results[[#This Row],[Company Number ]],Apollo_Data___Inc_Lender!A:A,Apollo_Data___Inc_Lender!D:D,,)&amp;"","")</f>
        <v>Bank of Scotland PLC</v>
      </c>
      <c r="E142" s="31">
        <f>IFERROR(_xlfn.XLOOKUP(Apollo_Results[[#This Row],[Company Number ]],Apollo_Data___Inc_Lender!A:A,Apollo_Data___Inc_Lender!E:E,"",),"")</f>
        <v>44230</v>
      </c>
      <c r="F142" s="27" t="str">
        <f>IFERROR(_xlfn.XLOOKUP(Apollo_Results[[#This Row],[Company Number ]],Apollo_Data___Inc_Lender!A:A,Apollo_Data___Inc_Lender!F:F,"",0)&amp;"","")</f>
        <v>outstanding</v>
      </c>
      <c r="G142" s="31">
        <f>_xlfn.XLOOKUP(Apollo_Results[[#This Row],[Company Number ]],Apollo_Data___Inc_Lender!A:A,Apollo_Data___Inc_Lender!G:G,"",0)</f>
        <v>40408</v>
      </c>
      <c r="H142" s="27" t="str">
        <f>IFERROR(Apollo_Data__Comp_No[[#This Row],[First Name]],"")</f>
        <v>Patrick</v>
      </c>
      <c r="I142" s="27" t="str">
        <f>IFERROR(Apollo_Data__Comp_No[[#This Row],[Last Name]],"")</f>
        <v>Ford</v>
      </c>
      <c r="M142" s="27" t="str">
        <f>IFERROR(Apollo_Data__Comp_No[[#This Row],[Company Linkedin Url]],"")</f>
        <v>http://www.linkedin.com/company/sheridan-property-consultants</v>
      </c>
      <c r="N142" s="27" t="str">
        <f>IFERROR(Apollo_Data__Comp_No[[#This Row],[Website]],"")</f>
        <v>https://sheridankeane.co.uk</v>
      </c>
      <c r="O142" s="27" t="str">
        <f>IFERROR(Apollo_Data__Comp_No[[#This Row],[Company Address]],"")</f>
        <v>90A George Street, Edinburgh, Scotland, United Kingdom, EH2 3</v>
      </c>
      <c r="P142" s="33" t="s">
        <v>26054</v>
      </c>
    </row>
    <row r="143" spans="1:16" s="27" customFormat="1" x14ac:dyDescent="0.4">
      <c r="A143" s="28">
        <f>IFERROR(Apollo_Data__Comp_No[[#This Row],[CH Company number]],"")</f>
        <v>0</v>
      </c>
      <c r="B143" s="29" t="str">
        <f>IFERROR(Apollo_Data__Comp_No[[#This Row],[company]],"")</f>
        <v>Turnberry Homes Ltd</v>
      </c>
      <c r="C143" s="29" t="str">
        <f>IFERROR(_xlfn.XLOOKUP(Apollo_Results[[#This Row],[Company Number ]],Apollo_Data___Inc_Lender!A:A,Apollo_Data___Inc_Lender!C:C,,)&amp;"","")</f>
        <v/>
      </c>
      <c r="D143" s="27" t="str">
        <f>IFERROR(_xlfn.XLOOKUP(Apollo_Results[[#This Row],[Company Number ]],Apollo_Data___Inc_Lender!A:A,Apollo_Data___Inc_Lender!D:D,,)&amp;"","")</f>
        <v/>
      </c>
      <c r="E143" s="31" t="str">
        <f>IFERROR(_xlfn.XLOOKUP(Apollo_Results[[#This Row],[Company Number ]],Apollo_Data___Inc_Lender!A:A,Apollo_Data___Inc_Lender!E:E,"",),"")</f>
        <v/>
      </c>
      <c r="F143" s="27" t="str">
        <f>IFERROR(_xlfn.XLOOKUP(Apollo_Results[[#This Row],[Company Number ]],Apollo_Data___Inc_Lender!A:A,Apollo_Data___Inc_Lender!F:F,"",0)&amp;"","")</f>
        <v/>
      </c>
      <c r="G143" s="31" t="str">
        <f>_xlfn.XLOOKUP(Apollo_Results[[#This Row],[Company Number ]],Apollo_Data___Inc_Lender!A:A,Apollo_Data___Inc_Lender!G:G,"",0)</f>
        <v/>
      </c>
      <c r="H143" s="27" t="str">
        <f>IFERROR(Apollo_Data__Comp_No[[#This Row],[First Name]],"")</f>
        <v>Elaine</v>
      </c>
      <c r="I143" s="27" t="str">
        <f>IFERROR(Apollo_Data__Comp_No[[#This Row],[Last Name]],"")</f>
        <v>Mooney</v>
      </c>
      <c r="M143" s="27" t="str">
        <f>IFERROR(Apollo_Data__Comp_No[[#This Row],[Company Linkedin Url]],"")</f>
        <v>http://www.linkedin.com/company/turnberry-homes-ltd</v>
      </c>
      <c r="N143" s="27" t="str">
        <f>IFERROR(Apollo_Data__Comp_No[[#This Row],[Website]],"")</f>
        <v>https://turnberryhomes.co.uk</v>
      </c>
      <c r="O143" s="27" t="str">
        <f>IFERROR(Apollo_Data__Comp_No[[#This Row],[Company Address]],"")</f>
        <v>Glasgow, Scotland, United Kingdom</v>
      </c>
      <c r="P143" s="33" t="s">
        <v>26054</v>
      </c>
    </row>
    <row r="144" spans="1:16" s="27" customFormat="1" x14ac:dyDescent="0.4">
      <c r="A144" s="28">
        <f>IFERROR(Apollo_Data__Comp_No[[#This Row],[CH Company number]],"")</f>
        <v>0</v>
      </c>
      <c r="B144" s="29" t="str">
        <f>IFERROR(Apollo_Data__Comp_No[[#This Row],[company]],"")</f>
        <v>Toland House Properties</v>
      </c>
      <c r="C144" s="29" t="str">
        <f>IFERROR(_xlfn.XLOOKUP(Apollo_Results[[#This Row],[Company Number ]],Apollo_Data___Inc_Lender!A:A,Apollo_Data___Inc_Lender!C:C,,)&amp;"","")</f>
        <v/>
      </c>
      <c r="D144" s="27" t="str">
        <f>IFERROR(_xlfn.XLOOKUP(Apollo_Results[[#This Row],[Company Number ]],Apollo_Data___Inc_Lender!A:A,Apollo_Data___Inc_Lender!D:D,,)&amp;"","")</f>
        <v/>
      </c>
      <c r="E144" s="31" t="str">
        <f>IFERROR(_xlfn.XLOOKUP(Apollo_Results[[#This Row],[Company Number ]],Apollo_Data___Inc_Lender!A:A,Apollo_Data___Inc_Lender!E:E,"",),"")</f>
        <v/>
      </c>
      <c r="F144" s="27" t="str">
        <f>IFERROR(_xlfn.XLOOKUP(Apollo_Results[[#This Row],[Company Number ]],Apollo_Data___Inc_Lender!A:A,Apollo_Data___Inc_Lender!F:F,"",0)&amp;"","")</f>
        <v/>
      </c>
      <c r="G144" s="31" t="str">
        <f>_xlfn.XLOOKUP(Apollo_Results[[#This Row],[Company Number ]],Apollo_Data___Inc_Lender!A:A,Apollo_Data___Inc_Lender!G:G,"",0)</f>
        <v/>
      </c>
      <c r="H144" s="27" t="str">
        <f>IFERROR(Apollo_Data__Comp_No[[#This Row],[First Name]],"")</f>
        <v>Glen</v>
      </c>
      <c r="I144" s="27" t="str">
        <f>IFERROR(Apollo_Data__Comp_No[[#This Row],[Last Name]],"")</f>
        <v>Philpott</v>
      </c>
      <c r="M144" s="27" t="str">
        <f>IFERROR(Apollo_Data__Comp_No[[#This Row],[Company Linkedin Url]],"")</f>
        <v>http://www.linkedin.com/company/toland-house-properties-limited</v>
      </c>
      <c r="N144" s="27" t="str">
        <f>IFERROR(Apollo_Data__Comp_No[[#This Row],[Website]],"")</f>
        <v>https://tolandhouselimited.com</v>
      </c>
      <c r="O144" s="27" t="str">
        <f>IFERROR(Apollo_Data__Comp_No[[#This Row],[Company Address]],"")</f>
        <v>21-23 Chapel Hill, Northern Ireland, United Kingdom, BT28 1EP</v>
      </c>
      <c r="P144" s="33" t="s">
        <v>26054</v>
      </c>
    </row>
    <row r="145" spans="1:16" s="27" customFormat="1" x14ac:dyDescent="0.4">
      <c r="A145" s="28">
        <f>IFERROR(Apollo_Data__Comp_No[[#This Row],[CH Company number]],"")</f>
        <v>0</v>
      </c>
      <c r="B145" s="29" t="str">
        <f>IFERROR(Apollo_Data__Comp_No[[#This Row],[company]],"")</f>
        <v>Toland House Properties</v>
      </c>
      <c r="C145" s="29" t="str">
        <f>IFERROR(_xlfn.XLOOKUP(Apollo_Results[[#This Row],[Company Number ]],Apollo_Data___Inc_Lender!A:A,Apollo_Data___Inc_Lender!C:C,,)&amp;"","")</f>
        <v/>
      </c>
      <c r="D145" s="27" t="str">
        <f>IFERROR(_xlfn.XLOOKUP(Apollo_Results[[#This Row],[Company Number ]],Apollo_Data___Inc_Lender!A:A,Apollo_Data___Inc_Lender!D:D,,)&amp;"","")</f>
        <v/>
      </c>
      <c r="E145" s="31" t="str">
        <f>IFERROR(_xlfn.XLOOKUP(Apollo_Results[[#This Row],[Company Number ]],Apollo_Data___Inc_Lender!A:A,Apollo_Data___Inc_Lender!E:E,"",),"")</f>
        <v/>
      </c>
      <c r="F145" s="27" t="str">
        <f>IFERROR(_xlfn.XLOOKUP(Apollo_Results[[#This Row],[Company Number ]],Apollo_Data___Inc_Lender!A:A,Apollo_Data___Inc_Lender!F:F,"",0)&amp;"","")</f>
        <v/>
      </c>
      <c r="G145" s="31" t="str">
        <f>_xlfn.XLOOKUP(Apollo_Results[[#This Row],[Company Number ]],Apollo_Data___Inc_Lender!A:A,Apollo_Data___Inc_Lender!G:G,"",0)</f>
        <v/>
      </c>
      <c r="H145" s="27" t="str">
        <f>IFERROR(Apollo_Data__Comp_No[[#This Row],[First Name]],"")</f>
        <v>Sarah</v>
      </c>
      <c r="I145" s="27" t="str">
        <f>IFERROR(Apollo_Data__Comp_No[[#This Row],[Last Name]],"")</f>
        <v>Toland</v>
      </c>
      <c r="M145" s="27" t="str">
        <f>IFERROR(Apollo_Data__Comp_No[[#This Row],[Company Linkedin Url]],"")</f>
        <v>http://www.linkedin.com/company/toland-house-properties-limited</v>
      </c>
      <c r="N145" s="27" t="str">
        <f>IFERROR(Apollo_Data__Comp_No[[#This Row],[Website]],"")</f>
        <v>https://tolandhouselimited.com</v>
      </c>
      <c r="O145" s="27" t="str">
        <f>IFERROR(Apollo_Data__Comp_No[[#This Row],[Company Address]],"")</f>
        <v>21-23 Chapel Hill, Northern Ireland, United Kingdom, BT28 1EP</v>
      </c>
      <c r="P145" s="33" t="s">
        <v>26054</v>
      </c>
    </row>
    <row r="146" spans="1:16" s="27" customFormat="1" x14ac:dyDescent="0.4">
      <c r="A146" s="28">
        <f>IFERROR(Apollo_Data__Comp_No[[#This Row],[CH Company number]],"")</f>
        <v>0</v>
      </c>
      <c r="B146" s="29" t="str">
        <f>IFERROR(Apollo_Data__Comp_No[[#This Row],[company]],"")</f>
        <v>Turnkey Developments</v>
      </c>
      <c r="C146" s="29" t="str">
        <f>IFERROR(_xlfn.XLOOKUP(Apollo_Results[[#This Row],[Company Number ]],Apollo_Data___Inc_Lender!A:A,Apollo_Data___Inc_Lender!C:C,,)&amp;"","")</f>
        <v/>
      </c>
      <c r="D146" s="27" t="str">
        <f>IFERROR(_xlfn.XLOOKUP(Apollo_Results[[#This Row],[Company Number ]],Apollo_Data___Inc_Lender!A:A,Apollo_Data___Inc_Lender!D:D,,)&amp;"","")</f>
        <v/>
      </c>
      <c r="E146" s="31" t="str">
        <f>IFERROR(_xlfn.XLOOKUP(Apollo_Results[[#This Row],[Company Number ]],Apollo_Data___Inc_Lender!A:A,Apollo_Data___Inc_Lender!E:E,"",),"")</f>
        <v/>
      </c>
      <c r="F146" s="27" t="str">
        <f>IFERROR(_xlfn.XLOOKUP(Apollo_Results[[#This Row],[Company Number ]],Apollo_Data___Inc_Lender!A:A,Apollo_Data___Inc_Lender!F:F,"",0)&amp;"","")</f>
        <v/>
      </c>
      <c r="G146" s="31" t="str">
        <f>_xlfn.XLOOKUP(Apollo_Results[[#This Row],[Company Number ]],Apollo_Data___Inc_Lender!A:A,Apollo_Data___Inc_Lender!G:G,"",0)</f>
        <v/>
      </c>
      <c r="H146" s="27" t="str">
        <f>IFERROR(Apollo_Data__Comp_No[[#This Row],[First Name]],"")</f>
        <v>Jo</v>
      </c>
      <c r="I146" s="27" t="str">
        <f>IFERROR(Apollo_Data__Comp_No[[#This Row],[Last Name]],"")</f>
        <v>Golley</v>
      </c>
      <c r="M146" s="27" t="str">
        <f>IFERROR(Apollo_Data__Comp_No[[#This Row],[Company Linkedin Url]],"")</f>
        <v>http://www.linkedin.com/company/turnkeydevelopments</v>
      </c>
      <c r="N146" s="27" t="str">
        <f>IFERROR(Apollo_Data__Comp_No[[#This Row],[Website]],"")</f>
        <v>https://turnkey-developments.co.uk</v>
      </c>
      <c r="O146" s="27" t="str">
        <f>IFERROR(Apollo_Data__Comp_No[[#This Row],[Company Address]],"")</f>
        <v>58 Peregrine Road, Ilford, England, United Kingdom, IG6 3</v>
      </c>
      <c r="P146" s="33" t="s">
        <v>26054</v>
      </c>
    </row>
    <row r="147" spans="1:16" s="27" customFormat="1" x14ac:dyDescent="0.4">
      <c r="A147" s="28">
        <f>IFERROR(Apollo_Data__Comp_No[[#This Row],[CH Company number]],"")</f>
        <v>0</v>
      </c>
      <c r="B147" s="29" t="str">
        <f>IFERROR(Apollo_Data__Comp_No[[#This Row],[company]],"")</f>
        <v>Turnkey Developments</v>
      </c>
      <c r="C147" s="29" t="str">
        <f>IFERROR(_xlfn.XLOOKUP(Apollo_Results[[#This Row],[Company Number ]],Apollo_Data___Inc_Lender!A:A,Apollo_Data___Inc_Lender!C:C,,)&amp;"","")</f>
        <v/>
      </c>
      <c r="D147" s="27" t="str">
        <f>IFERROR(_xlfn.XLOOKUP(Apollo_Results[[#This Row],[Company Number ]],Apollo_Data___Inc_Lender!A:A,Apollo_Data___Inc_Lender!D:D,,)&amp;"","")</f>
        <v/>
      </c>
      <c r="E147" s="31" t="str">
        <f>IFERROR(_xlfn.XLOOKUP(Apollo_Results[[#This Row],[Company Number ]],Apollo_Data___Inc_Lender!A:A,Apollo_Data___Inc_Lender!E:E,"",),"")</f>
        <v/>
      </c>
      <c r="F147" s="27" t="str">
        <f>IFERROR(_xlfn.XLOOKUP(Apollo_Results[[#This Row],[Company Number ]],Apollo_Data___Inc_Lender!A:A,Apollo_Data___Inc_Lender!F:F,"",0)&amp;"","")</f>
        <v/>
      </c>
      <c r="G147" s="31" t="str">
        <f>_xlfn.XLOOKUP(Apollo_Results[[#This Row],[Company Number ]],Apollo_Data___Inc_Lender!A:A,Apollo_Data___Inc_Lender!G:G,"",0)</f>
        <v/>
      </c>
      <c r="H147" s="27" t="str">
        <f>IFERROR(Apollo_Data__Comp_No[[#This Row],[First Name]],"")</f>
        <v>Matthew</v>
      </c>
      <c r="I147" s="27" t="str">
        <f>IFERROR(Apollo_Data__Comp_No[[#This Row],[Last Name]],"")</f>
        <v>Greenhalgh</v>
      </c>
      <c r="M147" s="27" t="str">
        <f>IFERROR(Apollo_Data__Comp_No[[#This Row],[Company Linkedin Url]],"")</f>
        <v>http://www.linkedin.com/company/turnkeydevelopments</v>
      </c>
      <c r="N147" s="27" t="str">
        <f>IFERROR(Apollo_Data__Comp_No[[#This Row],[Website]],"")</f>
        <v>https://turnkey-developments.co.uk</v>
      </c>
      <c r="O147" s="27" t="str">
        <f>IFERROR(Apollo_Data__Comp_No[[#This Row],[Company Address]],"")</f>
        <v>58 Peregrine Road, Ilford, England, United Kingdom, IG6 3</v>
      </c>
      <c r="P147" s="33" t="s">
        <v>26054</v>
      </c>
    </row>
    <row r="148" spans="1:16" s="27" customFormat="1" x14ac:dyDescent="0.4">
      <c r="A148" s="28">
        <f>IFERROR(Apollo_Data__Comp_No[[#This Row],[CH Company number]],"")</f>
        <v>0</v>
      </c>
      <c r="B148" s="29" t="str">
        <f>IFERROR(Apollo_Data__Comp_No[[#This Row],[company]],"")</f>
        <v>Turnkey Developments</v>
      </c>
      <c r="C148" s="29" t="str">
        <f>IFERROR(_xlfn.XLOOKUP(Apollo_Results[[#This Row],[Company Number ]],Apollo_Data___Inc_Lender!A:A,Apollo_Data___Inc_Lender!C:C,,)&amp;"","")</f>
        <v/>
      </c>
      <c r="D148" s="27" t="str">
        <f>IFERROR(_xlfn.XLOOKUP(Apollo_Results[[#This Row],[Company Number ]],Apollo_Data___Inc_Lender!A:A,Apollo_Data___Inc_Lender!D:D,,)&amp;"","")</f>
        <v/>
      </c>
      <c r="E148" s="31" t="str">
        <f>IFERROR(_xlfn.XLOOKUP(Apollo_Results[[#This Row],[Company Number ]],Apollo_Data___Inc_Lender!A:A,Apollo_Data___Inc_Lender!E:E,"",),"")</f>
        <v/>
      </c>
      <c r="F148" s="27" t="str">
        <f>IFERROR(_xlfn.XLOOKUP(Apollo_Results[[#This Row],[Company Number ]],Apollo_Data___Inc_Lender!A:A,Apollo_Data___Inc_Lender!F:F,"",0)&amp;"","")</f>
        <v/>
      </c>
      <c r="G148" s="31" t="str">
        <f>_xlfn.XLOOKUP(Apollo_Results[[#This Row],[Company Number ]],Apollo_Data___Inc_Lender!A:A,Apollo_Data___Inc_Lender!G:G,"",0)</f>
        <v/>
      </c>
      <c r="H148" s="27" t="str">
        <f>IFERROR(Apollo_Data__Comp_No[[#This Row],[First Name]],"")</f>
        <v>Michael</v>
      </c>
      <c r="I148" s="27" t="str">
        <f>IFERROR(Apollo_Data__Comp_No[[#This Row],[Last Name]],"")</f>
        <v>Langley</v>
      </c>
      <c r="M148" s="27" t="str">
        <f>IFERROR(Apollo_Data__Comp_No[[#This Row],[Company Linkedin Url]],"")</f>
        <v>http://www.linkedin.com/company/turnkeydevelopments</v>
      </c>
      <c r="N148" s="27" t="str">
        <f>IFERROR(Apollo_Data__Comp_No[[#This Row],[Website]],"")</f>
        <v>https://turnkey-developments.co.uk</v>
      </c>
      <c r="O148" s="27" t="str">
        <f>IFERROR(Apollo_Data__Comp_No[[#This Row],[Company Address]],"")</f>
        <v>58 Peregrine Road, Ilford, England, United Kingdom, IG6 3</v>
      </c>
      <c r="P148" s="33" t="s">
        <v>26054</v>
      </c>
    </row>
    <row r="149" spans="1:16" s="27" customFormat="1" x14ac:dyDescent="0.4">
      <c r="A149" s="28">
        <f>IFERROR(Apollo_Data__Comp_No[[#This Row],[CH Company number]],"")</f>
        <v>0</v>
      </c>
      <c r="B149" s="29" t="str">
        <f>IFERROR(Apollo_Data__Comp_No[[#This Row],[company]],"")</f>
        <v>Winter Melia</v>
      </c>
      <c r="C149" s="29" t="str">
        <f>IFERROR(_xlfn.XLOOKUP(Apollo_Results[[#This Row],[Company Number ]],Apollo_Data___Inc_Lender!A:A,Apollo_Data___Inc_Lender!C:C,,)&amp;"","")</f>
        <v/>
      </c>
      <c r="D149" s="27" t="str">
        <f>IFERROR(_xlfn.XLOOKUP(Apollo_Results[[#This Row],[Company Number ]],Apollo_Data___Inc_Lender!A:A,Apollo_Data___Inc_Lender!D:D,,)&amp;"","")</f>
        <v/>
      </c>
      <c r="E149" s="31" t="str">
        <f>IFERROR(_xlfn.XLOOKUP(Apollo_Results[[#This Row],[Company Number ]],Apollo_Data___Inc_Lender!A:A,Apollo_Data___Inc_Lender!E:E,"",),"")</f>
        <v/>
      </c>
      <c r="F149" s="27" t="str">
        <f>IFERROR(_xlfn.XLOOKUP(Apollo_Results[[#This Row],[Company Number ]],Apollo_Data___Inc_Lender!A:A,Apollo_Data___Inc_Lender!F:F,"",0)&amp;"","")</f>
        <v/>
      </c>
      <c r="G149" s="31" t="str">
        <f>_xlfn.XLOOKUP(Apollo_Results[[#This Row],[Company Number ]],Apollo_Data___Inc_Lender!A:A,Apollo_Data___Inc_Lender!G:G,"",0)</f>
        <v/>
      </c>
      <c r="H149" s="27" t="str">
        <f>IFERROR(Apollo_Data__Comp_No[[#This Row],[First Name]],"")</f>
        <v>Matthew</v>
      </c>
      <c r="I149" s="27" t="str">
        <f>IFERROR(Apollo_Data__Comp_No[[#This Row],[Last Name]],"")</f>
        <v>Bodden</v>
      </c>
      <c r="M149" s="27" t="str">
        <f>IFERROR(Apollo_Data__Comp_No[[#This Row],[Company Linkedin Url]],"")</f>
        <v>http://www.linkedin.com/company/winter-melia</v>
      </c>
      <c r="N149" s="27" t="str">
        <f>IFERROR(Apollo_Data__Comp_No[[#This Row],[Website]],"")</f>
        <v>https://wintermeliadevelopments.com</v>
      </c>
      <c r="O149" s="27" t="str">
        <f>IFERROR(Apollo_Data__Comp_No[[#This Row],[Company Address]],"")</f>
        <v>116 Duke Street, Liverpool, England, United Kingdom, L1 4</v>
      </c>
      <c r="P149" s="33" t="s">
        <v>26054</v>
      </c>
    </row>
    <row r="150" spans="1:16" s="27" customFormat="1" x14ac:dyDescent="0.4">
      <c r="A150" s="28">
        <f>IFERROR(Apollo_Data__Comp_No[[#This Row],[CH Company number]],"")</f>
        <v>0</v>
      </c>
      <c r="B150" s="29" t="str">
        <f>IFERROR(Apollo_Data__Comp_No[[#This Row],[company]],"")</f>
        <v>RP Group</v>
      </c>
      <c r="C150" s="29" t="str">
        <f>IFERROR(_xlfn.XLOOKUP(Apollo_Results[[#This Row],[Company Number ]],Apollo_Data___Inc_Lender!A:A,Apollo_Data___Inc_Lender!C:C,,)&amp;"","")</f>
        <v/>
      </c>
      <c r="D150" s="27" t="str">
        <f>IFERROR(_xlfn.XLOOKUP(Apollo_Results[[#This Row],[Company Number ]],Apollo_Data___Inc_Lender!A:A,Apollo_Data___Inc_Lender!D:D,,)&amp;"","")</f>
        <v/>
      </c>
      <c r="E150" s="31" t="str">
        <f>IFERROR(_xlfn.XLOOKUP(Apollo_Results[[#This Row],[Company Number ]],Apollo_Data___Inc_Lender!A:A,Apollo_Data___Inc_Lender!E:E,"",),"")</f>
        <v/>
      </c>
      <c r="F150" s="27" t="str">
        <f>IFERROR(_xlfn.XLOOKUP(Apollo_Results[[#This Row],[Company Number ]],Apollo_Data___Inc_Lender!A:A,Apollo_Data___Inc_Lender!F:F,"",0)&amp;"","")</f>
        <v/>
      </c>
      <c r="G150" s="31" t="str">
        <f>_xlfn.XLOOKUP(Apollo_Results[[#This Row],[Company Number ]],Apollo_Data___Inc_Lender!A:A,Apollo_Data___Inc_Lender!G:G,"",0)</f>
        <v/>
      </c>
      <c r="H150" s="27" t="str">
        <f>IFERROR(Apollo_Data__Comp_No[[#This Row],[First Name]],"")</f>
        <v>Mike</v>
      </c>
      <c r="I150" s="27" t="str">
        <f>IFERROR(Apollo_Data__Comp_No[[#This Row],[Last Name]],"")</f>
        <v>Kennedy</v>
      </c>
      <c r="M150" s="27" t="str">
        <f>IFERROR(Apollo_Data__Comp_No[[#This Row],[Company Linkedin Url]],"")</f>
        <v>http://www.linkedin.com/company/rp-group-property</v>
      </c>
      <c r="N150" s="27" t="str">
        <f>IFERROR(Apollo_Data__Comp_No[[#This Row],[Website]],"")</f>
        <v>https://rp-group.co.uk</v>
      </c>
      <c r="O150" s="27" t="str">
        <f>IFERROR(Apollo_Data__Comp_No[[#This Row],[Company Address]],"")</f>
        <v>7 Stamford Road, Altrincham, England, United Kingdom, WA14 2JT</v>
      </c>
      <c r="P150" s="33" t="s">
        <v>26054</v>
      </c>
    </row>
    <row r="151" spans="1:16" s="27" customFormat="1" x14ac:dyDescent="0.4">
      <c r="A151" s="28">
        <f>IFERROR(Apollo_Data__Comp_No[[#This Row],[CH Company number]],"")</f>
        <v>0</v>
      </c>
      <c r="B151" s="29" t="str">
        <f>IFERROR(Apollo_Data__Comp_No[[#This Row],[company]],"")</f>
        <v>RP Group</v>
      </c>
      <c r="C151" s="29" t="str">
        <f>IFERROR(_xlfn.XLOOKUP(Apollo_Results[[#This Row],[Company Number ]],Apollo_Data___Inc_Lender!A:A,Apollo_Data___Inc_Lender!C:C,,)&amp;"","")</f>
        <v/>
      </c>
      <c r="D151" s="27" t="str">
        <f>IFERROR(_xlfn.XLOOKUP(Apollo_Results[[#This Row],[Company Number ]],Apollo_Data___Inc_Lender!A:A,Apollo_Data___Inc_Lender!D:D,,)&amp;"","")</f>
        <v/>
      </c>
      <c r="E151" s="31" t="str">
        <f>IFERROR(_xlfn.XLOOKUP(Apollo_Results[[#This Row],[Company Number ]],Apollo_Data___Inc_Lender!A:A,Apollo_Data___Inc_Lender!E:E,"",),"")</f>
        <v/>
      </c>
      <c r="F151" s="27" t="str">
        <f>IFERROR(_xlfn.XLOOKUP(Apollo_Results[[#This Row],[Company Number ]],Apollo_Data___Inc_Lender!A:A,Apollo_Data___Inc_Lender!F:F,"",0)&amp;"","")</f>
        <v/>
      </c>
      <c r="G151" s="31" t="str">
        <f>_xlfn.XLOOKUP(Apollo_Results[[#This Row],[Company Number ]],Apollo_Data___Inc_Lender!A:A,Apollo_Data___Inc_Lender!G:G,"",0)</f>
        <v/>
      </c>
      <c r="H151" s="27" t="str">
        <f>IFERROR(Apollo_Data__Comp_No[[#This Row],[First Name]],"")</f>
        <v>Thomas</v>
      </c>
      <c r="I151" s="27" t="str">
        <f>IFERROR(Apollo_Data__Comp_No[[#This Row],[Last Name]],"")</f>
        <v>Ratcliffe</v>
      </c>
      <c r="M151" s="27" t="str">
        <f>IFERROR(Apollo_Data__Comp_No[[#This Row],[Company Linkedin Url]],"")</f>
        <v>http://www.linkedin.com/company/rp-group-property</v>
      </c>
      <c r="N151" s="27" t="str">
        <f>IFERROR(Apollo_Data__Comp_No[[#This Row],[Website]],"")</f>
        <v>https://rp-group.co.uk</v>
      </c>
      <c r="O151" s="27" t="str">
        <f>IFERROR(Apollo_Data__Comp_No[[#This Row],[Company Address]],"")</f>
        <v>7 Stamford Road, Altrincham, England, United Kingdom, WA14 2JT</v>
      </c>
      <c r="P151" s="33" t="s">
        <v>26054</v>
      </c>
    </row>
    <row r="152" spans="1:16" s="27" customFormat="1" x14ac:dyDescent="0.4">
      <c r="A152" s="28">
        <f>IFERROR(Apollo_Data__Comp_No[[#This Row],[CH Company number]],"")</f>
        <v>0</v>
      </c>
      <c r="B152" s="29" t="str">
        <f>IFERROR(Apollo_Data__Comp_No[[#This Row],[company]],"")</f>
        <v>West Coast Estates Ltd</v>
      </c>
      <c r="C152" s="29" t="str">
        <f>IFERROR(_xlfn.XLOOKUP(Apollo_Results[[#This Row],[Company Number ]],Apollo_Data___Inc_Lender!A:A,Apollo_Data___Inc_Lender!C:C,,)&amp;"","")</f>
        <v/>
      </c>
      <c r="D152" s="27" t="str">
        <f>IFERROR(_xlfn.XLOOKUP(Apollo_Results[[#This Row],[Company Number ]],Apollo_Data___Inc_Lender!A:A,Apollo_Data___Inc_Lender!D:D,,)&amp;"","")</f>
        <v/>
      </c>
      <c r="E152" s="31" t="str">
        <f>IFERROR(_xlfn.XLOOKUP(Apollo_Results[[#This Row],[Company Number ]],Apollo_Data___Inc_Lender!A:A,Apollo_Data___Inc_Lender!E:E,"",),"")</f>
        <v/>
      </c>
      <c r="F152" s="27" t="str">
        <f>IFERROR(_xlfn.XLOOKUP(Apollo_Results[[#This Row],[Company Number ]],Apollo_Data___Inc_Lender!A:A,Apollo_Data___Inc_Lender!F:F,"",0)&amp;"","")</f>
        <v/>
      </c>
      <c r="G152" s="31" t="str">
        <f>_xlfn.XLOOKUP(Apollo_Results[[#This Row],[Company Number ]],Apollo_Data___Inc_Lender!A:A,Apollo_Data___Inc_Lender!G:G,"",0)</f>
        <v/>
      </c>
      <c r="H152" s="27" t="str">
        <f>IFERROR(Apollo_Data__Comp_No[[#This Row],[First Name]],"")</f>
        <v>Anne</v>
      </c>
      <c r="I152" s="27" t="str">
        <f>IFERROR(Apollo_Data__Comp_No[[#This Row],[Last Name]],"")</f>
        <v>Hudson</v>
      </c>
      <c r="M152" s="27" t="str">
        <f>IFERROR(Apollo_Data__Comp_No[[#This Row],[Company Linkedin Url]],"")</f>
        <v>http://www.linkedin.com/company/westcoast-estates-ltd</v>
      </c>
      <c r="N152" s="27" t="str">
        <f>IFERROR(Apollo_Data__Comp_No[[#This Row],[Website]],"")</f>
        <v>https://westcoastestates.co.uk</v>
      </c>
      <c r="O152" s="27" t="str">
        <f>IFERROR(Apollo_Data__Comp_No[[#This Row],[Company Address]],"")</f>
        <v>1 Mounthooly Way, Aberdeen, Scotland, United Kingdom, AB24</v>
      </c>
      <c r="P152" s="33" t="s">
        <v>26054</v>
      </c>
    </row>
    <row r="153" spans="1:16" s="27" customFormat="1" x14ac:dyDescent="0.4">
      <c r="A153" s="28">
        <f>IFERROR(Apollo_Data__Comp_No[[#This Row],[CH Company number]],"")</f>
        <v>0</v>
      </c>
      <c r="B153" s="29" t="str">
        <f>IFERROR(Apollo_Data__Comp_No[[#This Row],[company]],"")</f>
        <v>Imperial Corporate Capital PLC</v>
      </c>
      <c r="C153" s="29" t="str">
        <f>IFERROR(_xlfn.XLOOKUP(Apollo_Results[[#This Row],[Company Number ]],Apollo_Data___Inc_Lender!A:A,Apollo_Data___Inc_Lender!C:C,,)&amp;"","")</f>
        <v/>
      </c>
      <c r="D153" s="27" t="str">
        <f>IFERROR(_xlfn.XLOOKUP(Apollo_Results[[#This Row],[Company Number ]],Apollo_Data___Inc_Lender!A:A,Apollo_Data___Inc_Lender!D:D,,)&amp;"","")</f>
        <v/>
      </c>
      <c r="E153" s="31" t="str">
        <f>IFERROR(_xlfn.XLOOKUP(Apollo_Results[[#This Row],[Company Number ]],Apollo_Data___Inc_Lender!A:A,Apollo_Data___Inc_Lender!E:E,"",),"")</f>
        <v/>
      </c>
      <c r="F153" s="27" t="str">
        <f>IFERROR(_xlfn.XLOOKUP(Apollo_Results[[#This Row],[Company Number ]],Apollo_Data___Inc_Lender!A:A,Apollo_Data___Inc_Lender!F:F,"",0)&amp;"","")</f>
        <v/>
      </c>
      <c r="G153" s="31" t="str">
        <f>_xlfn.XLOOKUP(Apollo_Results[[#This Row],[Company Number ]],Apollo_Data___Inc_Lender!A:A,Apollo_Data___Inc_Lender!G:G,"",0)</f>
        <v/>
      </c>
      <c r="H153" s="27" t="str">
        <f>IFERROR(Apollo_Data__Comp_No[[#This Row],[First Name]],"")</f>
        <v>Justin</v>
      </c>
      <c r="I153" s="27" t="str">
        <f>IFERROR(Apollo_Data__Comp_No[[#This Row],[Last Name]],"")</f>
        <v>Fletcher</v>
      </c>
      <c r="M153" s="27" t="str">
        <f>IFERROR(Apollo_Data__Comp_No[[#This Row],[Company Linkedin Url]],"")</f>
        <v>http://www.linkedin.com/company/imperial-corporate-capital-plc</v>
      </c>
      <c r="N153" s="27" t="str">
        <f>IFERROR(Apollo_Data__Comp_No[[#This Row],[Website]],"")</f>
        <v>https://imperialcorporatecapital.com</v>
      </c>
      <c r="O153" s="27" t="str">
        <f>IFERROR(Apollo_Data__Comp_No[[#This Row],[Company Address]],"")</f>
        <v>559A Kings Road, London, England, United Kingdom, SW6 2EB</v>
      </c>
      <c r="P153" s="33" t="s">
        <v>26054</v>
      </c>
    </row>
    <row r="154" spans="1:16" s="27" customFormat="1" x14ac:dyDescent="0.4">
      <c r="A154" s="28">
        <f>IFERROR(Apollo_Data__Comp_No[[#This Row],[CH Company number]],"")</f>
        <v>0</v>
      </c>
      <c r="B154" s="29" t="str">
        <f>IFERROR(Apollo_Data__Comp_No[[#This Row],[company]],"")</f>
        <v>Gilbert Homes</v>
      </c>
      <c r="C154" s="29" t="str">
        <f>IFERROR(_xlfn.XLOOKUP(Apollo_Results[[#This Row],[Company Number ]],Apollo_Data___Inc_Lender!A:A,Apollo_Data___Inc_Lender!C:C,,)&amp;"","")</f>
        <v/>
      </c>
      <c r="D154" s="27" t="str">
        <f>IFERROR(_xlfn.XLOOKUP(Apollo_Results[[#This Row],[Company Number ]],Apollo_Data___Inc_Lender!A:A,Apollo_Data___Inc_Lender!D:D,,)&amp;"","")</f>
        <v/>
      </c>
      <c r="E154" s="31" t="str">
        <f>IFERROR(_xlfn.XLOOKUP(Apollo_Results[[#This Row],[Company Number ]],Apollo_Data___Inc_Lender!A:A,Apollo_Data___Inc_Lender!E:E,"",),"")</f>
        <v/>
      </c>
      <c r="F154" s="27" t="str">
        <f>IFERROR(_xlfn.XLOOKUP(Apollo_Results[[#This Row],[Company Number ]],Apollo_Data___Inc_Lender!A:A,Apollo_Data___Inc_Lender!F:F,"",0)&amp;"","")</f>
        <v/>
      </c>
      <c r="G154" s="31" t="str">
        <f>_xlfn.XLOOKUP(Apollo_Results[[#This Row],[Company Number ]],Apollo_Data___Inc_Lender!A:A,Apollo_Data___Inc_Lender!G:G,"",0)</f>
        <v/>
      </c>
      <c r="H154" s="27" t="str">
        <f>IFERROR(Apollo_Data__Comp_No[[#This Row],[First Name]],"")</f>
        <v>Justin</v>
      </c>
      <c r="I154" s="27" t="str">
        <f>IFERROR(Apollo_Data__Comp_No[[#This Row],[Last Name]],"")</f>
        <v>Gilbert</v>
      </c>
      <c r="M154" s="27" t="str">
        <f>IFERROR(Apollo_Data__Comp_No[[#This Row],[Company Linkedin Url]],"")</f>
        <v>http://www.linkedin.com/company/gilbert-homes</v>
      </c>
      <c r="N154" s="27" t="str">
        <f>IFERROR(Apollo_Data__Comp_No[[#This Row],[Website]],"")</f>
        <v>https://gilberthomes.co.uk</v>
      </c>
      <c r="O154" s="27" t="str">
        <f>IFERROR(Apollo_Data__Comp_No[[#This Row],[Company Address]],"")</f>
        <v>Maidenhead, England, United Kingdom, SL6 4</v>
      </c>
      <c r="P154" s="33" t="s">
        <v>26054</v>
      </c>
    </row>
    <row r="155" spans="1:16" s="27" customFormat="1" x14ac:dyDescent="0.4">
      <c r="A155" s="28">
        <f>IFERROR(Apollo_Data__Comp_No[[#This Row],[CH Company number]],"")</f>
        <v>0</v>
      </c>
      <c r="B155" s="29" t="str">
        <f>IFERROR(Apollo_Data__Comp_No[[#This Row],[company]],"")</f>
        <v>Gilbert Homes</v>
      </c>
      <c r="C155" s="29" t="str">
        <f>IFERROR(_xlfn.XLOOKUP(Apollo_Results[[#This Row],[Company Number ]],Apollo_Data___Inc_Lender!A:A,Apollo_Data___Inc_Lender!C:C,,)&amp;"","")</f>
        <v/>
      </c>
      <c r="D155" s="27" t="str">
        <f>IFERROR(_xlfn.XLOOKUP(Apollo_Results[[#This Row],[Company Number ]],Apollo_Data___Inc_Lender!A:A,Apollo_Data___Inc_Lender!D:D,,)&amp;"","")</f>
        <v/>
      </c>
      <c r="E155" s="31" t="str">
        <f>IFERROR(_xlfn.XLOOKUP(Apollo_Results[[#This Row],[Company Number ]],Apollo_Data___Inc_Lender!A:A,Apollo_Data___Inc_Lender!E:E,"",),"")</f>
        <v/>
      </c>
      <c r="F155" s="27" t="str">
        <f>IFERROR(_xlfn.XLOOKUP(Apollo_Results[[#This Row],[Company Number ]],Apollo_Data___Inc_Lender!A:A,Apollo_Data___Inc_Lender!F:F,"",0)&amp;"","")</f>
        <v/>
      </c>
      <c r="G155" s="31" t="str">
        <f>_xlfn.XLOOKUP(Apollo_Results[[#This Row],[Company Number ]],Apollo_Data___Inc_Lender!A:A,Apollo_Data___Inc_Lender!G:G,"",0)</f>
        <v/>
      </c>
      <c r="H155" s="27" t="str">
        <f>IFERROR(Apollo_Data__Comp_No[[#This Row],[First Name]],"")</f>
        <v>Piers</v>
      </c>
      <c r="I155" s="27" t="str">
        <f>IFERROR(Apollo_Data__Comp_No[[#This Row],[Last Name]],"")</f>
        <v>Gilbert</v>
      </c>
      <c r="M155" s="27" t="str">
        <f>IFERROR(Apollo_Data__Comp_No[[#This Row],[Company Linkedin Url]],"")</f>
        <v>http://www.linkedin.com/company/gilbert-homes</v>
      </c>
      <c r="N155" s="27" t="str">
        <f>IFERROR(Apollo_Data__Comp_No[[#This Row],[Website]],"")</f>
        <v>https://gilberthomes.co.uk</v>
      </c>
      <c r="O155" s="27" t="str">
        <f>IFERROR(Apollo_Data__Comp_No[[#This Row],[Company Address]],"")</f>
        <v>Maidenhead, England, United Kingdom, SL6 4</v>
      </c>
      <c r="P155" s="33" t="s">
        <v>26054</v>
      </c>
    </row>
    <row r="156" spans="1:16" s="27" customFormat="1" x14ac:dyDescent="0.4">
      <c r="A156" s="28">
        <f>IFERROR(Apollo_Data__Comp_No[[#This Row],[CH Company number]],"")</f>
        <v>0</v>
      </c>
      <c r="B156" s="29" t="str">
        <f>IFERROR(Apollo_Data__Comp_No[[#This Row],[company]],"")</f>
        <v>G &amp; V Contracts Ltd, Specialist Fitout and Refurbishment contractors</v>
      </c>
      <c r="C156" s="29" t="str">
        <f>IFERROR(_xlfn.XLOOKUP(Apollo_Results[[#This Row],[Company Number ]],Apollo_Data___Inc_Lender!A:A,Apollo_Data___Inc_Lender!C:C,,)&amp;"","")</f>
        <v/>
      </c>
      <c r="D156" s="27" t="str">
        <f>IFERROR(_xlfn.XLOOKUP(Apollo_Results[[#This Row],[Company Number ]],Apollo_Data___Inc_Lender!A:A,Apollo_Data___Inc_Lender!D:D,,)&amp;"","")</f>
        <v/>
      </c>
      <c r="E156" s="31" t="str">
        <f>IFERROR(_xlfn.XLOOKUP(Apollo_Results[[#This Row],[Company Number ]],Apollo_Data___Inc_Lender!A:A,Apollo_Data___Inc_Lender!E:E,"",),"")</f>
        <v/>
      </c>
      <c r="F156" s="27" t="str">
        <f>IFERROR(_xlfn.XLOOKUP(Apollo_Results[[#This Row],[Company Number ]],Apollo_Data___Inc_Lender!A:A,Apollo_Data___Inc_Lender!F:F,"",0)&amp;"","")</f>
        <v/>
      </c>
      <c r="G156" s="31" t="str">
        <f>_xlfn.XLOOKUP(Apollo_Results[[#This Row],[Company Number ]],Apollo_Data___Inc_Lender!A:A,Apollo_Data___Inc_Lender!G:G,"",0)</f>
        <v/>
      </c>
      <c r="H156" s="27" t="str">
        <f>IFERROR(Apollo_Data__Comp_No[[#This Row],[First Name]],"")</f>
        <v>Jimmy</v>
      </c>
      <c r="I156" s="27" t="str">
        <f>IFERROR(Apollo_Data__Comp_No[[#This Row],[Last Name]],"")</f>
        <v>Keane</v>
      </c>
      <c r="M156" s="27" t="str">
        <f>IFERROR(Apollo_Data__Comp_No[[#This Row],[Company Linkedin Url]],"")</f>
        <v>http://www.linkedin.com/company/g-and-v-contracts-ltd</v>
      </c>
      <c r="N156" s="27" t="str">
        <f>IFERROR(Apollo_Data__Comp_No[[#This Row],[Website]],"")</f>
        <v>https://gandvcontracts.com</v>
      </c>
      <c r="O156" s="27" t="str">
        <f>IFERROR(Apollo_Data__Comp_No[[#This Row],[Company Address]],"")</f>
        <v>Codicote, England, United Kingdom</v>
      </c>
      <c r="P156" s="33" t="s">
        <v>26054</v>
      </c>
    </row>
    <row r="157" spans="1:16" s="27" customFormat="1" x14ac:dyDescent="0.4">
      <c r="A157" s="28">
        <f>IFERROR(Apollo_Data__Comp_No[[#This Row],[CH Company number]],"")</f>
        <v>0</v>
      </c>
      <c r="B157" s="29" t="str">
        <f>IFERROR(Apollo_Data__Comp_No[[#This Row],[company]],"")</f>
        <v>G &amp; V Contracts Ltd, Specialist Fitout and Refurbishment contractors</v>
      </c>
      <c r="C157" s="29" t="str">
        <f>IFERROR(_xlfn.XLOOKUP(Apollo_Results[[#This Row],[Company Number ]],Apollo_Data___Inc_Lender!A:A,Apollo_Data___Inc_Lender!C:C,,)&amp;"","")</f>
        <v/>
      </c>
      <c r="D157" s="27" t="str">
        <f>IFERROR(_xlfn.XLOOKUP(Apollo_Results[[#This Row],[Company Number ]],Apollo_Data___Inc_Lender!A:A,Apollo_Data___Inc_Lender!D:D,,)&amp;"","")</f>
        <v/>
      </c>
      <c r="E157" s="31" t="str">
        <f>IFERROR(_xlfn.XLOOKUP(Apollo_Results[[#This Row],[Company Number ]],Apollo_Data___Inc_Lender!A:A,Apollo_Data___Inc_Lender!E:E,"",),"")</f>
        <v/>
      </c>
      <c r="F157" s="27" t="str">
        <f>IFERROR(_xlfn.XLOOKUP(Apollo_Results[[#This Row],[Company Number ]],Apollo_Data___Inc_Lender!A:A,Apollo_Data___Inc_Lender!F:F,"",0)&amp;"","")</f>
        <v/>
      </c>
      <c r="G157" s="31" t="str">
        <f>_xlfn.XLOOKUP(Apollo_Results[[#This Row],[Company Number ]],Apollo_Data___Inc_Lender!A:A,Apollo_Data___Inc_Lender!G:G,"",0)</f>
        <v/>
      </c>
      <c r="H157" s="27" t="str">
        <f>IFERROR(Apollo_Data__Comp_No[[#This Row],[First Name]],"")</f>
        <v>David</v>
      </c>
      <c r="I157" s="27" t="str">
        <f>IFERROR(Apollo_Data__Comp_No[[#This Row],[Last Name]],"")</f>
        <v>Smith</v>
      </c>
      <c r="M157" s="27" t="str">
        <f>IFERROR(Apollo_Data__Comp_No[[#This Row],[Company Linkedin Url]],"")</f>
        <v>http://www.linkedin.com/company/g-and-v-contracts-ltd</v>
      </c>
      <c r="N157" s="27" t="str">
        <f>IFERROR(Apollo_Data__Comp_No[[#This Row],[Website]],"")</f>
        <v>https://gandvcontracts.com</v>
      </c>
      <c r="O157" s="27" t="str">
        <f>IFERROR(Apollo_Data__Comp_No[[#This Row],[Company Address]],"")</f>
        <v>Codicote, England, United Kingdom</v>
      </c>
      <c r="P157" s="33" t="s">
        <v>26054</v>
      </c>
    </row>
    <row r="158" spans="1:16" s="27" customFormat="1" x14ac:dyDescent="0.4">
      <c r="A158" s="28" t="str">
        <f>IFERROR(Apollo_Data__Comp_No[[#This Row],[CH Company number]],"")</f>
        <v>03331321</v>
      </c>
      <c r="B158" s="29" t="str">
        <f>IFERROR(Apollo_Data__Comp_No[[#This Row],[company]],"")</f>
        <v>Benning Brothers Ltd</v>
      </c>
      <c r="C158" s="29" t="str">
        <f>IFERROR(_xlfn.XLOOKUP(Apollo_Results[[#This Row],[Company Number ]],Apollo_Data___Inc_Lender!A:A,Apollo_Data___Inc_Lender!C:C,,)&amp;"","")</f>
        <v>Harjinder - Benning; Aravinder - Benning; Benning, Sarbjit Singh; Ben - Duffy; Kouron - Powell-Nateghy</v>
      </c>
      <c r="D158" s="27" t="str">
        <f>IFERROR(_xlfn.XLOOKUP(Apollo_Results[[#This Row],[Company Number ]],Apollo_Data___Inc_Lender!A:A,Apollo_Data___Inc_Lender!D:D,,)&amp;"","")</f>
        <v>Benning Bros Holdings Limted</v>
      </c>
      <c r="E158" s="31">
        <f>IFERROR(_xlfn.XLOOKUP(Apollo_Results[[#This Row],[Company Number ]],Apollo_Data___Inc_Lender!A:A,Apollo_Data___Inc_Lender!E:E,"",),"")</f>
        <v>38819</v>
      </c>
      <c r="F158" s="27" t="str">
        <f>IFERROR(_xlfn.XLOOKUP(Apollo_Results[[#This Row],[Company Number ]],Apollo_Data___Inc_Lender!A:A,Apollo_Data___Inc_Lender!F:F,"",0)&amp;"","")</f>
        <v>fully-satisfied</v>
      </c>
      <c r="G158" s="31">
        <f>_xlfn.XLOOKUP(Apollo_Results[[#This Row],[Company Number ]],Apollo_Data___Inc_Lender!A:A,Apollo_Data___Inc_Lender!G:G,"",0)</f>
        <v>35500</v>
      </c>
      <c r="H158" s="27" t="str">
        <f>IFERROR(Apollo_Data__Comp_No[[#This Row],[First Name]],"")</f>
        <v>Sarj</v>
      </c>
      <c r="I158" s="27" t="str">
        <f>IFERROR(Apollo_Data__Comp_No[[#This Row],[Last Name]],"")</f>
        <v>Benning</v>
      </c>
      <c r="M158" s="27" t="str">
        <f>IFERROR(Apollo_Data__Comp_No[[#This Row],[Company Linkedin Url]],"")</f>
        <v>http://www.linkedin.com/company/benning-brothers</v>
      </c>
      <c r="N158" s="27" t="str">
        <f>IFERROR(Apollo_Data__Comp_No[[#This Row],[Website]],"")</f>
        <v>https://bbl-uk.com</v>
      </c>
      <c r="O158" s="27" t="str">
        <f>IFERROR(Apollo_Data__Comp_No[[#This Row],[Company Address]],"")</f>
        <v>Wrotham Road, Meopham, England, United Kingdom, DA13 0QB</v>
      </c>
      <c r="P158" s="33" t="s">
        <v>26054</v>
      </c>
    </row>
    <row r="159" spans="1:16" s="27" customFormat="1" x14ac:dyDescent="0.4">
      <c r="A159" s="28" t="str">
        <f>IFERROR(Apollo_Data__Comp_No[[#This Row],[CH Company number]],"")</f>
        <v>03331321</v>
      </c>
      <c r="B159" s="29" t="str">
        <f>IFERROR(Apollo_Data__Comp_No[[#This Row],[company]],"")</f>
        <v>Benning Brothers Ltd</v>
      </c>
      <c r="C159" s="29" t="str">
        <f>IFERROR(_xlfn.XLOOKUP(Apollo_Results[[#This Row],[Company Number ]],Apollo_Data___Inc_Lender!A:A,Apollo_Data___Inc_Lender!C:C,,)&amp;"","")</f>
        <v>Harjinder - Benning; Aravinder - Benning; Benning, Sarbjit Singh; Ben - Duffy; Kouron - Powell-Nateghy</v>
      </c>
      <c r="D159" s="27" t="str">
        <f>IFERROR(_xlfn.XLOOKUP(Apollo_Results[[#This Row],[Company Number ]],Apollo_Data___Inc_Lender!A:A,Apollo_Data___Inc_Lender!D:D,,)&amp;"","")</f>
        <v>Benning Bros Holdings Limted</v>
      </c>
      <c r="E159" s="31">
        <f>IFERROR(_xlfn.XLOOKUP(Apollo_Results[[#This Row],[Company Number ]],Apollo_Data___Inc_Lender!A:A,Apollo_Data___Inc_Lender!E:E,"",),"")</f>
        <v>38819</v>
      </c>
      <c r="F159" s="27" t="str">
        <f>IFERROR(_xlfn.XLOOKUP(Apollo_Results[[#This Row],[Company Number ]],Apollo_Data___Inc_Lender!A:A,Apollo_Data___Inc_Lender!F:F,"",0)&amp;"","")</f>
        <v>fully-satisfied</v>
      </c>
      <c r="G159" s="31">
        <f>_xlfn.XLOOKUP(Apollo_Results[[#This Row],[Company Number ]],Apollo_Data___Inc_Lender!A:A,Apollo_Data___Inc_Lender!G:G,"",0)</f>
        <v>35500</v>
      </c>
      <c r="H159" s="27" t="str">
        <f>IFERROR(Apollo_Data__Comp_No[[#This Row],[First Name]],"")</f>
        <v>Lauren</v>
      </c>
      <c r="I159" s="27" t="str">
        <f>IFERROR(Apollo_Data__Comp_No[[#This Row],[Last Name]],"")</f>
        <v>B</v>
      </c>
      <c r="M159" s="27" t="str">
        <f>IFERROR(Apollo_Data__Comp_No[[#This Row],[Company Linkedin Url]],"")</f>
        <v>http://www.linkedin.com/company/benning-brothers</v>
      </c>
      <c r="N159" s="27" t="str">
        <f>IFERROR(Apollo_Data__Comp_No[[#This Row],[Website]],"")</f>
        <v>https://bbl-uk.com</v>
      </c>
      <c r="O159" s="27" t="str">
        <f>IFERROR(Apollo_Data__Comp_No[[#This Row],[Company Address]],"")</f>
        <v>Wrotham Road, Meopham, England, United Kingdom, DA13 0QB</v>
      </c>
      <c r="P159" s="33" t="s">
        <v>26054</v>
      </c>
    </row>
    <row r="160" spans="1:16" s="27" customFormat="1" x14ac:dyDescent="0.4">
      <c r="A160" s="28" t="str">
        <f>IFERROR(Apollo_Data__Comp_No[[#This Row],[CH Company number]],"")</f>
        <v>03331321</v>
      </c>
      <c r="B160" s="29" t="str">
        <f>IFERROR(Apollo_Data__Comp_No[[#This Row],[company]],"")</f>
        <v>Benning Brothers Ltd</v>
      </c>
      <c r="C160" s="29" t="str">
        <f>IFERROR(_xlfn.XLOOKUP(Apollo_Results[[#This Row],[Company Number ]],Apollo_Data___Inc_Lender!A:A,Apollo_Data___Inc_Lender!C:C,,)&amp;"","")</f>
        <v>Harjinder - Benning; Aravinder - Benning; Benning, Sarbjit Singh; Ben - Duffy; Kouron - Powell-Nateghy</v>
      </c>
      <c r="D160" s="27" t="str">
        <f>IFERROR(_xlfn.XLOOKUP(Apollo_Results[[#This Row],[Company Number ]],Apollo_Data___Inc_Lender!A:A,Apollo_Data___Inc_Lender!D:D,,)&amp;"","")</f>
        <v>Benning Bros Holdings Limted</v>
      </c>
      <c r="E160" s="31">
        <f>IFERROR(_xlfn.XLOOKUP(Apollo_Results[[#This Row],[Company Number ]],Apollo_Data___Inc_Lender!A:A,Apollo_Data___Inc_Lender!E:E,"",),"")</f>
        <v>38819</v>
      </c>
      <c r="F160" s="27" t="str">
        <f>IFERROR(_xlfn.XLOOKUP(Apollo_Results[[#This Row],[Company Number ]],Apollo_Data___Inc_Lender!A:A,Apollo_Data___Inc_Lender!F:F,"",0)&amp;"","")</f>
        <v>fully-satisfied</v>
      </c>
      <c r="G160" s="31">
        <f>_xlfn.XLOOKUP(Apollo_Results[[#This Row],[Company Number ]],Apollo_Data___Inc_Lender!A:A,Apollo_Data___Inc_Lender!G:G,"",0)</f>
        <v>35500</v>
      </c>
      <c r="H160" s="27" t="str">
        <f>IFERROR(Apollo_Data__Comp_No[[#This Row],[First Name]],"")</f>
        <v>Shane</v>
      </c>
      <c r="I160" s="27" t="str">
        <f>IFERROR(Apollo_Data__Comp_No[[#This Row],[Last Name]],"")</f>
        <v>Cleaver</v>
      </c>
      <c r="M160" s="27" t="str">
        <f>IFERROR(Apollo_Data__Comp_No[[#This Row],[Company Linkedin Url]],"")</f>
        <v>http://www.linkedin.com/company/benning-brothers</v>
      </c>
      <c r="N160" s="27" t="str">
        <f>IFERROR(Apollo_Data__Comp_No[[#This Row],[Website]],"")</f>
        <v>https://bbl-uk.com</v>
      </c>
      <c r="O160" s="27" t="str">
        <f>IFERROR(Apollo_Data__Comp_No[[#This Row],[Company Address]],"")</f>
        <v>Wrotham Road, Meopham, England, United Kingdom, DA13 0QB</v>
      </c>
      <c r="P160" s="33" t="s">
        <v>26054</v>
      </c>
    </row>
    <row r="161" spans="1:16" s="27" customFormat="1" x14ac:dyDescent="0.4">
      <c r="A161" s="28" t="str">
        <f>IFERROR(Apollo_Data__Comp_No[[#This Row],[CH Company number]],"")</f>
        <v>14853203</v>
      </c>
      <c r="B161" s="29" t="str">
        <f>IFERROR(Apollo_Data__Comp_No[[#This Row],[company]],"")</f>
        <v>LITTEN GROUP</v>
      </c>
      <c r="C161" s="29" t="str">
        <f>IFERROR(_xlfn.XLOOKUP(Apollo_Results[[#This Row],[Company Number ]],Apollo_Data___Inc_Lender!A:A,Apollo_Data___Inc_Lender!C:C,,)&amp;"","")</f>
        <v>Joe - Borr</v>
      </c>
      <c r="D161" s="27" t="str">
        <f>IFERROR(_xlfn.XLOOKUP(Apollo_Results[[#This Row],[Company Number ]],Apollo_Data___Inc_Lender!A:A,Apollo_Data___Inc_Lender!D:D,,)&amp;"","")</f>
        <v/>
      </c>
      <c r="E161" s="31">
        <f>IFERROR(_xlfn.XLOOKUP(Apollo_Results[[#This Row],[Company Number ]],Apollo_Data___Inc_Lender!A:A,Apollo_Data___Inc_Lender!E:E,"",),"")</f>
        <v>0</v>
      </c>
      <c r="F161" s="27" t="str">
        <f>IFERROR(_xlfn.XLOOKUP(Apollo_Results[[#This Row],[Company Number ]],Apollo_Data___Inc_Lender!A:A,Apollo_Data___Inc_Lender!F:F,"",0)&amp;"","")</f>
        <v/>
      </c>
      <c r="G161" s="31">
        <f>_xlfn.XLOOKUP(Apollo_Results[[#This Row],[Company Number ]],Apollo_Data___Inc_Lender!A:A,Apollo_Data___Inc_Lender!G:G,"",0)</f>
        <v>45054</v>
      </c>
      <c r="H161" s="27" t="str">
        <f>IFERROR(Apollo_Data__Comp_No[[#This Row],[First Name]],"")</f>
        <v>Charlie</v>
      </c>
      <c r="I161" s="27" t="str">
        <f>IFERROR(Apollo_Data__Comp_No[[#This Row],[Last Name]],"")</f>
        <v>Conlon</v>
      </c>
      <c r="M161" s="27" t="str">
        <f>IFERROR(Apollo_Data__Comp_No[[#This Row],[Company Linkedin Url]],"")</f>
        <v>http://www.linkedin.com/company/littengroup</v>
      </c>
      <c r="N161" s="27" t="str">
        <f>IFERROR(Apollo_Data__Comp_No[[#This Row],[Website]],"")</f>
        <v>https://littengroup.co.uk</v>
      </c>
      <c r="O161" s="27" t="str">
        <f>IFERROR(Apollo_Data__Comp_No[[#This Row],[Company Address]],"")</f>
        <v>153 Manners Road, Portsmouth, England, United Kingdom, PO4 0</v>
      </c>
      <c r="P161" s="33" t="s">
        <v>26054</v>
      </c>
    </row>
    <row r="162" spans="1:16" s="27" customFormat="1" x14ac:dyDescent="0.4">
      <c r="A162" s="28" t="str">
        <f>IFERROR(Apollo_Data__Comp_No[[#This Row],[CH Company number]],"")</f>
        <v>10453934</v>
      </c>
      <c r="B162" s="29" t="str">
        <f>IFERROR(Apollo_Data__Comp_No[[#This Row],[company]],"")</f>
        <v>Amesten Developments Limited</v>
      </c>
      <c r="C162" s="29" t="str">
        <f>IFERROR(_xlfn.XLOOKUP(Apollo_Results[[#This Row],[Company Number ]],Apollo_Data___Inc_Lender!A:A,Apollo_Data___Inc_Lender!C:C,,)&amp;"","")</f>
        <v>Ross - Lawson</v>
      </c>
      <c r="D162" s="27" t="str">
        <f>IFERROR(_xlfn.XLOOKUP(Apollo_Results[[#This Row],[Company Number ]],Apollo_Data___Inc_Lender!A:A,Apollo_Data___Inc_Lender!D:D,,)&amp;"","")</f>
        <v/>
      </c>
      <c r="E162" s="31">
        <f>IFERROR(_xlfn.XLOOKUP(Apollo_Results[[#This Row],[Company Number ]],Apollo_Data___Inc_Lender!A:A,Apollo_Data___Inc_Lender!E:E,"",),"")</f>
        <v>0</v>
      </c>
      <c r="F162" s="27" t="str">
        <f>IFERROR(_xlfn.XLOOKUP(Apollo_Results[[#This Row],[Company Number ]],Apollo_Data___Inc_Lender!A:A,Apollo_Data___Inc_Lender!F:F,"",0)&amp;"","")</f>
        <v/>
      </c>
      <c r="G162" s="31">
        <f>_xlfn.XLOOKUP(Apollo_Results[[#This Row],[Company Number ]],Apollo_Data___Inc_Lender!A:A,Apollo_Data___Inc_Lender!G:G,"",0)</f>
        <v>42674</v>
      </c>
      <c r="H162" s="27" t="str">
        <f>IFERROR(Apollo_Data__Comp_No[[#This Row],[First Name]],"")</f>
        <v>Ross</v>
      </c>
      <c r="I162" s="27" t="str">
        <f>IFERROR(Apollo_Data__Comp_No[[#This Row],[Last Name]],"")</f>
        <v>Lawson</v>
      </c>
      <c r="M162" s="27" t="str">
        <f>IFERROR(Apollo_Data__Comp_No[[#This Row],[Company Linkedin Url]],"")</f>
        <v>http://www.linkedin.com/company/amesten</v>
      </c>
      <c r="N162" s="27" t="str">
        <f>IFERROR(Apollo_Data__Comp_No[[#This Row],[Website]],"")</f>
        <v>https://amesten.co.uk</v>
      </c>
      <c r="O162" s="27" t="str">
        <f>IFERROR(Apollo_Data__Comp_No[[#This Row],[Company Address]],"")</f>
        <v>England, United Kingdom</v>
      </c>
      <c r="P162" s="33" t="s">
        <v>26054</v>
      </c>
    </row>
    <row r="163" spans="1:16" s="27" customFormat="1" x14ac:dyDescent="0.4">
      <c r="A163" s="28" t="str">
        <f>IFERROR(Apollo_Data__Comp_No[[#This Row],[CH Company number]],"")</f>
        <v>10703535</v>
      </c>
      <c r="B163" s="29" t="str">
        <f>IFERROR(Apollo_Data__Comp_No[[#This Row],[company]],"")</f>
        <v>Linfield Construction UK</v>
      </c>
      <c r="C163" s="29" t="str">
        <f>IFERROR(_xlfn.XLOOKUP(Apollo_Results[[#This Row],[Company Number ]],Apollo_Data___Inc_Lender!A:A,Apollo_Data___Inc_Lender!C:C,,)&amp;"","")</f>
        <v>David - Andrews; Steven - Morris</v>
      </c>
      <c r="D163" s="27" t="str">
        <f>IFERROR(_xlfn.XLOOKUP(Apollo_Results[[#This Row],[Company Number ]],Apollo_Data___Inc_Lender!A:A,Apollo_Data___Inc_Lender!D:D,,)&amp;"","")</f>
        <v/>
      </c>
      <c r="E163" s="31">
        <f>IFERROR(_xlfn.XLOOKUP(Apollo_Results[[#This Row],[Company Number ]],Apollo_Data___Inc_Lender!A:A,Apollo_Data___Inc_Lender!E:E,"",),"")</f>
        <v>0</v>
      </c>
      <c r="F163" s="27" t="str">
        <f>IFERROR(_xlfn.XLOOKUP(Apollo_Results[[#This Row],[Company Number ]],Apollo_Data___Inc_Lender!A:A,Apollo_Data___Inc_Lender!F:F,"",0)&amp;"","")</f>
        <v/>
      </c>
      <c r="G163" s="31">
        <f>_xlfn.XLOOKUP(Apollo_Results[[#This Row],[Company Number ]],Apollo_Data___Inc_Lender!A:A,Apollo_Data___Inc_Lender!G:G,"",0)</f>
        <v>42828</v>
      </c>
      <c r="H163" s="27" t="str">
        <f>IFERROR(Apollo_Data__Comp_No[[#This Row],[First Name]],"")</f>
        <v>Robert</v>
      </c>
      <c r="I163" s="27" t="str">
        <f>IFERROR(Apollo_Data__Comp_No[[#This Row],[Last Name]],"")</f>
        <v>Jenkins</v>
      </c>
      <c r="M163" s="27" t="str">
        <f>IFERROR(Apollo_Data__Comp_No[[#This Row],[Company Linkedin Url]],"")</f>
        <v>http://www.linkedin.com/company/linfield-construction-uk</v>
      </c>
      <c r="N163" s="27" t="str">
        <f>IFERROR(Apollo_Data__Comp_No[[#This Row],[Website]],"")</f>
        <v>https://linfieldconstruction.co.uk</v>
      </c>
      <c r="O163" s="27" t="str">
        <f>IFERROR(Apollo_Data__Comp_No[[#This Row],[Company Address]],"")</f>
        <v>1 Rutherford Park, England, United Kingdom, CM77 7AU</v>
      </c>
      <c r="P163" s="33" t="s">
        <v>26054</v>
      </c>
    </row>
    <row r="164" spans="1:16" s="27" customFormat="1" x14ac:dyDescent="0.4">
      <c r="A164" s="28" t="str">
        <f>IFERROR(Apollo_Data__Comp_No[[#This Row],[CH Company number]],"")</f>
        <v>10703535</v>
      </c>
      <c r="B164" s="29" t="str">
        <f>IFERROR(Apollo_Data__Comp_No[[#This Row],[company]],"")</f>
        <v>Linfield Construction UK</v>
      </c>
      <c r="C164" s="29" t="str">
        <f>IFERROR(_xlfn.XLOOKUP(Apollo_Results[[#This Row],[Company Number ]],Apollo_Data___Inc_Lender!A:A,Apollo_Data___Inc_Lender!C:C,,)&amp;"","")</f>
        <v>David - Andrews; Steven - Morris</v>
      </c>
      <c r="D164" s="27" t="str">
        <f>IFERROR(_xlfn.XLOOKUP(Apollo_Results[[#This Row],[Company Number ]],Apollo_Data___Inc_Lender!A:A,Apollo_Data___Inc_Lender!D:D,,)&amp;"","")</f>
        <v/>
      </c>
      <c r="E164" s="31">
        <f>IFERROR(_xlfn.XLOOKUP(Apollo_Results[[#This Row],[Company Number ]],Apollo_Data___Inc_Lender!A:A,Apollo_Data___Inc_Lender!E:E,"",),"")</f>
        <v>0</v>
      </c>
      <c r="F164" s="27" t="str">
        <f>IFERROR(_xlfn.XLOOKUP(Apollo_Results[[#This Row],[Company Number ]],Apollo_Data___Inc_Lender!A:A,Apollo_Data___Inc_Lender!F:F,"",0)&amp;"","")</f>
        <v/>
      </c>
      <c r="G164" s="31">
        <f>_xlfn.XLOOKUP(Apollo_Results[[#This Row],[Company Number ]],Apollo_Data___Inc_Lender!A:A,Apollo_Data___Inc_Lender!G:G,"",0)</f>
        <v>42828</v>
      </c>
      <c r="H164" s="27" t="str">
        <f>IFERROR(Apollo_Data__Comp_No[[#This Row],[First Name]],"")</f>
        <v>Steven</v>
      </c>
      <c r="I164" s="27" t="str">
        <f>IFERROR(Apollo_Data__Comp_No[[#This Row],[Last Name]],"")</f>
        <v>Morris</v>
      </c>
      <c r="M164" s="27" t="str">
        <f>IFERROR(Apollo_Data__Comp_No[[#This Row],[Company Linkedin Url]],"")</f>
        <v>http://www.linkedin.com/company/linfield-construction-uk</v>
      </c>
      <c r="N164" s="27" t="str">
        <f>IFERROR(Apollo_Data__Comp_No[[#This Row],[Website]],"")</f>
        <v>https://linfieldconstruction.co.uk</v>
      </c>
      <c r="O164" s="27" t="str">
        <f>IFERROR(Apollo_Data__Comp_No[[#This Row],[Company Address]],"")</f>
        <v>1 Rutherford Park, England, United Kingdom, CM77 7AU</v>
      </c>
      <c r="P164" s="33" t="s">
        <v>26054</v>
      </c>
    </row>
    <row r="165" spans="1:16" s="27" customFormat="1" x14ac:dyDescent="0.4">
      <c r="A165" s="28" t="str">
        <f>IFERROR(Apollo_Data__Comp_No[[#This Row],[CH Company number]],"")</f>
        <v>10703535</v>
      </c>
      <c r="B165" s="29" t="str">
        <f>IFERROR(Apollo_Data__Comp_No[[#This Row],[company]],"")</f>
        <v>Linfield Construction UK</v>
      </c>
      <c r="C165" s="29" t="str">
        <f>IFERROR(_xlfn.XLOOKUP(Apollo_Results[[#This Row],[Company Number ]],Apollo_Data___Inc_Lender!A:A,Apollo_Data___Inc_Lender!C:C,,)&amp;"","")</f>
        <v>David - Andrews; Steven - Morris</v>
      </c>
      <c r="D165" s="27" t="str">
        <f>IFERROR(_xlfn.XLOOKUP(Apollo_Results[[#This Row],[Company Number ]],Apollo_Data___Inc_Lender!A:A,Apollo_Data___Inc_Lender!D:D,,)&amp;"","")</f>
        <v/>
      </c>
      <c r="E165" s="31">
        <f>IFERROR(_xlfn.XLOOKUP(Apollo_Results[[#This Row],[Company Number ]],Apollo_Data___Inc_Lender!A:A,Apollo_Data___Inc_Lender!E:E,"",),"")</f>
        <v>0</v>
      </c>
      <c r="F165" s="27" t="str">
        <f>IFERROR(_xlfn.XLOOKUP(Apollo_Results[[#This Row],[Company Number ]],Apollo_Data___Inc_Lender!A:A,Apollo_Data___Inc_Lender!F:F,"",0)&amp;"","")</f>
        <v/>
      </c>
      <c r="G165" s="31">
        <f>_xlfn.XLOOKUP(Apollo_Results[[#This Row],[Company Number ]],Apollo_Data___Inc_Lender!A:A,Apollo_Data___Inc_Lender!G:G,"",0)</f>
        <v>42828</v>
      </c>
      <c r="H165" s="27" t="str">
        <f>IFERROR(Apollo_Data__Comp_No[[#This Row],[First Name]],"")</f>
        <v>Sandy</v>
      </c>
      <c r="I165" s="27" t="str">
        <f>IFERROR(Apollo_Data__Comp_No[[#This Row],[Last Name]],"")</f>
        <v>Kaur</v>
      </c>
      <c r="M165" s="27" t="str">
        <f>IFERROR(Apollo_Data__Comp_No[[#This Row],[Company Linkedin Url]],"")</f>
        <v>http://www.linkedin.com/company/linfield-construction-uk</v>
      </c>
      <c r="N165" s="27" t="str">
        <f>IFERROR(Apollo_Data__Comp_No[[#This Row],[Website]],"")</f>
        <v>https://linfieldconstruction.co.uk</v>
      </c>
      <c r="O165" s="27" t="str">
        <f>IFERROR(Apollo_Data__Comp_No[[#This Row],[Company Address]],"")</f>
        <v>1 Rutherford Park, England, United Kingdom, CM77 7AU</v>
      </c>
      <c r="P165" s="33" t="s">
        <v>26054</v>
      </c>
    </row>
    <row r="166" spans="1:16" s="27" customFormat="1" x14ac:dyDescent="0.4">
      <c r="A166" s="28" t="str">
        <f>IFERROR(Apollo_Data__Comp_No[[#This Row],[CH Company number]],"")</f>
        <v>09421438</v>
      </c>
      <c r="B166" s="29" t="str">
        <f>IFERROR(Apollo_Data__Comp_No[[#This Row],[company]],"")</f>
        <v>Rengen Developments</v>
      </c>
      <c r="C166" s="29" t="str">
        <f>IFERROR(_xlfn.XLOOKUP(Apollo_Results[[#This Row],[Company Number ]],Apollo_Data___Inc_Lender!A:A,Apollo_Data___Inc_Lender!C:C,,)&amp;"","")</f>
        <v>Robert - Lewis; David - Steadman</v>
      </c>
      <c r="D166" s="27" t="str">
        <f>IFERROR(_xlfn.XLOOKUP(Apollo_Results[[#This Row],[Company Number ]],Apollo_Data___Inc_Lender!A:A,Apollo_Data___Inc_Lender!D:D,,)&amp;"","")</f>
        <v>Julian Hodge Bank Limited</v>
      </c>
      <c r="E166" s="31">
        <f>IFERROR(_xlfn.XLOOKUP(Apollo_Results[[#This Row],[Company Number ]],Apollo_Data___Inc_Lender!A:A,Apollo_Data___Inc_Lender!E:E,"",),"")</f>
        <v>42361</v>
      </c>
      <c r="F166" s="27" t="str">
        <f>IFERROR(_xlfn.XLOOKUP(Apollo_Results[[#This Row],[Company Number ]],Apollo_Data___Inc_Lender!A:A,Apollo_Data___Inc_Lender!F:F,"",0)&amp;"","")</f>
        <v>fully-satisfied</v>
      </c>
      <c r="G166" s="31">
        <f>_xlfn.XLOOKUP(Apollo_Results[[#This Row],[Company Number ]],Apollo_Data___Inc_Lender!A:A,Apollo_Data___Inc_Lender!G:G,"",0)</f>
        <v>42039</v>
      </c>
      <c r="H166" s="27" t="str">
        <f>IFERROR(Apollo_Data__Comp_No[[#This Row],[First Name]],"")</f>
        <v>Dickson</v>
      </c>
      <c r="I166" s="27" t="str">
        <f>IFERROR(Apollo_Data__Comp_No[[#This Row],[Last Name]],"")</f>
        <v>Cheung</v>
      </c>
      <c r="M166" s="27" t="str">
        <f>IFERROR(Apollo_Data__Comp_No[[#This Row],[Company Linkedin Url]],"")</f>
        <v>http://www.linkedin.com/company/rengen2017</v>
      </c>
      <c r="N166" s="27" t="str">
        <f>IFERROR(Apollo_Data__Comp_No[[#This Row],[Website]],"")</f>
        <v>https://rengendevelopments.com</v>
      </c>
      <c r="O166" s="27" t="str">
        <f>IFERROR(Apollo_Data__Comp_No[[#This Row],[Company Address]],"")</f>
        <v>89 Redcliff Street, Bristol, England, United Kingdom, BS1 6</v>
      </c>
      <c r="P166" s="33" t="s">
        <v>26054</v>
      </c>
    </row>
    <row r="167" spans="1:16" s="27" customFormat="1" x14ac:dyDescent="0.4">
      <c r="A167" s="28" t="str">
        <f>IFERROR(Apollo_Data__Comp_No[[#This Row],[CH Company number]],"")</f>
        <v>09421438</v>
      </c>
      <c r="B167" s="29" t="str">
        <f>IFERROR(Apollo_Data__Comp_No[[#This Row],[company]],"")</f>
        <v>Rengen Developments</v>
      </c>
      <c r="C167" s="29" t="str">
        <f>IFERROR(_xlfn.XLOOKUP(Apollo_Results[[#This Row],[Company Number ]],Apollo_Data___Inc_Lender!A:A,Apollo_Data___Inc_Lender!C:C,,)&amp;"","")</f>
        <v>Robert - Lewis; David - Steadman</v>
      </c>
      <c r="D167" s="27" t="str">
        <f>IFERROR(_xlfn.XLOOKUP(Apollo_Results[[#This Row],[Company Number ]],Apollo_Data___Inc_Lender!A:A,Apollo_Data___Inc_Lender!D:D,,)&amp;"","")</f>
        <v>Julian Hodge Bank Limited</v>
      </c>
      <c r="E167" s="31">
        <f>IFERROR(_xlfn.XLOOKUP(Apollo_Results[[#This Row],[Company Number ]],Apollo_Data___Inc_Lender!A:A,Apollo_Data___Inc_Lender!E:E,"",),"")</f>
        <v>42361</v>
      </c>
      <c r="F167" s="27" t="str">
        <f>IFERROR(_xlfn.XLOOKUP(Apollo_Results[[#This Row],[Company Number ]],Apollo_Data___Inc_Lender!A:A,Apollo_Data___Inc_Lender!F:F,"",0)&amp;"","")</f>
        <v>fully-satisfied</v>
      </c>
      <c r="G167" s="31">
        <f>_xlfn.XLOOKUP(Apollo_Results[[#This Row],[Company Number ]],Apollo_Data___Inc_Lender!A:A,Apollo_Data___Inc_Lender!G:G,"",0)</f>
        <v>42039</v>
      </c>
      <c r="H167" s="27" t="str">
        <f>IFERROR(Apollo_Data__Comp_No[[#This Row],[First Name]],"")</f>
        <v>Daniel</v>
      </c>
      <c r="I167" s="27" t="str">
        <f>IFERROR(Apollo_Data__Comp_No[[#This Row],[Last Name]],"")</f>
        <v>Cheng</v>
      </c>
      <c r="M167" s="27" t="str">
        <f>IFERROR(Apollo_Data__Comp_No[[#This Row],[Company Linkedin Url]],"")</f>
        <v>http://www.linkedin.com/company/rengen2017</v>
      </c>
      <c r="N167" s="27" t="str">
        <f>IFERROR(Apollo_Data__Comp_No[[#This Row],[Website]],"")</f>
        <v>https://rengendevelopments.com</v>
      </c>
      <c r="O167" s="27" t="str">
        <f>IFERROR(Apollo_Data__Comp_No[[#This Row],[Company Address]],"")</f>
        <v>89 Redcliff Street, Bristol, England, United Kingdom, BS1 6</v>
      </c>
      <c r="P167" s="33" t="s">
        <v>26054</v>
      </c>
    </row>
    <row r="168" spans="1:16" s="27" customFormat="1" x14ac:dyDescent="0.4">
      <c r="A168" s="28" t="str">
        <f>IFERROR(Apollo_Data__Comp_No[[#This Row],[CH Company number]],"")</f>
        <v>09421438</v>
      </c>
      <c r="B168" s="29" t="str">
        <f>IFERROR(Apollo_Data__Comp_No[[#This Row],[company]],"")</f>
        <v>Rengen Developments</v>
      </c>
      <c r="C168" s="29" t="str">
        <f>IFERROR(_xlfn.XLOOKUP(Apollo_Results[[#This Row],[Company Number ]],Apollo_Data___Inc_Lender!A:A,Apollo_Data___Inc_Lender!C:C,,)&amp;"","")</f>
        <v>Robert - Lewis; David - Steadman</v>
      </c>
      <c r="D168" s="27" t="str">
        <f>IFERROR(_xlfn.XLOOKUP(Apollo_Results[[#This Row],[Company Number ]],Apollo_Data___Inc_Lender!A:A,Apollo_Data___Inc_Lender!D:D,,)&amp;"","")</f>
        <v>Julian Hodge Bank Limited</v>
      </c>
      <c r="E168" s="31">
        <f>IFERROR(_xlfn.XLOOKUP(Apollo_Results[[#This Row],[Company Number ]],Apollo_Data___Inc_Lender!A:A,Apollo_Data___Inc_Lender!E:E,"",),"")</f>
        <v>42361</v>
      </c>
      <c r="F168" s="27" t="str">
        <f>IFERROR(_xlfn.XLOOKUP(Apollo_Results[[#This Row],[Company Number ]],Apollo_Data___Inc_Lender!A:A,Apollo_Data___Inc_Lender!F:F,"",0)&amp;"","")</f>
        <v>fully-satisfied</v>
      </c>
      <c r="G168" s="31">
        <f>_xlfn.XLOOKUP(Apollo_Results[[#This Row],[Company Number ]],Apollo_Data___Inc_Lender!A:A,Apollo_Data___Inc_Lender!G:G,"",0)</f>
        <v>42039</v>
      </c>
      <c r="H168" s="27" t="str">
        <f>IFERROR(Apollo_Data__Comp_No[[#This Row],[First Name]],"")</f>
        <v>Peter</v>
      </c>
      <c r="I168" s="27" t="str">
        <f>IFERROR(Apollo_Data__Comp_No[[#This Row],[Last Name]],"")</f>
        <v>James</v>
      </c>
      <c r="M168" s="27" t="str">
        <f>IFERROR(Apollo_Data__Comp_No[[#This Row],[Company Linkedin Url]],"")</f>
        <v>http://www.linkedin.com/company/rengen2017</v>
      </c>
      <c r="N168" s="27" t="str">
        <f>IFERROR(Apollo_Data__Comp_No[[#This Row],[Website]],"")</f>
        <v>https://rengendevelopments.com</v>
      </c>
      <c r="O168" s="27" t="str">
        <f>IFERROR(Apollo_Data__Comp_No[[#This Row],[Company Address]],"")</f>
        <v>89 Redcliff Street, Bristol, England, United Kingdom, BS1 6</v>
      </c>
      <c r="P168" s="33" t="s">
        <v>26054</v>
      </c>
    </row>
    <row r="169" spans="1:16" s="27" customFormat="1" x14ac:dyDescent="0.4">
      <c r="A169" s="28" t="str">
        <f>IFERROR(Apollo_Data__Comp_No[[#This Row],[CH Company number]],"")</f>
        <v>SC660596</v>
      </c>
      <c r="B169" s="29" t="str">
        <f>IFERROR(Apollo_Data__Comp_No[[#This Row],[company]],"")</f>
        <v>Marc Allan Builders Ltd</v>
      </c>
      <c r="C169" s="29" t="str">
        <f>IFERROR(_xlfn.XLOOKUP(Apollo_Results[[#This Row],[Company Number ]],Apollo_Data___Inc_Lender!A:A,Apollo_Data___Inc_Lender!C:C,,)&amp;"","")</f>
        <v>Marc - Allan</v>
      </c>
      <c r="D169" s="27" t="str">
        <f>IFERROR(_xlfn.XLOOKUP(Apollo_Results[[#This Row],[Company Number ]],Apollo_Data___Inc_Lender!A:A,Apollo_Data___Inc_Lender!D:D,,)&amp;"","")</f>
        <v/>
      </c>
      <c r="E169" s="31">
        <f>IFERROR(_xlfn.XLOOKUP(Apollo_Results[[#This Row],[Company Number ]],Apollo_Data___Inc_Lender!A:A,Apollo_Data___Inc_Lender!E:E,"",),"")</f>
        <v>0</v>
      </c>
      <c r="F169" s="27" t="str">
        <f>IFERROR(_xlfn.XLOOKUP(Apollo_Results[[#This Row],[Company Number ]],Apollo_Data___Inc_Lender!A:A,Apollo_Data___Inc_Lender!F:F,"",0)&amp;"","")</f>
        <v/>
      </c>
      <c r="G169" s="31">
        <f>_xlfn.XLOOKUP(Apollo_Results[[#This Row],[Company Number ]],Apollo_Data___Inc_Lender!A:A,Apollo_Data___Inc_Lender!G:G,"",0)</f>
        <v>43956</v>
      </c>
      <c r="H169" s="27" t="str">
        <f>IFERROR(Apollo_Data__Comp_No[[#This Row],[First Name]],"")</f>
        <v>Marc</v>
      </c>
      <c r="I169" s="27" t="str">
        <f>IFERROR(Apollo_Data__Comp_No[[#This Row],[Last Name]],"")</f>
        <v>Allan</v>
      </c>
      <c r="M169" s="27" t="str">
        <f>IFERROR(Apollo_Data__Comp_No[[#This Row],[Company Linkedin Url]],"")</f>
        <v>http://www.linkedin.com/company/marc-allan-builders</v>
      </c>
      <c r="N169" s="27" t="str">
        <f>IFERROR(Apollo_Data__Comp_No[[#This Row],[Website]],"")</f>
        <v>https://marcallan.co.uk</v>
      </c>
      <c r="O169" s="27" t="str">
        <f>IFERROR(Apollo_Data__Comp_No[[#This Row],[Company Address]],"")</f>
        <v>10 Colvilles Place, Glasgow, Scotland, United Kingdom, G75 0SN</v>
      </c>
      <c r="P169" s="33" t="s">
        <v>26054</v>
      </c>
    </row>
    <row r="170" spans="1:16" s="27" customFormat="1" x14ac:dyDescent="0.4">
      <c r="A170" s="28" t="str">
        <f>IFERROR(Apollo_Data__Comp_No[[#This Row],[CH Company number]],"")</f>
        <v>10183579</v>
      </c>
      <c r="B170" s="29" t="str">
        <f>IFERROR(Apollo_Data__Comp_No[[#This Row],[company]],"")</f>
        <v>Cavendish &amp; London Property Group</v>
      </c>
      <c r="C170" s="29" t="str">
        <f>IFERROR(_xlfn.XLOOKUP(Apollo_Results[[#This Row],[Company Number ]],Apollo_Data___Inc_Lender!A:A,Apollo_Data___Inc_Lender!C:C,,)&amp;"","")</f>
        <v>Atish - Parmar; Kristina - Parmar; Pushpa - Parmar</v>
      </c>
      <c r="D170" s="27" t="str">
        <f>IFERROR(_xlfn.XLOOKUP(Apollo_Results[[#This Row],[Company Number ]],Apollo_Data___Inc_Lender!A:A,Apollo_Data___Inc_Lender!D:D,,)&amp;"","")</f>
        <v>Cambridge &amp; Counties Bank Limited</v>
      </c>
      <c r="E170" s="31">
        <f>IFERROR(_xlfn.XLOOKUP(Apollo_Results[[#This Row],[Company Number ]],Apollo_Data___Inc_Lender!A:A,Apollo_Data___Inc_Lender!E:E,"",),"")</f>
        <v>45646</v>
      </c>
      <c r="F170" s="27" t="str">
        <f>IFERROR(_xlfn.XLOOKUP(Apollo_Results[[#This Row],[Company Number ]],Apollo_Data___Inc_Lender!A:A,Apollo_Data___Inc_Lender!F:F,"",0)&amp;"","")</f>
        <v>outstanding</v>
      </c>
      <c r="G170" s="31">
        <f>_xlfn.XLOOKUP(Apollo_Results[[#This Row],[Company Number ]],Apollo_Data___Inc_Lender!A:A,Apollo_Data___Inc_Lender!G:G,"",0)</f>
        <v>42507</v>
      </c>
      <c r="H170" s="27" t="str">
        <f>IFERROR(Apollo_Data__Comp_No[[#This Row],[First Name]],"")</f>
        <v>Atish</v>
      </c>
      <c r="I170" s="27" t="str">
        <f>IFERROR(Apollo_Data__Comp_No[[#This Row],[Last Name]],"")</f>
        <v>Parmar</v>
      </c>
      <c r="M170" s="27" t="str">
        <f>IFERROR(Apollo_Data__Comp_No[[#This Row],[Company Linkedin Url]],"")</f>
        <v>http://www.linkedin.com/company/cavendish-london-property-group</v>
      </c>
      <c r="N170" s="27" t="str">
        <f>IFERROR(Apollo_Data__Comp_No[[#This Row],[Website]],"")</f>
        <v>https://cavlon.co.uk</v>
      </c>
      <c r="O170" s="27" t="str">
        <f>IFERROR(Apollo_Data__Comp_No[[#This Row],[Company Address]],"")</f>
        <v>Market Harborough, England, United Kingdom, LE16 7WB</v>
      </c>
      <c r="P170" s="33" t="s">
        <v>26054</v>
      </c>
    </row>
    <row r="171" spans="1:16" s="27" customFormat="1" x14ac:dyDescent="0.4">
      <c r="A171" s="28" t="str">
        <f>IFERROR(Apollo_Data__Comp_No[[#This Row],[CH Company number]],"")</f>
        <v>10183579</v>
      </c>
      <c r="B171" s="29" t="str">
        <f>IFERROR(Apollo_Data__Comp_No[[#This Row],[company]],"")</f>
        <v>Cavendish &amp; London Property Group</v>
      </c>
      <c r="C171" s="29" t="str">
        <f>IFERROR(_xlfn.XLOOKUP(Apollo_Results[[#This Row],[Company Number ]],Apollo_Data___Inc_Lender!A:A,Apollo_Data___Inc_Lender!C:C,,)&amp;"","")</f>
        <v>Atish - Parmar; Kristina - Parmar; Pushpa - Parmar</v>
      </c>
      <c r="D171" s="27" t="str">
        <f>IFERROR(_xlfn.XLOOKUP(Apollo_Results[[#This Row],[Company Number ]],Apollo_Data___Inc_Lender!A:A,Apollo_Data___Inc_Lender!D:D,,)&amp;"","")</f>
        <v>Cambridge &amp; Counties Bank Limited</v>
      </c>
      <c r="E171" s="31">
        <f>IFERROR(_xlfn.XLOOKUP(Apollo_Results[[#This Row],[Company Number ]],Apollo_Data___Inc_Lender!A:A,Apollo_Data___Inc_Lender!E:E,"",),"")</f>
        <v>45646</v>
      </c>
      <c r="F171" s="27" t="str">
        <f>IFERROR(_xlfn.XLOOKUP(Apollo_Results[[#This Row],[Company Number ]],Apollo_Data___Inc_Lender!A:A,Apollo_Data___Inc_Lender!F:F,"",0)&amp;"","")</f>
        <v>outstanding</v>
      </c>
      <c r="G171" s="31">
        <f>_xlfn.XLOOKUP(Apollo_Results[[#This Row],[Company Number ]],Apollo_Data___Inc_Lender!A:A,Apollo_Data___Inc_Lender!G:G,"",0)</f>
        <v>42507</v>
      </c>
      <c r="H171" s="27" t="str">
        <f>IFERROR(Apollo_Data__Comp_No[[#This Row],[First Name]],"")</f>
        <v>Kristina</v>
      </c>
      <c r="I171" s="27" t="str">
        <f>IFERROR(Apollo_Data__Comp_No[[#This Row],[Last Name]],"")</f>
        <v>Parmar</v>
      </c>
      <c r="M171" s="27" t="str">
        <f>IFERROR(Apollo_Data__Comp_No[[#This Row],[Company Linkedin Url]],"")</f>
        <v>http://www.linkedin.com/company/cavendish-london-property-group</v>
      </c>
      <c r="N171" s="27" t="str">
        <f>IFERROR(Apollo_Data__Comp_No[[#This Row],[Website]],"")</f>
        <v>https://cavlon.co.uk</v>
      </c>
      <c r="O171" s="27" t="str">
        <f>IFERROR(Apollo_Data__Comp_No[[#This Row],[Company Address]],"")</f>
        <v>Market Harborough, England, United Kingdom, LE16 7WB</v>
      </c>
      <c r="P171" s="33" t="s">
        <v>26054</v>
      </c>
    </row>
    <row r="172" spans="1:16" s="27" customFormat="1" x14ac:dyDescent="0.4">
      <c r="A172" s="28" t="str">
        <f>IFERROR(Apollo_Data__Comp_No[[#This Row],[CH Company number]],"")</f>
        <v>06745341</v>
      </c>
      <c r="B172" s="29" t="str">
        <f>IFERROR(Apollo_Data__Comp_No[[#This Row],[company]],"")</f>
        <v>Umberslade</v>
      </c>
      <c r="C172" s="29" t="str">
        <f>IFERROR(_xlfn.XLOOKUP(Apollo_Results[[#This Row],[Company Number ]],Apollo_Data___Inc_Lender!A:A,Apollo_Data___Inc_Lender!C:C,,)&amp;"","")</f>
        <v>Lionel - Field</v>
      </c>
      <c r="D172" s="27" t="str">
        <f>IFERROR(_xlfn.XLOOKUP(Apollo_Results[[#This Row],[Company Number ]],Apollo_Data___Inc_Lender!A:A,Apollo_Data___Inc_Lender!D:D,,)&amp;"","")</f>
        <v/>
      </c>
      <c r="E172" s="31">
        <f>IFERROR(_xlfn.XLOOKUP(Apollo_Results[[#This Row],[Company Number ]],Apollo_Data___Inc_Lender!A:A,Apollo_Data___Inc_Lender!E:E,"",),"")</f>
        <v>0</v>
      </c>
      <c r="F172" s="27" t="str">
        <f>IFERROR(_xlfn.XLOOKUP(Apollo_Results[[#This Row],[Company Number ]],Apollo_Data___Inc_Lender!A:A,Apollo_Data___Inc_Lender!F:F,"",0)&amp;"","")</f>
        <v/>
      </c>
      <c r="G172" s="31">
        <f>_xlfn.XLOOKUP(Apollo_Results[[#This Row],[Company Number ]],Apollo_Data___Inc_Lender!A:A,Apollo_Data___Inc_Lender!G:G,"",0)</f>
        <v>39762</v>
      </c>
      <c r="H172" s="27" t="str">
        <f>IFERROR(Apollo_Data__Comp_No[[#This Row],[First Name]],"")</f>
        <v>Ken</v>
      </c>
      <c r="I172" s="27" t="str">
        <f>IFERROR(Apollo_Data__Comp_No[[#This Row],[Last Name]],"")</f>
        <v>Taylor</v>
      </c>
      <c r="M172" s="27" t="str">
        <f>IFERROR(Apollo_Data__Comp_No[[#This Row],[Company Linkedin Url]],"")</f>
        <v>http://www.linkedin.com/company/umberslade-corporate-management-ltd-</v>
      </c>
      <c r="N172" s="27" t="str">
        <f>IFERROR(Apollo_Data__Comp_No[[#This Row],[Website]],"")</f>
        <v>https://umberslade.co.uk</v>
      </c>
      <c r="O172" s="27" t="str">
        <f>IFERROR(Apollo_Data__Comp_No[[#This Row],[Company Address]],"")</f>
        <v>Solihull, England, United Kingdom, B94 5DF</v>
      </c>
      <c r="P172" s="33" t="s">
        <v>26054</v>
      </c>
    </row>
    <row r="173" spans="1:16" s="27" customFormat="1" x14ac:dyDescent="0.4">
      <c r="A173" s="28" t="str">
        <f>IFERROR(Apollo_Data__Comp_No[[#This Row],[CH Company number]],"")</f>
        <v>06745341</v>
      </c>
      <c r="B173" s="29" t="str">
        <f>IFERROR(Apollo_Data__Comp_No[[#This Row],[company]],"")</f>
        <v>Umberslade</v>
      </c>
      <c r="C173" s="29" t="str">
        <f>IFERROR(_xlfn.XLOOKUP(Apollo_Results[[#This Row],[Company Number ]],Apollo_Data___Inc_Lender!A:A,Apollo_Data___Inc_Lender!C:C,,)&amp;"","")</f>
        <v>Lionel - Field</v>
      </c>
      <c r="D173" s="27" t="str">
        <f>IFERROR(_xlfn.XLOOKUP(Apollo_Results[[#This Row],[Company Number ]],Apollo_Data___Inc_Lender!A:A,Apollo_Data___Inc_Lender!D:D,,)&amp;"","")</f>
        <v/>
      </c>
      <c r="E173" s="31">
        <f>IFERROR(_xlfn.XLOOKUP(Apollo_Results[[#This Row],[Company Number ]],Apollo_Data___Inc_Lender!A:A,Apollo_Data___Inc_Lender!E:E,"",),"")</f>
        <v>0</v>
      </c>
      <c r="F173" s="27" t="str">
        <f>IFERROR(_xlfn.XLOOKUP(Apollo_Results[[#This Row],[Company Number ]],Apollo_Data___Inc_Lender!A:A,Apollo_Data___Inc_Lender!F:F,"",0)&amp;"","")</f>
        <v/>
      </c>
      <c r="G173" s="31">
        <f>_xlfn.XLOOKUP(Apollo_Results[[#This Row],[Company Number ]],Apollo_Data___Inc_Lender!A:A,Apollo_Data___Inc_Lender!G:G,"",0)</f>
        <v>39762</v>
      </c>
      <c r="H173" s="27" t="str">
        <f>IFERROR(Apollo_Data__Comp_No[[#This Row],[First Name]],"")</f>
        <v>Jeremy</v>
      </c>
      <c r="I173" s="27" t="str">
        <f>IFERROR(Apollo_Data__Comp_No[[#This Row],[Last Name]],"")</f>
        <v>Emmett</v>
      </c>
      <c r="M173" s="27" t="str">
        <f>IFERROR(Apollo_Data__Comp_No[[#This Row],[Company Linkedin Url]],"")</f>
        <v>http://www.linkedin.com/company/umberslade-corporate-management-ltd-</v>
      </c>
      <c r="N173" s="27" t="str">
        <f>IFERROR(Apollo_Data__Comp_No[[#This Row],[Website]],"")</f>
        <v>https://umberslade.co.uk</v>
      </c>
      <c r="O173" s="27" t="str">
        <f>IFERROR(Apollo_Data__Comp_No[[#This Row],[Company Address]],"")</f>
        <v>Solihull, England, United Kingdom, B94 5DF</v>
      </c>
      <c r="P173" s="33" t="s">
        <v>26054</v>
      </c>
    </row>
    <row r="174" spans="1:16" s="27" customFormat="1" x14ac:dyDescent="0.4">
      <c r="A174" s="28" t="str">
        <f>IFERROR(Apollo_Data__Comp_No[[#This Row],[CH Company number]],"")</f>
        <v>06745341</v>
      </c>
      <c r="B174" s="29" t="str">
        <f>IFERROR(Apollo_Data__Comp_No[[#This Row],[company]],"")</f>
        <v>Umberslade</v>
      </c>
      <c r="C174" s="29" t="str">
        <f>IFERROR(_xlfn.XLOOKUP(Apollo_Results[[#This Row],[Company Number ]],Apollo_Data___Inc_Lender!A:A,Apollo_Data___Inc_Lender!C:C,,)&amp;"","")</f>
        <v>Lionel - Field</v>
      </c>
      <c r="D174" s="27" t="str">
        <f>IFERROR(_xlfn.XLOOKUP(Apollo_Results[[#This Row],[Company Number ]],Apollo_Data___Inc_Lender!A:A,Apollo_Data___Inc_Lender!D:D,,)&amp;"","")</f>
        <v/>
      </c>
      <c r="E174" s="31">
        <f>IFERROR(_xlfn.XLOOKUP(Apollo_Results[[#This Row],[Company Number ]],Apollo_Data___Inc_Lender!A:A,Apollo_Data___Inc_Lender!E:E,"",),"")</f>
        <v>0</v>
      </c>
      <c r="F174" s="27" t="str">
        <f>IFERROR(_xlfn.XLOOKUP(Apollo_Results[[#This Row],[Company Number ]],Apollo_Data___Inc_Lender!A:A,Apollo_Data___Inc_Lender!F:F,"",0)&amp;"","")</f>
        <v/>
      </c>
      <c r="G174" s="31">
        <f>_xlfn.XLOOKUP(Apollo_Results[[#This Row],[Company Number ]],Apollo_Data___Inc_Lender!A:A,Apollo_Data___Inc_Lender!G:G,"",0)</f>
        <v>39762</v>
      </c>
      <c r="H174" s="27" t="str">
        <f>IFERROR(Apollo_Data__Comp_No[[#This Row],[First Name]],"")</f>
        <v>Stuart</v>
      </c>
      <c r="I174" s="27" t="str">
        <f>IFERROR(Apollo_Data__Comp_No[[#This Row],[Last Name]],"")</f>
        <v>Hatton</v>
      </c>
      <c r="M174" s="27" t="str">
        <f>IFERROR(Apollo_Data__Comp_No[[#This Row],[Company Linkedin Url]],"")</f>
        <v>http://www.linkedin.com/company/umberslade-corporate-management-ltd-</v>
      </c>
      <c r="N174" s="27" t="str">
        <f>IFERROR(Apollo_Data__Comp_No[[#This Row],[Website]],"")</f>
        <v>https://umberslade.co.uk</v>
      </c>
      <c r="O174" s="27" t="str">
        <f>IFERROR(Apollo_Data__Comp_No[[#This Row],[Company Address]],"")</f>
        <v>Solihull, England, United Kingdom, B94 5DF</v>
      </c>
      <c r="P174" s="33" t="s">
        <v>26054</v>
      </c>
    </row>
    <row r="175" spans="1:16" s="27" customFormat="1" x14ac:dyDescent="0.4">
      <c r="A175" s="28" t="str">
        <f>IFERROR(Apollo_Data__Comp_No[[#This Row],[CH Company number]],"")</f>
        <v>06745341</v>
      </c>
      <c r="B175" s="29" t="str">
        <f>IFERROR(Apollo_Data__Comp_No[[#This Row],[company]],"")</f>
        <v>Umberslade</v>
      </c>
      <c r="C175" s="29" t="str">
        <f>IFERROR(_xlfn.XLOOKUP(Apollo_Results[[#This Row],[Company Number ]],Apollo_Data___Inc_Lender!A:A,Apollo_Data___Inc_Lender!C:C,,)&amp;"","")</f>
        <v>Lionel - Field</v>
      </c>
      <c r="D175" s="27" t="str">
        <f>IFERROR(_xlfn.XLOOKUP(Apollo_Results[[#This Row],[Company Number ]],Apollo_Data___Inc_Lender!A:A,Apollo_Data___Inc_Lender!D:D,,)&amp;"","")</f>
        <v/>
      </c>
      <c r="E175" s="31">
        <f>IFERROR(_xlfn.XLOOKUP(Apollo_Results[[#This Row],[Company Number ]],Apollo_Data___Inc_Lender!A:A,Apollo_Data___Inc_Lender!E:E,"",),"")</f>
        <v>0</v>
      </c>
      <c r="F175" s="27" t="str">
        <f>IFERROR(_xlfn.XLOOKUP(Apollo_Results[[#This Row],[Company Number ]],Apollo_Data___Inc_Lender!A:A,Apollo_Data___Inc_Lender!F:F,"",0)&amp;"","")</f>
        <v/>
      </c>
      <c r="G175" s="31">
        <f>_xlfn.XLOOKUP(Apollo_Results[[#This Row],[Company Number ]],Apollo_Data___Inc_Lender!A:A,Apollo_Data___Inc_Lender!G:G,"",0)</f>
        <v>39762</v>
      </c>
      <c r="H175" s="27" t="str">
        <f>IFERROR(Apollo_Data__Comp_No[[#This Row],[First Name]],"")</f>
        <v>Esme</v>
      </c>
      <c r="I175" s="27" t="str">
        <f>IFERROR(Apollo_Data__Comp_No[[#This Row],[Last Name]],"")</f>
        <v>Hatton</v>
      </c>
      <c r="M175" s="27" t="str">
        <f>IFERROR(Apollo_Data__Comp_No[[#This Row],[Company Linkedin Url]],"")</f>
        <v>http://www.linkedin.com/company/umberslade-corporate-management-ltd-</v>
      </c>
      <c r="N175" s="27" t="str">
        <f>IFERROR(Apollo_Data__Comp_No[[#This Row],[Website]],"")</f>
        <v>https://umberslade.co.uk</v>
      </c>
      <c r="O175" s="27" t="str">
        <f>IFERROR(Apollo_Data__Comp_No[[#This Row],[Company Address]],"")</f>
        <v>Solihull, England, United Kingdom, B94 5DF</v>
      </c>
      <c r="P175" s="33" t="s">
        <v>26054</v>
      </c>
    </row>
    <row r="176" spans="1:16" s="27" customFormat="1" x14ac:dyDescent="0.4">
      <c r="A176" s="28" t="str">
        <f>IFERROR(Apollo_Data__Comp_No[[#This Row],[CH Company number]],"")</f>
        <v>11833690</v>
      </c>
      <c r="B176" s="29" t="str">
        <f>IFERROR(Apollo_Data__Comp_No[[#This Row],[company]],"")</f>
        <v>Ashdan Estates - Property Investment</v>
      </c>
      <c r="C176" s="29" t="str">
        <f>IFERROR(_xlfn.XLOOKUP(Apollo_Results[[#This Row],[Company Number ]],Apollo_Data___Inc_Lender!A:A,Apollo_Data___Inc_Lender!C:C,,)&amp;"","")</f>
        <v>John - Johnson; Rachel - Johnson; Tanya - Johnson</v>
      </c>
      <c r="D176" s="27" t="str">
        <f>IFERROR(_xlfn.XLOOKUP(Apollo_Results[[#This Row],[Company Number ]],Apollo_Data___Inc_Lender!A:A,Apollo_Data___Inc_Lender!D:D,,)&amp;"","")</f>
        <v/>
      </c>
      <c r="E176" s="31">
        <f>IFERROR(_xlfn.XLOOKUP(Apollo_Results[[#This Row],[Company Number ]],Apollo_Data___Inc_Lender!A:A,Apollo_Data___Inc_Lender!E:E,"",),"")</f>
        <v>0</v>
      </c>
      <c r="F176" s="27" t="str">
        <f>IFERROR(_xlfn.XLOOKUP(Apollo_Results[[#This Row],[Company Number ]],Apollo_Data___Inc_Lender!A:A,Apollo_Data___Inc_Lender!F:F,"",0)&amp;"","")</f>
        <v/>
      </c>
      <c r="G176" s="31">
        <f>_xlfn.XLOOKUP(Apollo_Results[[#This Row],[Company Number ]],Apollo_Data___Inc_Lender!A:A,Apollo_Data___Inc_Lender!G:G,"",0)</f>
        <v>43515</v>
      </c>
      <c r="H176" s="27" t="str">
        <f>IFERROR(Apollo_Data__Comp_No[[#This Row],[First Name]],"")</f>
        <v>Lee</v>
      </c>
      <c r="I176" s="27" t="str">
        <f>IFERROR(Apollo_Data__Comp_No[[#This Row],[Last Name]],"")</f>
        <v>Clennell</v>
      </c>
      <c r="M176" s="27" t="str">
        <f>IFERROR(Apollo_Data__Comp_No[[#This Row],[Company Linkedin Url]],"")</f>
        <v>http://www.linkedin.com/company/ashdan-estates</v>
      </c>
      <c r="N176" s="27" t="str">
        <f>IFERROR(Apollo_Data__Comp_No[[#This Row],[Website]],"")</f>
        <v>https://ashdan-estates.com</v>
      </c>
      <c r="O176" s="27" t="str">
        <f>IFERROR(Apollo_Data__Comp_No[[#This Row],[Company Address]],"")</f>
        <v>Consett, England, United Kingdom, DH8</v>
      </c>
      <c r="P176" s="33" t="s">
        <v>26054</v>
      </c>
    </row>
    <row r="177" spans="1:16" s="27" customFormat="1" x14ac:dyDescent="0.4">
      <c r="A177" s="28" t="str">
        <f>IFERROR(Apollo_Data__Comp_No[[#This Row],[CH Company number]],"")</f>
        <v>10674399</v>
      </c>
      <c r="B177" s="29" t="str">
        <f>IFERROR(Apollo_Data__Comp_No[[#This Row],[company]],"")</f>
        <v>Baobab Land</v>
      </c>
      <c r="C177" s="29" t="str">
        <f>IFERROR(_xlfn.XLOOKUP(Apollo_Results[[#This Row],[Company Number ]],Apollo_Data___Inc_Lender!A:A,Apollo_Data___Inc_Lender!C:C,,)&amp;"","")</f>
        <v>David - Simpson</v>
      </c>
      <c r="D177" s="27" t="str">
        <f>IFERROR(_xlfn.XLOOKUP(Apollo_Results[[#This Row],[Company Number ]],Apollo_Data___Inc_Lender!A:A,Apollo_Data___Inc_Lender!D:D,,)&amp;"","")</f>
        <v>Aldermore Bank PLC</v>
      </c>
      <c r="E177" s="31">
        <f>IFERROR(_xlfn.XLOOKUP(Apollo_Results[[#This Row],[Company Number ]],Apollo_Data___Inc_Lender!A:A,Apollo_Data___Inc_Lender!E:E,"",),"")</f>
        <v>45671</v>
      </c>
      <c r="F177" s="27" t="str">
        <f>IFERROR(_xlfn.XLOOKUP(Apollo_Results[[#This Row],[Company Number ]],Apollo_Data___Inc_Lender!A:A,Apollo_Data___Inc_Lender!F:F,"",0)&amp;"","")</f>
        <v>outstanding</v>
      </c>
      <c r="G177" s="31">
        <f>_xlfn.XLOOKUP(Apollo_Results[[#This Row],[Company Number ]],Apollo_Data___Inc_Lender!A:A,Apollo_Data___Inc_Lender!G:G,"",0)</f>
        <v>42810</v>
      </c>
      <c r="H177" s="27" t="str">
        <f>IFERROR(Apollo_Data__Comp_No[[#This Row],[First Name]],"")</f>
        <v>David</v>
      </c>
      <c r="I177" s="27" t="str">
        <f>IFERROR(Apollo_Data__Comp_No[[#This Row],[Last Name]],"")</f>
        <v>Simpson</v>
      </c>
      <c r="M177" s="27" t="str">
        <f>IFERROR(Apollo_Data__Comp_No[[#This Row],[Company Linkedin Url]],"")</f>
        <v>http://www.linkedin.com/company/baobab-land</v>
      </c>
      <c r="N177" s="27" t="str">
        <f>IFERROR(Apollo_Data__Comp_No[[#This Row],[Website]],"")</f>
        <v>https://baobabland.co.uk</v>
      </c>
      <c r="O177" s="27" t="str">
        <f>IFERROR(Apollo_Data__Comp_No[[#This Row],[Company Address]],"")</f>
        <v>Saint Albans, England, United Kingdom, AL4 8</v>
      </c>
      <c r="P177" s="33" t="s">
        <v>26054</v>
      </c>
    </row>
    <row r="178" spans="1:16" s="27" customFormat="1" x14ac:dyDescent="0.4">
      <c r="A178" s="28" t="str">
        <f>IFERROR(Apollo_Data__Comp_No[[#This Row],[CH Company number]],"")</f>
        <v>03153632</v>
      </c>
      <c r="B178" s="29" t="str">
        <f>IFERROR(Apollo_Data__Comp_No[[#This Row],[company]],"")</f>
        <v>Gillcrest Homes</v>
      </c>
      <c r="C178" s="29" t="str">
        <f>IFERROR(_xlfn.XLOOKUP(Apollo_Results[[#This Row],[Company Number ]],Apollo_Data___Inc_Lender!A:A,Apollo_Data___Inc_Lender!C:C,,)&amp;"","")</f>
        <v>Harminder - Gill</v>
      </c>
      <c r="D178" s="27" t="str">
        <f>IFERROR(_xlfn.XLOOKUP(Apollo_Results[[#This Row],[Company Number ]],Apollo_Data___Inc_Lender!A:A,Apollo_Data___Inc_Lender!D:D,,)&amp;"","")</f>
        <v>Harminder Singh Gill</v>
      </c>
      <c r="E178" s="31">
        <f>IFERROR(_xlfn.XLOOKUP(Apollo_Results[[#This Row],[Company Number ]],Apollo_Data___Inc_Lender!A:A,Apollo_Data___Inc_Lender!E:E,"",),"")</f>
        <v>40000</v>
      </c>
      <c r="F178" s="27" t="str">
        <f>IFERROR(_xlfn.XLOOKUP(Apollo_Results[[#This Row],[Company Number ]],Apollo_Data___Inc_Lender!A:A,Apollo_Data___Inc_Lender!F:F,"",0)&amp;"","")</f>
        <v>outstanding</v>
      </c>
      <c r="G178" s="31">
        <f>_xlfn.XLOOKUP(Apollo_Results[[#This Row],[Company Number ]],Apollo_Data___Inc_Lender!A:A,Apollo_Data___Inc_Lender!G:G,"",0)</f>
        <v>35095</v>
      </c>
      <c r="H178" s="27" t="str">
        <f>IFERROR(Apollo_Data__Comp_No[[#This Row],[First Name]],"")</f>
        <v>Harminder</v>
      </c>
      <c r="I178" s="27" t="str">
        <f>IFERROR(Apollo_Data__Comp_No[[#This Row],[Last Name]],"")</f>
        <v>Gill</v>
      </c>
      <c r="M178" s="27" t="str">
        <f>IFERROR(Apollo_Data__Comp_No[[#This Row],[Company Linkedin Url]],"")</f>
        <v>http://www.linkedin.com/company/gillcrest-homes</v>
      </c>
      <c r="N178" s="27" t="str">
        <f>IFERROR(Apollo_Data__Comp_No[[#This Row],[Website]],"")</f>
        <v>https://gillcrest.co.uk</v>
      </c>
      <c r="O178" s="27" t="str">
        <f>IFERROR(Apollo_Data__Comp_No[[#This Row],[Company Address]],"")</f>
        <v>Culpeper Close, England, United Kingdom, ME2 4HU</v>
      </c>
      <c r="P178" s="33" t="s">
        <v>26054</v>
      </c>
    </row>
    <row r="179" spans="1:16" s="27" customFormat="1" x14ac:dyDescent="0.4">
      <c r="A179" s="28" t="str">
        <f>IFERROR(Apollo_Data__Comp_No[[#This Row],[CH Company number]],"")</f>
        <v>03153632</v>
      </c>
      <c r="B179" s="29" t="str">
        <f>IFERROR(Apollo_Data__Comp_No[[#This Row],[company]],"")</f>
        <v>Gillcrest Homes</v>
      </c>
      <c r="C179" s="29" t="str">
        <f>IFERROR(_xlfn.XLOOKUP(Apollo_Results[[#This Row],[Company Number ]],Apollo_Data___Inc_Lender!A:A,Apollo_Data___Inc_Lender!C:C,,)&amp;"","")</f>
        <v>Harminder - Gill</v>
      </c>
      <c r="D179" s="27" t="str">
        <f>IFERROR(_xlfn.XLOOKUP(Apollo_Results[[#This Row],[Company Number ]],Apollo_Data___Inc_Lender!A:A,Apollo_Data___Inc_Lender!D:D,,)&amp;"","")</f>
        <v>Harminder Singh Gill</v>
      </c>
      <c r="E179" s="31">
        <f>IFERROR(_xlfn.XLOOKUP(Apollo_Results[[#This Row],[Company Number ]],Apollo_Data___Inc_Lender!A:A,Apollo_Data___Inc_Lender!E:E,"",),"")</f>
        <v>40000</v>
      </c>
      <c r="F179" s="27" t="str">
        <f>IFERROR(_xlfn.XLOOKUP(Apollo_Results[[#This Row],[Company Number ]],Apollo_Data___Inc_Lender!A:A,Apollo_Data___Inc_Lender!F:F,"",0)&amp;"","")</f>
        <v>outstanding</v>
      </c>
      <c r="G179" s="31">
        <f>_xlfn.XLOOKUP(Apollo_Results[[#This Row],[Company Number ]],Apollo_Data___Inc_Lender!A:A,Apollo_Data___Inc_Lender!G:G,"",0)</f>
        <v>35095</v>
      </c>
      <c r="H179" s="27" t="str">
        <f>IFERROR(Apollo_Data__Comp_No[[#This Row],[First Name]],"")</f>
        <v>Gerard</v>
      </c>
      <c r="I179" s="27" t="str">
        <f>IFERROR(Apollo_Data__Comp_No[[#This Row],[Last Name]],"")</f>
        <v>Phoenix</v>
      </c>
      <c r="M179" s="27" t="str">
        <f>IFERROR(Apollo_Data__Comp_No[[#This Row],[Company Linkedin Url]],"")</f>
        <v>http://www.linkedin.com/company/gillcrest-homes</v>
      </c>
      <c r="N179" s="27" t="str">
        <f>IFERROR(Apollo_Data__Comp_No[[#This Row],[Website]],"")</f>
        <v>https://gillcrest.co.uk</v>
      </c>
      <c r="O179" s="27" t="str">
        <f>IFERROR(Apollo_Data__Comp_No[[#This Row],[Company Address]],"")</f>
        <v>Culpeper Close, England, United Kingdom, ME2 4HU</v>
      </c>
      <c r="P179" s="33" t="s">
        <v>26054</v>
      </c>
    </row>
    <row r="180" spans="1:16" s="27" customFormat="1" x14ac:dyDescent="0.4">
      <c r="A180" s="28" t="str">
        <f>IFERROR(Apollo_Data__Comp_No[[#This Row],[CH Company number]],"")</f>
        <v>13198100</v>
      </c>
      <c r="B180" s="29" t="str">
        <f>IFERROR(Apollo_Data__Comp_No[[#This Row],[company]],"")</f>
        <v>Lynch Brother Homes Limited</v>
      </c>
      <c r="C180" s="29" t="str">
        <f>IFERROR(_xlfn.XLOOKUP(Apollo_Results[[#This Row],[Company Number ]],Apollo_Data___Inc_Lender!A:A,Apollo_Data___Inc_Lender!C:C,,)&amp;"","")</f>
        <v>Henry - Lynch; John - Lynch</v>
      </c>
      <c r="D180" s="27" t="str">
        <f>IFERROR(_xlfn.XLOOKUP(Apollo_Results[[#This Row],[Company Number ]],Apollo_Data___Inc_Lender!A:A,Apollo_Data___Inc_Lender!D:D,,)&amp;"","")</f>
        <v/>
      </c>
      <c r="E180" s="31">
        <f>IFERROR(_xlfn.XLOOKUP(Apollo_Results[[#This Row],[Company Number ]],Apollo_Data___Inc_Lender!A:A,Apollo_Data___Inc_Lender!E:E,"",),"")</f>
        <v>0</v>
      </c>
      <c r="F180" s="27" t="str">
        <f>IFERROR(_xlfn.XLOOKUP(Apollo_Results[[#This Row],[Company Number ]],Apollo_Data___Inc_Lender!A:A,Apollo_Data___Inc_Lender!F:F,"",0)&amp;"","")</f>
        <v/>
      </c>
      <c r="G180" s="31">
        <f>_xlfn.XLOOKUP(Apollo_Results[[#This Row],[Company Number ]],Apollo_Data___Inc_Lender!A:A,Apollo_Data___Inc_Lender!G:G,"",0)</f>
        <v>44239</v>
      </c>
      <c r="H180" s="27" t="str">
        <f>IFERROR(Apollo_Data__Comp_No[[#This Row],[First Name]],"")</f>
        <v>Henry</v>
      </c>
      <c r="I180" s="27" t="str">
        <f>IFERROR(Apollo_Data__Comp_No[[#This Row],[Last Name]],"")</f>
        <v>Lynch</v>
      </c>
      <c r="M180" s="27" t="str">
        <f>IFERROR(Apollo_Data__Comp_No[[#This Row],[Company Linkedin Url]],"")</f>
        <v>http://www.linkedin.com/company/lynch-brother-homes</v>
      </c>
      <c r="N180" s="27" t="str">
        <f>IFERROR(Apollo_Data__Comp_No[[#This Row],[Website]],"")</f>
        <v>https://lynchbrotherhomes.co.uk</v>
      </c>
      <c r="O180" s="27" t="str">
        <f>IFERROR(Apollo_Data__Comp_No[[#This Row],[Company Address]],"")</f>
        <v>Oxford, England, United Kingdom</v>
      </c>
      <c r="P180" s="33" t="s">
        <v>26054</v>
      </c>
    </row>
    <row r="181" spans="1:16" s="27" customFormat="1" x14ac:dyDescent="0.4">
      <c r="A181" s="28" t="str">
        <f>IFERROR(Apollo_Data__Comp_No[[#This Row],[CH Company number]],"")</f>
        <v>OC423702</v>
      </c>
      <c r="B181" s="29" t="str">
        <f>IFERROR(Apollo_Data__Comp_No[[#This Row],[company]],"")</f>
        <v>Endurance Land</v>
      </c>
      <c r="C181" s="29" t="str">
        <f>IFERROR(_xlfn.XLOOKUP(Apollo_Results[[#This Row],[Company Number ]],Apollo_Data___Inc_Lender!A:A,Apollo_Data___Inc_Lender!C:C,,)&amp;"","")</f>
        <v>Endurance Invest Limited; Nf London Investment Limited</v>
      </c>
      <c r="D181" s="27" t="str">
        <f>IFERROR(_xlfn.XLOOKUP(Apollo_Results[[#This Row],[Company Number ]],Apollo_Data___Inc_Lender!A:A,Apollo_Data___Inc_Lender!D:D,,)&amp;"","")</f>
        <v/>
      </c>
      <c r="E181" s="31">
        <f>IFERROR(_xlfn.XLOOKUP(Apollo_Results[[#This Row],[Company Number ]],Apollo_Data___Inc_Lender!A:A,Apollo_Data___Inc_Lender!E:E,"",),"")</f>
        <v>0</v>
      </c>
      <c r="F181" s="27" t="str">
        <f>IFERROR(_xlfn.XLOOKUP(Apollo_Results[[#This Row],[Company Number ]],Apollo_Data___Inc_Lender!A:A,Apollo_Data___Inc_Lender!F:F,"",0)&amp;"","")</f>
        <v/>
      </c>
      <c r="G181" s="31">
        <f>_xlfn.XLOOKUP(Apollo_Results[[#This Row],[Company Number ]],Apollo_Data___Inc_Lender!A:A,Apollo_Data___Inc_Lender!G:G,"",0)</f>
        <v>43320</v>
      </c>
      <c r="H181" s="27" t="str">
        <f>IFERROR(Apollo_Data__Comp_No[[#This Row],[First Name]],"")</f>
        <v>Wes</v>
      </c>
      <c r="I181" s="27" t="str">
        <f>IFERROR(Apollo_Data__Comp_No[[#This Row],[Last Name]],"")</f>
        <v>Bradford</v>
      </c>
      <c r="M181" s="27" t="str">
        <f>IFERROR(Apollo_Data__Comp_No[[#This Row],[Company Linkedin Url]],"")</f>
        <v>http://www.linkedin.com/company/endurance-land</v>
      </c>
      <c r="N181" s="27" t="str">
        <f>IFERROR(Apollo_Data__Comp_No[[#This Row],[Website]],"")</f>
        <v>https://enduranceland.com</v>
      </c>
      <c r="O181" s="27" t="str">
        <f>IFERROR(Apollo_Data__Comp_No[[#This Row],[Company Address]],"")</f>
        <v>17 Savile Row, London, England, United Kingdom, W1S 3PN</v>
      </c>
      <c r="P181" s="33" t="s">
        <v>26054</v>
      </c>
    </row>
    <row r="182" spans="1:16" s="27" customFormat="1" x14ac:dyDescent="0.4">
      <c r="A182" s="28" t="str">
        <f>IFERROR(Apollo_Data__Comp_No[[#This Row],[CH Company number]],"")</f>
        <v>OC423702</v>
      </c>
      <c r="B182" s="29" t="str">
        <f>IFERROR(Apollo_Data__Comp_No[[#This Row],[company]],"")</f>
        <v>Endurance Land</v>
      </c>
      <c r="C182" s="29" t="str">
        <f>IFERROR(_xlfn.XLOOKUP(Apollo_Results[[#This Row],[Company Number ]],Apollo_Data___Inc_Lender!A:A,Apollo_Data___Inc_Lender!C:C,,)&amp;"","")</f>
        <v>Endurance Invest Limited; Nf London Investment Limited</v>
      </c>
      <c r="D182" s="27" t="str">
        <f>IFERROR(_xlfn.XLOOKUP(Apollo_Results[[#This Row],[Company Number ]],Apollo_Data___Inc_Lender!A:A,Apollo_Data___Inc_Lender!D:D,,)&amp;"","")</f>
        <v/>
      </c>
      <c r="E182" s="31">
        <f>IFERROR(_xlfn.XLOOKUP(Apollo_Results[[#This Row],[Company Number ]],Apollo_Data___Inc_Lender!A:A,Apollo_Data___Inc_Lender!E:E,"",),"")</f>
        <v>0</v>
      </c>
      <c r="F182" s="27" t="str">
        <f>IFERROR(_xlfn.XLOOKUP(Apollo_Results[[#This Row],[Company Number ]],Apollo_Data___Inc_Lender!A:A,Apollo_Data___Inc_Lender!F:F,"",0)&amp;"","")</f>
        <v/>
      </c>
      <c r="G182" s="31">
        <f>_xlfn.XLOOKUP(Apollo_Results[[#This Row],[Company Number ]],Apollo_Data___Inc_Lender!A:A,Apollo_Data___Inc_Lender!G:G,"",0)</f>
        <v>43320</v>
      </c>
      <c r="H182" s="27" t="str">
        <f>IFERROR(Apollo_Data__Comp_No[[#This Row],[First Name]],"")</f>
        <v>Richard</v>
      </c>
      <c r="I182" s="27" t="str">
        <f>IFERROR(Apollo_Data__Comp_No[[#This Row],[Last Name]],"")</f>
        <v>Rixson</v>
      </c>
      <c r="M182" s="27" t="str">
        <f>IFERROR(Apollo_Data__Comp_No[[#This Row],[Company Linkedin Url]],"")</f>
        <v>http://www.linkedin.com/company/endurance-land</v>
      </c>
      <c r="N182" s="27" t="str">
        <f>IFERROR(Apollo_Data__Comp_No[[#This Row],[Website]],"")</f>
        <v>https://enduranceland.com</v>
      </c>
      <c r="O182" s="27" t="str">
        <f>IFERROR(Apollo_Data__Comp_No[[#This Row],[Company Address]],"")</f>
        <v>17 Savile Row, London, England, United Kingdom, W1S 3PN</v>
      </c>
      <c r="P182" s="33" t="s">
        <v>26054</v>
      </c>
    </row>
    <row r="183" spans="1:16" s="27" customFormat="1" x14ac:dyDescent="0.4">
      <c r="A183" s="28" t="str">
        <f>IFERROR(Apollo_Data__Comp_No[[#This Row],[CH Company number]],"")</f>
        <v>OC423702</v>
      </c>
      <c r="B183" s="29" t="str">
        <f>IFERROR(Apollo_Data__Comp_No[[#This Row],[company]],"")</f>
        <v>Endurance Land</v>
      </c>
      <c r="C183" s="29" t="str">
        <f>IFERROR(_xlfn.XLOOKUP(Apollo_Results[[#This Row],[Company Number ]],Apollo_Data___Inc_Lender!A:A,Apollo_Data___Inc_Lender!C:C,,)&amp;"","")</f>
        <v>Endurance Invest Limited; Nf London Investment Limited</v>
      </c>
      <c r="D183" s="27" t="str">
        <f>IFERROR(_xlfn.XLOOKUP(Apollo_Results[[#This Row],[Company Number ]],Apollo_Data___Inc_Lender!A:A,Apollo_Data___Inc_Lender!D:D,,)&amp;"","")</f>
        <v/>
      </c>
      <c r="E183" s="31">
        <f>IFERROR(_xlfn.XLOOKUP(Apollo_Results[[#This Row],[Company Number ]],Apollo_Data___Inc_Lender!A:A,Apollo_Data___Inc_Lender!E:E,"",),"")</f>
        <v>0</v>
      </c>
      <c r="F183" s="27" t="str">
        <f>IFERROR(_xlfn.XLOOKUP(Apollo_Results[[#This Row],[Company Number ]],Apollo_Data___Inc_Lender!A:A,Apollo_Data___Inc_Lender!F:F,"",0)&amp;"","")</f>
        <v/>
      </c>
      <c r="G183" s="31">
        <f>_xlfn.XLOOKUP(Apollo_Results[[#This Row],[Company Number ]],Apollo_Data___Inc_Lender!A:A,Apollo_Data___Inc_Lender!G:G,"",0)</f>
        <v>43320</v>
      </c>
      <c r="H183" s="27" t="str">
        <f>IFERROR(Apollo_Data__Comp_No[[#This Row],[First Name]],"")</f>
        <v>Oliver</v>
      </c>
      <c r="I183" s="27" t="str">
        <f>IFERROR(Apollo_Data__Comp_No[[#This Row],[Last Name]],"")</f>
        <v>Jackson</v>
      </c>
      <c r="M183" s="27" t="str">
        <f>IFERROR(Apollo_Data__Comp_No[[#This Row],[Company Linkedin Url]],"")</f>
        <v>http://www.linkedin.com/company/endurance-land</v>
      </c>
      <c r="N183" s="27" t="str">
        <f>IFERROR(Apollo_Data__Comp_No[[#This Row],[Website]],"")</f>
        <v>https://enduranceland.com</v>
      </c>
      <c r="O183" s="27" t="str">
        <f>IFERROR(Apollo_Data__Comp_No[[#This Row],[Company Address]],"")</f>
        <v>17 Savile Row, London, England, United Kingdom, W1S 3PN</v>
      </c>
      <c r="P183" s="33" t="s">
        <v>26054</v>
      </c>
    </row>
    <row r="184" spans="1:16" s="27" customFormat="1" x14ac:dyDescent="0.4">
      <c r="A184" s="28" t="str">
        <f>IFERROR(Apollo_Data__Comp_No[[#This Row],[CH Company number]],"")</f>
        <v>06874276</v>
      </c>
      <c r="B184" s="29" t="str">
        <f>IFERROR(Apollo_Data__Comp_No[[#This Row],[company]],"")</f>
        <v>Kyte Property</v>
      </c>
      <c r="C184" s="29" t="str">
        <f>IFERROR(_xlfn.XLOOKUP(Apollo_Results[[#This Row],[Company Number ]],Apollo_Data___Inc_Lender!A:A,Apollo_Data___Inc_Lender!C:C,,)&amp;"","")</f>
        <v>David - Kyte; James - Kyte; Max - Kyte</v>
      </c>
      <c r="D184" s="27" t="str">
        <f>IFERROR(_xlfn.XLOOKUP(Apollo_Results[[#This Row],[Company Number ]],Apollo_Data___Inc_Lender!A:A,Apollo_Data___Inc_Lender!D:D,,)&amp;"","")</f>
        <v>David Mark Kyte and Tracey Martine Kyte as Trustees of the Kyte Retirement Benefit Scheme</v>
      </c>
      <c r="E184" s="31">
        <f>IFERROR(_xlfn.XLOOKUP(Apollo_Results[[#This Row],[Company Number ]],Apollo_Data___Inc_Lender!A:A,Apollo_Data___Inc_Lender!E:E,"",),"")</f>
        <v>41435</v>
      </c>
      <c r="F184" s="27" t="str">
        <f>IFERROR(_xlfn.XLOOKUP(Apollo_Results[[#This Row],[Company Number ]],Apollo_Data___Inc_Lender!A:A,Apollo_Data___Inc_Lender!F:F,"",0)&amp;"","")</f>
        <v>outstanding</v>
      </c>
      <c r="G184" s="31">
        <f>_xlfn.XLOOKUP(Apollo_Results[[#This Row],[Company Number ]],Apollo_Data___Inc_Lender!A:A,Apollo_Data___Inc_Lender!G:G,"",0)</f>
        <v>39911</v>
      </c>
      <c r="H184" s="27" t="str">
        <f>IFERROR(Apollo_Data__Comp_No[[#This Row],[First Name]],"")</f>
        <v>Tali</v>
      </c>
      <c r="I184" s="27" t="str">
        <f>IFERROR(Apollo_Data__Comp_No[[#This Row],[Last Name]],"")</f>
        <v>Gordon</v>
      </c>
      <c r="M184" s="27" t="str">
        <f>IFERROR(Apollo_Data__Comp_No[[#This Row],[Company Linkedin Url]],"")</f>
        <v>http://www.linkedin.com/company/kyte-property</v>
      </c>
      <c r="N184" s="27" t="str">
        <f>IFERROR(Apollo_Data__Comp_No[[#This Row],[Website]],"")</f>
        <v>https://kyteproperty.com</v>
      </c>
      <c r="O184" s="27" t="str">
        <f>IFERROR(Apollo_Data__Comp_No[[#This Row],[Company Address]],"")</f>
        <v>1069 Finchley Road, London, England, United Kingdom, NW11 0PU</v>
      </c>
      <c r="P184" s="33" t="s">
        <v>26054</v>
      </c>
    </row>
    <row r="185" spans="1:16" s="27" customFormat="1" x14ac:dyDescent="0.4">
      <c r="A185" s="28" t="str">
        <f>IFERROR(Apollo_Data__Comp_No[[#This Row],[CH Company number]],"")</f>
        <v>06874276</v>
      </c>
      <c r="B185" s="29" t="str">
        <f>IFERROR(Apollo_Data__Comp_No[[#This Row],[company]],"")</f>
        <v>Kyte Property</v>
      </c>
      <c r="C185" s="29" t="str">
        <f>IFERROR(_xlfn.XLOOKUP(Apollo_Results[[#This Row],[Company Number ]],Apollo_Data___Inc_Lender!A:A,Apollo_Data___Inc_Lender!C:C,,)&amp;"","")</f>
        <v>David - Kyte; James - Kyte; Max - Kyte</v>
      </c>
      <c r="D185" s="27" t="str">
        <f>IFERROR(_xlfn.XLOOKUP(Apollo_Results[[#This Row],[Company Number ]],Apollo_Data___Inc_Lender!A:A,Apollo_Data___Inc_Lender!D:D,,)&amp;"","")</f>
        <v>David Mark Kyte and Tracey Martine Kyte as Trustees of the Kyte Retirement Benefit Scheme</v>
      </c>
      <c r="E185" s="31">
        <f>IFERROR(_xlfn.XLOOKUP(Apollo_Results[[#This Row],[Company Number ]],Apollo_Data___Inc_Lender!A:A,Apollo_Data___Inc_Lender!E:E,"",),"")</f>
        <v>41435</v>
      </c>
      <c r="F185" s="27" t="str">
        <f>IFERROR(_xlfn.XLOOKUP(Apollo_Results[[#This Row],[Company Number ]],Apollo_Data___Inc_Lender!A:A,Apollo_Data___Inc_Lender!F:F,"",0)&amp;"","")</f>
        <v>outstanding</v>
      </c>
      <c r="G185" s="31">
        <f>_xlfn.XLOOKUP(Apollo_Results[[#This Row],[Company Number ]],Apollo_Data___Inc_Lender!A:A,Apollo_Data___Inc_Lender!G:G,"",0)</f>
        <v>39911</v>
      </c>
      <c r="H185" s="27" t="str">
        <f>IFERROR(Apollo_Data__Comp_No[[#This Row],[First Name]],"")</f>
        <v>Max</v>
      </c>
      <c r="I185" s="27" t="str">
        <f>IFERROR(Apollo_Data__Comp_No[[#This Row],[Last Name]],"")</f>
        <v>Kyte</v>
      </c>
      <c r="M185" s="27" t="str">
        <f>IFERROR(Apollo_Data__Comp_No[[#This Row],[Company Linkedin Url]],"")</f>
        <v>http://www.linkedin.com/company/kyte-property</v>
      </c>
      <c r="N185" s="27" t="str">
        <f>IFERROR(Apollo_Data__Comp_No[[#This Row],[Website]],"")</f>
        <v>https://kyteproperty.com</v>
      </c>
      <c r="O185" s="27" t="str">
        <f>IFERROR(Apollo_Data__Comp_No[[#This Row],[Company Address]],"")</f>
        <v>1069 Finchley Road, London, England, United Kingdom, NW11 0PU</v>
      </c>
      <c r="P185" s="33" t="s">
        <v>26054</v>
      </c>
    </row>
    <row r="186" spans="1:16" s="27" customFormat="1" x14ac:dyDescent="0.4">
      <c r="A186" s="28" t="str">
        <f>IFERROR(Apollo_Data__Comp_No[[#This Row],[CH Company number]],"")</f>
        <v>14097720</v>
      </c>
      <c r="B186" s="29" t="str">
        <f>IFERROR(Apollo_Data__Comp_No[[#This Row],[company]],"")</f>
        <v>Property Developer Show</v>
      </c>
      <c r="C186" s="29" t="str">
        <f>IFERROR(_xlfn.XLOOKUP(Apollo_Results[[#This Row],[Company Number ]],Apollo_Data___Inc_Lender!A:A,Apollo_Data___Inc_Lender!C:C,,)&amp;"","")</f>
        <v>Bryan - Lannigan</v>
      </c>
      <c r="D186" s="27" t="str">
        <f>IFERROR(_xlfn.XLOOKUP(Apollo_Results[[#This Row],[Company Number ]],Apollo_Data___Inc_Lender!A:A,Apollo_Data___Inc_Lender!D:D,,)&amp;"","")</f>
        <v/>
      </c>
      <c r="E186" s="31">
        <f>IFERROR(_xlfn.XLOOKUP(Apollo_Results[[#This Row],[Company Number ]],Apollo_Data___Inc_Lender!A:A,Apollo_Data___Inc_Lender!E:E,"",),"")</f>
        <v>0</v>
      </c>
      <c r="F186" s="27" t="str">
        <f>IFERROR(_xlfn.XLOOKUP(Apollo_Results[[#This Row],[Company Number ]],Apollo_Data___Inc_Lender!A:A,Apollo_Data___Inc_Lender!F:F,"",0)&amp;"","")</f>
        <v/>
      </c>
      <c r="G186" s="31">
        <f>_xlfn.XLOOKUP(Apollo_Results[[#This Row],[Company Number ]],Apollo_Data___Inc_Lender!A:A,Apollo_Data___Inc_Lender!G:G,"",0)</f>
        <v>44691</v>
      </c>
      <c r="H186" s="27" t="str">
        <f>IFERROR(Apollo_Data__Comp_No[[#This Row],[First Name]],"")</f>
        <v>Scott</v>
      </c>
      <c r="I186" s="27" t="str">
        <f>IFERROR(Apollo_Data__Comp_No[[#This Row],[Last Name]],"")</f>
        <v>Williams</v>
      </c>
      <c r="M186" s="27" t="str">
        <f>IFERROR(Apollo_Data__Comp_No[[#This Row],[Company Linkedin Url]],"")</f>
        <v>http://www.linkedin.com/company/property-developer-show</v>
      </c>
      <c r="N186" s="27" t="str">
        <f>IFERROR(Apollo_Data__Comp_No[[#This Row],[Website]],"")</f>
        <v>https://propertydevelopershow.co.uk</v>
      </c>
      <c r="O186" s="27" t="str">
        <f>IFERROR(Apollo_Data__Comp_No[[#This Row],[Company Address]],"")</f>
        <v>United Kingdom</v>
      </c>
      <c r="P186" s="33" t="s">
        <v>26054</v>
      </c>
    </row>
    <row r="187" spans="1:16" s="27" customFormat="1" x14ac:dyDescent="0.4">
      <c r="A187" s="28" t="str">
        <f>IFERROR(Apollo_Data__Comp_No[[#This Row],[CH Company number]],"")</f>
        <v>03803255</v>
      </c>
      <c r="B187" s="29" t="str">
        <f>IFERROR(Apollo_Data__Comp_No[[#This Row],[company]],"")</f>
        <v>indigoScott</v>
      </c>
      <c r="C187" s="29" t="str">
        <f>IFERROR(_xlfn.XLOOKUP(Apollo_Results[[#This Row],[Company Number ]],Apollo_Data___Inc_Lender!A:A,Apollo_Data___Inc_Lender!C:C,,)&amp;"","")</f>
        <v>Sharon - Scott Rockall; Jeremy - Scott</v>
      </c>
      <c r="D187" s="27" t="str">
        <f>IFERROR(_xlfn.XLOOKUP(Apollo_Results[[#This Row],[Company Number ]],Apollo_Data___Inc_Lender!A:A,Apollo_Data___Inc_Lender!D:D,,)&amp;"","")</f>
        <v>Onyx Development Finance Limited (Crn 11642215)</v>
      </c>
      <c r="E187" s="31">
        <f>IFERROR(_xlfn.XLOOKUP(Apollo_Results[[#This Row],[Company Number ]],Apollo_Data___Inc_Lender!A:A,Apollo_Data___Inc_Lender!E:E,"",),"")</f>
        <v>45793</v>
      </c>
      <c r="F187" s="27" t="str">
        <f>IFERROR(_xlfn.XLOOKUP(Apollo_Results[[#This Row],[Company Number ]],Apollo_Data___Inc_Lender!A:A,Apollo_Data___Inc_Lender!F:F,"",0)&amp;"","")</f>
        <v>outstanding</v>
      </c>
      <c r="G187" s="31">
        <f>_xlfn.XLOOKUP(Apollo_Results[[#This Row],[Company Number ]],Apollo_Data___Inc_Lender!A:A,Apollo_Data___Inc_Lender!G:G,"",0)</f>
        <v>36349</v>
      </c>
      <c r="H187" s="27" t="str">
        <f>IFERROR(Apollo_Data__Comp_No[[#This Row],[First Name]],"")</f>
        <v>Jon</v>
      </c>
      <c r="I187" s="27" t="str">
        <f>IFERROR(Apollo_Data__Comp_No[[#This Row],[Last Name]],"")</f>
        <v>Davis</v>
      </c>
      <c r="M187" s="27" t="str">
        <f>IFERROR(Apollo_Data__Comp_No[[#This Row],[Company Linkedin Url]],"")</f>
        <v>http://www.linkedin.com/company/indigoscott-limited</v>
      </c>
      <c r="N187" s="27" t="str">
        <f>IFERROR(Apollo_Data__Comp_No[[#This Row],[Website]],"")</f>
        <v>https://indigoscott.com</v>
      </c>
      <c r="O187" s="27" t="str">
        <f>IFERROR(Apollo_Data__Comp_No[[#This Row],[Company Address]],"")</f>
        <v>5a Lancaster Road, London, England, United Kingdom, SW19 5DA</v>
      </c>
      <c r="P187" s="33" t="s">
        <v>26054</v>
      </c>
    </row>
    <row r="188" spans="1:16" s="27" customFormat="1" x14ac:dyDescent="0.4">
      <c r="A188" s="28" t="str">
        <f>IFERROR(Apollo_Data__Comp_No[[#This Row],[CH Company number]],"")</f>
        <v>03803255</v>
      </c>
      <c r="B188" s="29" t="str">
        <f>IFERROR(Apollo_Data__Comp_No[[#This Row],[company]],"")</f>
        <v>indigoScott</v>
      </c>
      <c r="C188" s="29" t="str">
        <f>IFERROR(_xlfn.XLOOKUP(Apollo_Results[[#This Row],[Company Number ]],Apollo_Data___Inc_Lender!A:A,Apollo_Data___Inc_Lender!C:C,,)&amp;"","")</f>
        <v>Sharon - Scott Rockall; Jeremy - Scott</v>
      </c>
      <c r="D188" s="27" t="str">
        <f>IFERROR(_xlfn.XLOOKUP(Apollo_Results[[#This Row],[Company Number ]],Apollo_Data___Inc_Lender!A:A,Apollo_Data___Inc_Lender!D:D,,)&amp;"","")</f>
        <v>Onyx Development Finance Limited (Crn 11642215)</v>
      </c>
      <c r="E188" s="31">
        <f>IFERROR(_xlfn.XLOOKUP(Apollo_Results[[#This Row],[Company Number ]],Apollo_Data___Inc_Lender!A:A,Apollo_Data___Inc_Lender!E:E,"",),"")</f>
        <v>45793</v>
      </c>
      <c r="F188" s="27" t="str">
        <f>IFERROR(_xlfn.XLOOKUP(Apollo_Results[[#This Row],[Company Number ]],Apollo_Data___Inc_Lender!A:A,Apollo_Data___Inc_Lender!F:F,"",0)&amp;"","")</f>
        <v>outstanding</v>
      </c>
      <c r="G188" s="31">
        <f>_xlfn.XLOOKUP(Apollo_Results[[#This Row],[Company Number ]],Apollo_Data___Inc_Lender!A:A,Apollo_Data___Inc_Lender!G:G,"",0)</f>
        <v>36349</v>
      </c>
      <c r="H188" s="27" t="str">
        <f>IFERROR(Apollo_Data__Comp_No[[#This Row],[First Name]],"")</f>
        <v>Jeremy</v>
      </c>
      <c r="I188" s="27" t="str">
        <f>IFERROR(Apollo_Data__Comp_No[[#This Row],[Last Name]],"")</f>
        <v>Scott</v>
      </c>
      <c r="M188" s="27" t="str">
        <f>IFERROR(Apollo_Data__Comp_No[[#This Row],[Company Linkedin Url]],"")</f>
        <v>http://www.linkedin.com/company/indigoscott-limited</v>
      </c>
      <c r="N188" s="27" t="str">
        <f>IFERROR(Apollo_Data__Comp_No[[#This Row],[Website]],"")</f>
        <v>https://indigoscott.com</v>
      </c>
      <c r="O188" s="27" t="str">
        <f>IFERROR(Apollo_Data__Comp_No[[#This Row],[Company Address]],"")</f>
        <v>5a Lancaster Road, London, England, United Kingdom, SW19 5DA</v>
      </c>
      <c r="P188" s="33" t="s">
        <v>26054</v>
      </c>
    </row>
    <row r="189" spans="1:16" s="27" customFormat="1" x14ac:dyDescent="0.4">
      <c r="A189" s="28" t="str">
        <f>IFERROR(Apollo_Data__Comp_No[[#This Row],[CH Company number]],"")</f>
        <v>03803255</v>
      </c>
      <c r="B189" s="29" t="str">
        <f>IFERROR(Apollo_Data__Comp_No[[#This Row],[company]],"")</f>
        <v>indigoScott</v>
      </c>
      <c r="C189" s="29" t="str">
        <f>IFERROR(_xlfn.XLOOKUP(Apollo_Results[[#This Row],[Company Number ]],Apollo_Data___Inc_Lender!A:A,Apollo_Data___Inc_Lender!C:C,,)&amp;"","")</f>
        <v>Sharon - Scott Rockall; Jeremy - Scott</v>
      </c>
      <c r="D189" s="27" t="str">
        <f>IFERROR(_xlfn.XLOOKUP(Apollo_Results[[#This Row],[Company Number ]],Apollo_Data___Inc_Lender!A:A,Apollo_Data___Inc_Lender!D:D,,)&amp;"","")</f>
        <v>Onyx Development Finance Limited (Crn 11642215)</v>
      </c>
      <c r="E189" s="31">
        <f>IFERROR(_xlfn.XLOOKUP(Apollo_Results[[#This Row],[Company Number ]],Apollo_Data___Inc_Lender!A:A,Apollo_Data___Inc_Lender!E:E,"",),"")</f>
        <v>45793</v>
      </c>
      <c r="F189" s="27" t="str">
        <f>IFERROR(_xlfn.XLOOKUP(Apollo_Results[[#This Row],[Company Number ]],Apollo_Data___Inc_Lender!A:A,Apollo_Data___Inc_Lender!F:F,"",0)&amp;"","")</f>
        <v>outstanding</v>
      </c>
      <c r="G189" s="31">
        <f>_xlfn.XLOOKUP(Apollo_Results[[#This Row],[Company Number ]],Apollo_Data___Inc_Lender!A:A,Apollo_Data___Inc_Lender!G:G,"",0)</f>
        <v>36349</v>
      </c>
      <c r="H189" s="27" t="str">
        <f>IFERROR(Apollo_Data__Comp_No[[#This Row],[First Name]],"")</f>
        <v>David</v>
      </c>
      <c r="I189" s="27" t="str">
        <f>IFERROR(Apollo_Data__Comp_No[[#This Row],[Last Name]],"")</f>
        <v>Roberts</v>
      </c>
      <c r="M189" s="27" t="str">
        <f>IFERROR(Apollo_Data__Comp_No[[#This Row],[Company Linkedin Url]],"")</f>
        <v>http://www.linkedin.com/company/indigoscott-limited</v>
      </c>
      <c r="N189" s="27" t="str">
        <f>IFERROR(Apollo_Data__Comp_No[[#This Row],[Website]],"")</f>
        <v>https://indigoscott.com</v>
      </c>
      <c r="O189" s="27" t="str">
        <f>IFERROR(Apollo_Data__Comp_No[[#This Row],[Company Address]],"")</f>
        <v>5a Lancaster Road, London, England, United Kingdom, SW19 5DA</v>
      </c>
      <c r="P189" s="33" t="s">
        <v>26054</v>
      </c>
    </row>
    <row r="190" spans="1:16" s="27" customFormat="1" x14ac:dyDescent="0.4">
      <c r="A190" s="28" t="str">
        <f>IFERROR(Apollo_Data__Comp_No[[#This Row],[CH Company number]],"")</f>
        <v>03442280</v>
      </c>
      <c r="B190" s="29" t="str">
        <f>IFERROR(Apollo_Data__Comp_No[[#This Row],[company]],"")</f>
        <v>Northacre</v>
      </c>
      <c r="C190" s="29" t="str">
        <f>IFERROR(_xlfn.XLOOKUP(Apollo_Results[[#This Row],[Company Number ]],Apollo_Data___Inc_Lender!A:A,Apollo_Data___Inc_Lender!C:C,,)&amp;"","")</f>
        <v>Elemental Company Secretary Limited; Otto - Dreyer; Wafik - Mansour</v>
      </c>
      <c r="D190" s="27" t="str">
        <f>IFERROR(_xlfn.XLOOKUP(Apollo_Results[[#This Row],[Company Number ]],Apollo_Data___Inc_Lender!A:A,Apollo_Data___Inc_Lender!D:D,,)&amp;"","")</f>
        <v>Auster Real Estate Opportunities S.A.R.L. (The "Security Trustee")</v>
      </c>
      <c r="E190" s="31">
        <f>IFERROR(_xlfn.XLOOKUP(Apollo_Results[[#This Row],[Company Number ]],Apollo_Data___Inc_Lender!A:A,Apollo_Data___Inc_Lender!E:E,"",),"")</f>
        <v>41059</v>
      </c>
      <c r="F190" s="27" t="str">
        <f>IFERROR(_xlfn.XLOOKUP(Apollo_Results[[#This Row],[Company Number ]],Apollo_Data___Inc_Lender!A:A,Apollo_Data___Inc_Lender!F:F,"",0)&amp;"","")</f>
        <v>fully-satisfied</v>
      </c>
      <c r="G190" s="31">
        <f>_xlfn.XLOOKUP(Apollo_Results[[#This Row],[Company Number ]],Apollo_Data___Inc_Lender!A:A,Apollo_Data___Inc_Lender!G:G,"",0)</f>
        <v>35698</v>
      </c>
      <c r="H190" s="27" t="str">
        <f>IFERROR(Apollo_Data__Comp_No[[#This Row],[First Name]],"")</f>
        <v>Simon</v>
      </c>
      <c r="I190" s="27" t="str">
        <f>IFERROR(Apollo_Data__Comp_No[[#This Row],[Last Name]],"")</f>
        <v>Edwardson</v>
      </c>
      <c r="M190" s="27" t="str">
        <f>IFERROR(Apollo_Data__Comp_No[[#This Row],[Company Linkedin Url]],"")</f>
        <v>http://www.linkedin.com/company/northacre</v>
      </c>
      <c r="N190" s="27" t="str">
        <f>IFERROR(Apollo_Data__Comp_No[[#This Row],[Website]],"")</f>
        <v>https://northacre.com</v>
      </c>
      <c r="O190" s="27" t="str">
        <f>IFERROR(Apollo_Data__Comp_No[[#This Row],[Company Address]],"")</f>
        <v>8 Hester Road, London, England, United Kingdom, N18 2RQ</v>
      </c>
      <c r="P190" s="33" t="s">
        <v>26054</v>
      </c>
    </row>
    <row r="191" spans="1:16" s="27" customFormat="1" x14ac:dyDescent="0.4">
      <c r="A191" s="28" t="str">
        <f>IFERROR(Apollo_Data__Comp_No[[#This Row],[CH Company number]],"")</f>
        <v>03442280</v>
      </c>
      <c r="B191" s="29" t="str">
        <f>IFERROR(Apollo_Data__Comp_No[[#This Row],[company]],"")</f>
        <v>Northacre</v>
      </c>
      <c r="C191" s="29" t="str">
        <f>IFERROR(_xlfn.XLOOKUP(Apollo_Results[[#This Row],[Company Number ]],Apollo_Data___Inc_Lender!A:A,Apollo_Data___Inc_Lender!C:C,,)&amp;"","")</f>
        <v>Elemental Company Secretary Limited; Otto - Dreyer; Wafik - Mansour</v>
      </c>
      <c r="D191" s="27" t="str">
        <f>IFERROR(_xlfn.XLOOKUP(Apollo_Results[[#This Row],[Company Number ]],Apollo_Data___Inc_Lender!A:A,Apollo_Data___Inc_Lender!D:D,,)&amp;"","")</f>
        <v>Auster Real Estate Opportunities S.A.R.L. (The "Security Trustee")</v>
      </c>
      <c r="E191" s="31">
        <f>IFERROR(_xlfn.XLOOKUP(Apollo_Results[[#This Row],[Company Number ]],Apollo_Data___Inc_Lender!A:A,Apollo_Data___Inc_Lender!E:E,"",),"")</f>
        <v>41059</v>
      </c>
      <c r="F191" s="27" t="str">
        <f>IFERROR(_xlfn.XLOOKUP(Apollo_Results[[#This Row],[Company Number ]],Apollo_Data___Inc_Lender!A:A,Apollo_Data___Inc_Lender!F:F,"",0)&amp;"","")</f>
        <v>fully-satisfied</v>
      </c>
      <c r="G191" s="31">
        <f>_xlfn.XLOOKUP(Apollo_Results[[#This Row],[Company Number ]],Apollo_Data___Inc_Lender!A:A,Apollo_Data___Inc_Lender!G:G,"",0)</f>
        <v>35698</v>
      </c>
      <c r="H191" s="27" t="str">
        <f>IFERROR(Apollo_Data__Comp_No[[#This Row],[First Name]],"")</f>
        <v>Bronwyn</v>
      </c>
      <c r="I191" s="27" t="str">
        <f>IFERROR(Apollo_Data__Comp_No[[#This Row],[Last Name]],"")</f>
        <v>Pletschke</v>
      </c>
      <c r="M191" s="27" t="str">
        <f>IFERROR(Apollo_Data__Comp_No[[#This Row],[Company Linkedin Url]],"")</f>
        <v>http://www.linkedin.com/company/northacre</v>
      </c>
      <c r="N191" s="27" t="str">
        <f>IFERROR(Apollo_Data__Comp_No[[#This Row],[Website]],"")</f>
        <v>https://northacre.com</v>
      </c>
      <c r="O191" s="27" t="str">
        <f>IFERROR(Apollo_Data__Comp_No[[#This Row],[Company Address]],"")</f>
        <v>8 Hester Road, London, England, United Kingdom, N18 2RQ</v>
      </c>
      <c r="P191" s="33" t="s">
        <v>26054</v>
      </c>
    </row>
    <row r="192" spans="1:16" s="27" customFormat="1" x14ac:dyDescent="0.4">
      <c r="A192" s="28" t="str">
        <f>IFERROR(Apollo_Data__Comp_No[[#This Row],[CH Company number]],"")</f>
        <v>03442280</v>
      </c>
      <c r="B192" s="29" t="str">
        <f>IFERROR(Apollo_Data__Comp_No[[#This Row],[company]],"")</f>
        <v>Northacre</v>
      </c>
      <c r="C192" s="29" t="str">
        <f>IFERROR(_xlfn.XLOOKUP(Apollo_Results[[#This Row],[Company Number ]],Apollo_Data___Inc_Lender!A:A,Apollo_Data___Inc_Lender!C:C,,)&amp;"","")</f>
        <v>Elemental Company Secretary Limited; Otto - Dreyer; Wafik - Mansour</v>
      </c>
      <c r="D192" s="27" t="str">
        <f>IFERROR(_xlfn.XLOOKUP(Apollo_Results[[#This Row],[Company Number ]],Apollo_Data___Inc_Lender!A:A,Apollo_Data___Inc_Lender!D:D,,)&amp;"","")</f>
        <v>Auster Real Estate Opportunities S.A.R.L. (The "Security Trustee")</v>
      </c>
      <c r="E192" s="31">
        <f>IFERROR(_xlfn.XLOOKUP(Apollo_Results[[#This Row],[Company Number ]],Apollo_Data___Inc_Lender!A:A,Apollo_Data___Inc_Lender!E:E,"",),"")</f>
        <v>41059</v>
      </c>
      <c r="F192" s="27" t="str">
        <f>IFERROR(_xlfn.XLOOKUP(Apollo_Results[[#This Row],[Company Number ]],Apollo_Data___Inc_Lender!A:A,Apollo_Data___Inc_Lender!F:F,"",0)&amp;"","")</f>
        <v>fully-satisfied</v>
      </c>
      <c r="G192" s="31">
        <f>_xlfn.XLOOKUP(Apollo_Results[[#This Row],[Company Number ]],Apollo_Data___Inc_Lender!A:A,Apollo_Data___Inc_Lender!G:G,"",0)</f>
        <v>35698</v>
      </c>
      <c r="H192" s="27" t="str">
        <f>IFERROR(Apollo_Data__Comp_No[[#This Row],[First Name]],"")</f>
        <v>Jan</v>
      </c>
      <c r="I192" s="27" t="str">
        <f>IFERROR(Apollo_Data__Comp_No[[#This Row],[Last Name]],"")</f>
        <v>Trbizan</v>
      </c>
      <c r="M192" s="27" t="str">
        <f>IFERROR(Apollo_Data__Comp_No[[#This Row],[Company Linkedin Url]],"")</f>
        <v>http://www.linkedin.com/company/northacre</v>
      </c>
      <c r="N192" s="27" t="str">
        <f>IFERROR(Apollo_Data__Comp_No[[#This Row],[Website]],"")</f>
        <v>https://northacre.com</v>
      </c>
      <c r="O192" s="27" t="str">
        <f>IFERROR(Apollo_Data__Comp_No[[#This Row],[Company Address]],"")</f>
        <v>8 Hester Road, London, England, United Kingdom, N18 2RQ</v>
      </c>
      <c r="P192" s="33" t="s">
        <v>26054</v>
      </c>
    </row>
    <row r="193" spans="1:16" s="27" customFormat="1" x14ac:dyDescent="0.4">
      <c r="A193" s="28" t="str">
        <f>IFERROR(Apollo_Data__Comp_No[[#This Row],[CH Company number]],"")</f>
        <v>03442280</v>
      </c>
      <c r="B193" s="29" t="str">
        <f>IFERROR(Apollo_Data__Comp_No[[#This Row],[company]],"")</f>
        <v>Northacre</v>
      </c>
      <c r="C193" s="29" t="str">
        <f>IFERROR(_xlfn.XLOOKUP(Apollo_Results[[#This Row],[Company Number ]],Apollo_Data___Inc_Lender!A:A,Apollo_Data___Inc_Lender!C:C,,)&amp;"","")</f>
        <v>Elemental Company Secretary Limited; Otto - Dreyer; Wafik - Mansour</v>
      </c>
      <c r="D193" s="27" t="str">
        <f>IFERROR(_xlfn.XLOOKUP(Apollo_Results[[#This Row],[Company Number ]],Apollo_Data___Inc_Lender!A:A,Apollo_Data___Inc_Lender!D:D,,)&amp;"","")</f>
        <v>Auster Real Estate Opportunities S.A.R.L. (The "Security Trustee")</v>
      </c>
      <c r="E193" s="31">
        <f>IFERROR(_xlfn.XLOOKUP(Apollo_Results[[#This Row],[Company Number ]],Apollo_Data___Inc_Lender!A:A,Apollo_Data___Inc_Lender!E:E,"",),"")</f>
        <v>41059</v>
      </c>
      <c r="F193" s="27" t="str">
        <f>IFERROR(_xlfn.XLOOKUP(Apollo_Results[[#This Row],[Company Number ]],Apollo_Data___Inc_Lender!A:A,Apollo_Data___Inc_Lender!F:F,"",0)&amp;"","")</f>
        <v>fully-satisfied</v>
      </c>
      <c r="G193" s="31">
        <f>_xlfn.XLOOKUP(Apollo_Results[[#This Row],[Company Number ]],Apollo_Data___Inc_Lender!A:A,Apollo_Data___Inc_Lender!G:G,"",0)</f>
        <v>35698</v>
      </c>
      <c r="H193" s="27" t="str">
        <f>IFERROR(Apollo_Data__Comp_No[[#This Row],[First Name]],"")</f>
        <v>Carlos</v>
      </c>
      <c r="I193" s="27" t="str">
        <f>IFERROR(Apollo_Data__Comp_No[[#This Row],[Last Name]],"")</f>
        <v>Salazar</v>
      </c>
      <c r="M193" s="27" t="str">
        <f>IFERROR(Apollo_Data__Comp_No[[#This Row],[Company Linkedin Url]],"")</f>
        <v>http://www.linkedin.com/company/northacre</v>
      </c>
      <c r="N193" s="27" t="str">
        <f>IFERROR(Apollo_Data__Comp_No[[#This Row],[Website]],"")</f>
        <v>https://northacre.com</v>
      </c>
      <c r="O193" s="27" t="str">
        <f>IFERROR(Apollo_Data__Comp_No[[#This Row],[Company Address]],"")</f>
        <v>8 Hester Road, London, England, United Kingdom, N18 2RQ</v>
      </c>
      <c r="P193" s="33" t="s">
        <v>26054</v>
      </c>
    </row>
    <row r="194" spans="1:16" s="27" customFormat="1" x14ac:dyDescent="0.4">
      <c r="A194" s="28" t="str">
        <f>IFERROR(Apollo_Data__Comp_No[[#This Row],[CH Company number]],"")</f>
        <v>11521236</v>
      </c>
      <c r="B194" s="29" t="str">
        <f>IFERROR(Apollo_Data__Comp_No[[#This Row],[company]],"")</f>
        <v>Glanmor Chartered Surveyors</v>
      </c>
      <c r="C194" s="29" t="str">
        <f>IFERROR(_xlfn.XLOOKUP(Apollo_Results[[#This Row],[Company Number ]],Apollo_Data___Inc_Lender!A:A,Apollo_Data___Inc_Lender!C:C,,)&amp;"","")</f>
        <v/>
      </c>
      <c r="D194" s="27" t="str">
        <f>IFERROR(_xlfn.XLOOKUP(Apollo_Results[[#This Row],[Company Number ]],Apollo_Data___Inc_Lender!A:A,Apollo_Data___Inc_Lender!D:D,,)&amp;"","")</f>
        <v/>
      </c>
      <c r="E194" s="31">
        <f>IFERROR(_xlfn.XLOOKUP(Apollo_Results[[#This Row],[Company Number ]],Apollo_Data___Inc_Lender!A:A,Apollo_Data___Inc_Lender!E:E,"",),"")</f>
        <v>0</v>
      </c>
      <c r="F194" s="27" t="str">
        <f>IFERROR(_xlfn.XLOOKUP(Apollo_Results[[#This Row],[Company Number ]],Apollo_Data___Inc_Lender!A:A,Apollo_Data___Inc_Lender!F:F,"",0)&amp;"","")</f>
        <v/>
      </c>
      <c r="G194" s="31">
        <f>_xlfn.XLOOKUP(Apollo_Results[[#This Row],[Company Number ]],Apollo_Data___Inc_Lender!A:A,Apollo_Data___Inc_Lender!G:G,"",0)</f>
        <v>0</v>
      </c>
      <c r="H194" s="27" t="str">
        <f>IFERROR(Apollo_Data__Comp_No[[#This Row],[First Name]],"")</f>
        <v>Benjamin</v>
      </c>
      <c r="I194" s="27" t="str">
        <f>IFERROR(Apollo_Data__Comp_No[[#This Row],[Last Name]],"")</f>
        <v>Davies</v>
      </c>
      <c r="M194" s="27" t="str">
        <f>IFERROR(Apollo_Data__Comp_No[[#This Row],[Company Linkedin Url]],"")</f>
        <v>http://www.linkedin.com/company/glanmor-chartered-surveyors</v>
      </c>
      <c r="N194" s="27" t="str">
        <f>IFERROR(Apollo_Data__Comp_No[[#This Row],[Website]],"")</f>
        <v>https://glanmorproperty.co.uk</v>
      </c>
      <c r="O194" s="27" t="str">
        <f>IFERROR(Apollo_Data__Comp_No[[#This Row],[Company Address]],"")</f>
        <v>Adelaide Street, Swansea, Wales, United Kingdom, SA1 1SB</v>
      </c>
      <c r="P194" s="33" t="s">
        <v>26054</v>
      </c>
    </row>
    <row r="195" spans="1:16" s="27" customFormat="1" x14ac:dyDescent="0.4">
      <c r="A195" s="28" t="str">
        <f>IFERROR(Apollo_Data__Comp_No[[#This Row],[CH Company number]],"")</f>
        <v>11521236</v>
      </c>
      <c r="B195" s="29" t="str">
        <f>IFERROR(Apollo_Data__Comp_No[[#This Row],[company]],"")</f>
        <v>Glanmor Chartered Surveyors</v>
      </c>
      <c r="C195" s="29" t="str">
        <f>IFERROR(_xlfn.XLOOKUP(Apollo_Results[[#This Row],[Company Number ]],Apollo_Data___Inc_Lender!A:A,Apollo_Data___Inc_Lender!C:C,,)&amp;"","")</f>
        <v/>
      </c>
      <c r="D195" s="27" t="str">
        <f>IFERROR(_xlfn.XLOOKUP(Apollo_Results[[#This Row],[Company Number ]],Apollo_Data___Inc_Lender!A:A,Apollo_Data___Inc_Lender!D:D,,)&amp;"","")</f>
        <v/>
      </c>
      <c r="E195" s="31">
        <f>IFERROR(_xlfn.XLOOKUP(Apollo_Results[[#This Row],[Company Number ]],Apollo_Data___Inc_Lender!A:A,Apollo_Data___Inc_Lender!E:E,"",),"")</f>
        <v>0</v>
      </c>
      <c r="F195" s="27" t="str">
        <f>IFERROR(_xlfn.XLOOKUP(Apollo_Results[[#This Row],[Company Number ]],Apollo_Data___Inc_Lender!A:A,Apollo_Data___Inc_Lender!F:F,"",0)&amp;"","")</f>
        <v/>
      </c>
      <c r="G195" s="31">
        <f>_xlfn.XLOOKUP(Apollo_Results[[#This Row],[Company Number ]],Apollo_Data___Inc_Lender!A:A,Apollo_Data___Inc_Lender!G:G,"",0)</f>
        <v>0</v>
      </c>
      <c r="H195" s="27" t="str">
        <f>IFERROR(Apollo_Data__Comp_No[[#This Row],[First Name]],"")</f>
        <v>Dominic</v>
      </c>
      <c r="I195" s="27" t="str">
        <f>IFERROR(Apollo_Data__Comp_No[[#This Row],[Last Name]],"")</f>
        <v>Garner</v>
      </c>
      <c r="M195" s="27" t="str">
        <f>IFERROR(Apollo_Data__Comp_No[[#This Row],[Company Linkedin Url]],"")</f>
        <v>http://www.linkedin.com/company/glanmor-chartered-surveyors</v>
      </c>
      <c r="N195" s="27" t="str">
        <f>IFERROR(Apollo_Data__Comp_No[[#This Row],[Website]],"")</f>
        <v>https://glanmorproperty.co.uk</v>
      </c>
      <c r="O195" s="27" t="str">
        <f>IFERROR(Apollo_Data__Comp_No[[#This Row],[Company Address]],"")</f>
        <v>Adelaide Street, Swansea, Wales, United Kingdom, SA1 1SB</v>
      </c>
      <c r="P195" s="33" t="s">
        <v>26054</v>
      </c>
    </row>
    <row r="196" spans="1:16" s="27" customFormat="1" x14ac:dyDescent="0.4">
      <c r="A196" s="28" t="str">
        <f>IFERROR(Apollo_Data__Comp_No[[#This Row],[CH Company number]],"")</f>
        <v>11521236</v>
      </c>
      <c r="B196" s="29" t="str">
        <f>IFERROR(Apollo_Data__Comp_No[[#This Row],[company]],"")</f>
        <v>Glanmor Chartered Surveyors</v>
      </c>
      <c r="C196" s="29" t="str">
        <f>IFERROR(_xlfn.XLOOKUP(Apollo_Results[[#This Row],[Company Number ]],Apollo_Data___Inc_Lender!A:A,Apollo_Data___Inc_Lender!C:C,,)&amp;"","")</f>
        <v/>
      </c>
      <c r="D196" s="27" t="str">
        <f>IFERROR(_xlfn.XLOOKUP(Apollo_Results[[#This Row],[Company Number ]],Apollo_Data___Inc_Lender!A:A,Apollo_Data___Inc_Lender!D:D,,)&amp;"","")</f>
        <v/>
      </c>
      <c r="E196" s="31">
        <f>IFERROR(_xlfn.XLOOKUP(Apollo_Results[[#This Row],[Company Number ]],Apollo_Data___Inc_Lender!A:A,Apollo_Data___Inc_Lender!E:E,"",),"")</f>
        <v>0</v>
      </c>
      <c r="F196" s="27" t="str">
        <f>IFERROR(_xlfn.XLOOKUP(Apollo_Results[[#This Row],[Company Number ]],Apollo_Data___Inc_Lender!A:A,Apollo_Data___Inc_Lender!F:F,"",0)&amp;"","")</f>
        <v/>
      </c>
      <c r="G196" s="31">
        <f>_xlfn.XLOOKUP(Apollo_Results[[#This Row],[Company Number ]],Apollo_Data___Inc_Lender!A:A,Apollo_Data___Inc_Lender!G:G,"",0)</f>
        <v>0</v>
      </c>
      <c r="H196" s="27" t="str">
        <f>IFERROR(Apollo_Data__Comp_No[[#This Row],[First Name]],"")</f>
        <v>Nick</v>
      </c>
      <c r="I196" s="27" t="str">
        <f>IFERROR(Apollo_Data__Comp_No[[#This Row],[Last Name]],"")</f>
        <v>Founds</v>
      </c>
      <c r="M196" s="27" t="str">
        <f>IFERROR(Apollo_Data__Comp_No[[#This Row],[Company Linkedin Url]],"")</f>
        <v>http://www.linkedin.com/company/glanmor-chartered-surveyors</v>
      </c>
      <c r="N196" s="27" t="str">
        <f>IFERROR(Apollo_Data__Comp_No[[#This Row],[Website]],"")</f>
        <v>https://glanmorproperty.co.uk</v>
      </c>
      <c r="O196" s="27" t="str">
        <f>IFERROR(Apollo_Data__Comp_No[[#This Row],[Company Address]],"")</f>
        <v>Adelaide Street, Swansea, Wales, United Kingdom, SA1 1SB</v>
      </c>
      <c r="P196" s="33" t="s">
        <v>26054</v>
      </c>
    </row>
    <row r="197" spans="1:16" s="27" customFormat="1" x14ac:dyDescent="0.4">
      <c r="A197" s="28" t="str">
        <f>IFERROR(Apollo_Data__Comp_No[[#This Row],[CH Company number]],"")</f>
        <v>15911193</v>
      </c>
      <c r="B197" s="29" t="str">
        <f>IFERROR(Apollo_Data__Comp_No[[#This Row],[company]],"")</f>
        <v>B Property</v>
      </c>
      <c r="C197" s="29" t="str">
        <f>IFERROR(_xlfn.XLOOKUP(Apollo_Results[[#This Row],[Company Number ]],Apollo_Data___Inc_Lender!A:A,Apollo_Data___Inc_Lender!C:C,,)&amp;"","")</f>
        <v/>
      </c>
      <c r="D197" s="27" t="str">
        <f>IFERROR(_xlfn.XLOOKUP(Apollo_Results[[#This Row],[Company Number ]],Apollo_Data___Inc_Lender!A:A,Apollo_Data___Inc_Lender!D:D,,)&amp;"","")</f>
        <v/>
      </c>
      <c r="E197" s="31">
        <f>IFERROR(_xlfn.XLOOKUP(Apollo_Results[[#This Row],[Company Number ]],Apollo_Data___Inc_Lender!A:A,Apollo_Data___Inc_Lender!E:E,"",),"")</f>
        <v>0</v>
      </c>
      <c r="F197" s="27" t="str">
        <f>IFERROR(_xlfn.XLOOKUP(Apollo_Results[[#This Row],[Company Number ]],Apollo_Data___Inc_Lender!A:A,Apollo_Data___Inc_Lender!F:F,"",0)&amp;"","")</f>
        <v/>
      </c>
      <c r="G197" s="31">
        <f>_xlfn.XLOOKUP(Apollo_Results[[#This Row],[Company Number ]],Apollo_Data___Inc_Lender!A:A,Apollo_Data___Inc_Lender!G:G,"",0)</f>
        <v>0</v>
      </c>
      <c r="H197" s="27" t="str">
        <f>IFERROR(Apollo_Data__Comp_No[[#This Row],[First Name]],"")</f>
        <v>Sarah</v>
      </c>
      <c r="I197" s="27" t="str">
        <f>IFERROR(Apollo_Data__Comp_No[[#This Row],[Last Name]],"")</f>
        <v>Austin</v>
      </c>
      <c r="M197" s="27" t="str">
        <f>IFERROR(Apollo_Data__Comp_No[[#This Row],[Company Linkedin Url]],"")</f>
        <v>http://www.linkedin.com/company/b-property-group</v>
      </c>
      <c r="N197" s="27" t="str">
        <f>IFERROR(Apollo_Data__Comp_No[[#This Row],[Website]],"")</f>
        <v>https://b-property.co.uk</v>
      </c>
      <c r="O197" s="27" t="str">
        <f>IFERROR(Apollo_Data__Comp_No[[#This Row],[Company Address]],"")</f>
        <v>Cambridge, England, United Kingdom</v>
      </c>
      <c r="P197" s="33" t="s">
        <v>26054</v>
      </c>
    </row>
    <row r="198" spans="1:16" s="27" customFormat="1" x14ac:dyDescent="0.4">
      <c r="A198" s="28" t="str">
        <f>IFERROR(Apollo_Data__Comp_No[[#This Row],[CH Company number]],"")</f>
        <v>12887254</v>
      </c>
      <c r="B198" s="29" t="str">
        <f>IFERROR(Apollo_Data__Comp_No[[#This Row],[company]],"")</f>
        <v>Chameleon Group</v>
      </c>
      <c r="C198" s="29" t="str">
        <f>IFERROR(_xlfn.XLOOKUP(Apollo_Results[[#This Row],[Company Number ]],Apollo_Data___Inc_Lender!A:A,Apollo_Data___Inc_Lender!C:C,,)&amp;"","")</f>
        <v/>
      </c>
      <c r="D198" s="27" t="str">
        <f>IFERROR(_xlfn.XLOOKUP(Apollo_Results[[#This Row],[Company Number ]],Apollo_Data___Inc_Lender!A:A,Apollo_Data___Inc_Lender!D:D,,)&amp;"","")</f>
        <v/>
      </c>
      <c r="E198" s="31">
        <f>IFERROR(_xlfn.XLOOKUP(Apollo_Results[[#This Row],[Company Number ]],Apollo_Data___Inc_Lender!A:A,Apollo_Data___Inc_Lender!E:E,"",),"")</f>
        <v>0</v>
      </c>
      <c r="F198" s="27" t="str">
        <f>IFERROR(_xlfn.XLOOKUP(Apollo_Results[[#This Row],[Company Number ]],Apollo_Data___Inc_Lender!A:A,Apollo_Data___Inc_Lender!F:F,"",0)&amp;"","")</f>
        <v/>
      </c>
      <c r="G198" s="31">
        <f>_xlfn.XLOOKUP(Apollo_Results[[#This Row],[Company Number ]],Apollo_Data___Inc_Lender!A:A,Apollo_Data___Inc_Lender!G:G,"",0)</f>
        <v>0</v>
      </c>
      <c r="H198" s="27" t="str">
        <f>IFERROR(Apollo_Data__Comp_No[[#This Row],[First Name]],"")</f>
        <v>Matthew</v>
      </c>
      <c r="I198" s="27" t="str">
        <f>IFERROR(Apollo_Data__Comp_No[[#This Row],[Last Name]],"")</f>
        <v>Thompson</v>
      </c>
      <c r="M198" s="27" t="str">
        <f>IFERROR(Apollo_Data__Comp_No[[#This Row],[Company Linkedin Url]],"")</f>
        <v>http://www.linkedin.com/company/chameleongroup</v>
      </c>
      <c r="N198" s="27" t="str">
        <f>IFERROR(Apollo_Data__Comp_No[[#This Row],[Website]],"")</f>
        <v>https://chameleon-group.co.uk</v>
      </c>
      <c r="O198" s="27" t="str">
        <f>IFERROR(Apollo_Data__Comp_No[[#This Row],[Company Address]],"")</f>
        <v>1B Lambton Road, London, England, United Kingdom, SW20 0LW</v>
      </c>
      <c r="P198" s="33" t="s">
        <v>26054</v>
      </c>
    </row>
    <row r="199" spans="1:16" s="27" customFormat="1" x14ac:dyDescent="0.4">
      <c r="A199" s="28" t="str">
        <f>IFERROR(Apollo_Data__Comp_No[[#This Row],[CH Company number]],"")</f>
        <v>12887254</v>
      </c>
      <c r="B199" s="29" t="str">
        <f>IFERROR(Apollo_Data__Comp_No[[#This Row],[company]],"")</f>
        <v>Chameleon Group</v>
      </c>
      <c r="C199" s="29" t="str">
        <f>IFERROR(_xlfn.XLOOKUP(Apollo_Results[[#This Row],[Company Number ]],Apollo_Data___Inc_Lender!A:A,Apollo_Data___Inc_Lender!C:C,,)&amp;"","")</f>
        <v/>
      </c>
      <c r="D199" s="27" t="str">
        <f>IFERROR(_xlfn.XLOOKUP(Apollo_Results[[#This Row],[Company Number ]],Apollo_Data___Inc_Lender!A:A,Apollo_Data___Inc_Lender!D:D,,)&amp;"","")</f>
        <v/>
      </c>
      <c r="E199" s="31">
        <f>IFERROR(_xlfn.XLOOKUP(Apollo_Results[[#This Row],[Company Number ]],Apollo_Data___Inc_Lender!A:A,Apollo_Data___Inc_Lender!E:E,"",),"")</f>
        <v>0</v>
      </c>
      <c r="F199" s="27" t="str">
        <f>IFERROR(_xlfn.XLOOKUP(Apollo_Results[[#This Row],[Company Number ]],Apollo_Data___Inc_Lender!A:A,Apollo_Data___Inc_Lender!F:F,"",0)&amp;"","")</f>
        <v/>
      </c>
      <c r="G199" s="31">
        <f>_xlfn.XLOOKUP(Apollo_Results[[#This Row],[Company Number ]],Apollo_Data___Inc_Lender!A:A,Apollo_Data___Inc_Lender!G:G,"",0)</f>
        <v>0</v>
      </c>
      <c r="H199" s="27" t="str">
        <f>IFERROR(Apollo_Data__Comp_No[[#This Row],[First Name]],"")</f>
        <v>Tiffany</v>
      </c>
      <c r="I199" s="27" t="str">
        <f>IFERROR(Apollo_Data__Comp_No[[#This Row],[Last Name]],"")</f>
        <v>Wong</v>
      </c>
      <c r="M199" s="27" t="str">
        <f>IFERROR(Apollo_Data__Comp_No[[#This Row],[Company Linkedin Url]],"")</f>
        <v>http://www.linkedin.com/company/chameleongroup</v>
      </c>
      <c r="N199" s="27" t="str">
        <f>IFERROR(Apollo_Data__Comp_No[[#This Row],[Website]],"")</f>
        <v>https://chameleon-group.co.uk</v>
      </c>
      <c r="O199" s="27" t="str">
        <f>IFERROR(Apollo_Data__Comp_No[[#This Row],[Company Address]],"")</f>
        <v>1B Lambton Road, London, England, United Kingdom, SW20 0LW</v>
      </c>
      <c r="P199" s="33" t="s">
        <v>26054</v>
      </c>
    </row>
    <row r="200" spans="1:16" s="27" customFormat="1" x14ac:dyDescent="0.4">
      <c r="A200" s="28" t="str">
        <f>IFERROR(Apollo_Data__Comp_No[[#This Row],[CH Company number]],"")</f>
        <v>11599262</v>
      </c>
      <c r="B200" s="29" t="str">
        <f>IFERROR(Apollo_Data__Comp_No[[#This Row],[company]],"")</f>
        <v>Eyre Estate</v>
      </c>
      <c r="C200" s="29" t="str">
        <f>IFERROR(_xlfn.XLOOKUP(Apollo_Results[[#This Row],[Company Number ]],Apollo_Data___Inc_Lender!A:A,Apollo_Data___Inc_Lender!C:C,,)&amp;"","")</f>
        <v>Callam - Eyre; Connor - Eyre; Cory - Eyre</v>
      </c>
      <c r="D200" s="27" t="str">
        <f>IFERROR(_xlfn.XLOOKUP(Apollo_Results[[#This Row],[Company Number ]],Apollo_Data___Inc_Lender!A:A,Apollo_Data___Inc_Lender!D:D,,)&amp;"","")</f>
        <v/>
      </c>
      <c r="E200" s="31">
        <f>IFERROR(_xlfn.XLOOKUP(Apollo_Results[[#This Row],[Company Number ]],Apollo_Data___Inc_Lender!A:A,Apollo_Data___Inc_Lender!E:E,"",),"")</f>
        <v>0</v>
      </c>
      <c r="F200" s="27" t="str">
        <f>IFERROR(_xlfn.XLOOKUP(Apollo_Results[[#This Row],[Company Number ]],Apollo_Data___Inc_Lender!A:A,Apollo_Data___Inc_Lender!F:F,"",0)&amp;"","")</f>
        <v/>
      </c>
      <c r="G200" s="31">
        <f>_xlfn.XLOOKUP(Apollo_Results[[#This Row],[Company Number ]],Apollo_Data___Inc_Lender!A:A,Apollo_Data___Inc_Lender!G:G,"",0)</f>
        <v>43375</v>
      </c>
      <c r="H200" s="27" t="str">
        <f>IFERROR(Apollo_Data__Comp_No[[#This Row],[First Name]],"")</f>
        <v>Bernadette</v>
      </c>
      <c r="I200" s="27" t="str">
        <f>IFERROR(Apollo_Data__Comp_No[[#This Row],[Last Name]],"")</f>
        <v>Millington</v>
      </c>
      <c r="M200" s="27" t="str">
        <f>IFERROR(Apollo_Data__Comp_No[[#This Row],[Company Linkedin Url]],"")</f>
        <v>http://www.linkedin.com/company/eyre-estate</v>
      </c>
      <c r="N200" s="27" t="str">
        <f>IFERROR(Apollo_Data__Comp_No[[#This Row],[Website]],"")</f>
        <v>https://eyre-estate.co.uk</v>
      </c>
      <c r="O200" s="27" t="str">
        <f>IFERROR(Apollo_Data__Comp_No[[#This Row],[Company Address]],"")</f>
        <v>15 St John's Wood High Street, London, England, United Kingdom, NW8 7DX</v>
      </c>
      <c r="P200" s="33" t="s">
        <v>26054</v>
      </c>
    </row>
    <row r="201" spans="1:16" s="27" customFormat="1" x14ac:dyDescent="0.4">
      <c r="A201" s="28" t="str">
        <f>IFERROR(Apollo_Data__Comp_No[[#This Row],[CH Company number]],"")</f>
        <v>04062104</v>
      </c>
      <c r="B201" s="29" t="str">
        <f>IFERROR(Apollo_Data__Comp_No[[#This Row],[company]],"")</f>
        <v>Drewitt Group</v>
      </c>
      <c r="C201" s="29" t="str">
        <f>IFERROR(_xlfn.XLOOKUP(Apollo_Results[[#This Row],[Company Number ]],Apollo_Data___Inc_Lender!A:A,Apollo_Data___Inc_Lender!C:C,,)&amp;"","")</f>
        <v>Catherine - Drewitt</v>
      </c>
      <c r="D201" s="27" t="str">
        <f>IFERROR(_xlfn.XLOOKUP(Apollo_Results[[#This Row],[Company Number ]],Apollo_Data___Inc_Lender!A:A,Apollo_Data___Inc_Lender!D:D,,)&amp;"","")</f>
        <v/>
      </c>
      <c r="E201" s="31">
        <f>IFERROR(_xlfn.XLOOKUP(Apollo_Results[[#This Row],[Company Number ]],Apollo_Data___Inc_Lender!A:A,Apollo_Data___Inc_Lender!E:E,"",),"")</f>
        <v>0</v>
      </c>
      <c r="F201" s="27" t="str">
        <f>IFERROR(_xlfn.XLOOKUP(Apollo_Results[[#This Row],[Company Number ]],Apollo_Data___Inc_Lender!A:A,Apollo_Data___Inc_Lender!F:F,"",0)&amp;"","")</f>
        <v/>
      </c>
      <c r="G201" s="31">
        <f>_xlfn.XLOOKUP(Apollo_Results[[#This Row],[Company Number ]],Apollo_Data___Inc_Lender!A:A,Apollo_Data___Inc_Lender!G:G,"",0)</f>
        <v>36768</v>
      </c>
      <c r="H201" s="27" t="str">
        <f>IFERROR(Apollo_Data__Comp_No[[#This Row],[First Name]],"")</f>
        <v>Brian</v>
      </c>
      <c r="I201" s="27" t="str">
        <f>IFERROR(Apollo_Data__Comp_No[[#This Row],[Last Name]],"")</f>
        <v>Drewitt</v>
      </c>
      <c r="M201" s="27" t="str">
        <f>IFERROR(Apollo_Data__Comp_No[[#This Row],[Company Linkedin Url]],"")</f>
        <v>http://www.linkedin.com/company/drewlec-electrical-services</v>
      </c>
      <c r="N201" s="27" t="str">
        <f>IFERROR(Apollo_Data__Comp_No[[#This Row],[Website]],"")</f>
        <v>https://drewittgroup.co.uk</v>
      </c>
      <c r="O201" s="27" t="str">
        <f>IFERROR(Apollo_Data__Comp_No[[#This Row],[Company Address]],"")</f>
        <v>865 Ringwood Road, Bournemouth, England, United Kingdom, BH11 8LW</v>
      </c>
      <c r="P201" s="33" t="s">
        <v>26054</v>
      </c>
    </row>
    <row r="202" spans="1:16" s="27" customFormat="1" x14ac:dyDescent="0.4">
      <c r="A202" s="28" t="str">
        <f>IFERROR(Apollo_Data__Comp_No[[#This Row],[CH Company number]],"")</f>
        <v>15227716</v>
      </c>
      <c r="B202" s="29" t="str">
        <f>IFERROR(Apollo_Data__Comp_No[[#This Row],[company]],"")</f>
        <v>Sennia Group</v>
      </c>
      <c r="C202" s="29" t="str">
        <f>IFERROR(_xlfn.XLOOKUP(Apollo_Results[[#This Row],[Company Number ]],Apollo_Data___Inc_Lender!A:A,Apollo_Data___Inc_Lender!C:C,,)&amp;"","")</f>
        <v>Oliver - De Wan; Stephanie - Lazarou; Alexander - Hogge</v>
      </c>
      <c r="D202" s="27" t="str">
        <f>IFERROR(_xlfn.XLOOKUP(Apollo_Results[[#This Row],[Company Number ]],Apollo_Data___Inc_Lender!A:A,Apollo_Data___Inc_Lender!D:D,,)&amp;"","")</f>
        <v/>
      </c>
      <c r="E202" s="31">
        <f>IFERROR(_xlfn.XLOOKUP(Apollo_Results[[#This Row],[Company Number ]],Apollo_Data___Inc_Lender!A:A,Apollo_Data___Inc_Lender!E:E,"",),"")</f>
        <v>0</v>
      </c>
      <c r="F202" s="27" t="str">
        <f>IFERROR(_xlfn.XLOOKUP(Apollo_Results[[#This Row],[Company Number ]],Apollo_Data___Inc_Lender!A:A,Apollo_Data___Inc_Lender!F:F,"",0)&amp;"","")</f>
        <v/>
      </c>
      <c r="G202" s="31">
        <f>_xlfn.XLOOKUP(Apollo_Results[[#This Row],[Company Number ]],Apollo_Data___Inc_Lender!A:A,Apollo_Data___Inc_Lender!G:G,"",0)</f>
        <v>45222</v>
      </c>
      <c r="H202" s="27" t="str">
        <f>IFERROR(Apollo_Data__Comp_No[[#This Row],[First Name]],"")</f>
        <v>Oliver</v>
      </c>
      <c r="I202" s="27" t="str">
        <f>IFERROR(Apollo_Data__Comp_No[[#This Row],[Last Name]],"")</f>
        <v>Wan</v>
      </c>
      <c r="M202" s="27" t="str">
        <f>IFERROR(Apollo_Data__Comp_No[[#This Row],[Company Linkedin Url]],"")</f>
        <v>http://www.linkedin.com/company/sennia-group</v>
      </c>
      <c r="N202" s="27" t="str">
        <f>IFERROR(Apollo_Data__Comp_No[[#This Row],[Website]],"")</f>
        <v>https://senniagroup.co.uk</v>
      </c>
      <c r="O202" s="27" t="str">
        <f>IFERROR(Apollo_Data__Comp_No[[#This Row],[Company Address]],"")</f>
        <v>United Kingdom</v>
      </c>
      <c r="P202" s="33" t="s">
        <v>26054</v>
      </c>
    </row>
    <row r="203" spans="1:16" s="27" customFormat="1" x14ac:dyDescent="0.4">
      <c r="A203" s="28" t="str">
        <f>IFERROR(Apollo_Data__Comp_No[[#This Row],[CH Company number]],"")</f>
        <v>15227716</v>
      </c>
      <c r="B203" s="29" t="str">
        <f>IFERROR(Apollo_Data__Comp_No[[#This Row],[company]],"")</f>
        <v>Sennia Group</v>
      </c>
      <c r="C203" s="29" t="str">
        <f>IFERROR(_xlfn.XLOOKUP(Apollo_Results[[#This Row],[Company Number ]],Apollo_Data___Inc_Lender!A:A,Apollo_Data___Inc_Lender!C:C,,)&amp;"","")</f>
        <v>Oliver - De Wan; Stephanie - Lazarou; Alexander - Hogge</v>
      </c>
      <c r="D203" s="27" t="str">
        <f>IFERROR(_xlfn.XLOOKUP(Apollo_Results[[#This Row],[Company Number ]],Apollo_Data___Inc_Lender!A:A,Apollo_Data___Inc_Lender!D:D,,)&amp;"","")</f>
        <v/>
      </c>
      <c r="E203" s="31">
        <f>IFERROR(_xlfn.XLOOKUP(Apollo_Results[[#This Row],[Company Number ]],Apollo_Data___Inc_Lender!A:A,Apollo_Data___Inc_Lender!E:E,"",),"")</f>
        <v>0</v>
      </c>
      <c r="F203" s="27" t="str">
        <f>IFERROR(_xlfn.XLOOKUP(Apollo_Results[[#This Row],[Company Number ]],Apollo_Data___Inc_Lender!A:A,Apollo_Data___Inc_Lender!F:F,"",0)&amp;"","")</f>
        <v/>
      </c>
      <c r="G203" s="31">
        <f>_xlfn.XLOOKUP(Apollo_Results[[#This Row],[Company Number ]],Apollo_Data___Inc_Lender!A:A,Apollo_Data___Inc_Lender!G:G,"",0)</f>
        <v>45222</v>
      </c>
      <c r="H203" s="27" t="str">
        <f>IFERROR(Apollo_Data__Comp_No[[#This Row],[First Name]],"")</f>
        <v>Alexander</v>
      </c>
      <c r="I203" s="27" t="str">
        <f>IFERROR(Apollo_Data__Comp_No[[#This Row],[Last Name]],"")</f>
        <v>Hogge</v>
      </c>
      <c r="M203" s="27" t="str">
        <f>IFERROR(Apollo_Data__Comp_No[[#This Row],[Company Linkedin Url]],"")</f>
        <v>http://www.linkedin.com/company/sennia-group</v>
      </c>
      <c r="N203" s="27" t="str">
        <f>IFERROR(Apollo_Data__Comp_No[[#This Row],[Website]],"")</f>
        <v>https://senniagroup.co.uk</v>
      </c>
      <c r="O203" s="27" t="str">
        <f>IFERROR(Apollo_Data__Comp_No[[#This Row],[Company Address]],"")</f>
        <v>United Kingdom</v>
      </c>
      <c r="P203" s="33" t="s">
        <v>26054</v>
      </c>
    </row>
    <row r="204" spans="1:16" s="27" customFormat="1" x14ac:dyDescent="0.4">
      <c r="A204" s="28" t="str">
        <f>IFERROR(Apollo_Data__Comp_No[[#This Row],[CH Company number]],"")</f>
        <v>16322833</v>
      </c>
      <c r="B204" s="29" t="str">
        <f>IFERROR(Apollo_Data__Comp_No[[#This Row],[company]],"")</f>
        <v>Sutcliffe Residential</v>
      </c>
      <c r="C204" s="29" t="str">
        <f>IFERROR(_xlfn.XLOOKUP(Apollo_Results[[#This Row],[Company Number ]],Apollo_Data___Inc_Lender!A:A,Apollo_Data___Inc_Lender!C:C,,)&amp;"","")</f>
        <v>Amanda - Sutcliffe</v>
      </c>
      <c r="D204" s="27" t="str">
        <f>IFERROR(_xlfn.XLOOKUP(Apollo_Results[[#This Row],[Company Number ]],Apollo_Data___Inc_Lender!A:A,Apollo_Data___Inc_Lender!D:D,,)&amp;"","")</f>
        <v/>
      </c>
      <c r="E204" s="31">
        <f>IFERROR(_xlfn.XLOOKUP(Apollo_Results[[#This Row],[Company Number ]],Apollo_Data___Inc_Lender!A:A,Apollo_Data___Inc_Lender!E:E,"",),"")</f>
        <v>0</v>
      </c>
      <c r="F204" s="27" t="str">
        <f>IFERROR(_xlfn.XLOOKUP(Apollo_Results[[#This Row],[Company Number ]],Apollo_Data___Inc_Lender!A:A,Apollo_Data___Inc_Lender!F:F,"",0)&amp;"","")</f>
        <v/>
      </c>
      <c r="G204" s="31">
        <f>_xlfn.XLOOKUP(Apollo_Results[[#This Row],[Company Number ]],Apollo_Data___Inc_Lender!A:A,Apollo_Data___Inc_Lender!G:G,"",0)</f>
        <v>45734</v>
      </c>
      <c r="H204" s="27" t="str">
        <f>IFERROR(Apollo_Data__Comp_No[[#This Row],[First Name]],"")</f>
        <v>Harry</v>
      </c>
      <c r="I204" s="27" t="str">
        <f>IFERROR(Apollo_Data__Comp_No[[#This Row],[Last Name]],"")</f>
        <v>Croft</v>
      </c>
      <c r="M204" s="27" t="str">
        <f>IFERROR(Apollo_Data__Comp_No[[#This Row],[Company Linkedin Url]],"")</f>
        <v>http://www.linkedin.com/company/sutcliffe-residential</v>
      </c>
      <c r="N204" s="27" t="str">
        <f>IFERROR(Apollo_Data__Comp_No[[#This Row],[Website]],"")</f>
        <v>https://sutclifferesidential.co.uk</v>
      </c>
      <c r="O204" s="27" t="str">
        <f>IFERROR(Apollo_Data__Comp_No[[#This Row],[Company Address]],"")</f>
        <v>Skipton, England, United Kingdom, BD23 4</v>
      </c>
      <c r="P204" s="33" t="s">
        <v>26054</v>
      </c>
    </row>
    <row r="205" spans="1:16" s="27" customFormat="1" x14ac:dyDescent="0.4">
      <c r="A205" s="28" t="str">
        <f>IFERROR(Apollo_Data__Comp_No[[#This Row],[CH Company number]],"")</f>
        <v>05792207</v>
      </c>
      <c r="B205" s="29" t="str">
        <f>IFERROR(Apollo_Data__Comp_No[[#This Row],[company]],"")</f>
        <v>ATTERBURY DEVELOPMENTS LIMITED</v>
      </c>
      <c r="C205" s="29" t="str">
        <f>IFERROR(_xlfn.XLOOKUP(Apollo_Results[[#This Row],[Company Number ]],Apollo_Data___Inc_Lender!A:A,Apollo_Data___Inc_Lender!C:C,,)&amp;"","")</f>
        <v>Claire - Banks; Richard - Banks</v>
      </c>
      <c r="D205" s="27" t="str">
        <f>IFERROR(_xlfn.XLOOKUP(Apollo_Results[[#This Row],[Company Number ]],Apollo_Data___Inc_Lender!A:A,Apollo_Data___Inc_Lender!D:D,,)&amp;"","")</f>
        <v/>
      </c>
      <c r="E205" s="31">
        <f>IFERROR(_xlfn.XLOOKUP(Apollo_Results[[#This Row],[Company Number ]],Apollo_Data___Inc_Lender!A:A,Apollo_Data___Inc_Lender!E:E,"",),"")</f>
        <v>0</v>
      </c>
      <c r="F205" s="27" t="str">
        <f>IFERROR(_xlfn.XLOOKUP(Apollo_Results[[#This Row],[Company Number ]],Apollo_Data___Inc_Lender!A:A,Apollo_Data___Inc_Lender!F:F,"",0)&amp;"","")</f>
        <v/>
      </c>
      <c r="G205" s="31">
        <f>_xlfn.XLOOKUP(Apollo_Results[[#This Row],[Company Number ]],Apollo_Data___Inc_Lender!A:A,Apollo_Data___Inc_Lender!G:G,"",0)</f>
        <v>38831</v>
      </c>
      <c r="H205" s="27" t="str">
        <f>IFERROR(Apollo_Data__Comp_No[[#This Row],[First Name]],"")</f>
        <v>Richard</v>
      </c>
      <c r="I205" s="27" t="str">
        <f>IFERROR(Apollo_Data__Comp_No[[#This Row],[Last Name]],"")</f>
        <v>Banks</v>
      </c>
      <c r="M205" s="27" t="str">
        <f>IFERROR(Apollo_Data__Comp_No[[#This Row],[Company Linkedin Url]],"")</f>
        <v>http://www.linkedin.com/company/atterbury-developments-limited</v>
      </c>
      <c r="N205" s="27" t="str">
        <f>IFERROR(Apollo_Data__Comp_No[[#This Row],[Website]],"")</f>
        <v>https://atterburyhomes.co.uk</v>
      </c>
      <c r="O205" s="27" t="str">
        <f>IFERROR(Apollo_Data__Comp_No[[#This Row],[Company Address]],"")</f>
        <v>Maidenhead, England, United Kingdom</v>
      </c>
      <c r="P205" s="33" t="s">
        <v>26054</v>
      </c>
    </row>
    <row r="206" spans="1:16" s="27" customFormat="1" x14ac:dyDescent="0.4">
      <c r="A206" s="28" t="str">
        <f>IFERROR(Apollo_Data__Comp_No[[#This Row],[CH Company number]],"")</f>
        <v>04363769</v>
      </c>
      <c r="B206" s="29" t="str">
        <f>IFERROR(Apollo_Data__Comp_No[[#This Row],[company]],"")</f>
        <v>Landchain</v>
      </c>
      <c r="C206" s="29" t="str">
        <f>IFERROR(_xlfn.XLOOKUP(Apollo_Results[[#This Row],[Company Number ]],Apollo_Data___Inc_Lender!A:A,Apollo_Data___Inc_Lender!C:C,,)&amp;"","")</f>
        <v>Benjamin - Grinnall; William - Grinnall</v>
      </c>
      <c r="D206" s="27" t="str">
        <f>IFERROR(_xlfn.XLOOKUP(Apollo_Results[[#This Row],[Company Number ]],Apollo_Data___Inc_Lender!A:A,Apollo_Data___Inc_Lender!D:D,,)&amp;"","")</f>
        <v>Idris Davies Limited</v>
      </c>
      <c r="E206" s="31">
        <f>IFERROR(_xlfn.XLOOKUP(Apollo_Results[[#This Row],[Company Number ]],Apollo_Data___Inc_Lender!A:A,Apollo_Data___Inc_Lender!E:E,"",),"")</f>
        <v>45108</v>
      </c>
      <c r="F206" s="27" t="str">
        <f>IFERROR(_xlfn.XLOOKUP(Apollo_Results[[#This Row],[Company Number ]],Apollo_Data___Inc_Lender!A:A,Apollo_Data___Inc_Lender!F:F,"",0)&amp;"","")</f>
        <v>outstanding</v>
      </c>
      <c r="G206" s="31">
        <f>_xlfn.XLOOKUP(Apollo_Results[[#This Row],[Company Number ]],Apollo_Data___Inc_Lender!A:A,Apollo_Data___Inc_Lender!G:G,"",0)</f>
        <v>37286</v>
      </c>
      <c r="H206" s="27" t="str">
        <f>IFERROR(Apollo_Data__Comp_No[[#This Row],[First Name]],"")</f>
        <v>Ben</v>
      </c>
      <c r="I206" s="27" t="str">
        <f>IFERROR(Apollo_Data__Comp_No[[#This Row],[Last Name]],"")</f>
        <v>Grinnall</v>
      </c>
      <c r="M206" s="27" t="str">
        <f>IFERROR(Apollo_Data__Comp_No[[#This Row],[Company Linkedin Url]],"")</f>
        <v>http://www.linkedin.com/company/landchain-limited</v>
      </c>
      <c r="N206" s="27" t="str">
        <f>IFERROR(Apollo_Data__Comp_No[[#This Row],[Website]],"")</f>
        <v>https://landchain.co.uk</v>
      </c>
      <c r="O206" s="27" t="str">
        <f>IFERROR(Apollo_Data__Comp_No[[#This Row],[Company Address]],"")</f>
        <v>2 Leathermarket Street, London, England, United Kingdom, SE1 3HN</v>
      </c>
      <c r="P206" s="33" t="s">
        <v>26054</v>
      </c>
    </row>
    <row r="207" spans="1:16" s="27" customFormat="1" x14ac:dyDescent="0.4">
      <c r="A207" s="28" t="str">
        <f>IFERROR(Apollo_Data__Comp_No[[#This Row],[CH Company number]],"")</f>
        <v>09287410</v>
      </c>
      <c r="B207" s="29" t="str">
        <f>IFERROR(Apollo_Data__Comp_No[[#This Row],[company]],"")</f>
        <v>Forth Homes</v>
      </c>
      <c r="C207" s="29" t="str">
        <f>IFERROR(_xlfn.XLOOKUP(Apollo_Results[[#This Row],[Company Number ]],Apollo_Data___Inc_Lender!A:A,Apollo_Data___Inc_Lender!C:C,,)&amp;"","")</f>
        <v>David - Burns; Ronald - Challinor; Christopher - Charlton; Peter - Foxcroft</v>
      </c>
      <c r="D207" s="27" t="str">
        <f>IFERROR(_xlfn.XLOOKUP(Apollo_Results[[#This Row],[Company Number ]],Apollo_Data___Inc_Lender!A:A,Apollo_Data___Inc_Lender!D:D,,)&amp;"","")</f>
        <v>Assetz Capital Trust Company Limted</v>
      </c>
      <c r="E207" s="31">
        <f>IFERROR(_xlfn.XLOOKUP(Apollo_Results[[#This Row],[Company Number ]],Apollo_Data___Inc_Lender!A:A,Apollo_Data___Inc_Lender!E:E,"",),"")</f>
        <v>43221</v>
      </c>
      <c r="F207" s="27" t="str">
        <f>IFERROR(_xlfn.XLOOKUP(Apollo_Results[[#This Row],[Company Number ]],Apollo_Data___Inc_Lender!A:A,Apollo_Data___Inc_Lender!F:F,"",0)&amp;"","")</f>
        <v>outstanding</v>
      </c>
      <c r="G207" s="31">
        <f>_xlfn.XLOOKUP(Apollo_Results[[#This Row],[Company Number ]],Apollo_Data___Inc_Lender!A:A,Apollo_Data___Inc_Lender!G:G,"",0)</f>
        <v>41942</v>
      </c>
      <c r="H207" s="27" t="str">
        <f>IFERROR(Apollo_Data__Comp_No[[#This Row],[First Name]],"")</f>
        <v>Chris</v>
      </c>
      <c r="I207" s="27" t="str">
        <f>IFERROR(Apollo_Data__Comp_No[[#This Row],[Last Name]],"")</f>
        <v>Charlton</v>
      </c>
      <c r="M207" s="27" t="str">
        <f>IFERROR(Apollo_Data__Comp_No[[#This Row],[Company Linkedin Url]],"")</f>
        <v>http://www.linkedin.com/company/forth-homes</v>
      </c>
      <c r="N207" s="27" t="str">
        <f>IFERROR(Apollo_Data__Comp_No[[#This Row],[Website]],"")</f>
        <v>https://forth-homes.com</v>
      </c>
      <c r="O207" s="27" t="str">
        <f>IFERROR(Apollo_Data__Comp_No[[#This Row],[Company Address]],"")</f>
        <v>4 Allerton Road, Liverpool, England, United Kingdom, L15 9</v>
      </c>
      <c r="P207" s="33" t="s">
        <v>26054</v>
      </c>
    </row>
    <row r="208" spans="1:16" s="27" customFormat="1" x14ac:dyDescent="0.4">
      <c r="A208" s="28" t="str">
        <f>IFERROR(Apollo_Data__Comp_No[[#This Row],[CH Company number]],"")</f>
        <v>15954545</v>
      </c>
      <c r="B208" s="29" t="str">
        <f>IFERROR(Apollo_Data__Comp_No[[#This Row],[company]],"")</f>
        <v>URBAN CENTRIC (PENARTH ROAD 2) LIMITED</v>
      </c>
      <c r="C208" s="29" t="str">
        <f>IFERROR(_xlfn.XLOOKUP(Apollo_Results[[#This Row],[Company Number ]],Apollo_Data___Inc_Lender!A:A,Apollo_Data___Inc_Lender!C:C,,)&amp;"","")</f>
        <v>Liliana - Aust; Thomas - Larkin; Andrew - Woods</v>
      </c>
      <c r="D208" s="27" t="str">
        <f>IFERROR(_xlfn.XLOOKUP(Apollo_Results[[#This Row],[Company Number ]],Apollo_Data___Inc_Lender!A:A,Apollo_Data___Inc_Lender!D:D,,)&amp;"","")</f>
        <v/>
      </c>
      <c r="E208" s="31">
        <f>IFERROR(_xlfn.XLOOKUP(Apollo_Results[[#This Row],[Company Number ]],Apollo_Data___Inc_Lender!A:A,Apollo_Data___Inc_Lender!E:E,"",),"")</f>
        <v>0</v>
      </c>
      <c r="F208" s="27" t="str">
        <f>IFERROR(_xlfn.XLOOKUP(Apollo_Results[[#This Row],[Company Number ]],Apollo_Data___Inc_Lender!A:A,Apollo_Data___Inc_Lender!F:F,"",0)&amp;"","")</f>
        <v/>
      </c>
      <c r="G208" s="31">
        <f>_xlfn.XLOOKUP(Apollo_Results[[#This Row],[Company Number ]],Apollo_Data___Inc_Lender!A:A,Apollo_Data___Inc_Lender!G:G,"",0)</f>
        <v>45548</v>
      </c>
      <c r="H208" s="27" t="str">
        <f>IFERROR(Apollo_Data__Comp_No[[#This Row],[First Name]],"")</f>
        <v>Andrew</v>
      </c>
      <c r="I208" s="27" t="str">
        <f>IFERROR(Apollo_Data__Comp_No[[#This Row],[Last Name]],"")</f>
        <v>Woods</v>
      </c>
      <c r="M208" s="27" t="str">
        <f>IFERROR(Apollo_Data__Comp_No[[#This Row],[Company Linkedin Url]],"")</f>
        <v>http://www.linkedin.com/company/urban-centric</v>
      </c>
      <c r="N208" s="27" t="str">
        <f>IFERROR(Apollo_Data__Comp_No[[#This Row],[Website]],"")</f>
        <v>https://urbancentric.co.uk</v>
      </c>
      <c r="O208" s="27" t="str">
        <f>IFERROR(Apollo_Data__Comp_No[[#This Row],[Company Address]],"")</f>
        <v>London, England, United Kingdom</v>
      </c>
      <c r="P208" s="33" t="s">
        <v>26054</v>
      </c>
    </row>
    <row r="209" spans="1:16" s="27" customFormat="1" x14ac:dyDescent="0.4">
      <c r="A209" s="28" t="str">
        <f>IFERROR(Apollo_Data__Comp_No[[#This Row],[CH Company number]],"")</f>
        <v>15954545</v>
      </c>
      <c r="B209" s="29" t="str">
        <f>IFERROR(Apollo_Data__Comp_No[[#This Row],[company]],"")</f>
        <v>URBAN CENTRIC (PENARTH ROAD 2) LIMITED</v>
      </c>
      <c r="C209" s="29" t="str">
        <f>IFERROR(_xlfn.XLOOKUP(Apollo_Results[[#This Row],[Company Number ]],Apollo_Data___Inc_Lender!A:A,Apollo_Data___Inc_Lender!C:C,,)&amp;"","")</f>
        <v>Liliana - Aust; Thomas - Larkin; Andrew - Woods</v>
      </c>
      <c r="D209" s="27" t="str">
        <f>IFERROR(_xlfn.XLOOKUP(Apollo_Results[[#This Row],[Company Number ]],Apollo_Data___Inc_Lender!A:A,Apollo_Data___Inc_Lender!D:D,,)&amp;"","")</f>
        <v/>
      </c>
      <c r="E209" s="31">
        <f>IFERROR(_xlfn.XLOOKUP(Apollo_Results[[#This Row],[Company Number ]],Apollo_Data___Inc_Lender!A:A,Apollo_Data___Inc_Lender!E:E,"",),"")</f>
        <v>0</v>
      </c>
      <c r="F209" s="27" t="str">
        <f>IFERROR(_xlfn.XLOOKUP(Apollo_Results[[#This Row],[Company Number ]],Apollo_Data___Inc_Lender!A:A,Apollo_Data___Inc_Lender!F:F,"",0)&amp;"","")</f>
        <v/>
      </c>
      <c r="G209" s="31">
        <f>_xlfn.XLOOKUP(Apollo_Results[[#This Row],[Company Number ]],Apollo_Data___Inc_Lender!A:A,Apollo_Data___Inc_Lender!G:G,"",0)</f>
        <v>45548</v>
      </c>
      <c r="H209" s="27" t="str">
        <f>IFERROR(Apollo_Data__Comp_No[[#This Row],[First Name]],"")</f>
        <v>Jennie</v>
      </c>
      <c r="I209" s="27" t="str">
        <f>IFERROR(Apollo_Data__Comp_No[[#This Row],[Last Name]],"")</f>
        <v>Samuels</v>
      </c>
      <c r="M209" s="27" t="str">
        <f>IFERROR(Apollo_Data__Comp_No[[#This Row],[Company Linkedin Url]],"")</f>
        <v>http://www.linkedin.com/company/urban-centric</v>
      </c>
      <c r="N209" s="27" t="str">
        <f>IFERROR(Apollo_Data__Comp_No[[#This Row],[Website]],"")</f>
        <v>https://urbancentric.co.uk</v>
      </c>
      <c r="O209" s="27" t="str">
        <f>IFERROR(Apollo_Data__Comp_No[[#This Row],[Company Address]],"")</f>
        <v>London, England, United Kingdom</v>
      </c>
      <c r="P209" s="33" t="s">
        <v>26054</v>
      </c>
    </row>
    <row r="210" spans="1:16" s="27" customFormat="1" x14ac:dyDescent="0.4">
      <c r="A210" s="28" t="str">
        <f>IFERROR(Apollo_Data__Comp_No[[#This Row],[CH Company number]],"")</f>
        <v>15954545</v>
      </c>
      <c r="B210" s="29" t="str">
        <f>IFERROR(Apollo_Data__Comp_No[[#This Row],[company]],"")</f>
        <v>URBAN CENTRIC (PENARTH ROAD 2) LIMITED</v>
      </c>
      <c r="C210" s="29" t="str">
        <f>IFERROR(_xlfn.XLOOKUP(Apollo_Results[[#This Row],[Company Number ]],Apollo_Data___Inc_Lender!A:A,Apollo_Data___Inc_Lender!C:C,,)&amp;"","")</f>
        <v>Liliana - Aust; Thomas - Larkin; Andrew - Woods</v>
      </c>
      <c r="D210" s="27" t="str">
        <f>IFERROR(_xlfn.XLOOKUP(Apollo_Results[[#This Row],[Company Number ]],Apollo_Data___Inc_Lender!A:A,Apollo_Data___Inc_Lender!D:D,,)&amp;"","")</f>
        <v/>
      </c>
      <c r="E210" s="31">
        <f>IFERROR(_xlfn.XLOOKUP(Apollo_Results[[#This Row],[Company Number ]],Apollo_Data___Inc_Lender!A:A,Apollo_Data___Inc_Lender!E:E,"",),"")</f>
        <v>0</v>
      </c>
      <c r="F210" s="27" t="str">
        <f>IFERROR(_xlfn.XLOOKUP(Apollo_Results[[#This Row],[Company Number ]],Apollo_Data___Inc_Lender!A:A,Apollo_Data___Inc_Lender!F:F,"",0)&amp;"","")</f>
        <v/>
      </c>
      <c r="G210" s="31">
        <f>_xlfn.XLOOKUP(Apollo_Results[[#This Row],[Company Number ]],Apollo_Data___Inc_Lender!A:A,Apollo_Data___Inc_Lender!G:G,"",0)</f>
        <v>45548</v>
      </c>
      <c r="H210" s="27" t="str">
        <f>IFERROR(Apollo_Data__Comp_No[[#This Row],[First Name]],"")</f>
        <v>Tom</v>
      </c>
      <c r="I210" s="27" t="str">
        <f>IFERROR(Apollo_Data__Comp_No[[#This Row],[Last Name]],"")</f>
        <v>Larkin</v>
      </c>
      <c r="M210" s="27" t="str">
        <f>IFERROR(Apollo_Data__Comp_No[[#This Row],[Company Linkedin Url]],"")</f>
        <v>http://www.linkedin.com/company/urban-centric</v>
      </c>
      <c r="N210" s="27" t="str">
        <f>IFERROR(Apollo_Data__Comp_No[[#This Row],[Website]],"")</f>
        <v>https://urbancentric.co.uk</v>
      </c>
      <c r="O210" s="27" t="str">
        <f>IFERROR(Apollo_Data__Comp_No[[#This Row],[Company Address]],"")</f>
        <v>London, England, United Kingdom</v>
      </c>
      <c r="P210" s="33" t="s">
        <v>26054</v>
      </c>
    </row>
    <row r="211" spans="1:16" s="27" customFormat="1" x14ac:dyDescent="0.4">
      <c r="A211" s="28" t="str">
        <f>IFERROR(Apollo_Data__Comp_No[[#This Row],[CH Company number]],"")</f>
        <v>16439548</v>
      </c>
      <c r="B211" s="29" t="str">
        <f>IFERROR(Apollo_Data__Comp_No[[#This Row],[company]],"")</f>
        <v>Nomos Group</v>
      </c>
      <c r="C211" s="29" t="str">
        <f>IFERROR(_xlfn.XLOOKUP(Apollo_Results[[#This Row],[Company Number ]],Apollo_Data___Inc_Lender!A:A,Apollo_Data___Inc_Lender!C:C,,)&amp;"","")</f>
        <v>Neophidos - Chambi; Stephen - Demetriou; Stylianos - Ioannou</v>
      </c>
      <c r="D211" s="27" t="str">
        <f>IFERROR(_xlfn.XLOOKUP(Apollo_Results[[#This Row],[Company Number ]],Apollo_Data___Inc_Lender!A:A,Apollo_Data___Inc_Lender!D:D,,)&amp;"","")</f>
        <v/>
      </c>
      <c r="E211" s="31">
        <f>IFERROR(_xlfn.XLOOKUP(Apollo_Results[[#This Row],[Company Number ]],Apollo_Data___Inc_Lender!A:A,Apollo_Data___Inc_Lender!E:E,"",),"")</f>
        <v>0</v>
      </c>
      <c r="F211" s="27" t="str">
        <f>IFERROR(_xlfn.XLOOKUP(Apollo_Results[[#This Row],[Company Number ]],Apollo_Data___Inc_Lender!A:A,Apollo_Data___Inc_Lender!F:F,"",0)&amp;"","")</f>
        <v/>
      </c>
      <c r="G211" s="31">
        <f>_xlfn.XLOOKUP(Apollo_Results[[#This Row],[Company Number ]],Apollo_Data___Inc_Lender!A:A,Apollo_Data___Inc_Lender!G:G,"",0)</f>
        <v>45786</v>
      </c>
      <c r="H211" s="27" t="str">
        <f>IFERROR(Apollo_Data__Comp_No[[#This Row],[First Name]],"")</f>
        <v>Jack</v>
      </c>
      <c r="I211" s="27" t="str">
        <f>IFERROR(Apollo_Data__Comp_No[[#This Row],[Last Name]],"")</f>
        <v>Judge</v>
      </c>
      <c r="M211" s="27" t="str">
        <f>IFERROR(Apollo_Data__Comp_No[[#This Row],[Company Linkedin Url]],"")</f>
        <v>http://www.linkedin.com/company/nomosgroup</v>
      </c>
      <c r="N211" s="27" t="str">
        <f>IFERROR(Apollo_Data__Comp_No[[#This Row],[Website]],"")</f>
        <v>https://stsconstruction.co.uk</v>
      </c>
      <c r="O211" s="27" t="str">
        <f>IFERROR(Apollo_Data__Comp_No[[#This Row],[Company Address]],"")</f>
        <v>Barnet, England, United Kingdom</v>
      </c>
      <c r="P211" s="33" t="s">
        <v>26054</v>
      </c>
    </row>
    <row r="212" spans="1:16" s="27" customFormat="1" x14ac:dyDescent="0.4">
      <c r="A212" s="28" t="str">
        <f>IFERROR(Apollo_Data__Comp_No[[#This Row],[CH Company number]],"")</f>
        <v>16439548</v>
      </c>
      <c r="B212" s="29" t="str">
        <f>IFERROR(Apollo_Data__Comp_No[[#This Row],[company]],"")</f>
        <v>Nomos Group</v>
      </c>
      <c r="C212" s="29" t="str">
        <f>IFERROR(_xlfn.XLOOKUP(Apollo_Results[[#This Row],[Company Number ]],Apollo_Data___Inc_Lender!A:A,Apollo_Data___Inc_Lender!C:C,,)&amp;"","")</f>
        <v>Neophidos - Chambi; Stephen - Demetriou; Stylianos - Ioannou</v>
      </c>
      <c r="D212" s="27" t="str">
        <f>IFERROR(_xlfn.XLOOKUP(Apollo_Results[[#This Row],[Company Number ]],Apollo_Data___Inc_Lender!A:A,Apollo_Data___Inc_Lender!D:D,,)&amp;"","")</f>
        <v/>
      </c>
      <c r="E212" s="31">
        <f>IFERROR(_xlfn.XLOOKUP(Apollo_Results[[#This Row],[Company Number ]],Apollo_Data___Inc_Lender!A:A,Apollo_Data___Inc_Lender!E:E,"",),"")</f>
        <v>0</v>
      </c>
      <c r="F212" s="27" t="str">
        <f>IFERROR(_xlfn.XLOOKUP(Apollo_Results[[#This Row],[Company Number ]],Apollo_Data___Inc_Lender!A:A,Apollo_Data___Inc_Lender!F:F,"",0)&amp;"","")</f>
        <v/>
      </c>
      <c r="G212" s="31">
        <f>_xlfn.XLOOKUP(Apollo_Results[[#This Row],[Company Number ]],Apollo_Data___Inc_Lender!A:A,Apollo_Data___Inc_Lender!G:G,"",0)</f>
        <v>45786</v>
      </c>
      <c r="H212" s="27" t="str">
        <f>IFERROR(Apollo_Data__Comp_No[[#This Row],[First Name]],"")</f>
        <v>Neo</v>
      </c>
      <c r="I212" s="27" t="str">
        <f>IFERROR(Apollo_Data__Comp_No[[#This Row],[Last Name]],"")</f>
        <v>Chambi</v>
      </c>
      <c r="M212" s="27" t="str">
        <f>IFERROR(Apollo_Data__Comp_No[[#This Row],[Company Linkedin Url]],"")</f>
        <v>http://www.linkedin.com/company/nomosgroup</v>
      </c>
      <c r="N212" s="27" t="str">
        <f>IFERROR(Apollo_Data__Comp_No[[#This Row],[Website]],"")</f>
        <v>https://stsconstruction.co.uk</v>
      </c>
      <c r="O212" s="27" t="str">
        <f>IFERROR(Apollo_Data__Comp_No[[#This Row],[Company Address]],"")</f>
        <v>Barnet, England, United Kingdom</v>
      </c>
      <c r="P212" s="33" t="s">
        <v>26054</v>
      </c>
    </row>
    <row r="213" spans="1:16" s="27" customFormat="1" x14ac:dyDescent="0.4">
      <c r="A213" s="28" t="str">
        <f>IFERROR(Apollo_Data__Comp_No[[#This Row],[CH Company number]],"")</f>
        <v>16439548</v>
      </c>
      <c r="B213" s="29" t="str">
        <f>IFERROR(Apollo_Data__Comp_No[[#This Row],[company]],"")</f>
        <v>Nomos Group</v>
      </c>
      <c r="C213" s="29" t="str">
        <f>IFERROR(_xlfn.XLOOKUP(Apollo_Results[[#This Row],[Company Number ]],Apollo_Data___Inc_Lender!A:A,Apollo_Data___Inc_Lender!C:C,,)&amp;"","")</f>
        <v>Neophidos - Chambi; Stephen - Demetriou; Stylianos - Ioannou</v>
      </c>
      <c r="D213" s="27" t="str">
        <f>IFERROR(_xlfn.XLOOKUP(Apollo_Results[[#This Row],[Company Number ]],Apollo_Data___Inc_Lender!A:A,Apollo_Data___Inc_Lender!D:D,,)&amp;"","")</f>
        <v/>
      </c>
      <c r="E213" s="31">
        <f>IFERROR(_xlfn.XLOOKUP(Apollo_Results[[#This Row],[Company Number ]],Apollo_Data___Inc_Lender!A:A,Apollo_Data___Inc_Lender!E:E,"",),"")</f>
        <v>0</v>
      </c>
      <c r="F213" s="27" t="str">
        <f>IFERROR(_xlfn.XLOOKUP(Apollo_Results[[#This Row],[Company Number ]],Apollo_Data___Inc_Lender!A:A,Apollo_Data___Inc_Lender!F:F,"",0)&amp;"","")</f>
        <v/>
      </c>
      <c r="G213" s="31">
        <f>_xlfn.XLOOKUP(Apollo_Results[[#This Row],[Company Number ]],Apollo_Data___Inc_Lender!A:A,Apollo_Data___Inc_Lender!G:G,"",0)</f>
        <v>45786</v>
      </c>
      <c r="H213" s="27" t="str">
        <f>IFERROR(Apollo_Data__Comp_No[[#This Row],[First Name]],"")</f>
        <v>Andrew</v>
      </c>
      <c r="I213" s="27" t="str">
        <f>IFERROR(Apollo_Data__Comp_No[[#This Row],[Last Name]],"")</f>
        <v>Stone</v>
      </c>
      <c r="M213" s="27" t="str">
        <f>IFERROR(Apollo_Data__Comp_No[[#This Row],[Company Linkedin Url]],"")</f>
        <v>http://www.linkedin.com/company/nomosgroup</v>
      </c>
      <c r="N213" s="27" t="str">
        <f>IFERROR(Apollo_Data__Comp_No[[#This Row],[Website]],"")</f>
        <v>https://stsconstruction.co.uk</v>
      </c>
      <c r="O213" s="27" t="str">
        <f>IFERROR(Apollo_Data__Comp_No[[#This Row],[Company Address]],"")</f>
        <v>Barnet, England, United Kingdom</v>
      </c>
      <c r="P213" s="33" t="s">
        <v>26054</v>
      </c>
    </row>
    <row r="214" spans="1:16" s="27" customFormat="1" x14ac:dyDescent="0.4">
      <c r="A214" s="28" t="str">
        <f>IFERROR(Apollo_Data__Comp_No[[#This Row],[CH Company number]],"")</f>
        <v>05854046</v>
      </c>
      <c r="B214" s="29" t="str">
        <f>IFERROR(Apollo_Data__Comp_No[[#This Row],[company]],"")</f>
        <v>Halsbury Homes Ltd</v>
      </c>
      <c r="C214" s="29" t="str">
        <f>IFERROR(_xlfn.XLOOKUP(Apollo_Results[[#This Row],[Company Number ]],Apollo_Data___Inc_Lender!A:A,Apollo_Data___Inc_Lender!C:C,,)&amp;"","")</f>
        <v>Simon - Evans; Patrick - Jeans; Phillip - Jeans; Stephanie - Jeans</v>
      </c>
      <c r="D214" s="27" t="str">
        <f>IFERROR(_xlfn.XLOOKUP(Apollo_Results[[#This Row],[Company Number ]],Apollo_Data___Inc_Lender!A:A,Apollo_Data___Inc_Lender!D:D,,)&amp;"","")</f>
        <v/>
      </c>
      <c r="E214" s="31">
        <f>IFERROR(_xlfn.XLOOKUP(Apollo_Results[[#This Row],[Company Number ]],Apollo_Data___Inc_Lender!A:A,Apollo_Data___Inc_Lender!E:E,"",),"")</f>
        <v>0</v>
      </c>
      <c r="F214" s="27" t="str">
        <f>IFERROR(_xlfn.XLOOKUP(Apollo_Results[[#This Row],[Company Number ]],Apollo_Data___Inc_Lender!A:A,Apollo_Data___Inc_Lender!F:F,"",0)&amp;"","")</f>
        <v/>
      </c>
      <c r="G214" s="31">
        <f>_xlfn.XLOOKUP(Apollo_Results[[#This Row],[Company Number ]],Apollo_Data___Inc_Lender!A:A,Apollo_Data___Inc_Lender!G:G,"",0)</f>
        <v>38889</v>
      </c>
      <c r="H214" s="27" t="str">
        <f>IFERROR(Apollo_Data__Comp_No[[#This Row],[First Name]],"")</f>
        <v>John</v>
      </c>
      <c r="I214" s="27" t="str">
        <f>IFERROR(Apollo_Data__Comp_No[[#This Row],[Last Name]],"")</f>
        <v>Bright</v>
      </c>
      <c r="M214" s="27" t="str">
        <f>IFERROR(Apollo_Data__Comp_No[[#This Row],[Company Linkedin Url]],"")</f>
        <v>http://www.linkedin.com/company/halsbury-homes-ltd</v>
      </c>
      <c r="N214" s="27" t="str">
        <f>IFERROR(Apollo_Data__Comp_No[[#This Row],[Website]],"")</f>
        <v>https://halsburyhomes.com</v>
      </c>
      <c r="O214" s="27" t="str">
        <f>IFERROR(Apollo_Data__Comp_No[[#This Row],[Company Address]],"")</f>
        <v>Norwich, England, United Kingdom, NR14 6JD</v>
      </c>
      <c r="P214" s="33" t="s">
        <v>26054</v>
      </c>
    </row>
    <row r="215" spans="1:16" s="27" customFormat="1" x14ac:dyDescent="0.4">
      <c r="A215" s="28" t="str">
        <f>IFERROR(Apollo_Data__Comp_No[[#This Row],[CH Company number]],"")</f>
        <v>07412469</v>
      </c>
      <c r="B215" s="29" t="str">
        <f>IFERROR(Apollo_Data__Comp_No[[#This Row],[company]],"")</f>
        <v>Canham Homes</v>
      </c>
      <c r="C215" s="29" t="str">
        <f>IFERROR(_xlfn.XLOOKUP(Apollo_Results[[#This Row],[Company Number ]],Apollo_Data___Inc_Lender!A:A,Apollo_Data___Inc_Lender!C:C,,)&amp;"","")</f>
        <v>Sharon - Budd; Michael - Canham</v>
      </c>
      <c r="D215" s="27" t="str">
        <f>IFERROR(_xlfn.XLOOKUP(Apollo_Results[[#This Row],[Company Number ]],Apollo_Data___Inc_Lender!A:A,Apollo_Data___Inc_Lender!D:D,,)&amp;"","")</f>
        <v>Close Brothers Limited</v>
      </c>
      <c r="E215" s="31">
        <f>IFERROR(_xlfn.XLOOKUP(Apollo_Results[[#This Row],[Company Number ]],Apollo_Data___Inc_Lender!A:A,Apollo_Data___Inc_Lender!E:E,"",),"")</f>
        <v>45688</v>
      </c>
      <c r="F215" s="27" t="str">
        <f>IFERROR(_xlfn.XLOOKUP(Apollo_Results[[#This Row],[Company Number ]],Apollo_Data___Inc_Lender!A:A,Apollo_Data___Inc_Lender!F:F,"",0)&amp;"","")</f>
        <v>outstanding</v>
      </c>
      <c r="G215" s="31">
        <f>_xlfn.XLOOKUP(Apollo_Results[[#This Row],[Company Number ]],Apollo_Data___Inc_Lender!A:A,Apollo_Data___Inc_Lender!G:G,"",0)</f>
        <v>40470</v>
      </c>
      <c r="H215" s="27" t="str">
        <f>IFERROR(Apollo_Data__Comp_No[[#This Row],[First Name]],"")</f>
        <v>Joe</v>
      </c>
      <c r="I215" s="27" t="str">
        <f>IFERROR(Apollo_Data__Comp_No[[#This Row],[Last Name]],"")</f>
        <v>Tatham</v>
      </c>
      <c r="M215" s="27" t="str">
        <f>IFERROR(Apollo_Data__Comp_No[[#This Row],[Company Linkedin Url]],"")</f>
        <v>http://www.linkedin.com/company/canham-homes</v>
      </c>
      <c r="N215" s="27" t="str">
        <f>IFERROR(Apollo_Data__Comp_No[[#This Row],[Website]],"")</f>
        <v>https://canhamhomes.co.uk</v>
      </c>
      <c r="O215" s="27" t="str">
        <f>IFERROR(Apollo_Data__Comp_No[[#This Row],[Company Address]],"")</f>
        <v>Tonbridge, England, United Kingdom</v>
      </c>
      <c r="P215" s="33" t="s">
        <v>26054</v>
      </c>
    </row>
    <row r="216" spans="1:16" s="27" customFormat="1" x14ac:dyDescent="0.4">
      <c r="A216" s="28" t="str">
        <f>IFERROR(Apollo_Data__Comp_No[[#This Row],[CH Company number]],"")</f>
        <v>08097727</v>
      </c>
      <c r="B216" s="29" t="str">
        <f>IFERROR(Apollo_Data__Comp_No[[#This Row],[company]],"")</f>
        <v>Balson Homes Limited</v>
      </c>
      <c r="C216" s="29" t="str">
        <f>IFERROR(_xlfn.XLOOKUP(Apollo_Results[[#This Row],[Company Number ]],Apollo_Data___Inc_Lender!A:A,Apollo_Data___Inc_Lender!C:C,,)&amp;"","")</f>
        <v>Daniel - Balson; Mark - Balson</v>
      </c>
      <c r="D216" s="27" t="str">
        <f>IFERROR(_xlfn.XLOOKUP(Apollo_Results[[#This Row],[Company Number ]],Apollo_Data___Inc_Lender!A:A,Apollo_Data___Inc_Lender!D:D,,)&amp;"","")</f>
        <v>Lloyds Bank PLC</v>
      </c>
      <c r="E216" s="31">
        <f>IFERROR(_xlfn.XLOOKUP(Apollo_Results[[#This Row],[Company Number ]],Apollo_Data___Inc_Lender!A:A,Apollo_Data___Inc_Lender!E:E,"",),"")</f>
        <v>45593</v>
      </c>
      <c r="F216" s="27" t="str">
        <f>IFERROR(_xlfn.XLOOKUP(Apollo_Results[[#This Row],[Company Number ]],Apollo_Data___Inc_Lender!A:A,Apollo_Data___Inc_Lender!F:F,"",0)&amp;"","")</f>
        <v>outstanding</v>
      </c>
      <c r="G216" s="31">
        <f>_xlfn.XLOOKUP(Apollo_Results[[#This Row],[Company Number ]],Apollo_Data___Inc_Lender!A:A,Apollo_Data___Inc_Lender!G:G,"",0)</f>
        <v>41068</v>
      </c>
      <c r="H216" s="27" t="str">
        <f>IFERROR(Apollo_Data__Comp_No[[#This Row],[First Name]],"")</f>
        <v>Daniel</v>
      </c>
      <c r="I216" s="27" t="str">
        <f>IFERROR(Apollo_Data__Comp_No[[#This Row],[Last Name]],"")</f>
        <v>Balson</v>
      </c>
      <c r="M216" s="27" t="str">
        <f>IFERROR(Apollo_Data__Comp_No[[#This Row],[Company Linkedin Url]],"")</f>
        <v>http://www.linkedin.com/company/balson-homes-limited</v>
      </c>
      <c r="N216" s="27" t="str">
        <f>IFERROR(Apollo_Data__Comp_No[[#This Row],[Website]],"")</f>
        <v>https://balsonhomes.co.uk</v>
      </c>
      <c r="O216" s="27" t="str">
        <f>IFERROR(Apollo_Data__Comp_No[[#This Row],[Company Address]],"")</f>
        <v>10 Haviland Road, Wimborne Minster, England, United Kingdom, BH21 7</v>
      </c>
      <c r="P216" s="33" t="s">
        <v>26054</v>
      </c>
    </row>
    <row r="217" spans="1:16" s="27" customFormat="1" x14ac:dyDescent="0.4">
      <c r="A217" s="28" t="str">
        <f>IFERROR(Apollo_Data__Comp_No[[#This Row],[CH Company number]],"")</f>
        <v>07792416</v>
      </c>
      <c r="B217" s="29" t="str">
        <f>IFERROR(Apollo_Data__Comp_No[[#This Row],[company]],"")</f>
        <v>Fred Pritchard Property</v>
      </c>
      <c r="C217" s="29" t="str">
        <f>IFERROR(_xlfn.XLOOKUP(Apollo_Results[[#This Row],[Company Number ]],Apollo_Data___Inc_Lender!A:A,Apollo_Data___Inc_Lender!C:C,,)&amp;"","")</f>
        <v>Charles - Pritchard; Pritchard, Sarah Jane</v>
      </c>
      <c r="D217" s="27" t="str">
        <f>IFERROR(_xlfn.XLOOKUP(Apollo_Results[[#This Row],[Company Number ]],Apollo_Data___Inc_Lender!A:A,Apollo_Data___Inc_Lender!D:D,,)&amp;"","")</f>
        <v/>
      </c>
      <c r="E217" s="31">
        <f>IFERROR(_xlfn.XLOOKUP(Apollo_Results[[#This Row],[Company Number ]],Apollo_Data___Inc_Lender!A:A,Apollo_Data___Inc_Lender!E:E,"",),"")</f>
        <v>0</v>
      </c>
      <c r="F217" s="27" t="str">
        <f>IFERROR(_xlfn.XLOOKUP(Apollo_Results[[#This Row],[Company Number ]],Apollo_Data___Inc_Lender!A:A,Apollo_Data___Inc_Lender!F:F,"",0)&amp;"","")</f>
        <v/>
      </c>
      <c r="G217" s="31">
        <f>_xlfn.XLOOKUP(Apollo_Results[[#This Row],[Company Number ]],Apollo_Data___Inc_Lender!A:A,Apollo_Data___Inc_Lender!G:G,"",0)</f>
        <v>40815</v>
      </c>
      <c r="H217" s="27" t="str">
        <f>IFERROR(Apollo_Data__Comp_No[[#This Row],[First Name]],"")</f>
        <v>Matthew</v>
      </c>
      <c r="I217" s="27" t="str">
        <f>IFERROR(Apollo_Data__Comp_No[[#This Row],[Last Name]],"")</f>
        <v>Plant</v>
      </c>
      <c r="M217" s="27" t="str">
        <f>IFERROR(Apollo_Data__Comp_No[[#This Row],[Company Linkedin Url]],"")</f>
        <v>http://www.linkedin.com/company/fredpritchardproperty</v>
      </c>
      <c r="N217" s="27" t="str">
        <f>IFERROR(Apollo_Data__Comp_No[[#This Row],[Website]],"")</f>
        <v>https://fredpritchard.com</v>
      </c>
      <c r="O217" s="27" t="str">
        <f>IFERROR(Apollo_Data__Comp_No[[#This Row],[Company Address]],"")</f>
        <v>High Green, Cannock, England, United Kingdom, WS11 1BE</v>
      </c>
      <c r="P217" s="33" t="s">
        <v>26054</v>
      </c>
    </row>
    <row r="218" spans="1:16" s="27" customFormat="1" x14ac:dyDescent="0.4">
      <c r="A218" s="28" t="str">
        <f>IFERROR(Apollo_Data__Comp_No[[#This Row],[CH Company number]],"")</f>
        <v>07792416</v>
      </c>
      <c r="B218" s="29" t="str">
        <f>IFERROR(Apollo_Data__Comp_No[[#This Row],[company]],"")</f>
        <v>Fred Pritchard Property</v>
      </c>
      <c r="C218" s="29" t="str">
        <f>IFERROR(_xlfn.XLOOKUP(Apollo_Results[[#This Row],[Company Number ]],Apollo_Data___Inc_Lender!A:A,Apollo_Data___Inc_Lender!C:C,,)&amp;"","")</f>
        <v>Charles - Pritchard; Pritchard, Sarah Jane</v>
      </c>
      <c r="D218" s="27" t="str">
        <f>IFERROR(_xlfn.XLOOKUP(Apollo_Results[[#This Row],[Company Number ]],Apollo_Data___Inc_Lender!A:A,Apollo_Data___Inc_Lender!D:D,,)&amp;"","")</f>
        <v/>
      </c>
      <c r="E218" s="31">
        <f>IFERROR(_xlfn.XLOOKUP(Apollo_Results[[#This Row],[Company Number ]],Apollo_Data___Inc_Lender!A:A,Apollo_Data___Inc_Lender!E:E,"",),"")</f>
        <v>0</v>
      </c>
      <c r="F218" s="27" t="str">
        <f>IFERROR(_xlfn.XLOOKUP(Apollo_Results[[#This Row],[Company Number ]],Apollo_Data___Inc_Lender!A:A,Apollo_Data___Inc_Lender!F:F,"",0)&amp;"","")</f>
        <v/>
      </c>
      <c r="G218" s="31">
        <f>_xlfn.XLOOKUP(Apollo_Results[[#This Row],[Company Number ]],Apollo_Data___Inc_Lender!A:A,Apollo_Data___Inc_Lender!G:G,"",0)</f>
        <v>40815</v>
      </c>
      <c r="H218" s="27" t="str">
        <f>IFERROR(Apollo_Data__Comp_No[[#This Row],[First Name]],"")</f>
        <v>Bob</v>
      </c>
      <c r="I218" s="27" t="str">
        <f>IFERROR(Apollo_Data__Comp_No[[#This Row],[Last Name]],"")</f>
        <v>Evans</v>
      </c>
      <c r="M218" s="27" t="str">
        <f>IFERROR(Apollo_Data__Comp_No[[#This Row],[Company Linkedin Url]],"")</f>
        <v>http://www.linkedin.com/company/fredpritchardproperty</v>
      </c>
      <c r="N218" s="27" t="str">
        <f>IFERROR(Apollo_Data__Comp_No[[#This Row],[Website]],"")</f>
        <v>https://fredpritchard.com</v>
      </c>
      <c r="O218" s="27" t="str">
        <f>IFERROR(Apollo_Data__Comp_No[[#This Row],[Company Address]],"")</f>
        <v>High Green, Cannock, England, United Kingdom, WS11 1BE</v>
      </c>
      <c r="P218" s="33" t="s">
        <v>26054</v>
      </c>
    </row>
    <row r="219" spans="1:16" s="27" customFormat="1" x14ac:dyDescent="0.4">
      <c r="A219" s="28" t="str">
        <f>IFERROR(Apollo_Data__Comp_No[[#This Row],[CH Company number]],"")</f>
        <v>08101539</v>
      </c>
      <c r="B219" s="29" t="str">
        <f>IFERROR(Apollo_Data__Comp_No[[#This Row],[company]],"")</f>
        <v>Alchemy Asset Management Limited</v>
      </c>
      <c r="C219" s="29" t="str">
        <f>IFERROR(_xlfn.XLOOKUP(Apollo_Results[[#This Row],[Company Number ]],Apollo_Data___Inc_Lender!A:A,Apollo_Data___Inc_Lender!C:C,,)&amp;"","")</f>
        <v>David - Hughes; Guy - Bishop</v>
      </c>
      <c r="D219" s="27" t="str">
        <f>IFERROR(_xlfn.XLOOKUP(Apollo_Results[[#This Row],[Company Number ]],Apollo_Data___Inc_Lender!A:A,Apollo_Data___Inc_Lender!D:D,,)&amp;"","")</f>
        <v/>
      </c>
      <c r="E219" s="31">
        <f>IFERROR(_xlfn.XLOOKUP(Apollo_Results[[#This Row],[Company Number ]],Apollo_Data___Inc_Lender!A:A,Apollo_Data___Inc_Lender!E:E,"",),"")</f>
        <v>0</v>
      </c>
      <c r="F219" s="27" t="str">
        <f>IFERROR(_xlfn.XLOOKUP(Apollo_Results[[#This Row],[Company Number ]],Apollo_Data___Inc_Lender!A:A,Apollo_Data___Inc_Lender!F:F,"",0)&amp;"","")</f>
        <v/>
      </c>
      <c r="G219" s="31">
        <f>_xlfn.XLOOKUP(Apollo_Results[[#This Row],[Company Number ]],Apollo_Data___Inc_Lender!A:A,Apollo_Data___Inc_Lender!G:G,"",0)</f>
        <v>41072</v>
      </c>
      <c r="H219" s="27" t="str">
        <f>IFERROR(Apollo_Data__Comp_No[[#This Row],[First Name]],"")</f>
        <v>Kristin</v>
      </c>
      <c r="I219" s="27" t="str">
        <f>IFERROR(Apollo_Data__Comp_No[[#This Row],[Last Name]],"")</f>
        <v>Hoogenboom</v>
      </c>
      <c r="M219" s="27" t="str">
        <f>IFERROR(Apollo_Data__Comp_No[[#This Row],[Company Linkedin Url]],"")</f>
        <v>http://www.linkedin.com/company/alchemyassetmanagementlimited</v>
      </c>
      <c r="N219" s="27" t="str">
        <f>IFERROR(Apollo_Data__Comp_No[[#This Row],[Website]],"")</f>
        <v>https://alchemyassetmanagement.co.uk</v>
      </c>
      <c r="O219" s="27" t="str">
        <f>IFERROR(Apollo_Data__Comp_No[[#This Row],[Company Address]],"")</f>
        <v>3 Duke of York Street, London, England, United Kingdom, SW1Y 6JP</v>
      </c>
      <c r="P219" s="33" t="s">
        <v>26054</v>
      </c>
    </row>
    <row r="220" spans="1:16" s="27" customFormat="1" x14ac:dyDescent="0.4">
      <c r="A220" s="28" t="str">
        <f>IFERROR(Apollo_Data__Comp_No[[#This Row],[CH Company number]],"")</f>
        <v>09032754</v>
      </c>
      <c r="B220" s="29" t="str">
        <f>IFERROR(Apollo_Data__Comp_No[[#This Row],[company]],"")</f>
        <v>Shopland Gray Developments</v>
      </c>
      <c r="C220" s="29" t="str">
        <f>IFERROR(_xlfn.XLOOKUP(Apollo_Results[[#This Row],[Company Number ]],Apollo_Data___Inc_Lender!A:A,Apollo_Data___Inc_Lender!C:C,,)&amp;"","")</f>
        <v>Daniel - Gray; Jamie - Gray; Mark - Hobbs; Christopher - Monk; Nicholas - Shopland</v>
      </c>
      <c r="D220" s="27" t="str">
        <f>IFERROR(_xlfn.XLOOKUP(Apollo_Results[[#This Row],[Company Number ]],Apollo_Data___Inc_Lender!A:A,Apollo_Data___Inc_Lender!D:D,,)&amp;"","")</f>
        <v>Shopland Developments Limited</v>
      </c>
      <c r="E220" s="31">
        <f>IFERROR(_xlfn.XLOOKUP(Apollo_Results[[#This Row],[Company Number ]],Apollo_Data___Inc_Lender!A:A,Apollo_Data___Inc_Lender!E:E,"",),"")</f>
        <v>45742</v>
      </c>
      <c r="F220" s="27" t="str">
        <f>IFERROR(_xlfn.XLOOKUP(Apollo_Results[[#This Row],[Company Number ]],Apollo_Data___Inc_Lender!A:A,Apollo_Data___Inc_Lender!F:F,"",0)&amp;"","")</f>
        <v>outstanding</v>
      </c>
      <c r="G220" s="31">
        <f>_xlfn.XLOOKUP(Apollo_Results[[#This Row],[Company Number ]],Apollo_Data___Inc_Lender!A:A,Apollo_Data___Inc_Lender!G:G,"",0)</f>
        <v>41768</v>
      </c>
      <c r="H220" s="27" t="str">
        <f>IFERROR(Apollo_Data__Comp_No[[#This Row],[First Name]],"")</f>
        <v>Chris</v>
      </c>
      <c r="I220" s="27" t="str">
        <f>IFERROR(Apollo_Data__Comp_No[[#This Row],[Last Name]],"")</f>
        <v>Monk</v>
      </c>
      <c r="M220" s="27" t="str">
        <f>IFERROR(Apollo_Data__Comp_No[[#This Row],[Company Linkedin Url]],"")</f>
        <v>http://www.linkedin.com/company/shopland-gray-developments</v>
      </c>
      <c r="N220" s="27" t="str">
        <f>IFERROR(Apollo_Data__Comp_No[[#This Row],[Website]],"")</f>
        <v>https://shoplandgray.co.uk</v>
      </c>
      <c r="O220" s="27" t="str">
        <f>IFERROR(Apollo_Data__Comp_No[[#This Row],[Company Address]],"")</f>
        <v>Quarry Lane, England, United Kingdom, PO19 8NY</v>
      </c>
      <c r="P220" s="33" t="s">
        <v>26054</v>
      </c>
    </row>
    <row r="221" spans="1:16" s="27" customFormat="1" x14ac:dyDescent="0.4">
      <c r="A221" s="28" t="str">
        <f>IFERROR(Apollo_Data__Comp_No[[#This Row],[CH Company number]],"")</f>
        <v>09032754</v>
      </c>
      <c r="B221" s="29" t="str">
        <f>IFERROR(Apollo_Data__Comp_No[[#This Row],[company]],"")</f>
        <v>Shopland Gray Developments</v>
      </c>
      <c r="C221" s="29" t="str">
        <f>IFERROR(_xlfn.XLOOKUP(Apollo_Results[[#This Row],[Company Number ]],Apollo_Data___Inc_Lender!A:A,Apollo_Data___Inc_Lender!C:C,,)&amp;"","")</f>
        <v>Daniel - Gray; Jamie - Gray; Mark - Hobbs; Christopher - Monk; Nicholas - Shopland</v>
      </c>
      <c r="D221" s="27" t="str">
        <f>IFERROR(_xlfn.XLOOKUP(Apollo_Results[[#This Row],[Company Number ]],Apollo_Data___Inc_Lender!A:A,Apollo_Data___Inc_Lender!D:D,,)&amp;"","")</f>
        <v>Shopland Developments Limited</v>
      </c>
      <c r="E221" s="31">
        <f>IFERROR(_xlfn.XLOOKUP(Apollo_Results[[#This Row],[Company Number ]],Apollo_Data___Inc_Lender!A:A,Apollo_Data___Inc_Lender!E:E,"",),"")</f>
        <v>45742</v>
      </c>
      <c r="F221" s="27" t="str">
        <f>IFERROR(_xlfn.XLOOKUP(Apollo_Results[[#This Row],[Company Number ]],Apollo_Data___Inc_Lender!A:A,Apollo_Data___Inc_Lender!F:F,"",0)&amp;"","")</f>
        <v>outstanding</v>
      </c>
      <c r="G221" s="31">
        <f>_xlfn.XLOOKUP(Apollo_Results[[#This Row],[Company Number ]],Apollo_Data___Inc_Lender!A:A,Apollo_Data___Inc_Lender!G:G,"",0)</f>
        <v>41768</v>
      </c>
      <c r="H221" s="27" t="str">
        <f>IFERROR(Apollo_Data__Comp_No[[#This Row],[First Name]],"")</f>
        <v>Nick</v>
      </c>
      <c r="I221" s="27" t="str">
        <f>IFERROR(Apollo_Data__Comp_No[[#This Row],[Last Name]],"")</f>
        <v>Shopland</v>
      </c>
      <c r="M221" s="27" t="str">
        <f>IFERROR(Apollo_Data__Comp_No[[#This Row],[Company Linkedin Url]],"")</f>
        <v>http://www.linkedin.com/company/shopland-gray-developments</v>
      </c>
      <c r="N221" s="27" t="str">
        <f>IFERROR(Apollo_Data__Comp_No[[#This Row],[Website]],"")</f>
        <v>https://shoplandgray.co.uk</v>
      </c>
      <c r="O221" s="27" t="str">
        <f>IFERROR(Apollo_Data__Comp_No[[#This Row],[Company Address]],"")</f>
        <v>Quarry Lane, England, United Kingdom, PO19 8NY</v>
      </c>
      <c r="P221" s="33" t="s">
        <v>26054</v>
      </c>
    </row>
    <row r="222" spans="1:16" s="27" customFormat="1" x14ac:dyDescent="0.4">
      <c r="A222" s="28" t="str">
        <f>IFERROR(Apollo_Data__Comp_No[[#This Row],[CH Company number]],"")</f>
        <v>07368123</v>
      </c>
      <c r="B222" s="29" t="str">
        <f>IFERROR(Apollo_Data__Comp_No[[#This Row],[company]],"")</f>
        <v>Empire Lettings &amp; Property Management</v>
      </c>
      <c r="C222" s="29" t="str">
        <f>IFERROR(_xlfn.XLOOKUP(Apollo_Results[[#This Row],[Company Number ]],Apollo_Data___Inc_Lender!A:A,Apollo_Data___Inc_Lender!C:C,,)&amp;"","")</f>
        <v>Stephen - Tomlin</v>
      </c>
      <c r="D222" s="27" t="str">
        <f>IFERROR(_xlfn.XLOOKUP(Apollo_Results[[#This Row],[Company Number ]],Apollo_Data___Inc_Lender!A:A,Apollo_Data___Inc_Lender!D:D,,)&amp;"","")</f>
        <v/>
      </c>
      <c r="E222" s="31">
        <f>IFERROR(_xlfn.XLOOKUP(Apollo_Results[[#This Row],[Company Number ]],Apollo_Data___Inc_Lender!A:A,Apollo_Data___Inc_Lender!E:E,"",),"")</f>
        <v>0</v>
      </c>
      <c r="F222" s="27" t="str">
        <f>IFERROR(_xlfn.XLOOKUP(Apollo_Results[[#This Row],[Company Number ]],Apollo_Data___Inc_Lender!A:A,Apollo_Data___Inc_Lender!F:F,"",0)&amp;"","")</f>
        <v/>
      </c>
      <c r="G222" s="31">
        <f>_xlfn.XLOOKUP(Apollo_Results[[#This Row],[Company Number ]],Apollo_Data___Inc_Lender!A:A,Apollo_Data___Inc_Lender!G:G,"",0)</f>
        <v>40428</v>
      </c>
      <c r="H222" s="27" t="str">
        <f>IFERROR(Apollo_Data__Comp_No[[#This Row],[First Name]],"")</f>
        <v>Amrit</v>
      </c>
      <c r="I222" s="27" t="str">
        <f>IFERROR(Apollo_Data__Comp_No[[#This Row],[Last Name]],"")</f>
        <v>Sunner</v>
      </c>
      <c r="M222" s="27" t="str">
        <f>IFERROR(Apollo_Data__Comp_No[[#This Row],[Company Linkedin Url]],"")</f>
        <v>http://www.linkedin.com/company/empire-lettings-&amp;-property-management</v>
      </c>
      <c r="N222" s="27" t="str">
        <f>IFERROR(Apollo_Data__Comp_No[[#This Row],[Website]],"")</f>
        <v>https://empirelpm.com</v>
      </c>
      <c r="O222" s="27" t="str">
        <f>IFERROR(Apollo_Data__Comp_No[[#This Row],[Company Address]],"")</f>
        <v>169 Newhall Street, Birmingham, England, United Kingdom, B3 1SW</v>
      </c>
      <c r="P222" s="33" t="s">
        <v>26054</v>
      </c>
    </row>
    <row r="223" spans="1:16" s="27" customFormat="1" x14ac:dyDescent="0.4">
      <c r="A223" s="28" t="str">
        <f>IFERROR(Apollo_Data__Comp_No[[#This Row],[CH Company number]],"")</f>
        <v>07368123</v>
      </c>
      <c r="B223" s="29" t="str">
        <f>IFERROR(Apollo_Data__Comp_No[[#This Row],[company]],"")</f>
        <v>Empire Lettings &amp; Property Management</v>
      </c>
      <c r="C223" s="29" t="str">
        <f>IFERROR(_xlfn.XLOOKUP(Apollo_Results[[#This Row],[Company Number ]],Apollo_Data___Inc_Lender!A:A,Apollo_Data___Inc_Lender!C:C,,)&amp;"","")</f>
        <v>Stephen - Tomlin</v>
      </c>
      <c r="D223" s="27" t="str">
        <f>IFERROR(_xlfn.XLOOKUP(Apollo_Results[[#This Row],[Company Number ]],Apollo_Data___Inc_Lender!A:A,Apollo_Data___Inc_Lender!D:D,,)&amp;"","")</f>
        <v/>
      </c>
      <c r="E223" s="31">
        <f>IFERROR(_xlfn.XLOOKUP(Apollo_Results[[#This Row],[Company Number ]],Apollo_Data___Inc_Lender!A:A,Apollo_Data___Inc_Lender!E:E,"",),"")</f>
        <v>0</v>
      </c>
      <c r="F223" s="27" t="str">
        <f>IFERROR(_xlfn.XLOOKUP(Apollo_Results[[#This Row],[Company Number ]],Apollo_Data___Inc_Lender!A:A,Apollo_Data___Inc_Lender!F:F,"",0)&amp;"","")</f>
        <v/>
      </c>
      <c r="G223" s="31">
        <f>_xlfn.XLOOKUP(Apollo_Results[[#This Row],[Company Number ]],Apollo_Data___Inc_Lender!A:A,Apollo_Data___Inc_Lender!G:G,"",0)</f>
        <v>40428</v>
      </c>
      <c r="H223" s="27" t="str">
        <f>IFERROR(Apollo_Data__Comp_No[[#This Row],[First Name]],"")</f>
        <v>Alexandra</v>
      </c>
      <c r="I223" s="27" t="str">
        <f>IFERROR(Apollo_Data__Comp_No[[#This Row],[Last Name]],"")</f>
        <v>Maher</v>
      </c>
      <c r="M223" s="27" t="str">
        <f>IFERROR(Apollo_Data__Comp_No[[#This Row],[Company Linkedin Url]],"")</f>
        <v>http://www.linkedin.com/company/empire-lettings-&amp;-property-management</v>
      </c>
      <c r="N223" s="27" t="str">
        <f>IFERROR(Apollo_Data__Comp_No[[#This Row],[Website]],"")</f>
        <v>https://empirelpm.com</v>
      </c>
      <c r="O223" s="27" t="str">
        <f>IFERROR(Apollo_Data__Comp_No[[#This Row],[Company Address]],"")</f>
        <v>169 Newhall Street, Birmingham, England, United Kingdom, B3 1SW</v>
      </c>
      <c r="P223" s="33" t="s">
        <v>26054</v>
      </c>
    </row>
    <row r="224" spans="1:16" s="27" customFormat="1" x14ac:dyDescent="0.4">
      <c r="A224" s="28" t="str">
        <f>IFERROR(Apollo_Data__Comp_No[[#This Row],[CH Company number]],"")</f>
        <v>06200200</v>
      </c>
      <c r="B224" s="29" t="str">
        <f>IFERROR(Apollo_Data__Comp_No[[#This Row],[company]],"")</f>
        <v>Rotherhill</v>
      </c>
      <c r="C224" s="29" t="str">
        <f>IFERROR(_xlfn.XLOOKUP(Apollo_Results[[#This Row],[Company Number ]],Apollo_Data___Inc_Lender!A:A,Apollo_Data___Inc_Lender!C:C,,)&amp;"","")</f>
        <v>Nicholas - Marshall</v>
      </c>
      <c r="D224" s="27" t="str">
        <f>IFERROR(_xlfn.XLOOKUP(Apollo_Results[[#This Row],[Company Number ]],Apollo_Data___Inc_Lender!A:A,Apollo_Data___Inc_Lender!D:D,,)&amp;"","")</f>
        <v/>
      </c>
      <c r="E224" s="31">
        <f>IFERROR(_xlfn.XLOOKUP(Apollo_Results[[#This Row],[Company Number ]],Apollo_Data___Inc_Lender!A:A,Apollo_Data___Inc_Lender!E:E,"",),"")</f>
        <v>0</v>
      </c>
      <c r="F224" s="27" t="str">
        <f>IFERROR(_xlfn.XLOOKUP(Apollo_Results[[#This Row],[Company Number ]],Apollo_Data___Inc_Lender!A:A,Apollo_Data___Inc_Lender!F:F,"",0)&amp;"","")</f>
        <v/>
      </c>
      <c r="G224" s="31">
        <f>_xlfn.XLOOKUP(Apollo_Results[[#This Row],[Company Number ]],Apollo_Data___Inc_Lender!A:A,Apollo_Data___Inc_Lender!G:G,"",0)</f>
        <v>39175</v>
      </c>
      <c r="H224" s="27" t="str">
        <f>IFERROR(Apollo_Data__Comp_No[[#This Row],[First Name]],"")</f>
        <v>Stuart</v>
      </c>
      <c r="I224" s="27" t="str">
        <f>IFERROR(Apollo_Data__Comp_No[[#This Row],[Last Name]],"")</f>
        <v>Waite</v>
      </c>
      <c r="M224" s="27" t="str">
        <f>IFERROR(Apollo_Data__Comp_No[[#This Row],[Company Linkedin Url]],"")</f>
        <v>http://www.linkedin.com/company/rotherhill-developments</v>
      </c>
      <c r="N224" s="27" t="str">
        <f>IFERROR(Apollo_Data__Comp_No[[#This Row],[Website]],"")</f>
        <v>https://rotherhill.com</v>
      </c>
      <c r="O224" s="27" t="str">
        <f>IFERROR(Apollo_Data__Comp_No[[#This Row],[Company Address]],"")</f>
        <v>Melton Mowbray, England, United Kingdom, LE13 1FU</v>
      </c>
      <c r="P224" s="33" t="s">
        <v>26054</v>
      </c>
    </row>
    <row r="225" spans="1:16" s="27" customFormat="1" x14ac:dyDescent="0.4">
      <c r="A225" s="28" t="str">
        <f>IFERROR(Apollo_Data__Comp_No[[#This Row],[CH Company number]],"")</f>
        <v>06200200</v>
      </c>
      <c r="B225" s="29" t="str">
        <f>IFERROR(Apollo_Data__Comp_No[[#This Row],[company]],"")</f>
        <v>Rotherhill</v>
      </c>
      <c r="C225" s="29" t="str">
        <f>IFERROR(_xlfn.XLOOKUP(Apollo_Results[[#This Row],[Company Number ]],Apollo_Data___Inc_Lender!A:A,Apollo_Data___Inc_Lender!C:C,,)&amp;"","")</f>
        <v>Nicholas - Marshall</v>
      </c>
      <c r="D225" s="27" t="str">
        <f>IFERROR(_xlfn.XLOOKUP(Apollo_Results[[#This Row],[Company Number ]],Apollo_Data___Inc_Lender!A:A,Apollo_Data___Inc_Lender!D:D,,)&amp;"","")</f>
        <v/>
      </c>
      <c r="E225" s="31">
        <f>IFERROR(_xlfn.XLOOKUP(Apollo_Results[[#This Row],[Company Number ]],Apollo_Data___Inc_Lender!A:A,Apollo_Data___Inc_Lender!E:E,"",),"")</f>
        <v>0</v>
      </c>
      <c r="F225" s="27" t="str">
        <f>IFERROR(_xlfn.XLOOKUP(Apollo_Results[[#This Row],[Company Number ]],Apollo_Data___Inc_Lender!A:A,Apollo_Data___Inc_Lender!F:F,"",0)&amp;"","")</f>
        <v/>
      </c>
      <c r="G225" s="31">
        <f>_xlfn.XLOOKUP(Apollo_Results[[#This Row],[Company Number ]],Apollo_Data___Inc_Lender!A:A,Apollo_Data___Inc_Lender!G:G,"",0)</f>
        <v>39175</v>
      </c>
      <c r="H225" s="27" t="str">
        <f>IFERROR(Apollo_Data__Comp_No[[#This Row],[First Name]],"")</f>
        <v>Edward</v>
      </c>
      <c r="I225" s="27" t="str">
        <f>IFERROR(Apollo_Data__Comp_No[[#This Row],[Last Name]],"")</f>
        <v>Jeffrey</v>
      </c>
      <c r="M225" s="27" t="str">
        <f>IFERROR(Apollo_Data__Comp_No[[#This Row],[Company Linkedin Url]],"")</f>
        <v>http://www.linkedin.com/company/rotherhill-developments</v>
      </c>
      <c r="N225" s="27" t="str">
        <f>IFERROR(Apollo_Data__Comp_No[[#This Row],[Website]],"")</f>
        <v>https://rotherhill.com</v>
      </c>
      <c r="O225" s="27" t="str">
        <f>IFERROR(Apollo_Data__Comp_No[[#This Row],[Company Address]],"")</f>
        <v>Melton Mowbray, England, United Kingdom, LE13 1FU</v>
      </c>
      <c r="P225" s="33" t="s">
        <v>26054</v>
      </c>
    </row>
    <row r="226" spans="1:16" s="27" customFormat="1" x14ac:dyDescent="0.4">
      <c r="A226" s="28" t="str">
        <f>IFERROR(Apollo_Data__Comp_No[[#This Row],[CH Company number]],"")</f>
        <v>00734543</v>
      </c>
      <c r="B226" s="29" t="str">
        <f>IFERROR(Apollo_Data__Comp_No[[#This Row],[company]],"")</f>
        <v>George Martin Ltd</v>
      </c>
      <c r="C226" s="29" t="str">
        <f>IFERROR(_xlfn.XLOOKUP(Apollo_Results[[#This Row],[Company Number ]],Apollo_Data___Inc_Lender!A:A,Apollo_Data___Inc_Lender!C:C,,)&amp;"","")</f>
        <v>Neil - Rickwood; Jonathan - Brook; Oliver - Bush; Steven - Decelis</v>
      </c>
      <c r="D226" s="27" t="str">
        <f>IFERROR(_xlfn.XLOOKUP(Apollo_Results[[#This Row],[Company Number ]],Apollo_Data___Inc_Lender!A:A,Apollo_Data___Inc_Lender!D:D,,)&amp;"","")</f>
        <v>Bank of Scotland PLC</v>
      </c>
      <c r="E226" s="31">
        <f>IFERROR(_xlfn.XLOOKUP(Apollo_Results[[#This Row],[Company Number ]],Apollo_Data___Inc_Lender!A:A,Apollo_Data___Inc_Lender!E:E,"",),"")</f>
        <v>42167</v>
      </c>
      <c r="F226" s="27" t="str">
        <f>IFERROR(_xlfn.XLOOKUP(Apollo_Results[[#This Row],[Company Number ]],Apollo_Data___Inc_Lender!A:A,Apollo_Data___Inc_Lender!F:F,"",0)&amp;"","")</f>
        <v>outstanding</v>
      </c>
      <c r="G226" s="31">
        <f>_xlfn.XLOOKUP(Apollo_Results[[#This Row],[Company Number ]],Apollo_Data___Inc_Lender!A:A,Apollo_Data___Inc_Lender!G:G,"",0)</f>
        <v>22894</v>
      </c>
      <c r="H226" s="27" t="str">
        <f>IFERROR(Apollo_Data__Comp_No[[#This Row],[First Name]],"")</f>
        <v>Joanna</v>
      </c>
      <c r="I226" s="27" t="str">
        <f>IFERROR(Apollo_Data__Comp_No[[#This Row],[Last Name]],"")</f>
        <v>Bannister</v>
      </c>
      <c r="M226" s="27" t="str">
        <f>IFERROR(Apollo_Data__Comp_No[[#This Row],[Company Linkedin Url]],"")</f>
        <v>http://www.linkedin.com/company/george-martin-ltd</v>
      </c>
      <c r="N226" s="27" t="str">
        <f>IFERROR(Apollo_Data__Comp_No[[#This Row],[Website]],"")</f>
        <v>https://georgemartinltd.co.uk</v>
      </c>
      <c r="O226" s="27">
        <f>IFERROR(Apollo_Data__Comp_No[[#This Row],[Company Address]],"")</f>
        <v>0</v>
      </c>
      <c r="P226" s="33" t="s">
        <v>26054</v>
      </c>
    </row>
    <row r="227" spans="1:16" s="27" customFormat="1" x14ac:dyDescent="0.4">
      <c r="A227" s="28" t="str">
        <f>IFERROR(Apollo_Data__Comp_No[[#This Row],[CH Company number]],"")</f>
        <v>12820806</v>
      </c>
      <c r="B227" s="29" t="str">
        <f>IFERROR(Apollo_Data__Comp_No[[#This Row],[company]],"")</f>
        <v>Capital Developments Group</v>
      </c>
      <c r="C227" s="29" t="str">
        <f>IFERROR(_xlfn.XLOOKUP(Apollo_Results[[#This Row],[Company Number ]],Apollo_Data___Inc_Lender!A:A,Apollo_Data___Inc_Lender!C:C,,)&amp;"","")</f>
        <v>Colin - Foux; Jordon - Foux</v>
      </c>
      <c r="D227" s="27" t="str">
        <f>IFERROR(_xlfn.XLOOKUP(Apollo_Results[[#This Row],[Company Number ]],Apollo_Data___Inc_Lender!A:A,Apollo_Data___Inc_Lender!D:D,,)&amp;"","")</f>
        <v>Aldermore Bank PLC</v>
      </c>
      <c r="E227" s="31">
        <f>IFERROR(_xlfn.XLOOKUP(Apollo_Results[[#This Row],[Company Number ]],Apollo_Data___Inc_Lender!A:A,Apollo_Data___Inc_Lender!E:E,"",),"")</f>
        <v>45757</v>
      </c>
      <c r="F227" s="27" t="str">
        <f>IFERROR(_xlfn.XLOOKUP(Apollo_Results[[#This Row],[Company Number ]],Apollo_Data___Inc_Lender!A:A,Apollo_Data___Inc_Lender!F:F,"",0)&amp;"","")</f>
        <v>outstanding</v>
      </c>
      <c r="G227" s="31">
        <f>_xlfn.XLOOKUP(Apollo_Results[[#This Row],[Company Number ]],Apollo_Data___Inc_Lender!A:A,Apollo_Data___Inc_Lender!G:G,"",0)</f>
        <v>44061</v>
      </c>
      <c r="H227" s="27" t="str">
        <f>IFERROR(Apollo_Data__Comp_No[[#This Row],[First Name]],"")</f>
        <v>Jordon</v>
      </c>
      <c r="I227" s="27" t="str">
        <f>IFERROR(Apollo_Data__Comp_No[[#This Row],[Last Name]],"")</f>
        <v>Foux</v>
      </c>
      <c r="M227" s="27" t="str">
        <f>IFERROR(Apollo_Data__Comp_No[[#This Row],[Company Linkedin Url]],"")</f>
        <v>http://www.linkedin.com/company/capital-developments-group</v>
      </c>
      <c r="N227" s="27" t="str">
        <f>IFERROR(Apollo_Data__Comp_No[[#This Row],[Website]],"")</f>
        <v>https://capitaldevelopmentsgroup.com</v>
      </c>
      <c r="O227" s="27" t="str">
        <f>IFERROR(Apollo_Data__Comp_No[[#This Row],[Company Address]],"")</f>
        <v>England, United Kingdom, N3</v>
      </c>
      <c r="P227" s="33" t="s">
        <v>26054</v>
      </c>
    </row>
    <row r="228" spans="1:16" s="27" customFormat="1" x14ac:dyDescent="0.4">
      <c r="A228" s="28" t="str">
        <f>IFERROR(Apollo_Data__Comp_No[[#This Row],[CH Company number]],"")</f>
        <v>OC350382</v>
      </c>
      <c r="B228" s="29" t="str">
        <f>IFERROR(Apollo_Data__Comp_No[[#This Row],[company]],"")</f>
        <v>Johnsons Property Consultants</v>
      </c>
      <c r="C228" s="29" t="str">
        <f>IFERROR(_xlfn.XLOOKUP(Apollo_Results[[#This Row],[Company Number ]],Apollo_Data___Inc_Lender!A:A,Apollo_Data___Inc_Lender!C:C,,)&amp;"","")</f>
        <v>Robert - Johnson; Thomas - Tarver</v>
      </c>
      <c r="D228" s="27" t="str">
        <f>IFERROR(_xlfn.XLOOKUP(Apollo_Results[[#This Row],[Company Number ]],Apollo_Data___Inc_Lender!A:A,Apollo_Data___Inc_Lender!D:D,,)&amp;"","")</f>
        <v/>
      </c>
      <c r="E228" s="31">
        <f>IFERROR(_xlfn.XLOOKUP(Apollo_Results[[#This Row],[Company Number ]],Apollo_Data___Inc_Lender!A:A,Apollo_Data___Inc_Lender!E:E,"",),"")</f>
        <v>0</v>
      </c>
      <c r="F228" s="27" t="str">
        <f>IFERROR(_xlfn.XLOOKUP(Apollo_Results[[#This Row],[Company Number ]],Apollo_Data___Inc_Lender!A:A,Apollo_Data___Inc_Lender!F:F,"",0)&amp;"","")</f>
        <v/>
      </c>
      <c r="G228" s="31">
        <f>_xlfn.XLOOKUP(Apollo_Results[[#This Row],[Company Number ]],Apollo_Data___Inc_Lender!A:A,Apollo_Data___Inc_Lender!G:G,"",0)</f>
        <v>40143</v>
      </c>
      <c r="H228" s="27" t="str">
        <f>IFERROR(Apollo_Data__Comp_No[[#This Row],[First Name]],"")</f>
        <v>Jonny</v>
      </c>
      <c r="I228" s="27" t="str">
        <f>IFERROR(Apollo_Data__Comp_No[[#This Row],[Last Name]],"")</f>
        <v>Tarring</v>
      </c>
      <c r="M228" s="27" t="str">
        <f>IFERROR(Apollo_Data__Comp_No[[#This Row],[Company Linkedin Url]],"")</f>
        <v>http://www.linkedin.com/company/johnsons-property-consultants</v>
      </c>
      <c r="N228" s="27" t="str">
        <f>IFERROR(Apollo_Data__Comp_No[[#This Row],[Website]],"")</f>
        <v>https://johnsons-property.com</v>
      </c>
      <c r="O228" s="27" t="str">
        <f>IFERROR(Apollo_Data__Comp_No[[#This Row],[Company Address]],"")</f>
        <v>18 Vine Street, Evesham, England, United Kingdom, WR11 4RL</v>
      </c>
      <c r="P228" s="33" t="s">
        <v>26054</v>
      </c>
    </row>
    <row r="229" spans="1:16" s="27" customFormat="1" x14ac:dyDescent="0.4">
      <c r="A229" s="28" t="str">
        <f>IFERROR(Apollo_Data__Comp_No[[#This Row],[CH Company number]],"")</f>
        <v>OC350382</v>
      </c>
      <c r="B229" s="29" t="str">
        <f>IFERROR(Apollo_Data__Comp_No[[#This Row],[company]],"")</f>
        <v>Johnsons Property Consultants</v>
      </c>
      <c r="C229" s="29" t="str">
        <f>IFERROR(_xlfn.XLOOKUP(Apollo_Results[[#This Row],[Company Number ]],Apollo_Data___Inc_Lender!A:A,Apollo_Data___Inc_Lender!C:C,,)&amp;"","")</f>
        <v>Robert - Johnson; Thomas - Tarver</v>
      </c>
      <c r="D229" s="27" t="str">
        <f>IFERROR(_xlfn.XLOOKUP(Apollo_Results[[#This Row],[Company Number ]],Apollo_Data___Inc_Lender!A:A,Apollo_Data___Inc_Lender!D:D,,)&amp;"","")</f>
        <v/>
      </c>
      <c r="E229" s="31">
        <f>IFERROR(_xlfn.XLOOKUP(Apollo_Results[[#This Row],[Company Number ]],Apollo_Data___Inc_Lender!A:A,Apollo_Data___Inc_Lender!E:E,"",),"")</f>
        <v>0</v>
      </c>
      <c r="F229" s="27" t="str">
        <f>IFERROR(_xlfn.XLOOKUP(Apollo_Results[[#This Row],[Company Number ]],Apollo_Data___Inc_Lender!A:A,Apollo_Data___Inc_Lender!F:F,"",0)&amp;"","")</f>
        <v/>
      </c>
      <c r="G229" s="31">
        <f>_xlfn.XLOOKUP(Apollo_Results[[#This Row],[Company Number ]],Apollo_Data___Inc_Lender!A:A,Apollo_Data___Inc_Lender!G:G,"",0)</f>
        <v>40143</v>
      </c>
      <c r="H229" s="27" t="str">
        <f>IFERROR(Apollo_Data__Comp_No[[#This Row],[First Name]],"")</f>
        <v>Tom</v>
      </c>
      <c r="I229" s="27" t="str">
        <f>IFERROR(Apollo_Data__Comp_No[[#This Row],[Last Name]],"")</f>
        <v>Tarver</v>
      </c>
      <c r="M229" s="27" t="str">
        <f>IFERROR(Apollo_Data__Comp_No[[#This Row],[Company Linkedin Url]],"")</f>
        <v>http://www.linkedin.com/company/johnsons-property-consultants</v>
      </c>
      <c r="N229" s="27" t="str">
        <f>IFERROR(Apollo_Data__Comp_No[[#This Row],[Website]],"")</f>
        <v>https://johnsons-property.com</v>
      </c>
      <c r="O229" s="27" t="str">
        <f>IFERROR(Apollo_Data__Comp_No[[#This Row],[Company Address]],"")</f>
        <v>18 Vine Street, Evesham, England, United Kingdom, WR11 4RL</v>
      </c>
      <c r="P229" s="33" t="s">
        <v>26054</v>
      </c>
    </row>
    <row r="230" spans="1:16" s="27" customFormat="1" x14ac:dyDescent="0.4">
      <c r="A230" s="28" t="str">
        <f>IFERROR(Apollo_Data__Comp_No[[#This Row],[CH Company number]],"")</f>
        <v>OC350382</v>
      </c>
      <c r="B230" s="29" t="str">
        <f>IFERROR(Apollo_Data__Comp_No[[#This Row],[company]],"")</f>
        <v>Johnsons Property Consultants</v>
      </c>
      <c r="C230" s="29" t="str">
        <f>IFERROR(_xlfn.XLOOKUP(Apollo_Results[[#This Row],[Company Number ]],Apollo_Data___Inc_Lender!A:A,Apollo_Data___Inc_Lender!C:C,,)&amp;"","")</f>
        <v>Robert - Johnson; Thomas - Tarver</v>
      </c>
      <c r="D230" s="27" t="str">
        <f>IFERROR(_xlfn.XLOOKUP(Apollo_Results[[#This Row],[Company Number ]],Apollo_Data___Inc_Lender!A:A,Apollo_Data___Inc_Lender!D:D,,)&amp;"","")</f>
        <v/>
      </c>
      <c r="E230" s="31">
        <f>IFERROR(_xlfn.XLOOKUP(Apollo_Results[[#This Row],[Company Number ]],Apollo_Data___Inc_Lender!A:A,Apollo_Data___Inc_Lender!E:E,"",),"")</f>
        <v>0</v>
      </c>
      <c r="F230" s="27" t="str">
        <f>IFERROR(_xlfn.XLOOKUP(Apollo_Results[[#This Row],[Company Number ]],Apollo_Data___Inc_Lender!A:A,Apollo_Data___Inc_Lender!F:F,"",0)&amp;"","")</f>
        <v/>
      </c>
      <c r="G230" s="31">
        <f>_xlfn.XLOOKUP(Apollo_Results[[#This Row],[Company Number ]],Apollo_Data___Inc_Lender!A:A,Apollo_Data___Inc_Lender!G:G,"",0)</f>
        <v>40143</v>
      </c>
      <c r="H230" s="27" t="str">
        <f>IFERROR(Apollo_Data__Comp_No[[#This Row],[First Name]],"")</f>
        <v>Becky</v>
      </c>
      <c r="I230" s="27" t="str">
        <f>IFERROR(Apollo_Data__Comp_No[[#This Row],[Last Name]],"")</f>
        <v>Phelps</v>
      </c>
      <c r="M230" s="27" t="str">
        <f>IFERROR(Apollo_Data__Comp_No[[#This Row],[Company Linkedin Url]],"")</f>
        <v>http://www.linkedin.com/company/johnsons-property-consultants</v>
      </c>
      <c r="N230" s="27" t="str">
        <f>IFERROR(Apollo_Data__Comp_No[[#This Row],[Website]],"")</f>
        <v>https://johnsons-property.com</v>
      </c>
      <c r="O230" s="27" t="str">
        <f>IFERROR(Apollo_Data__Comp_No[[#This Row],[Company Address]],"")</f>
        <v>18 Vine Street, Evesham, England, United Kingdom, WR11 4RL</v>
      </c>
      <c r="P230" s="33" t="s">
        <v>26054</v>
      </c>
    </row>
    <row r="231" spans="1:16" s="27" customFormat="1" x14ac:dyDescent="0.4">
      <c r="A231" s="28" t="str">
        <f>IFERROR(Apollo_Data__Comp_No[[#This Row],[CH Company number]],"")</f>
        <v>08396480</v>
      </c>
      <c r="B231" s="29" t="str">
        <f>IFERROR(Apollo_Data__Comp_No[[#This Row],[company]],"")</f>
        <v>Homebear Limited</v>
      </c>
      <c r="C231" s="29" t="str">
        <f>IFERROR(_xlfn.XLOOKUP(Apollo_Results[[#This Row],[Company Number ]],Apollo_Data___Inc_Lender!A:A,Apollo_Data___Inc_Lender!C:C,,)&amp;"","")</f>
        <v>Yuko - Kikuchi; Roberto - Locci</v>
      </c>
      <c r="D231" s="27" t="str">
        <f>IFERROR(_xlfn.XLOOKUP(Apollo_Results[[#This Row],[Company Number ]],Apollo_Data___Inc_Lender!A:A,Apollo_Data___Inc_Lender!D:D,,)&amp;"","")</f>
        <v/>
      </c>
      <c r="E231" s="31">
        <f>IFERROR(_xlfn.XLOOKUP(Apollo_Results[[#This Row],[Company Number ]],Apollo_Data___Inc_Lender!A:A,Apollo_Data___Inc_Lender!E:E,"",),"")</f>
        <v>0</v>
      </c>
      <c r="F231" s="27" t="str">
        <f>IFERROR(_xlfn.XLOOKUP(Apollo_Results[[#This Row],[Company Number ]],Apollo_Data___Inc_Lender!A:A,Apollo_Data___Inc_Lender!F:F,"",0)&amp;"","")</f>
        <v/>
      </c>
      <c r="G231" s="31">
        <f>_xlfn.XLOOKUP(Apollo_Results[[#This Row],[Company Number ]],Apollo_Data___Inc_Lender!A:A,Apollo_Data___Inc_Lender!G:G,"",0)</f>
        <v>41316</v>
      </c>
      <c r="H231" s="27" t="str">
        <f>IFERROR(Apollo_Data__Comp_No[[#This Row],[First Name]],"")</f>
        <v>Yuko</v>
      </c>
      <c r="I231" s="27" t="str">
        <f>IFERROR(Apollo_Data__Comp_No[[#This Row],[Last Name]],"")</f>
        <v>Locci</v>
      </c>
      <c r="M231" s="27" t="str">
        <f>IFERROR(Apollo_Data__Comp_No[[#This Row],[Company Linkedin Url]],"")</f>
        <v>http://www.linkedin.com/company/homebear-limited</v>
      </c>
      <c r="N231" s="27" t="str">
        <f>IFERROR(Apollo_Data__Comp_No[[#This Row],[Website]],"")</f>
        <v>https://homebear.co.uk</v>
      </c>
      <c r="O231" s="27" t="str">
        <f>IFERROR(Apollo_Data__Comp_No[[#This Row],[Company Address]],"")</f>
        <v>39a North Road, London, England, United Kingdom, N9 7</v>
      </c>
      <c r="P231" s="33" t="s">
        <v>26054</v>
      </c>
    </row>
    <row r="232" spans="1:16" s="27" customFormat="1" x14ac:dyDescent="0.4">
      <c r="A232" s="28" t="str">
        <f>IFERROR(Apollo_Data__Comp_No[[#This Row],[CH Company number]],"")</f>
        <v>05099172</v>
      </c>
      <c r="B232" s="29" t="str">
        <f>IFERROR(Apollo_Data__Comp_No[[#This Row],[company]],"")</f>
        <v>Landid</v>
      </c>
      <c r="C232" s="29" t="str">
        <f>IFERROR(_xlfn.XLOOKUP(Apollo_Results[[#This Row],[Company Number ]],Apollo_Data___Inc_Lender!A:A,Apollo_Data___Inc_Lender!C:C,,)&amp;"","")</f>
        <v>Ryland - Atwood; Hugh - Atwood</v>
      </c>
      <c r="D232" s="27" t="str">
        <f>IFERROR(_xlfn.XLOOKUP(Apollo_Results[[#This Row],[Company Number ]],Apollo_Data___Inc_Lender!A:A,Apollo_Data___Inc_Lender!D:D,,)&amp;"","")</f>
        <v/>
      </c>
      <c r="E232" s="31">
        <f>IFERROR(_xlfn.XLOOKUP(Apollo_Results[[#This Row],[Company Number ]],Apollo_Data___Inc_Lender!A:A,Apollo_Data___Inc_Lender!E:E,"",),"")</f>
        <v>0</v>
      </c>
      <c r="F232" s="27" t="str">
        <f>IFERROR(_xlfn.XLOOKUP(Apollo_Results[[#This Row],[Company Number ]],Apollo_Data___Inc_Lender!A:A,Apollo_Data___Inc_Lender!F:F,"",0)&amp;"","")</f>
        <v/>
      </c>
      <c r="G232" s="31">
        <f>_xlfn.XLOOKUP(Apollo_Results[[#This Row],[Company Number ]],Apollo_Data___Inc_Lender!A:A,Apollo_Data___Inc_Lender!G:G,"",0)</f>
        <v>38085</v>
      </c>
      <c r="H232" s="27" t="str">
        <f>IFERROR(Apollo_Data__Comp_No[[#This Row],[First Name]],"")</f>
        <v>Trevor</v>
      </c>
      <c r="I232" s="27" t="str">
        <f>IFERROR(Apollo_Data__Comp_No[[#This Row],[Last Name]],"")</f>
        <v>Silver</v>
      </c>
      <c r="M232" s="27" t="str">
        <f>IFERROR(Apollo_Data__Comp_No[[#This Row],[Company Linkedin Url]],"")</f>
        <v>http://www.linkedin.com/company/landid</v>
      </c>
      <c r="N232" s="27" t="str">
        <f>IFERROR(Apollo_Data__Comp_No[[#This Row],[Website]],"")</f>
        <v>https://landid.co.uk</v>
      </c>
      <c r="O232" s="27" t="str">
        <f>IFERROR(Apollo_Data__Comp_No[[#This Row],[Company Address]],"")</f>
        <v>London, United Kingdom</v>
      </c>
      <c r="P232" s="33" t="s">
        <v>26054</v>
      </c>
    </row>
    <row r="233" spans="1:16" s="27" customFormat="1" x14ac:dyDescent="0.4">
      <c r="A233" s="28" t="str">
        <f>IFERROR(Apollo_Data__Comp_No[[#This Row],[CH Company number]],"")</f>
        <v>05099172</v>
      </c>
      <c r="B233" s="29" t="str">
        <f>IFERROR(Apollo_Data__Comp_No[[#This Row],[company]],"")</f>
        <v>Landid</v>
      </c>
      <c r="C233" s="29" t="str">
        <f>IFERROR(_xlfn.XLOOKUP(Apollo_Results[[#This Row],[Company Number ]],Apollo_Data___Inc_Lender!A:A,Apollo_Data___Inc_Lender!C:C,,)&amp;"","")</f>
        <v>Ryland - Atwood; Hugh - Atwood</v>
      </c>
      <c r="D233" s="27" t="str">
        <f>IFERROR(_xlfn.XLOOKUP(Apollo_Results[[#This Row],[Company Number ]],Apollo_Data___Inc_Lender!A:A,Apollo_Data___Inc_Lender!D:D,,)&amp;"","")</f>
        <v/>
      </c>
      <c r="E233" s="31">
        <f>IFERROR(_xlfn.XLOOKUP(Apollo_Results[[#This Row],[Company Number ]],Apollo_Data___Inc_Lender!A:A,Apollo_Data___Inc_Lender!E:E,"",),"")</f>
        <v>0</v>
      </c>
      <c r="F233" s="27" t="str">
        <f>IFERROR(_xlfn.XLOOKUP(Apollo_Results[[#This Row],[Company Number ]],Apollo_Data___Inc_Lender!A:A,Apollo_Data___Inc_Lender!F:F,"",0)&amp;"","")</f>
        <v/>
      </c>
      <c r="G233" s="31">
        <f>_xlfn.XLOOKUP(Apollo_Results[[#This Row],[Company Number ]],Apollo_Data___Inc_Lender!A:A,Apollo_Data___Inc_Lender!G:G,"",0)</f>
        <v>38085</v>
      </c>
      <c r="H233" s="27" t="str">
        <f>IFERROR(Apollo_Data__Comp_No[[#This Row],[First Name]],"")</f>
        <v>Chris</v>
      </c>
      <c r="I233" s="27" t="str">
        <f>IFERROR(Apollo_Data__Comp_No[[#This Row],[Last Name]],"")</f>
        <v>Hiatt</v>
      </c>
      <c r="M233" s="27" t="str">
        <f>IFERROR(Apollo_Data__Comp_No[[#This Row],[Company Linkedin Url]],"")</f>
        <v>http://www.linkedin.com/company/landid</v>
      </c>
      <c r="N233" s="27" t="str">
        <f>IFERROR(Apollo_Data__Comp_No[[#This Row],[Website]],"")</f>
        <v>https://landid.co.uk</v>
      </c>
      <c r="O233" s="27" t="str">
        <f>IFERROR(Apollo_Data__Comp_No[[#This Row],[Company Address]],"")</f>
        <v>London, United Kingdom</v>
      </c>
      <c r="P233" s="33" t="s">
        <v>26054</v>
      </c>
    </row>
    <row r="234" spans="1:16" s="27" customFormat="1" x14ac:dyDescent="0.4">
      <c r="A234" s="28" t="str">
        <f>IFERROR(Apollo_Data__Comp_No[[#This Row],[CH Company number]],"")</f>
        <v>05099172</v>
      </c>
      <c r="B234" s="29" t="str">
        <f>IFERROR(Apollo_Data__Comp_No[[#This Row],[company]],"")</f>
        <v>Landid</v>
      </c>
      <c r="C234" s="29" t="str">
        <f>IFERROR(_xlfn.XLOOKUP(Apollo_Results[[#This Row],[Company Number ]],Apollo_Data___Inc_Lender!A:A,Apollo_Data___Inc_Lender!C:C,,)&amp;"","")</f>
        <v>Ryland - Atwood; Hugh - Atwood</v>
      </c>
      <c r="D234" s="27" t="str">
        <f>IFERROR(_xlfn.XLOOKUP(Apollo_Results[[#This Row],[Company Number ]],Apollo_Data___Inc_Lender!A:A,Apollo_Data___Inc_Lender!D:D,,)&amp;"","")</f>
        <v/>
      </c>
      <c r="E234" s="31">
        <f>IFERROR(_xlfn.XLOOKUP(Apollo_Results[[#This Row],[Company Number ]],Apollo_Data___Inc_Lender!A:A,Apollo_Data___Inc_Lender!E:E,"",),"")</f>
        <v>0</v>
      </c>
      <c r="F234" s="27" t="str">
        <f>IFERROR(_xlfn.XLOOKUP(Apollo_Results[[#This Row],[Company Number ]],Apollo_Data___Inc_Lender!A:A,Apollo_Data___Inc_Lender!F:F,"",0)&amp;"","")</f>
        <v/>
      </c>
      <c r="G234" s="31">
        <f>_xlfn.XLOOKUP(Apollo_Results[[#This Row],[Company Number ]],Apollo_Data___Inc_Lender!A:A,Apollo_Data___Inc_Lender!G:G,"",0)</f>
        <v>38085</v>
      </c>
      <c r="H234" s="27" t="str">
        <f>IFERROR(Apollo_Data__Comp_No[[#This Row],[First Name]],"")</f>
        <v>Lisa</v>
      </c>
      <c r="I234" s="27" t="str">
        <f>IFERROR(Apollo_Data__Comp_No[[#This Row],[Last Name]],"")</f>
        <v>Jordan</v>
      </c>
      <c r="M234" s="27" t="str">
        <f>IFERROR(Apollo_Data__Comp_No[[#This Row],[Company Linkedin Url]],"")</f>
        <v>http://www.linkedin.com/company/landid</v>
      </c>
      <c r="N234" s="27" t="str">
        <f>IFERROR(Apollo_Data__Comp_No[[#This Row],[Website]],"")</f>
        <v>https://landid.co.uk</v>
      </c>
      <c r="O234" s="27" t="str">
        <f>IFERROR(Apollo_Data__Comp_No[[#This Row],[Company Address]],"")</f>
        <v>London, United Kingdom</v>
      </c>
      <c r="P234" s="33" t="s">
        <v>26054</v>
      </c>
    </row>
    <row r="235" spans="1:16" s="27" customFormat="1" x14ac:dyDescent="0.4">
      <c r="A235" s="28" t="str">
        <f>IFERROR(Apollo_Data__Comp_No[[#This Row],[CH Company number]],"")</f>
        <v>15597263</v>
      </c>
      <c r="B235" s="29" t="str">
        <f>IFERROR(Apollo_Data__Comp_No[[#This Row],[company]],"")</f>
        <v>Claremont Property Group</v>
      </c>
      <c r="C235" s="29" t="str">
        <f>IFERROR(_xlfn.XLOOKUP(Apollo_Results[[#This Row],[Company Number ]],Apollo_Data___Inc_Lender!A:A,Apollo_Data___Inc_Lender!C:C,,)&amp;"","")</f>
        <v>Steven - Duffell; Stephen - Katanka</v>
      </c>
      <c r="D235" s="27" t="str">
        <f>IFERROR(_xlfn.XLOOKUP(Apollo_Results[[#This Row],[Company Number ]],Apollo_Data___Inc_Lender!A:A,Apollo_Data___Inc_Lender!D:D,,)&amp;"","")</f>
        <v/>
      </c>
      <c r="E235" s="31">
        <f>IFERROR(_xlfn.XLOOKUP(Apollo_Results[[#This Row],[Company Number ]],Apollo_Data___Inc_Lender!A:A,Apollo_Data___Inc_Lender!E:E,"",),"")</f>
        <v>0</v>
      </c>
      <c r="F235" s="27" t="str">
        <f>IFERROR(_xlfn.XLOOKUP(Apollo_Results[[#This Row],[Company Number ]],Apollo_Data___Inc_Lender!A:A,Apollo_Data___Inc_Lender!F:F,"",0)&amp;"","")</f>
        <v/>
      </c>
      <c r="G235" s="31">
        <f>_xlfn.XLOOKUP(Apollo_Results[[#This Row],[Company Number ]],Apollo_Data___Inc_Lender!A:A,Apollo_Data___Inc_Lender!G:G,"",0)</f>
        <v>45378</v>
      </c>
      <c r="H235" s="27" t="str">
        <f>IFERROR(Apollo_Data__Comp_No[[#This Row],[First Name]],"")</f>
        <v>Manjit</v>
      </c>
      <c r="I235" s="27" t="str">
        <f>IFERROR(Apollo_Data__Comp_No[[#This Row],[Last Name]],"")</f>
        <v>Deol</v>
      </c>
      <c r="M235" s="27" t="str">
        <f>IFERROR(Apollo_Data__Comp_No[[#This Row],[Company Linkedin Url]],"")</f>
        <v>http://www.linkedin.com/company/claremont-group</v>
      </c>
      <c r="N235" s="27" t="str">
        <f>IFERROR(Apollo_Data__Comp_No[[#This Row],[Website]],"")</f>
        <v>https://claremontgroup.co.uk</v>
      </c>
      <c r="O235" s="27" t="str">
        <f>IFERROR(Apollo_Data__Comp_No[[#This Row],[Company Address]],"")</f>
        <v>55 Holloway Head, Birmingham, England, United Kingdom, B1 1NG</v>
      </c>
      <c r="P235" s="33" t="s">
        <v>26054</v>
      </c>
    </row>
    <row r="236" spans="1:16" s="27" customFormat="1" x14ac:dyDescent="0.4">
      <c r="A236" s="28" t="str">
        <f>IFERROR(Apollo_Data__Comp_No[[#This Row],[CH Company number]],"")</f>
        <v>03213302</v>
      </c>
      <c r="B236" s="29" t="str">
        <f>IFERROR(Apollo_Data__Comp_No[[#This Row],[company]],"")</f>
        <v>Hillstone</v>
      </c>
      <c r="C236" s="29" t="str">
        <f>IFERROR(_xlfn.XLOOKUP(Apollo_Results[[#This Row],[Company Number ]],Apollo_Data___Inc_Lender!A:A,Apollo_Data___Inc_Lender!C:C,,)&amp;"","")</f>
        <v>Douglas - Brown; Dimitri - Anglis; Haroula - Anglis; Julianne - Brown; Megan-Marie - Charles; Christopher - Kemp; Sharon - Lansbury</v>
      </c>
      <c r="D236" s="27" t="str">
        <f>IFERROR(_xlfn.XLOOKUP(Apollo_Results[[#This Row],[Company Number ]],Apollo_Data___Inc_Lender!A:A,Apollo_Data___Inc_Lender!D:D,,)&amp;"","")</f>
        <v/>
      </c>
      <c r="E236" s="31">
        <f>IFERROR(_xlfn.XLOOKUP(Apollo_Results[[#This Row],[Company Number ]],Apollo_Data___Inc_Lender!A:A,Apollo_Data___Inc_Lender!E:E,"",),"")</f>
        <v>0</v>
      </c>
      <c r="F236" s="27" t="str">
        <f>IFERROR(_xlfn.XLOOKUP(Apollo_Results[[#This Row],[Company Number ]],Apollo_Data___Inc_Lender!A:A,Apollo_Data___Inc_Lender!F:F,"",0)&amp;"","")</f>
        <v/>
      </c>
      <c r="G236" s="31">
        <f>_xlfn.XLOOKUP(Apollo_Results[[#This Row],[Company Number ]],Apollo_Data___Inc_Lender!A:A,Apollo_Data___Inc_Lender!G:G,"",0)</f>
        <v>35234</v>
      </c>
      <c r="H236" s="27" t="str">
        <f>IFERROR(Apollo_Data__Comp_No[[#This Row],[First Name]],"")</f>
        <v>Tom</v>
      </c>
      <c r="I236" s="27" t="str">
        <f>IFERROR(Apollo_Data__Comp_No[[#This Row],[Last Name]],"")</f>
        <v>Brain</v>
      </c>
      <c r="M236" s="27" t="str">
        <f>IFERROR(Apollo_Data__Comp_No[[#This Row],[Company Linkedin Url]],"")</f>
        <v>http://www.linkedin.com/company/hillstonegroup</v>
      </c>
      <c r="N236" s="27" t="str">
        <f>IFERROR(Apollo_Data__Comp_No[[#This Row],[Website]],"")</f>
        <v>https://hillstonegroup.co.uk</v>
      </c>
      <c r="O236" s="27" t="str">
        <f>IFERROR(Apollo_Data__Comp_No[[#This Row],[Company Address]],"")</f>
        <v>2nd Hanover Square, London, England, United Kingdom, W1S 2AT</v>
      </c>
      <c r="P236" s="33" t="s">
        <v>26054</v>
      </c>
    </row>
    <row r="237" spans="1:16" s="27" customFormat="1" x14ac:dyDescent="0.4">
      <c r="A237" s="28" t="str">
        <f>IFERROR(Apollo_Data__Comp_No[[#This Row],[CH Company number]],"")</f>
        <v>03213302</v>
      </c>
      <c r="B237" s="29" t="str">
        <f>IFERROR(Apollo_Data__Comp_No[[#This Row],[company]],"")</f>
        <v>Hillstone</v>
      </c>
      <c r="C237" s="29" t="str">
        <f>IFERROR(_xlfn.XLOOKUP(Apollo_Results[[#This Row],[Company Number ]],Apollo_Data___Inc_Lender!A:A,Apollo_Data___Inc_Lender!C:C,,)&amp;"","")</f>
        <v>Douglas - Brown; Dimitri - Anglis; Haroula - Anglis; Julianne - Brown; Megan-Marie - Charles; Christopher - Kemp; Sharon - Lansbury</v>
      </c>
      <c r="D237" s="27" t="str">
        <f>IFERROR(_xlfn.XLOOKUP(Apollo_Results[[#This Row],[Company Number ]],Apollo_Data___Inc_Lender!A:A,Apollo_Data___Inc_Lender!D:D,,)&amp;"","")</f>
        <v/>
      </c>
      <c r="E237" s="31">
        <f>IFERROR(_xlfn.XLOOKUP(Apollo_Results[[#This Row],[Company Number ]],Apollo_Data___Inc_Lender!A:A,Apollo_Data___Inc_Lender!E:E,"",),"")</f>
        <v>0</v>
      </c>
      <c r="F237" s="27" t="str">
        <f>IFERROR(_xlfn.XLOOKUP(Apollo_Results[[#This Row],[Company Number ]],Apollo_Data___Inc_Lender!A:A,Apollo_Data___Inc_Lender!F:F,"",0)&amp;"","")</f>
        <v/>
      </c>
      <c r="G237" s="31">
        <f>_xlfn.XLOOKUP(Apollo_Results[[#This Row],[Company Number ]],Apollo_Data___Inc_Lender!A:A,Apollo_Data___Inc_Lender!G:G,"",0)</f>
        <v>35234</v>
      </c>
      <c r="H237" s="27" t="str">
        <f>IFERROR(Apollo_Data__Comp_No[[#This Row],[First Name]],"")</f>
        <v>Ben</v>
      </c>
      <c r="I237" s="27" t="str">
        <f>IFERROR(Apollo_Data__Comp_No[[#This Row],[Last Name]],"")</f>
        <v>Colman</v>
      </c>
      <c r="M237" s="27" t="str">
        <f>IFERROR(Apollo_Data__Comp_No[[#This Row],[Company Linkedin Url]],"")</f>
        <v>http://www.linkedin.com/company/hillstonegroup</v>
      </c>
      <c r="N237" s="27" t="str">
        <f>IFERROR(Apollo_Data__Comp_No[[#This Row],[Website]],"")</f>
        <v>https://hillstonegroup.co.uk</v>
      </c>
      <c r="O237" s="27" t="str">
        <f>IFERROR(Apollo_Data__Comp_No[[#This Row],[Company Address]],"")</f>
        <v>2nd Hanover Square, London, England, United Kingdom, W1S 2AT</v>
      </c>
      <c r="P237" s="33" t="s">
        <v>26054</v>
      </c>
    </row>
    <row r="238" spans="1:16" s="27" customFormat="1" x14ac:dyDescent="0.4">
      <c r="A238" s="28" t="str">
        <f>IFERROR(Apollo_Data__Comp_No[[#This Row],[CH Company number]],"")</f>
        <v>13772234</v>
      </c>
      <c r="B238" s="29" t="str">
        <f>IFERROR(Apollo_Data__Comp_No[[#This Row],[company]],"")</f>
        <v>Nova Homes</v>
      </c>
      <c r="C238" s="29" t="str">
        <f>IFERROR(_xlfn.XLOOKUP(Apollo_Results[[#This Row],[Company Number ]],Apollo_Data___Inc_Lender!A:A,Apollo_Data___Inc_Lender!C:C,,)&amp;"","")</f>
        <v>David - Hobby</v>
      </c>
      <c r="D238" s="27" t="str">
        <f>IFERROR(_xlfn.XLOOKUP(Apollo_Results[[#This Row],[Company Number ]],Apollo_Data___Inc_Lender!A:A,Apollo_Data___Inc_Lender!D:D,,)&amp;"","")</f>
        <v>Steven James Marlor</v>
      </c>
      <c r="E238" s="31">
        <f>IFERROR(_xlfn.XLOOKUP(Apollo_Results[[#This Row],[Company Number ]],Apollo_Data___Inc_Lender!A:A,Apollo_Data___Inc_Lender!E:E,"",),"")</f>
        <v>44939</v>
      </c>
      <c r="F238" s="27" t="str">
        <f>IFERROR(_xlfn.XLOOKUP(Apollo_Results[[#This Row],[Company Number ]],Apollo_Data___Inc_Lender!A:A,Apollo_Data___Inc_Lender!F:F,"",0)&amp;"","")</f>
        <v>outstanding</v>
      </c>
      <c r="G238" s="31">
        <f>_xlfn.XLOOKUP(Apollo_Results[[#This Row],[Company Number ]],Apollo_Data___Inc_Lender!A:A,Apollo_Data___Inc_Lender!G:G,"",0)</f>
        <v>44529</v>
      </c>
      <c r="H238" s="27" t="str">
        <f>IFERROR(Apollo_Data__Comp_No[[#This Row],[First Name]],"")</f>
        <v>Martin</v>
      </c>
      <c r="I238" s="27" t="str">
        <f>IFERROR(Apollo_Data__Comp_No[[#This Row],[Last Name]],"")</f>
        <v>Johnson</v>
      </c>
      <c r="M238" s="27" t="str">
        <f>IFERROR(Apollo_Data__Comp_No[[#This Row],[Company Linkedin Url]],"")</f>
        <v>http://www.linkedin.com/company/nova-homes-scotland</v>
      </c>
      <c r="N238" s="27" t="str">
        <f>IFERROR(Apollo_Data__Comp_No[[#This Row],[Website]],"")</f>
        <v>https://nova-homes.co.uk</v>
      </c>
      <c r="O238" s="27" t="str">
        <f>IFERROR(Apollo_Data__Comp_No[[#This Row],[Company Address]],"")</f>
        <v>United Kingdom</v>
      </c>
      <c r="P238" s="33" t="s">
        <v>26054</v>
      </c>
    </row>
    <row r="239" spans="1:16" s="27" customFormat="1" x14ac:dyDescent="0.4">
      <c r="A239" s="28" t="str">
        <f>IFERROR(Apollo_Data__Comp_No[[#This Row],[CH Company number]],"")</f>
        <v>13772234</v>
      </c>
      <c r="B239" s="29" t="str">
        <f>IFERROR(Apollo_Data__Comp_No[[#This Row],[company]],"")</f>
        <v>Nova Homes</v>
      </c>
      <c r="C239" s="29" t="str">
        <f>IFERROR(_xlfn.XLOOKUP(Apollo_Results[[#This Row],[Company Number ]],Apollo_Data___Inc_Lender!A:A,Apollo_Data___Inc_Lender!C:C,,)&amp;"","")</f>
        <v>David - Hobby</v>
      </c>
      <c r="D239" s="27" t="str">
        <f>IFERROR(_xlfn.XLOOKUP(Apollo_Results[[#This Row],[Company Number ]],Apollo_Data___Inc_Lender!A:A,Apollo_Data___Inc_Lender!D:D,,)&amp;"","")</f>
        <v>Steven James Marlor</v>
      </c>
      <c r="E239" s="31">
        <f>IFERROR(_xlfn.XLOOKUP(Apollo_Results[[#This Row],[Company Number ]],Apollo_Data___Inc_Lender!A:A,Apollo_Data___Inc_Lender!E:E,"",),"")</f>
        <v>44939</v>
      </c>
      <c r="F239" s="27" t="str">
        <f>IFERROR(_xlfn.XLOOKUP(Apollo_Results[[#This Row],[Company Number ]],Apollo_Data___Inc_Lender!A:A,Apollo_Data___Inc_Lender!F:F,"",0)&amp;"","")</f>
        <v>outstanding</v>
      </c>
      <c r="G239" s="31">
        <f>_xlfn.XLOOKUP(Apollo_Results[[#This Row],[Company Number ]],Apollo_Data___Inc_Lender!A:A,Apollo_Data___Inc_Lender!G:G,"",0)</f>
        <v>44529</v>
      </c>
      <c r="H239" s="27" t="str">
        <f>IFERROR(Apollo_Data__Comp_No[[#This Row],[First Name]],"")</f>
        <v>Joe</v>
      </c>
      <c r="I239" s="27" t="str">
        <f>IFERROR(Apollo_Data__Comp_No[[#This Row],[Last Name]],"")</f>
        <v>Eden</v>
      </c>
      <c r="M239" s="27" t="str">
        <f>IFERROR(Apollo_Data__Comp_No[[#This Row],[Company Linkedin Url]],"")</f>
        <v>http://www.linkedin.com/company/nova-homesuk</v>
      </c>
      <c r="N239" s="27" t="str">
        <f>IFERROR(Apollo_Data__Comp_No[[#This Row],[Website]],"")</f>
        <v>https://mynovahome.co.uk</v>
      </c>
      <c r="O239" s="27" t="str">
        <f>IFERROR(Apollo_Data__Comp_No[[#This Row],[Company Address]],"")</f>
        <v>United Kingdom</v>
      </c>
      <c r="P239" s="33" t="s">
        <v>26054</v>
      </c>
    </row>
    <row r="240" spans="1:16" s="27" customFormat="1" x14ac:dyDescent="0.4">
      <c r="A240" s="28" t="str">
        <f>IFERROR(Apollo_Data__Comp_No[[#This Row],[CH Company number]],"")</f>
        <v>13772234</v>
      </c>
      <c r="B240" s="29" t="str">
        <f>IFERROR(Apollo_Data__Comp_No[[#This Row],[company]],"")</f>
        <v>Nova Homes</v>
      </c>
      <c r="C240" s="29" t="str">
        <f>IFERROR(_xlfn.XLOOKUP(Apollo_Results[[#This Row],[Company Number ]],Apollo_Data___Inc_Lender!A:A,Apollo_Data___Inc_Lender!C:C,,)&amp;"","")</f>
        <v>David - Hobby</v>
      </c>
      <c r="D240" s="27" t="str">
        <f>IFERROR(_xlfn.XLOOKUP(Apollo_Results[[#This Row],[Company Number ]],Apollo_Data___Inc_Lender!A:A,Apollo_Data___Inc_Lender!D:D,,)&amp;"","")</f>
        <v>Steven James Marlor</v>
      </c>
      <c r="E240" s="31">
        <f>IFERROR(_xlfn.XLOOKUP(Apollo_Results[[#This Row],[Company Number ]],Apollo_Data___Inc_Lender!A:A,Apollo_Data___Inc_Lender!E:E,"",),"")</f>
        <v>44939</v>
      </c>
      <c r="F240" s="27" t="str">
        <f>IFERROR(_xlfn.XLOOKUP(Apollo_Results[[#This Row],[Company Number ]],Apollo_Data___Inc_Lender!A:A,Apollo_Data___Inc_Lender!F:F,"",0)&amp;"","")</f>
        <v>outstanding</v>
      </c>
      <c r="G240" s="31">
        <f>_xlfn.XLOOKUP(Apollo_Results[[#This Row],[Company Number ]],Apollo_Data___Inc_Lender!A:A,Apollo_Data___Inc_Lender!G:G,"",0)</f>
        <v>44529</v>
      </c>
      <c r="H240" s="27" t="str">
        <f>IFERROR(Apollo_Data__Comp_No[[#This Row],[First Name]],"")</f>
        <v>Gordon</v>
      </c>
      <c r="I240" s="27" t="str">
        <f>IFERROR(Apollo_Data__Comp_No[[#This Row],[Last Name]],"")</f>
        <v>Cunningham</v>
      </c>
      <c r="M240" s="27" t="str">
        <f>IFERROR(Apollo_Data__Comp_No[[#This Row],[Company Linkedin Url]],"")</f>
        <v>http://www.linkedin.com/company/nova-homes-scotland</v>
      </c>
      <c r="N240" s="27" t="str">
        <f>IFERROR(Apollo_Data__Comp_No[[#This Row],[Website]],"")</f>
        <v>https://nova-homes.co.uk</v>
      </c>
      <c r="O240" s="27" t="str">
        <f>IFERROR(Apollo_Data__Comp_No[[#This Row],[Company Address]],"")</f>
        <v>United Kingdom</v>
      </c>
      <c r="P240" s="33" t="s">
        <v>26054</v>
      </c>
    </row>
    <row r="241" spans="1:16" s="27" customFormat="1" x14ac:dyDescent="0.4">
      <c r="A241" s="28" t="str">
        <f>IFERROR(Apollo_Data__Comp_No[[#This Row],[CH Company number]],"")</f>
        <v>06672542</v>
      </c>
      <c r="B241" s="29" t="str">
        <f>IFERROR(Apollo_Data__Comp_No[[#This Row],[company]],"")</f>
        <v>YardNine</v>
      </c>
      <c r="C241" s="29" t="str">
        <f>IFERROR(_xlfn.XLOOKUP(Apollo_Results[[#This Row],[Company Number ]],Apollo_Data___Inc_Lender!A:A,Apollo_Data___Inc_Lender!C:C,,)&amp;"","")</f>
        <v>Alexander - Osman</v>
      </c>
      <c r="D241" s="27" t="str">
        <f>IFERROR(_xlfn.XLOOKUP(Apollo_Results[[#This Row],[Company Number ]],Apollo_Data___Inc_Lender!A:A,Apollo_Data___Inc_Lender!D:D,,)&amp;"","")</f>
        <v/>
      </c>
      <c r="E241" s="31">
        <f>IFERROR(_xlfn.XLOOKUP(Apollo_Results[[#This Row],[Company Number ]],Apollo_Data___Inc_Lender!A:A,Apollo_Data___Inc_Lender!E:E,"",),"")</f>
        <v>0</v>
      </c>
      <c r="F241" s="27" t="str">
        <f>IFERROR(_xlfn.XLOOKUP(Apollo_Results[[#This Row],[Company Number ]],Apollo_Data___Inc_Lender!A:A,Apollo_Data___Inc_Lender!F:F,"",0)&amp;"","")</f>
        <v/>
      </c>
      <c r="G241" s="31">
        <f>_xlfn.XLOOKUP(Apollo_Results[[#This Row],[Company Number ]],Apollo_Data___Inc_Lender!A:A,Apollo_Data___Inc_Lender!G:G,"",0)</f>
        <v>39673</v>
      </c>
      <c r="H241" s="27" t="str">
        <f>IFERROR(Apollo_Data__Comp_No[[#This Row],[First Name]],"")</f>
        <v>George</v>
      </c>
      <c r="I241" s="27" t="str">
        <f>IFERROR(Apollo_Data__Comp_No[[#This Row],[Last Name]],"")</f>
        <v>Grace</v>
      </c>
      <c r="M241" s="27" t="str">
        <f>IFERROR(Apollo_Data__Comp_No[[#This Row],[Company Linkedin Url]],"")</f>
        <v>http://www.linkedin.com/company/yardnine.com</v>
      </c>
      <c r="N241" s="27" t="str">
        <f>IFERROR(Apollo_Data__Comp_No[[#This Row],[Website]],"")</f>
        <v>https://yardnine.com</v>
      </c>
      <c r="O241" s="27" t="str">
        <f>IFERROR(Apollo_Data__Comp_No[[#This Row],[Company Address]],"")</f>
        <v>82a Berwick Street, London, England, United Kingdom, W1F 8TP</v>
      </c>
      <c r="P241" s="33" t="s">
        <v>26054</v>
      </c>
    </row>
    <row r="242" spans="1:16" s="27" customFormat="1" x14ac:dyDescent="0.4">
      <c r="A242" s="28" t="str">
        <f>IFERROR(Apollo_Data__Comp_No[[#This Row],[CH Company number]],"")</f>
        <v>06672542</v>
      </c>
      <c r="B242" s="29" t="str">
        <f>IFERROR(Apollo_Data__Comp_No[[#This Row],[company]],"")</f>
        <v>YardNine</v>
      </c>
      <c r="C242" s="29" t="str">
        <f>IFERROR(_xlfn.XLOOKUP(Apollo_Results[[#This Row],[Company Number ]],Apollo_Data___Inc_Lender!A:A,Apollo_Data___Inc_Lender!C:C,,)&amp;"","")</f>
        <v>Alexander - Osman</v>
      </c>
      <c r="D242" s="27" t="str">
        <f>IFERROR(_xlfn.XLOOKUP(Apollo_Results[[#This Row],[Company Number ]],Apollo_Data___Inc_Lender!A:A,Apollo_Data___Inc_Lender!D:D,,)&amp;"","")</f>
        <v/>
      </c>
      <c r="E242" s="31">
        <f>IFERROR(_xlfn.XLOOKUP(Apollo_Results[[#This Row],[Company Number ]],Apollo_Data___Inc_Lender!A:A,Apollo_Data___Inc_Lender!E:E,"",),"")</f>
        <v>0</v>
      </c>
      <c r="F242" s="27" t="str">
        <f>IFERROR(_xlfn.XLOOKUP(Apollo_Results[[#This Row],[Company Number ]],Apollo_Data___Inc_Lender!A:A,Apollo_Data___Inc_Lender!F:F,"",0)&amp;"","")</f>
        <v/>
      </c>
      <c r="G242" s="31">
        <f>_xlfn.XLOOKUP(Apollo_Results[[#This Row],[Company Number ]],Apollo_Data___Inc_Lender!A:A,Apollo_Data___Inc_Lender!G:G,"",0)</f>
        <v>39673</v>
      </c>
      <c r="H242" s="27" t="str">
        <f>IFERROR(Apollo_Data__Comp_No[[#This Row],[First Name]],"")</f>
        <v>Mark</v>
      </c>
      <c r="I242" s="27" t="str">
        <f>IFERROR(Apollo_Data__Comp_No[[#This Row],[Last Name]],"")</f>
        <v>Younger</v>
      </c>
      <c r="M242" s="27" t="str">
        <f>IFERROR(Apollo_Data__Comp_No[[#This Row],[Company Linkedin Url]],"")</f>
        <v>http://www.linkedin.com/company/yardnine.com</v>
      </c>
      <c r="N242" s="27" t="str">
        <f>IFERROR(Apollo_Data__Comp_No[[#This Row],[Website]],"")</f>
        <v>https://yardnine.com</v>
      </c>
      <c r="O242" s="27" t="str">
        <f>IFERROR(Apollo_Data__Comp_No[[#This Row],[Company Address]],"")</f>
        <v>82a Berwick Street, London, England, United Kingdom, W1F 8TP</v>
      </c>
      <c r="P242" s="33" t="s">
        <v>26054</v>
      </c>
    </row>
    <row r="243" spans="1:16" s="27" customFormat="1" x14ac:dyDescent="0.4">
      <c r="A243" s="28" t="str">
        <f>IFERROR(Apollo_Data__Comp_No[[#This Row],[CH Company number]],"")</f>
        <v>06672542</v>
      </c>
      <c r="B243" s="29" t="str">
        <f>IFERROR(Apollo_Data__Comp_No[[#This Row],[company]],"")</f>
        <v>YardNine</v>
      </c>
      <c r="C243" s="29" t="str">
        <f>IFERROR(_xlfn.XLOOKUP(Apollo_Results[[#This Row],[Company Number ]],Apollo_Data___Inc_Lender!A:A,Apollo_Data___Inc_Lender!C:C,,)&amp;"","")</f>
        <v>Alexander - Osman</v>
      </c>
      <c r="D243" s="27" t="str">
        <f>IFERROR(_xlfn.XLOOKUP(Apollo_Results[[#This Row],[Company Number ]],Apollo_Data___Inc_Lender!A:A,Apollo_Data___Inc_Lender!D:D,,)&amp;"","")</f>
        <v/>
      </c>
      <c r="E243" s="31">
        <f>IFERROR(_xlfn.XLOOKUP(Apollo_Results[[#This Row],[Company Number ]],Apollo_Data___Inc_Lender!A:A,Apollo_Data___Inc_Lender!E:E,"",),"")</f>
        <v>0</v>
      </c>
      <c r="F243" s="27" t="str">
        <f>IFERROR(_xlfn.XLOOKUP(Apollo_Results[[#This Row],[Company Number ]],Apollo_Data___Inc_Lender!A:A,Apollo_Data___Inc_Lender!F:F,"",0)&amp;"","")</f>
        <v/>
      </c>
      <c r="G243" s="31">
        <f>_xlfn.XLOOKUP(Apollo_Results[[#This Row],[Company Number ]],Apollo_Data___Inc_Lender!A:A,Apollo_Data___Inc_Lender!G:G,"",0)</f>
        <v>39673</v>
      </c>
      <c r="H243" s="27" t="str">
        <f>IFERROR(Apollo_Data__Comp_No[[#This Row],[First Name]],"")</f>
        <v>Campbell</v>
      </c>
      <c r="I243" s="27" t="str">
        <f>IFERROR(Apollo_Data__Comp_No[[#This Row],[Last Name]],"")</f>
        <v>Macdougall</v>
      </c>
      <c r="M243" s="27" t="str">
        <f>IFERROR(Apollo_Data__Comp_No[[#This Row],[Company Linkedin Url]],"")</f>
        <v>http://www.linkedin.com/company/yardnine.com</v>
      </c>
      <c r="N243" s="27" t="str">
        <f>IFERROR(Apollo_Data__Comp_No[[#This Row],[Website]],"")</f>
        <v>https://yardnine.com</v>
      </c>
      <c r="O243" s="27" t="str">
        <f>IFERROR(Apollo_Data__Comp_No[[#This Row],[Company Address]],"")</f>
        <v>82a Berwick Street, London, England, United Kingdom, W1F 8TP</v>
      </c>
      <c r="P243" s="33" t="s">
        <v>26054</v>
      </c>
    </row>
    <row r="244" spans="1:16" s="27" customFormat="1" x14ac:dyDescent="0.4">
      <c r="A244" s="28" t="str">
        <f>IFERROR(Apollo_Data__Comp_No[[#This Row],[CH Company number]],"")</f>
        <v>06672542</v>
      </c>
      <c r="B244" s="29" t="str">
        <f>IFERROR(Apollo_Data__Comp_No[[#This Row],[company]],"")</f>
        <v>YardNine</v>
      </c>
      <c r="C244" s="29" t="str">
        <f>IFERROR(_xlfn.XLOOKUP(Apollo_Results[[#This Row],[Company Number ]],Apollo_Data___Inc_Lender!A:A,Apollo_Data___Inc_Lender!C:C,,)&amp;"","")</f>
        <v>Alexander - Osman</v>
      </c>
      <c r="D244" s="27" t="str">
        <f>IFERROR(_xlfn.XLOOKUP(Apollo_Results[[#This Row],[Company Number ]],Apollo_Data___Inc_Lender!A:A,Apollo_Data___Inc_Lender!D:D,,)&amp;"","")</f>
        <v/>
      </c>
      <c r="E244" s="31">
        <f>IFERROR(_xlfn.XLOOKUP(Apollo_Results[[#This Row],[Company Number ]],Apollo_Data___Inc_Lender!A:A,Apollo_Data___Inc_Lender!E:E,"",),"")</f>
        <v>0</v>
      </c>
      <c r="F244" s="27" t="str">
        <f>IFERROR(_xlfn.XLOOKUP(Apollo_Results[[#This Row],[Company Number ]],Apollo_Data___Inc_Lender!A:A,Apollo_Data___Inc_Lender!F:F,"",0)&amp;"","")</f>
        <v/>
      </c>
      <c r="G244" s="31">
        <f>_xlfn.XLOOKUP(Apollo_Results[[#This Row],[Company Number ]],Apollo_Data___Inc_Lender!A:A,Apollo_Data___Inc_Lender!G:G,"",0)</f>
        <v>39673</v>
      </c>
      <c r="H244" s="27" t="str">
        <f>IFERROR(Apollo_Data__Comp_No[[#This Row],[First Name]],"")</f>
        <v>Maxwell</v>
      </c>
      <c r="I244" s="27" t="str">
        <f>IFERROR(Apollo_Data__Comp_No[[#This Row],[Last Name]],"")</f>
        <v>Shand</v>
      </c>
      <c r="M244" s="27" t="str">
        <f>IFERROR(Apollo_Data__Comp_No[[#This Row],[Company Linkedin Url]],"")</f>
        <v>http://www.linkedin.com/company/yardnine.com</v>
      </c>
      <c r="N244" s="27" t="str">
        <f>IFERROR(Apollo_Data__Comp_No[[#This Row],[Website]],"")</f>
        <v>https://yardnine.com</v>
      </c>
      <c r="O244" s="27" t="str">
        <f>IFERROR(Apollo_Data__Comp_No[[#This Row],[Company Address]],"")</f>
        <v>82a Berwick Street, London, England, United Kingdom, W1F 8TP</v>
      </c>
      <c r="P244" s="33" t="s">
        <v>26054</v>
      </c>
    </row>
    <row r="245" spans="1:16" s="27" customFormat="1" x14ac:dyDescent="0.4">
      <c r="A245" s="28" t="str">
        <f>IFERROR(Apollo_Data__Comp_No[[#This Row],[CH Company number]],"")</f>
        <v>10625414</v>
      </c>
      <c r="B245" s="29" t="str">
        <f>IFERROR(Apollo_Data__Comp_No[[#This Row],[company]],"")</f>
        <v>BOX Property Consultants</v>
      </c>
      <c r="C245" s="29" t="str">
        <f>IFERROR(_xlfn.XLOOKUP(Apollo_Results[[#This Row],[Company Number ]],Apollo_Data___Inc_Lender!A:A,Apollo_Data___Inc_Lender!C:C,,)&amp;"","")</f>
        <v>Francesco - Labbate; Ben - Tebbutt</v>
      </c>
      <c r="D245" s="27" t="str">
        <f>IFERROR(_xlfn.XLOOKUP(Apollo_Results[[#This Row],[Company Number ]],Apollo_Data___Inc_Lender!A:A,Apollo_Data___Inc_Lender!D:D,,)&amp;"","")</f>
        <v/>
      </c>
      <c r="E245" s="31">
        <f>IFERROR(_xlfn.XLOOKUP(Apollo_Results[[#This Row],[Company Number ]],Apollo_Data___Inc_Lender!A:A,Apollo_Data___Inc_Lender!E:E,"",),"")</f>
        <v>0</v>
      </c>
      <c r="F245" s="27" t="str">
        <f>IFERROR(_xlfn.XLOOKUP(Apollo_Results[[#This Row],[Company Number ]],Apollo_Data___Inc_Lender!A:A,Apollo_Data___Inc_Lender!F:F,"",0)&amp;"","")</f>
        <v/>
      </c>
      <c r="G245" s="31">
        <f>_xlfn.XLOOKUP(Apollo_Results[[#This Row],[Company Number ]],Apollo_Data___Inc_Lender!A:A,Apollo_Data___Inc_Lender!G:G,"",0)</f>
        <v>42783</v>
      </c>
      <c r="H245" s="27" t="str">
        <f>IFERROR(Apollo_Data__Comp_No[[#This Row],[First Name]],"")</f>
        <v>Frankie</v>
      </c>
      <c r="I245" s="27" t="str">
        <f>IFERROR(Apollo_Data__Comp_No[[#This Row],[Last Name]],"")</f>
        <v>Labbate</v>
      </c>
      <c r="M245" s="27" t="str">
        <f>IFERROR(Apollo_Data__Comp_No[[#This Row],[Company Linkedin Url]],"")</f>
        <v>http://www.linkedin.com/company/boxpropertyconsultants</v>
      </c>
      <c r="N245" s="27" t="str">
        <f>IFERROR(Apollo_Data__Comp_No[[#This Row],[Website]],"")</f>
        <v>https://boxprop.co.uk</v>
      </c>
      <c r="O245" s="27" t="str">
        <f>IFERROR(Apollo_Data__Comp_No[[#This Row],[Company Address]],"")</f>
        <v>Bridgford Road, Nottingham, England, United Kingdom, NG2 6AT</v>
      </c>
      <c r="P245" s="33" t="s">
        <v>26054</v>
      </c>
    </row>
    <row r="246" spans="1:16" s="27" customFormat="1" x14ac:dyDescent="0.4">
      <c r="A246" s="28" t="str">
        <f>IFERROR(Apollo_Data__Comp_No[[#This Row],[CH Company number]],"")</f>
        <v>10625414</v>
      </c>
      <c r="B246" s="29" t="str">
        <f>IFERROR(Apollo_Data__Comp_No[[#This Row],[company]],"")</f>
        <v>BOX Property Consultants</v>
      </c>
      <c r="C246" s="29" t="str">
        <f>IFERROR(_xlfn.XLOOKUP(Apollo_Results[[#This Row],[Company Number ]],Apollo_Data___Inc_Lender!A:A,Apollo_Data___Inc_Lender!C:C,,)&amp;"","")</f>
        <v>Francesco - Labbate; Ben - Tebbutt</v>
      </c>
      <c r="D246" s="27" t="str">
        <f>IFERROR(_xlfn.XLOOKUP(Apollo_Results[[#This Row],[Company Number ]],Apollo_Data___Inc_Lender!A:A,Apollo_Data___Inc_Lender!D:D,,)&amp;"","")</f>
        <v/>
      </c>
      <c r="E246" s="31">
        <f>IFERROR(_xlfn.XLOOKUP(Apollo_Results[[#This Row],[Company Number ]],Apollo_Data___Inc_Lender!A:A,Apollo_Data___Inc_Lender!E:E,"",),"")</f>
        <v>0</v>
      </c>
      <c r="F246" s="27" t="str">
        <f>IFERROR(_xlfn.XLOOKUP(Apollo_Results[[#This Row],[Company Number ]],Apollo_Data___Inc_Lender!A:A,Apollo_Data___Inc_Lender!F:F,"",0)&amp;"","")</f>
        <v/>
      </c>
      <c r="G246" s="31">
        <f>_xlfn.XLOOKUP(Apollo_Results[[#This Row],[Company Number ]],Apollo_Data___Inc_Lender!A:A,Apollo_Data___Inc_Lender!G:G,"",0)</f>
        <v>42783</v>
      </c>
      <c r="H246" s="27" t="str">
        <f>IFERROR(Apollo_Data__Comp_No[[#This Row],[First Name]],"")</f>
        <v>Ben</v>
      </c>
      <c r="I246" s="27" t="str">
        <f>IFERROR(Apollo_Data__Comp_No[[#This Row],[Last Name]],"")</f>
        <v>Tebbutt</v>
      </c>
      <c r="M246" s="27" t="str">
        <f>IFERROR(Apollo_Data__Comp_No[[#This Row],[Company Linkedin Url]],"")</f>
        <v>http://www.linkedin.com/company/boxpropertyconsultants</v>
      </c>
      <c r="N246" s="27" t="str">
        <f>IFERROR(Apollo_Data__Comp_No[[#This Row],[Website]],"")</f>
        <v>https://boxprop.co.uk</v>
      </c>
      <c r="O246" s="27" t="str">
        <f>IFERROR(Apollo_Data__Comp_No[[#This Row],[Company Address]],"")</f>
        <v>Bridgford Road, Nottingham, England, United Kingdom, NG2 6AT</v>
      </c>
      <c r="P246" s="33" t="s">
        <v>26054</v>
      </c>
    </row>
    <row r="247" spans="1:16" s="27" customFormat="1" x14ac:dyDescent="0.4">
      <c r="A247" s="28" t="str">
        <f>IFERROR(Apollo_Data__Comp_No[[#This Row],[CH Company number]],"")</f>
        <v>10408360</v>
      </c>
      <c r="B247" s="29" t="str">
        <f>IFERROR(Apollo_Data__Comp_No[[#This Row],[company]],"")</f>
        <v>Askival</v>
      </c>
      <c r="C247" s="29" t="str">
        <f>IFERROR(_xlfn.XLOOKUP(Apollo_Results[[#This Row],[Company Number ]],Apollo_Data___Inc_Lender!A:A,Apollo_Data___Inc_Lender!C:C,,)&amp;"","")</f>
        <v>Anthony - Draper; Michael - Nestor; Malcolm - Ward</v>
      </c>
      <c r="D247" s="27" t="str">
        <f>IFERROR(_xlfn.XLOOKUP(Apollo_Results[[#This Row],[Company Number ]],Apollo_Data___Inc_Lender!A:A,Apollo_Data___Inc_Lender!D:D,,)&amp;"","")</f>
        <v/>
      </c>
      <c r="E247" s="31">
        <f>IFERROR(_xlfn.XLOOKUP(Apollo_Results[[#This Row],[Company Number ]],Apollo_Data___Inc_Lender!A:A,Apollo_Data___Inc_Lender!E:E,"",),"")</f>
        <v>0</v>
      </c>
      <c r="F247" s="27" t="str">
        <f>IFERROR(_xlfn.XLOOKUP(Apollo_Results[[#This Row],[Company Number ]],Apollo_Data___Inc_Lender!A:A,Apollo_Data___Inc_Lender!F:F,"",0)&amp;"","")</f>
        <v/>
      </c>
      <c r="G247" s="31">
        <f>_xlfn.XLOOKUP(Apollo_Results[[#This Row],[Company Number ]],Apollo_Data___Inc_Lender!A:A,Apollo_Data___Inc_Lender!G:G,"",0)</f>
        <v>42646</v>
      </c>
      <c r="H247" s="27" t="str">
        <f>IFERROR(Apollo_Data__Comp_No[[#This Row],[First Name]],"")</f>
        <v>Mike</v>
      </c>
      <c r="I247" s="27" t="str">
        <f>IFERROR(Apollo_Data__Comp_No[[#This Row],[Last Name]],"")</f>
        <v>Nestor</v>
      </c>
      <c r="M247" s="27" t="str">
        <f>IFERROR(Apollo_Data__Comp_No[[#This Row],[Company Linkedin Url]],"")</f>
        <v>http://www.linkedin.com/company/askival</v>
      </c>
      <c r="N247" s="27" t="str">
        <f>IFERROR(Apollo_Data__Comp_No[[#This Row],[Website]],"")</f>
        <v>https://askival.org</v>
      </c>
      <c r="O247" s="27" t="str">
        <f>IFERROR(Apollo_Data__Comp_No[[#This Row],[Company Address]],"")</f>
        <v>238 Green Lane, London, England, United Kingdom, SW16 3</v>
      </c>
      <c r="P247" s="33" t="s">
        <v>26054</v>
      </c>
    </row>
    <row r="248" spans="1:16" s="27" customFormat="1" x14ac:dyDescent="0.4">
      <c r="A248" s="28" t="str">
        <f>IFERROR(Apollo_Data__Comp_No[[#This Row],[CH Company number]],"")</f>
        <v>10408360</v>
      </c>
      <c r="B248" s="29" t="str">
        <f>IFERROR(Apollo_Data__Comp_No[[#This Row],[company]],"")</f>
        <v>Askival</v>
      </c>
      <c r="C248" s="29" t="str">
        <f>IFERROR(_xlfn.XLOOKUP(Apollo_Results[[#This Row],[Company Number ]],Apollo_Data___Inc_Lender!A:A,Apollo_Data___Inc_Lender!C:C,,)&amp;"","")</f>
        <v>Anthony - Draper; Michael - Nestor; Malcolm - Ward</v>
      </c>
      <c r="D248" s="27" t="str">
        <f>IFERROR(_xlfn.XLOOKUP(Apollo_Results[[#This Row],[Company Number ]],Apollo_Data___Inc_Lender!A:A,Apollo_Data___Inc_Lender!D:D,,)&amp;"","")</f>
        <v/>
      </c>
      <c r="E248" s="31">
        <f>IFERROR(_xlfn.XLOOKUP(Apollo_Results[[#This Row],[Company Number ]],Apollo_Data___Inc_Lender!A:A,Apollo_Data___Inc_Lender!E:E,"",),"")</f>
        <v>0</v>
      </c>
      <c r="F248" s="27" t="str">
        <f>IFERROR(_xlfn.XLOOKUP(Apollo_Results[[#This Row],[Company Number ]],Apollo_Data___Inc_Lender!A:A,Apollo_Data___Inc_Lender!F:F,"",0)&amp;"","")</f>
        <v/>
      </c>
      <c r="G248" s="31">
        <f>_xlfn.XLOOKUP(Apollo_Results[[#This Row],[Company Number ]],Apollo_Data___Inc_Lender!A:A,Apollo_Data___Inc_Lender!G:G,"",0)</f>
        <v>42646</v>
      </c>
      <c r="H248" s="27" t="str">
        <f>IFERROR(Apollo_Data__Comp_No[[#This Row],[First Name]],"")</f>
        <v>Malcolm</v>
      </c>
      <c r="I248" s="27" t="str">
        <f>IFERROR(Apollo_Data__Comp_No[[#This Row],[Last Name]],"")</f>
        <v>Ward</v>
      </c>
      <c r="M248" s="27" t="str">
        <f>IFERROR(Apollo_Data__Comp_No[[#This Row],[Company Linkedin Url]],"")</f>
        <v>http://www.linkedin.com/company/askival</v>
      </c>
      <c r="N248" s="27" t="str">
        <f>IFERROR(Apollo_Data__Comp_No[[#This Row],[Website]],"")</f>
        <v>https://askival.org</v>
      </c>
      <c r="O248" s="27" t="str">
        <f>IFERROR(Apollo_Data__Comp_No[[#This Row],[Company Address]],"")</f>
        <v>238 Green Lane, London, England, United Kingdom, SW16 3</v>
      </c>
      <c r="P248" s="33" t="s">
        <v>26054</v>
      </c>
    </row>
    <row r="249" spans="1:16" s="27" customFormat="1" x14ac:dyDescent="0.4">
      <c r="A249" s="28" t="str">
        <f>IFERROR(Apollo_Data__Comp_No[[#This Row],[CH Company number]],"")</f>
        <v>10408360</v>
      </c>
      <c r="B249" s="29" t="str">
        <f>IFERROR(Apollo_Data__Comp_No[[#This Row],[company]],"")</f>
        <v>Askival</v>
      </c>
      <c r="C249" s="29" t="str">
        <f>IFERROR(_xlfn.XLOOKUP(Apollo_Results[[#This Row],[Company Number ]],Apollo_Data___Inc_Lender!A:A,Apollo_Data___Inc_Lender!C:C,,)&amp;"","")</f>
        <v>Anthony - Draper; Michael - Nestor; Malcolm - Ward</v>
      </c>
      <c r="D249" s="27" t="str">
        <f>IFERROR(_xlfn.XLOOKUP(Apollo_Results[[#This Row],[Company Number ]],Apollo_Data___Inc_Lender!A:A,Apollo_Data___Inc_Lender!D:D,,)&amp;"","")</f>
        <v/>
      </c>
      <c r="E249" s="31">
        <f>IFERROR(_xlfn.XLOOKUP(Apollo_Results[[#This Row],[Company Number ]],Apollo_Data___Inc_Lender!A:A,Apollo_Data___Inc_Lender!E:E,"",),"")</f>
        <v>0</v>
      </c>
      <c r="F249" s="27" t="str">
        <f>IFERROR(_xlfn.XLOOKUP(Apollo_Results[[#This Row],[Company Number ]],Apollo_Data___Inc_Lender!A:A,Apollo_Data___Inc_Lender!F:F,"",0)&amp;"","")</f>
        <v/>
      </c>
      <c r="G249" s="31">
        <f>_xlfn.XLOOKUP(Apollo_Results[[#This Row],[Company Number ]],Apollo_Data___Inc_Lender!A:A,Apollo_Data___Inc_Lender!G:G,"",0)</f>
        <v>42646</v>
      </c>
      <c r="H249" s="27" t="str">
        <f>IFERROR(Apollo_Data__Comp_No[[#This Row],[First Name]],"")</f>
        <v>Rachel</v>
      </c>
      <c r="I249" s="27" t="str">
        <f>IFERROR(Apollo_Data__Comp_No[[#This Row],[Last Name]],"")</f>
        <v>Trevillion</v>
      </c>
      <c r="M249" s="27" t="str">
        <f>IFERROR(Apollo_Data__Comp_No[[#This Row],[Company Linkedin Url]],"")</f>
        <v>http://www.linkedin.com/company/askival</v>
      </c>
      <c r="N249" s="27" t="str">
        <f>IFERROR(Apollo_Data__Comp_No[[#This Row],[Website]],"")</f>
        <v>https://askival.org</v>
      </c>
      <c r="O249" s="27" t="str">
        <f>IFERROR(Apollo_Data__Comp_No[[#This Row],[Company Address]],"")</f>
        <v>238 Green Lane, London, England, United Kingdom, SW16 3</v>
      </c>
      <c r="P249" s="33" t="s">
        <v>26054</v>
      </c>
    </row>
    <row r="250" spans="1:16" s="27" customFormat="1" x14ac:dyDescent="0.4">
      <c r="A250" s="28" t="str">
        <f>IFERROR(Apollo_Data__Comp_No[[#This Row],[CH Company number]],"")</f>
        <v>11006175</v>
      </c>
      <c r="B250" s="29" t="str">
        <f>IFERROR(Apollo_Data__Comp_No[[#This Row],[company]],"")</f>
        <v>Dovercourt Building Contracts Limited (North Essex Homes)</v>
      </c>
      <c r="C250" s="29" t="str">
        <f>IFERROR(_xlfn.XLOOKUP(Apollo_Results[[#This Row],[Company Number ]],Apollo_Data___Inc_Lender!A:A,Apollo_Data___Inc_Lender!C:C,,)&amp;"","")</f>
        <v>Michael - Griggs; Matthew - Stace</v>
      </c>
      <c r="D250" s="27" t="str">
        <f>IFERROR(_xlfn.XLOOKUP(Apollo_Results[[#This Row],[Company Number ]],Apollo_Data___Inc_Lender!A:A,Apollo_Data___Inc_Lender!D:D,,)&amp;"","")</f>
        <v/>
      </c>
      <c r="E250" s="31">
        <f>IFERROR(_xlfn.XLOOKUP(Apollo_Results[[#This Row],[Company Number ]],Apollo_Data___Inc_Lender!A:A,Apollo_Data___Inc_Lender!E:E,"",),"")</f>
        <v>0</v>
      </c>
      <c r="F250" s="27" t="str">
        <f>IFERROR(_xlfn.XLOOKUP(Apollo_Results[[#This Row],[Company Number ]],Apollo_Data___Inc_Lender!A:A,Apollo_Data___Inc_Lender!F:F,"",0)&amp;"","")</f>
        <v/>
      </c>
      <c r="G250" s="31">
        <f>_xlfn.XLOOKUP(Apollo_Results[[#This Row],[Company Number ]],Apollo_Data___Inc_Lender!A:A,Apollo_Data___Inc_Lender!G:G,"",0)</f>
        <v>43018</v>
      </c>
      <c r="H250" s="27" t="str">
        <f>IFERROR(Apollo_Data__Comp_No[[#This Row],[First Name]],"")</f>
        <v>Ashley</v>
      </c>
      <c r="I250" s="27" t="str">
        <f>IFERROR(Apollo_Data__Comp_No[[#This Row],[Last Name]],"")</f>
        <v>Troath</v>
      </c>
      <c r="M250" s="27" t="str">
        <f>IFERROR(Apollo_Data__Comp_No[[#This Row],[Company Linkedin Url]],"")</f>
        <v>http://www.linkedin.com/company/dovercourt-building-contracts</v>
      </c>
      <c r="N250" s="27" t="str">
        <f>IFERROR(Apollo_Data__Comp_No[[#This Row],[Website]],"")</f>
        <v>https://northessexhomes.com</v>
      </c>
      <c r="O250" s="27" t="str">
        <f>IFERROR(Apollo_Data__Comp_No[[#This Row],[Company Address]],"")</f>
        <v>Clacton-on-Sea, England, United Kingdom, CO16 0</v>
      </c>
      <c r="P250" s="33" t="s">
        <v>26054</v>
      </c>
    </row>
    <row r="251" spans="1:16" s="27" customFormat="1" x14ac:dyDescent="0.4">
      <c r="A251" s="28" t="str">
        <f>IFERROR(Apollo_Data__Comp_No[[#This Row],[CH Company number]],"")</f>
        <v>07127450</v>
      </c>
      <c r="B251" s="29" t="str">
        <f>IFERROR(Apollo_Data__Comp_No[[#This Row],[company]],"")</f>
        <v>W.RE</v>
      </c>
      <c r="C251" s="29" t="str">
        <f>IFERROR(_xlfn.XLOOKUP(Apollo_Results[[#This Row],[Company Number ]],Apollo_Data___Inc_Lender!A:A,Apollo_Data___Inc_Lender!C:C,,)&amp;"","")</f>
        <v>Alex - Andrews; David - Andrews</v>
      </c>
      <c r="D251" s="27" t="str">
        <f>IFERROR(_xlfn.XLOOKUP(Apollo_Results[[#This Row],[Company Number ]],Apollo_Data___Inc_Lender!A:A,Apollo_Data___Inc_Lender!D:D,,)&amp;"","")</f>
        <v/>
      </c>
      <c r="E251" s="31">
        <f>IFERROR(_xlfn.XLOOKUP(Apollo_Results[[#This Row],[Company Number ]],Apollo_Data___Inc_Lender!A:A,Apollo_Data___Inc_Lender!E:E,"",),"")</f>
        <v>0</v>
      </c>
      <c r="F251" s="27" t="str">
        <f>IFERROR(_xlfn.XLOOKUP(Apollo_Results[[#This Row],[Company Number ]],Apollo_Data___Inc_Lender!A:A,Apollo_Data___Inc_Lender!F:F,"",0)&amp;"","")</f>
        <v/>
      </c>
      <c r="G251" s="31">
        <f>_xlfn.XLOOKUP(Apollo_Results[[#This Row],[Company Number ]],Apollo_Data___Inc_Lender!A:A,Apollo_Data___Inc_Lender!G:G,"",0)</f>
        <v>40194</v>
      </c>
      <c r="H251" s="27" t="str">
        <f>IFERROR(Apollo_Data__Comp_No[[#This Row],[First Name]],"")</f>
        <v>Elisabeth</v>
      </c>
      <c r="I251" s="27" t="str">
        <f>IFERROR(Apollo_Data__Comp_No[[#This Row],[Last Name]],"")</f>
        <v>Gkiriti</v>
      </c>
      <c r="M251" s="27" t="str">
        <f>IFERROR(Apollo_Data__Comp_No[[#This Row],[Company Linkedin Url]],"")</f>
        <v>http://www.linkedin.com/company/w-real-estate-limited</v>
      </c>
      <c r="N251" s="27" t="str">
        <f>IFERROR(Apollo_Data__Comp_No[[#This Row],[Website]],"")</f>
        <v>https://wre.london</v>
      </c>
      <c r="O251" s="27" t="str">
        <f>IFERROR(Apollo_Data__Comp_No[[#This Row],[Company Address]],"")</f>
        <v>8 Richmond Mews, London, England, United Kingdom, SE6 3</v>
      </c>
      <c r="P251" s="33" t="s">
        <v>26054</v>
      </c>
    </row>
    <row r="252" spans="1:16" s="27" customFormat="1" x14ac:dyDescent="0.4">
      <c r="A252" s="28" t="str">
        <f>IFERROR(Apollo_Data__Comp_No[[#This Row],[CH Company number]],"")</f>
        <v>07127450</v>
      </c>
      <c r="B252" s="29" t="str">
        <f>IFERROR(Apollo_Data__Comp_No[[#This Row],[company]],"")</f>
        <v>W.RE</v>
      </c>
      <c r="C252" s="29" t="str">
        <f>IFERROR(_xlfn.XLOOKUP(Apollo_Results[[#This Row],[Company Number ]],Apollo_Data___Inc_Lender!A:A,Apollo_Data___Inc_Lender!C:C,,)&amp;"","")</f>
        <v>Alex - Andrews; David - Andrews</v>
      </c>
      <c r="D252" s="27" t="str">
        <f>IFERROR(_xlfn.XLOOKUP(Apollo_Results[[#This Row],[Company Number ]],Apollo_Data___Inc_Lender!A:A,Apollo_Data___Inc_Lender!D:D,,)&amp;"","")</f>
        <v/>
      </c>
      <c r="E252" s="31">
        <f>IFERROR(_xlfn.XLOOKUP(Apollo_Results[[#This Row],[Company Number ]],Apollo_Data___Inc_Lender!A:A,Apollo_Data___Inc_Lender!E:E,"",),"")</f>
        <v>0</v>
      </c>
      <c r="F252" s="27" t="str">
        <f>IFERROR(_xlfn.XLOOKUP(Apollo_Results[[#This Row],[Company Number ]],Apollo_Data___Inc_Lender!A:A,Apollo_Data___Inc_Lender!F:F,"",0)&amp;"","")</f>
        <v/>
      </c>
      <c r="G252" s="31">
        <f>_xlfn.XLOOKUP(Apollo_Results[[#This Row],[Company Number ]],Apollo_Data___Inc_Lender!A:A,Apollo_Data___Inc_Lender!G:G,"",0)</f>
        <v>40194</v>
      </c>
      <c r="H252" s="27" t="str">
        <f>IFERROR(Apollo_Data__Comp_No[[#This Row],[First Name]],"")</f>
        <v>Piers</v>
      </c>
      <c r="I252" s="27" t="str">
        <f>IFERROR(Apollo_Data__Comp_No[[#This Row],[Last Name]],"")</f>
        <v>Cook</v>
      </c>
      <c r="M252" s="27" t="str">
        <f>IFERROR(Apollo_Data__Comp_No[[#This Row],[Company Linkedin Url]],"")</f>
        <v>http://www.linkedin.com/company/w-real-estate-limited</v>
      </c>
      <c r="N252" s="27" t="str">
        <f>IFERROR(Apollo_Data__Comp_No[[#This Row],[Website]],"")</f>
        <v>https://wre.london</v>
      </c>
      <c r="O252" s="27" t="str">
        <f>IFERROR(Apollo_Data__Comp_No[[#This Row],[Company Address]],"")</f>
        <v>8 Richmond Mews, London, England, United Kingdom, SE6 3</v>
      </c>
      <c r="P252" s="33" t="s">
        <v>26054</v>
      </c>
    </row>
    <row r="253" spans="1:16" s="27" customFormat="1" x14ac:dyDescent="0.4">
      <c r="A253" s="28" t="str">
        <f>IFERROR(Apollo_Data__Comp_No[[#This Row],[CH Company number]],"")</f>
        <v>11334740</v>
      </c>
      <c r="B253" s="29" t="str">
        <f>IFERROR(Apollo_Data__Comp_No[[#This Row],[company]],"")</f>
        <v>Lindhill Properties</v>
      </c>
      <c r="C253" s="29" t="str">
        <f>IFERROR(_xlfn.XLOOKUP(Apollo_Results[[#This Row],[Company Number ]],Apollo_Data___Inc_Lender!A:A,Apollo_Data___Inc_Lender!C:C,,)&amp;"","")</f>
        <v>Bruce - Brunson; Gary - Fitzpatrick; Lee - Fitzpatrick; Mario - Ttakoushis</v>
      </c>
      <c r="D253" s="27" t="str">
        <f>IFERROR(_xlfn.XLOOKUP(Apollo_Results[[#This Row],[Company Number ]],Apollo_Data___Inc_Lender!A:A,Apollo_Data___Inc_Lender!D:D,,)&amp;"","")</f>
        <v>Paragon Development Finance Limited</v>
      </c>
      <c r="E253" s="31">
        <f>IFERROR(_xlfn.XLOOKUP(Apollo_Results[[#This Row],[Company Number ]],Apollo_Data___Inc_Lender!A:A,Apollo_Data___Inc_Lender!E:E,"",),"")</f>
        <v>45009</v>
      </c>
      <c r="F253" s="27" t="str">
        <f>IFERROR(_xlfn.XLOOKUP(Apollo_Results[[#This Row],[Company Number ]],Apollo_Data___Inc_Lender!A:A,Apollo_Data___Inc_Lender!F:F,"",0)&amp;"","")</f>
        <v>outstanding</v>
      </c>
      <c r="G253" s="31">
        <f>_xlfn.XLOOKUP(Apollo_Results[[#This Row],[Company Number ]],Apollo_Data___Inc_Lender!A:A,Apollo_Data___Inc_Lender!G:G,"",0)</f>
        <v>43218</v>
      </c>
      <c r="H253" s="27" t="str">
        <f>IFERROR(Apollo_Data__Comp_No[[#This Row],[First Name]],"")</f>
        <v>Bruce</v>
      </c>
      <c r="I253" s="27" t="str">
        <f>IFERROR(Apollo_Data__Comp_No[[#This Row],[Last Name]],"")</f>
        <v>Brunson</v>
      </c>
      <c r="M253" s="27" t="str">
        <f>IFERROR(Apollo_Data__Comp_No[[#This Row],[Company Linkedin Url]],"")</f>
        <v>http://www.linkedin.com/company/lindhill-properties-limited</v>
      </c>
      <c r="N253" s="27" t="str">
        <f>IFERROR(Apollo_Data__Comp_No[[#This Row],[Website]],"")</f>
        <v>https://lindhill.co.uk</v>
      </c>
      <c r="O253" s="27" t="str">
        <f>IFERROR(Apollo_Data__Comp_No[[#This Row],[Company Address]],"")</f>
        <v>Letchworth Garden City, England, United Kingdom, SG6 2</v>
      </c>
      <c r="P253" s="33" t="s">
        <v>26054</v>
      </c>
    </row>
    <row r="254" spans="1:16" s="27" customFormat="1" x14ac:dyDescent="0.4">
      <c r="A254" s="28" t="str">
        <f>IFERROR(Apollo_Data__Comp_No[[#This Row],[CH Company number]],"")</f>
        <v>06796760</v>
      </c>
      <c r="B254" s="29" t="str">
        <f>IFERROR(Apollo_Data__Comp_No[[#This Row],[company]],"")</f>
        <v>PPR Estates</v>
      </c>
      <c r="C254" s="29" t="str">
        <f>IFERROR(_xlfn.XLOOKUP(Apollo_Results[[#This Row],[Company Number ]],Apollo_Data___Inc_Lender!A:A,Apollo_Data___Inc_Lender!C:C,,)&amp;"","")</f>
        <v>Jonathan - Caplan; Nicholas - Hopkinson</v>
      </c>
      <c r="D254" s="27" t="str">
        <f>IFERROR(_xlfn.XLOOKUP(Apollo_Results[[#This Row],[Company Number ]],Apollo_Data___Inc_Lender!A:A,Apollo_Data___Inc_Lender!D:D,,)&amp;"","")</f>
        <v>Oaknorth Bank PLC</v>
      </c>
      <c r="E254" s="31">
        <f>IFERROR(_xlfn.XLOOKUP(Apollo_Results[[#This Row],[Company Number ]],Apollo_Data___Inc_Lender!A:A,Apollo_Data___Inc_Lender!E:E,"",),"")</f>
        <v>45733</v>
      </c>
      <c r="F254" s="27" t="str">
        <f>IFERROR(_xlfn.XLOOKUP(Apollo_Results[[#This Row],[Company Number ]],Apollo_Data___Inc_Lender!A:A,Apollo_Data___Inc_Lender!F:F,"",0)&amp;"","")</f>
        <v>outstanding</v>
      </c>
      <c r="G254" s="31">
        <f>_xlfn.XLOOKUP(Apollo_Results[[#This Row],[Company Number ]],Apollo_Data___Inc_Lender!A:A,Apollo_Data___Inc_Lender!G:G,"",0)</f>
        <v>39834</v>
      </c>
      <c r="H254" s="27" t="str">
        <f>IFERROR(Apollo_Data__Comp_No[[#This Row],[First Name]],"")</f>
        <v>Nick</v>
      </c>
      <c r="I254" s="27" t="str">
        <f>IFERROR(Apollo_Data__Comp_No[[#This Row],[Last Name]],"")</f>
        <v>Hopkinson</v>
      </c>
      <c r="M254" s="27" t="str">
        <f>IFERROR(Apollo_Data__Comp_No[[#This Row],[Company Linkedin Url]],"")</f>
        <v>http://www.linkedin.com/company/pprestates-com</v>
      </c>
      <c r="N254" s="27" t="str">
        <f>IFERROR(Apollo_Data__Comp_No[[#This Row],[Website]],"")</f>
        <v>https://pprestates.com</v>
      </c>
      <c r="O254" s="27" t="str">
        <f>IFERROR(Apollo_Data__Comp_No[[#This Row],[Company Address]],"")</f>
        <v>7 Welbeck Street, London, England, United Kingdom, W1G 9</v>
      </c>
      <c r="P254" s="33" t="s">
        <v>26054</v>
      </c>
    </row>
    <row r="255" spans="1:16" s="27" customFormat="1" x14ac:dyDescent="0.4">
      <c r="A255" s="28" t="str">
        <f>IFERROR(Apollo_Data__Comp_No[[#This Row],[CH Company number]],"")</f>
        <v>06796760</v>
      </c>
      <c r="B255" s="29" t="str">
        <f>IFERROR(Apollo_Data__Comp_No[[#This Row],[company]],"")</f>
        <v>PPR Estates</v>
      </c>
      <c r="C255" s="29" t="str">
        <f>IFERROR(_xlfn.XLOOKUP(Apollo_Results[[#This Row],[Company Number ]],Apollo_Data___Inc_Lender!A:A,Apollo_Data___Inc_Lender!C:C,,)&amp;"","")</f>
        <v>Jonathan - Caplan; Nicholas - Hopkinson</v>
      </c>
      <c r="D255" s="27" t="str">
        <f>IFERROR(_xlfn.XLOOKUP(Apollo_Results[[#This Row],[Company Number ]],Apollo_Data___Inc_Lender!A:A,Apollo_Data___Inc_Lender!D:D,,)&amp;"","")</f>
        <v>Oaknorth Bank PLC</v>
      </c>
      <c r="E255" s="31">
        <f>IFERROR(_xlfn.XLOOKUP(Apollo_Results[[#This Row],[Company Number ]],Apollo_Data___Inc_Lender!A:A,Apollo_Data___Inc_Lender!E:E,"",),"")</f>
        <v>45733</v>
      </c>
      <c r="F255" s="27" t="str">
        <f>IFERROR(_xlfn.XLOOKUP(Apollo_Results[[#This Row],[Company Number ]],Apollo_Data___Inc_Lender!A:A,Apollo_Data___Inc_Lender!F:F,"",0)&amp;"","")</f>
        <v>outstanding</v>
      </c>
      <c r="G255" s="31">
        <f>_xlfn.XLOOKUP(Apollo_Results[[#This Row],[Company Number ]],Apollo_Data___Inc_Lender!A:A,Apollo_Data___Inc_Lender!G:G,"",0)</f>
        <v>39834</v>
      </c>
      <c r="H255" s="27" t="str">
        <f>IFERROR(Apollo_Data__Comp_No[[#This Row],[First Name]],"")</f>
        <v>Renata</v>
      </c>
      <c r="I255" s="27" t="str">
        <f>IFERROR(Apollo_Data__Comp_No[[#This Row],[Last Name]],"")</f>
        <v>Krcmarikova</v>
      </c>
      <c r="M255" s="27" t="str">
        <f>IFERROR(Apollo_Data__Comp_No[[#This Row],[Company Linkedin Url]],"")</f>
        <v>http://www.linkedin.com/company/pprestates-com</v>
      </c>
      <c r="N255" s="27" t="str">
        <f>IFERROR(Apollo_Data__Comp_No[[#This Row],[Website]],"")</f>
        <v>https://pprestates.com</v>
      </c>
      <c r="O255" s="27" t="str">
        <f>IFERROR(Apollo_Data__Comp_No[[#This Row],[Company Address]],"")</f>
        <v>7 Welbeck Street, London, England, United Kingdom, W1G 9</v>
      </c>
      <c r="P255" s="33" t="s">
        <v>26054</v>
      </c>
    </row>
    <row r="256" spans="1:16" s="27" customFormat="1" x14ac:dyDescent="0.4">
      <c r="A256" s="28" t="str">
        <f>IFERROR(Apollo_Data__Comp_No[[#This Row],[CH Company number]],"")</f>
        <v>05412521</v>
      </c>
      <c r="B256" s="29" t="str">
        <f>IFERROR(Apollo_Data__Comp_No[[#This Row],[company]],"")</f>
        <v>Thornsett</v>
      </c>
      <c r="C256" s="29" t="str">
        <f>IFERROR(_xlfn.XLOOKUP(Apollo_Results[[#This Row],[Company Number ]],Apollo_Data___Inc_Lender!A:A,Apollo_Data___Inc_Lender!C:C,,)&amp;"","")</f>
        <v>Timothy - Mourne; Christopher - Mourne</v>
      </c>
      <c r="D256" s="27" t="str">
        <f>IFERROR(_xlfn.XLOOKUP(Apollo_Results[[#This Row],[Company Number ]],Apollo_Data___Inc_Lender!A:A,Apollo_Data___Inc_Lender!D:D,,)&amp;"","")</f>
        <v/>
      </c>
      <c r="E256" s="31">
        <f>IFERROR(_xlfn.XLOOKUP(Apollo_Results[[#This Row],[Company Number ]],Apollo_Data___Inc_Lender!A:A,Apollo_Data___Inc_Lender!E:E,"",),"")</f>
        <v>0</v>
      </c>
      <c r="F256" s="27" t="str">
        <f>IFERROR(_xlfn.XLOOKUP(Apollo_Results[[#This Row],[Company Number ]],Apollo_Data___Inc_Lender!A:A,Apollo_Data___Inc_Lender!F:F,"",0)&amp;"","")</f>
        <v/>
      </c>
      <c r="G256" s="31">
        <f>_xlfn.XLOOKUP(Apollo_Results[[#This Row],[Company Number ]],Apollo_Data___Inc_Lender!A:A,Apollo_Data___Inc_Lender!G:G,"",0)</f>
        <v>38446</v>
      </c>
      <c r="H256" s="27" t="str">
        <f>IFERROR(Apollo_Data__Comp_No[[#This Row],[First Name]],"")</f>
        <v>Declan</v>
      </c>
      <c r="I256" s="27" t="str">
        <f>IFERROR(Apollo_Data__Comp_No[[#This Row],[Last Name]],"")</f>
        <v>Ryan</v>
      </c>
      <c r="M256" s="27" t="str">
        <f>IFERROR(Apollo_Data__Comp_No[[#This Row],[Company Linkedin Url]],"")</f>
        <v>http://www.linkedin.com/company/thornsett</v>
      </c>
      <c r="N256" s="27" t="str">
        <f>IFERROR(Apollo_Data__Comp_No[[#This Row],[Website]],"")</f>
        <v>https://thornsett.co.uk</v>
      </c>
      <c r="O256" s="27" t="str">
        <f>IFERROR(Apollo_Data__Comp_No[[#This Row],[Company Address]],"")</f>
        <v>34 Margery Street, London, England, United Kingdom, WC1X 0EG</v>
      </c>
      <c r="P256" s="33" t="s">
        <v>26054</v>
      </c>
    </row>
    <row r="257" spans="1:16" s="27" customFormat="1" x14ac:dyDescent="0.4">
      <c r="A257" s="28" t="str">
        <f>IFERROR(Apollo_Data__Comp_No[[#This Row],[CH Company number]],"")</f>
        <v>01270056</v>
      </c>
      <c r="B257" s="29" t="str">
        <f>IFERROR(Apollo_Data__Comp_No[[#This Row],[company]],"")</f>
        <v>BAYLIS ESTATES LIMITED</v>
      </c>
      <c r="C257" s="29" t="str">
        <f>IFERROR(_xlfn.XLOOKUP(Apollo_Results[[#This Row],[Company Number ]],Apollo_Data___Inc_Lender!A:A,Apollo_Data___Inc_Lender!C:C,,)&amp;"","")</f>
        <v>Neil - Smith; Elfyn - Haycock; David - Mace</v>
      </c>
      <c r="D257" s="27" t="str">
        <f>IFERROR(_xlfn.XLOOKUP(Apollo_Results[[#This Row],[Company Number ]],Apollo_Data___Inc_Lender!A:A,Apollo_Data___Inc_Lender!D:D,,)&amp;"","")</f>
        <v>National Westminster Bank PLC</v>
      </c>
      <c r="E257" s="31">
        <f>IFERROR(_xlfn.XLOOKUP(Apollo_Results[[#This Row],[Company Number ]],Apollo_Data___Inc_Lender!A:A,Apollo_Data___Inc_Lender!E:E,"",),"")</f>
        <v>44985</v>
      </c>
      <c r="F257" s="27" t="str">
        <f>IFERROR(_xlfn.XLOOKUP(Apollo_Results[[#This Row],[Company Number ]],Apollo_Data___Inc_Lender!A:A,Apollo_Data___Inc_Lender!F:F,"",0)&amp;"","")</f>
        <v>outstanding</v>
      </c>
      <c r="G257" s="31">
        <f>_xlfn.XLOOKUP(Apollo_Results[[#This Row],[Company Number ]],Apollo_Data___Inc_Lender!A:A,Apollo_Data___Inc_Lender!G:G,"",0)</f>
        <v>27964</v>
      </c>
      <c r="H257" s="27" t="str">
        <f>IFERROR(Apollo_Data__Comp_No[[#This Row],[First Name]],"")</f>
        <v>Josh</v>
      </c>
      <c r="I257" s="27" t="str">
        <f>IFERROR(Apollo_Data__Comp_No[[#This Row],[Last Name]],"")</f>
        <v>Roberts</v>
      </c>
      <c r="M257" s="27" t="str">
        <f>IFERROR(Apollo_Data__Comp_No[[#This Row],[Company Linkedin Url]],"")</f>
        <v>http://www.linkedin.com/company/baylis-estates-limited</v>
      </c>
      <c r="N257" s="27" t="str">
        <f>IFERROR(Apollo_Data__Comp_No[[#This Row],[Website]],"")</f>
        <v>https://baylisestates.co.uk</v>
      </c>
      <c r="O257" s="27" t="str">
        <f>IFERROR(Apollo_Data__Comp_No[[#This Row],[Company Address]],"")</f>
        <v>Bristol, England, United Kingdom</v>
      </c>
      <c r="P257" s="33" t="s">
        <v>26054</v>
      </c>
    </row>
    <row r="258" spans="1:16" s="27" customFormat="1" x14ac:dyDescent="0.4">
      <c r="A258" s="28" t="str">
        <f>IFERROR(Apollo_Data__Comp_No[[#This Row],[CH Company number]],"")</f>
        <v>01270056</v>
      </c>
      <c r="B258" s="29" t="str">
        <f>IFERROR(Apollo_Data__Comp_No[[#This Row],[company]],"")</f>
        <v>BAYLIS ESTATES LIMITED</v>
      </c>
      <c r="C258" s="29" t="str">
        <f>IFERROR(_xlfn.XLOOKUP(Apollo_Results[[#This Row],[Company Number ]],Apollo_Data___Inc_Lender!A:A,Apollo_Data___Inc_Lender!C:C,,)&amp;"","")</f>
        <v>Neil - Smith; Elfyn - Haycock; David - Mace</v>
      </c>
      <c r="D258" s="27" t="str">
        <f>IFERROR(_xlfn.XLOOKUP(Apollo_Results[[#This Row],[Company Number ]],Apollo_Data___Inc_Lender!A:A,Apollo_Data___Inc_Lender!D:D,,)&amp;"","")</f>
        <v>National Westminster Bank PLC</v>
      </c>
      <c r="E258" s="31">
        <f>IFERROR(_xlfn.XLOOKUP(Apollo_Results[[#This Row],[Company Number ]],Apollo_Data___Inc_Lender!A:A,Apollo_Data___Inc_Lender!E:E,"",),"")</f>
        <v>44985</v>
      </c>
      <c r="F258" s="27" t="str">
        <f>IFERROR(_xlfn.XLOOKUP(Apollo_Results[[#This Row],[Company Number ]],Apollo_Data___Inc_Lender!A:A,Apollo_Data___Inc_Lender!F:F,"",0)&amp;"","")</f>
        <v>outstanding</v>
      </c>
      <c r="G258" s="31">
        <f>_xlfn.XLOOKUP(Apollo_Results[[#This Row],[Company Number ]],Apollo_Data___Inc_Lender!A:A,Apollo_Data___Inc_Lender!G:G,"",0)</f>
        <v>27964</v>
      </c>
      <c r="H258" s="27" t="str">
        <f>IFERROR(Apollo_Data__Comp_No[[#This Row],[First Name]],"")</f>
        <v>David</v>
      </c>
      <c r="I258" s="27" t="str">
        <f>IFERROR(Apollo_Data__Comp_No[[#This Row],[Last Name]],"")</f>
        <v>Mace</v>
      </c>
      <c r="M258" s="27" t="str">
        <f>IFERROR(Apollo_Data__Comp_No[[#This Row],[Company Linkedin Url]],"")</f>
        <v>http://www.linkedin.com/company/baylis-estates-limited</v>
      </c>
      <c r="N258" s="27" t="str">
        <f>IFERROR(Apollo_Data__Comp_No[[#This Row],[Website]],"")</f>
        <v>https://baylisestates.co.uk</v>
      </c>
      <c r="O258" s="27" t="str">
        <f>IFERROR(Apollo_Data__Comp_No[[#This Row],[Company Address]],"")</f>
        <v>Bristol, England, United Kingdom</v>
      </c>
      <c r="P258" s="33" t="s">
        <v>26054</v>
      </c>
    </row>
    <row r="259" spans="1:16" s="27" customFormat="1" x14ac:dyDescent="0.4">
      <c r="A259" s="28" t="str">
        <f>IFERROR(Apollo_Data__Comp_No[[#This Row],[CH Company number]],"")</f>
        <v>01270056</v>
      </c>
      <c r="B259" s="29" t="str">
        <f>IFERROR(Apollo_Data__Comp_No[[#This Row],[company]],"")</f>
        <v>BAYLIS ESTATES LIMITED</v>
      </c>
      <c r="C259" s="29" t="str">
        <f>IFERROR(_xlfn.XLOOKUP(Apollo_Results[[#This Row],[Company Number ]],Apollo_Data___Inc_Lender!A:A,Apollo_Data___Inc_Lender!C:C,,)&amp;"","")</f>
        <v>Neil - Smith; Elfyn - Haycock; David - Mace</v>
      </c>
      <c r="D259" s="27" t="str">
        <f>IFERROR(_xlfn.XLOOKUP(Apollo_Results[[#This Row],[Company Number ]],Apollo_Data___Inc_Lender!A:A,Apollo_Data___Inc_Lender!D:D,,)&amp;"","")</f>
        <v>National Westminster Bank PLC</v>
      </c>
      <c r="E259" s="31">
        <f>IFERROR(_xlfn.XLOOKUP(Apollo_Results[[#This Row],[Company Number ]],Apollo_Data___Inc_Lender!A:A,Apollo_Data___Inc_Lender!E:E,"",),"")</f>
        <v>44985</v>
      </c>
      <c r="F259" s="27" t="str">
        <f>IFERROR(_xlfn.XLOOKUP(Apollo_Results[[#This Row],[Company Number ]],Apollo_Data___Inc_Lender!A:A,Apollo_Data___Inc_Lender!F:F,"",0)&amp;"","")</f>
        <v>outstanding</v>
      </c>
      <c r="G259" s="31">
        <f>_xlfn.XLOOKUP(Apollo_Results[[#This Row],[Company Number ]],Apollo_Data___Inc_Lender!A:A,Apollo_Data___Inc_Lender!G:G,"",0)</f>
        <v>27964</v>
      </c>
      <c r="H259" s="27" t="str">
        <f>IFERROR(Apollo_Data__Comp_No[[#This Row],[First Name]],"")</f>
        <v>Neil</v>
      </c>
      <c r="I259" s="27" t="str">
        <f>IFERROR(Apollo_Data__Comp_No[[#This Row],[Last Name]],"")</f>
        <v>Smith</v>
      </c>
      <c r="M259" s="27" t="str">
        <f>IFERROR(Apollo_Data__Comp_No[[#This Row],[Company Linkedin Url]],"")</f>
        <v>http://www.linkedin.com/company/baylis-estates-limited</v>
      </c>
      <c r="N259" s="27" t="str">
        <f>IFERROR(Apollo_Data__Comp_No[[#This Row],[Website]],"")</f>
        <v>https://baylisestates.co.uk</v>
      </c>
      <c r="O259" s="27" t="str">
        <f>IFERROR(Apollo_Data__Comp_No[[#This Row],[Company Address]],"")</f>
        <v>Bristol, England, United Kingdom</v>
      </c>
      <c r="P259" s="33" t="s">
        <v>26054</v>
      </c>
    </row>
    <row r="260" spans="1:16" s="27" customFormat="1" x14ac:dyDescent="0.4">
      <c r="A260" s="28" t="str">
        <f>IFERROR(Apollo_Data__Comp_No[[#This Row],[CH Company number]],"")</f>
        <v>11139918</v>
      </c>
      <c r="B260" s="29" t="str">
        <f>IFERROR(Apollo_Data__Comp_No[[#This Row],[company]],"")</f>
        <v>Venture Residential Luton</v>
      </c>
      <c r="C260" s="29" t="str">
        <f>IFERROR(_xlfn.XLOOKUP(Apollo_Results[[#This Row],[Company Number ]],Apollo_Data___Inc_Lender!A:A,Apollo_Data___Inc_Lender!C:C,,)&amp;"","")</f>
        <v>Jerald - Solis; Steven - Worboys</v>
      </c>
      <c r="D260" s="27" t="str">
        <f>IFERROR(_xlfn.XLOOKUP(Apollo_Results[[#This Row],[Company Number ]],Apollo_Data___Inc_Lender!A:A,Apollo_Data___Inc_Lender!D:D,,)&amp;"","")</f>
        <v>West One Loan Limited</v>
      </c>
      <c r="E260" s="31">
        <f>IFERROR(_xlfn.XLOOKUP(Apollo_Results[[#This Row],[Company Number ]],Apollo_Data___Inc_Lender!A:A,Apollo_Data___Inc_Lender!E:E,"",),"")</f>
        <v>43711</v>
      </c>
      <c r="F260" s="27" t="str">
        <f>IFERROR(_xlfn.XLOOKUP(Apollo_Results[[#This Row],[Company Number ]],Apollo_Data___Inc_Lender!A:A,Apollo_Data___Inc_Lender!F:F,"",0)&amp;"","")</f>
        <v>outstanding</v>
      </c>
      <c r="G260" s="31">
        <f>_xlfn.XLOOKUP(Apollo_Results[[#This Row],[Company Number ]],Apollo_Data___Inc_Lender!A:A,Apollo_Data___Inc_Lender!G:G,"",0)</f>
        <v>43109</v>
      </c>
      <c r="H260" s="27" t="str">
        <f>IFERROR(Apollo_Data__Comp_No[[#This Row],[First Name]],"")</f>
        <v>Christopher</v>
      </c>
      <c r="I260" s="27" t="str">
        <f>IFERROR(Apollo_Data__Comp_No[[#This Row],[Last Name]],"")</f>
        <v>Borges</v>
      </c>
      <c r="M260" s="27" t="str">
        <f>IFERROR(Apollo_Data__Comp_No[[#This Row],[Company Linkedin Url]],"")</f>
        <v>http://www.linkedin.com/company/venture-residential-luton</v>
      </c>
      <c r="N260" s="27" t="str">
        <f>IFERROR(Apollo_Data__Comp_No[[#This Row],[Website]],"")</f>
        <v>https://venture-residential.co.uk</v>
      </c>
      <c r="O260" s="27" t="str">
        <f>IFERROR(Apollo_Data__Comp_No[[#This Row],[Company Address]],"")</f>
        <v>9 Compton Avenue, Luton, England, United Kingdom, LU4 9AX</v>
      </c>
      <c r="P260" s="33" t="s">
        <v>26054</v>
      </c>
    </row>
    <row r="261" spans="1:16" s="27" customFormat="1" x14ac:dyDescent="0.4">
      <c r="A261" s="28" t="str">
        <f>IFERROR(Apollo_Data__Comp_No[[#This Row],[CH Company number]],"")</f>
        <v>11139918</v>
      </c>
      <c r="B261" s="29" t="str">
        <f>IFERROR(Apollo_Data__Comp_No[[#This Row],[company]],"")</f>
        <v>Venture Residential Luton</v>
      </c>
      <c r="C261" s="29" t="str">
        <f>IFERROR(_xlfn.XLOOKUP(Apollo_Results[[#This Row],[Company Number ]],Apollo_Data___Inc_Lender!A:A,Apollo_Data___Inc_Lender!C:C,,)&amp;"","")</f>
        <v>Jerald - Solis; Steven - Worboys</v>
      </c>
      <c r="D261" s="27" t="str">
        <f>IFERROR(_xlfn.XLOOKUP(Apollo_Results[[#This Row],[Company Number ]],Apollo_Data___Inc_Lender!A:A,Apollo_Data___Inc_Lender!D:D,,)&amp;"","")</f>
        <v>West One Loan Limited</v>
      </c>
      <c r="E261" s="31">
        <f>IFERROR(_xlfn.XLOOKUP(Apollo_Results[[#This Row],[Company Number ]],Apollo_Data___Inc_Lender!A:A,Apollo_Data___Inc_Lender!E:E,"",),"")</f>
        <v>43711</v>
      </c>
      <c r="F261" s="27" t="str">
        <f>IFERROR(_xlfn.XLOOKUP(Apollo_Results[[#This Row],[Company Number ]],Apollo_Data___Inc_Lender!A:A,Apollo_Data___Inc_Lender!F:F,"",0)&amp;"","")</f>
        <v>outstanding</v>
      </c>
      <c r="G261" s="31">
        <f>_xlfn.XLOOKUP(Apollo_Results[[#This Row],[Company Number ]],Apollo_Data___Inc_Lender!A:A,Apollo_Data___Inc_Lender!G:G,"",0)</f>
        <v>43109</v>
      </c>
      <c r="H261" s="27" t="str">
        <f>IFERROR(Apollo_Data__Comp_No[[#This Row],[First Name]],"")</f>
        <v>Jordan</v>
      </c>
      <c r="I261" s="27" t="str">
        <f>IFERROR(Apollo_Data__Comp_No[[#This Row],[Last Name]],"")</f>
        <v>Tharp</v>
      </c>
      <c r="M261" s="27" t="str">
        <f>IFERROR(Apollo_Data__Comp_No[[#This Row],[Company Linkedin Url]],"")</f>
        <v>http://www.linkedin.com/company/venture-residential-luton</v>
      </c>
      <c r="N261" s="27" t="str">
        <f>IFERROR(Apollo_Data__Comp_No[[#This Row],[Website]],"")</f>
        <v>https://venture-residential.co.uk</v>
      </c>
      <c r="O261" s="27" t="str">
        <f>IFERROR(Apollo_Data__Comp_No[[#This Row],[Company Address]],"")</f>
        <v>9 Compton Avenue, Luton, England, United Kingdom, LU4 9AX</v>
      </c>
      <c r="P261" s="33" t="s">
        <v>26054</v>
      </c>
    </row>
    <row r="262" spans="1:16" s="27" customFormat="1" x14ac:dyDescent="0.4">
      <c r="A262" s="28" t="str">
        <f>IFERROR(Apollo_Data__Comp_No[[#This Row],[CH Company number]],"")</f>
        <v>13356300</v>
      </c>
      <c r="B262" s="29" t="str">
        <f>IFERROR(Apollo_Data__Comp_No[[#This Row],[company]],"")</f>
        <v>Chester Row Construction</v>
      </c>
      <c r="C262" s="29" t="str">
        <f>IFERROR(_xlfn.XLOOKUP(Apollo_Results[[#This Row],[Company Number ]],Apollo_Data___Inc_Lender!A:A,Apollo_Data___Inc_Lender!C:C,,)&amp;"","")</f>
        <v>Jolyon - Prowse; Sharon - Remmert</v>
      </c>
      <c r="D262" s="27" t="str">
        <f>IFERROR(_xlfn.XLOOKUP(Apollo_Results[[#This Row],[Company Number ]],Apollo_Data___Inc_Lender!A:A,Apollo_Data___Inc_Lender!D:D,,)&amp;"","")</f>
        <v/>
      </c>
      <c r="E262" s="31">
        <f>IFERROR(_xlfn.XLOOKUP(Apollo_Results[[#This Row],[Company Number ]],Apollo_Data___Inc_Lender!A:A,Apollo_Data___Inc_Lender!E:E,"",),"")</f>
        <v>0</v>
      </c>
      <c r="F262" s="27" t="str">
        <f>IFERROR(_xlfn.XLOOKUP(Apollo_Results[[#This Row],[Company Number ]],Apollo_Data___Inc_Lender!A:A,Apollo_Data___Inc_Lender!F:F,"",0)&amp;"","")</f>
        <v/>
      </c>
      <c r="G262" s="31">
        <f>_xlfn.XLOOKUP(Apollo_Results[[#This Row],[Company Number ]],Apollo_Data___Inc_Lender!A:A,Apollo_Data___Inc_Lender!G:G,"",0)</f>
        <v>44312</v>
      </c>
      <c r="H262" s="27" t="str">
        <f>IFERROR(Apollo_Data__Comp_No[[#This Row],[First Name]],"")</f>
        <v>Jolyon</v>
      </c>
      <c r="I262" s="27" t="str">
        <f>IFERROR(Apollo_Data__Comp_No[[#This Row],[Last Name]],"")</f>
        <v>Prowse</v>
      </c>
      <c r="M262" s="27" t="str">
        <f>IFERROR(Apollo_Data__Comp_No[[#This Row],[Company Linkedin Url]],"")</f>
        <v>http://www.linkedin.com/company/chester-row-construction-limited</v>
      </c>
      <c r="N262" s="27" t="str">
        <f>IFERROR(Apollo_Data__Comp_No[[#This Row],[Website]],"")</f>
        <v>https://chesterrow.com</v>
      </c>
      <c r="O262" s="27" t="str">
        <f>IFERROR(Apollo_Data__Comp_No[[#This Row],[Company Address]],"")</f>
        <v>96 Kensington High Street, London, England, United Kingdom, W8 4SG</v>
      </c>
      <c r="P262" s="33" t="s">
        <v>26054</v>
      </c>
    </row>
    <row r="263" spans="1:16" s="27" customFormat="1" x14ac:dyDescent="0.4">
      <c r="A263" s="28" t="str">
        <f>IFERROR(Apollo_Data__Comp_No[[#This Row],[CH Company number]],"")</f>
        <v>SC562700</v>
      </c>
      <c r="B263" s="29" t="str">
        <f>IFERROR(Apollo_Data__Comp_No[[#This Row],[company]],"")</f>
        <v>HSA Retail</v>
      </c>
      <c r="C263" s="29" t="str">
        <f>IFERROR(_xlfn.XLOOKUP(Apollo_Results[[#This Row],[Company Number ]],Apollo_Data___Inc_Lender!A:A,Apollo_Data___Inc_Lender!C:C,,)&amp;"","")</f>
        <v>James - Hogg; David - Simmons</v>
      </c>
      <c r="D263" s="27" t="str">
        <f>IFERROR(_xlfn.XLOOKUP(Apollo_Results[[#This Row],[Company Number ]],Apollo_Data___Inc_Lender!A:A,Apollo_Data___Inc_Lender!D:D,,)&amp;"","")</f>
        <v/>
      </c>
      <c r="E263" s="31">
        <f>IFERROR(_xlfn.XLOOKUP(Apollo_Results[[#This Row],[Company Number ]],Apollo_Data___Inc_Lender!A:A,Apollo_Data___Inc_Lender!E:E,"",),"")</f>
        <v>0</v>
      </c>
      <c r="F263" s="27" t="str">
        <f>IFERROR(_xlfn.XLOOKUP(Apollo_Results[[#This Row],[Company Number ]],Apollo_Data___Inc_Lender!A:A,Apollo_Data___Inc_Lender!F:F,"",0)&amp;"","")</f>
        <v/>
      </c>
      <c r="G263" s="31">
        <f>_xlfn.XLOOKUP(Apollo_Results[[#This Row],[Company Number ]],Apollo_Data___Inc_Lender!A:A,Apollo_Data___Inc_Lender!G:G,"",0)</f>
        <v>42831</v>
      </c>
      <c r="H263" s="27" t="str">
        <f>IFERROR(Apollo_Data__Comp_No[[#This Row],[First Name]],"")</f>
        <v>Douglas</v>
      </c>
      <c r="I263" s="27" t="str">
        <f>IFERROR(Apollo_Data__Comp_No[[#This Row],[Last Name]],"")</f>
        <v>Hogg</v>
      </c>
      <c r="M263" s="27" t="str">
        <f>IFERROR(Apollo_Data__Comp_No[[#This Row],[Company Linkedin Url]],"")</f>
        <v>http://www.linkedin.com/company/eldenfield-commercial-property-consultants-llp</v>
      </c>
      <c r="N263" s="27" t="str">
        <f>IFERROR(Apollo_Data__Comp_No[[#This Row],[Website]],"")</f>
        <v>https://hsaretail.com</v>
      </c>
      <c r="O263" s="27" t="str">
        <f>IFERROR(Apollo_Data__Comp_No[[#This Row],[Company Address]],"")</f>
        <v>1a Museum Business Park, Glasgow, Scotland, United Kingdom, G53 7</v>
      </c>
      <c r="P263" s="33" t="s">
        <v>26054</v>
      </c>
    </row>
    <row r="264" spans="1:16" s="27" customFormat="1" x14ac:dyDescent="0.4">
      <c r="A264" s="28" t="str">
        <f>IFERROR(Apollo_Data__Comp_No[[#This Row],[CH Company number]],"")</f>
        <v>SC562700</v>
      </c>
      <c r="B264" s="29" t="str">
        <f>IFERROR(Apollo_Data__Comp_No[[#This Row],[company]],"")</f>
        <v>HSA Retail</v>
      </c>
      <c r="C264" s="29" t="str">
        <f>IFERROR(_xlfn.XLOOKUP(Apollo_Results[[#This Row],[Company Number ]],Apollo_Data___Inc_Lender!A:A,Apollo_Data___Inc_Lender!C:C,,)&amp;"","")</f>
        <v>James - Hogg; David - Simmons</v>
      </c>
      <c r="D264" s="27" t="str">
        <f>IFERROR(_xlfn.XLOOKUP(Apollo_Results[[#This Row],[Company Number ]],Apollo_Data___Inc_Lender!A:A,Apollo_Data___Inc_Lender!D:D,,)&amp;"","")</f>
        <v/>
      </c>
      <c r="E264" s="31">
        <f>IFERROR(_xlfn.XLOOKUP(Apollo_Results[[#This Row],[Company Number ]],Apollo_Data___Inc_Lender!A:A,Apollo_Data___Inc_Lender!E:E,"",),"")</f>
        <v>0</v>
      </c>
      <c r="F264" s="27" t="str">
        <f>IFERROR(_xlfn.XLOOKUP(Apollo_Results[[#This Row],[Company Number ]],Apollo_Data___Inc_Lender!A:A,Apollo_Data___Inc_Lender!F:F,"",0)&amp;"","")</f>
        <v/>
      </c>
      <c r="G264" s="31">
        <f>_xlfn.XLOOKUP(Apollo_Results[[#This Row],[Company Number ]],Apollo_Data___Inc_Lender!A:A,Apollo_Data___Inc_Lender!G:G,"",0)</f>
        <v>42831</v>
      </c>
      <c r="H264" s="27" t="str">
        <f>IFERROR(Apollo_Data__Comp_No[[#This Row],[First Name]],"")</f>
        <v>Ross</v>
      </c>
      <c r="I264" s="27" t="str">
        <f>IFERROR(Apollo_Data__Comp_No[[#This Row],[Last Name]],"")</f>
        <v>Allardice</v>
      </c>
      <c r="M264" s="27" t="str">
        <f>IFERROR(Apollo_Data__Comp_No[[#This Row],[Company Linkedin Url]],"")</f>
        <v>http://www.linkedin.com/company/eldenfield-commercial-property-consultants-llp</v>
      </c>
      <c r="N264" s="27" t="str">
        <f>IFERROR(Apollo_Data__Comp_No[[#This Row],[Website]],"")</f>
        <v>https://hsaretail.com</v>
      </c>
      <c r="O264" s="27" t="str">
        <f>IFERROR(Apollo_Data__Comp_No[[#This Row],[Company Address]],"")</f>
        <v>1a Museum Business Park, Glasgow, Scotland, United Kingdom, G53 7</v>
      </c>
      <c r="P264" s="33" t="s">
        <v>26054</v>
      </c>
    </row>
    <row r="265" spans="1:16" s="27" customFormat="1" x14ac:dyDescent="0.4">
      <c r="A265" s="28" t="str">
        <f>IFERROR(Apollo_Data__Comp_No[[#This Row],[CH Company number]],"")</f>
        <v>06444957</v>
      </c>
      <c r="B265" s="29" t="str">
        <f>IFERROR(Apollo_Data__Comp_No[[#This Row],[company]],"")</f>
        <v>Dunquin Capital</v>
      </c>
      <c r="C265" s="29" t="str">
        <f>IFERROR(_xlfn.XLOOKUP(Apollo_Results[[#This Row],[Company Number ]],Apollo_Data___Inc_Lender!A:A,Apollo_Data___Inc_Lender!C:C,,)&amp;"","")</f>
        <v>Declan - Mcevoy; Sharon - Beggan</v>
      </c>
      <c r="D265" s="27" t="str">
        <f>IFERROR(_xlfn.XLOOKUP(Apollo_Results[[#This Row],[Company Number ]],Apollo_Data___Inc_Lender!A:A,Apollo_Data___Inc_Lender!D:D,,)&amp;"","")</f>
        <v/>
      </c>
      <c r="E265" s="31">
        <f>IFERROR(_xlfn.XLOOKUP(Apollo_Results[[#This Row],[Company Number ]],Apollo_Data___Inc_Lender!A:A,Apollo_Data___Inc_Lender!E:E,"",),"")</f>
        <v>0</v>
      </c>
      <c r="F265" s="27" t="str">
        <f>IFERROR(_xlfn.XLOOKUP(Apollo_Results[[#This Row],[Company Number ]],Apollo_Data___Inc_Lender!A:A,Apollo_Data___Inc_Lender!F:F,"",0)&amp;"","")</f>
        <v/>
      </c>
      <c r="G265" s="31">
        <f>_xlfn.XLOOKUP(Apollo_Results[[#This Row],[Company Number ]],Apollo_Data___Inc_Lender!A:A,Apollo_Data___Inc_Lender!G:G,"",0)</f>
        <v>39420</v>
      </c>
      <c r="H265" s="27" t="str">
        <f>IFERROR(Apollo_Data__Comp_No[[#This Row],[First Name]],"")</f>
        <v>Ronan</v>
      </c>
      <c r="I265" s="27" t="str">
        <f>IFERROR(Apollo_Data__Comp_No[[#This Row],[Last Name]],"")</f>
        <v>Msc</v>
      </c>
      <c r="M265" s="27" t="str">
        <f>IFERROR(Apollo_Data__Comp_No[[#This Row],[Company Linkedin Url]],"")</f>
        <v>http://www.linkedin.com/company/dunquin-capital</v>
      </c>
      <c r="N265" s="27" t="str">
        <f>IFERROR(Apollo_Data__Comp_No[[#This Row],[Website]],"")</f>
        <v>https://dunquin-capital.com</v>
      </c>
      <c r="O265" s="27" t="str">
        <f>IFERROR(Apollo_Data__Comp_No[[#This Row],[Company Address]],"")</f>
        <v>4 Herbert Place, Dublin, County Dublin, Ireland, D02 WY46</v>
      </c>
      <c r="P265" s="33" t="s">
        <v>26054</v>
      </c>
    </row>
    <row r="266" spans="1:16" s="27" customFormat="1" x14ac:dyDescent="0.4">
      <c r="A266" s="28">
        <f>IFERROR(Apollo_Data__Comp_No[[#This Row],[CH Company number]],"")</f>
        <v>0</v>
      </c>
      <c r="B266" s="29" t="str">
        <f>IFERROR(Apollo_Data__Comp_No[[#This Row],[company]],"")</f>
        <v>Caswell&amp;Dainow</v>
      </c>
      <c r="C266" s="29" t="str">
        <f>IFERROR(_xlfn.XLOOKUP(Apollo_Results[[#This Row],[Company Number ]],Apollo_Data___Inc_Lender!A:A,Apollo_Data___Inc_Lender!C:C,,)&amp;"","")</f>
        <v/>
      </c>
      <c r="D266" s="27" t="str">
        <f>IFERROR(_xlfn.XLOOKUP(Apollo_Results[[#This Row],[Company Number ]],Apollo_Data___Inc_Lender!A:A,Apollo_Data___Inc_Lender!D:D,,)&amp;"","")</f>
        <v/>
      </c>
      <c r="E266" s="31" t="str">
        <f>IFERROR(_xlfn.XLOOKUP(Apollo_Results[[#This Row],[Company Number ]],Apollo_Data___Inc_Lender!A:A,Apollo_Data___Inc_Lender!E:E,"",),"")</f>
        <v/>
      </c>
      <c r="F266" s="27" t="str">
        <f>IFERROR(_xlfn.XLOOKUP(Apollo_Results[[#This Row],[Company Number ]],Apollo_Data___Inc_Lender!A:A,Apollo_Data___Inc_Lender!F:F,"",0)&amp;"","")</f>
        <v/>
      </c>
      <c r="G266" s="31" t="str">
        <f>_xlfn.XLOOKUP(Apollo_Results[[#This Row],[Company Number ]],Apollo_Data___Inc_Lender!A:A,Apollo_Data___Inc_Lender!G:G,"",0)</f>
        <v/>
      </c>
      <c r="H266" s="27" t="str">
        <f>IFERROR(Apollo_Data__Comp_No[[#This Row],[First Name]],"")</f>
        <v>Charlie</v>
      </c>
      <c r="I266" s="27" t="str">
        <f>IFERROR(Apollo_Data__Comp_No[[#This Row],[Last Name]],"")</f>
        <v>Caswell</v>
      </c>
      <c r="M266" s="27" t="str">
        <f>IFERROR(Apollo_Data__Comp_No[[#This Row],[Company Linkedin Url]],"")</f>
        <v>http://www.linkedin.com/company/caswell&amp;dainow</v>
      </c>
      <c r="N266" s="27" t="str">
        <f>IFERROR(Apollo_Data__Comp_No[[#This Row],[Website]],"")</f>
        <v>https://caswellanddainow.com</v>
      </c>
      <c r="O266" s="27" t="str">
        <f>IFERROR(Apollo_Data__Comp_No[[#This Row],[Company Address]],"")</f>
        <v>4 Roach Road, London, England, United Kingdom, E3 2PD</v>
      </c>
      <c r="P266" s="33" t="s">
        <v>26054</v>
      </c>
    </row>
    <row r="267" spans="1:16" s="27" customFormat="1" x14ac:dyDescent="0.4">
      <c r="A267" s="28" t="str">
        <f>IFERROR(Apollo_Data__Comp_No[[#This Row],[CH Company number]],"")</f>
        <v>00297901</v>
      </c>
      <c r="B267" s="29" t="str">
        <f>IFERROR(Apollo_Data__Comp_No[[#This Row],[company]],"")</f>
        <v>William Lacey Group Ltd</v>
      </c>
      <c r="C267" s="29" t="str">
        <f>IFERROR(_xlfn.XLOOKUP(Apollo_Results[[#This Row],[Company Number ]],Apollo_Data___Inc_Lender!A:A,Apollo_Data___Inc_Lender!C:C,,)&amp;"","")</f>
        <v>Elizabeth - Alarcon; Anne - Lacey; Christopher - Lacey; Michael - Lacey-Solymar</v>
      </c>
      <c r="D267" s="27" t="str">
        <f>IFERROR(_xlfn.XLOOKUP(Apollo_Results[[#This Row],[Company Number ]],Apollo_Data___Inc_Lender!A:A,Apollo_Data___Inc_Lender!D:D,,)&amp;"","")</f>
        <v>Close Brothers Limited</v>
      </c>
      <c r="E267" s="31">
        <f>IFERROR(_xlfn.XLOOKUP(Apollo_Results[[#This Row],[Company Number ]],Apollo_Data___Inc_Lender!A:A,Apollo_Data___Inc_Lender!E:E,"",),"")</f>
        <v>43752</v>
      </c>
      <c r="F267" s="27" t="str">
        <f>IFERROR(_xlfn.XLOOKUP(Apollo_Results[[#This Row],[Company Number ]],Apollo_Data___Inc_Lender!A:A,Apollo_Data___Inc_Lender!F:F,"",0)&amp;"","")</f>
        <v>fully-satisfied</v>
      </c>
      <c r="G267" s="31">
        <f>_xlfn.XLOOKUP(Apollo_Results[[#This Row],[Company Number ]],Apollo_Data___Inc_Lender!A:A,Apollo_Data___Inc_Lender!G:G,"",0)</f>
        <v>12847</v>
      </c>
      <c r="H267" s="27" t="str">
        <f>IFERROR(Apollo_Data__Comp_No[[#This Row],[First Name]],"")</f>
        <v>John</v>
      </c>
      <c r="I267" s="27" t="str">
        <f>IFERROR(Apollo_Data__Comp_No[[#This Row],[Last Name]],"")</f>
        <v>Sephton</v>
      </c>
      <c r="M267" s="27" t="str">
        <f>IFERROR(Apollo_Data__Comp_No[[#This Row],[Company Linkedin Url]],"")</f>
        <v>http://www.linkedin.com/company/william-lacey-group-ltd</v>
      </c>
      <c r="N267" s="27" t="str">
        <f>IFERROR(Apollo_Data__Comp_No[[#This Row],[Website]],"")</f>
        <v>https://williamlaceygroup.co.uk</v>
      </c>
      <c r="O267" s="27" t="str">
        <f>IFERROR(Apollo_Data__Comp_No[[#This Row],[Company Address]],"")</f>
        <v>Elmbridge Lane, Woking, England, United Kingdom, GU22 9</v>
      </c>
      <c r="P267" s="33" t="s">
        <v>26054</v>
      </c>
    </row>
    <row r="268" spans="1:16" s="27" customFormat="1" x14ac:dyDescent="0.4">
      <c r="A268" s="28" t="str">
        <f>IFERROR(Apollo_Data__Comp_No[[#This Row],[CH Company number]],"")</f>
        <v>07150270</v>
      </c>
      <c r="B268" s="29" t="str">
        <f>IFERROR(Apollo_Data__Comp_No[[#This Row],[company]],"")</f>
        <v>Epsilon Real Estate Partners Limited</v>
      </c>
      <c r="C268" s="29" t="str">
        <f>IFERROR(_xlfn.XLOOKUP(Apollo_Results[[#This Row],[Company Number ]],Apollo_Data___Inc_Lender!A:A,Apollo_Data___Inc_Lender!C:C,,)&amp;"","")</f>
        <v>Richard - Hatter; Douglas - Lister; Peter - Shasha</v>
      </c>
      <c r="D268" s="27" t="str">
        <f>IFERROR(_xlfn.XLOOKUP(Apollo_Results[[#This Row],[Company Number ]],Apollo_Data___Inc_Lender!A:A,Apollo_Data___Inc_Lender!D:D,,)&amp;"","")</f>
        <v/>
      </c>
      <c r="E268" s="31">
        <f>IFERROR(_xlfn.XLOOKUP(Apollo_Results[[#This Row],[Company Number ]],Apollo_Data___Inc_Lender!A:A,Apollo_Data___Inc_Lender!E:E,"",),"")</f>
        <v>0</v>
      </c>
      <c r="F268" s="27" t="str">
        <f>IFERROR(_xlfn.XLOOKUP(Apollo_Results[[#This Row],[Company Number ]],Apollo_Data___Inc_Lender!A:A,Apollo_Data___Inc_Lender!F:F,"",0)&amp;"","")</f>
        <v/>
      </c>
      <c r="G268" s="31">
        <f>_xlfn.XLOOKUP(Apollo_Results[[#This Row],[Company Number ]],Apollo_Data___Inc_Lender!A:A,Apollo_Data___Inc_Lender!G:G,"",0)</f>
        <v>40218</v>
      </c>
      <c r="H268" s="27" t="str">
        <f>IFERROR(Apollo_Data__Comp_No[[#This Row],[First Name]],"")</f>
        <v>Lalit</v>
      </c>
      <c r="I268" s="27" t="str">
        <f>IFERROR(Apollo_Data__Comp_No[[#This Row],[Last Name]],"")</f>
        <v>Shamalji</v>
      </c>
      <c r="M268" s="27" t="str">
        <f>IFERROR(Apollo_Data__Comp_No[[#This Row],[Company Linkedin Url]],"")</f>
        <v>http://www.linkedin.com/company/epsilon-real-estate-partners-limited</v>
      </c>
      <c r="N268" s="27" t="str">
        <f>IFERROR(Apollo_Data__Comp_No[[#This Row],[Website]],"")</f>
        <v>https://epsilonrep.com</v>
      </c>
      <c r="O268" s="27" t="str">
        <f>IFERROR(Apollo_Data__Comp_No[[#This Row],[Company Address]],"")</f>
        <v>95 Wigmore Street, London, England, United Kingdom, W1U 3</v>
      </c>
      <c r="P268" s="33" t="s">
        <v>26054</v>
      </c>
    </row>
    <row r="269" spans="1:16" s="27" customFormat="1" x14ac:dyDescent="0.4">
      <c r="A269" s="28" t="str">
        <f>IFERROR(Apollo_Data__Comp_No[[#This Row],[CH Company number]],"")</f>
        <v>07150270</v>
      </c>
      <c r="B269" s="29" t="str">
        <f>IFERROR(Apollo_Data__Comp_No[[#This Row],[company]],"")</f>
        <v>Epsilon Real Estate Partners Limited</v>
      </c>
      <c r="C269" s="29" t="str">
        <f>IFERROR(_xlfn.XLOOKUP(Apollo_Results[[#This Row],[Company Number ]],Apollo_Data___Inc_Lender!A:A,Apollo_Data___Inc_Lender!C:C,,)&amp;"","")</f>
        <v>Richard - Hatter; Douglas - Lister; Peter - Shasha</v>
      </c>
      <c r="D269" s="27" t="str">
        <f>IFERROR(_xlfn.XLOOKUP(Apollo_Results[[#This Row],[Company Number ]],Apollo_Data___Inc_Lender!A:A,Apollo_Data___Inc_Lender!D:D,,)&amp;"","")</f>
        <v/>
      </c>
      <c r="E269" s="31">
        <f>IFERROR(_xlfn.XLOOKUP(Apollo_Results[[#This Row],[Company Number ]],Apollo_Data___Inc_Lender!A:A,Apollo_Data___Inc_Lender!E:E,"",),"")</f>
        <v>0</v>
      </c>
      <c r="F269" s="27" t="str">
        <f>IFERROR(_xlfn.XLOOKUP(Apollo_Results[[#This Row],[Company Number ]],Apollo_Data___Inc_Lender!A:A,Apollo_Data___Inc_Lender!F:F,"",0)&amp;"","")</f>
        <v/>
      </c>
      <c r="G269" s="31">
        <f>_xlfn.XLOOKUP(Apollo_Results[[#This Row],[Company Number ]],Apollo_Data___Inc_Lender!A:A,Apollo_Data___Inc_Lender!G:G,"",0)</f>
        <v>40218</v>
      </c>
      <c r="H269" s="27" t="str">
        <f>IFERROR(Apollo_Data__Comp_No[[#This Row],[First Name]],"")</f>
        <v>Alistair</v>
      </c>
      <c r="I269" s="27" t="str">
        <f>IFERROR(Apollo_Data__Comp_No[[#This Row],[Last Name]],"")</f>
        <v>Jones</v>
      </c>
      <c r="M269" s="27" t="str">
        <f>IFERROR(Apollo_Data__Comp_No[[#This Row],[Company Linkedin Url]],"")</f>
        <v>http://www.linkedin.com/company/epsilon-real-estate-partners-limited</v>
      </c>
      <c r="N269" s="27" t="str">
        <f>IFERROR(Apollo_Data__Comp_No[[#This Row],[Website]],"")</f>
        <v>https://epsilonrep.com</v>
      </c>
      <c r="O269" s="27" t="str">
        <f>IFERROR(Apollo_Data__Comp_No[[#This Row],[Company Address]],"")</f>
        <v>95 Wigmore Street, London, England, United Kingdom, W1U 3</v>
      </c>
      <c r="P269" s="33" t="s">
        <v>26054</v>
      </c>
    </row>
    <row r="270" spans="1:16" s="27" customFormat="1" x14ac:dyDescent="0.4">
      <c r="A270" s="28" t="str">
        <f>IFERROR(Apollo_Data__Comp_No[[#This Row],[CH Company number]],"")</f>
        <v>00955934</v>
      </c>
      <c r="B270" s="29" t="str">
        <f>IFERROR(Apollo_Data__Comp_No[[#This Row],[company]],"")</f>
        <v>RIGHTACRES PROPERTY CO. LIMITED</v>
      </c>
      <c r="C270" s="29" t="str">
        <f>IFERROR(_xlfn.XLOOKUP(Apollo_Results[[#This Row],[Company Number ]],Apollo_Data___Inc_Lender!A:A,Apollo_Data___Inc_Lender!C:C,,)&amp;"","")</f>
        <v>Clare - Mccarthy; Clare - Williams; Paul - Mccarthy</v>
      </c>
      <c r="D270" s="27" t="str">
        <f>IFERROR(_xlfn.XLOOKUP(Apollo_Results[[#This Row],[Company Number ]],Apollo_Data___Inc_Lender!A:A,Apollo_Data___Inc_Lender!D:D,,)&amp;"","")</f>
        <v>Rightacres Property Group Limited</v>
      </c>
      <c r="E270" s="31">
        <f>IFERROR(_xlfn.XLOOKUP(Apollo_Results[[#This Row],[Company Number ]],Apollo_Data___Inc_Lender!A:A,Apollo_Data___Inc_Lender!E:E,"",),"")</f>
        <v>45639</v>
      </c>
      <c r="F270" s="27" t="str">
        <f>IFERROR(_xlfn.XLOOKUP(Apollo_Results[[#This Row],[Company Number ]],Apollo_Data___Inc_Lender!A:A,Apollo_Data___Inc_Lender!F:F,"",0)&amp;"","")</f>
        <v>outstanding</v>
      </c>
      <c r="G270" s="31">
        <f>_xlfn.XLOOKUP(Apollo_Results[[#This Row],[Company Number ]],Apollo_Data___Inc_Lender!A:A,Apollo_Data___Inc_Lender!G:G,"",0)</f>
        <v>25364</v>
      </c>
      <c r="H270" s="27" t="str">
        <f>IFERROR(Apollo_Data__Comp_No[[#This Row],[First Name]],"")</f>
        <v>Jason</v>
      </c>
      <c r="I270" s="27" t="str">
        <f>IFERROR(Apollo_Data__Comp_No[[#This Row],[Last Name]],"")</f>
        <v>Hyett</v>
      </c>
      <c r="M270" s="27" t="str">
        <f>IFERROR(Apollo_Data__Comp_No[[#This Row],[Company Linkedin Url]],"")</f>
        <v>http://www.linkedin.com/company/rightacres-property-co-limited</v>
      </c>
      <c r="N270" s="27" t="str">
        <f>IFERROR(Apollo_Data__Comp_No[[#This Row],[Website]],"")</f>
        <v>https://rightacres.co.uk</v>
      </c>
      <c r="O270" s="27" t="str">
        <f>IFERROR(Apollo_Data__Comp_No[[#This Row],[Company Address]],"")</f>
        <v>1 Central Square, Wales, United Kingdom, CF10</v>
      </c>
      <c r="P270" s="33" t="s">
        <v>26054</v>
      </c>
    </row>
    <row r="271" spans="1:16" s="27" customFormat="1" x14ac:dyDescent="0.4">
      <c r="A271" s="28" t="str">
        <f>IFERROR(Apollo_Data__Comp_No[[#This Row],[CH Company number]],"")</f>
        <v>11814319</v>
      </c>
      <c r="B271" s="29" t="str">
        <f>IFERROR(Apollo_Data__Comp_No[[#This Row],[company]],"")</f>
        <v>Landmark Estates (HO) Ltd</v>
      </c>
      <c r="C271" s="29" t="str">
        <f>IFERROR(_xlfn.XLOOKUP(Apollo_Results[[#This Row],[Company Number ]],Apollo_Data___Inc_Lender!A:A,Apollo_Data___Inc_Lender!C:C,,)&amp;"","")</f>
        <v>James - Bradley</v>
      </c>
      <c r="D271" s="27" t="str">
        <f>IFERROR(_xlfn.XLOOKUP(Apollo_Results[[#This Row],[Company Number ]],Apollo_Data___Inc_Lender!A:A,Apollo_Data___Inc_Lender!D:D,,)&amp;"","")</f>
        <v/>
      </c>
      <c r="E271" s="31">
        <f>IFERROR(_xlfn.XLOOKUP(Apollo_Results[[#This Row],[Company Number ]],Apollo_Data___Inc_Lender!A:A,Apollo_Data___Inc_Lender!E:E,"",),"")</f>
        <v>0</v>
      </c>
      <c r="F271" s="27" t="str">
        <f>IFERROR(_xlfn.XLOOKUP(Apollo_Results[[#This Row],[Company Number ]],Apollo_Data___Inc_Lender!A:A,Apollo_Data___Inc_Lender!F:F,"",0)&amp;"","")</f>
        <v/>
      </c>
      <c r="G271" s="31">
        <f>_xlfn.XLOOKUP(Apollo_Results[[#This Row],[Company Number ]],Apollo_Data___Inc_Lender!A:A,Apollo_Data___Inc_Lender!G:G,"",0)</f>
        <v>43504</v>
      </c>
      <c r="H271" s="27" t="str">
        <f>IFERROR(Apollo_Data__Comp_No[[#This Row],[First Name]],"")</f>
        <v>James</v>
      </c>
      <c r="I271" s="27" t="str">
        <f>IFERROR(Apollo_Data__Comp_No[[#This Row],[Last Name]],"")</f>
        <v>Bradley</v>
      </c>
      <c r="M271" s="27" t="str">
        <f>IFERROR(Apollo_Data__Comp_No[[#This Row],[Company Linkedin Url]],"")</f>
        <v>http://www.linkedin.com/company/landmark-estates-gb-ltd</v>
      </c>
      <c r="N271" s="27" t="str">
        <f>IFERROR(Apollo_Data__Comp_No[[#This Row],[Website]],"")</f>
        <v>https://landmarkestates.co.uk</v>
      </c>
      <c r="O271" s="27" t="str">
        <f>IFERROR(Apollo_Data__Comp_No[[#This Row],[Company Address]],"")</f>
        <v>10 High Street, Ringwood, England, United Kingdom, BH24 1AB</v>
      </c>
      <c r="P271" s="33" t="s">
        <v>26054</v>
      </c>
    </row>
    <row r="272" spans="1:16" s="27" customFormat="1" x14ac:dyDescent="0.4">
      <c r="A272" s="28" t="str">
        <f>IFERROR(Apollo_Data__Comp_No[[#This Row],[CH Company number]],"")</f>
        <v>00131358</v>
      </c>
      <c r="B272" s="29" t="str">
        <f>IFERROR(Apollo_Data__Comp_No[[#This Row],[company]],"")</f>
        <v>Abbey Manor Group Ltd</v>
      </c>
      <c r="C272" s="29" t="str">
        <f>IFERROR(_xlfn.XLOOKUP(Apollo_Results[[#This Row],[Company Number ]],Apollo_Data___Inc_Lender!A:A,Apollo_Data___Inc_Lender!C:C,,)&amp;"","")</f>
        <v>Judith - Gannon; Austin - Squibbs; Alastair - Timmis; Gillian - Timmis; Nigel - Timmis</v>
      </c>
      <c r="D272" s="27" t="str">
        <f>IFERROR(_xlfn.XLOOKUP(Apollo_Results[[#This Row],[Company Number ]],Apollo_Data___Inc_Lender!A:A,Apollo_Data___Inc_Lender!D:D,,)&amp;"","")</f>
        <v>Lloyds Tsb Bank PLC</v>
      </c>
      <c r="E272" s="31">
        <f>IFERROR(_xlfn.XLOOKUP(Apollo_Results[[#This Row],[Company Number ]],Apollo_Data___Inc_Lender!A:A,Apollo_Data___Inc_Lender!E:E,"",),"")</f>
        <v>40169</v>
      </c>
      <c r="F272" s="27" t="str">
        <f>IFERROR(_xlfn.XLOOKUP(Apollo_Results[[#This Row],[Company Number ]],Apollo_Data___Inc_Lender!A:A,Apollo_Data___Inc_Lender!F:F,"",0)&amp;"","")</f>
        <v>fully-satisfied</v>
      </c>
      <c r="G272" s="31">
        <f>_xlfn.XLOOKUP(Apollo_Results[[#This Row],[Company Number ]],Apollo_Data___Inc_Lender!A:A,Apollo_Data___Inc_Lender!G:G,"",0)</f>
        <v>5023</v>
      </c>
      <c r="H272" s="27" t="str">
        <f>IFERROR(Apollo_Data__Comp_No[[#This Row],[First Name]],"")</f>
        <v>Judith</v>
      </c>
      <c r="I272" s="27" t="str">
        <f>IFERROR(Apollo_Data__Comp_No[[#This Row],[Last Name]],"")</f>
        <v>Gannon</v>
      </c>
      <c r="M272" s="27" t="str">
        <f>IFERROR(Apollo_Data__Comp_No[[#This Row],[Company Linkedin Url]],"")</f>
        <v>http://www.linkedin.com/company/abbey-manor-group-ltd</v>
      </c>
      <c r="N272" s="27" t="str">
        <f>IFERROR(Apollo_Data__Comp_No[[#This Row],[Website]],"")</f>
        <v>https://abbeymanor.com</v>
      </c>
      <c r="O272" s="27" t="str">
        <f>IFERROR(Apollo_Data__Comp_No[[#This Row],[Company Address]],"")</f>
        <v>Preston Road, England, United Kingdom, BA20 2EN</v>
      </c>
      <c r="P272" s="33" t="s">
        <v>26054</v>
      </c>
    </row>
    <row r="273" spans="1:16" s="27" customFormat="1" x14ac:dyDescent="0.4">
      <c r="A273" s="28" t="str">
        <f>IFERROR(Apollo_Data__Comp_No[[#This Row],[CH Company number]],"")</f>
        <v>00131358</v>
      </c>
      <c r="B273" s="29" t="str">
        <f>IFERROR(Apollo_Data__Comp_No[[#This Row],[company]],"")</f>
        <v>Abbey Manor Group Ltd</v>
      </c>
      <c r="C273" s="29" t="str">
        <f>IFERROR(_xlfn.XLOOKUP(Apollo_Results[[#This Row],[Company Number ]],Apollo_Data___Inc_Lender!A:A,Apollo_Data___Inc_Lender!C:C,,)&amp;"","")</f>
        <v>Judith - Gannon; Austin - Squibbs; Alastair - Timmis; Gillian - Timmis; Nigel - Timmis</v>
      </c>
      <c r="D273" s="27" t="str">
        <f>IFERROR(_xlfn.XLOOKUP(Apollo_Results[[#This Row],[Company Number ]],Apollo_Data___Inc_Lender!A:A,Apollo_Data___Inc_Lender!D:D,,)&amp;"","")</f>
        <v>Lloyds Tsb Bank PLC</v>
      </c>
      <c r="E273" s="31">
        <f>IFERROR(_xlfn.XLOOKUP(Apollo_Results[[#This Row],[Company Number ]],Apollo_Data___Inc_Lender!A:A,Apollo_Data___Inc_Lender!E:E,"",),"")</f>
        <v>40169</v>
      </c>
      <c r="F273" s="27" t="str">
        <f>IFERROR(_xlfn.XLOOKUP(Apollo_Results[[#This Row],[Company Number ]],Apollo_Data___Inc_Lender!A:A,Apollo_Data___Inc_Lender!F:F,"",0)&amp;"","")</f>
        <v>fully-satisfied</v>
      </c>
      <c r="G273" s="31">
        <f>_xlfn.XLOOKUP(Apollo_Results[[#This Row],[Company Number ]],Apollo_Data___Inc_Lender!A:A,Apollo_Data___Inc_Lender!G:G,"",0)</f>
        <v>5023</v>
      </c>
      <c r="H273" s="27" t="str">
        <f>IFERROR(Apollo_Data__Comp_No[[#This Row],[First Name]],"")</f>
        <v>Austin</v>
      </c>
      <c r="I273" s="27" t="str">
        <f>IFERROR(Apollo_Data__Comp_No[[#This Row],[Last Name]],"")</f>
        <v>Squibbs</v>
      </c>
      <c r="M273" s="27" t="str">
        <f>IFERROR(Apollo_Data__Comp_No[[#This Row],[Company Linkedin Url]],"")</f>
        <v>http://www.linkedin.com/company/abbey-manor-group-ltd</v>
      </c>
      <c r="N273" s="27" t="str">
        <f>IFERROR(Apollo_Data__Comp_No[[#This Row],[Website]],"")</f>
        <v>https://abbeymanor.com</v>
      </c>
      <c r="O273" s="27" t="str">
        <f>IFERROR(Apollo_Data__Comp_No[[#This Row],[Company Address]],"")</f>
        <v>Preston Road, England, United Kingdom, BA20 2EN</v>
      </c>
      <c r="P273" s="33" t="s">
        <v>26054</v>
      </c>
    </row>
    <row r="274" spans="1:16" s="27" customFormat="1" x14ac:dyDescent="0.4">
      <c r="A274" s="28" t="str">
        <f>IFERROR(Apollo_Data__Comp_No[[#This Row],[CH Company number]],"")</f>
        <v>00131358</v>
      </c>
      <c r="B274" s="29" t="str">
        <f>IFERROR(Apollo_Data__Comp_No[[#This Row],[company]],"")</f>
        <v>Abbey Manor Group Ltd</v>
      </c>
      <c r="C274" s="29" t="str">
        <f>IFERROR(_xlfn.XLOOKUP(Apollo_Results[[#This Row],[Company Number ]],Apollo_Data___Inc_Lender!A:A,Apollo_Data___Inc_Lender!C:C,,)&amp;"","")</f>
        <v>Judith - Gannon; Austin - Squibbs; Alastair - Timmis; Gillian - Timmis; Nigel - Timmis</v>
      </c>
      <c r="D274" s="27" t="str">
        <f>IFERROR(_xlfn.XLOOKUP(Apollo_Results[[#This Row],[Company Number ]],Apollo_Data___Inc_Lender!A:A,Apollo_Data___Inc_Lender!D:D,,)&amp;"","")</f>
        <v>Lloyds Tsb Bank PLC</v>
      </c>
      <c r="E274" s="31">
        <f>IFERROR(_xlfn.XLOOKUP(Apollo_Results[[#This Row],[Company Number ]],Apollo_Data___Inc_Lender!A:A,Apollo_Data___Inc_Lender!E:E,"",),"")</f>
        <v>40169</v>
      </c>
      <c r="F274" s="27" t="str">
        <f>IFERROR(_xlfn.XLOOKUP(Apollo_Results[[#This Row],[Company Number ]],Apollo_Data___Inc_Lender!A:A,Apollo_Data___Inc_Lender!F:F,"",0)&amp;"","")</f>
        <v>fully-satisfied</v>
      </c>
      <c r="G274" s="31">
        <f>_xlfn.XLOOKUP(Apollo_Results[[#This Row],[Company Number ]],Apollo_Data___Inc_Lender!A:A,Apollo_Data___Inc_Lender!G:G,"",0)</f>
        <v>5023</v>
      </c>
      <c r="H274" s="27" t="str">
        <f>IFERROR(Apollo_Data__Comp_No[[#This Row],[First Name]],"")</f>
        <v>David</v>
      </c>
      <c r="I274" s="27" t="str">
        <f>IFERROR(Apollo_Data__Comp_No[[#This Row],[Last Name]],"")</f>
        <v>North</v>
      </c>
      <c r="M274" s="27" t="str">
        <f>IFERROR(Apollo_Data__Comp_No[[#This Row],[Company Linkedin Url]],"")</f>
        <v>http://www.linkedin.com/company/abbey-manor-group-ltd</v>
      </c>
      <c r="N274" s="27" t="str">
        <f>IFERROR(Apollo_Data__Comp_No[[#This Row],[Website]],"")</f>
        <v>https://abbeymanor.com</v>
      </c>
      <c r="O274" s="27" t="str">
        <f>IFERROR(Apollo_Data__Comp_No[[#This Row],[Company Address]],"")</f>
        <v>Preston Road, England, United Kingdom, BA20 2EN</v>
      </c>
      <c r="P274" s="33" t="s">
        <v>26054</v>
      </c>
    </row>
    <row r="275" spans="1:16" s="27" customFormat="1" x14ac:dyDescent="0.4">
      <c r="A275" s="28" t="str">
        <f>IFERROR(Apollo_Data__Comp_No[[#This Row],[CH Company number]],"")</f>
        <v>00131358</v>
      </c>
      <c r="B275" s="29" t="str">
        <f>IFERROR(Apollo_Data__Comp_No[[#This Row],[company]],"")</f>
        <v>Abbey Manor Group Ltd</v>
      </c>
      <c r="C275" s="29" t="str">
        <f>IFERROR(_xlfn.XLOOKUP(Apollo_Results[[#This Row],[Company Number ]],Apollo_Data___Inc_Lender!A:A,Apollo_Data___Inc_Lender!C:C,,)&amp;"","")</f>
        <v>Judith - Gannon; Austin - Squibbs; Alastair - Timmis; Gillian - Timmis; Nigel - Timmis</v>
      </c>
      <c r="D275" s="27" t="str">
        <f>IFERROR(_xlfn.XLOOKUP(Apollo_Results[[#This Row],[Company Number ]],Apollo_Data___Inc_Lender!A:A,Apollo_Data___Inc_Lender!D:D,,)&amp;"","")</f>
        <v>Lloyds Tsb Bank PLC</v>
      </c>
      <c r="E275" s="31">
        <f>IFERROR(_xlfn.XLOOKUP(Apollo_Results[[#This Row],[Company Number ]],Apollo_Data___Inc_Lender!A:A,Apollo_Data___Inc_Lender!E:E,"",),"")</f>
        <v>40169</v>
      </c>
      <c r="F275" s="27" t="str">
        <f>IFERROR(_xlfn.XLOOKUP(Apollo_Results[[#This Row],[Company Number ]],Apollo_Data___Inc_Lender!A:A,Apollo_Data___Inc_Lender!F:F,"",0)&amp;"","")</f>
        <v>fully-satisfied</v>
      </c>
      <c r="G275" s="31">
        <f>_xlfn.XLOOKUP(Apollo_Results[[#This Row],[Company Number ]],Apollo_Data___Inc_Lender!A:A,Apollo_Data___Inc_Lender!G:G,"",0)</f>
        <v>5023</v>
      </c>
      <c r="H275" s="27" t="str">
        <f>IFERROR(Apollo_Data__Comp_No[[#This Row],[First Name]],"")</f>
        <v>John</v>
      </c>
      <c r="I275" s="27" t="str">
        <f>IFERROR(Apollo_Data__Comp_No[[#This Row],[Last Name]],"")</f>
        <v>Timmis</v>
      </c>
      <c r="M275" s="27" t="str">
        <f>IFERROR(Apollo_Data__Comp_No[[#This Row],[Company Linkedin Url]],"")</f>
        <v>http://www.linkedin.com/company/abbey-manor-group-ltd</v>
      </c>
      <c r="N275" s="27" t="str">
        <f>IFERROR(Apollo_Data__Comp_No[[#This Row],[Website]],"")</f>
        <v>https://abbeymanor.com</v>
      </c>
      <c r="O275" s="27" t="str">
        <f>IFERROR(Apollo_Data__Comp_No[[#This Row],[Company Address]],"")</f>
        <v>Preston Road, England, United Kingdom, BA20 2EN</v>
      </c>
      <c r="P275" s="33" t="s">
        <v>26054</v>
      </c>
    </row>
    <row r="276" spans="1:16" s="27" customFormat="1" x14ac:dyDescent="0.4">
      <c r="A276" s="28" t="str">
        <f>IFERROR(Apollo_Data__Comp_No[[#This Row],[CH Company number]],"")</f>
        <v>00131358</v>
      </c>
      <c r="B276" s="29" t="str">
        <f>IFERROR(Apollo_Data__Comp_No[[#This Row],[company]],"")</f>
        <v>Abbey Manor Group Ltd</v>
      </c>
      <c r="C276" s="29" t="str">
        <f>IFERROR(_xlfn.XLOOKUP(Apollo_Results[[#This Row],[Company Number ]],Apollo_Data___Inc_Lender!A:A,Apollo_Data___Inc_Lender!C:C,,)&amp;"","")</f>
        <v>Judith - Gannon; Austin - Squibbs; Alastair - Timmis; Gillian - Timmis; Nigel - Timmis</v>
      </c>
      <c r="D276" s="27" t="str">
        <f>IFERROR(_xlfn.XLOOKUP(Apollo_Results[[#This Row],[Company Number ]],Apollo_Data___Inc_Lender!A:A,Apollo_Data___Inc_Lender!D:D,,)&amp;"","")</f>
        <v>Lloyds Tsb Bank PLC</v>
      </c>
      <c r="E276" s="31">
        <f>IFERROR(_xlfn.XLOOKUP(Apollo_Results[[#This Row],[Company Number ]],Apollo_Data___Inc_Lender!A:A,Apollo_Data___Inc_Lender!E:E,"",),"")</f>
        <v>40169</v>
      </c>
      <c r="F276" s="27" t="str">
        <f>IFERROR(_xlfn.XLOOKUP(Apollo_Results[[#This Row],[Company Number ]],Apollo_Data___Inc_Lender!A:A,Apollo_Data___Inc_Lender!F:F,"",0)&amp;"","")</f>
        <v>fully-satisfied</v>
      </c>
      <c r="G276" s="31">
        <f>_xlfn.XLOOKUP(Apollo_Results[[#This Row],[Company Number ]],Apollo_Data___Inc_Lender!A:A,Apollo_Data___Inc_Lender!G:G,"",0)</f>
        <v>5023</v>
      </c>
      <c r="H276" s="27" t="str">
        <f>IFERROR(Apollo_Data__Comp_No[[#This Row],[First Name]],"")</f>
        <v>Alastair</v>
      </c>
      <c r="I276" s="27" t="str">
        <f>IFERROR(Apollo_Data__Comp_No[[#This Row],[Last Name]],"")</f>
        <v>Timmis</v>
      </c>
      <c r="M276" s="27" t="str">
        <f>IFERROR(Apollo_Data__Comp_No[[#This Row],[Company Linkedin Url]],"")</f>
        <v>http://www.linkedin.com/company/abbey-manor-group-ltd</v>
      </c>
      <c r="N276" s="27" t="str">
        <f>IFERROR(Apollo_Data__Comp_No[[#This Row],[Website]],"")</f>
        <v>https://abbeymanor.com</v>
      </c>
      <c r="O276" s="27" t="str">
        <f>IFERROR(Apollo_Data__Comp_No[[#This Row],[Company Address]],"")</f>
        <v>Preston Road, England, United Kingdom, BA20 2EN</v>
      </c>
      <c r="P276" s="33" t="s">
        <v>26054</v>
      </c>
    </row>
    <row r="277" spans="1:16" s="27" customFormat="1" x14ac:dyDescent="0.4">
      <c r="A277" s="28" t="str">
        <f>IFERROR(Apollo_Data__Comp_No[[#This Row],[CH Company number]],"")</f>
        <v>02182227</v>
      </c>
      <c r="B277" s="29" t="str">
        <f>IFERROR(Apollo_Data__Comp_No[[#This Row],[company]],"")</f>
        <v>Dukelease Properties</v>
      </c>
      <c r="C277" s="29" t="str">
        <f>IFERROR(_xlfn.XLOOKUP(Apollo_Results[[#This Row],[Company Number ]],Apollo_Data___Inc_Lender!A:A,Apollo_Data___Inc_Lender!C:C,,)&amp;"","")</f>
        <v>E L Services Limited; Howard - Leslie; Richard - Leslie; Spencer - Leslie</v>
      </c>
      <c r="D277" s="27" t="str">
        <f>IFERROR(_xlfn.XLOOKUP(Apollo_Results[[#This Row],[Company Number ]],Apollo_Data___Inc_Lender!A:A,Apollo_Data___Inc_Lender!D:D,,)&amp;"","")</f>
        <v>Hsbc Bank PLC as Lender</v>
      </c>
      <c r="E277" s="31">
        <f>IFERROR(_xlfn.XLOOKUP(Apollo_Results[[#This Row],[Company Number ]],Apollo_Data___Inc_Lender!A:A,Apollo_Data___Inc_Lender!E:E,"",),"")</f>
        <v>42327</v>
      </c>
      <c r="F277" s="27" t="str">
        <f>IFERROR(_xlfn.XLOOKUP(Apollo_Results[[#This Row],[Company Number ]],Apollo_Data___Inc_Lender!A:A,Apollo_Data___Inc_Lender!F:F,"",0)&amp;"","")</f>
        <v>outstanding</v>
      </c>
      <c r="G277" s="31">
        <f>_xlfn.XLOOKUP(Apollo_Results[[#This Row],[Company Number ]],Apollo_Data___Inc_Lender!A:A,Apollo_Data___Inc_Lender!G:G,"",0)</f>
        <v>32072</v>
      </c>
      <c r="H277" s="27" t="str">
        <f>IFERROR(Apollo_Data__Comp_No[[#This Row],[First Name]],"")</f>
        <v>Hunter</v>
      </c>
      <c r="I277" s="27" t="str">
        <f>IFERROR(Apollo_Data__Comp_No[[#This Row],[Last Name]],"")</f>
        <v>Gore</v>
      </c>
      <c r="M277" s="27" t="str">
        <f>IFERROR(Apollo_Data__Comp_No[[#This Row],[Company Linkedin Url]],"")</f>
        <v>http://www.linkedin.com/company/dukeleaseproperties</v>
      </c>
      <c r="N277" s="27" t="str">
        <f>IFERROR(Apollo_Data__Comp_No[[#This Row],[Website]],"")</f>
        <v>https://dukelease.com</v>
      </c>
      <c r="O277" s="27" t="str">
        <f>IFERROR(Apollo_Data__Comp_No[[#This Row],[Company Address]],"")</f>
        <v>22 Old Bond Street, London, England, United Kingdom, W1S 4PY</v>
      </c>
      <c r="P277" s="33" t="s">
        <v>26054</v>
      </c>
    </row>
    <row r="278" spans="1:16" s="27" customFormat="1" x14ac:dyDescent="0.4">
      <c r="A278" s="28" t="str">
        <f>IFERROR(Apollo_Data__Comp_No[[#This Row],[CH Company number]],"")</f>
        <v>02182227</v>
      </c>
      <c r="B278" s="29" t="str">
        <f>IFERROR(Apollo_Data__Comp_No[[#This Row],[company]],"")</f>
        <v>Dukelease Properties</v>
      </c>
      <c r="C278" s="29" t="str">
        <f>IFERROR(_xlfn.XLOOKUP(Apollo_Results[[#This Row],[Company Number ]],Apollo_Data___Inc_Lender!A:A,Apollo_Data___Inc_Lender!C:C,,)&amp;"","")</f>
        <v>E L Services Limited; Howard - Leslie; Richard - Leslie; Spencer - Leslie</v>
      </c>
      <c r="D278" s="27" t="str">
        <f>IFERROR(_xlfn.XLOOKUP(Apollo_Results[[#This Row],[Company Number ]],Apollo_Data___Inc_Lender!A:A,Apollo_Data___Inc_Lender!D:D,,)&amp;"","")</f>
        <v>Hsbc Bank PLC as Lender</v>
      </c>
      <c r="E278" s="31">
        <f>IFERROR(_xlfn.XLOOKUP(Apollo_Results[[#This Row],[Company Number ]],Apollo_Data___Inc_Lender!A:A,Apollo_Data___Inc_Lender!E:E,"",),"")</f>
        <v>42327</v>
      </c>
      <c r="F278" s="27" t="str">
        <f>IFERROR(_xlfn.XLOOKUP(Apollo_Results[[#This Row],[Company Number ]],Apollo_Data___Inc_Lender!A:A,Apollo_Data___Inc_Lender!F:F,"",0)&amp;"","")</f>
        <v>outstanding</v>
      </c>
      <c r="G278" s="31">
        <f>_xlfn.XLOOKUP(Apollo_Results[[#This Row],[Company Number ]],Apollo_Data___Inc_Lender!A:A,Apollo_Data___Inc_Lender!G:G,"",0)</f>
        <v>32072</v>
      </c>
      <c r="H278" s="27" t="str">
        <f>IFERROR(Apollo_Data__Comp_No[[#This Row],[First Name]],"")</f>
        <v>Oliver</v>
      </c>
      <c r="I278" s="27" t="str">
        <f>IFERROR(Apollo_Data__Comp_No[[#This Row],[Last Name]],"")</f>
        <v>Leslie</v>
      </c>
      <c r="M278" s="27" t="str">
        <f>IFERROR(Apollo_Data__Comp_No[[#This Row],[Company Linkedin Url]],"")</f>
        <v>http://www.linkedin.com/company/dukeleaseproperties</v>
      </c>
      <c r="N278" s="27" t="str">
        <f>IFERROR(Apollo_Data__Comp_No[[#This Row],[Website]],"")</f>
        <v>https://dukelease.com</v>
      </c>
      <c r="O278" s="27" t="str">
        <f>IFERROR(Apollo_Data__Comp_No[[#This Row],[Company Address]],"")</f>
        <v>22 Old Bond Street, London, England, United Kingdom, W1S 4PY</v>
      </c>
      <c r="P278" s="33" t="s">
        <v>26054</v>
      </c>
    </row>
    <row r="279" spans="1:16" s="27" customFormat="1" x14ac:dyDescent="0.4">
      <c r="A279" s="28" t="str">
        <f>IFERROR(Apollo_Data__Comp_No[[#This Row],[CH Company number]],"")</f>
        <v>09738210</v>
      </c>
      <c r="B279" s="29" t="str">
        <f>IFERROR(Apollo_Data__Comp_No[[#This Row],[company]],"")</f>
        <v>London Hill</v>
      </c>
      <c r="C279" s="29" t="str">
        <f>IFERROR(_xlfn.XLOOKUP(Apollo_Results[[#This Row],[Company Number ]],Apollo_Data___Inc_Lender!A:A,Apollo_Data___Inc_Lender!C:C,,)&amp;"","")</f>
        <v>Michael - Fraser</v>
      </c>
      <c r="D279" s="27" t="str">
        <f>IFERROR(_xlfn.XLOOKUP(Apollo_Results[[#This Row],[Company Number ]],Apollo_Data___Inc_Lender!A:A,Apollo_Data___Inc_Lender!D:D,,)&amp;"","")</f>
        <v/>
      </c>
      <c r="E279" s="31">
        <f>IFERROR(_xlfn.XLOOKUP(Apollo_Results[[#This Row],[Company Number ]],Apollo_Data___Inc_Lender!A:A,Apollo_Data___Inc_Lender!E:E,"",),"")</f>
        <v>0</v>
      </c>
      <c r="F279" s="27" t="str">
        <f>IFERROR(_xlfn.XLOOKUP(Apollo_Results[[#This Row],[Company Number ]],Apollo_Data___Inc_Lender!A:A,Apollo_Data___Inc_Lender!F:F,"",0)&amp;"","")</f>
        <v/>
      </c>
      <c r="G279" s="31">
        <f>_xlfn.XLOOKUP(Apollo_Results[[#This Row],[Company Number ]],Apollo_Data___Inc_Lender!A:A,Apollo_Data___Inc_Lender!G:G,"",0)</f>
        <v>42234</v>
      </c>
      <c r="H279" s="27" t="str">
        <f>IFERROR(Apollo_Data__Comp_No[[#This Row],[First Name]],"")</f>
        <v>Charlie</v>
      </c>
      <c r="I279" s="27" t="str">
        <f>IFERROR(Apollo_Data__Comp_No[[#This Row],[Last Name]],"")</f>
        <v>Briegel</v>
      </c>
      <c r="M279" s="27" t="str">
        <f>IFERROR(Apollo_Data__Comp_No[[#This Row],[Company Linkedin Url]],"")</f>
        <v>http://www.linkedin.com/company/london-hill</v>
      </c>
      <c r="N279" s="27" t="str">
        <f>IFERROR(Apollo_Data__Comp_No[[#This Row],[Website]],"")</f>
        <v>https://londonhill.co.uk</v>
      </c>
      <c r="O279" s="27" t="str">
        <f>IFERROR(Apollo_Data__Comp_No[[#This Row],[Company Address]],"")</f>
        <v>25 Wilton Road, London, England, United Kingdom, N10 1LX</v>
      </c>
      <c r="P279" s="33" t="s">
        <v>26054</v>
      </c>
    </row>
    <row r="280" spans="1:16" s="27" customFormat="1" x14ac:dyDescent="0.4">
      <c r="A280" s="28" t="str">
        <f>IFERROR(Apollo_Data__Comp_No[[#This Row],[CH Company number]],"")</f>
        <v>09738210</v>
      </c>
      <c r="B280" s="29" t="str">
        <f>IFERROR(Apollo_Data__Comp_No[[#This Row],[company]],"")</f>
        <v>London Hill</v>
      </c>
      <c r="C280" s="29" t="str">
        <f>IFERROR(_xlfn.XLOOKUP(Apollo_Results[[#This Row],[Company Number ]],Apollo_Data___Inc_Lender!A:A,Apollo_Data___Inc_Lender!C:C,,)&amp;"","")</f>
        <v>Michael - Fraser</v>
      </c>
      <c r="D280" s="27" t="str">
        <f>IFERROR(_xlfn.XLOOKUP(Apollo_Results[[#This Row],[Company Number ]],Apollo_Data___Inc_Lender!A:A,Apollo_Data___Inc_Lender!D:D,,)&amp;"","")</f>
        <v/>
      </c>
      <c r="E280" s="31">
        <f>IFERROR(_xlfn.XLOOKUP(Apollo_Results[[#This Row],[Company Number ]],Apollo_Data___Inc_Lender!A:A,Apollo_Data___Inc_Lender!E:E,"",),"")</f>
        <v>0</v>
      </c>
      <c r="F280" s="27" t="str">
        <f>IFERROR(_xlfn.XLOOKUP(Apollo_Results[[#This Row],[Company Number ]],Apollo_Data___Inc_Lender!A:A,Apollo_Data___Inc_Lender!F:F,"",0)&amp;"","")</f>
        <v/>
      </c>
      <c r="G280" s="31">
        <f>_xlfn.XLOOKUP(Apollo_Results[[#This Row],[Company Number ]],Apollo_Data___Inc_Lender!A:A,Apollo_Data___Inc_Lender!G:G,"",0)</f>
        <v>42234</v>
      </c>
      <c r="H280" s="27" t="str">
        <f>IFERROR(Apollo_Data__Comp_No[[#This Row],[First Name]],"")</f>
        <v>Oli</v>
      </c>
      <c r="I280" s="27" t="str">
        <f>IFERROR(Apollo_Data__Comp_No[[#This Row],[Last Name]],"")</f>
        <v>Lewis-Donaldson</v>
      </c>
      <c r="M280" s="27" t="str">
        <f>IFERROR(Apollo_Data__Comp_No[[#This Row],[Company Linkedin Url]],"")</f>
        <v>http://www.linkedin.com/company/london-hill</v>
      </c>
      <c r="N280" s="27" t="str">
        <f>IFERROR(Apollo_Data__Comp_No[[#This Row],[Website]],"")</f>
        <v>https://londonhill.co.uk</v>
      </c>
      <c r="O280" s="27" t="str">
        <f>IFERROR(Apollo_Data__Comp_No[[#This Row],[Company Address]],"")</f>
        <v>25 Wilton Road, London, England, United Kingdom, N10 1LX</v>
      </c>
      <c r="P280" s="33" t="s">
        <v>26054</v>
      </c>
    </row>
    <row r="281" spans="1:16" s="27" customFormat="1" x14ac:dyDescent="0.4">
      <c r="A281" s="28" t="str">
        <f>IFERROR(Apollo_Data__Comp_No[[#This Row],[CH Company number]],"")</f>
        <v>12834453</v>
      </c>
      <c r="B281" s="29" t="str">
        <f>IFERROR(Apollo_Data__Comp_No[[#This Row],[company]],"")</f>
        <v>Sterling Real Estate</v>
      </c>
      <c r="C281" s="29" t="str">
        <f>IFERROR(_xlfn.XLOOKUP(Apollo_Results[[#This Row],[Company Number ]],Apollo_Data___Inc_Lender!A:A,Apollo_Data___Inc_Lender!C:C,,)&amp;"","")</f>
        <v>Nishaan - Patel</v>
      </c>
      <c r="D281" s="27" t="str">
        <f>IFERROR(_xlfn.XLOOKUP(Apollo_Results[[#This Row],[Company Number ]],Apollo_Data___Inc_Lender!A:A,Apollo_Data___Inc_Lender!D:D,,)&amp;"","")</f>
        <v>One Savings Bank PLC</v>
      </c>
      <c r="E281" s="31">
        <f>IFERROR(_xlfn.XLOOKUP(Apollo_Results[[#This Row],[Company Number ]],Apollo_Data___Inc_Lender!A:A,Apollo_Data___Inc_Lender!E:E,"",),"")</f>
        <v>45757</v>
      </c>
      <c r="F281" s="27" t="str">
        <f>IFERROR(_xlfn.XLOOKUP(Apollo_Results[[#This Row],[Company Number ]],Apollo_Data___Inc_Lender!A:A,Apollo_Data___Inc_Lender!F:F,"",0)&amp;"","")</f>
        <v>outstanding</v>
      </c>
      <c r="G281" s="31">
        <f>_xlfn.XLOOKUP(Apollo_Results[[#This Row],[Company Number ]],Apollo_Data___Inc_Lender!A:A,Apollo_Data___Inc_Lender!G:G,"",0)</f>
        <v>44067</v>
      </c>
      <c r="H281" s="27" t="str">
        <f>IFERROR(Apollo_Data__Comp_No[[#This Row],[First Name]],"")</f>
        <v>Julian</v>
      </c>
      <c r="I281" s="27" t="str">
        <f>IFERROR(Apollo_Data__Comp_No[[#This Row],[Last Name]],"")</f>
        <v>Meir</v>
      </c>
      <c r="M281" s="27" t="str">
        <f>IFERROR(Apollo_Data__Comp_No[[#This Row],[Company Linkedin Url]],"")</f>
        <v>http://www.linkedin.com/company/sterlingre</v>
      </c>
      <c r="N281" s="27" t="str">
        <f>IFERROR(Apollo_Data__Comp_No[[#This Row],[Website]],"")</f>
        <v>https://sterlingre.co.uk</v>
      </c>
      <c r="O281" s="27" t="str">
        <f>IFERROR(Apollo_Data__Comp_No[[#This Row],[Company Address]],"")</f>
        <v>17 Portland Place, London, England, United Kingdom, W1B 1</v>
      </c>
      <c r="P281" s="33" t="s">
        <v>26054</v>
      </c>
    </row>
    <row r="282" spans="1:16" s="27" customFormat="1" x14ac:dyDescent="0.4">
      <c r="A282" s="28" t="str">
        <f>IFERROR(Apollo_Data__Comp_No[[#This Row],[CH Company number]],"")</f>
        <v>12834453</v>
      </c>
      <c r="B282" s="29" t="str">
        <f>IFERROR(Apollo_Data__Comp_No[[#This Row],[company]],"")</f>
        <v>Sterling Real Estate</v>
      </c>
      <c r="C282" s="29" t="str">
        <f>IFERROR(_xlfn.XLOOKUP(Apollo_Results[[#This Row],[Company Number ]],Apollo_Data___Inc_Lender!A:A,Apollo_Data___Inc_Lender!C:C,,)&amp;"","")</f>
        <v>Nishaan - Patel</v>
      </c>
      <c r="D282" s="27" t="str">
        <f>IFERROR(_xlfn.XLOOKUP(Apollo_Results[[#This Row],[Company Number ]],Apollo_Data___Inc_Lender!A:A,Apollo_Data___Inc_Lender!D:D,,)&amp;"","")</f>
        <v>One Savings Bank PLC</v>
      </c>
      <c r="E282" s="31">
        <f>IFERROR(_xlfn.XLOOKUP(Apollo_Results[[#This Row],[Company Number ]],Apollo_Data___Inc_Lender!A:A,Apollo_Data___Inc_Lender!E:E,"",),"")</f>
        <v>45757</v>
      </c>
      <c r="F282" s="27" t="str">
        <f>IFERROR(_xlfn.XLOOKUP(Apollo_Results[[#This Row],[Company Number ]],Apollo_Data___Inc_Lender!A:A,Apollo_Data___Inc_Lender!F:F,"",0)&amp;"","")</f>
        <v>outstanding</v>
      </c>
      <c r="G282" s="31">
        <f>_xlfn.XLOOKUP(Apollo_Results[[#This Row],[Company Number ]],Apollo_Data___Inc_Lender!A:A,Apollo_Data___Inc_Lender!G:G,"",0)</f>
        <v>44067</v>
      </c>
      <c r="H282" s="27" t="str">
        <f>IFERROR(Apollo_Data__Comp_No[[#This Row],[First Name]],"")</f>
        <v>Richard</v>
      </c>
      <c r="I282" s="27" t="str">
        <f>IFERROR(Apollo_Data__Comp_No[[#This Row],[Last Name]],"")</f>
        <v>Silver</v>
      </c>
      <c r="M282" s="27" t="str">
        <f>IFERROR(Apollo_Data__Comp_No[[#This Row],[Company Linkedin Url]],"")</f>
        <v>http://www.linkedin.com/company/sterlingre</v>
      </c>
      <c r="N282" s="27" t="str">
        <f>IFERROR(Apollo_Data__Comp_No[[#This Row],[Website]],"")</f>
        <v>https://sterlingre.co.uk</v>
      </c>
      <c r="O282" s="27" t="str">
        <f>IFERROR(Apollo_Data__Comp_No[[#This Row],[Company Address]],"")</f>
        <v>17 Portland Place, London, England, United Kingdom, W1B 1</v>
      </c>
      <c r="P282" s="33" t="s">
        <v>26054</v>
      </c>
    </row>
    <row r="283" spans="1:16" s="27" customFormat="1" x14ac:dyDescent="0.4">
      <c r="A283" s="28" t="str">
        <f>IFERROR(Apollo_Data__Comp_No[[#This Row],[CH Company number]],"")</f>
        <v>11934457</v>
      </c>
      <c r="B283" s="29" t="str">
        <f>IFERROR(Apollo_Data__Comp_No[[#This Row],[company]],"")</f>
        <v>Crossover Property</v>
      </c>
      <c r="C283" s="29" t="str">
        <f>IFERROR(_xlfn.XLOOKUP(Apollo_Results[[#This Row],[Company Number ]],Apollo_Data___Inc_Lender!A:A,Apollo_Data___Inc_Lender!C:C,,)&amp;"","")</f>
        <v>James - Cross</v>
      </c>
      <c r="D283" s="27" t="str">
        <f>IFERROR(_xlfn.XLOOKUP(Apollo_Results[[#This Row],[Company Number ]],Apollo_Data___Inc_Lender!A:A,Apollo_Data___Inc_Lender!D:D,,)&amp;"","")</f>
        <v>Breckon Property LTD</v>
      </c>
      <c r="E283" s="31">
        <f>IFERROR(_xlfn.XLOOKUP(Apollo_Results[[#This Row],[Company Number ]],Apollo_Data___Inc_Lender!A:A,Apollo_Data___Inc_Lender!E:E,"",),"")</f>
        <v>45490</v>
      </c>
      <c r="F283" s="27" t="str">
        <f>IFERROR(_xlfn.XLOOKUP(Apollo_Results[[#This Row],[Company Number ]],Apollo_Data___Inc_Lender!A:A,Apollo_Data___Inc_Lender!F:F,"",0)&amp;"","")</f>
        <v>outstanding</v>
      </c>
      <c r="G283" s="31">
        <f>_xlfn.XLOOKUP(Apollo_Results[[#This Row],[Company Number ]],Apollo_Data___Inc_Lender!A:A,Apollo_Data___Inc_Lender!G:G,"",0)</f>
        <v>43564</v>
      </c>
      <c r="H283" s="27" t="str">
        <f>IFERROR(Apollo_Data__Comp_No[[#This Row],[First Name]],"")</f>
        <v>James</v>
      </c>
      <c r="I283" s="27" t="str">
        <f>IFERROR(Apollo_Data__Comp_No[[#This Row],[Last Name]],"")</f>
        <v>Cross</v>
      </c>
      <c r="M283" s="27" t="str">
        <f>IFERROR(Apollo_Data__Comp_No[[#This Row],[Company Linkedin Url]],"")</f>
        <v>http://www.linkedin.com/company/crossover-property</v>
      </c>
      <c r="N283" s="27" t="str">
        <f>IFERROR(Apollo_Data__Comp_No[[#This Row],[Website]],"")</f>
        <v>https://crossoverproperty.carrd.co</v>
      </c>
      <c r="O283" s="27" t="str">
        <f>IFERROR(Apollo_Data__Comp_No[[#This Row],[Company Address]],"")</f>
        <v>Lenton Boulevard, Nottingham, England, United Kingdom, NG7 2BY</v>
      </c>
      <c r="P283" s="33" t="s">
        <v>26054</v>
      </c>
    </row>
    <row r="284" spans="1:16" s="27" customFormat="1" x14ac:dyDescent="0.4">
      <c r="A284" s="28" t="str">
        <f>IFERROR(Apollo_Data__Comp_No[[#This Row],[CH Company number]],"")</f>
        <v>11762690</v>
      </c>
      <c r="B284" s="29" t="str">
        <f>IFERROR(Apollo_Data__Comp_No[[#This Row],[company]],"")</f>
        <v>Clifton Property Partners</v>
      </c>
      <c r="C284" s="29" t="str">
        <f>IFERROR(_xlfn.XLOOKUP(Apollo_Results[[#This Row],[Company Number ]],Apollo_Data___Inc_Lender!A:A,Apollo_Data___Inc_Lender!C:C,,)&amp;"","")</f>
        <v>James - Mcmanus; Robert - Windsor</v>
      </c>
      <c r="D284" s="27" t="str">
        <f>IFERROR(_xlfn.XLOOKUP(Apollo_Results[[#This Row],[Company Number ]],Apollo_Data___Inc_Lender!A:A,Apollo_Data___Inc_Lender!D:D,,)&amp;"","")</f>
        <v/>
      </c>
      <c r="E284" s="31">
        <f>IFERROR(_xlfn.XLOOKUP(Apollo_Results[[#This Row],[Company Number ]],Apollo_Data___Inc_Lender!A:A,Apollo_Data___Inc_Lender!E:E,"",),"")</f>
        <v>0</v>
      </c>
      <c r="F284" s="27" t="str">
        <f>IFERROR(_xlfn.XLOOKUP(Apollo_Results[[#This Row],[Company Number ]],Apollo_Data___Inc_Lender!A:A,Apollo_Data___Inc_Lender!F:F,"",0)&amp;"","")</f>
        <v/>
      </c>
      <c r="G284" s="31">
        <f>_xlfn.XLOOKUP(Apollo_Results[[#This Row],[Company Number ]],Apollo_Data___Inc_Lender!A:A,Apollo_Data___Inc_Lender!G:G,"",0)</f>
        <v>43476</v>
      </c>
      <c r="H284" s="27" t="str">
        <f>IFERROR(Apollo_Data__Comp_No[[#This Row],[First Name]],"")</f>
        <v>James</v>
      </c>
      <c r="I284" s="27" t="str">
        <f>IFERROR(Apollo_Data__Comp_No[[#This Row],[Last Name]],"")</f>
        <v>McManus</v>
      </c>
      <c r="M284" s="27" t="str">
        <f>IFERROR(Apollo_Data__Comp_No[[#This Row],[Company Linkedin Url]],"")</f>
        <v>http://www.linkedin.com/company/clifton-property-partners-ltd</v>
      </c>
      <c r="N284" s="27" t="str">
        <f>IFERROR(Apollo_Data__Comp_No[[#This Row],[Website]],"")</f>
        <v>https://cliftonpp.com</v>
      </c>
      <c r="O284" s="27" t="str">
        <f>IFERROR(Apollo_Data__Comp_No[[#This Row],[Company Address]],"")</f>
        <v>3 Hill Street, London, England, United Kingdom, W1J 5LB</v>
      </c>
      <c r="P284" s="33" t="s">
        <v>26054</v>
      </c>
    </row>
    <row r="285" spans="1:16" s="27" customFormat="1" x14ac:dyDescent="0.4">
      <c r="A285" s="28" t="str">
        <f>IFERROR(Apollo_Data__Comp_No[[#This Row],[CH Company number]],"")</f>
        <v>07293640</v>
      </c>
      <c r="B285" s="29" t="str">
        <f>IFERROR(Apollo_Data__Comp_No[[#This Row],[company]],"")</f>
        <v>Investre Limited</v>
      </c>
      <c r="C285" s="29" t="str">
        <f>IFERROR(_xlfn.XLOOKUP(Apollo_Results[[#This Row],[Company Number ]],Apollo_Data___Inc_Lender!A:A,Apollo_Data___Inc_Lender!C:C,,)&amp;"","")</f>
        <v>Bioubakhsh, Samira, Dr; Paul - Gripari; Shayan - Keyhan-Rad</v>
      </c>
      <c r="D285" s="27" t="str">
        <f>IFERROR(_xlfn.XLOOKUP(Apollo_Results[[#This Row],[Company Number ]],Apollo_Data___Inc_Lender!A:A,Apollo_Data___Inc_Lender!D:D,,)&amp;"","")</f>
        <v>Eurobank Cyprus Limited</v>
      </c>
      <c r="E285" s="31">
        <f>IFERROR(_xlfn.XLOOKUP(Apollo_Results[[#This Row],[Company Number ]],Apollo_Data___Inc_Lender!A:A,Apollo_Data___Inc_Lender!E:E,"",),"")</f>
        <v>44027</v>
      </c>
      <c r="F285" s="27" t="str">
        <f>IFERROR(_xlfn.XLOOKUP(Apollo_Results[[#This Row],[Company Number ]],Apollo_Data___Inc_Lender!A:A,Apollo_Data___Inc_Lender!F:F,"",0)&amp;"","")</f>
        <v>outstanding</v>
      </c>
      <c r="G285" s="31">
        <f>_xlfn.XLOOKUP(Apollo_Results[[#This Row],[Company Number ]],Apollo_Data___Inc_Lender!A:A,Apollo_Data___Inc_Lender!G:G,"",0)</f>
        <v>40352</v>
      </c>
      <c r="H285" s="27" t="str">
        <f>IFERROR(Apollo_Data__Comp_No[[#This Row],[First Name]],"")</f>
        <v>Samira</v>
      </c>
      <c r="I285" s="27" t="str">
        <f>IFERROR(Apollo_Data__Comp_No[[#This Row],[Last Name]],"")</f>
        <v>Bioubakhsh</v>
      </c>
      <c r="M285" s="27" t="str">
        <f>IFERROR(Apollo_Data__Comp_No[[#This Row],[Company Linkedin Url]],"")</f>
        <v>http://www.linkedin.com/company/investre-limited</v>
      </c>
      <c r="N285" s="27" t="str">
        <f>IFERROR(Apollo_Data__Comp_No[[#This Row],[Website]],"")</f>
        <v>https://investre.co.uk</v>
      </c>
      <c r="O285" s="27" t="str">
        <f>IFERROR(Apollo_Data__Comp_No[[#This Row],[Company Address]],"")</f>
        <v>165 Kensington High Street, London, England, United Kingdom, W8 6SH</v>
      </c>
      <c r="P285" s="33" t="s">
        <v>26054</v>
      </c>
    </row>
    <row r="286" spans="1:16" s="27" customFormat="1" x14ac:dyDescent="0.4">
      <c r="A286" s="28" t="str">
        <f>IFERROR(Apollo_Data__Comp_No[[#This Row],[CH Company number]],"")</f>
        <v>07293640</v>
      </c>
      <c r="B286" s="29" t="str">
        <f>IFERROR(Apollo_Data__Comp_No[[#This Row],[company]],"")</f>
        <v>Investre Limited</v>
      </c>
      <c r="C286" s="29" t="str">
        <f>IFERROR(_xlfn.XLOOKUP(Apollo_Results[[#This Row],[Company Number ]],Apollo_Data___Inc_Lender!A:A,Apollo_Data___Inc_Lender!C:C,,)&amp;"","")</f>
        <v>Bioubakhsh, Samira, Dr; Paul - Gripari; Shayan - Keyhan-Rad</v>
      </c>
      <c r="D286" s="27" t="str">
        <f>IFERROR(_xlfn.XLOOKUP(Apollo_Results[[#This Row],[Company Number ]],Apollo_Data___Inc_Lender!A:A,Apollo_Data___Inc_Lender!D:D,,)&amp;"","")</f>
        <v>Eurobank Cyprus Limited</v>
      </c>
      <c r="E286" s="31">
        <f>IFERROR(_xlfn.XLOOKUP(Apollo_Results[[#This Row],[Company Number ]],Apollo_Data___Inc_Lender!A:A,Apollo_Data___Inc_Lender!E:E,"",),"")</f>
        <v>44027</v>
      </c>
      <c r="F286" s="27" t="str">
        <f>IFERROR(_xlfn.XLOOKUP(Apollo_Results[[#This Row],[Company Number ]],Apollo_Data___Inc_Lender!A:A,Apollo_Data___Inc_Lender!F:F,"",0)&amp;"","")</f>
        <v>outstanding</v>
      </c>
      <c r="G286" s="31">
        <f>_xlfn.XLOOKUP(Apollo_Results[[#This Row],[Company Number ]],Apollo_Data___Inc_Lender!A:A,Apollo_Data___Inc_Lender!G:G,"",0)</f>
        <v>40352</v>
      </c>
      <c r="H286" s="27" t="str">
        <f>IFERROR(Apollo_Data__Comp_No[[#This Row],[First Name]],"")</f>
        <v>Shayan</v>
      </c>
      <c r="I286" s="27" t="str">
        <f>IFERROR(Apollo_Data__Comp_No[[#This Row],[Last Name]],"")</f>
        <v>Keyhan-Rad</v>
      </c>
      <c r="M286" s="27" t="str">
        <f>IFERROR(Apollo_Data__Comp_No[[#This Row],[Company Linkedin Url]],"")</f>
        <v>http://www.linkedin.com/company/investre-limited</v>
      </c>
      <c r="N286" s="27" t="str">
        <f>IFERROR(Apollo_Data__Comp_No[[#This Row],[Website]],"")</f>
        <v>https://investre.co.uk</v>
      </c>
      <c r="O286" s="27" t="str">
        <f>IFERROR(Apollo_Data__Comp_No[[#This Row],[Company Address]],"")</f>
        <v>165 Kensington High Street, London, England, United Kingdom, W8 6SH</v>
      </c>
      <c r="P286" s="33" t="s">
        <v>26054</v>
      </c>
    </row>
    <row r="287" spans="1:16" s="27" customFormat="1" x14ac:dyDescent="0.4">
      <c r="A287" s="28" t="str">
        <f>IFERROR(Apollo_Data__Comp_No[[#This Row],[CH Company number]],"")</f>
        <v>CE011368</v>
      </c>
      <c r="B287" s="29" t="str">
        <f>IFERROR(Apollo_Data__Comp_No[[#This Row],[company]],"")</f>
        <v>holt group UK</v>
      </c>
      <c r="C287" s="29" t="str">
        <f>IFERROR(_xlfn.XLOOKUP(Apollo_Results[[#This Row],[Company Number ]],Apollo_Data___Inc_Lender!A:A,Apollo_Data___Inc_Lender!C:C,,)&amp;"","")</f>
        <v/>
      </c>
      <c r="D287" s="27" t="str">
        <f>IFERROR(_xlfn.XLOOKUP(Apollo_Results[[#This Row],[Company Number ]],Apollo_Data___Inc_Lender!A:A,Apollo_Data___Inc_Lender!D:D,,)&amp;"","")</f>
        <v/>
      </c>
      <c r="E287" s="31">
        <f>IFERROR(_xlfn.XLOOKUP(Apollo_Results[[#This Row],[Company Number ]],Apollo_Data___Inc_Lender!A:A,Apollo_Data___Inc_Lender!E:E,"",),"")</f>
        <v>0</v>
      </c>
      <c r="F287" s="27" t="str">
        <f>IFERROR(_xlfn.XLOOKUP(Apollo_Results[[#This Row],[Company Number ]],Apollo_Data___Inc_Lender!A:A,Apollo_Data___Inc_Lender!F:F,"",0)&amp;"","")</f>
        <v/>
      </c>
      <c r="G287" s="31">
        <f>_xlfn.XLOOKUP(Apollo_Results[[#This Row],[Company Number ]],Apollo_Data___Inc_Lender!A:A,Apollo_Data___Inc_Lender!G:G,"",0)</f>
        <v>0</v>
      </c>
      <c r="H287" s="27" t="str">
        <f>IFERROR(Apollo_Data__Comp_No[[#This Row],[First Name]],"")</f>
        <v>Robert</v>
      </c>
      <c r="I287" s="27" t="str">
        <f>IFERROR(Apollo_Data__Comp_No[[#This Row],[Last Name]],"")</f>
        <v>Moskala</v>
      </c>
      <c r="M287" s="27" t="str">
        <f>IFERROR(Apollo_Data__Comp_No[[#This Row],[Company Linkedin Url]],"")</f>
        <v>http://www.linkedin.com/company/holt-group-uk</v>
      </c>
      <c r="N287" s="27" t="str">
        <f>IFERROR(Apollo_Data__Comp_No[[#This Row],[Website]],"")</f>
        <v>https://holtgroup.co.uk</v>
      </c>
      <c r="O287" s="27" t="str">
        <f>IFERROR(Apollo_Data__Comp_No[[#This Row],[Company Address]],"")</f>
        <v>42 Upper Richmond Road West, London, England, United Kingdom, SW14 8DD</v>
      </c>
      <c r="P287" s="33" t="s">
        <v>26054</v>
      </c>
    </row>
    <row r="288" spans="1:16" s="27" customFormat="1" x14ac:dyDescent="0.4">
      <c r="A288" s="28" t="str">
        <f>IFERROR(Apollo_Data__Comp_No[[#This Row],[CH Company number]],"")</f>
        <v>CE011368</v>
      </c>
      <c r="B288" s="29" t="str">
        <f>IFERROR(Apollo_Data__Comp_No[[#This Row],[company]],"")</f>
        <v>holt group UK</v>
      </c>
      <c r="C288" s="29" t="str">
        <f>IFERROR(_xlfn.XLOOKUP(Apollo_Results[[#This Row],[Company Number ]],Apollo_Data___Inc_Lender!A:A,Apollo_Data___Inc_Lender!C:C,,)&amp;"","")</f>
        <v/>
      </c>
      <c r="D288" s="27" t="str">
        <f>IFERROR(_xlfn.XLOOKUP(Apollo_Results[[#This Row],[Company Number ]],Apollo_Data___Inc_Lender!A:A,Apollo_Data___Inc_Lender!D:D,,)&amp;"","")</f>
        <v/>
      </c>
      <c r="E288" s="31">
        <f>IFERROR(_xlfn.XLOOKUP(Apollo_Results[[#This Row],[Company Number ]],Apollo_Data___Inc_Lender!A:A,Apollo_Data___Inc_Lender!E:E,"",),"")</f>
        <v>0</v>
      </c>
      <c r="F288" s="27" t="str">
        <f>IFERROR(_xlfn.XLOOKUP(Apollo_Results[[#This Row],[Company Number ]],Apollo_Data___Inc_Lender!A:A,Apollo_Data___Inc_Lender!F:F,"",0)&amp;"","")</f>
        <v/>
      </c>
      <c r="G288" s="31">
        <f>_xlfn.XLOOKUP(Apollo_Results[[#This Row],[Company Number ]],Apollo_Data___Inc_Lender!A:A,Apollo_Data___Inc_Lender!G:G,"",0)</f>
        <v>0</v>
      </c>
      <c r="H288" s="27" t="str">
        <f>IFERROR(Apollo_Data__Comp_No[[#This Row],[First Name]],"")</f>
        <v>Graham</v>
      </c>
      <c r="I288" s="27" t="str">
        <f>IFERROR(Apollo_Data__Comp_No[[#This Row],[Last Name]],"")</f>
        <v>Taylor</v>
      </c>
      <c r="M288" s="27" t="str">
        <f>IFERROR(Apollo_Data__Comp_No[[#This Row],[Company Linkedin Url]],"")</f>
        <v>http://www.linkedin.com/company/holt-group-uk</v>
      </c>
      <c r="N288" s="27" t="str">
        <f>IFERROR(Apollo_Data__Comp_No[[#This Row],[Website]],"")</f>
        <v>https://holtgroup.co.uk</v>
      </c>
      <c r="O288" s="27" t="str">
        <f>IFERROR(Apollo_Data__Comp_No[[#This Row],[Company Address]],"")</f>
        <v>42 Upper Richmond Road West, London, England, United Kingdom, SW14 8DD</v>
      </c>
      <c r="P288" s="33" t="s">
        <v>26054</v>
      </c>
    </row>
    <row r="289" spans="1:16" s="27" customFormat="1" x14ac:dyDescent="0.4">
      <c r="A289" s="28" t="str">
        <f>IFERROR(Apollo_Data__Comp_No[[#This Row],[CH Company number]],"")</f>
        <v>CE011368</v>
      </c>
      <c r="B289" s="29" t="str">
        <f>IFERROR(Apollo_Data__Comp_No[[#This Row],[company]],"")</f>
        <v>holt group UK</v>
      </c>
      <c r="C289" s="29" t="str">
        <f>IFERROR(_xlfn.XLOOKUP(Apollo_Results[[#This Row],[Company Number ]],Apollo_Data___Inc_Lender!A:A,Apollo_Data___Inc_Lender!C:C,,)&amp;"","")</f>
        <v/>
      </c>
      <c r="D289" s="27" t="str">
        <f>IFERROR(_xlfn.XLOOKUP(Apollo_Results[[#This Row],[Company Number ]],Apollo_Data___Inc_Lender!A:A,Apollo_Data___Inc_Lender!D:D,,)&amp;"","")</f>
        <v/>
      </c>
      <c r="E289" s="31">
        <f>IFERROR(_xlfn.XLOOKUP(Apollo_Results[[#This Row],[Company Number ]],Apollo_Data___Inc_Lender!A:A,Apollo_Data___Inc_Lender!E:E,"",),"")</f>
        <v>0</v>
      </c>
      <c r="F289" s="27" t="str">
        <f>IFERROR(_xlfn.XLOOKUP(Apollo_Results[[#This Row],[Company Number ]],Apollo_Data___Inc_Lender!A:A,Apollo_Data___Inc_Lender!F:F,"",0)&amp;"","")</f>
        <v/>
      </c>
      <c r="G289" s="31">
        <f>_xlfn.XLOOKUP(Apollo_Results[[#This Row],[Company Number ]],Apollo_Data___Inc_Lender!A:A,Apollo_Data___Inc_Lender!G:G,"",0)</f>
        <v>0</v>
      </c>
      <c r="H289" s="27" t="str">
        <f>IFERROR(Apollo_Data__Comp_No[[#This Row],[First Name]],"")</f>
        <v>James</v>
      </c>
      <c r="I289" s="27" t="str">
        <f>IFERROR(Apollo_Data__Comp_No[[#This Row],[Last Name]],"")</f>
        <v>Holt</v>
      </c>
      <c r="M289" s="27" t="str">
        <f>IFERROR(Apollo_Data__Comp_No[[#This Row],[Company Linkedin Url]],"")</f>
        <v>http://www.linkedin.com/company/holt-group-uk</v>
      </c>
      <c r="N289" s="27" t="str">
        <f>IFERROR(Apollo_Data__Comp_No[[#This Row],[Website]],"")</f>
        <v>https://holtgroup.co.uk</v>
      </c>
      <c r="O289" s="27" t="str">
        <f>IFERROR(Apollo_Data__Comp_No[[#This Row],[Company Address]],"")</f>
        <v>42 Upper Richmond Road West, London, England, United Kingdom, SW14 8DD</v>
      </c>
      <c r="P289" s="33" t="s">
        <v>26054</v>
      </c>
    </row>
    <row r="290" spans="1:16" s="27" customFormat="1" x14ac:dyDescent="0.4">
      <c r="A290" s="28" t="str">
        <f>IFERROR(Apollo_Data__Comp_No[[#This Row],[CH Company number]],"")</f>
        <v>CE011368</v>
      </c>
      <c r="B290" s="29" t="str">
        <f>IFERROR(Apollo_Data__Comp_No[[#This Row],[company]],"")</f>
        <v>holt group UK</v>
      </c>
      <c r="C290" s="29" t="str">
        <f>IFERROR(_xlfn.XLOOKUP(Apollo_Results[[#This Row],[Company Number ]],Apollo_Data___Inc_Lender!A:A,Apollo_Data___Inc_Lender!C:C,,)&amp;"","")</f>
        <v/>
      </c>
      <c r="D290" s="27" t="str">
        <f>IFERROR(_xlfn.XLOOKUP(Apollo_Results[[#This Row],[Company Number ]],Apollo_Data___Inc_Lender!A:A,Apollo_Data___Inc_Lender!D:D,,)&amp;"","")</f>
        <v/>
      </c>
      <c r="E290" s="31">
        <f>IFERROR(_xlfn.XLOOKUP(Apollo_Results[[#This Row],[Company Number ]],Apollo_Data___Inc_Lender!A:A,Apollo_Data___Inc_Lender!E:E,"",),"")</f>
        <v>0</v>
      </c>
      <c r="F290" s="27" t="str">
        <f>IFERROR(_xlfn.XLOOKUP(Apollo_Results[[#This Row],[Company Number ]],Apollo_Data___Inc_Lender!A:A,Apollo_Data___Inc_Lender!F:F,"",0)&amp;"","")</f>
        <v/>
      </c>
      <c r="G290" s="31">
        <f>_xlfn.XLOOKUP(Apollo_Results[[#This Row],[Company Number ]],Apollo_Data___Inc_Lender!A:A,Apollo_Data___Inc_Lender!G:G,"",0)</f>
        <v>0</v>
      </c>
      <c r="H290" s="27" t="str">
        <f>IFERROR(Apollo_Data__Comp_No[[#This Row],[First Name]],"")</f>
        <v>Rob</v>
      </c>
      <c r="I290" s="27" t="str">
        <f>IFERROR(Apollo_Data__Comp_No[[#This Row],[Last Name]],"")</f>
        <v>Holt</v>
      </c>
      <c r="M290" s="27" t="str">
        <f>IFERROR(Apollo_Data__Comp_No[[#This Row],[Company Linkedin Url]],"")</f>
        <v>http://www.linkedin.com/company/holt-group-uk</v>
      </c>
      <c r="N290" s="27" t="str">
        <f>IFERROR(Apollo_Data__Comp_No[[#This Row],[Website]],"")</f>
        <v>https://holtgroup.co.uk</v>
      </c>
      <c r="O290" s="27" t="str">
        <f>IFERROR(Apollo_Data__Comp_No[[#This Row],[Company Address]],"")</f>
        <v>42 Upper Richmond Road West, London, England, United Kingdom, SW14 8DD</v>
      </c>
      <c r="P290" s="33" t="s">
        <v>26054</v>
      </c>
    </row>
    <row r="291" spans="1:16" s="27" customFormat="1" x14ac:dyDescent="0.4">
      <c r="A291" s="28" t="str">
        <f>IFERROR(Apollo_Data__Comp_No[[#This Row],[CH Company number]],"")</f>
        <v>04406862</v>
      </c>
      <c r="B291" s="29" t="str">
        <f>IFERROR(Apollo_Data__Comp_No[[#This Row],[company]],"")</f>
        <v>Grange Developments</v>
      </c>
      <c r="C291" s="29" t="str">
        <f>IFERROR(_xlfn.XLOOKUP(Apollo_Results[[#This Row],[Company Number ]],Apollo_Data___Inc_Lender!A:A,Apollo_Data___Inc_Lender!C:C,,)&amp;"","")</f>
        <v>Bradshaw; Sonia - Barr</v>
      </c>
      <c r="D291" s="27" t="str">
        <f>IFERROR(_xlfn.XLOOKUP(Apollo_Results[[#This Row],[Company Number ]],Apollo_Data___Inc_Lender!A:A,Apollo_Data___Inc_Lender!D:D,,)&amp;"","")</f>
        <v>Lloyds Tsb Bank PLC</v>
      </c>
      <c r="E291" s="31">
        <f>IFERROR(_xlfn.XLOOKUP(Apollo_Results[[#This Row],[Company Number ]],Apollo_Data___Inc_Lender!A:A,Apollo_Data___Inc_Lender!E:E,"",),"")</f>
        <v>40633</v>
      </c>
      <c r="F291" s="27" t="str">
        <f>IFERROR(_xlfn.XLOOKUP(Apollo_Results[[#This Row],[Company Number ]],Apollo_Data___Inc_Lender!A:A,Apollo_Data___Inc_Lender!F:F,"",0)&amp;"","")</f>
        <v>fully-satisfied</v>
      </c>
      <c r="G291" s="31">
        <f>_xlfn.XLOOKUP(Apollo_Results[[#This Row],[Company Number ]],Apollo_Data___Inc_Lender!A:A,Apollo_Data___Inc_Lender!G:G,"",0)</f>
        <v>37345</v>
      </c>
      <c r="H291" s="27" t="str">
        <f>IFERROR(Apollo_Data__Comp_No[[#This Row],[First Name]],"")</f>
        <v>David</v>
      </c>
      <c r="I291" s="27" t="str">
        <f>IFERROR(Apollo_Data__Comp_No[[#This Row],[Last Name]],"")</f>
        <v>Ratcliff</v>
      </c>
      <c r="M291" s="27" t="str">
        <f>IFERROR(Apollo_Data__Comp_No[[#This Row],[Company Linkedin Url]],"")</f>
        <v>http://www.linkedin.com/company/grange-developments</v>
      </c>
      <c r="N291" s="27" t="str">
        <f>IFERROR(Apollo_Data__Comp_No[[#This Row],[Website]],"")</f>
        <v>https://grangedevelopments.co.uk</v>
      </c>
      <c r="O291" s="27" t="str">
        <f>IFERROR(Apollo_Data__Comp_No[[#This Row],[Company Address]],"")</f>
        <v>42 Commercial Street, Saint Helier, St Helier, Jersey, JE2 3</v>
      </c>
      <c r="P291" s="33" t="s">
        <v>26054</v>
      </c>
    </row>
    <row r="292" spans="1:16" s="27" customFormat="1" x14ac:dyDescent="0.4">
      <c r="A292" s="28" t="str">
        <f>IFERROR(Apollo_Data__Comp_No[[#This Row],[CH Company number]],"")</f>
        <v>04406862</v>
      </c>
      <c r="B292" s="29" t="str">
        <f>IFERROR(Apollo_Data__Comp_No[[#This Row],[company]],"")</f>
        <v>Grange Developments</v>
      </c>
      <c r="C292" s="29" t="str">
        <f>IFERROR(_xlfn.XLOOKUP(Apollo_Results[[#This Row],[Company Number ]],Apollo_Data___Inc_Lender!A:A,Apollo_Data___Inc_Lender!C:C,,)&amp;"","")</f>
        <v>Bradshaw; Sonia - Barr</v>
      </c>
      <c r="D292" s="27" t="str">
        <f>IFERROR(_xlfn.XLOOKUP(Apollo_Results[[#This Row],[Company Number ]],Apollo_Data___Inc_Lender!A:A,Apollo_Data___Inc_Lender!D:D,,)&amp;"","")</f>
        <v>Lloyds Tsb Bank PLC</v>
      </c>
      <c r="E292" s="31">
        <f>IFERROR(_xlfn.XLOOKUP(Apollo_Results[[#This Row],[Company Number ]],Apollo_Data___Inc_Lender!A:A,Apollo_Data___Inc_Lender!E:E,"",),"")</f>
        <v>40633</v>
      </c>
      <c r="F292" s="27" t="str">
        <f>IFERROR(_xlfn.XLOOKUP(Apollo_Results[[#This Row],[Company Number ]],Apollo_Data___Inc_Lender!A:A,Apollo_Data___Inc_Lender!F:F,"",0)&amp;"","")</f>
        <v>fully-satisfied</v>
      </c>
      <c r="G292" s="31">
        <f>_xlfn.XLOOKUP(Apollo_Results[[#This Row],[Company Number ]],Apollo_Data___Inc_Lender!A:A,Apollo_Data___Inc_Lender!G:G,"",0)</f>
        <v>37345</v>
      </c>
      <c r="H292" s="27" t="str">
        <f>IFERROR(Apollo_Data__Comp_No[[#This Row],[First Name]],"")</f>
        <v>Lucy</v>
      </c>
      <c r="I292" s="27" t="str">
        <f>IFERROR(Apollo_Data__Comp_No[[#This Row],[Last Name]],"")</f>
        <v>Duckett</v>
      </c>
      <c r="M292" s="27" t="str">
        <f>IFERROR(Apollo_Data__Comp_No[[#This Row],[Company Linkedin Url]],"")</f>
        <v>http://www.linkedin.com/company/grange-developments</v>
      </c>
      <c r="N292" s="27" t="str">
        <f>IFERROR(Apollo_Data__Comp_No[[#This Row],[Website]],"")</f>
        <v>https://grangedevelopments.co.uk</v>
      </c>
      <c r="O292" s="27" t="str">
        <f>IFERROR(Apollo_Data__Comp_No[[#This Row],[Company Address]],"")</f>
        <v>42 Commercial Street, Saint Helier, St Helier, Jersey, JE2 3</v>
      </c>
      <c r="P292" s="33" t="s">
        <v>26054</v>
      </c>
    </row>
    <row r="293" spans="1:16" s="27" customFormat="1" x14ac:dyDescent="0.4">
      <c r="A293" s="28" t="str">
        <f>IFERROR(Apollo_Data__Comp_No[[#This Row],[CH Company number]],"")</f>
        <v>13860350</v>
      </c>
      <c r="B293" s="29" t="str">
        <f>IFERROR(Apollo_Data__Comp_No[[#This Row],[company]],"")</f>
        <v>Kaplan Property Group</v>
      </c>
      <c r="C293" s="29" t="str">
        <f>IFERROR(_xlfn.XLOOKUP(Apollo_Results[[#This Row],[Company Number ]],Apollo_Data___Inc_Lender!A:A,Apollo_Data___Inc_Lender!C:C,,)&amp;"","")</f>
        <v>Gungor - Kaplan</v>
      </c>
      <c r="D293" s="27" t="str">
        <f>IFERROR(_xlfn.XLOOKUP(Apollo_Results[[#This Row],[Company Number ]],Apollo_Data___Inc_Lender!A:A,Apollo_Data___Inc_Lender!D:D,,)&amp;"","")</f>
        <v>Landbay Partners Limited</v>
      </c>
      <c r="E293" s="31">
        <f>IFERROR(_xlfn.XLOOKUP(Apollo_Results[[#This Row],[Company Number ]],Apollo_Data___Inc_Lender!A:A,Apollo_Data___Inc_Lender!E:E,"",),"")</f>
        <v>45394</v>
      </c>
      <c r="F293" s="27" t="str">
        <f>IFERROR(_xlfn.XLOOKUP(Apollo_Results[[#This Row],[Company Number ]],Apollo_Data___Inc_Lender!A:A,Apollo_Data___Inc_Lender!F:F,"",0)&amp;"","")</f>
        <v>outstanding</v>
      </c>
      <c r="G293" s="31">
        <f>_xlfn.XLOOKUP(Apollo_Results[[#This Row],[Company Number ]],Apollo_Data___Inc_Lender!A:A,Apollo_Data___Inc_Lender!G:G,"",0)</f>
        <v>44581</v>
      </c>
      <c r="H293" s="27" t="str">
        <f>IFERROR(Apollo_Data__Comp_No[[#This Row],[First Name]],"")</f>
        <v>Michael</v>
      </c>
      <c r="I293" s="27" t="str">
        <f>IFERROR(Apollo_Data__Comp_No[[#This Row],[Last Name]],"")</f>
        <v>Gisborne</v>
      </c>
      <c r="M293" s="27" t="str">
        <f>IFERROR(Apollo_Data__Comp_No[[#This Row],[Company Linkedin Url]],"")</f>
        <v>http://www.linkedin.com/company/kaplan-property-group</v>
      </c>
      <c r="N293" s="27" t="str">
        <f>IFERROR(Apollo_Data__Comp_No[[#This Row],[Website]],"")</f>
        <v>https://kaplanpropertygroup.co.uk</v>
      </c>
      <c r="O293" s="27" t="str">
        <f>IFERROR(Apollo_Data__Comp_No[[#This Row],[Company Address]],"")</f>
        <v>1 Rockingham Road, England, United Kingdom, LE16 7XY</v>
      </c>
      <c r="P293" s="33" t="s">
        <v>26054</v>
      </c>
    </row>
    <row r="294" spans="1:16" s="27" customFormat="1" x14ac:dyDescent="0.4">
      <c r="A294" s="28" t="str">
        <f>IFERROR(Apollo_Data__Comp_No[[#This Row],[CH Company number]],"")</f>
        <v>04120479</v>
      </c>
      <c r="B294" s="29" t="str">
        <f>IFERROR(Apollo_Data__Comp_No[[#This Row],[company]],"")</f>
        <v>JD Property</v>
      </c>
      <c r="C294" s="29" t="str">
        <f>IFERROR(_xlfn.XLOOKUP(Apollo_Results[[#This Row],[Company Number ]],Apollo_Data___Inc_Lender!A:A,Apollo_Data___Inc_Lender!C:C,,)&amp;"","")</f>
        <v>Collette - Tasker Taylor</v>
      </c>
      <c r="D294" s="27" t="str">
        <f>IFERROR(_xlfn.XLOOKUP(Apollo_Results[[#This Row],[Company Number ]],Apollo_Data___Inc_Lender!A:A,Apollo_Data___Inc_Lender!D:D,,)&amp;"","")</f>
        <v>Clydesdale Bank Public Limited Company</v>
      </c>
      <c r="E294" s="31">
        <f>IFERROR(_xlfn.XLOOKUP(Apollo_Results[[#This Row],[Company Number ]],Apollo_Data___Inc_Lender!A:A,Apollo_Data___Inc_Lender!E:E,"",),"")</f>
        <v>38727</v>
      </c>
      <c r="F294" s="27" t="str">
        <f>IFERROR(_xlfn.XLOOKUP(Apollo_Results[[#This Row],[Company Number ]],Apollo_Data___Inc_Lender!A:A,Apollo_Data___Inc_Lender!F:F,"",0)&amp;"","")</f>
        <v>outstanding</v>
      </c>
      <c r="G294" s="31">
        <f>_xlfn.XLOOKUP(Apollo_Results[[#This Row],[Company Number ]],Apollo_Data___Inc_Lender!A:A,Apollo_Data___Inc_Lender!G:G,"",0)</f>
        <v>36866</v>
      </c>
      <c r="H294" s="27" t="str">
        <f>IFERROR(Apollo_Data__Comp_No[[#This Row],[First Name]],"")</f>
        <v>Tung</v>
      </c>
      <c r="I294" s="27" t="str">
        <f>IFERROR(Apollo_Data__Comp_No[[#This Row],[Last Name]],"")</f>
        <v>Ly</v>
      </c>
      <c r="M294" s="27" t="str">
        <f>IFERROR(Apollo_Data__Comp_No[[#This Row],[Company Linkedin Url]],"")</f>
        <v>http://www.linkedin.com/company/jdproperty</v>
      </c>
      <c r="N294" s="27" t="str">
        <f>IFERROR(Apollo_Data__Comp_No[[#This Row],[Website]],"")</f>
        <v>https://jdproperty.com.au</v>
      </c>
      <c r="O294" s="27" t="str">
        <f>IFERROR(Apollo_Data__Comp_No[[#This Row],[Company Address]],"")</f>
        <v>154 Melbourne St, Brisbane, Queensland, Australia, 4101</v>
      </c>
      <c r="P294" s="33" t="s">
        <v>26054</v>
      </c>
    </row>
    <row r="295" spans="1:16" s="27" customFormat="1" x14ac:dyDescent="0.4">
      <c r="A295" s="28" t="str">
        <f>IFERROR(Apollo_Data__Comp_No[[#This Row],[CH Company number]],"")</f>
        <v>04842171</v>
      </c>
      <c r="B295" s="29" t="str">
        <f>IFERROR(Apollo_Data__Comp_No[[#This Row],[company]],"")</f>
        <v>LSP Developments Ltd</v>
      </c>
      <c r="C295" s="29" t="str">
        <f>IFERROR(_xlfn.XLOOKUP(Apollo_Results[[#This Row],[Company Number ]],Apollo_Data___Inc_Lender!A:A,Apollo_Data___Inc_Lender!C:C,,)&amp;"","")</f>
        <v>David - Harrison; Francis - Finney; Edward - Sutton</v>
      </c>
      <c r="D295" s="27" t="str">
        <f>IFERROR(_xlfn.XLOOKUP(Apollo_Results[[#This Row],[Company Number ]],Apollo_Data___Inc_Lender!A:A,Apollo_Data___Inc_Lender!D:D,,)&amp;"","")</f>
        <v>Wulstan Capital (Warwick) LLP; Wulstan Nominees (Warwick) Limited</v>
      </c>
      <c r="E295" s="31">
        <f>IFERROR(_xlfn.XLOOKUP(Apollo_Results[[#This Row],[Company Number ]],Apollo_Data___Inc_Lender!A:A,Apollo_Data___Inc_Lender!E:E,"",),"")</f>
        <v>44284</v>
      </c>
      <c r="F295" s="27" t="str">
        <f>IFERROR(_xlfn.XLOOKUP(Apollo_Results[[#This Row],[Company Number ]],Apollo_Data___Inc_Lender!A:A,Apollo_Data___Inc_Lender!F:F,"",0)&amp;"","")</f>
        <v>fully-satisfied</v>
      </c>
      <c r="G295" s="31">
        <f>_xlfn.XLOOKUP(Apollo_Results[[#This Row],[Company Number ]],Apollo_Data___Inc_Lender!A:A,Apollo_Data___Inc_Lender!G:G,"",0)</f>
        <v>37825</v>
      </c>
      <c r="H295" s="27" t="str">
        <f>IFERROR(Apollo_Data__Comp_No[[#This Row],[First Name]],"")</f>
        <v>James</v>
      </c>
      <c r="I295" s="27" t="str">
        <f>IFERROR(Apollo_Data__Comp_No[[#This Row],[Last Name]],"")</f>
        <v>Pritchard</v>
      </c>
      <c r="M295" s="27" t="str">
        <f>IFERROR(Apollo_Data__Comp_No[[#This Row],[Company Linkedin Url]],"")</f>
        <v>http://www.linkedin.com/company/lsp-developments-ltd</v>
      </c>
      <c r="N295" s="27" t="str">
        <f>IFERROR(Apollo_Data__Comp_No[[#This Row],[Website]],"")</f>
        <v>https://lspdevelopments.co.uk</v>
      </c>
      <c r="O295" s="27" t="str">
        <f>IFERROR(Apollo_Data__Comp_No[[#This Row],[Company Address]],"")</f>
        <v>2 Kilwardby Street, Ashby-de-la-Zouch, England, United Kingdom, LE65 2</v>
      </c>
      <c r="P295" s="33" t="s">
        <v>26054</v>
      </c>
    </row>
    <row r="296" spans="1:16" s="27" customFormat="1" x14ac:dyDescent="0.4">
      <c r="A296" s="28" t="str">
        <f>IFERROR(Apollo_Data__Comp_No[[#This Row],[CH Company number]],"")</f>
        <v>14479151</v>
      </c>
      <c r="B296" s="29" t="str">
        <f>IFERROR(Apollo_Data__Comp_No[[#This Row],[company]],"")</f>
        <v>Montane Partners</v>
      </c>
      <c r="C296" s="29" t="str">
        <f>IFERROR(_xlfn.XLOOKUP(Apollo_Results[[#This Row],[Company Number ]],Apollo_Data___Inc_Lender!A:A,Apollo_Data___Inc_Lender!C:C,,)&amp;"","")</f>
        <v>Joanne - Barnett; Adam - Buchler; Nicholas - Spencer</v>
      </c>
      <c r="D296" s="27" t="str">
        <f>IFERROR(_xlfn.XLOOKUP(Apollo_Results[[#This Row],[Company Number ]],Apollo_Data___Inc_Lender!A:A,Apollo_Data___Inc_Lender!D:D,,)&amp;"","")</f>
        <v/>
      </c>
      <c r="E296" s="31">
        <f>IFERROR(_xlfn.XLOOKUP(Apollo_Results[[#This Row],[Company Number ]],Apollo_Data___Inc_Lender!A:A,Apollo_Data___Inc_Lender!E:E,"",),"")</f>
        <v>0</v>
      </c>
      <c r="F296" s="27" t="str">
        <f>IFERROR(_xlfn.XLOOKUP(Apollo_Results[[#This Row],[Company Number ]],Apollo_Data___Inc_Lender!A:A,Apollo_Data___Inc_Lender!F:F,"",0)&amp;"","")</f>
        <v/>
      </c>
      <c r="G296" s="31">
        <f>_xlfn.XLOOKUP(Apollo_Results[[#This Row],[Company Number ]],Apollo_Data___Inc_Lender!A:A,Apollo_Data___Inc_Lender!G:G,"",0)</f>
        <v>44876</v>
      </c>
      <c r="H296" s="27" t="str">
        <f>IFERROR(Apollo_Data__Comp_No[[#This Row],[First Name]],"")</f>
        <v>Nick</v>
      </c>
      <c r="I296" s="27" t="str">
        <f>IFERROR(Apollo_Data__Comp_No[[#This Row],[Last Name]],"")</f>
        <v>Spencer</v>
      </c>
      <c r="M296" s="27" t="str">
        <f>IFERROR(Apollo_Data__Comp_No[[#This Row],[Company Linkedin Url]],"")</f>
        <v>http://www.linkedin.com/company/montane-partners</v>
      </c>
      <c r="N296" s="27" t="str">
        <f>IFERROR(Apollo_Data__Comp_No[[#This Row],[Website]],"")</f>
        <v>https://montanepartners.com</v>
      </c>
      <c r="O296" s="27" t="str">
        <f>IFERROR(Apollo_Data__Comp_No[[#This Row],[Company Address]],"")</f>
        <v>2 Cross Keys Close, London, England, United Kingdom, W1U 2DF</v>
      </c>
      <c r="P296" s="33" t="s">
        <v>26054</v>
      </c>
    </row>
    <row r="297" spans="1:16" s="27" customFormat="1" x14ac:dyDescent="0.4">
      <c r="A297" s="28" t="str">
        <f>IFERROR(Apollo_Data__Comp_No[[#This Row],[CH Company number]],"")</f>
        <v>09352537</v>
      </c>
      <c r="B297" s="29" t="str">
        <f>IFERROR(Apollo_Data__Comp_No[[#This Row],[company]],"")</f>
        <v>Apsley House Capital PLC</v>
      </c>
      <c r="C297" s="29" t="str">
        <f>IFERROR(_xlfn.XLOOKUP(Apollo_Results[[#This Row],[Company Number ]],Apollo_Data___Inc_Lender!A:A,Apollo_Data___Inc_Lender!C:C,,)&amp;"","")</f>
        <v>Rosemary - Massoudi; Ross - Hyett; Gerard - Nock; Carl - Norstrom</v>
      </c>
      <c r="D297" s="27" t="str">
        <f>IFERROR(_xlfn.XLOOKUP(Apollo_Results[[#This Row],[Company Number ]],Apollo_Data___Inc_Lender!A:A,Apollo_Data___Inc_Lender!D:D,,)&amp;"","")</f>
        <v>Investec Bank PLC</v>
      </c>
      <c r="E297" s="31">
        <f>IFERROR(_xlfn.XLOOKUP(Apollo_Results[[#This Row],[Company Number ]],Apollo_Data___Inc_Lender!A:A,Apollo_Data___Inc_Lender!E:E,"",),"")</f>
        <v>45499</v>
      </c>
      <c r="F297" s="27" t="str">
        <f>IFERROR(_xlfn.XLOOKUP(Apollo_Results[[#This Row],[Company Number ]],Apollo_Data___Inc_Lender!A:A,Apollo_Data___Inc_Lender!F:F,"",0)&amp;"","")</f>
        <v>outstanding</v>
      </c>
      <c r="G297" s="31">
        <f>_xlfn.XLOOKUP(Apollo_Results[[#This Row],[Company Number ]],Apollo_Data___Inc_Lender!A:A,Apollo_Data___Inc_Lender!G:G,"",0)</f>
        <v>41985</v>
      </c>
      <c r="H297" s="27" t="str">
        <f>IFERROR(Apollo_Data__Comp_No[[#This Row],[First Name]],"")</f>
        <v>Robin</v>
      </c>
      <c r="I297" s="27" t="str">
        <f>IFERROR(Apollo_Data__Comp_No[[#This Row],[Last Name]],"")</f>
        <v>Norstrom</v>
      </c>
      <c r="M297" s="27" t="str">
        <f>IFERROR(Apollo_Data__Comp_No[[#This Row],[Company Linkedin Url]],"")</f>
        <v>http://www.linkedin.com/company/apsley-house-capital-plc</v>
      </c>
      <c r="N297" s="27" t="str">
        <f>IFERROR(Apollo_Data__Comp_No[[#This Row],[Website]],"")</f>
        <v>https://apsleyhousecapital.co.uk</v>
      </c>
      <c r="O297" s="27" t="str">
        <f>IFERROR(Apollo_Data__Comp_No[[#This Row],[Company Address]],"")</f>
        <v>6 Grosvenor Street, London, England, United Kingdom, W1K 4PZ</v>
      </c>
      <c r="P297" s="33" t="s">
        <v>26054</v>
      </c>
    </row>
    <row r="298" spans="1:16" s="27" customFormat="1" x14ac:dyDescent="0.4">
      <c r="A298" s="28" t="str">
        <f>IFERROR(Apollo_Data__Comp_No[[#This Row],[CH Company number]],"")</f>
        <v>09352537</v>
      </c>
      <c r="B298" s="29" t="str">
        <f>IFERROR(Apollo_Data__Comp_No[[#This Row],[company]],"")</f>
        <v>Apsley House Capital PLC</v>
      </c>
      <c r="C298" s="29" t="str">
        <f>IFERROR(_xlfn.XLOOKUP(Apollo_Results[[#This Row],[Company Number ]],Apollo_Data___Inc_Lender!A:A,Apollo_Data___Inc_Lender!C:C,,)&amp;"","")</f>
        <v>Rosemary - Massoudi; Ross - Hyett; Gerard - Nock; Carl - Norstrom</v>
      </c>
      <c r="D298" s="27" t="str">
        <f>IFERROR(_xlfn.XLOOKUP(Apollo_Results[[#This Row],[Company Number ]],Apollo_Data___Inc_Lender!A:A,Apollo_Data___Inc_Lender!D:D,,)&amp;"","")</f>
        <v>Investec Bank PLC</v>
      </c>
      <c r="E298" s="31">
        <f>IFERROR(_xlfn.XLOOKUP(Apollo_Results[[#This Row],[Company Number ]],Apollo_Data___Inc_Lender!A:A,Apollo_Data___Inc_Lender!E:E,"",),"")</f>
        <v>45499</v>
      </c>
      <c r="F298" s="27" t="str">
        <f>IFERROR(_xlfn.XLOOKUP(Apollo_Results[[#This Row],[Company Number ]],Apollo_Data___Inc_Lender!A:A,Apollo_Data___Inc_Lender!F:F,"",0)&amp;"","")</f>
        <v>outstanding</v>
      </c>
      <c r="G298" s="31">
        <f>_xlfn.XLOOKUP(Apollo_Results[[#This Row],[Company Number ]],Apollo_Data___Inc_Lender!A:A,Apollo_Data___Inc_Lender!G:G,"",0)</f>
        <v>41985</v>
      </c>
      <c r="H298" s="27" t="str">
        <f>IFERROR(Apollo_Data__Comp_No[[#This Row],[First Name]],"")</f>
        <v>Rosie</v>
      </c>
      <c r="I298" s="27" t="str">
        <f>IFERROR(Apollo_Data__Comp_No[[#This Row],[Last Name]],"")</f>
        <v>Massoudi</v>
      </c>
      <c r="M298" s="27" t="str">
        <f>IFERROR(Apollo_Data__Comp_No[[#This Row],[Company Linkedin Url]],"")</f>
        <v>http://www.linkedin.com/company/apsley-house-capital-plc</v>
      </c>
      <c r="N298" s="27" t="str">
        <f>IFERROR(Apollo_Data__Comp_No[[#This Row],[Website]],"")</f>
        <v>https://apsleyhousecapital.co.uk</v>
      </c>
      <c r="O298" s="27" t="str">
        <f>IFERROR(Apollo_Data__Comp_No[[#This Row],[Company Address]],"")</f>
        <v>6 Grosvenor Street, London, England, United Kingdom, W1K 4PZ</v>
      </c>
      <c r="P298" s="33" t="s">
        <v>26054</v>
      </c>
    </row>
    <row r="299" spans="1:16" s="27" customFormat="1" x14ac:dyDescent="0.4">
      <c r="A299" s="28" t="str">
        <f>IFERROR(Apollo_Data__Comp_No[[#This Row],[CH Company number]],"")</f>
        <v>OE011906</v>
      </c>
      <c r="B299" s="29" t="str">
        <f>IFERROR(Apollo_Data__Comp_No[[#This Row],[company]],"")</f>
        <v>Assembly Commercial Real Estate</v>
      </c>
      <c r="C299" s="29" t="str">
        <f>IFERROR(_xlfn.XLOOKUP(Apollo_Results[[#This Row],[Company Number ]],Apollo_Data___Inc_Lender!A:A,Apollo_Data___Inc_Lender!C:C,,)&amp;"","")</f>
        <v/>
      </c>
      <c r="D299" s="27" t="str">
        <f>IFERROR(_xlfn.XLOOKUP(Apollo_Results[[#This Row],[Company Number ]],Apollo_Data___Inc_Lender!A:A,Apollo_Data___Inc_Lender!D:D,,)&amp;"","")</f>
        <v/>
      </c>
      <c r="E299" s="31">
        <f>IFERROR(_xlfn.XLOOKUP(Apollo_Results[[#This Row],[Company Number ]],Apollo_Data___Inc_Lender!A:A,Apollo_Data___Inc_Lender!E:E,"",),"")</f>
        <v>0</v>
      </c>
      <c r="F299" s="27" t="str">
        <f>IFERROR(_xlfn.XLOOKUP(Apollo_Results[[#This Row],[Company Number ]],Apollo_Data___Inc_Lender!A:A,Apollo_Data___Inc_Lender!F:F,"",0)&amp;"","")</f>
        <v/>
      </c>
      <c r="G299" s="31">
        <f>_xlfn.XLOOKUP(Apollo_Results[[#This Row],[Company Number ]],Apollo_Data___Inc_Lender!A:A,Apollo_Data___Inc_Lender!G:G,"",0)</f>
        <v>44935</v>
      </c>
      <c r="H299" s="27" t="str">
        <f>IFERROR(Apollo_Data__Comp_No[[#This Row],[First Name]],"")</f>
        <v>Kevin</v>
      </c>
      <c r="I299" s="27" t="str">
        <f>IFERROR(Apollo_Data__Comp_No[[#This Row],[Last Name]],"")</f>
        <v>Neun</v>
      </c>
      <c r="M299" s="27" t="str">
        <f>IFERROR(Apollo_Data__Comp_No[[#This Row],[Company Linkedin Url]],"")</f>
        <v>http://www.linkedin.com/company/assembly-commercial-real-estate</v>
      </c>
      <c r="N299" s="27" t="str">
        <f>IFERROR(Apollo_Data__Comp_No[[#This Row],[Website]],"")</f>
        <v>https://assemblycre.co.uk</v>
      </c>
      <c r="O299" s="27" t="str">
        <f>IFERROR(Apollo_Data__Comp_No[[#This Row],[Company Address]],"")</f>
        <v>5 Tanner Street, London, England, United Kingdom, SE1 3LE</v>
      </c>
      <c r="P299" s="33" t="s">
        <v>26054</v>
      </c>
    </row>
    <row r="300" spans="1:16" s="27" customFormat="1" x14ac:dyDescent="0.4">
      <c r="A300" s="28" t="str">
        <f>IFERROR(Apollo_Data__Comp_No[[#This Row],[CH Company number]],"")</f>
        <v>OE011906</v>
      </c>
      <c r="B300" s="29" t="str">
        <f>IFERROR(Apollo_Data__Comp_No[[#This Row],[company]],"")</f>
        <v>Assembly Commercial Real Estate</v>
      </c>
      <c r="C300" s="29" t="str">
        <f>IFERROR(_xlfn.XLOOKUP(Apollo_Results[[#This Row],[Company Number ]],Apollo_Data___Inc_Lender!A:A,Apollo_Data___Inc_Lender!C:C,,)&amp;"","")</f>
        <v/>
      </c>
      <c r="D300" s="27" t="str">
        <f>IFERROR(_xlfn.XLOOKUP(Apollo_Results[[#This Row],[Company Number ]],Apollo_Data___Inc_Lender!A:A,Apollo_Data___Inc_Lender!D:D,,)&amp;"","")</f>
        <v/>
      </c>
      <c r="E300" s="31">
        <f>IFERROR(_xlfn.XLOOKUP(Apollo_Results[[#This Row],[Company Number ]],Apollo_Data___Inc_Lender!A:A,Apollo_Data___Inc_Lender!E:E,"",),"")</f>
        <v>0</v>
      </c>
      <c r="F300" s="27" t="str">
        <f>IFERROR(_xlfn.XLOOKUP(Apollo_Results[[#This Row],[Company Number ]],Apollo_Data___Inc_Lender!A:A,Apollo_Data___Inc_Lender!F:F,"",0)&amp;"","")</f>
        <v/>
      </c>
      <c r="G300" s="31">
        <f>_xlfn.XLOOKUP(Apollo_Results[[#This Row],[Company Number ]],Apollo_Data___Inc_Lender!A:A,Apollo_Data___Inc_Lender!G:G,"",0)</f>
        <v>44935</v>
      </c>
      <c r="H300" s="27" t="str">
        <f>IFERROR(Apollo_Data__Comp_No[[#This Row],[First Name]],"")</f>
        <v>Jamie</v>
      </c>
      <c r="I300" s="27" t="str">
        <f>IFERROR(Apollo_Data__Comp_No[[#This Row],[Last Name]],"")</f>
        <v>Mackenzie</v>
      </c>
      <c r="M300" s="27" t="str">
        <f>IFERROR(Apollo_Data__Comp_No[[#This Row],[Company Linkedin Url]],"")</f>
        <v>http://www.linkedin.com/company/assembly-commercial-real-estate</v>
      </c>
      <c r="N300" s="27" t="str">
        <f>IFERROR(Apollo_Data__Comp_No[[#This Row],[Website]],"")</f>
        <v>https://assemblycre.co.uk</v>
      </c>
      <c r="O300" s="27" t="str">
        <f>IFERROR(Apollo_Data__Comp_No[[#This Row],[Company Address]],"")</f>
        <v>5 Tanner Street, London, England, United Kingdom, SE1 3LE</v>
      </c>
      <c r="P300" s="33" t="s">
        <v>26054</v>
      </c>
    </row>
    <row r="301" spans="1:16" s="27" customFormat="1" x14ac:dyDescent="0.4">
      <c r="A301" s="28" t="str">
        <f>IFERROR(Apollo_Data__Comp_No[[#This Row],[CH Company number]],"")</f>
        <v>09928722</v>
      </c>
      <c r="B301" s="29" t="str">
        <f>IFERROR(Apollo_Data__Comp_No[[#This Row],[company]],"")</f>
        <v>Leufroy</v>
      </c>
      <c r="C301" s="29" t="str">
        <f>IFERROR(_xlfn.XLOOKUP(Apollo_Results[[#This Row],[Company Number ]],Apollo_Data___Inc_Lender!A:A,Apollo_Data___Inc_Lender!C:C,,)&amp;"","")</f>
        <v>Maxime - Leufroy-Murat</v>
      </c>
      <c r="D301" s="27" t="str">
        <f>IFERROR(_xlfn.XLOOKUP(Apollo_Results[[#This Row],[Company Number ]],Apollo_Data___Inc_Lender!A:A,Apollo_Data___Inc_Lender!D:D,,)&amp;"","")</f>
        <v/>
      </c>
      <c r="E301" s="31">
        <f>IFERROR(_xlfn.XLOOKUP(Apollo_Results[[#This Row],[Company Number ]],Apollo_Data___Inc_Lender!A:A,Apollo_Data___Inc_Lender!E:E,"",),"")</f>
        <v>0</v>
      </c>
      <c r="F301" s="27" t="str">
        <f>IFERROR(_xlfn.XLOOKUP(Apollo_Results[[#This Row],[Company Number ]],Apollo_Data___Inc_Lender!A:A,Apollo_Data___Inc_Lender!F:F,"",0)&amp;"","")</f>
        <v/>
      </c>
      <c r="G301" s="31">
        <f>_xlfn.XLOOKUP(Apollo_Results[[#This Row],[Company Number ]],Apollo_Data___Inc_Lender!A:A,Apollo_Data___Inc_Lender!G:G,"",0)</f>
        <v>42361</v>
      </c>
      <c r="H301" s="27" t="str">
        <f>IFERROR(Apollo_Data__Comp_No[[#This Row],[First Name]],"")</f>
        <v>Jack</v>
      </c>
      <c r="I301" s="27" t="str">
        <f>IFERROR(Apollo_Data__Comp_No[[#This Row],[Last Name]],"")</f>
        <v>Nash</v>
      </c>
      <c r="M301" s="27" t="str">
        <f>IFERROR(Apollo_Data__Comp_No[[#This Row],[Company Linkedin Url]],"")</f>
        <v>http://www.linkedin.com/company/leufroy</v>
      </c>
      <c r="N301" s="27" t="str">
        <f>IFERROR(Apollo_Data__Comp_No[[#This Row],[Website]],"")</f>
        <v>https://leufroy.com</v>
      </c>
      <c r="O301" s="27" t="str">
        <f>IFERROR(Apollo_Data__Comp_No[[#This Row],[Company Address]],"")</f>
        <v>10 Cromwell Place, London, England, United Kingdom, SW7 2JN</v>
      </c>
      <c r="P301" s="33" t="s">
        <v>26054</v>
      </c>
    </row>
    <row r="302" spans="1:16" s="27" customFormat="1" x14ac:dyDescent="0.4">
      <c r="A302" s="28" t="str">
        <f>IFERROR(Apollo_Data__Comp_No[[#This Row],[CH Company number]],"")</f>
        <v>09928722</v>
      </c>
      <c r="B302" s="29" t="str">
        <f>IFERROR(Apollo_Data__Comp_No[[#This Row],[company]],"")</f>
        <v>Leufroy</v>
      </c>
      <c r="C302" s="29" t="str">
        <f>IFERROR(_xlfn.XLOOKUP(Apollo_Results[[#This Row],[Company Number ]],Apollo_Data___Inc_Lender!A:A,Apollo_Data___Inc_Lender!C:C,,)&amp;"","")</f>
        <v>Maxime - Leufroy-Murat</v>
      </c>
      <c r="D302" s="27" t="str">
        <f>IFERROR(_xlfn.XLOOKUP(Apollo_Results[[#This Row],[Company Number ]],Apollo_Data___Inc_Lender!A:A,Apollo_Data___Inc_Lender!D:D,,)&amp;"","")</f>
        <v/>
      </c>
      <c r="E302" s="31">
        <f>IFERROR(_xlfn.XLOOKUP(Apollo_Results[[#This Row],[Company Number ]],Apollo_Data___Inc_Lender!A:A,Apollo_Data___Inc_Lender!E:E,"",),"")</f>
        <v>0</v>
      </c>
      <c r="F302" s="27" t="str">
        <f>IFERROR(_xlfn.XLOOKUP(Apollo_Results[[#This Row],[Company Number ]],Apollo_Data___Inc_Lender!A:A,Apollo_Data___Inc_Lender!F:F,"",0)&amp;"","")</f>
        <v/>
      </c>
      <c r="G302" s="31">
        <f>_xlfn.XLOOKUP(Apollo_Results[[#This Row],[Company Number ]],Apollo_Data___Inc_Lender!A:A,Apollo_Data___Inc_Lender!G:G,"",0)</f>
        <v>42361</v>
      </c>
      <c r="H302" s="27" t="str">
        <f>IFERROR(Apollo_Data__Comp_No[[#This Row],[First Name]],"")</f>
        <v>Macsen</v>
      </c>
      <c r="I302" s="27" t="str">
        <f>IFERROR(Apollo_Data__Comp_No[[#This Row],[Last Name]],"")</f>
        <v>Lake-Edwards</v>
      </c>
      <c r="M302" s="27" t="str">
        <f>IFERROR(Apollo_Data__Comp_No[[#This Row],[Company Linkedin Url]],"")</f>
        <v>http://www.linkedin.com/company/leufroy</v>
      </c>
      <c r="N302" s="27" t="str">
        <f>IFERROR(Apollo_Data__Comp_No[[#This Row],[Website]],"")</f>
        <v>https://leufroy.com</v>
      </c>
      <c r="O302" s="27" t="str">
        <f>IFERROR(Apollo_Data__Comp_No[[#This Row],[Company Address]],"")</f>
        <v>10 Cromwell Place, London, England, United Kingdom, SW7 2JN</v>
      </c>
      <c r="P302" s="33" t="s">
        <v>26054</v>
      </c>
    </row>
    <row r="303" spans="1:16" s="27" customFormat="1" x14ac:dyDescent="0.4">
      <c r="A303" s="28" t="str">
        <f>IFERROR(Apollo_Data__Comp_No[[#This Row],[CH Company number]],"")</f>
        <v>07478961</v>
      </c>
      <c r="B303" s="29" t="str">
        <f>IFERROR(Apollo_Data__Comp_No[[#This Row],[company]],"")</f>
        <v>1.61 LONDON LTD</v>
      </c>
      <c r="C303" s="29" t="str">
        <f>IFERROR(_xlfn.XLOOKUP(Apollo_Results[[#This Row],[Company Number ]],Apollo_Data___Inc_Lender!A:A,Apollo_Data___Inc_Lender!C:C,,)&amp;"","")</f>
        <v>Alexander - Christou; Michael - Christou</v>
      </c>
      <c r="D303" s="27" t="str">
        <f>IFERROR(_xlfn.XLOOKUP(Apollo_Results[[#This Row],[Company Number ]],Apollo_Data___Inc_Lender!A:A,Apollo_Data___Inc_Lender!D:D,,)&amp;"","")</f>
        <v>National Westminster Bank PLC</v>
      </c>
      <c r="E303" s="31">
        <f>IFERROR(_xlfn.XLOOKUP(Apollo_Results[[#This Row],[Company Number ]],Apollo_Data___Inc_Lender!A:A,Apollo_Data___Inc_Lender!E:E,"",),"")</f>
        <v>41341</v>
      </c>
      <c r="F303" s="27" t="str">
        <f>IFERROR(_xlfn.XLOOKUP(Apollo_Results[[#This Row],[Company Number ]],Apollo_Data___Inc_Lender!A:A,Apollo_Data___Inc_Lender!F:F,"",0)&amp;"","")</f>
        <v>fully-satisfied</v>
      </c>
      <c r="G303" s="31">
        <f>_xlfn.XLOOKUP(Apollo_Results[[#This Row],[Company Number ]],Apollo_Data___Inc_Lender!A:A,Apollo_Data___Inc_Lender!G:G,"",0)</f>
        <v>40541</v>
      </c>
      <c r="H303" s="27" t="str">
        <f>IFERROR(Apollo_Data__Comp_No[[#This Row],[First Name]],"")</f>
        <v>Rebecca</v>
      </c>
      <c r="I303" s="27" t="str">
        <f>IFERROR(Apollo_Data__Comp_No[[#This Row],[Last Name]],"")</f>
        <v>Glancey</v>
      </c>
      <c r="M303" s="27" t="str">
        <f>IFERROR(Apollo_Data__Comp_No[[#This Row],[Company Linkedin Url]],"")</f>
        <v>http://www.linkedin.com/company/161london</v>
      </c>
      <c r="N303" s="27" t="str">
        <f>IFERROR(Apollo_Data__Comp_No[[#This Row],[Website]],"")</f>
        <v>https://161london.com</v>
      </c>
      <c r="O303" s="27" t="str">
        <f>IFERROR(Apollo_Data__Comp_No[[#This Row],[Company Address]],"")</f>
        <v>7 Low Road, Bressingham, England, United Kingdom, IP22 2AG</v>
      </c>
      <c r="P303" s="33" t="s">
        <v>26054</v>
      </c>
    </row>
    <row r="304" spans="1:16" s="27" customFormat="1" x14ac:dyDescent="0.4">
      <c r="A304" s="28" t="str">
        <f>IFERROR(Apollo_Data__Comp_No[[#This Row],[CH Company number]],"")</f>
        <v>12216964</v>
      </c>
      <c r="B304" s="29" t="str">
        <f>IFERROR(Apollo_Data__Comp_No[[#This Row],[company]],"")</f>
        <v>Hawridge Strategic Land Limited</v>
      </c>
      <c r="C304" s="29" t="str">
        <f>IFERROR(_xlfn.XLOOKUP(Apollo_Results[[#This Row],[Company Number ]],Apollo_Data___Inc_Lender!A:A,Apollo_Data___Inc_Lender!C:C,,)&amp;"","")</f>
        <v>Eric - Gadsden; Judith - Long; Desmond - Wicks</v>
      </c>
      <c r="D304" s="27" t="str">
        <f>IFERROR(_xlfn.XLOOKUP(Apollo_Results[[#This Row],[Company Number ]],Apollo_Data___Inc_Lender!A:A,Apollo_Data___Inc_Lender!D:D,,)&amp;"","")</f>
        <v/>
      </c>
      <c r="E304" s="31">
        <f>IFERROR(_xlfn.XLOOKUP(Apollo_Results[[#This Row],[Company Number ]],Apollo_Data___Inc_Lender!A:A,Apollo_Data___Inc_Lender!E:E,"",),"")</f>
        <v>0</v>
      </c>
      <c r="F304" s="27" t="str">
        <f>IFERROR(_xlfn.XLOOKUP(Apollo_Results[[#This Row],[Company Number ]],Apollo_Data___Inc_Lender!A:A,Apollo_Data___Inc_Lender!F:F,"",0)&amp;"","")</f>
        <v/>
      </c>
      <c r="G304" s="31">
        <f>_xlfn.XLOOKUP(Apollo_Results[[#This Row],[Company Number ]],Apollo_Data___Inc_Lender!A:A,Apollo_Data___Inc_Lender!G:G,"",0)</f>
        <v>43728</v>
      </c>
      <c r="H304" s="27" t="str">
        <f>IFERROR(Apollo_Data__Comp_No[[#This Row],[First Name]],"")</f>
        <v>Lewis</v>
      </c>
      <c r="I304" s="27" t="str">
        <f>IFERROR(Apollo_Data__Comp_No[[#This Row],[Last Name]],"")</f>
        <v>O'Donoghue</v>
      </c>
      <c r="M304" s="27" t="str">
        <f>IFERROR(Apollo_Data__Comp_No[[#This Row],[Company Linkedin Url]],"")</f>
        <v>http://www.linkedin.com/company/hawridge-strategic-land-limited</v>
      </c>
      <c r="N304" s="27" t="str">
        <f>IFERROR(Apollo_Data__Comp_No[[#This Row],[Website]],"")</f>
        <v>https://hawridgeland.com</v>
      </c>
      <c r="O304" s="27" t="str">
        <f>IFERROR(Apollo_Data__Comp_No[[#This Row],[Company Address]],"")</f>
        <v>Amersham, England, United Kingdom</v>
      </c>
      <c r="P304" s="33" t="s">
        <v>26054</v>
      </c>
    </row>
    <row r="305" spans="1:16" s="27" customFormat="1" x14ac:dyDescent="0.4">
      <c r="A305" s="28" t="str">
        <f>IFERROR(Apollo_Data__Comp_No[[#This Row],[CH Company number]],"")</f>
        <v>00282612</v>
      </c>
      <c r="B305" s="29" t="str">
        <f>IFERROR(Apollo_Data__Comp_No[[#This Row],[company]],"")</f>
        <v>Cooper Estates Limited</v>
      </c>
      <c r="C305" s="29" t="str">
        <f>IFERROR(_xlfn.XLOOKUP(Apollo_Results[[#This Row],[Company Number ]],Apollo_Data___Inc_Lender!A:A,Apollo_Data___Inc_Lender!C:C,,)&amp;"","")</f>
        <v>Caro - Brown; David - Gough Cooper; George - Gough Cooper; Henry - Gough-Cooper; Jennifer - Gough-Cooper; Rebecca - Gough-Cooper; David - Gregory; Malcolm - Honey; Christopher - Lewis; John - Sullivan</v>
      </c>
      <c r="D305" s="27" t="str">
        <f>IFERROR(_xlfn.XLOOKUP(Apollo_Results[[#This Row],[Company Number ]],Apollo_Data___Inc_Lender!A:A,Apollo_Data___Inc_Lender!D:D,,)&amp;"","")</f>
        <v>Lloyds Bank PLC</v>
      </c>
      <c r="E305" s="31">
        <f>IFERROR(_xlfn.XLOOKUP(Apollo_Results[[#This Row],[Company Number ]],Apollo_Data___Inc_Lender!A:A,Apollo_Data___Inc_Lender!E:E,"",),"")</f>
        <v>43798</v>
      </c>
      <c r="F305" s="27" t="str">
        <f>IFERROR(_xlfn.XLOOKUP(Apollo_Results[[#This Row],[Company Number ]],Apollo_Data___Inc_Lender!A:A,Apollo_Data___Inc_Lender!F:F,"",0)&amp;"","")</f>
        <v>fully-satisfied</v>
      </c>
      <c r="G305" s="31">
        <f>_xlfn.XLOOKUP(Apollo_Results[[#This Row],[Company Number ]],Apollo_Data___Inc_Lender!A:A,Apollo_Data___Inc_Lender!G:G,"",0)</f>
        <v>12402</v>
      </c>
      <c r="H305" s="27" t="str">
        <f>IFERROR(Apollo_Data__Comp_No[[#This Row],[First Name]],"")</f>
        <v>Gary</v>
      </c>
      <c r="I305" s="27" t="str">
        <f>IFERROR(Apollo_Data__Comp_No[[#This Row],[Last Name]],"")</f>
        <v>Cooper</v>
      </c>
      <c r="M305" s="27" t="str">
        <f>IFERROR(Apollo_Data__Comp_No[[#This Row],[Company Linkedin Url]],"")</f>
        <v>http://www.linkedin.com/company/cooperestateslimited</v>
      </c>
      <c r="N305" s="27" t="str">
        <f>IFERROR(Apollo_Data__Comp_No[[#This Row],[Website]],"")</f>
        <v>https://cooperestates.co.uk</v>
      </c>
      <c r="O305" s="27" t="str">
        <f>IFERROR(Apollo_Data__Comp_No[[#This Row],[Company Address]],"")</f>
        <v>65C Main Road, Longfield, England, United Kingdom, DA3 7</v>
      </c>
      <c r="P305" s="33" t="s">
        <v>26054</v>
      </c>
    </row>
    <row r="306" spans="1:16" s="27" customFormat="1" x14ac:dyDescent="0.4">
      <c r="A306" s="28" t="str">
        <f>IFERROR(Apollo_Data__Comp_No[[#This Row],[CH Company number]],"")</f>
        <v>00282612</v>
      </c>
      <c r="B306" s="29" t="str">
        <f>IFERROR(Apollo_Data__Comp_No[[#This Row],[company]],"")</f>
        <v>Cooper Estates Limited</v>
      </c>
      <c r="C306" s="29" t="str">
        <f>IFERROR(_xlfn.XLOOKUP(Apollo_Results[[#This Row],[Company Number ]],Apollo_Data___Inc_Lender!A:A,Apollo_Data___Inc_Lender!C:C,,)&amp;"","")</f>
        <v>Caro - Brown; David - Gough Cooper; George - Gough Cooper; Henry - Gough-Cooper; Jennifer - Gough-Cooper; Rebecca - Gough-Cooper; David - Gregory; Malcolm - Honey; Christopher - Lewis; John - Sullivan</v>
      </c>
      <c r="D306" s="27" t="str">
        <f>IFERROR(_xlfn.XLOOKUP(Apollo_Results[[#This Row],[Company Number ]],Apollo_Data___Inc_Lender!A:A,Apollo_Data___Inc_Lender!D:D,,)&amp;"","")</f>
        <v>Lloyds Bank PLC</v>
      </c>
      <c r="E306" s="31">
        <f>IFERROR(_xlfn.XLOOKUP(Apollo_Results[[#This Row],[Company Number ]],Apollo_Data___Inc_Lender!A:A,Apollo_Data___Inc_Lender!E:E,"",),"")</f>
        <v>43798</v>
      </c>
      <c r="F306" s="27" t="str">
        <f>IFERROR(_xlfn.XLOOKUP(Apollo_Results[[#This Row],[Company Number ]],Apollo_Data___Inc_Lender!A:A,Apollo_Data___Inc_Lender!F:F,"",0)&amp;"","")</f>
        <v>fully-satisfied</v>
      </c>
      <c r="G306" s="31">
        <f>_xlfn.XLOOKUP(Apollo_Results[[#This Row],[Company Number ]],Apollo_Data___Inc_Lender!A:A,Apollo_Data___Inc_Lender!G:G,"",0)</f>
        <v>12402</v>
      </c>
      <c r="H306" s="27" t="str">
        <f>IFERROR(Apollo_Data__Comp_No[[#This Row],[First Name]],"")</f>
        <v>David</v>
      </c>
      <c r="I306" s="27" t="str">
        <f>IFERROR(Apollo_Data__Comp_No[[#This Row],[Last Name]],"")</f>
        <v>Gough-Cooper</v>
      </c>
      <c r="M306" s="27" t="str">
        <f>IFERROR(Apollo_Data__Comp_No[[#This Row],[Company Linkedin Url]],"")</f>
        <v>http://www.linkedin.com/company/cooperestateslimited</v>
      </c>
      <c r="N306" s="27" t="str">
        <f>IFERROR(Apollo_Data__Comp_No[[#This Row],[Website]],"")</f>
        <v>https://cooperestates.co.uk</v>
      </c>
      <c r="O306" s="27" t="str">
        <f>IFERROR(Apollo_Data__Comp_No[[#This Row],[Company Address]],"")</f>
        <v>65C Main Road, Longfield, England, United Kingdom, DA3 7</v>
      </c>
      <c r="P306" s="33" t="s">
        <v>26054</v>
      </c>
    </row>
    <row r="307" spans="1:16" s="27" customFormat="1" x14ac:dyDescent="0.4">
      <c r="A307" s="28" t="str">
        <f>IFERROR(Apollo_Data__Comp_No[[#This Row],[CH Company number]],"")</f>
        <v>00282612</v>
      </c>
      <c r="B307" s="29" t="str">
        <f>IFERROR(Apollo_Data__Comp_No[[#This Row],[company]],"")</f>
        <v>Cooper Estates Limited</v>
      </c>
      <c r="C307" s="29" t="str">
        <f>IFERROR(_xlfn.XLOOKUP(Apollo_Results[[#This Row],[Company Number ]],Apollo_Data___Inc_Lender!A:A,Apollo_Data___Inc_Lender!C:C,,)&amp;"","")</f>
        <v>Caro - Brown; David - Gough Cooper; George - Gough Cooper; Henry - Gough-Cooper; Jennifer - Gough-Cooper; Rebecca - Gough-Cooper; David - Gregory; Malcolm - Honey; Christopher - Lewis; John - Sullivan</v>
      </c>
      <c r="D307" s="27" t="str">
        <f>IFERROR(_xlfn.XLOOKUP(Apollo_Results[[#This Row],[Company Number ]],Apollo_Data___Inc_Lender!A:A,Apollo_Data___Inc_Lender!D:D,,)&amp;"","")</f>
        <v>Lloyds Bank PLC</v>
      </c>
      <c r="E307" s="31">
        <f>IFERROR(_xlfn.XLOOKUP(Apollo_Results[[#This Row],[Company Number ]],Apollo_Data___Inc_Lender!A:A,Apollo_Data___Inc_Lender!E:E,"",),"")</f>
        <v>43798</v>
      </c>
      <c r="F307" s="27" t="str">
        <f>IFERROR(_xlfn.XLOOKUP(Apollo_Results[[#This Row],[Company Number ]],Apollo_Data___Inc_Lender!A:A,Apollo_Data___Inc_Lender!F:F,"",0)&amp;"","")</f>
        <v>fully-satisfied</v>
      </c>
      <c r="G307" s="31">
        <f>_xlfn.XLOOKUP(Apollo_Results[[#This Row],[Company Number ]],Apollo_Data___Inc_Lender!A:A,Apollo_Data___Inc_Lender!G:G,"",0)</f>
        <v>12402</v>
      </c>
      <c r="H307" s="27" t="str">
        <f>IFERROR(Apollo_Data__Comp_No[[#This Row],[First Name]],"")</f>
        <v>David</v>
      </c>
      <c r="I307" s="27" t="str">
        <f>IFERROR(Apollo_Data__Comp_No[[#This Row],[Last Name]],"")</f>
        <v>Gregory</v>
      </c>
      <c r="M307" s="27" t="str">
        <f>IFERROR(Apollo_Data__Comp_No[[#This Row],[Company Linkedin Url]],"")</f>
        <v>http://www.linkedin.com/company/cooperestateslimited</v>
      </c>
      <c r="N307" s="27" t="str">
        <f>IFERROR(Apollo_Data__Comp_No[[#This Row],[Website]],"")</f>
        <v>https://cooperestates.co.uk</v>
      </c>
      <c r="O307" s="27" t="str">
        <f>IFERROR(Apollo_Data__Comp_No[[#This Row],[Company Address]],"")</f>
        <v>65C Main Road, Longfield, England, United Kingdom, DA3 7</v>
      </c>
      <c r="P307" s="33" t="s">
        <v>26054</v>
      </c>
    </row>
    <row r="308" spans="1:16" s="27" customFormat="1" x14ac:dyDescent="0.4">
      <c r="A308" s="28">
        <f>IFERROR(Apollo_Data__Comp_No[[#This Row],[CH Company number]],"")</f>
        <v>0</v>
      </c>
      <c r="B308" s="29" t="str">
        <f>IFERROR(Apollo_Data__Comp_No[[#This Row],[company]],"")</f>
        <v>Click Living</v>
      </c>
      <c r="C308" s="29" t="str">
        <f>IFERROR(_xlfn.XLOOKUP(Apollo_Results[[#This Row],[Company Number ]],Apollo_Data___Inc_Lender!A:A,Apollo_Data___Inc_Lender!C:C,,)&amp;"","")</f>
        <v/>
      </c>
      <c r="D308" s="27" t="str">
        <f>IFERROR(_xlfn.XLOOKUP(Apollo_Results[[#This Row],[Company Number ]],Apollo_Data___Inc_Lender!A:A,Apollo_Data___Inc_Lender!D:D,,)&amp;"","")</f>
        <v/>
      </c>
      <c r="E308" s="31" t="str">
        <f>IFERROR(_xlfn.XLOOKUP(Apollo_Results[[#This Row],[Company Number ]],Apollo_Data___Inc_Lender!A:A,Apollo_Data___Inc_Lender!E:E,"",),"")</f>
        <v/>
      </c>
      <c r="F308" s="27" t="str">
        <f>IFERROR(_xlfn.XLOOKUP(Apollo_Results[[#This Row],[Company Number ]],Apollo_Data___Inc_Lender!A:A,Apollo_Data___Inc_Lender!F:F,"",0)&amp;"","")</f>
        <v/>
      </c>
      <c r="G308" s="31" t="str">
        <f>_xlfn.XLOOKUP(Apollo_Results[[#This Row],[Company Number ]],Apollo_Data___Inc_Lender!A:A,Apollo_Data___Inc_Lender!G:G,"",0)</f>
        <v/>
      </c>
      <c r="H308" s="27" t="str">
        <f>IFERROR(Apollo_Data__Comp_No[[#This Row],[First Name]],"")</f>
        <v>Alex</v>
      </c>
      <c r="I308" s="27" t="str">
        <f>IFERROR(Apollo_Data__Comp_No[[#This Row],[Last Name]],"")</f>
        <v>Renny</v>
      </c>
      <c r="M308" s="27" t="str">
        <f>IFERROR(Apollo_Data__Comp_No[[#This Row],[Company Linkedin Url]],"")</f>
        <v>http://www.linkedin.com/company/clickliving</v>
      </c>
      <c r="N308" s="27" t="str">
        <f>IFERROR(Apollo_Data__Comp_No[[#This Row],[Website]],"")</f>
        <v>https://haveyouclicked.co.uk</v>
      </c>
      <c r="O308" s="27" t="str">
        <f>IFERROR(Apollo_Data__Comp_No[[#This Row],[Company Address]],"")</f>
        <v>69 St Marks Road, London, England, United Kingdom, W10 5</v>
      </c>
      <c r="P308" s="33" t="s">
        <v>26054</v>
      </c>
    </row>
    <row r="309" spans="1:16" s="27" customFormat="1" x14ac:dyDescent="0.4">
      <c r="A309" s="28">
        <f>IFERROR(Apollo_Data__Comp_No[[#This Row],[CH Company number]],"")</f>
        <v>0</v>
      </c>
      <c r="B309" s="29" t="str">
        <f>IFERROR(Apollo_Data__Comp_No[[#This Row],[company]],"")</f>
        <v>Built Developments Ltd</v>
      </c>
      <c r="C309" s="29" t="str">
        <f>IFERROR(_xlfn.XLOOKUP(Apollo_Results[[#This Row],[Company Number ]],Apollo_Data___Inc_Lender!A:A,Apollo_Data___Inc_Lender!C:C,,)&amp;"","")</f>
        <v/>
      </c>
      <c r="D309" s="27" t="str">
        <f>IFERROR(_xlfn.XLOOKUP(Apollo_Results[[#This Row],[Company Number ]],Apollo_Data___Inc_Lender!A:A,Apollo_Data___Inc_Lender!D:D,,)&amp;"","")</f>
        <v/>
      </c>
      <c r="E309" s="31" t="str">
        <f>IFERROR(_xlfn.XLOOKUP(Apollo_Results[[#This Row],[Company Number ]],Apollo_Data___Inc_Lender!A:A,Apollo_Data___Inc_Lender!E:E,"",),"")</f>
        <v/>
      </c>
      <c r="F309" s="27" t="str">
        <f>IFERROR(_xlfn.XLOOKUP(Apollo_Results[[#This Row],[Company Number ]],Apollo_Data___Inc_Lender!A:A,Apollo_Data___Inc_Lender!F:F,"",0)&amp;"","")</f>
        <v/>
      </c>
      <c r="G309" s="31" t="str">
        <f>_xlfn.XLOOKUP(Apollo_Results[[#This Row],[Company Number ]],Apollo_Data___Inc_Lender!A:A,Apollo_Data___Inc_Lender!G:G,"",0)</f>
        <v/>
      </c>
      <c r="H309" s="27" t="str">
        <f>IFERROR(Apollo_Data__Comp_No[[#This Row],[First Name]],"")</f>
        <v>Curtis</v>
      </c>
      <c r="I309" s="27" t="str">
        <f>IFERROR(Apollo_Data__Comp_No[[#This Row],[Last Name]],"")</f>
        <v>Huynh</v>
      </c>
      <c r="M309" s="27" t="str">
        <f>IFERROR(Apollo_Data__Comp_No[[#This Row],[Company Linkedin Url]],"")</f>
        <v>http://www.linkedin.com/company/built-developments-ltd</v>
      </c>
      <c r="N309" s="27" t="str">
        <f>IFERROR(Apollo_Data__Comp_No[[#This Row],[Website]],"")</f>
        <v>https://builtdevelopments.co.uk</v>
      </c>
      <c r="O309" s="27" t="str">
        <f>IFERROR(Apollo_Data__Comp_No[[#This Row],[Company Address]],"")</f>
        <v>Manchester, England, United Kingdom</v>
      </c>
      <c r="P309" s="33" t="s">
        <v>26054</v>
      </c>
    </row>
    <row r="310" spans="1:16" s="27" customFormat="1" x14ac:dyDescent="0.4">
      <c r="A310" s="28">
        <f>IFERROR(Apollo_Data__Comp_No[[#This Row],[CH Company number]],"")</f>
        <v>0</v>
      </c>
      <c r="B310" s="29" t="str">
        <f>IFERROR(Apollo_Data__Comp_No[[#This Row],[company]],"")</f>
        <v>BLAKENEY ESTATES</v>
      </c>
      <c r="C310" s="29" t="str">
        <f>IFERROR(_xlfn.XLOOKUP(Apollo_Results[[#This Row],[Company Number ]],Apollo_Data___Inc_Lender!A:A,Apollo_Data___Inc_Lender!C:C,,)&amp;"","")</f>
        <v/>
      </c>
      <c r="D310" s="27" t="str">
        <f>IFERROR(_xlfn.XLOOKUP(Apollo_Results[[#This Row],[Company Number ]],Apollo_Data___Inc_Lender!A:A,Apollo_Data___Inc_Lender!D:D,,)&amp;"","")</f>
        <v/>
      </c>
      <c r="E310" s="31" t="str">
        <f>IFERROR(_xlfn.XLOOKUP(Apollo_Results[[#This Row],[Company Number ]],Apollo_Data___Inc_Lender!A:A,Apollo_Data___Inc_Lender!E:E,"",),"")</f>
        <v/>
      </c>
      <c r="F310" s="27" t="str">
        <f>IFERROR(_xlfn.XLOOKUP(Apollo_Results[[#This Row],[Company Number ]],Apollo_Data___Inc_Lender!A:A,Apollo_Data___Inc_Lender!F:F,"",0)&amp;"","")</f>
        <v/>
      </c>
      <c r="G310" s="31" t="str">
        <f>_xlfn.XLOOKUP(Apollo_Results[[#This Row],[Company Number ]],Apollo_Data___Inc_Lender!A:A,Apollo_Data___Inc_Lender!G:G,"",0)</f>
        <v/>
      </c>
      <c r="H310" s="27" t="str">
        <f>IFERROR(Apollo_Data__Comp_No[[#This Row],[First Name]],"")</f>
        <v>Jamie</v>
      </c>
      <c r="I310" s="27" t="str">
        <f>IFERROR(Apollo_Data__Comp_No[[#This Row],[Last Name]],"")</f>
        <v>Doyle</v>
      </c>
      <c r="M310" s="27" t="str">
        <f>IFERROR(Apollo_Data__Comp_No[[#This Row],[Company Linkedin Url]],"")</f>
        <v>http://www.linkedin.com/company/blakeney-estates-limited</v>
      </c>
      <c r="N310" s="27" t="str">
        <f>IFERROR(Apollo_Data__Comp_No[[#This Row],[Website]],"")</f>
        <v>https://blakeneyestates.co.uk</v>
      </c>
      <c r="O310" s="27" t="str">
        <f>IFERROR(Apollo_Data__Comp_No[[#This Row],[Company Address]],"")</f>
        <v>England, United Kingdom, MK45 1AA</v>
      </c>
      <c r="P310" s="33" t="s">
        <v>26054</v>
      </c>
    </row>
    <row r="311" spans="1:16" s="27" customFormat="1" x14ac:dyDescent="0.4">
      <c r="A311" s="28">
        <f>IFERROR(Apollo_Data__Comp_No[[#This Row],[CH Company number]],"")</f>
        <v>0</v>
      </c>
      <c r="B311" s="29" t="str">
        <f>IFERROR(Apollo_Data__Comp_No[[#This Row],[company]],"")</f>
        <v>APT Renovation Ltd</v>
      </c>
      <c r="C311" s="29" t="str">
        <f>IFERROR(_xlfn.XLOOKUP(Apollo_Results[[#This Row],[Company Number ]],Apollo_Data___Inc_Lender!A:A,Apollo_Data___Inc_Lender!C:C,,)&amp;"","")</f>
        <v/>
      </c>
      <c r="D311" s="27" t="str">
        <f>IFERROR(_xlfn.XLOOKUP(Apollo_Results[[#This Row],[Company Number ]],Apollo_Data___Inc_Lender!A:A,Apollo_Data___Inc_Lender!D:D,,)&amp;"","")</f>
        <v/>
      </c>
      <c r="E311" s="31" t="str">
        <f>IFERROR(_xlfn.XLOOKUP(Apollo_Results[[#This Row],[Company Number ]],Apollo_Data___Inc_Lender!A:A,Apollo_Data___Inc_Lender!E:E,"",),"")</f>
        <v/>
      </c>
      <c r="F311" s="27" t="str">
        <f>IFERROR(_xlfn.XLOOKUP(Apollo_Results[[#This Row],[Company Number ]],Apollo_Data___Inc_Lender!A:A,Apollo_Data___Inc_Lender!F:F,"",0)&amp;"","")</f>
        <v/>
      </c>
      <c r="G311" s="31" t="str">
        <f>_xlfn.XLOOKUP(Apollo_Results[[#This Row],[Company Number ]],Apollo_Data___Inc_Lender!A:A,Apollo_Data___Inc_Lender!G:G,"",0)</f>
        <v/>
      </c>
      <c r="H311" s="27" t="str">
        <f>IFERROR(Apollo_Data__Comp_No[[#This Row],[First Name]],"")</f>
        <v>Andy</v>
      </c>
      <c r="I311" s="27" t="str">
        <f>IFERROR(Apollo_Data__Comp_No[[#This Row],[Last Name]],"")</f>
        <v>Taylor</v>
      </c>
      <c r="M311" s="27" t="str">
        <f>IFERROR(Apollo_Data__Comp_No[[#This Row],[Company Linkedin Url]],"")</f>
        <v>http://www.linkedin.com/company/apt-renovation-ltd</v>
      </c>
      <c r="N311" s="27" t="str">
        <f>IFERROR(Apollo_Data__Comp_No[[#This Row],[Website]],"")</f>
        <v>https://aptrenovation.co.uk</v>
      </c>
      <c r="O311" s="27" t="str">
        <f>IFERROR(Apollo_Data__Comp_No[[#This Row],[Company Address]],"")</f>
        <v>15 Zennor Road, London, England, United Kingdom, SW12 0</v>
      </c>
      <c r="P311" s="33" t="s">
        <v>26054</v>
      </c>
    </row>
    <row r="312" spans="1:16" s="27" customFormat="1" x14ac:dyDescent="0.4">
      <c r="A312" s="28">
        <f>IFERROR(Apollo_Data__Comp_No[[#This Row],[CH Company number]],"")</f>
        <v>0</v>
      </c>
      <c r="B312" s="29" t="str">
        <f>IFERROR(Apollo_Data__Comp_No[[#This Row],[company]],"")</f>
        <v>APT Renovation Ltd</v>
      </c>
      <c r="C312" s="29" t="str">
        <f>IFERROR(_xlfn.XLOOKUP(Apollo_Results[[#This Row],[Company Number ]],Apollo_Data___Inc_Lender!A:A,Apollo_Data___Inc_Lender!C:C,,)&amp;"","")</f>
        <v/>
      </c>
      <c r="D312" s="27" t="str">
        <f>IFERROR(_xlfn.XLOOKUP(Apollo_Results[[#This Row],[Company Number ]],Apollo_Data___Inc_Lender!A:A,Apollo_Data___Inc_Lender!D:D,,)&amp;"","")</f>
        <v/>
      </c>
      <c r="E312" s="31" t="str">
        <f>IFERROR(_xlfn.XLOOKUP(Apollo_Results[[#This Row],[Company Number ]],Apollo_Data___Inc_Lender!A:A,Apollo_Data___Inc_Lender!E:E,"",),"")</f>
        <v/>
      </c>
      <c r="F312" s="27" t="str">
        <f>IFERROR(_xlfn.XLOOKUP(Apollo_Results[[#This Row],[Company Number ]],Apollo_Data___Inc_Lender!A:A,Apollo_Data___Inc_Lender!F:F,"",0)&amp;"","")</f>
        <v/>
      </c>
      <c r="G312" s="31" t="str">
        <f>_xlfn.XLOOKUP(Apollo_Results[[#This Row],[Company Number ]],Apollo_Data___Inc_Lender!A:A,Apollo_Data___Inc_Lender!G:G,"",0)</f>
        <v/>
      </c>
      <c r="H312" s="27" t="str">
        <f>IFERROR(Apollo_Data__Comp_No[[#This Row],[First Name]],"")</f>
        <v>Andi</v>
      </c>
      <c r="I312" s="27" t="str">
        <f>IFERROR(Apollo_Data__Comp_No[[#This Row],[Last Name]],"")</f>
        <v>Pepaj</v>
      </c>
      <c r="M312" s="27" t="str">
        <f>IFERROR(Apollo_Data__Comp_No[[#This Row],[Company Linkedin Url]],"")</f>
        <v>http://www.linkedin.com/company/apt-renovation-ltd</v>
      </c>
      <c r="N312" s="27" t="str">
        <f>IFERROR(Apollo_Data__Comp_No[[#This Row],[Website]],"")</f>
        <v>https://aptrenovation.co.uk</v>
      </c>
      <c r="O312" s="27" t="str">
        <f>IFERROR(Apollo_Data__Comp_No[[#This Row],[Company Address]],"")</f>
        <v>15 Zennor Road, London, England, United Kingdom, SW12 0</v>
      </c>
      <c r="P312" s="33" t="s">
        <v>26054</v>
      </c>
    </row>
    <row r="313" spans="1:16" s="27" customFormat="1" x14ac:dyDescent="0.4">
      <c r="A313" s="28">
        <f>IFERROR(Apollo_Data__Comp_No[[#This Row],[CH Company number]],"")</f>
        <v>0</v>
      </c>
      <c r="B313" s="29" t="str">
        <f>IFERROR(Apollo_Data__Comp_No[[#This Row],[company]],"")</f>
        <v>Chevin Homes</v>
      </c>
      <c r="C313" s="29" t="str">
        <f>IFERROR(_xlfn.XLOOKUP(Apollo_Results[[#This Row],[Company Number ]],Apollo_Data___Inc_Lender!A:A,Apollo_Data___Inc_Lender!C:C,,)&amp;"","")</f>
        <v/>
      </c>
      <c r="D313" s="27" t="str">
        <f>IFERROR(_xlfn.XLOOKUP(Apollo_Results[[#This Row],[Company Number ]],Apollo_Data___Inc_Lender!A:A,Apollo_Data___Inc_Lender!D:D,,)&amp;"","")</f>
        <v/>
      </c>
      <c r="E313" s="31" t="str">
        <f>IFERROR(_xlfn.XLOOKUP(Apollo_Results[[#This Row],[Company Number ]],Apollo_Data___Inc_Lender!A:A,Apollo_Data___Inc_Lender!E:E,"",),"")</f>
        <v/>
      </c>
      <c r="F313" s="27" t="str">
        <f>IFERROR(_xlfn.XLOOKUP(Apollo_Results[[#This Row],[Company Number ]],Apollo_Data___Inc_Lender!A:A,Apollo_Data___Inc_Lender!F:F,"",0)&amp;"","")</f>
        <v/>
      </c>
      <c r="G313" s="31" t="str">
        <f>_xlfn.XLOOKUP(Apollo_Results[[#This Row],[Company Number ]],Apollo_Data___Inc_Lender!A:A,Apollo_Data___Inc_Lender!G:G,"",0)</f>
        <v/>
      </c>
      <c r="H313" s="27" t="str">
        <f>IFERROR(Apollo_Data__Comp_No[[#This Row],[First Name]],"")</f>
        <v>Samuel</v>
      </c>
      <c r="I313" s="27" t="str">
        <f>IFERROR(Apollo_Data__Comp_No[[#This Row],[Last Name]],"")</f>
        <v>Bispham</v>
      </c>
      <c r="M313" s="27" t="str">
        <f>IFERROR(Apollo_Data__Comp_No[[#This Row],[Company Linkedin Url]],"")</f>
        <v>http://www.linkedin.com/company/chevinhomes</v>
      </c>
      <c r="N313" s="27" t="str">
        <f>IFERROR(Apollo_Data__Comp_No[[#This Row],[Website]],"")</f>
        <v>https://chevinhomes.com</v>
      </c>
      <c r="O313" s="27" t="str">
        <f>IFERROR(Apollo_Data__Comp_No[[#This Row],[Company Address]],"")</f>
        <v>120 Friar Gate, Derby, England, United Kingdom, DE1 1EX</v>
      </c>
      <c r="P313" s="33" t="s">
        <v>26054</v>
      </c>
    </row>
    <row r="314" spans="1:16" s="27" customFormat="1" x14ac:dyDescent="0.4">
      <c r="A314" s="28">
        <f>IFERROR(Apollo_Data__Comp_No[[#This Row],[CH Company number]],"")</f>
        <v>0</v>
      </c>
      <c r="B314" s="29" t="str">
        <f>IFERROR(Apollo_Data__Comp_No[[#This Row],[company]],"")</f>
        <v>Chevin Homes</v>
      </c>
      <c r="C314" s="29" t="str">
        <f>IFERROR(_xlfn.XLOOKUP(Apollo_Results[[#This Row],[Company Number ]],Apollo_Data___Inc_Lender!A:A,Apollo_Data___Inc_Lender!C:C,,)&amp;"","")</f>
        <v/>
      </c>
      <c r="D314" s="27" t="str">
        <f>IFERROR(_xlfn.XLOOKUP(Apollo_Results[[#This Row],[Company Number ]],Apollo_Data___Inc_Lender!A:A,Apollo_Data___Inc_Lender!D:D,,)&amp;"","")</f>
        <v/>
      </c>
      <c r="E314" s="31" t="str">
        <f>IFERROR(_xlfn.XLOOKUP(Apollo_Results[[#This Row],[Company Number ]],Apollo_Data___Inc_Lender!A:A,Apollo_Data___Inc_Lender!E:E,"",),"")</f>
        <v/>
      </c>
      <c r="F314" s="27" t="str">
        <f>IFERROR(_xlfn.XLOOKUP(Apollo_Results[[#This Row],[Company Number ]],Apollo_Data___Inc_Lender!A:A,Apollo_Data___Inc_Lender!F:F,"",0)&amp;"","")</f>
        <v/>
      </c>
      <c r="G314" s="31" t="str">
        <f>_xlfn.XLOOKUP(Apollo_Results[[#This Row],[Company Number ]],Apollo_Data___Inc_Lender!A:A,Apollo_Data___Inc_Lender!G:G,"",0)</f>
        <v/>
      </c>
      <c r="H314" s="27" t="str">
        <f>IFERROR(Apollo_Data__Comp_No[[#This Row],[First Name]],"")</f>
        <v>Rory</v>
      </c>
      <c r="I314" s="27" t="str">
        <f>IFERROR(Apollo_Data__Comp_No[[#This Row],[Last Name]],"")</f>
        <v>Morrissey</v>
      </c>
      <c r="M314" s="27" t="str">
        <f>IFERROR(Apollo_Data__Comp_No[[#This Row],[Company Linkedin Url]],"")</f>
        <v>http://www.linkedin.com/company/chevinhomes</v>
      </c>
      <c r="N314" s="27" t="str">
        <f>IFERROR(Apollo_Data__Comp_No[[#This Row],[Website]],"")</f>
        <v>https://chevinhomes.com</v>
      </c>
      <c r="O314" s="27" t="str">
        <f>IFERROR(Apollo_Data__Comp_No[[#This Row],[Company Address]],"")</f>
        <v>120 Friar Gate, Derby, England, United Kingdom, DE1 1EX</v>
      </c>
      <c r="P314" s="33" t="s">
        <v>26054</v>
      </c>
    </row>
    <row r="315" spans="1:16" s="27" customFormat="1" x14ac:dyDescent="0.4">
      <c r="A315" s="28">
        <f>IFERROR(Apollo_Data__Comp_No[[#This Row],[CH Company number]],"")</f>
        <v>0</v>
      </c>
      <c r="B315" s="29" t="str">
        <f>IFERROR(Apollo_Data__Comp_No[[#This Row],[company]],"")</f>
        <v>Chevin Homes</v>
      </c>
      <c r="C315" s="29" t="str">
        <f>IFERROR(_xlfn.XLOOKUP(Apollo_Results[[#This Row],[Company Number ]],Apollo_Data___Inc_Lender!A:A,Apollo_Data___Inc_Lender!C:C,,)&amp;"","")</f>
        <v/>
      </c>
      <c r="D315" s="27" t="str">
        <f>IFERROR(_xlfn.XLOOKUP(Apollo_Results[[#This Row],[Company Number ]],Apollo_Data___Inc_Lender!A:A,Apollo_Data___Inc_Lender!D:D,,)&amp;"","")</f>
        <v/>
      </c>
      <c r="E315" s="31" t="str">
        <f>IFERROR(_xlfn.XLOOKUP(Apollo_Results[[#This Row],[Company Number ]],Apollo_Data___Inc_Lender!A:A,Apollo_Data___Inc_Lender!E:E,"",),"")</f>
        <v/>
      </c>
      <c r="F315" s="27" t="str">
        <f>IFERROR(_xlfn.XLOOKUP(Apollo_Results[[#This Row],[Company Number ]],Apollo_Data___Inc_Lender!A:A,Apollo_Data___Inc_Lender!F:F,"",0)&amp;"","")</f>
        <v/>
      </c>
      <c r="G315" s="31" t="str">
        <f>_xlfn.XLOOKUP(Apollo_Results[[#This Row],[Company Number ]],Apollo_Data___Inc_Lender!A:A,Apollo_Data___Inc_Lender!G:G,"",0)</f>
        <v/>
      </c>
      <c r="H315" s="27" t="str">
        <f>IFERROR(Apollo_Data__Comp_No[[#This Row],[First Name]],"")</f>
        <v>Clayton</v>
      </c>
      <c r="I315" s="27" t="str">
        <f>IFERROR(Apollo_Data__Comp_No[[#This Row],[Last Name]],"")</f>
        <v>Penny</v>
      </c>
      <c r="M315" s="27" t="str">
        <f>IFERROR(Apollo_Data__Comp_No[[#This Row],[Company Linkedin Url]],"")</f>
        <v>http://www.linkedin.com/company/chevinhomes</v>
      </c>
      <c r="N315" s="27" t="str">
        <f>IFERROR(Apollo_Data__Comp_No[[#This Row],[Website]],"")</f>
        <v>https://chevinhomes.com</v>
      </c>
      <c r="O315" s="27" t="str">
        <f>IFERROR(Apollo_Data__Comp_No[[#This Row],[Company Address]],"")</f>
        <v>120 Friar Gate, Derby, England, United Kingdom, DE1 1EX</v>
      </c>
      <c r="P315" s="33" t="s">
        <v>26054</v>
      </c>
    </row>
    <row r="316" spans="1:16" s="27" customFormat="1" x14ac:dyDescent="0.4">
      <c r="A316" s="28">
        <f>IFERROR(Apollo_Data__Comp_No[[#This Row],[CH Company number]],"")</f>
        <v>0</v>
      </c>
      <c r="B316" s="29" t="str">
        <f>IFERROR(Apollo_Data__Comp_No[[#This Row],[company]],"")</f>
        <v>Chevin Homes</v>
      </c>
      <c r="C316" s="29" t="str">
        <f>IFERROR(_xlfn.XLOOKUP(Apollo_Results[[#This Row],[Company Number ]],Apollo_Data___Inc_Lender!A:A,Apollo_Data___Inc_Lender!C:C,,)&amp;"","")</f>
        <v/>
      </c>
      <c r="D316" s="27" t="str">
        <f>IFERROR(_xlfn.XLOOKUP(Apollo_Results[[#This Row],[Company Number ]],Apollo_Data___Inc_Lender!A:A,Apollo_Data___Inc_Lender!D:D,,)&amp;"","")</f>
        <v/>
      </c>
      <c r="E316" s="31" t="str">
        <f>IFERROR(_xlfn.XLOOKUP(Apollo_Results[[#This Row],[Company Number ]],Apollo_Data___Inc_Lender!A:A,Apollo_Data___Inc_Lender!E:E,"",),"")</f>
        <v/>
      </c>
      <c r="F316" s="27" t="str">
        <f>IFERROR(_xlfn.XLOOKUP(Apollo_Results[[#This Row],[Company Number ]],Apollo_Data___Inc_Lender!A:A,Apollo_Data___Inc_Lender!F:F,"",0)&amp;"","")</f>
        <v/>
      </c>
      <c r="G316" s="31" t="str">
        <f>_xlfn.XLOOKUP(Apollo_Results[[#This Row],[Company Number ]],Apollo_Data___Inc_Lender!A:A,Apollo_Data___Inc_Lender!G:G,"",0)</f>
        <v/>
      </c>
      <c r="H316" s="27" t="str">
        <f>IFERROR(Apollo_Data__Comp_No[[#This Row],[First Name]],"")</f>
        <v>John</v>
      </c>
      <c r="I316" s="27" t="str">
        <f>IFERROR(Apollo_Data__Comp_No[[#This Row],[Last Name]],"")</f>
        <v>Fearnehough</v>
      </c>
      <c r="M316" s="27" t="str">
        <f>IFERROR(Apollo_Data__Comp_No[[#This Row],[Company Linkedin Url]],"")</f>
        <v>http://www.linkedin.com/company/chevinhomes</v>
      </c>
      <c r="N316" s="27" t="str">
        <f>IFERROR(Apollo_Data__Comp_No[[#This Row],[Website]],"")</f>
        <v>https://chevinhomes.com</v>
      </c>
      <c r="O316" s="27" t="str">
        <f>IFERROR(Apollo_Data__Comp_No[[#This Row],[Company Address]],"")</f>
        <v>120 Friar Gate, Derby, England, United Kingdom, DE1 1EX</v>
      </c>
      <c r="P316" s="33" t="s">
        <v>26054</v>
      </c>
    </row>
    <row r="317" spans="1:16" s="27" customFormat="1" x14ac:dyDescent="0.4">
      <c r="A317" s="28">
        <f>IFERROR(Apollo_Data__Comp_No[[#This Row],[CH Company number]],"")</f>
        <v>0</v>
      </c>
      <c r="B317" s="29" t="str">
        <f>IFERROR(Apollo_Data__Comp_No[[#This Row],[company]],"")</f>
        <v>Pitch Build LTD</v>
      </c>
      <c r="C317" s="29" t="str">
        <f>IFERROR(_xlfn.XLOOKUP(Apollo_Results[[#This Row],[Company Number ]],Apollo_Data___Inc_Lender!A:A,Apollo_Data___Inc_Lender!C:C,,)&amp;"","")</f>
        <v/>
      </c>
      <c r="D317" s="27" t="str">
        <f>IFERROR(_xlfn.XLOOKUP(Apollo_Results[[#This Row],[Company Number ]],Apollo_Data___Inc_Lender!A:A,Apollo_Data___Inc_Lender!D:D,,)&amp;"","")</f>
        <v/>
      </c>
      <c r="E317" s="31" t="str">
        <f>IFERROR(_xlfn.XLOOKUP(Apollo_Results[[#This Row],[Company Number ]],Apollo_Data___Inc_Lender!A:A,Apollo_Data___Inc_Lender!E:E,"",),"")</f>
        <v/>
      </c>
      <c r="F317" s="27" t="str">
        <f>IFERROR(_xlfn.XLOOKUP(Apollo_Results[[#This Row],[Company Number ]],Apollo_Data___Inc_Lender!A:A,Apollo_Data___Inc_Lender!F:F,"",0)&amp;"","")</f>
        <v/>
      </c>
      <c r="G317" s="31" t="str">
        <f>_xlfn.XLOOKUP(Apollo_Results[[#This Row],[Company Number ]],Apollo_Data___Inc_Lender!A:A,Apollo_Data___Inc_Lender!G:G,"",0)</f>
        <v/>
      </c>
      <c r="H317" s="27" t="str">
        <f>IFERROR(Apollo_Data__Comp_No[[#This Row],[First Name]],"")</f>
        <v>George</v>
      </c>
      <c r="I317" s="27" t="str">
        <f>IFERROR(Apollo_Data__Comp_No[[#This Row],[Last Name]],"")</f>
        <v>Fixsen</v>
      </c>
      <c r="M317" s="27" t="str">
        <f>IFERROR(Apollo_Data__Comp_No[[#This Row],[Company Linkedin Url]],"")</f>
        <v>http://www.linkedin.com/company/greene-construction-ltd</v>
      </c>
      <c r="N317" s="27" t="str">
        <f>IFERROR(Apollo_Data__Comp_No[[#This Row],[Website]],"")</f>
        <v>https://pitchltd.co.uk</v>
      </c>
      <c r="O317" s="27" t="str">
        <f>IFERROR(Apollo_Data__Comp_No[[#This Row],[Company Address]],"")</f>
        <v>Richmond, England, United Kingdom</v>
      </c>
      <c r="P317" s="33" t="s">
        <v>26054</v>
      </c>
    </row>
    <row r="318" spans="1:16" s="27" customFormat="1" x14ac:dyDescent="0.4">
      <c r="A318" s="28">
        <f>IFERROR(Apollo_Data__Comp_No[[#This Row],[CH Company number]],"")</f>
        <v>0</v>
      </c>
      <c r="B318" s="29" t="str">
        <f>IFERROR(Apollo_Data__Comp_No[[#This Row],[company]],"")</f>
        <v>We Build Developments</v>
      </c>
      <c r="C318" s="29" t="str">
        <f>IFERROR(_xlfn.XLOOKUP(Apollo_Results[[#This Row],[Company Number ]],Apollo_Data___Inc_Lender!A:A,Apollo_Data___Inc_Lender!C:C,,)&amp;"","")</f>
        <v/>
      </c>
      <c r="D318" s="27" t="str">
        <f>IFERROR(_xlfn.XLOOKUP(Apollo_Results[[#This Row],[Company Number ]],Apollo_Data___Inc_Lender!A:A,Apollo_Data___Inc_Lender!D:D,,)&amp;"","")</f>
        <v/>
      </c>
      <c r="E318" s="31" t="str">
        <f>IFERROR(_xlfn.XLOOKUP(Apollo_Results[[#This Row],[Company Number ]],Apollo_Data___Inc_Lender!A:A,Apollo_Data___Inc_Lender!E:E,"",),"")</f>
        <v/>
      </c>
      <c r="F318" s="27" t="str">
        <f>IFERROR(_xlfn.XLOOKUP(Apollo_Results[[#This Row],[Company Number ]],Apollo_Data___Inc_Lender!A:A,Apollo_Data___Inc_Lender!F:F,"",0)&amp;"","")</f>
        <v/>
      </c>
      <c r="G318" s="31" t="str">
        <f>_xlfn.XLOOKUP(Apollo_Results[[#This Row],[Company Number ]],Apollo_Data___Inc_Lender!A:A,Apollo_Data___Inc_Lender!G:G,"",0)</f>
        <v/>
      </c>
      <c r="H318" s="27" t="str">
        <f>IFERROR(Apollo_Data__Comp_No[[#This Row],[First Name]],"")</f>
        <v>Sidonie</v>
      </c>
      <c r="I318" s="27" t="str">
        <f>IFERROR(Apollo_Data__Comp_No[[#This Row],[Last Name]],"")</f>
        <v>Aughney</v>
      </c>
      <c r="M318" s="27" t="str">
        <f>IFERROR(Apollo_Data__Comp_No[[#This Row],[Company Linkedin Url]],"")</f>
        <v>http://www.linkedin.com/company/webuilddevelopments</v>
      </c>
      <c r="N318" s="27" t="str">
        <f>IFERROR(Apollo_Data__Comp_No[[#This Row],[Website]],"")</f>
        <v>https://we-build.uk</v>
      </c>
      <c r="O318" s="27" t="str">
        <f>IFERROR(Apollo_Data__Comp_No[[#This Row],[Company Address]],"")</f>
        <v>Hove, England, United Kingdom</v>
      </c>
      <c r="P318" s="33" t="s">
        <v>26054</v>
      </c>
    </row>
    <row r="319" spans="1:16" s="27" customFormat="1" x14ac:dyDescent="0.4">
      <c r="A319" s="28">
        <f>IFERROR(Apollo_Data__Comp_No[[#This Row],[CH Company number]],"")</f>
        <v>0</v>
      </c>
      <c r="B319" s="29" t="str">
        <f>IFERROR(Apollo_Data__Comp_No[[#This Row],[company]],"")</f>
        <v>We Build Developments</v>
      </c>
      <c r="C319" s="29" t="str">
        <f>IFERROR(_xlfn.XLOOKUP(Apollo_Results[[#This Row],[Company Number ]],Apollo_Data___Inc_Lender!A:A,Apollo_Data___Inc_Lender!C:C,,)&amp;"","")</f>
        <v/>
      </c>
      <c r="D319" s="27" t="str">
        <f>IFERROR(_xlfn.XLOOKUP(Apollo_Results[[#This Row],[Company Number ]],Apollo_Data___Inc_Lender!A:A,Apollo_Data___Inc_Lender!D:D,,)&amp;"","")</f>
        <v/>
      </c>
      <c r="E319" s="31" t="str">
        <f>IFERROR(_xlfn.XLOOKUP(Apollo_Results[[#This Row],[Company Number ]],Apollo_Data___Inc_Lender!A:A,Apollo_Data___Inc_Lender!E:E,"",),"")</f>
        <v/>
      </c>
      <c r="F319" s="27" t="str">
        <f>IFERROR(_xlfn.XLOOKUP(Apollo_Results[[#This Row],[Company Number ]],Apollo_Data___Inc_Lender!A:A,Apollo_Data___Inc_Lender!F:F,"",0)&amp;"","")</f>
        <v/>
      </c>
      <c r="G319" s="31" t="str">
        <f>_xlfn.XLOOKUP(Apollo_Results[[#This Row],[Company Number ]],Apollo_Data___Inc_Lender!A:A,Apollo_Data___Inc_Lender!G:G,"",0)</f>
        <v/>
      </c>
      <c r="H319" s="27" t="str">
        <f>IFERROR(Apollo_Data__Comp_No[[#This Row],[First Name]],"")</f>
        <v>Chloe</v>
      </c>
      <c r="I319" s="27" t="str">
        <f>IFERROR(Apollo_Data__Comp_No[[#This Row],[Last Name]],"")</f>
        <v>Hendy</v>
      </c>
      <c r="M319" s="27" t="str">
        <f>IFERROR(Apollo_Data__Comp_No[[#This Row],[Company Linkedin Url]],"")</f>
        <v>http://www.linkedin.com/company/webuilddevelopments</v>
      </c>
      <c r="N319" s="27" t="str">
        <f>IFERROR(Apollo_Data__Comp_No[[#This Row],[Website]],"")</f>
        <v>https://we-build.uk</v>
      </c>
      <c r="O319" s="27" t="str">
        <f>IFERROR(Apollo_Data__Comp_No[[#This Row],[Company Address]],"")</f>
        <v>Hove, England, United Kingdom</v>
      </c>
      <c r="P319" s="33" t="s">
        <v>26054</v>
      </c>
    </row>
    <row r="320" spans="1:16" s="27" customFormat="1" x14ac:dyDescent="0.4">
      <c r="A320" s="28">
        <f>IFERROR(Apollo_Data__Comp_No[[#This Row],[CH Company number]],"")</f>
        <v>0</v>
      </c>
      <c r="B320" s="29" t="str">
        <f>IFERROR(Apollo_Data__Comp_No[[#This Row],[company]],"")</f>
        <v>We Build Developments</v>
      </c>
      <c r="C320" s="29" t="str">
        <f>IFERROR(_xlfn.XLOOKUP(Apollo_Results[[#This Row],[Company Number ]],Apollo_Data___Inc_Lender!A:A,Apollo_Data___Inc_Lender!C:C,,)&amp;"","")</f>
        <v/>
      </c>
      <c r="D320" s="27" t="str">
        <f>IFERROR(_xlfn.XLOOKUP(Apollo_Results[[#This Row],[Company Number ]],Apollo_Data___Inc_Lender!A:A,Apollo_Data___Inc_Lender!D:D,,)&amp;"","")</f>
        <v/>
      </c>
      <c r="E320" s="31" t="str">
        <f>IFERROR(_xlfn.XLOOKUP(Apollo_Results[[#This Row],[Company Number ]],Apollo_Data___Inc_Lender!A:A,Apollo_Data___Inc_Lender!E:E,"",),"")</f>
        <v/>
      </c>
      <c r="F320" s="27" t="str">
        <f>IFERROR(_xlfn.XLOOKUP(Apollo_Results[[#This Row],[Company Number ]],Apollo_Data___Inc_Lender!A:A,Apollo_Data___Inc_Lender!F:F,"",0)&amp;"","")</f>
        <v/>
      </c>
      <c r="G320" s="31" t="str">
        <f>_xlfn.XLOOKUP(Apollo_Results[[#This Row],[Company Number ]],Apollo_Data___Inc_Lender!A:A,Apollo_Data___Inc_Lender!G:G,"",0)</f>
        <v/>
      </c>
      <c r="H320" s="27" t="str">
        <f>IFERROR(Apollo_Data__Comp_No[[#This Row],[First Name]],"")</f>
        <v>Lee</v>
      </c>
      <c r="I320" s="27" t="str">
        <f>IFERROR(Apollo_Data__Comp_No[[#This Row],[Last Name]],"")</f>
        <v>Smith</v>
      </c>
      <c r="M320" s="27" t="str">
        <f>IFERROR(Apollo_Data__Comp_No[[#This Row],[Company Linkedin Url]],"")</f>
        <v>http://www.linkedin.com/company/webuilddevelopments</v>
      </c>
      <c r="N320" s="27" t="str">
        <f>IFERROR(Apollo_Data__Comp_No[[#This Row],[Website]],"")</f>
        <v>https://we-build.uk</v>
      </c>
      <c r="O320" s="27" t="str">
        <f>IFERROR(Apollo_Data__Comp_No[[#This Row],[Company Address]],"")</f>
        <v>Hove, England, United Kingdom</v>
      </c>
      <c r="P320" s="33" t="s">
        <v>26054</v>
      </c>
    </row>
    <row r="321" spans="1:16" s="27" customFormat="1" x14ac:dyDescent="0.4">
      <c r="A321" s="28">
        <f>IFERROR(Apollo_Data__Comp_No[[#This Row],[CH Company number]],"")</f>
        <v>0</v>
      </c>
      <c r="B321" s="29" t="str">
        <f>IFERROR(Apollo_Data__Comp_No[[#This Row],[company]],"")</f>
        <v>Levanter Developments</v>
      </c>
      <c r="C321" s="29" t="str">
        <f>IFERROR(_xlfn.XLOOKUP(Apollo_Results[[#This Row],[Company Number ]],Apollo_Data___Inc_Lender!A:A,Apollo_Data___Inc_Lender!C:C,,)&amp;"","")</f>
        <v/>
      </c>
      <c r="D321" s="27" t="str">
        <f>IFERROR(_xlfn.XLOOKUP(Apollo_Results[[#This Row],[Company Number ]],Apollo_Data___Inc_Lender!A:A,Apollo_Data___Inc_Lender!D:D,,)&amp;"","")</f>
        <v/>
      </c>
      <c r="E321" s="31" t="str">
        <f>IFERROR(_xlfn.XLOOKUP(Apollo_Results[[#This Row],[Company Number ]],Apollo_Data___Inc_Lender!A:A,Apollo_Data___Inc_Lender!E:E,"",),"")</f>
        <v/>
      </c>
      <c r="F321" s="27" t="str">
        <f>IFERROR(_xlfn.XLOOKUP(Apollo_Results[[#This Row],[Company Number ]],Apollo_Data___Inc_Lender!A:A,Apollo_Data___Inc_Lender!F:F,"",0)&amp;"","")</f>
        <v/>
      </c>
      <c r="G321" s="31" t="str">
        <f>_xlfn.XLOOKUP(Apollo_Results[[#This Row],[Company Number ]],Apollo_Data___Inc_Lender!A:A,Apollo_Data___Inc_Lender!G:G,"",0)</f>
        <v/>
      </c>
      <c r="H321" s="27" t="str">
        <f>IFERROR(Apollo_Data__Comp_No[[#This Row],[First Name]],"")</f>
        <v>Paul</v>
      </c>
      <c r="I321" s="27" t="str">
        <f>IFERROR(Apollo_Data__Comp_No[[#This Row],[Last Name]],"")</f>
        <v>Hons</v>
      </c>
      <c r="M321" s="27" t="str">
        <f>IFERROR(Apollo_Data__Comp_No[[#This Row],[Company Linkedin Url]],"")</f>
        <v>http://www.linkedin.com/company/levanter-developments-limited</v>
      </c>
      <c r="N321" s="27" t="str">
        <f>IFERROR(Apollo_Data__Comp_No[[#This Row],[Website]],"")</f>
        <v>https://levanterdevelopments.com</v>
      </c>
      <c r="O321" s="27" t="str">
        <f>IFERROR(Apollo_Data__Comp_No[[#This Row],[Company Address]],"")</f>
        <v>Gomshall Lane, Shere, England, United Kingdom, GU5 9HE</v>
      </c>
      <c r="P321" s="33" t="s">
        <v>26054</v>
      </c>
    </row>
    <row r="322" spans="1:16" s="27" customFormat="1" x14ac:dyDescent="0.4">
      <c r="A322" s="28">
        <f>IFERROR(Apollo_Data__Comp_No[[#This Row],[CH Company number]],"")</f>
        <v>0</v>
      </c>
      <c r="B322" s="29" t="str">
        <f>IFERROR(Apollo_Data__Comp_No[[#This Row],[company]],"")</f>
        <v>Levanter Developments</v>
      </c>
      <c r="C322" s="29" t="str">
        <f>IFERROR(_xlfn.XLOOKUP(Apollo_Results[[#This Row],[Company Number ]],Apollo_Data___Inc_Lender!A:A,Apollo_Data___Inc_Lender!C:C,,)&amp;"","")</f>
        <v/>
      </c>
      <c r="D322" s="27" t="str">
        <f>IFERROR(_xlfn.XLOOKUP(Apollo_Results[[#This Row],[Company Number ]],Apollo_Data___Inc_Lender!A:A,Apollo_Data___Inc_Lender!D:D,,)&amp;"","")</f>
        <v/>
      </c>
      <c r="E322" s="31" t="str">
        <f>IFERROR(_xlfn.XLOOKUP(Apollo_Results[[#This Row],[Company Number ]],Apollo_Data___Inc_Lender!A:A,Apollo_Data___Inc_Lender!E:E,"",),"")</f>
        <v/>
      </c>
      <c r="F322" s="27" t="str">
        <f>IFERROR(_xlfn.XLOOKUP(Apollo_Results[[#This Row],[Company Number ]],Apollo_Data___Inc_Lender!A:A,Apollo_Data___Inc_Lender!F:F,"",0)&amp;"","")</f>
        <v/>
      </c>
      <c r="G322" s="31" t="str">
        <f>_xlfn.XLOOKUP(Apollo_Results[[#This Row],[Company Number ]],Apollo_Data___Inc_Lender!A:A,Apollo_Data___Inc_Lender!G:G,"",0)</f>
        <v/>
      </c>
      <c r="H322" s="27" t="str">
        <f>IFERROR(Apollo_Data__Comp_No[[#This Row],[First Name]],"")</f>
        <v>Yogesh</v>
      </c>
      <c r="I322" s="27" t="str">
        <f>IFERROR(Apollo_Data__Comp_No[[#This Row],[Last Name]],"")</f>
        <v>Rajor</v>
      </c>
      <c r="M322" s="27" t="str">
        <f>IFERROR(Apollo_Data__Comp_No[[#This Row],[Company Linkedin Url]],"")</f>
        <v>http://www.linkedin.com/company/levanter-developments-limited</v>
      </c>
      <c r="N322" s="27" t="str">
        <f>IFERROR(Apollo_Data__Comp_No[[#This Row],[Website]],"")</f>
        <v>https://levanterdevelopments.com</v>
      </c>
      <c r="O322" s="27" t="str">
        <f>IFERROR(Apollo_Data__Comp_No[[#This Row],[Company Address]],"")</f>
        <v>Gomshall Lane, Shere, England, United Kingdom, GU5 9HE</v>
      </c>
      <c r="P322" s="33" t="s">
        <v>26054</v>
      </c>
    </row>
    <row r="323" spans="1:16" s="27" customFormat="1" x14ac:dyDescent="0.4">
      <c r="A323" s="28">
        <f>IFERROR(Apollo_Data__Comp_No[[#This Row],[CH Company number]],"")</f>
        <v>0</v>
      </c>
      <c r="B323" s="29" t="str">
        <f>IFERROR(Apollo_Data__Comp_No[[#This Row],[company]],"")</f>
        <v>ARA Homes</v>
      </c>
      <c r="C323" s="29" t="str">
        <f>IFERROR(_xlfn.XLOOKUP(Apollo_Results[[#This Row],[Company Number ]],Apollo_Data___Inc_Lender!A:A,Apollo_Data___Inc_Lender!C:C,,)&amp;"","")</f>
        <v/>
      </c>
      <c r="D323" s="27" t="str">
        <f>IFERROR(_xlfn.XLOOKUP(Apollo_Results[[#This Row],[Company Number ]],Apollo_Data___Inc_Lender!A:A,Apollo_Data___Inc_Lender!D:D,,)&amp;"","")</f>
        <v/>
      </c>
      <c r="E323" s="31" t="str">
        <f>IFERROR(_xlfn.XLOOKUP(Apollo_Results[[#This Row],[Company Number ]],Apollo_Data___Inc_Lender!A:A,Apollo_Data___Inc_Lender!E:E,"",),"")</f>
        <v/>
      </c>
      <c r="F323" s="27" t="str">
        <f>IFERROR(_xlfn.XLOOKUP(Apollo_Results[[#This Row],[Company Number ]],Apollo_Data___Inc_Lender!A:A,Apollo_Data___Inc_Lender!F:F,"",0)&amp;"","")</f>
        <v/>
      </c>
      <c r="G323" s="31" t="str">
        <f>_xlfn.XLOOKUP(Apollo_Results[[#This Row],[Company Number ]],Apollo_Data___Inc_Lender!A:A,Apollo_Data___Inc_Lender!G:G,"",0)</f>
        <v/>
      </c>
      <c r="H323" s="27" t="str">
        <f>IFERROR(Apollo_Data__Comp_No[[#This Row],[First Name]],"")</f>
        <v>Geoff</v>
      </c>
      <c r="I323" s="27" t="str">
        <f>IFERROR(Apollo_Data__Comp_No[[#This Row],[Last Name]],"")</f>
        <v>Shaw</v>
      </c>
      <c r="M323" s="27" t="str">
        <f>IFERROR(Apollo_Data__Comp_No[[#This Row],[Company Linkedin Url]],"")</f>
        <v>http://www.linkedin.com/company/ara-homes</v>
      </c>
      <c r="N323" s="27" t="str">
        <f>IFERROR(Apollo_Data__Comp_No[[#This Row],[Website]],"")</f>
        <v>https://arahomes.co.uk</v>
      </c>
      <c r="O323" s="27" t="str">
        <f>IFERROR(Apollo_Data__Comp_No[[#This Row],[Company Address]],"")</f>
        <v>18 Eleven Acre Rise, Loughton, England, United Kingdom, IG10 1AN</v>
      </c>
      <c r="P323" s="33" t="s">
        <v>26054</v>
      </c>
    </row>
    <row r="324" spans="1:16" s="27" customFormat="1" x14ac:dyDescent="0.4">
      <c r="A324" s="28" t="str">
        <f>IFERROR(Apollo_Data__Comp_No[[#This Row],[CH Company number]],"")</f>
        <v>07441313</v>
      </c>
      <c r="B324" s="29" t="str">
        <f>IFERROR(Apollo_Data__Comp_No[[#This Row],[company]],"")</f>
        <v>Walton Wagner</v>
      </c>
      <c r="C324" s="29" t="str">
        <f>IFERROR(_xlfn.XLOOKUP(Apollo_Results[[#This Row],[Company Number ]],Apollo_Data___Inc_Lender!A:A,Apollo_Data___Inc_Lender!C:C,,)&amp;"","")</f>
        <v>Jane - Perkins; Emma - Fox-Andrews; Nicholas - Walton</v>
      </c>
      <c r="D324" s="27" t="str">
        <f>IFERROR(_xlfn.XLOOKUP(Apollo_Results[[#This Row],[Company Number ]],Apollo_Data___Inc_Lender!A:A,Apollo_Data___Inc_Lender!D:D,,)&amp;"","")</f>
        <v>Metro Bank PLC</v>
      </c>
      <c r="E324" s="31">
        <f>IFERROR(_xlfn.XLOOKUP(Apollo_Results[[#This Row],[Company Number ]],Apollo_Data___Inc_Lender!A:A,Apollo_Data___Inc_Lender!E:E,"",),"")</f>
        <v>43710</v>
      </c>
      <c r="F324" s="27" t="str">
        <f>IFERROR(_xlfn.XLOOKUP(Apollo_Results[[#This Row],[Company Number ]],Apollo_Data___Inc_Lender!A:A,Apollo_Data___Inc_Lender!F:F,"",0)&amp;"","")</f>
        <v>outstanding</v>
      </c>
      <c r="G324" s="31">
        <f>_xlfn.XLOOKUP(Apollo_Results[[#This Row],[Company Number ]],Apollo_Data___Inc_Lender!A:A,Apollo_Data___Inc_Lender!G:G,"",0)</f>
        <v>40498</v>
      </c>
      <c r="H324" s="27" t="str">
        <f>IFERROR(Apollo_Data__Comp_No[[#This Row],[First Name]],"")</f>
        <v>Hannah</v>
      </c>
      <c r="I324" s="27" t="str">
        <f>IFERROR(Apollo_Data__Comp_No[[#This Row],[Last Name]],"")</f>
        <v>Roberts</v>
      </c>
      <c r="M324" s="27" t="str">
        <f>IFERROR(Apollo_Data__Comp_No[[#This Row],[Company Linkedin Url]],"")</f>
        <v>http://www.linkedin.com/company/walton-wagner</v>
      </c>
      <c r="N324" s="27" t="str">
        <f>IFERROR(Apollo_Data__Comp_No[[#This Row],[Website]],"")</f>
        <v>https://waltonwagner.com</v>
      </c>
      <c r="O324" s="27" t="str">
        <f>IFERROR(Apollo_Data__Comp_No[[#This Row],[Company Address]],"")</f>
        <v>16 Hampden Gurney Street, London, England, United Kingdom, W1H 5AL</v>
      </c>
      <c r="P324" s="33" t="s">
        <v>26054</v>
      </c>
    </row>
    <row r="325" spans="1:16" s="27" customFormat="1" x14ac:dyDescent="0.4">
      <c r="A325" s="28" t="str">
        <f>IFERROR(Apollo_Data__Comp_No[[#This Row],[CH Company number]],"")</f>
        <v>07441313</v>
      </c>
      <c r="B325" s="29" t="str">
        <f>IFERROR(Apollo_Data__Comp_No[[#This Row],[company]],"")</f>
        <v>Walton Wagner</v>
      </c>
      <c r="C325" s="29" t="str">
        <f>IFERROR(_xlfn.XLOOKUP(Apollo_Results[[#This Row],[Company Number ]],Apollo_Data___Inc_Lender!A:A,Apollo_Data___Inc_Lender!C:C,,)&amp;"","")</f>
        <v>Jane - Perkins; Emma - Fox-Andrews; Nicholas - Walton</v>
      </c>
      <c r="D325" s="27" t="str">
        <f>IFERROR(_xlfn.XLOOKUP(Apollo_Results[[#This Row],[Company Number ]],Apollo_Data___Inc_Lender!A:A,Apollo_Data___Inc_Lender!D:D,,)&amp;"","")</f>
        <v>Metro Bank PLC</v>
      </c>
      <c r="E325" s="31">
        <f>IFERROR(_xlfn.XLOOKUP(Apollo_Results[[#This Row],[Company Number ]],Apollo_Data___Inc_Lender!A:A,Apollo_Data___Inc_Lender!E:E,"",),"")</f>
        <v>43710</v>
      </c>
      <c r="F325" s="27" t="str">
        <f>IFERROR(_xlfn.XLOOKUP(Apollo_Results[[#This Row],[Company Number ]],Apollo_Data___Inc_Lender!A:A,Apollo_Data___Inc_Lender!F:F,"",0)&amp;"","")</f>
        <v>outstanding</v>
      </c>
      <c r="G325" s="31">
        <f>_xlfn.XLOOKUP(Apollo_Results[[#This Row],[Company Number ]],Apollo_Data___Inc_Lender!A:A,Apollo_Data___Inc_Lender!G:G,"",0)</f>
        <v>40498</v>
      </c>
      <c r="H325" s="27" t="str">
        <f>IFERROR(Apollo_Data__Comp_No[[#This Row],[First Name]],"")</f>
        <v>Mauro</v>
      </c>
      <c r="I325" s="27" t="str">
        <f>IFERROR(Apollo_Data__Comp_No[[#This Row],[Last Name]],"")</f>
        <v>Serrano</v>
      </c>
      <c r="M325" s="27" t="str">
        <f>IFERROR(Apollo_Data__Comp_No[[#This Row],[Company Linkedin Url]],"")</f>
        <v>http://www.linkedin.com/company/walton-wagner</v>
      </c>
      <c r="N325" s="27" t="str">
        <f>IFERROR(Apollo_Data__Comp_No[[#This Row],[Website]],"")</f>
        <v>https://waltonwagner.com</v>
      </c>
      <c r="O325" s="27" t="str">
        <f>IFERROR(Apollo_Data__Comp_No[[#This Row],[Company Address]],"")</f>
        <v>16 Hampden Gurney Street, London, England, United Kingdom, W1H 5AL</v>
      </c>
      <c r="P325" s="33" t="s">
        <v>26054</v>
      </c>
    </row>
    <row r="326" spans="1:16" s="27" customFormat="1" x14ac:dyDescent="0.4">
      <c r="A326" s="28" t="str">
        <f>IFERROR(Apollo_Data__Comp_No[[#This Row],[CH Company number]],"")</f>
        <v>00770401</v>
      </c>
      <c r="B326" s="29" t="str">
        <f>IFERROR(Apollo_Data__Comp_No[[#This Row],[company]],"")</f>
        <v>Spurdown Limited</v>
      </c>
      <c r="C326" s="29" t="str">
        <f>IFERROR(_xlfn.XLOOKUP(Apollo_Results[[#This Row],[Company Number ]],Apollo_Data___Inc_Lender!A:A,Apollo_Data___Inc_Lender!C:C,,)&amp;"","")</f>
        <v>Danielle - Cresswell; Helen - Anson; Simon - Parker; Victoria - Parker</v>
      </c>
      <c r="D326" s="27" t="str">
        <f>IFERROR(_xlfn.XLOOKUP(Apollo_Results[[#This Row],[Company Number ]],Apollo_Data___Inc_Lender!A:A,Apollo_Data___Inc_Lender!D:D,,)&amp;"","")</f>
        <v>Lloyds Tsb Bank PLC</v>
      </c>
      <c r="E326" s="31">
        <f>IFERROR(_xlfn.XLOOKUP(Apollo_Results[[#This Row],[Company Number ]],Apollo_Data___Inc_Lender!A:A,Apollo_Data___Inc_Lender!E:E,"",),"")</f>
        <v>40086</v>
      </c>
      <c r="F326" s="27" t="str">
        <f>IFERROR(_xlfn.XLOOKUP(Apollo_Results[[#This Row],[Company Number ]],Apollo_Data___Inc_Lender!A:A,Apollo_Data___Inc_Lender!F:F,"",0)&amp;"","")</f>
        <v>fully-satisfied</v>
      </c>
      <c r="G326" s="31">
        <f>_xlfn.XLOOKUP(Apollo_Results[[#This Row],[Company Number ]],Apollo_Data___Inc_Lender!A:A,Apollo_Data___Inc_Lender!G:G,"",0)</f>
        <v>23232</v>
      </c>
      <c r="H326" s="27" t="str">
        <f>IFERROR(Apollo_Data__Comp_No[[#This Row],[First Name]],"")</f>
        <v>Danielle</v>
      </c>
      <c r="I326" s="27" t="str">
        <f>IFERROR(Apollo_Data__Comp_No[[#This Row],[Last Name]],"")</f>
        <v>Cresswell</v>
      </c>
      <c r="M326" s="27" t="str">
        <f>IFERROR(Apollo_Data__Comp_No[[#This Row],[Company Linkedin Url]],"")</f>
        <v>http://www.linkedin.com/company/spurdown-limited</v>
      </c>
      <c r="N326" s="27" t="str">
        <f>IFERROR(Apollo_Data__Comp_No[[#This Row],[Website]],"")</f>
        <v>https://spurdown.co.uk</v>
      </c>
      <c r="O326" s="27" t="str">
        <f>IFERROR(Apollo_Data__Comp_No[[#This Row],[Company Address]],"")</f>
        <v>Goudhurst, England, United Kingdom, TN17 1AQ</v>
      </c>
      <c r="P326" s="33" t="s">
        <v>26054</v>
      </c>
    </row>
    <row r="327" spans="1:16" s="27" customFormat="1" x14ac:dyDescent="0.4">
      <c r="A327" s="28" t="str">
        <f>IFERROR(Apollo_Data__Comp_No[[#This Row],[CH Company number]],"")</f>
        <v>14749176</v>
      </c>
      <c r="B327" s="29" t="str">
        <f>IFERROR(Apollo_Data__Comp_No[[#This Row],[company]],"")</f>
        <v>Carden Group</v>
      </c>
      <c r="C327" s="29" t="str">
        <f>IFERROR(_xlfn.XLOOKUP(Apollo_Results[[#This Row],[Company Number ]],Apollo_Data___Inc_Lender!A:A,Apollo_Data___Inc_Lender!C:C,,)&amp;"","")</f>
        <v>Harry - Aubrey-Fletcher; William - Heath; Stephen - Morgan</v>
      </c>
      <c r="D327" s="27" t="str">
        <f>IFERROR(_xlfn.XLOOKUP(Apollo_Results[[#This Row],[Company Number ]],Apollo_Data___Inc_Lender!A:A,Apollo_Data___Inc_Lender!D:D,,)&amp;"","")</f>
        <v/>
      </c>
      <c r="E327" s="31">
        <f>IFERROR(_xlfn.XLOOKUP(Apollo_Results[[#This Row],[Company Number ]],Apollo_Data___Inc_Lender!A:A,Apollo_Data___Inc_Lender!E:E,"",),"")</f>
        <v>0</v>
      </c>
      <c r="F327" s="27" t="str">
        <f>IFERROR(_xlfn.XLOOKUP(Apollo_Results[[#This Row],[Company Number ]],Apollo_Data___Inc_Lender!A:A,Apollo_Data___Inc_Lender!F:F,"",0)&amp;"","")</f>
        <v/>
      </c>
      <c r="G327" s="31">
        <f>_xlfn.XLOOKUP(Apollo_Results[[#This Row],[Company Number ]],Apollo_Data___Inc_Lender!A:A,Apollo_Data___Inc_Lender!G:G,"",0)</f>
        <v>45007</v>
      </c>
      <c r="H327" s="27" t="str">
        <f>IFERROR(Apollo_Data__Comp_No[[#This Row],[First Name]],"")</f>
        <v>Martyn</v>
      </c>
      <c r="I327" s="27" t="str">
        <f>IFERROR(Apollo_Data__Comp_No[[#This Row],[Last Name]],"")</f>
        <v>Twigg</v>
      </c>
      <c r="M327" s="27" t="str">
        <f>IFERROR(Apollo_Data__Comp_No[[#This Row],[Company Linkedin Url]],"")</f>
        <v>http://www.linkedin.com/company/carden-group-plc</v>
      </c>
      <c r="N327" s="27" t="str">
        <f>IFERROR(Apollo_Data__Comp_No[[#This Row],[Website]],"")</f>
        <v>https://cardengroup.com</v>
      </c>
      <c r="O327" s="27" t="str">
        <f>IFERROR(Apollo_Data__Comp_No[[#This Row],[Company Address]],"")</f>
        <v>Preston Brook, England, United Kingdom, WA7 3BD</v>
      </c>
      <c r="P327" s="33" t="s">
        <v>26054</v>
      </c>
    </row>
    <row r="328" spans="1:16" s="27" customFormat="1" x14ac:dyDescent="0.4">
      <c r="A328" s="28" t="str">
        <f>IFERROR(Apollo_Data__Comp_No[[#This Row],[CH Company number]],"")</f>
        <v>14749176</v>
      </c>
      <c r="B328" s="29" t="str">
        <f>IFERROR(Apollo_Data__Comp_No[[#This Row],[company]],"")</f>
        <v>Carden Group</v>
      </c>
      <c r="C328" s="29" t="str">
        <f>IFERROR(_xlfn.XLOOKUP(Apollo_Results[[#This Row],[Company Number ]],Apollo_Data___Inc_Lender!A:A,Apollo_Data___Inc_Lender!C:C,,)&amp;"","")</f>
        <v>Harry - Aubrey-Fletcher; William - Heath; Stephen - Morgan</v>
      </c>
      <c r="D328" s="27" t="str">
        <f>IFERROR(_xlfn.XLOOKUP(Apollo_Results[[#This Row],[Company Number ]],Apollo_Data___Inc_Lender!A:A,Apollo_Data___Inc_Lender!D:D,,)&amp;"","")</f>
        <v/>
      </c>
      <c r="E328" s="31">
        <f>IFERROR(_xlfn.XLOOKUP(Apollo_Results[[#This Row],[Company Number ]],Apollo_Data___Inc_Lender!A:A,Apollo_Data___Inc_Lender!E:E,"",),"")</f>
        <v>0</v>
      </c>
      <c r="F328" s="27" t="str">
        <f>IFERROR(_xlfn.XLOOKUP(Apollo_Results[[#This Row],[Company Number ]],Apollo_Data___Inc_Lender!A:A,Apollo_Data___Inc_Lender!F:F,"",0)&amp;"","")</f>
        <v/>
      </c>
      <c r="G328" s="31">
        <f>_xlfn.XLOOKUP(Apollo_Results[[#This Row],[Company Number ]],Apollo_Data___Inc_Lender!A:A,Apollo_Data___Inc_Lender!G:G,"",0)</f>
        <v>45007</v>
      </c>
      <c r="H328" s="27" t="str">
        <f>IFERROR(Apollo_Data__Comp_No[[#This Row],[First Name]],"")</f>
        <v>Mark</v>
      </c>
      <c r="I328" s="27" t="str">
        <f>IFERROR(Apollo_Data__Comp_No[[#This Row],[Last Name]],"")</f>
        <v>Knight</v>
      </c>
      <c r="M328" s="27" t="str">
        <f>IFERROR(Apollo_Data__Comp_No[[#This Row],[Company Linkedin Url]],"")</f>
        <v>http://www.linkedin.com/company/carden-group-plc</v>
      </c>
      <c r="N328" s="27" t="str">
        <f>IFERROR(Apollo_Data__Comp_No[[#This Row],[Website]],"")</f>
        <v>https://cardengroup.com</v>
      </c>
      <c r="O328" s="27" t="str">
        <f>IFERROR(Apollo_Data__Comp_No[[#This Row],[Company Address]],"")</f>
        <v>Preston Brook, England, United Kingdom, WA7 3BD</v>
      </c>
      <c r="P328" s="33" t="s">
        <v>26054</v>
      </c>
    </row>
    <row r="329" spans="1:16" s="27" customFormat="1" x14ac:dyDescent="0.4">
      <c r="A329" s="28" t="str">
        <f>IFERROR(Apollo_Data__Comp_No[[#This Row],[CH Company number]],"")</f>
        <v>09414573</v>
      </c>
      <c r="B329" s="29" t="str">
        <f>IFERROR(Apollo_Data__Comp_No[[#This Row],[company]],"")</f>
        <v>Propiteer</v>
      </c>
      <c r="C329" s="29" t="str">
        <f>IFERROR(_xlfn.XLOOKUP(Apollo_Results[[#This Row],[Company Number ]],Apollo_Data___Inc_Lender!A:A,Apollo_Data___Inc_Lender!C:C,,)&amp;"","")</f>
        <v>Colin - Sandy; Jacques - Seneschall; John - Seneschall; Mark - Seneschall</v>
      </c>
      <c r="D329" s="27" t="str">
        <f>IFERROR(_xlfn.XLOOKUP(Apollo_Results[[#This Row],[Company Number ]],Apollo_Data___Inc_Lender!A:A,Apollo_Data___Inc_Lender!D:D,,)&amp;"","")</f>
        <v>Bcmglobal (UK) Limited</v>
      </c>
      <c r="E329" s="31">
        <f>IFERROR(_xlfn.XLOOKUP(Apollo_Results[[#This Row],[Company Number ]],Apollo_Data___Inc_Lender!A:A,Apollo_Data___Inc_Lender!E:E,"",),"")</f>
        <v>44645</v>
      </c>
      <c r="F329" s="27" t="str">
        <f>IFERROR(_xlfn.XLOOKUP(Apollo_Results[[#This Row],[Company Number ]],Apollo_Data___Inc_Lender!A:A,Apollo_Data___Inc_Lender!F:F,"",0)&amp;"","")</f>
        <v>outstanding</v>
      </c>
      <c r="G329" s="31">
        <f>_xlfn.XLOOKUP(Apollo_Results[[#This Row],[Company Number ]],Apollo_Data___Inc_Lender!A:A,Apollo_Data___Inc_Lender!G:G,"",0)</f>
        <v>42034</v>
      </c>
      <c r="H329" s="27" t="str">
        <f>IFERROR(Apollo_Data__Comp_No[[#This Row],[First Name]],"")</f>
        <v>Bethan</v>
      </c>
      <c r="I329" s="27" t="str">
        <f>IFERROR(Apollo_Data__Comp_No[[#This Row],[Last Name]],"")</f>
        <v>Skeates</v>
      </c>
      <c r="M329" s="27" t="str">
        <f>IFERROR(Apollo_Data__Comp_No[[#This Row],[Company Linkedin Url]],"")</f>
        <v>http://www.linkedin.com/company/propiteer</v>
      </c>
      <c r="N329" s="27" t="str">
        <f>IFERROR(Apollo_Data__Comp_No[[#This Row],[Website]],"")</f>
        <v>https://propiteer.com</v>
      </c>
      <c r="O329" s="27" t="str">
        <f>IFERROR(Apollo_Data__Comp_No[[#This Row],[Company Address]],"")</f>
        <v>Maldon Road, England, United Kingdom, CM8 3HY</v>
      </c>
      <c r="P329" s="33" t="s">
        <v>26054</v>
      </c>
    </row>
    <row r="330" spans="1:16" s="27" customFormat="1" x14ac:dyDescent="0.4">
      <c r="A330" s="28" t="str">
        <f>IFERROR(Apollo_Data__Comp_No[[#This Row],[CH Company number]],"")</f>
        <v>12099187</v>
      </c>
      <c r="B330" s="29" t="str">
        <f>IFERROR(Apollo_Data__Comp_No[[#This Row],[company]],"")</f>
        <v>Link-ID Ltd</v>
      </c>
      <c r="C330" s="29" t="str">
        <f>IFERROR(_xlfn.XLOOKUP(Apollo_Results[[#This Row],[Company Number ]],Apollo_Data___Inc_Lender!A:A,Apollo_Data___Inc_Lender!C:C,,)&amp;"","")</f>
        <v>Suzanne - Elsey; Craig - Shields</v>
      </c>
      <c r="D330" s="27" t="str">
        <f>IFERROR(_xlfn.XLOOKUP(Apollo_Results[[#This Row],[Company Number ]],Apollo_Data___Inc_Lender!A:A,Apollo_Data___Inc_Lender!D:D,,)&amp;"","")</f>
        <v>Quantum Mortgages Limited</v>
      </c>
      <c r="E330" s="31">
        <f>IFERROR(_xlfn.XLOOKUP(Apollo_Results[[#This Row],[Company Number ]],Apollo_Data___Inc_Lender!A:A,Apollo_Data___Inc_Lender!E:E,"",),"")</f>
        <v>45534</v>
      </c>
      <c r="F330" s="27" t="str">
        <f>IFERROR(_xlfn.XLOOKUP(Apollo_Results[[#This Row],[Company Number ]],Apollo_Data___Inc_Lender!A:A,Apollo_Data___Inc_Lender!F:F,"",0)&amp;"","")</f>
        <v>outstanding</v>
      </c>
      <c r="G330" s="31">
        <f>_xlfn.XLOOKUP(Apollo_Results[[#This Row],[Company Number ]],Apollo_Data___Inc_Lender!A:A,Apollo_Data___Inc_Lender!G:G,"",0)</f>
        <v>43658</v>
      </c>
      <c r="H330" s="27" t="str">
        <f>IFERROR(Apollo_Data__Comp_No[[#This Row],[First Name]],"")</f>
        <v>David</v>
      </c>
      <c r="I330" s="27" t="str">
        <f>IFERROR(Apollo_Data__Comp_No[[#This Row],[Last Name]],"")</f>
        <v>Warren</v>
      </c>
      <c r="M330" s="27" t="str">
        <f>IFERROR(Apollo_Data__Comp_No[[#This Row],[Company Linkedin Url]],"")</f>
        <v>http://www.linkedin.com/company/link-id-ltd</v>
      </c>
      <c r="N330" s="27" t="str">
        <f>IFERROR(Apollo_Data__Comp_No[[#This Row],[Website]],"")</f>
        <v>https://link-id.co.uk</v>
      </c>
      <c r="O330" s="27" t="str">
        <f>IFERROR(Apollo_Data__Comp_No[[#This Row],[Company Address]],"")</f>
        <v>24 Cherry Orchard Road, Bromley, England, United Kingdom, BR2 8NE</v>
      </c>
      <c r="P330" s="33" t="s">
        <v>26054</v>
      </c>
    </row>
    <row r="331" spans="1:16" s="27" customFormat="1" x14ac:dyDescent="0.4">
      <c r="A331" s="28" t="str">
        <f>IFERROR(Apollo_Data__Comp_No[[#This Row],[CH Company number]],"")</f>
        <v>12153292</v>
      </c>
      <c r="B331" s="29" t="str">
        <f>IFERROR(Apollo_Data__Comp_No[[#This Row],[company]],"")</f>
        <v>The RiverLow Group</v>
      </c>
      <c r="C331" s="29" t="str">
        <f>IFERROR(_xlfn.XLOOKUP(Apollo_Results[[#This Row],[Company Number ]],Apollo_Data___Inc_Lender!A:A,Apollo_Data___Inc_Lender!C:C,,)&amp;"","")</f>
        <v>Abraham - Low; Low, Sam</v>
      </c>
      <c r="D331" s="27" t="str">
        <f>IFERROR(_xlfn.XLOOKUP(Apollo_Results[[#This Row],[Company Number ]],Apollo_Data___Inc_Lender!A:A,Apollo_Data___Inc_Lender!D:D,,)&amp;"","")</f>
        <v/>
      </c>
      <c r="E331" s="31">
        <f>IFERROR(_xlfn.XLOOKUP(Apollo_Results[[#This Row],[Company Number ]],Apollo_Data___Inc_Lender!A:A,Apollo_Data___Inc_Lender!E:E,"",),"")</f>
        <v>0</v>
      </c>
      <c r="F331" s="27" t="str">
        <f>IFERROR(_xlfn.XLOOKUP(Apollo_Results[[#This Row],[Company Number ]],Apollo_Data___Inc_Lender!A:A,Apollo_Data___Inc_Lender!F:F,"",0)&amp;"","")</f>
        <v/>
      </c>
      <c r="G331" s="31">
        <f>_xlfn.XLOOKUP(Apollo_Results[[#This Row],[Company Number ]],Apollo_Data___Inc_Lender!A:A,Apollo_Data___Inc_Lender!G:G,"",0)</f>
        <v>43690</v>
      </c>
      <c r="H331" s="27" t="str">
        <f>IFERROR(Apollo_Data__Comp_No[[#This Row],[First Name]],"")</f>
        <v>Yomtov</v>
      </c>
      <c r="I331" s="27" t="str">
        <f>IFERROR(Apollo_Data__Comp_No[[#This Row],[Last Name]],"")</f>
        <v>Rosenberg</v>
      </c>
      <c r="M331" s="27" t="str">
        <f>IFERROR(Apollo_Data__Comp_No[[#This Row],[Company Linkedin Url]],"")</f>
        <v>http://www.linkedin.com/company/theriverlowgroup</v>
      </c>
      <c r="N331" s="27" t="str">
        <f>IFERROR(Apollo_Data__Comp_No[[#This Row],[Website]],"")</f>
        <v>https://theriverlowgroup.co.uk</v>
      </c>
      <c r="O331" s="27" t="str">
        <f>IFERROR(Apollo_Data__Comp_No[[#This Row],[Company Address]],"")</f>
        <v>Broad Lane, London, England, United Kingdom, N15 4</v>
      </c>
      <c r="P331" s="33" t="s">
        <v>26054</v>
      </c>
    </row>
    <row r="332" spans="1:16" s="27" customFormat="1" x14ac:dyDescent="0.4">
      <c r="A332" s="28" t="str">
        <f>IFERROR(Apollo_Data__Comp_No[[#This Row],[CH Company number]],"")</f>
        <v>12153292</v>
      </c>
      <c r="B332" s="29" t="str">
        <f>IFERROR(Apollo_Data__Comp_No[[#This Row],[company]],"")</f>
        <v>The RiverLow Group</v>
      </c>
      <c r="C332" s="29" t="str">
        <f>IFERROR(_xlfn.XLOOKUP(Apollo_Results[[#This Row],[Company Number ]],Apollo_Data___Inc_Lender!A:A,Apollo_Data___Inc_Lender!C:C,,)&amp;"","")</f>
        <v>Abraham - Low; Low, Sam</v>
      </c>
      <c r="D332" s="27" t="str">
        <f>IFERROR(_xlfn.XLOOKUP(Apollo_Results[[#This Row],[Company Number ]],Apollo_Data___Inc_Lender!A:A,Apollo_Data___Inc_Lender!D:D,,)&amp;"","")</f>
        <v/>
      </c>
      <c r="E332" s="31">
        <f>IFERROR(_xlfn.XLOOKUP(Apollo_Results[[#This Row],[Company Number ]],Apollo_Data___Inc_Lender!A:A,Apollo_Data___Inc_Lender!E:E,"",),"")</f>
        <v>0</v>
      </c>
      <c r="F332" s="27" t="str">
        <f>IFERROR(_xlfn.XLOOKUP(Apollo_Results[[#This Row],[Company Number ]],Apollo_Data___Inc_Lender!A:A,Apollo_Data___Inc_Lender!F:F,"",0)&amp;"","")</f>
        <v/>
      </c>
      <c r="G332" s="31">
        <f>_xlfn.XLOOKUP(Apollo_Results[[#This Row],[Company Number ]],Apollo_Data___Inc_Lender!A:A,Apollo_Data___Inc_Lender!G:G,"",0)</f>
        <v>43690</v>
      </c>
      <c r="H332" s="27" t="str">
        <f>IFERROR(Apollo_Data__Comp_No[[#This Row],[First Name]],"")</f>
        <v>Yiddy</v>
      </c>
      <c r="I332" s="27" t="str">
        <f>IFERROR(Apollo_Data__Comp_No[[#This Row],[Last Name]],"")</f>
        <v>Han</v>
      </c>
      <c r="M332" s="27" t="str">
        <f>IFERROR(Apollo_Data__Comp_No[[#This Row],[Company Linkedin Url]],"")</f>
        <v>http://www.linkedin.com/company/theriverlowgroup</v>
      </c>
      <c r="N332" s="27" t="str">
        <f>IFERROR(Apollo_Data__Comp_No[[#This Row],[Website]],"")</f>
        <v>https://theriverlowgroup.co.uk</v>
      </c>
      <c r="O332" s="27" t="str">
        <f>IFERROR(Apollo_Data__Comp_No[[#This Row],[Company Address]],"")</f>
        <v>Broad Lane, London, England, United Kingdom, N15 4</v>
      </c>
      <c r="P332" s="33" t="s">
        <v>26054</v>
      </c>
    </row>
    <row r="333" spans="1:16" s="27" customFormat="1" x14ac:dyDescent="0.4">
      <c r="A333" s="28" t="str">
        <f>IFERROR(Apollo_Data__Comp_No[[#This Row],[CH Company number]],"")</f>
        <v>14716108</v>
      </c>
      <c r="B333" s="29" t="str">
        <f>IFERROR(Apollo_Data__Comp_No[[#This Row],[company]],"")</f>
        <v>Red Cardinal Property Investment</v>
      </c>
      <c r="C333" s="29" t="str">
        <f>IFERROR(_xlfn.XLOOKUP(Apollo_Results[[#This Row],[Company Number ]],Apollo_Data___Inc_Lender!A:A,Apollo_Data___Inc_Lender!C:C,,)&amp;"","")</f>
        <v>Lewis - Banks; Kazuki - Topham</v>
      </c>
      <c r="D333" s="27" t="str">
        <f>IFERROR(_xlfn.XLOOKUP(Apollo_Results[[#This Row],[Company Number ]],Apollo_Data___Inc_Lender!A:A,Apollo_Data___Inc_Lender!D:D,,)&amp;"","")</f>
        <v/>
      </c>
      <c r="E333" s="31">
        <f>IFERROR(_xlfn.XLOOKUP(Apollo_Results[[#This Row],[Company Number ]],Apollo_Data___Inc_Lender!A:A,Apollo_Data___Inc_Lender!E:E,"",),"")</f>
        <v>0</v>
      </c>
      <c r="F333" s="27" t="str">
        <f>IFERROR(_xlfn.XLOOKUP(Apollo_Results[[#This Row],[Company Number ]],Apollo_Data___Inc_Lender!A:A,Apollo_Data___Inc_Lender!F:F,"",0)&amp;"","")</f>
        <v/>
      </c>
      <c r="G333" s="31">
        <f>_xlfn.XLOOKUP(Apollo_Results[[#This Row],[Company Number ]],Apollo_Data___Inc_Lender!A:A,Apollo_Data___Inc_Lender!G:G,"",0)</f>
        <v>44993</v>
      </c>
      <c r="H333" s="27" t="str">
        <f>IFERROR(Apollo_Data__Comp_No[[#This Row],[First Name]],"")</f>
        <v>Kazuki</v>
      </c>
      <c r="I333" s="27" t="str">
        <f>IFERROR(Apollo_Data__Comp_No[[#This Row],[Last Name]],"")</f>
        <v>Topham</v>
      </c>
      <c r="M333" s="27" t="str">
        <f>IFERROR(Apollo_Data__Comp_No[[#This Row],[Company Linkedin Url]],"")</f>
        <v>http://www.linkedin.com/company/red-cardinal-property-investment</v>
      </c>
      <c r="N333" s="27" t="str">
        <f>IFERROR(Apollo_Data__Comp_No[[#This Row],[Website]],"")</f>
        <v>https://redcardinal.co.uk</v>
      </c>
      <c r="O333" s="27" t="str">
        <f>IFERROR(Apollo_Data__Comp_No[[#This Row],[Company Address]],"")</f>
        <v>33 Cavendish Square, London, England, United Kingdom, W1G 0PW</v>
      </c>
      <c r="P333" s="33" t="s">
        <v>26054</v>
      </c>
    </row>
    <row r="334" spans="1:16" s="27" customFormat="1" x14ac:dyDescent="0.4">
      <c r="A334" s="28" t="str">
        <f>IFERROR(Apollo_Data__Comp_No[[#This Row],[CH Company number]],"")</f>
        <v>15364638</v>
      </c>
      <c r="B334" s="29" t="str">
        <f>IFERROR(Apollo_Data__Comp_No[[#This Row],[company]],"")</f>
        <v>GSTONES INTERNATIONAL PROPERTIES</v>
      </c>
      <c r="C334" s="29" t="str">
        <f>IFERROR(_xlfn.XLOOKUP(Apollo_Results[[#This Row],[Company Number ]],Apollo_Data___Inc_Lender!A:A,Apollo_Data___Inc_Lender!C:C,,)&amp;"","")</f>
        <v>Shahid - Hussain</v>
      </c>
      <c r="D334" s="27" t="str">
        <f>IFERROR(_xlfn.XLOOKUP(Apollo_Results[[#This Row],[Company Number ]],Apollo_Data___Inc_Lender!A:A,Apollo_Data___Inc_Lender!D:D,,)&amp;"","")</f>
        <v/>
      </c>
      <c r="E334" s="31">
        <f>IFERROR(_xlfn.XLOOKUP(Apollo_Results[[#This Row],[Company Number ]],Apollo_Data___Inc_Lender!A:A,Apollo_Data___Inc_Lender!E:E,"",),"")</f>
        <v>0</v>
      </c>
      <c r="F334" s="27" t="str">
        <f>IFERROR(_xlfn.XLOOKUP(Apollo_Results[[#This Row],[Company Number ]],Apollo_Data___Inc_Lender!A:A,Apollo_Data___Inc_Lender!F:F,"",0)&amp;"","")</f>
        <v/>
      </c>
      <c r="G334" s="31">
        <f>_xlfn.XLOOKUP(Apollo_Results[[#This Row],[Company Number ]],Apollo_Data___Inc_Lender!A:A,Apollo_Data___Inc_Lender!G:G,"",0)</f>
        <v>45280</v>
      </c>
      <c r="H334" s="27" t="str">
        <f>IFERROR(Apollo_Data__Comp_No[[#This Row],[First Name]],"")</f>
        <v>Syed</v>
      </c>
      <c r="I334" s="27" t="str">
        <f>IFERROR(Apollo_Data__Comp_No[[#This Row],[Last Name]],"")</f>
        <v>Alam</v>
      </c>
      <c r="M334" s="27" t="str">
        <f>IFERROR(Apollo_Data__Comp_No[[#This Row],[Company Linkedin Url]],"")</f>
        <v>http://www.linkedin.com/company/gstonesofficial</v>
      </c>
      <c r="N334" s="27" t="str">
        <f>IFERROR(Apollo_Data__Comp_No[[#This Row],[Website]],"")</f>
        <v>https://gstonesproperties.com</v>
      </c>
      <c r="O334" s="27" t="str">
        <f>IFERROR(Apollo_Data__Comp_No[[#This Row],[Company Address]],"")</f>
        <v>10 Havering, London, England, United Kingdom, NW1 8</v>
      </c>
      <c r="P334" s="33" t="s">
        <v>26054</v>
      </c>
    </row>
    <row r="335" spans="1:16" s="27" customFormat="1" x14ac:dyDescent="0.4">
      <c r="A335" s="28" t="str">
        <f>IFERROR(Apollo_Data__Comp_No[[#This Row],[CH Company number]],"")</f>
        <v>07003812</v>
      </c>
      <c r="B335" s="29" t="str">
        <f>IFERROR(Apollo_Data__Comp_No[[#This Row],[company]],"")</f>
        <v>BRINDLE HOMES</v>
      </c>
      <c r="C335" s="29" t="str">
        <f>IFERROR(_xlfn.XLOOKUP(Apollo_Results[[#This Row],[Company Number ]],Apollo_Data___Inc_Lender!A:A,Apollo_Data___Inc_Lender!C:C,,)&amp;"","")</f>
        <v>David - Brown; Christopher - Brown</v>
      </c>
      <c r="D335" s="27" t="str">
        <f>IFERROR(_xlfn.XLOOKUP(Apollo_Results[[#This Row],[Company Number ]],Apollo_Data___Inc_Lender!A:A,Apollo_Data___Inc_Lender!D:D,,)&amp;"","")</f>
        <v>Svenska Handelsbanken Ab (Publ)</v>
      </c>
      <c r="E335" s="31">
        <f>IFERROR(_xlfn.XLOOKUP(Apollo_Results[[#This Row],[Company Number ]],Apollo_Data___Inc_Lender!A:A,Apollo_Data___Inc_Lender!E:E,"",),"")</f>
        <v>43355</v>
      </c>
      <c r="F335" s="27" t="str">
        <f>IFERROR(_xlfn.XLOOKUP(Apollo_Results[[#This Row],[Company Number ]],Apollo_Data___Inc_Lender!A:A,Apollo_Data___Inc_Lender!F:F,"",0)&amp;"","")</f>
        <v>fully-satisfied</v>
      </c>
      <c r="G335" s="31">
        <f>_xlfn.XLOOKUP(Apollo_Results[[#This Row],[Company Number ]],Apollo_Data___Inc_Lender!A:A,Apollo_Data___Inc_Lender!G:G,"",0)</f>
        <v>40053</v>
      </c>
      <c r="H335" s="27" t="str">
        <f>IFERROR(Apollo_Data__Comp_No[[#This Row],[First Name]],"")</f>
        <v>Chris</v>
      </c>
      <c r="I335" s="27" t="str">
        <f>IFERROR(Apollo_Data__Comp_No[[#This Row],[Last Name]],"")</f>
        <v>Brown</v>
      </c>
      <c r="M335" s="27" t="str">
        <f>IFERROR(Apollo_Data__Comp_No[[#This Row],[Company Linkedin Url]],"")</f>
        <v>http://www.linkedin.com/company/brindle-homes</v>
      </c>
      <c r="N335" s="27" t="str">
        <f>IFERROR(Apollo_Data__Comp_No[[#This Row],[Website]],"")</f>
        <v>https://brindlehomes.co.uk</v>
      </c>
      <c r="O335" s="27" t="str">
        <f>IFERROR(Apollo_Data__Comp_No[[#This Row],[Company Address]],"")</f>
        <v>Ferry Road Office Park, Preston, England, United Kingdom, PR2 2</v>
      </c>
      <c r="P335" s="33" t="s">
        <v>26054</v>
      </c>
    </row>
    <row r="336" spans="1:16" s="27" customFormat="1" x14ac:dyDescent="0.4">
      <c r="A336" s="28" t="str">
        <f>IFERROR(Apollo_Data__Comp_No[[#This Row],[CH Company number]],"")</f>
        <v>07003812</v>
      </c>
      <c r="B336" s="29" t="str">
        <f>IFERROR(Apollo_Data__Comp_No[[#This Row],[company]],"")</f>
        <v>BRINDLE HOMES</v>
      </c>
      <c r="C336" s="29" t="str">
        <f>IFERROR(_xlfn.XLOOKUP(Apollo_Results[[#This Row],[Company Number ]],Apollo_Data___Inc_Lender!A:A,Apollo_Data___Inc_Lender!C:C,,)&amp;"","")</f>
        <v>David - Brown; Christopher - Brown</v>
      </c>
      <c r="D336" s="27" t="str">
        <f>IFERROR(_xlfn.XLOOKUP(Apollo_Results[[#This Row],[Company Number ]],Apollo_Data___Inc_Lender!A:A,Apollo_Data___Inc_Lender!D:D,,)&amp;"","")</f>
        <v>Svenska Handelsbanken Ab (Publ)</v>
      </c>
      <c r="E336" s="31">
        <f>IFERROR(_xlfn.XLOOKUP(Apollo_Results[[#This Row],[Company Number ]],Apollo_Data___Inc_Lender!A:A,Apollo_Data___Inc_Lender!E:E,"",),"")</f>
        <v>43355</v>
      </c>
      <c r="F336" s="27" t="str">
        <f>IFERROR(_xlfn.XLOOKUP(Apollo_Results[[#This Row],[Company Number ]],Apollo_Data___Inc_Lender!A:A,Apollo_Data___Inc_Lender!F:F,"",0)&amp;"","")</f>
        <v>fully-satisfied</v>
      </c>
      <c r="G336" s="31">
        <f>_xlfn.XLOOKUP(Apollo_Results[[#This Row],[Company Number ]],Apollo_Data___Inc_Lender!A:A,Apollo_Data___Inc_Lender!G:G,"",0)</f>
        <v>40053</v>
      </c>
      <c r="H336" s="27" t="str">
        <f>IFERROR(Apollo_Data__Comp_No[[#This Row],[First Name]],"")</f>
        <v>Jessica</v>
      </c>
      <c r="I336" s="27" t="str">
        <f>IFERROR(Apollo_Data__Comp_No[[#This Row],[Last Name]],"")</f>
        <v>Brown</v>
      </c>
      <c r="M336" s="27" t="str">
        <f>IFERROR(Apollo_Data__Comp_No[[#This Row],[Company Linkedin Url]],"")</f>
        <v>http://www.linkedin.com/company/brindle-homes</v>
      </c>
      <c r="N336" s="27" t="str">
        <f>IFERROR(Apollo_Data__Comp_No[[#This Row],[Website]],"")</f>
        <v>https://brindlehomes.co.uk</v>
      </c>
      <c r="O336" s="27" t="str">
        <f>IFERROR(Apollo_Data__Comp_No[[#This Row],[Company Address]],"")</f>
        <v>Ferry Road Office Park, Preston, England, United Kingdom, PR2 2</v>
      </c>
      <c r="P336" s="33" t="s">
        <v>26054</v>
      </c>
    </row>
    <row r="337" spans="1:16" s="27" customFormat="1" x14ac:dyDescent="0.4">
      <c r="A337" s="28" t="str">
        <f>IFERROR(Apollo_Data__Comp_No[[#This Row],[CH Company number]],"")</f>
        <v>16067235</v>
      </c>
      <c r="B337" s="29" t="str">
        <f>IFERROR(Apollo_Data__Comp_No[[#This Row],[company]],"")</f>
        <v>Luxres Consultancy</v>
      </c>
      <c r="C337" s="29" t="str">
        <f>IFERROR(_xlfn.XLOOKUP(Apollo_Results[[#This Row],[Company Number ]],Apollo_Data___Inc_Lender!A:A,Apollo_Data___Inc_Lender!C:C,,)&amp;"","")</f>
        <v>Louie - Hanash; Holland, Samuel John</v>
      </c>
      <c r="D337" s="27" t="str">
        <f>IFERROR(_xlfn.XLOOKUP(Apollo_Results[[#This Row],[Company Number ]],Apollo_Data___Inc_Lender!A:A,Apollo_Data___Inc_Lender!D:D,,)&amp;"","")</f>
        <v/>
      </c>
      <c r="E337" s="31">
        <f>IFERROR(_xlfn.XLOOKUP(Apollo_Results[[#This Row],[Company Number ]],Apollo_Data___Inc_Lender!A:A,Apollo_Data___Inc_Lender!E:E,"",),"")</f>
        <v>0</v>
      </c>
      <c r="F337" s="27" t="str">
        <f>IFERROR(_xlfn.XLOOKUP(Apollo_Results[[#This Row],[Company Number ]],Apollo_Data___Inc_Lender!A:A,Apollo_Data___Inc_Lender!F:F,"",0)&amp;"","")</f>
        <v/>
      </c>
      <c r="G337" s="31">
        <f>_xlfn.XLOOKUP(Apollo_Results[[#This Row],[Company Number ]],Apollo_Data___Inc_Lender!A:A,Apollo_Data___Inc_Lender!G:G,"",0)</f>
        <v>45603</v>
      </c>
      <c r="H337" s="27" t="str">
        <f>IFERROR(Apollo_Data__Comp_No[[#This Row],[First Name]],"")</f>
        <v>Jonathan</v>
      </c>
      <c r="I337" s="27" t="str">
        <f>IFERROR(Apollo_Data__Comp_No[[#This Row],[Last Name]],"")</f>
        <v>Lebrett</v>
      </c>
      <c r="M337" s="27" t="str">
        <f>IFERROR(Apollo_Data__Comp_No[[#This Row],[Company Linkedin Url]],"")</f>
        <v>http://www.linkedin.com/company/luxres-consultancy</v>
      </c>
      <c r="N337" s="27" t="str">
        <f>IFERROR(Apollo_Data__Comp_No[[#This Row],[Website]],"")</f>
        <v>https://luxres.co.uk</v>
      </c>
      <c r="O337" s="27" t="str">
        <f>IFERROR(Apollo_Data__Comp_No[[#This Row],[Company Address]],"")</f>
        <v>4 Spring Bridge Road, London, England, United Kingdom, W5 2AA</v>
      </c>
      <c r="P337" s="33" t="s">
        <v>26054</v>
      </c>
    </row>
    <row r="338" spans="1:16" s="27" customFormat="1" x14ac:dyDescent="0.4">
      <c r="A338" s="28" t="str">
        <f>IFERROR(Apollo_Data__Comp_No[[#This Row],[CH Company number]],"")</f>
        <v>15885522</v>
      </c>
      <c r="B338" s="29" t="str">
        <f>IFERROR(Apollo_Data__Comp_No[[#This Row],[company]],"")</f>
        <v>STONEGATE HOMES (WIMBLEDON) LIMITED</v>
      </c>
      <c r="C338" s="29" t="str">
        <f>IFERROR(_xlfn.XLOOKUP(Apollo_Results[[#This Row],[Company Number ]],Apollo_Data___Inc_Lender!A:A,Apollo_Data___Inc_Lender!C:C,,)&amp;"","")</f>
        <v>Jeremy - Hinds</v>
      </c>
      <c r="D338" s="27" t="str">
        <f>IFERROR(_xlfn.XLOOKUP(Apollo_Results[[#This Row],[Company Number ]],Apollo_Data___Inc_Lender!A:A,Apollo_Data___Inc_Lender!D:D,,)&amp;"","")</f>
        <v/>
      </c>
      <c r="E338" s="31">
        <f>IFERROR(_xlfn.XLOOKUP(Apollo_Results[[#This Row],[Company Number ]],Apollo_Data___Inc_Lender!A:A,Apollo_Data___Inc_Lender!E:E,"",),"")</f>
        <v>0</v>
      </c>
      <c r="F338" s="27" t="str">
        <f>IFERROR(_xlfn.XLOOKUP(Apollo_Results[[#This Row],[Company Number ]],Apollo_Data___Inc_Lender!A:A,Apollo_Data___Inc_Lender!F:F,"",0)&amp;"","")</f>
        <v/>
      </c>
      <c r="G338" s="31">
        <f>_xlfn.XLOOKUP(Apollo_Results[[#This Row],[Company Number ]],Apollo_Data___Inc_Lender!A:A,Apollo_Data___Inc_Lender!G:G,"",0)</f>
        <v>45512</v>
      </c>
      <c r="H338" s="27" t="str">
        <f>IFERROR(Apollo_Data__Comp_No[[#This Row],[First Name]],"")</f>
        <v>Stone</v>
      </c>
      <c r="I338" s="27" t="str">
        <f>IFERROR(Apollo_Data__Comp_No[[#This Row],[Last Name]],"")</f>
        <v>H</v>
      </c>
      <c r="M338" s="27" t="str">
        <f>IFERROR(Apollo_Data__Comp_No[[#This Row],[Company Linkedin Url]],"")</f>
        <v>http://www.linkedin.com/company/stonegatehomes.co.uk</v>
      </c>
      <c r="N338" s="27" t="str">
        <f>IFERROR(Apollo_Data__Comp_No[[#This Row],[Website]],"")</f>
        <v>https://stonegatehomes.co.uk</v>
      </c>
      <c r="O338" s="27" t="str">
        <f>IFERROR(Apollo_Data__Comp_No[[#This Row],[Company Address]],"")</f>
        <v>250 High Street, Dorking, England, United Kingdom, RH4 1QT</v>
      </c>
      <c r="P338" s="33" t="s">
        <v>26054</v>
      </c>
    </row>
    <row r="339" spans="1:16" s="27" customFormat="1" x14ac:dyDescent="0.4">
      <c r="A339" s="28" t="str">
        <f>IFERROR(Apollo_Data__Comp_No[[#This Row],[CH Company number]],"")</f>
        <v>15885522</v>
      </c>
      <c r="B339" s="29" t="str">
        <f>IFERROR(Apollo_Data__Comp_No[[#This Row],[company]],"")</f>
        <v>STONEGATE HOMES (WIMBLEDON) LIMITED</v>
      </c>
      <c r="C339" s="29" t="str">
        <f>IFERROR(_xlfn.XLOOKUP(Apollo_Results[[#This Row],[Company Number ]],Apollo_Data___Inc_Lender!A:A,Apollo_Data___Inc_Lender!C:C,,)&amp;"","")</f>
        <v>Jeremy - Hinds</v>
      </c>
      <c r="D339" s="27" t="str">
        <f>IFERROR(_xlfn.XLOOKUP(Apollo_Results[[#This Row],[Company Number ]],Apollo_Data___Inc_Lender!A:A,Apollo_Data___Inc_Lender!D:D,,)&amp;"","")</f>
        <v/>
      </c>
      <c r="E339" s="31">
        <f>IFERROR(_xlfn.XLOOKUP(Apollo_Results[[#This Row],[Company Number ]],Apollo_Data___Inc_Lender!A:A,Apollo_Data___Inc_Lender!E:E,"",),"")</f>
        <v>0</v>
      </c>
      <c r="F339" s="27" t="str">
        <f>IFERROR(_xlfn.XLOOKUP(Apollo_Results[[#This Row],[Company Number ]],Apollo_Data___Inc_Lender!A:A,Apollo_Data___Inc_Lender!F:F,"",0)&amp;"","")</f>
        <v/>
      </c>
      <c r="G339" s="31">
        <f>_xlfn.XLOOKUP(Apollo_Results[[#This Row],[Company Number ]],Apollo_Data___Inc_Lender!A:A,Apollo_Data___Inc_Lender!G:G,"",0)</f>
        <v>45512</v>
      </c>
      <c r="H339" s="27" t="str">
        <f>IFERROR(Apollo_Data__Comp_No[[#This Row],[First Name]],"")</f>
        <v>Alexander</v>
      </c>
      <c r="I339" s="27" t="str">
        <f>IFERROR(Apollo_Data__Comp_No[[#This Row],[Last Name]],"")</f>
        <v>Hinds</v>
      </c>
      <c r="M339" s="27" t="str">
        <f>IFERROR(Apollo_Data__Comp_No[[#This Row],[Company Linkedin Url]],"")</f>
        <v>http://www.linkedin.com/company/stonegatehomes.co.uk</v>
      </c>
      <c r="N339" s="27" t="str">
        <f>IFERROR(Apollo_Data__Comp_No[[#This Row],[Website]],"")</f>
        <v>https://stonegatehomes.co.uk</v>
      </c>
      <c r="O339" s="27" t="str">
        <f>IFERROR(Apollo_Data__Comp_No[[#This Row],[Company Address]],"")</f>
        <v>250 High Street, Dorking, England, United Kingdom, RH4 1QT</v>
      </c>
      <c r="P339" s="33" t="s">
        <v>26054</v>
      </c>
    </row>
    <row r="340" spans="1:16" s="27" customFormat="1" x14ac:dyDescent="0.4">
      <c r="A340" s="28" t="str">
        <f>IFERROR(Apollo_Data__Comp_No[[#This Row],[CH Company number]],"")</f>
        <v>14502583</v>
      </c>
      <c r="B340" s="29" t="str">
        <f>IFERROR(Apollo_Data__Comp_No[[#This Row],[company]],"")</f>
        <v>Avery Residential</v>
      </c>
      <c r="C340" s="29" t="str">
        <f>IFERROR(_xlfn.XLOOKUP(Apollo_Results[[#This Row],[Company Number ]],Apollo_Data___Inc_Lender!A:A,Apollo_Data___Inc_Lender!C:C,,)&amp;"","")</f>
        <v>Adam - Ahmed; Attan, Saif</v>
      </c>
      <c r="D340" s="27" t="str">
        <f>IFERROR(_xlfn.XLOOKUP(Apollo_Results[[#This Row],[Company Number ]],Apollo_Data___Inc_Lender!A:A,Apollo_Data___Inc_Lender!D:D,,)&amp;"","")</f>
        <v/>
      </c>
      <c r="E340" s="31">
        <f>IFERROR(_xlfn.XLOOKUP(Apollo_Results[[#This Row],[Company Number ]],Apollo_Data___Inc_Lender!A:A,Apollo_Data___Inc_Lender!E:E,"",),"")</f>
        <v>0</v>
      </c>
      <c r="F340" s="27" t="str">
        <f>IFERROR(_xlfn.XLOOKUP(Apollo_Results[[#This Row],[Company Number ]],Apollo_Data___Inc_Lender!A:A,Apollo_Data___Inc_Lender!F:F,"",0)&amp;"","")</f>
        <v/>
      </c>
      <c r="G340" s="31">
        <f>_xlfn.XLOOKUP(Apollo_Results[[#This Row],[Company Number ]],Apollo_Data___Inc_Lender!A:A,Apollo_Data___Inc_Lender!G:G,"",0)</f>
        <v>44888</v>
      </c>
      <c r="H340" s="27" t="str">
        <f>IFERROR(Apollo_Data__Comp_No[[#This Row],[First Name]],"")</f>
        <v>Rhiannan</v>
      </c>
      <c r="I340" s="27" t="str">
        <f>IFERROR(Apollo_Data__Comp_No[[#This Row],[Last Name]],"")</f>
        <v>McCarthy</v>
      </c>
      <c r="M340" s="27" t="str">
        <f>IFERROR(Apollo_Data__Comp_No[[#This Row],[Company Linkedin Url]],"")</f>
        <v>http://www.linkedin.com/company/rhubarbproperty</v>
      </c>
      <c r="N340" s="27" t="str">
        <f>IFERROR(Apollo_Data__Comp_No[[#This Row],[Website]],"")</f>
        <v>https://averyresidential.co.uk</v>
      </c>
      <c r="O340" s="27" t="str">
        <f>IFERROR(Apollo_Data__Comp_No[[#This Row],[Company Address]],"")</f>
        <v>55 Colmore Row, Birmingham, England, United Kingdom, B3 2AA</v>
      </c>
      <c r="P340" s="33" t="s">
        <v>26054</v>
      </c>
    </row>
    <row r="341" spans="1:16" s="27" customFormat="1" x14ac:dyDescent="0.4">
      <c r="A341" s="28" t="str">
        <f>IFERROR(Apollo_Data__Comp_No[[#This Row],[CH Company number]],"")</f>
        <v>14502583</v>
      </c>
      <c r="B341" s="29" t="str">
        <f>IFERROR(Apollo_Data__Comp_No[[#This Row],[company]],"")</f>
        <v>Avery Residential</v>
      </c>
      <c r="C341" s="29" t="str">
        <f>IFERROR(_xlfn.XLOOKUP(Apollo_Results[[#This Row],[Company Number ]],Apollo_Data___Inc_Lender!A:A,Apollo_Data___Inc_Lender!C:C,,)&amp;"","")</f>
        <v>Adam - Ahmed; Attan, Saif</v>
      </c>
      <c r="D341" s="27" t="str">
        <f>IFERROR(_xlfn.XLOOKUP(Apollo_Results[[#This Row],[Company Number ]],Apollo_Data___Inc_Lender!A:A,Apollo_Data___Inc_Lender!D:D,,)&amp;"","")</f>
        <v/>
      </c>
      <c r="E341" s="31">
        <f>IFERROR(_xlfn.XLOOKUP(Apollo_Results[[#This Row],[Company Number ]],Apollo_Data___Inc_Lender!A:A,Apollo_Data___Inc_Lender!E:E,"",),"")</f>
        <v>0</v>
      </c>
      <c r="F341" s="27" t="str">
        <f>IFERROR(_xlfn.XLOOKUP(Apollo_Results[[#This Row],[Company Number ]],Apollo_Data___Inc_Lender!A:A,Apollo_Data___Inc_Lender!F:F,"",0)&amp;"","")</f>
        <v/>
      </c>
      <c r="G341" s="31">
        <f>_xlfn.XLOOKUP(Apollo_Results[[#This Row],[Company Number ]],Apollo_Data___Inc_Lender!A:A,Apollo_Data___Inc_Lender!G:G,"",0)</f>
        <v>44888</v>
      </c>
      <c r="H341" s="27" t="str">
        <f>IFERROR(Apollo_Data__Comp_No[[#This Row],[First Name]],"")</f>
        <v>Thomas</v>
      </c>
      <c r="I341" s="27" t="str">
        <f>IFERROR(Apollo_Data__Comp_No[[#This Row],[Last Name]],"")</f>
        <v>Avery</v>
      </c>
      <c r="M341" s="27" t="str">
        <f>IFERROR(Apollo_Data__Comp_No[[#This Row],[Company Linkedin Url]],"")</f>
        <v>http://www.linkedin.com/company/rhubarbproperty</v>
      </c>
      <c r="N341" s="27" t="str">
        <f>IFERROR(Apollo_Data__Comp_No[[#This Row],[Website]],"")</f>
        <v>https://averyresidential.co.uk</v>
      </c>
      <c r="O341" s="27" t="str">
        <f>IFERROR(Apollo_Data__Comp_No[[#This Row],[Company Address]],"")</f>
        <v>55 Colmore Row, Birmingham, England, United Kingdom, B3 2AA</v>
      </c>
      <c r="P341" s="33" t="s">
        <v>26054</v>
      </c>
    </row>
    <row r="342" spans="1:16" s="27" customFormat="1" x14ac:dyDescent="0.4">
      <c r="A342" s="28" t="str">
        <f>IFERROR(Apollo_Data__Comp_No[[#This Row],[CH Company number]],"")</f>
        <v>14502583</v>
      </c>
      <c r="B342" s="29" t="str">
        <f>IFERROR(Apollo_Data__Comp_No[[#This Row],[company]],"")</f>
        <v>Avery Residential</v>
      </c>
      <c r="C342" s="29" t="str">
        <f>IFERROR(_xlfn.XLOOKUP(Apollo_Results[[#This Row],[Company Number ]],Apollo_Data___Inc_Lender!A:A,Apollo_Data___Inc_Lender!C:C,,)&amp;"","")</f>
        <v>Adam - Ahmed; Attan, Saif</v>
      </c>
      <c r="D342" s="27" t="str">
        <f>IFERROR(_xlfn.XLOOKUP(Apollo_Results[[#This Row],[Company Number ]],Apollo_Data___Inc_Lender!A:A,Apollo_Data___Inc_Lender!D:D,,)&amp;"","")</f>
        <v/>
      </c>
      <c r="E342" s="31">
        <f>IFERROR(_xlfn.XLOOKUP(Apollo_Results[[#This Row],[Company Number ]],Apollo_Data___Inc_Lender!A:A,Apollo_Data___Inc_Lender!E:E,"",),"")</f>
        <v>0</v>
      </c>
      <c r="F342" s="27" t="str">
        <f>IFERROR(_xlfn.XLOOKUP(Apollo_Results[[#This Row],[Company Number ]],Apollo_Data___Inc_Lender!A:A,Apollo_Data___Inc_Lender!F:F,"",0)&amp;"","")</f>
        <v/>
      </c>
      <c r="G342" s="31">
        <f>_xlfn.XLOOKUP(Apollo_Results[[#This Row],[Company Number ]],Apollo_Data___Inc_Lender!A:A,Apollo_Data___Inc_Lender!G:G,"",0)</f>
        <v>44888</v>
      </c>
      <c r="H342" s="27" t="str">
        <f>IFERROR(Apollo_Data__Comp_No[[#This Row],[First Name]],"")</f>
        <v>Jack</v>
      </c>
      <c r="I342" s="27" t="str">
        <f>IFERROR(Apollo_Data__Comp_No[[#This Row],[Last Name]],"")</f>
        <v>Horton</v>
      </c>
      <c r="M342" s="27" t="str">
        <f>IFERROR(Apollo_Data__Comp_No[[#This Row],[Company Linkedin Url]],"")</f>
        <v>http://www.linkedin.com/company/rhubarbproperty</v>
      </c>
      <c r="N342" s="27" t="str">
        <f>IFERROR(Apollo_Data__Comp_No[[#This Row],[Website]],"")</f>
        <v>https://averyresidential.co.uk</v>
      </c>
      <c r="O342" s="27" t="str">
        <f>IFERROR(Apollo_Data__Comp_No[[#This Row],[Company Address]],"")</f>
        <v>55 Colmore Row, Birmingham, England, United Kingdom, B3 2AA</v>
      </c>
      <c r="P342" s="33" t="s">
        <v>26054</v>
      </c>
    </row>
    <row r="343" spans="1:16" s="27" customFormat="1" x14ac:dyDescent="0.4">
      <c r="A343" s="28" t="str">
        <f>IFERROR(Apollo_Data__Comp_No[[#This Row],[CH Company number]],"")</f>
        <v>11057797</v>
      </c>
      <c r="B343" s="29" t="str">
        <f>IFERROR(Apollo_Data__Comp_No[[#This Row],[company]],"")</f>
        <v>Love to Rent</v>
      </c>
      <c r="C343" s="29" t="str">
        <f>IFERROR(_xlfn.XLOOKUP(Apollo_Results[[#This Row],[Company Number ]],Apollo_Data___Inc_Lender!A:A,Apollo_Data___Inc_Lender!C:C,,)&amp;"","")</f>
        <v>Anne-Marie - Brown; Simon - Puttock</v>
      </c>
      <c r="D343" s="27" t="str">
        <f>IFERROR(_xlfn.XLOOKUP(Apollo_Results[[#This Row],[Company Number ]],Apollo_Data___Inc_Lender!A:A,Apollo_Data___Inc_Lender!D:D,,)&amp;"","")</f>
        <v/>
      </c>
      <c r="E343" s="31">
        <f>IFERROR(_xlfn.XLOOKUP(Apollo_Results[[#This Row],[Company Number ]],Apollo_Data___Inc_Lender!A:A,Apollo_Data___Inc_Lender!E:E,"",),"")</f>
        <v>0</v>
      </c>
      <c r="F343" s="27" t="str">
        <f>IFERROR(_xlfn.XLOOKUP(Apollo_Results[[#This Row],[Company Number ]],Apollo_Data___Inc_Lender!A:A,Apollo_Data___Inc_Lender!F:F,"",0)&amp;"","")</f>
        <v/>
      </c>
      <c r="G343" s="31">
        <f>_xlfn.XLOOKUP(Apollo_Results[[#This Row],[Company Number ]],Apollo_Data___Inc_Lender!A:A,Apollo_Data___Inc_Lender!G:G,"",0)</f>
        <v>43049</v>
      </c>
      <c r="H343" s="27" t="str">
        <f>IFERROR(Apollo_Data__Comp_No[[#This Row],[First Name]],"")</f>
        <v>Anne-Marie</v>
      </c>
      <c r="I343" s="27" t="str">
        <f>IFERROR(Apollo_Data__Comp_No[[#This Row],[Last Name]],"")</f>
        <v>Brown</v>
      </c>
      <c r="M343" s="27" t="str">
        <f>IFERROR(Apollo_Data__Comp_No[[#This Row],[Company Linkedin Url]],"")</f>
        <v>http://www.linkedin.com/company/love-to-rent</v>
      </c>
      <c r="N343" s="27" t="str">
        <f>IFERROR(Apollo_Data__Comp_No[[#This Row],[Website]],"")</f>
        <v>https://lovetorent.co.uk</v>
      </c>
      <c r="O343" s="27" t="str">
        <f>IFERROR(Apollo_Data__Comp_No[[#This Row],[Company Address]],"")</f>
        <v>161 City Road, London, England, United Kingdom, EC1V 1NR</v>
      </c>
      <c r="P343" s="33" t="s">
        <v>26054</v>
      </c>
    </row>
    <row r="344" spans="1:16" s="27" customFormat="1" x14ac:dyDescent="0.4">
      <c r="A344" s="28" t="str">
        <f>IFERROR(Apollo_Data__Comp_No[[#This Row],[CH Company number]],"")</f>
        <v>12076178</v>
      </c>
      <c r="B344" s="29" t="str">
        <f>IFERROR(Apollo_Data__Comp_No[[#This Row],[company]],"")</f>
        <v>Enbuild Structures Limited</v>
      </c>
      <c r="C344" s="29" t="str">
        <f>IFERROR(_xlfn.XLOOKUP(Apollo_Results[[#This Row],[Company Number ]],Apollo_Data___Inc_Lender!A:A,Apollo_Data___Inc_Lender!C:C,,)&amp;"","")</f>
        <v>Andrea - Kousi; Nertil - Sako</v>
      </c>
      <c r="D344" s="27" t="str">
        <f>IFERROR(_xlfn.XLOOKUP(Apollo_Results[[#This Row],[Company Number ]],Apollo_Data___Inc_Lender!A:A,Apollo_Data___Inc_Lender!D:D,,)&amp;"","")</f>
        <v/>
      </c>
      <c r="E344" s="31">
        <f>IFERROR(_xlfn.XLOOKUP(Apollo_Results[[#This Row],[Company Number ]],Apollo_Data___Inc_Lender!A:A,Apollo_Data___Inc_Lender!E:E,"",),"")</f>
        <v>0</v>
      </c>
      <c r="F344" s="27" t="str">
        <f>IFERROR(_xlfn.XLOOKUP(Apollo_Results[[#This Row],[Company Number ]],Apollo_Data___Inc_Lender!A:A,Apollo_Data___Inc_Lender!F:F,"",0)&amp;"","")</f>
        <v/>
      </c>
      <c r="G344" s="31">
        <f>_xlfn.XLOOKUP(Apollo_Results[[#This Row],[Company Number ]],Apollo_Data___Inc_Lender!A:A,Apollo_Data___Inc_Lender!G:G,"",0)</f>
        <v>43647</v>
      </c>
      <c r="H344" s="27" t="str">
        <f>IFERROR(Apollo_Data__Comp_No[[#This Row],[First Name]],"")</f>
        <v>Kejsi</v>
      </c>
      <c r="I344" s="27" t="str">
        <f>IFERROR(Apollo_Data__Comp_No[[#This Row],[Last Name]],"")</f>
        <v>Myrtezai</v>
      </c>
      <c r="M344" s="27" t="str">
        <f>IFERROR(Apollo_Data__Comp_No[[#This Row],[Company Linkedin Url]],"")</f>
        <v>http://www.linkedin.com/company/enbuild-construction</v>
      </c>
      <c r="N344" s="27" t="str">
        <f>IFERROR(Apollo_Data__Comp_No[[#This Row],[Website]],"")</f>
        <v>https://enbuild-group.com</v>
      </c>
      <c r="O344" s="27" t="str">
        <f>IFERROR(Apollo_Data__Comp_No[[#This Row],[Company Address]],"")</f>
        <v>85 Great Portland Street, England, United Kingdom, W1W 7LT</v>
      </c>
      <c r="P344" s="33" t="s">
        <v>26054</v>
      </c>
    </row>
    <row r="345" spans="1:16" s="27" customFormat="1" x14ac:dyDescent="0.4">
      <c r="A345" s="28" t="str">
        <f>IFERROR(Apollo_Data__Comp_No[[#This Row],[CH Company number]],"")</f>
        <v>12076178</v>
      </c>
      <c r="B345" s="29" t="str">
        <f>IFERROR(Apollo_Data__Comp_No[[#This Row],[company]],"")</f>
        <v>Enbuild Structures Limited</v>
      </c>
      <c r="C345" s="29" t="str">
        <f>IFERROR(_xlfn.XLOOKUP(Apollo_Results[[#This Row],[Company Number ]],Apollo_Data___Inc_Lender!A:A,Apollo_Data___Inc_Lender!C:C,,)&amp;"","")</f>
        <v>Andrea - Kousi; Nertil - Sako</v>
      </c>
      <c r="D345" s="27" t="str">
        <f>IFERROR(_xlfn.XLOOKUP(Apollo_Results[[#This Row],[Company Number ]],Apollo_Data___Inc_Lender!A:A,Apollo_Data___Inc_Lender!D:D,,)&amp;"","")</f>
        <v/>
      </c>
      <c r="E345" s="31">
        <f>IFERROR(_xlfn.XLOOKUP(Apollo_Results[[#This Row],[Company Number ]],Apollo_Data___Inc_Lender!A:A,Apollo_Data___Inc_Lender!E:E,"",),"")</f>
        <v>0</v>
      </c>
      <c r="F345" s="27" t="str">
        <f>IFERROR(_xlfn.XLOOKUP(Apollo_Results[[#This Row],[Company Number ]],Apollo_Data___Inc_Lender!A:A,Apollo_Data___Inc_Lender!F:F,"",0)&amp;"","")</f>
        <v/>
      </c>
      <c r="G345" s="31">
        <f>_xlfn.XLOOKUP(Apollo_Results[[#This Row],[Company Number ]],Apollo_Data___Inc_Lender!A:A,Apollo_Data___Inc_Lender!G:G,"",0)</f>
        <v>43647</v>
      </c>
      <c r="H345" s="27" t="str">
        <f>IFERROR(Apollo_Data__Comp_No[[#This Row],[First Name]],"")</f>
        <v>Nertil</v>
      </c>
      <c r="I345" s="27" t="str">
        <f>IFERROR(Apollo_Data__Comp_No[[#This Row],[Last Name]],"")</f>
        <v>Sako</v>
      </c>
      <c r="M345" s="27" t="str">
        <f>IFERROR(Apollo_Data__Comp_No[[#This Row],[Company Linkedin Url]],"")</f>
        <v>http://www.linkedin.com/company/enbuild-construction</v>
      </c>
      <c r="N345" s="27" t="str">
        <f>IFERROR(Apollo_Data__Comp_No[[#This Row],[Website]],"")</f>
        <v>https://enbuild-group.com</v>
      </c>
      <c r="O345" s="27" t="str">
        <f>IFERROR(Apollo_Data__Comp_No[[#This Row],[Company Address]],"")</f>
        <v>85 Great Portland Street, England, United Kingdom, W1W 7LT</v>
      </c>
      <c r="P345" s="33" t="s">
        <v>26054</v>
      </c>
    </row>
    <row r="346" spans="1:16" s="27" customFormat="1" x14ac:dyDescent="0.4">
      <c r="A346" s="28" t="str">
        <f>IFERROR(Apollo_Data__Comp_No[[#This Row],[CH Company number]],"")</f>
        <v>13821196</v>
      </c>
      <c r="B346" s="29" t="str">
        <f>IFERROR(Apollo_Data__Comp_No[[#This Row],[company]],"")</f>
        <v>Northstar Capital</v>
      </c>
      <c r="C346" s="29" t="str">
        <f>IFERROR(_xlfn.XLOOKUP(Apollo_Results[[#This Row],[Company Number ]],Apollo_Data___Inc_Lender!A:A,Apollo_Data___Inc_Lender!C:C,,)&amp;"","")</f>
        <v>Farid - Alizadeh Ghenavat; Andrew - Rahamim</v>
      </c>
      <c r="D346" s="27" t="str">
        <f>IFERROR(_xlfn.XLOOKUP(Apollo_Results[[#This Row],[Company Number ]],Apollo_Data___Inc_Lender!A:A,Apollo_Data___Inc_Lender!D:D,,)&amp;"","")</f>
        <v/>
      </c>
      <c r="E346" s="31">
        <f>IFERROR(_xlfn.XLOOKUP(Apollo_Results[[#This Row],[Company Number ]],Apollo_Data___Inc_Lender!A:A,Apollo_Data___Inc_Lender!E:E,"",),"")</f>
        <v>0</v>
      </c>
      <c r="F346" s="27" t="str">
        <f>IFERROR(_xlfn.XLOOKUP(Apollo_Results[[#This Row],[Company Number ]],Apollo_Data___Inc_Lender!A:A,Apollo_Data___Inc_Lender!F:F,"",0)&amp;"","")</f>
        <v/>
      </c>
      <c r="G346" s="31">
        <f>_xlfn.XLOOKUP(Apollo_Results[[#This Row],[Company Number ]],Apollo_Data___Inc_Lender!A:A,Apollo_Data___Inc_Lender!G:G,"",0)</f>
        <v>44559</v>
      </c>
      <c r="H346" s="27" t="str">
        <f>IFERROR(Apollo_Data__Comp_No[[#This Row],[First Name]],"")</f>
        <v>John</v>
      </c>
      <c r="I346" s="27" t="str">
        <f>IFERROR(Apollo_Data__Comp_No[[#This Row],[Last Name]],"")</f>
        <v>Sullivan</v>
      </c>
      <c r="M346" s="27" t="str">
        <f>IFERROR(Apollo_Data__Comp_No[[#This Row],[Company Linkedin Url]],"")</f>
        <v>http://www.linkedin.com/company/northstarcapuk</v>
      </c>
      <c r="N346" s="27" t="str">
        <f>IFERROR(Apollo_Data__Comp_No[[#This Row],[Website]],"")</f>
        <v>https://northstarcapital.co.uk</v>
      </c>
      <c r="O346" s="27" t="str">
        <f>IFERROR(Apollo_Data__Comp_No[[#This Row],[Company Address]],"")</f>
        <v>London, United Kingdom</v>
      </c>
      <c r="P346" s="33" t="s">
        <v>26054</v>
      </c>
    </row>
    <row r="347" spans="1:16" s="27" customFormat="1" x14ac:dyDescent="0.4">
      <c r="A347" s="28" t="str">
        <f>IFERROR(Apollo_Data__Comp_No[[#This Row],[CH Company number]],"")</f>
        <v>10106775</v>
      </c>
      <c r="B347" s="29" t="str">
        <f>IFERROR(Apollo_Data__Comp_No[[#This Row],[company]],"")</f>
        <v>Hoober Homes</v>
      </c>
      <c r="C347" s="29" t="str">
        <f>IFERROR(_xlfn.XLOOKUP(Apollo_Results[[#This Row],[Company Number ]],Apollo_Data___Inc_Lender!A:A,Apollo_Data___Inc_Lender!C:C,,)&amp;"","")</f>
        <v>James - Blunt; Philip - Blunt</v>
      </c>
      <c r="D347" s="27" t="str">
        <f>IFERROR(_xlfn.XLOOKUP(Apollo_Results[[#This Row],[Company Number ]],Apollo_Data___Inc_Lender!A:A,Apollo_Data___Inc_Lender!D:D,,)&amp;"","")</f>
        <v>James Arthur Blunt; Philip Thomas Blunt</v>
      </c>
      <c r="E347" s="31">
        <f>IFERROR(_xlfn.XLOOKUP(Apollo_Results[[#This Row],[Company Number ]],Apollo_Data___Inc_Lender!A:A,Apollo_Data___Inc_Lender!E:E,"",),"")</f>
        <v>43398</v>
      </c>
      <c r="F347" s="27" t="str">
        <f>IFERROR(_xlfn.XLOOKUP(Apollo_Results[[#This Row],[Company Number ]],Apollo_Data___Inc_Lender!A:A,Apollo_Data___Inc_Lender!F:F,"",0)&amp;"","")</f>
        <v>outstanding</v>
      </c>
      <c r="G347" s="31">
        <f>_xlfn.XLOOKUP(Apollo_Results[[#This Row],[Company Number ]],Apollo_Data___Inc_Lender!A:A,Apollo_Data___Inc_Lender!G:G,"",0)</f>
        <v>42466</v>
      </c>
      <c r="H347" s="27" t="str">
        <f>IFERROR(Apollo_Data__Comp_No[[#This Row],[First Name]],"")</f>
        <v>James</v>
      </c>
      <c r="I347" s="27" t="str">
        <f>IFERROR(Apollo_Data__Comp_No[[#This Row],[Last Name]],"")</f>
        <v>Blunt</v>
      </c>
      <c r="M347" s="27" t="str">
        <f>IFERROR(Apollo_Data__Comp_No[[#This Row],[Company Linkedin Url]],"")</f>
        <v>http://www.linkedin.com/company/hoober-homes</v>
      </c>
      <c r="N347" s="27" t="str">
        <f>IFERROR(Apollo_Data__Comp_No[[#This Row],[Website]],"")</f>
        <v>https://hooberhomes.co.uk</v>
      </c>
      <c r="O347" s="27" t="str">
        <f>IFERROR(Apollo_Data__Comp_No[[#This Row],[Company Address]],"")</f>
        <v>Unit 1 Fields End Roundabout, Thurnscoe, England, United Kingdom, S63 0JF</v>
      </c>
      <c r="P347" s="33" t="s">
        <v>26054</v>
      </c>
    </row>
    <row r="348" spans="1:16" s="27" customFormat="1" x14ac:dyDescent="0.4">
      <c r="A348" s="28" t="str">
        <f>IFERROR(Apollo_Data__Comp_No[[#This Row],[CH Company number]],"")</f>
        <v>06582636</v>
      </c>
      <c r="B348" s="29" t="str">
        <f>IFERROR(Apollo_Data__Comp_No[[#This Row],[company]],"")</f>
        <v>Frost Meadowcroft</v>
      </c>
      <c r="C348" s="29" t="str">
        <f>IFERROR(_xlfn.XLOOKUP(Apollo_Results[[#This Row],[Company Number ]],Apollo_Data___Inc_Lender!A:A,Apollo_Data___Inc_Lender!C:C,,)&amp;"","")</f>
        <v>Jane - Kibble; Simon - Kibble; Shaun - Wolfe</v>
      </c>
      <c r="D348" s="27" t="str">
        <f>IFERROR(_xlfn.XLOOKUP(Apollo_Results[[#This Row],[Company Number ]],Apollo_Data___Inc_Lender!A:A,Apollo_Data___Inc_Lender!D:D,,)&amp;"","")</f>
        <v/>
      </c>
      <c r="E348" s="31">
        <f>IFERROR(_xlfn.XLOOKUP(Apollo_Results[[#This Row],[Company Number ]],Apollo_Data___Inc_Lender!A:A,Apollo_Data___Inc_Lender!E:E,"",),"")</f>
        <v>0</v>
      </c>
      <c r="F348" s="27" t="str">
        <f>IFERROR(_xlfn.XLOOKUP(Apollo_Results[[#This Row],[Company Number ]],Apollo_Data___Inc_Lender!A:A,Apollo_Data___Inc_Lender!F:F,"",0)&amp;"","")</f>
        <v/>
      </c>
      <c r="G348" s="31">
        <f>_xlfn.XLOOKUP(Apollo_Results[[#This Row],[Company Number ]],Apollo_Data___Inc_Lender!A:A,Apollo_Data___Inc_Lender!G:G,"",0)</f>
        <v>39569</v>
      </c>
      <c r="H348" s="27" t="str">
        <f>IFERROR(Apollo_Data__Comp_No[[#This Row],[First Name]],"")</f>
        <v>Tristan</v>
      </c>
      <c r="I348" s="27" t="str">
        <f>IFERROR(Apollo_Data__Comp_No[[#This Row],[Last Name]],"")</f>
        <v>David</v>
      </c>
      <c r="M348" s="27" t="str">
        <f>IFERROR(Apollo_Data__Comp_No[[#This Row],[Company Linkedin Url]],"")</f>
        <v>http://www.linkedin.com/company/frost-meadowcroft</v>
      </c>
      <c r="N348" s="27" t="str">
        <f>IFERROR(Apollo_Data__Comp_No[[#This Row],[Website]],"")</f>
        <v>https://frostmeadowcroft.com</v>
      </c>
      <c r="O348" s="27" t="str">
        <f>IFERROR(Apollo_Data__Comp_No[[#This Row],[Company Address]],"")</f>
        <v>22 St Peters Square, London, England, United Kingdom, W6 9NW</v>
      </c>
      <c r="P348" s="33" t="s">
        <v>26054</v>
      </c>
    </row>
    <row r="349" spans="1:16" s="27" customFormat="1" x14ac:dyDescent="0.4">
      <c r="A349" s="28" t="str">
        <f>IFERROR(Apollo_Data__Comp_No[[#This Row],[CH Company number]],"")</f>
        <v>06582636</v>
      </c>
      <c r="B349" s="29" t="str">
        <f>IFERROR(Apollo_Data__Comp_No[[#This Row],[company]],"")</f>
        <v>Frost Meadowcroft</v>
      </c>
      <c r="C349" s="29" t="str">
        <f>IFERROR(_xlfn.XLOOKUP(Apollo_Results[[#This Row],[Company Number ]],Apollo_Data___Inc_Lender!A:A,Apollo_Data___Inc_Lender!C:C,,)&amp;"","")</f>
        <v>Jane - Kibble; Simon - Kibble; Shaun - Wolfe</v>
      </c>
      <c r="D349" s="27" t="str">
        <f>IFERROR(_xlfn.XLOOKUP(Apollo_Results[[#This Row],[Company Number ]],Apollo_Data___Inc_Lender!A:A,Apollo_Data___Inc_Lender!D:D,,)&amp;"","")</f>
        <v/>
      </c>
      <c r="E349" s="31">
        <f>IFERROR(_xlfn.XLOOKUP(Apollo_Results[[#This Row],[Company Number ]],Apollo_Data___Inc_Lender!A:A,Apollo_Data___Inc_Lender!E:E,"",),"")</f>
        <v>0</v>
      </c>
      <c r="F349" s="27" t="str">
        <f>IFERROR(_xlfn.XLOOKUP(Apollo_Results[[#This Row],[Company Number ]],Apollo_Data___Inc_Lender!A:A,Apollo_Data___Inc_Lender!F:F,"",0)&amp;"","")</f>
        <v/>
      </c>
      <c r="G349" s="31">
        <f>_xlfn.XLOOKUP(Apollo_Results[[#This Row],[Company Number ]],Apollo_Data___Inc_Lender!A:A,Apollo_Data___Inc_Lender!G:G,"",0)</f>
        <v>39569</v>
      </c>
      <c r="H349" s="27" t="str">
        <f>IFERROR(Apollo_Data__Comp_No[[#This Row],[First Name]],"")</f>
        <v>Giles</v>
      </c>
      <c r="I349" s="27" t="str">
        <f>IFERROR(Apollo_Data__Comp_No[[#This Row],[Last Name]],"")</f>
        <v>Harker</v>
      </c>
      <c r="M349" s="27" t="str">
        <f>IFERROR(Apollo_Data__Comp_No[[#This Row],[Company Linkedin Url]],"")</f>
        <v>http://www.linkedin.com/company/frost-meadowcroft</v>
      </c>
      <c r="N349" s="27" t="str">
        <f>IFERROR(Apollo_Data__Comp_No[[#This Row],[Website]],"")</f>
        <v>https://frostmeadowcroft.com</v>
      </c>
      <c r="O349" s="27" t="str">
        <f>IFERROR(Apollo_Data__Comp_No[[#This Row],[Company Address]],"")</f>
        <v>22 St Peters Square, London, England, United Kingdom, W6 9NW</v>
      </c>
      <c r="P349" s="33" t="s">
        <v>26054</v>
      </c>
    </row>
    <row r="350" spans="1:16" s="27" customFormat="1" x14ac:dyDescent="0.4">
      <c r="A350" s="28" t="str">
        <f>IFERROR(Apollo_Data__Comp_No[[#This Row],[CH Company number]],"")</f>
        <v>06582636</v>
      </c>
      <c r="B350" s="29" t="str">
        <f>IFERROR(Apollo_Data__Comp_No[[#This Row],[company]],"")</f>
        <v>Frost Meadowcroft</v>
      </c>
      <c r="C350" s="29" t="str">
        <f>IFERROR(_xlfn.XLOOKUP(Apollo_Results[[#This Row],[Company Number ]],Apollo_Data___Inc_Lender!A:A,Apollo_Data___Inc_Lender!C:C,,)&amp;"","")</f>
        <v>Jane - Kibble; Simon - Kibble; Shaun - Wolfe</v>
      </c>
      <c r="D350" s="27" t="str">
        <f>IFERROR(_xlfn.XLOOKUP(Apollo_Results[[#This Row],[Company Number ]],Apollo_Data___Inc_Lender!A:A,Apollo_Data___Inc_Lender!D:D,,)&amp;"","")</f>
        <v/>
      </c>
      <c r="E350" s="31">
        <f>IFERROR(_xlfn.XLOOKUP(Apollo_Results[[#This Row],[Company Number ]],Apollo_Data___Inc_Lender!A:A,Apollo_Data___Inc_Lender!E:E,"",),"")</f>
        <v>0</v>
      </c>
      <c r="F350" s="27" t="str">
        <f>IFERROR(_xlfn.XLOOKUP(Apollo_Results[[#This Row],[Company Number ]],Apollo_Data___Inc_Lender!A:A,Apollo_Data___Inc_Lender!F:F,"",0)&amp;"","")</f>
        <v/>
      </c>
      <c r="G350" s="31">
        <f>_xlfn.XLOOKUP(Apollo_Results[[#This Row],[Company Number ]],Apollo_Data___Inc_Lender!A:A,Apollo_Data___Inc_Lender!G:G,"",0)</f>
        <v>39569</v>
      </c>
      <c r="H350" s="27" t="str">
        <f>IFERROR(Apollo_Data__Comp_No[[#This Row],[First Name]],"")</f>
        <v>Shaun</v>
      </c>
      <c r="I350" s="27" t="str">
        <f>IFERROR(Apollo_Data__Comp_No[[#This Row],[Last Name]],"")</f>
        <v>Wolfe</v>
      </c>
      <c r="M350" s="27" t="str">
        <f>IFERROR(Apollo_Data__Comp_No[[#This Row],[Company Linkedin Url]],"")</f>
        <v>http://www.linkedin.com/company/frost-meadowcroft</v>
      </c>
      <c r="N350" s="27" t="str">
        <f>IFERROR(Apollo_Data__Comp_No[[#This Row],[Website]],"")</f>
        <v>https://frostmeadowcroft.com</v>
      </c>
      <c r="O350" s="27" t="str">
        <f>IFERROR(Apollo_Data__Comp_No[[#This Row],[Company Address]],"")</f>
        <v>22 St Peters Square, London, England, United Kingdom, W6 9NW</v>
      </c>
      <c r="P350" s="33" t="s">
        <v>26054</v>
      </c>
    </row>
    <row r="351" spans="1:16" s="27" customFormat="1" x14ac:dyDescent="0.4">
      <c r="A351" s="28" t="str">
        <f>IFERROR(Apollo_Data__Comp_No[[#This Row],[CH Company number]],"")</f>
        <v>02201161</v>
      </c>
      <c r="B351" s="29" t="str">
        <f>IFERROR(Apollo_Data__Comp_No[[#This Row],[company]],"")</f>
        <v>Gilmartin Ley</v>
      </c>
      <c r="C351" s="29" t="str">
        <f>IFERROR(_xlfn.XLOOKUP(Apollo_Results[[#This Row],[Company Number ]],Apollo_Data___Inc_Lender!A:A,Apollo_Data___Inc_Lender!C:C,,)&amp;"","")</f>
        <v>Christopher - Gilmartin; Jill - Evans; James - Gilmartin; Joseph - Salmon</v>
      </c>
      <c r="D351" s="27" t="str">
        <f>IFERROR(_xlfn.XLOOKUP(Apollo_Results[[#This Row],[Company Number ]],Apollo_Data___Inc_Lender!A:A,Apollo_Data___Inc_Lender!D:D,,)&amp;"","")</f>
        <v>Barclays Bank PLC</v>
      </c>
      <c r="E351" s="31">
        <f>IFERROR(_xlfn.XLOOKUP(Apollo_Results[[#This Row],[Company Number ]],Apollo_Data___Inc_Lender!A:A,Apollo_Data___Inc_Lender!E:E,"",),"")</f>
        <v>42412</v>
      </c>
      <c r="F351" s="27" t="str">
        <f>IFERROR(_xlfn.XLOOKUP(Apollo_Results[[#This Row],[Company Number ]],Apollo_Data___Inc_Lender!A:A,Apollo_Data___Inc_Lender!F:F,"",0)&amp;"","")</f>
        <v>outstanding</v>
      </c>
      <c r="G351" s="31">
        <f>_xlfn.XLOOKUP(Apollo_Results[[#This Row],[Company Number ]],Apollo_Data___Inc_Lender!A:A,Apollo_Data___Inc_Lender!G:G,"",0)</f>
        <v>32112</v>
      </c>
      <c r="H351" s="27" t="str">
        <f>IFERROR(Apollo_Data__Comp_No[[#This Row],[First Name]],"")</f>
        <v>Michael</v>
      </c>
      <c r="I351" s="27" t="str">
        <f>IFERROR(Apollo_Data__Comp_No[[#This Row],[Last Name]],"")</f>
        <v>Gilmartin</v>
      </c>
      <c r="M351" s="27" t="str">
        <f>IFERROR(Apollo_Data__Comp_No[[#This Row],[Company Linkedin Url]],"")</f>
        <v>http://www.linkedin.com/company/gilmartin-ley</v>
      </c>
      <c r="N351" s="27" t="str">
        <f>IFERROR(Apollo_Data__Comp_No[[#This Row],[Website]],"")</f>
        <v>https://gilmartinley.co.uk</v>
      </c>
      <c r="O351" s="27" t="str">
        <f>IFERROR(Apollo_Data__Comp_No[[#This Row],[Company Address]],"")</f>
        <v>309 Chase Road, London, England, United Kingdom, N14 6JS</v>
      </c>
      <c r="P351" s="33" t="s">
        <v>26054</v>
      </c>
    </row>
    <row r="352" spans="1:16" s="27" customFormat="1" x14ac:dyDescent="0.4">
      <c r="A352" s="28" t="str">
        <f>IFERROR(Apollo_Data__Comp_No[[#This Row],[CH Company number]],"")</f>
        <v>02201161</v>
      </c>
      <c r="B352" s="29" t="str">
        <f>IFERROR(Apollo_Data__Comp_No[[#This Row],[company]],"")</f>
        <v>Gilmartin Ley</v>
      </c>
      <c r="C352" s="29" t="str">
        <f>IFERROR(_xlfn.XLOOKUP(Apollo_Results[[#This Row],[Company Number ]],Apollo_Data___Inc_Lender!A:A,Apollo_Data___Inc_Lender!C:C,,)&amp;"","")</f>
        <v>Christopher - Gilmartin; Jill - Evans; James - Gilmartin; Joseph - Salmon</v>
      </c>
      <c r="D352" s="27" t="str">
        <f>IFERROR(_xlfn.XLOOKUP(Apollo_Results[[#This Row],[Company Number ]],Apollo_Data___Inc_Lender!A:A,Apollo_Data___Inc_Lender!D:D,,)&amp;"","")</f>
        <v>Barclays Bank PLC</v>
      </c>
      <c r="E352" s="31">
        <f>IFERROR(_xlfn.XLOOKUP(Apollo_Results[[#This Row],[Company Number ]],Apollo_Data___Inc_Lender!A:A,Apollo_Data___Inc_Lender!E:E,"",),"")</f>
        <v>42412</v>
      </c>
      <c r="F352" s="27" t="str">
        <f>IFERROR(_xlfn.XLOOKUP(Apollo_Results[[#This Row],[Company Number ]],Apollo_Data___Inc_Lender!A:A,Apollo_Data___Inc_Lender!F:F,"",0)&amp;"","")</f>
        <v>outstanding</v>
      </c>
      <c r="G352" s="31">
        <f>_xlfn.XLOOKUP(Apollo_Results[[#This Row],[Company Number ]],Apollo_Data___Inc_Lender!A:A,Apollo_Data___Inc_Lender!G:G,"",0)</f>
        <v>32112</v>
      </c>
      <c r="H352" s="27" t="str">
        <f>IFERROR(Apollo_Data__Comp_No[[#This Row],[First Name]],"")</f>
        <v>Chris</v>
      </c>
      <c r="I352" s="27" t="str">
        <f>IFERROR(Apollo_Data__Comp_No[[#This Row],[Last Name]],"")</f>
        <v>Gilmartin</v>
      </c>
      <c r="M352" s="27" t="str">
        <f>IFERROR(Apollo_Data__Comp_No[[#This Row],[Company Linkedin Url]],"")</f>
        <v>http://www.linkedin.com/company/gilmartin-ley</v>
      </c>
      <c r="N352" s="27" t="str">
        <f>IFERROR(Apollo_Data__Comp_No[[#This Row],[Website]],"")</f>
        <v>https://gilmartinley.co.uk</v>
      </c>
      <c r="O352" s="27" t="str">
        <f>IFERROR(Apollo_Data__Comp_No[[#This Row],[Company Address]],"")</f>
        <v>309 Chase Road, London, England, United Kingdom, N14 6JS</v>
      </c>
      <c r="P352" s="33" t="s">
        <v>26054</v>
      </c>
    </row>
    <row r="353" spans="1:16" s="27" customFormat="1" x14ac:dyDescent="0.4">
      <c r="A353" s="28" t="str">
        <f>IFERROR(Apollo_Data__Comp_No[[#This Row],[CH Company number]],"")</f>
        <v>03772623</v>
      </c>
      <c r="B353" s="29" t="str">
        <f>IFERROR(Apollo_Data__Comp_No[[#This Row],[company]],"")</f>
        <v>Sladen Estates Ltd</v>
      </c>
      <c r="C353" s="29" t="str">
        <f>IFERROR(_xlfn.XLOOKUP(Apollo_Results[[#This Row],[Company Number ]],Apollo_Data___Inc_Lender!A:A,Apollo_Data___Inc_Lender!C:C,,)&amp;"","")</f>
        <v>Rebecca - Wright; Stephen - James; Nicholas - Sladen; Rachel - Wood</v>
      </c>
      <c r="D353" s="27" t="str">
        <f>IFERROR(_xlfn.XLOOKUP(Apollo_Results[[#This Row],[Company Number ]],Apollo_Data___Inc_Lender!A:A,Apollo_Data___Inc_Lender!D:D,,)&amp;"","")</f>
        <v>Svenska Handelsbanken Ab (Publ)</v>
      </c>
      <c r="E353" s="31">
        <f>IFERROR(_xlfn.XLOOKUP(Apollo_Results[[#This Row],[Company Number ]],Apollo_Data___Inc_Lender!A:A,Apollo_Data___Inc_Lender!E:E,"",),"")</f>
        <v>41974</v>
      </c>
      <c r="F353" s="27" t="str">
        <f>IFERROR(_xlfn.XLOOKUP(Apollo_Results[[#This Row],[Company Number ]],Apollo_Data___Inc_Lender!A:A,Apollo_Data___Inc_Lender!F:F,"",0)&amp;"","")</f>
        <v>outstanding</v>
      </c>
      <c r="G353" s="31">
        <f>_xlfn.XLOOKUP(Apollo_Results[[#This Row],[Company Number ]],Apollo_Data___Inc_Lender!A:A,Apollo_Data___Inc_Lender!G:G,"",0)</f>
        <v>36298</v>
      </c>
      <c r="H353" s="27" t="str">
        <f>IFERROR(Apollo_Data__Comp_No[[#This Row],[First Name]],"")</f>
        <v>David</v>
      </c>
      <c r="I353" s="27" t="str">
        <f>IFERROR(Apollo_Data__Comp_No[[#This Row],[Last Name]],"")</f>
        <v>Walker</v>
      </c>
      <c r="M353" s="27" t="str">
        <f>IFERROR(Apollo_Data__Comp_No[[#This Row],[Company Linkedin Url]],"")</f>
        <v>http://www.linkedin.com/company/sladenestates</v>
      </c>
      <c r="N353" s="27" t="str">
        <f>IFERROR(Apollo_Data__Comp_No[[#This Row],[Website]],"")</f>
        <v>https://sladenestates.co.uk</v>
      </c>
      <c r="O353" s="27" t="str">
        <f>IFERROR(Apollo_Data__Comp_No[[#This Row],[Company Address]],"")</f>
        <v>8 Maisies Way, South Normanton, England, United Kingdom, DE55 2DS</v>
      </c>
      <c r="P353" s="33" t="s">
        <v>26054</v>
      </c>
    </row>
    <row r="354" spans="1:16" s="27" customFormat="1" x14ac:dyDescent="0.4">
      <c r="A354" s="28" t="str">
        <f>IFERROR(Apollo_Data__Comp_No[[#This Row],[CH Company number]],"")</f>
        <v>03772623</v>
      </c>
      <c r="B354" s="29" t="str">
        <f>IFERROR(Apollo_Data__Comp_No[[#This Row],[company]],"")</f>
        <v>Sladen Estates Ltd</v>
      </c>
      <c r="C354" s="29" t="str">
        <f>IFERROR(_xlfn.XLOOKUP(Apollo_Results[[#This Row],[Company Number ]],Apollo_Data___Inc_Lender!A:A,Apollo_Data___Inc_Lender!C:C,,)&amp;"","")</f>
        <v>Rebecca - Wright; Stephen - James; Nicholas - Sladen; Rachel - Wood</v>
      </c>
      <c r="D354" s="27" t="str">
        <f>IFERROR(_xlfn.XLOOKUP(Apollo_Results[[#This Row],[Company Number ]],Apollo_Data___Inc_Lender!A:A,Apollo_Data___Inc_Lender!D:D,,)&amp;"","")</f>
        <v>Svenska Handelsbanken Ab (Publ)</v>
      </c>
      <c r="E354" s="31">
        <f>IFERROR(_xlfn.XLOOKUP(Apollo_Results[[#This Row],[Company Number ]],Apollo_Data___Inc_Lender!A:A,Apollo_Data___Inc_Lender!E:E,"",),"")</f>
        <v>41974</v>
      </c>
      <c r="F354" s="27" t="str">
        <f>IFERROR(_xlfn.XLOOKUP(Apollo_Results[[#This Row],[Company Number ]],Apollo_Data___Inc_Lender!A:A,Apollo_Data___Inc_Lender!F:F,"",0)&amp;"","")</f>
        <v>outstanding</v>
      </c>
      <c r="G354" s="31">
        <f>_xlfn.XLOOKUP(Apollo_Results[[#This Row],[Company Number ]],Apollo_Data___Inc_Lender!A:A,Apollo_Data___Inc_Lender!G:G,"",0)</f>
        <v>36298</v>
      </c>
      <c r="H354" s="27" t="str">
        <f>IFERROR(Apollo_Data__Comp_No[[#This Row],[First Name]],"")</f>
        <v>Dan</v>
      </c>
      <c r="I354" s="27" t="str">
        <f>IFERROR(Apollo_Data__Comp_No[[#This Row],[Last Name]],"")</f>
        <v>Williams</v>
      </c>
      <c r="M354" s="27" t="str">
        <f>IFERROR(Apollo_Data__Comp_No[[#This Row],[Company Linkedin Url]],"")</f>
        <v>http://www.linkedin.com/company/sladenestates</v>
      </c>
      <c r="N354" s="27" t="str">
        <f>IFERROR(Apollo_Data__Comp_No[[#This Row],[Website]],"")</f>
        <v>https://sladenestates.co.uk</v>
      </c>
      <c r="O354" s="27" t="str">
        <f>IFERROR(Apollo_Data__Comp_No[[#This Row],[Company Address]],"")</f>
        <v>8 Maisies Way, South Normanton, England, United Kingdom, DE55 2DS</v>
      </c>
      <c r="P354" s="33" t="s">
        <v>26054</v>
      </c>
    </row>
    <row r="355" spans="1:16" s="27" customFormat="1" x14ac:dyDescent="0.4">
      <c r="A355" s="28" t="str">
        <f>IFERROR(Apollo_Data__Comp_No[[#This Row],[CH Company number]],"")</f>
        <v>03772623</v>
      </c>
      <c r="B355" s="29" t="str">
        <f>IFERROR(Apollo_Data__Comp_No[[#This Row],[company]],"")</f>
        <v>Sladen Estates Ltd</v>
      </c>
      <c r="C355" s="29" t="str">
        <f>IFERROR(_xlfn.XLOOKUP(Apollo_Results[[#This Row],[Company Number ]],Apollo_Data___Inc_Lender!A:A,Apollo_Data___Inc_Lender!C:C,,)&amp;"","")</f>
        <v>Rebecca - Wright; Stephen - James; Nicholas - Sladen; Rachel - Wood</v>
      </c>
      <c r="D355" s="27" t="str">
        <f>IFERROR(_xlfn.XLOOKUP(Apollo_Results[[#This Row],[Company Number ]],Apollo_Data___Inc_Lender!A:A,Apollo_Data___Inc_Lender!D:D,,)&amp;"","")</f>
        <v>Svenska Handelsbanken Ab (Publ)</v>
      </c>
      <c r="E355" s="31">
        <f>IFERROR(_xlfn.XLOOKUP(Apollo_Results[[#This Row],[Company Number ]],Apollo_Data___Inc_Lender!A:A,Apollo_Data___Inc_Lender!E:E,"",),"")</f>
        <v>41974</v>
      </c>
      <c r="F355" s="27" t="str">
        <f>IFERROR(_xlfn.XLOOKUP(Apollo_Results[[#This Row],[Company Number ]],Apollo_Data___Inc_Lender!A:A,Apollo_Data___Inc_Lender!F:F,"",0)&amp;"","")</f>
        <v>outstanding</v>
      </c>
      <c r="G355" s="31">
        <f>_xlfn.XLOOKUP(Apollo_Results[[#This Row],[Company Number ]],Apollo_Data___Inc_Lender!A:A,Apollo_Data___Inc_Lender!G:G,"",0)</f>
        <v>36298</v>
      </c>
      <c r="H355" s="27" t="str">
        <f>IFERROR(Apollo_Data__Comp_No[[#This Row],[First Name]],"")</f>
        <v>Rebecca</v>
      </c>
      <c r="I355" s="27" t="str">
        <f>IFERROR(Apollo_Data__Comp_No[[#This Row],[Last Name]],"")</f>
        <v>Wright</v>
      </c>
      <c r="M355" s="27" t="str">
        <f>IFERROR(Apollo_Data__Comp_No[[#This Row],[Company Linkedin Url]],"")</f>
        <v>http://www.linkedin.com/company/sladenestates</v>
      </c>
      <c r="N355" s="27" t="str">
        <f>IFERROR(Apollo_Data__Comp_No[[#This Row],[Website]],"")</f>
        <v>https://sladenestates.co.uk</v>
      </c>
      <c r="O355" s="27" t="str">
        <f>IFERROR(Apollo_Data__Comp_No[[#This Row],[Company Address]],"")</f>
        <v>8 Maisies Way, South Normanton, England, United Kingdom, DE55 2DS</v>
      </c>
      <c r="P355" s="33" t="s">
        <v>26054</v>
      </c>
    </row>
    <row r="356" spans="1:16" s="27" customFormat="1" x14ac:dyDescent="0.4">
      <c r="A356" s="28" t="str">
        <f>IFERROR(Apollo_Data__Comp_No[[#This Row],[CH Company number]],"")</f>
        <v>05444882</v>
      </c>
      <c r="B356" s="29" t="str">
        <f>IFERROR(Apollo_Data__Comp_No[[#This Row],[company]],"")</f>
        <v>Great Marlborough Estates</v>
      </c>
      <c r="C356" s="29" t="str">
        <f>IFERROR(_xlfn.XLOOKUP(Apollo_Results[[#This Row],[Company Number ]],Apollo_Data___Inc_Lender!A:A,Apollo_Data___Inc_Lender!C:C,,)&amp;"","")</f>
        <v>Grant - Lipton; Dean - Clifford; Stuart - Lipton</v>
      </c>
      <c r="D356" s="27" t="str">
        <f>IFERROR(_xlfn.XLOOKUP(Apollo_Results[[#This Row],[Company Number ]],Apollo_Data___Inc_Lender!A:A,Apollo_Data___Inc_Lender!D:D,,)&amp;"","")</f>
        <v>Solo Asset I (Ireland) Designated Activity Company</v>
      </c>
      <c r="E356" s="31">
        <f>IFERROR(_xlfn.XLOOKUP(Apollo_Results[[#This Row],[Company Number ]],Apollo_Data___Inc_Lender!A:A,Apollo_Data___Inc_Lender!E:E,"",),"")</f>
        <v>45618</v>
      </c>
      <c r="F356" s="27" t="str">
        <f>IFERROR(_xlfn.XLOOKUP(Apollo_Results[[#This Row],[Company Number ]],Apollo_Data___Inc_Lender!A:A,Apollo_Data___Inc_Lender!F:F,"",0)&amp;"","")</f>
        <v>outstanding</v>
      </c>
      <c r="G356" s="31">
        <f>_xlfn.XLOOKUP(Apollo_Results[[#This Row],[Company Number ]],Apollo_Data___Inc_Lender!A:A,Apollo_Data___Inc_Lender!G:G,"",0)</f>
        <v>38477</v>
      </c>
      <c r="H356" s="27" t="str">
        <f>IFERROR(Apollo_Data__Comp_No[[#This Row],[First Name]],"")</f>
        <v>John</v>
      </c>
      <c r="I356" s="27" t="str">
        <f>IFERROR(Apollo_Data__Comp_No[[#This Row],[Last Name]],"")</f>
        <v>Henderson</v>
      </c>
      <c r="M356" s="27" t="str">
        <f>IFERROR(Apollo_Data__Comp_No[[#This Row],[Company Linkedin Url]],"")</f>
        <v>http://www.linkedin.com/company/great-marlborough-estates</v>
      </c>
      <c r="N356" s="27" t="str">
        <f>IFERROR(Apollo_Data__Comp_No[[#This Row],[Website]],"")</f>
        <v>https://greatmarlb.com</v>
      </c>
      <c r="O356" s="27" t="str">
        <f>IFERROR(Apollo_Data__Comp_No[[#This Row],[Company Address]],"")</f>
        <v>11 Bruton Street, London, England, United Kingdom, W1J 6PY</v>
      </c>
      <c r="P356" s="33" t="s">
        <v>26054</v>
      </c>
    </row>
    <row r="357" spans="1:16" s="27" customFormat="1" x14ac:dyDescent="0.4">
      <c r="A357" s="28" t="str">
        <f>IFERROR(Apollo_Data__Comp_No[[#This Row],[CH Company number]],"")</f>
        <v>05444882</v>
      </c>
      <c r="B357" s="29" t="str">
        <f>IFERROR(Apollo_Data__Comp_No[[#This Row],[company]],"")</f>
        <v>Great Marlborough Estates</v>
      </c>
      <c r="C357" s="29" t="str">
        <f>IFERROR(_xlfn.XLOOKUP(Apollo_Results[[#This Row],[Company Number ]],Apollo_Data___Inc_Lender!A:A,Apollo_Data___Inc_Lender!C:C,,)&amp;"","")</f>
        <v>Grant - Lipton; Dean - Clifford; Stuart - Lipton</v>
      </c>
      <c r="D357" s="27" t="str">
        <f>IFERROR(_xlfn.XLOOKUP(Apollo_Results[[#This Row],[Company Number ]],Apollo_Data___Inc_Lender!A:A,Apollo_Data___Inc_Lender!D:D,,)&amp;"","")</f>
        <v>Solo Asset I (Ireland) Designated Activity Company</v>
      </c>
      <c r="E357" s="31">
        <f>IFERROR(_xlfn.XLOOKUP(Apollo_Results[[#This Row],[Company Number ]],Apollo_Data___Inc_Lender!A:A,Apollo_Data___Inc_Lender!E:E,"",),"")</f>
        <v>45618</v>
      </c>
      <c r="F357" s="27" t="str">
        <f>IFERROR(_xlfn.XLOOKUP(Apollo_Results[[#This Row],[Company Number ]],Apollo_Data___Inc_Lender!A:A,Apollo_Data___Inc_Lender!F:F,"",0)&amp;"","")</f>
        <v>outstanding</v>
      </c>
      <c r="G357" s="31">
        <f>_xlfn.XLOOKUP(Apollo_Results[[#This Row],[Company Number ]],Apollo_Data___Inc_Lender!A:A,Apollo_Data___Inc_Lender!G:G,"",0)</f>
        <v>38477</v>
      </c>
      <c r="H357" s="27" t="str">
        <f>IFERROR(Apollo_Data__Comp_No[[#This Row],[First Name]],"")</f>
        <v>Dean</v>
      </c>
      <c r="I357" s="27" t="str">
        <f>IFERROR(Apollo_Data__Comp_No[[#This Row],[Last Name]],"")</f>
        <v>Clifford</v>
      </c>
      <c r="M357" s="27" t="str">
        <f>IFERROR(Apollo_Data__Comp_No[[#This Row],[Company Linkedin Url]],"")</f>
        <v>http://www.linkedin.com/company/great-marlborough-estates</v>
      </c>
      <c r="N357" s="27" t="str">
        <f>IFERROR(Apollo_Data__Comp_No[[#This Row],[Website]],"")</f>
        <v>https://greatmarlb.com</v>
      </c>
      <c r="O357" s="27" t="str">
        <f>IFERROR(Apollo_Data__Comp_No[[#This Row],[Company Address]],"")</f>
        <v>11 Bruton Street, London, England, United Kingdom, W1J 6PY</v>
      </c>
      <c r="P357" s="33" t="s">
        <v>26054</v>
      </c>
    </row>
    <row r="358" spans="1:16" s="27" customFormat="1" x14ac:dyDescent="0.4">
      <c r="A358" s="28" t="str">
        <f>IFERROR(Apollo_Data__Comp_No[[#This Row],[CH Company number]],"")</f>
        <v>05444882</v>
      </c>
      <c r="B358" s="29" t="str">
        <f>IFERROR(Apollo_Data__Comp_No[[#This Row],[company]],"")</f>
        <v>Great Marlborough Estates</v>
      </c>
      <c r="C358" s="29" t="str">
        <f>IFERROR(_xlfn.XLOOKUP(Apollo_Results[[#This Row],[Company Number ]],Apollo_Data___Inc_Lender!A:A,Apollo_Data___Inc_Lender!C:C,,)&amp;"","")</f>
        <v>Grant - Lipton; Dean - Clifford; Stuart - Lipton</v>
      </c>
      <c r="D358" s="27" t="str">
        <f>IFERROR(_xlfn.XLOOKUP(Apollo_Results[[#This Row],[Company Number ]],Apollo_Data___Inc_Lender!A:A,Apollo_Data___Inc_Lender!D:D,,)&amp;"","")</f>
        <v>Solo Asset I (Ireland) Designated Activity Company</v>
      </c>
      <c r="E358" s="31">
        <f>IFERROR(_xlfn.XLOOKUP(Apollo_Results[[#This Row],[Company Number ]],Apollo_Data___Inc_Lender!A:A,Apollo_Data___Inc_Lender!E:E,"",),"")</f>
        <v>45618</v>
      </c>
      <c r="F358" s="27" t="str">
        <f>IFERROR(_xlfn.XLOOKUP(Apollo_Results[[#This Row],[Company Number ]],Apollo_Data___Inc_Lender!A:A,Apollo_Data___Inc_Lender!F:F,"",0)&amp;"","")</f>
        <v>outstanding</v>
      </c>
      <c r="G358" s="31">
        <f>_xlfn.XLOOKUP(Apollo_Results[[#This Row],[Company Number ]],Apollo_Data___Inc_Lender!A:A,Apollo_Data___Inc_Lender!G:G,"",0)</f>
        <v>38477</v>
      </c>
      <c r="H358" s="27" t="str">
        <f>IFERROR(Apollo_Data__Comp_No[[#This Row],[First Name]],"")</f>
        <v>Grant</v>
      </c>
      <c r="I358" s="27" t="str">
        <f>IFERROR(Apollo_Data__Comp_No[[#This Row],[Last Name]],"")</f>
        <v>Lipton</v>
      </c>
      <c r="M358" s="27" t="str">
        <f>IFERROR(Apollo_Data__Comp_No[[#This Row],[Company Linkedin Url]],"")</f>
        <v>http://www.linkedin.com/company/great-marlborough-estates</v>
      </c>
      <c r="N358" s="27" t="str">
        <f>IFERROR(Apollo_Data__Comp_No[[#This Row],[Website]],"")</f>
        <v>https://greatmarlb.com</v>
      </c>
      <c r="O358" s="27" t="str">
        <f>IFERROR(Apollo_Data__Comp_No[[#This Row],[Company Address]],"")</f>
        <v>11 Bruton Street, London, England, United Kingdom, W1J 6PY</v>
      </c>
      <c r="P358" s="33" t="s">
        <v>26054</v>
      </c>
    </row>
    <row r="359" spans="1:16" s="27" customFormat="1" x14ac:dyDescent="0.4">
      <c r="A359" s="28" t="str">
        <f>IFERROR(Apollo_Data__Comp_No[[#This Row],[CH Company number]],"")</f>
        <v>14406044</v>
      </c>
      <c r="B359" s="29" t="str">
        <f>IFERROR(Apollo_Data__Comp_No[[#This Row],[company]],"")</f>
        <v>Jackson Wright Property</v>
      </c>
      <c r="C359" s="29" t="str">
        <f>IFERROR(_xlfn.XLOOKUP(Apollo_Results[[#This Row],[Company Number ]],Apollo_Data___Inc_Lender!A:A,Apollo_Data___Inc_Lender!C:C,,)&amp;"","")</f>
        <v>Andrew - Jackson</v>
      </c>
      <c r="D359" s="27" t="str">
        <f>IFERROR(_xlfn.XLOOKUP(Apollo_Results[[#This Row],[Company Number ]],Apollo_Data___Inc_Lender!A:A,Apollo_Data___Inc_Lender!D:D,,)&amp;"","")</f>
        <v/>
      </c>
      <c r="E359" s="31">
        <f>IFERROR(_xlfn.XLOOKUP(Apollo_Results[[#This Row],[Company Number ]],Apollo_Data___Inc_Lender!A:A,Apollo_Data___Inc_Lender!E:E,"",),"")</f>
        <v>0</v>
      </c>
      <c r="F359" s="27" t="str">
        <f>IFERROR(_xlfn.XLOOKUP(Apollo_Results[[#This Row],[Company Number ]],Apollo_Data___Inc_Lender!A:A,Apollo_Data___Inc_Lender!F:F,"",0)&amp;"","")</f>
        <v/>
      </c>
      <c r="G359" s="31">
        <f>_xlfn.XLOOKUP(Apollo_Results[[#This Row],[Company Number ]],Apollo_Data___Inc_Lender!A:A,Apollo_Data___Inc_Lender!G:G,"",0)</f>
        <v>44842</v>
      </c>
      <c r="H359" s="27" t="str">
        <f>IFERROR(Apollo_Data__Comp_No[[#This Row],[First Name]],"")</f>
        <v>Andy</v>
      </c>
      <c r="I359" s="27" t="str">
        <f>IFERROR(Apollo_Data__Comp_No[[#This Row],[Last Name]],"")</f>
        <v>Jackson</v>
      </c>
      <c r="M359" s="27" t="str">
        <f>IFERROR(Apollo_Data__Comp_No[[#This Row],[Company Linkedin Url]],"")</f>
        <v>http://www.linkedin.com/company/jackson-wright-property</v>
      </c>
      <c r="N359" s="27" t="str">
        <f>IFERROR(Apollo_Data__Comp_No[[#This Row],[Website]],"")</f>
        <v>https://jackson-wright.co.uk</v>
      </c>
      <c r="O359" s="27" t="str">
        <f>IFERROR(Apollo_Data__Comp_No[[#This Row],[Company Address]],"")</f>
        <v>Basingstoke, England, United Kingdom</v>
      </c>
      <c r="P359" s="33" t="s">
        <v>26054</v>
      </c>
    </row>
    <row r="360" spans="1:16" s="27" customFormat="1" x14ac:dyDescent="0.4">
      <c r="A360" s="28" t="str">
        <f>IFERROR(Apollo_Data__Comp_No[[#This Row],[CH Company number]],"")</f>
        <v>13312476</v>
      </c>
      <c r="B360" s="29" t="str">
        <f>IFERROR(Apollo_Data__Comp_No[[#This Row],[company]],"")</f>
        <v>Turnberry New Homes</v>
      </c>
      <c r="C360" s="29" t="str">
        <f>IFERROR(_xlfn.XLOOKUP(Apollo_Results[[#This Row],[Company Number ]],Apollo_Data___Inc_Lender!A:A,Apollo_Data___Inc_Lender!C:C,,)&amp;"","")</f>
        <v>Stephen - Blight</v>
      </c>
      <c r="D360" s="27" t="str">
        <f>IFERROR(_xlfn.XLOOKUP(Apollo_Results[[#This Row],[Company Number ]],Apollo_Data___Inc_Lender!A:A,Apollo_Data___Inc_Lender!D:D,,)&amp;"","")</f>
        <v/>
      </c>
      <c r="E360" s="31">
        <f>IFERROR(_xlfn.XLOOKUP(Apollo_Results[[#This Row],[Company Number ]],Apollo_Data___Inc_Lender!A:A,Apollo_Data___Inc_Lender!E:E,"",),"")</f>
        <v>0</v>
      </c>
      <c r="F360" s="27" t="str">
        <f>IFERROR(_xlfn.XLOOKUP(Apollo_Results[[#This Row],[Company Number ]],Apollo_Data___Inc_Lender!A:A,Apollo_Data___Inc_Lender!F:F,"",0)&amp;"","")</f>
        <v/>
      </c>
      <c r="G360" s="31">
        <f>_xlfn.XLOOKUP(Apollo_Results[[#This Row],[Company Number ]],Apollo_Data___Inc_Lender!A:A,Apollo_Data___Inc_Lender!G:G,"",0)</f>
        <v>44289</v>
      </c>
      <c r="H360" s="27" t="str">
        <f>IFERROR(Apollo_Data__Comp_No[[#This Row],[First Name]],"")</f>
        <v>Harry</v>
      </c>
      <c r="I360" s="27" t="str">
        <f>IFERROR(Apollo_Data__Comp_No[[#This Row],[Last Name]],"")</f>
        <v>Blight</v>
      </c>
      <c r="M360" s="27" t="str">
        <f>IFERROR(Apollo_Data__Comp_No[[#This Row],[Company Linkedin Url]],"")</f>
        <v>http://www.linkedin.com/company/turnberry-new-homes</v>
      </c>
      <c r="N360" s="27" t="str">
        <f>IFERROR(Apollo_Data__Comp_No[[#This Row],[Website]],"")</f>
        <v>https://turnberrynewhomes.co.uk</v>
      </c>
      <c r="O360" s="27" t="str">
        <f>IFERROR(Apollo_Data__Comp_No[[#This Row],[Company Address]],"")</f>
        <v>London, United Kingdom</v>
      </c>
      <c r="P360" s="33" t="s">
        <v>26054</v>
      </c>
    </row>
    <row r="361" spans="1:16" s="27" customFormat="1" x14ac:dyDescent="0.4">
      <c r="A361" s="28">
        <f>IFERROR(Apollo_Data__Comp_No[[#This Row],[CH Company number]],"")</f>
        <v>0</v>
      </c>
      <c r="B361" s="29" t="str">
        <f>IFERROR(Apollo_Data__Comp_No[[#This Row],[company]],"")</f>
        <v>WhatHouse?</v>
      </c>
      <c r="C361" s="29" t="str">
        <f>IFERROR(_xlfn.XLOOKUP(Apollo_Results[[#This Row],[Company Number ]],Apollo_Data___Inc_Lender!A:A,Apollo_Data___Inc_Lender!C:C,,)&amp;"","")</f>
        <v/>
      </c>
      <c r="D361" s="27" t="str">
        <f>IFERROR(_xlfn.XLOOKUP(Apollo_Results[[#This Row],[Company Number ]],Apollo_Data___Inc_Lender!A:A,Apollo_Data___Inc_Lender!D:D,,)&amp;"","")</f>
        <v/>
      </c>
      <c r="E361" s="31" t="str">
        <f>IFERROR(_xlfn.XLOOKUP(Apollo_Results[[#This Row],[Company Number ]],Apollo_Data___Inc_Lender!A:A,Apollo_Data___Inc_Lender!E:E,"",),"")</f>
        <v/>
      </c>
      <c r="F361" s="27" t="str">
        <f>IFERROR(_xlfn.XLOOKUP(Apollo_Results[[#This Row],[Company Number ]],Apollo_Data___Inc_Lender!A:A,Apollo_Data___Inc_Lender!F:F,"",0)&amp;"","")</f>
        <v/>
      </c>
      <c r="G361" s="31" t="str">
        <f>_xlfn.XLOOKUP(Apollo_Results[[#This Row],[Company Number ]],Apollo_Data___Inc_Lender!A:A,Apollo_Data___Inc_Lender!G:G,"",0)</f>
        <v/>
      </c>
      <c r="H361" s="27" t="str">
        <f>IFERROR(Apollo_Data__Comp_No[[#This Row],[First Name]],"")</f>
        <v>Dhira</v>
      </c>
      <c r="I361" s="27" t="str">
        <f>IFERROR(Apollo_Data__Comp_No[[#This Row],[Last Name]],"")</f>
        <v>Malde</v>
      </c>
      <c r="M361" s="27" t="str">
        <f>IFERROR(Apollo_Data__Comp_No[[#This Row],[Company Linkedin Url]],"")</f>
        <v>http://www.linkedin.com/company/whathouse</v>
      </c>
      <c r="N361" s="27" t="str">
        <f>IFERROR(Apollo_Data__Comp_No[[#This Row],[Website]],"")</f>
        <v>https://whathouse.com</v>
      </c>
      <c r="O361" s="27" t="str">
        <f>IFERROR(Apollo_Data__Comp_No[[#This Row],[Company Address]],"")</f>
        <v>299 Borough High Street, London, England, United Kingdom, SE1 1</v>
      </c>
      <c r="P361" s="33" t="s">
        <v>26054</v>
      </c>
    </row>
    <row r="362" spans="1:16" s="27" customFormat="1" x14ac:dyDescent="0.4">
      <c r="A362" s="28">
        <f>IFERROR(Apollo_Data__Comp_No[[#This Row],[CH Company number]],"")</f>
        <v>0</v>
      </c>
      <c r="B362" s="29" t="str">
        <f>IFERROR(Apollo_Data__Comp_No[[#This Row],[company]],"")</f>
        <v>WhatHouse?</v>
      </c>
      <c r="C362" s="29" t="str">
        <f>IFERROR(_xlfn.XLOOKUP(Apollo_Results[[#This Row],[Company Number ]],Apollo_Data___Inc_Lender!A:A,Apollo_Data___Inc_Lender!C:C,,)&amp;"","")</f>
        <v/>
      </c>
      <c r="D362" s="27" t="str">
        <f>IFERROR(_xlfn.XLOOKUP(Apollo_Results[[#This Row],[Company Number ]],Apollo_Data___Inc_Lender!A:A,Apollo_Data___Inc_Lender!D:D,,)&amp;"","")</f>
        <v/>
      </c>
      <c r="E362" s="31" t="str">
        <f>IFERROR(_xlfn.XLOOKUP(Apollo_Results[[#This Row],[Company Number ]],Apollo_Data___Inc_Lender!A:A,Apollo_Data___Inc_Lender!E:E,"",),"")</f>
        <v/>
      </c>
      <c r="F362" s="27" t="str">
        <f>IFERROR(_xlfn.XLOOKUP(Apollo_Results[[#This Row],[Company Number ]],Apollo_Data___Inc_Lender!A:A,Apollo_Data___Inc_Lender!F:F,"",0)&amp;"","")</f>
        <v/>
      </c>
      <c r="G362" s="31" t="str">
        <f>_xlfn.XLOOKUP(Apollo_Results[[#This Row],[Company Number ]],Apollo_Data___Inc_Lender!A:A,Apollo_Data___Inc_Lender!G:G,"",0)</f>
        <v/>
      </c>
      <c r="H362" s="27" t="str">
        <f>IFERROR(Apollo_Data__Comp_No[[#This Row],[First Name]],"")</f>
        <v>Daniel</v>
      </c>
      <c r="I362" s="27" t="str">
        <f>IFERROR(Apollo_Data__Comp_No[[#This Row],[Last Name]],"")</f>
        <v>Hill</v>
      </c>
      <c r="M362" s="27" t="str">
        <f>IFERROR(Apollo_Data__Comp_No[[#This Row],[Company Linkedin Url]],"")</f>
        <v>http://www.linkedin.com/company/whathouse</v>
      </c>
      <c r="N362" s="27" t="str">
        <f>IFERROR(Apollo_Data__Comp_No[[#This Row],[Website]],"")</f>
        <v>https://whathouse.com</v>
      </c>
      <c r="O362" s="27" t="str">
        <f>IFERROR(Apollo_Data__Comp_No[[#This Row],[Company Address]],"")</f>
        <v>299 Borough High Street, London, England, United Kingdom, SE1 1</v>
      </c>
      <c r="P362" s="33" t="s">
        <v>26054</v>
      </c>
    </row>
    <row r="363" spans="1:16" s="27" customFormat="1" x14ac:dyDescent="0.4">
      <c r="A363" s="28" t="str">
        <f>IFERROR(Apollo_Data__Comp_No[[#This Row],[CH Company number]],"")</f>
        <v>11098273</v>
      </c>
      <c r="B363" s="29" t="str">
        <f>IFERROR(Apollo_Data__Comp_No[[#This Row],[company]],"")</f>
        <v>Ridgeback Group</v>
      </c>
      <c r="C363" s="29" t="str">
        <f>IFERROR(_xlfn.XLOOKUP(Apollo_Results[[#This Row],[Company Number ]],Apollo_Data___Inc_Lender!A:A,Apollo_Data___Inc_Lender!C:C,,)&amp;"","")</f>
        <v>George - Bossom; Duncan - Walker</v>
      </c>
      <c r="D363" s="27" t="str">
        <f>IFERROR(_xlfn.XLOOKUP(Apollo_Results[[#This Row],[Company Number ]],Apollo_Data___Inc_Lender!A:A,Apollo_Data___Inc_Lender!D:D,,)&amp;"","")</f>
        <v/>
      </c>
      <c r="E363" s="31">
        <f>IFERROR(_xlfn.XLOOKUP(Apollo_Results[[#This Row],[Company Number ]],Apollo_Data___Inc_Lender!A:A,Apollo_Data___Inc_Lender!E:E,"",),"")</f>
        <v>0</v>
      </c>
      <c r="F363" s="27" t="str">
        <f>IFERROR(_xlfn.XLOOKUP(Apollo_Results[[#This Row],[Company Number ]],Apollo_Data___Inc_Lender!A:A,Apollo_Data___Inc_Lender!F:F,"",0)&amp;"","")</f>
        <v/>
      </c>
      <c r="G363" s="31">
        <f>_xlfn.XLOOKUP(Apollo_Results[[#This Row],[Company Number ]],Apollo_Data___Inc_Lender!A:A,Apollo_Data___Inc_Lender!G:G,"",0)</f>
        <v>43075</v>
      </c>
      <c r="H363" s="27" t="str">
        <f>IFERROR(Apollo_Data__Comp_No[[#This Row],[First Name]],"")</f>
        <v>Gareth</v>
      </c>
      <c r="I363" s="27" t="str">
        <f>IFERROR(Apollo_Data__Comp_No[[#This Row],[Last Name]],"")</f>
        <v>Prince</v>
      </c>
      <c r="M363" s="27" t="str">
        <f>IFERROR(Apollo_Data__Comp_No[[#This Row],[Company Linkedin Url]],"")</f>
        <v>http://www.linkedin.com/company/ridgeback-group</v>
      </c>
      <c r="N363" s="27" t="str">
        <f>IFERROR(Apollo_Data__Comp_No[[#This Row],[Website]],"")</f>
        <v>https://ridgebackgroup.co.uk</v>
      </c>
      <c r="O363" s="27" t="str">
        <f>IFERROR(Apollo_Data__Comp_No[[#This Row],[Company Address]],"")</f>
        <v>London, United Kingdom</v>
      </c>
      <c r="P363" s="33" t="s">
        <v>26054</v>
      </c>
    </row>
    <row r="364" spans="1:16" s="27" customFormat="1" x14ac:dyDescent="0.4">
      <c r="A364" s="28" t="str">
        <f>IFERROR(Apollo_Data__Comp_No[[#This Row],[CH Company number]],"")</f>
        <v>11098273</v>
      </c>
      <c r="B364" s="29" t="str">
        <f>IFERROR(Apollo_Data__Comp_No[[#This Row],[company]],"")</f>
        <v>Ridgeback Group</v>
      </c>
      <c r="C364" s="29" t="str">
        <f>IFERROR(_xlfn.XLOOKUP(Apollo_Results[[#This Row],[Company Number ]],Apollo_Data___Inc_Lender!A:A,Apollo_Data___Inc_Lender!C:C,,)&amp;"","")</f>
        <v>George - Bossom; Duncan - Walker</v>
      </c>
      <c r="D364" s="27" t="str">
        <f>IFERROR(_xlfn.XLOOKUP(Apollo_Results[[#This Row],[Company Number ]],Apollo_Data___Inc_Lender!A:A,Apollo_Data___Inc_Lender!D:D,,)&amp;"","")</f>
        <v/>
      </c>
      <c r="E364" s="31">
        <f>IFERROR(_xlfn.XLOOKUP(Apollo_Results[[#This Row],[Company Number ]],Apollo_Data___Inc_Lender!A:A,Apollo_Data___Inc_Lender!E:E,"",),"")</f>
        <v>0</v>
      </c>
      <c r="F364" s="27" t="str">
        <f>IFERROR(_xlfn.XLOOKUP(Apollo_Results[[#This Row],[Company Number ]],Apollo_Data___Inc_Lender!A:A,Apollo_Data___Inc_Lender!F:F,"",0)&amp;"","")</f>
        <v/>
      </c>
      <c r="G364" s="31">
        <f>_xlfn.XLOOKUP(Apollo_Results[[#This Row],[Company Number ]],Apollo_Data___Inc_Lender!A:A,Apollo_Data___Inc_Lender!G:G,"",0)</f>
        <v>43075</v>
      </c>
      <c r="H364" s="27" t="str">
        <f>IFERROR(Apollo_Data__Comp_No[[#This Row],[First Name]],"")</f>
        <v>Seamus</v>
      </c>
      <c r="I364" s="27" t="str">
        <f>IFERROR(Apollo_Data__Comp_No[[#This Row],[Last Name]],"")</f>
        <v>Keane</v>
      </c>
      <c r="M364" s="27" t="str">
        <f>IFERROR(Apollo_Data__Comp_No[[#This Row],[Company Linkedin Url]],"")</f>
        <v>http://www.linkedin.com/company/ridgeback-group</v>
      </c>
      <c r="N364" s="27" t="str">
        <f>IFERROR(Apollo_Data__Comp_No[[#This Row],[Website]],"")</f>
        <v>https://ridgebackgroup.co.uk</v>
      </c>
      <c r="O364" s="27" t="str">
        <f>IFERROR(Apollo_Data__Comp_No[[#This Row],[Company Address]],"")</f>
        <v>London, United Kingdom</v>
      </c>
      <c r="P364" s="33" t="s">
        <v>26054</v>
      </c>
    </row>
    <row r="365" spans="1:16" s="27" customFormat="1" x14ac:dyDescent="0.4">
      <c r="A365" s="28" t="str">
        <f>IFERROR(Apollo_Data__Comp_No[[#This Row],[CH Company number]],"")</f>
        <v>11098273</v>
      </c>
      <c r="B365" s="29" t="str">
        <f>IFERROR(Apollo_Data__Comp_No[[#This Row],[company]],"")</f>
        <v>Ridgeback Group</v>
      </c>
      <c r="C365" s="29" t="str">
        <f>IFERROR(_xlfn.XLOOKUP(Apollo_Results[[#This Row],[Company Number ]],Apollo_Data___Inc_Lender!A:A,Apollo_Data___Inc_Lender!C:C,,)&amp;"","")</f>
        <v>George - Bossom; Duncan - Walker</v>
      </c>
      <c r="D365" s="27" t="str">
        <f>IFERROR(_xlfn.XLOOKUP(Apollo_Results[[#This Row],[Company Number ]],Apollo_Data___Inc_Lender!A:A,Apollo_Data___Inc_Lender!D:D,,)&amp;"","")</f>
        <v/>
      </c>
      <c r="E365" s="31">
        <f>IFERROR(_xlfn.XLOOKUP(Apollo_Results[[#This Row],[Company Number ]],Apollo_Data___Inc_Lender!A:A,Apollo_Data___Inc_Lender!E:E,"",),"")</f>
        <v>0</v>
      </c>
      <c r="F365" s="27" t="str">
        <f>IFERROR(_xlfn.XLOOKUP(Apollo_Results[[#This Row],[Company Number ]],Apollo_Data___Inc_Lender!A:A,Apollo_Data___Inc_Lender!F:F,"",0)&amp;"","")</f>
        <v/>
      </c>
      <c r="G365" s="31">
        <f>_xlfn.XLOOKUP(Apollo_Results[[#This Row],[Company Number ]],Apollo_Data___Inc_Lender!A:A,Apollo_Data___Inc_Lender!G:G,"",0)</f>
        <v>43075</v>
      </c>
      <c r="H365" s="27" t="str">
        <f>IFERROR(Apollo_Data__Comp_No[[#This Row],[First Name]],"")</f>
        <v>Nate</v>
      </c>
      <c r="I365" s="27" t="str">
        <f>IFERROR(Apollo_Data__Comp_No[[#This Row],[Last Name]],"")</f>
        <v>Carson</v>
      </c>
      <c r="M365" s="27" t="str">
        <f>IFERROR(Apollo_Data__Comp_No[[#This Row],[Company Linkedin Url]],"")</f>
        <v>http://www.linkedin.com/company/ridgeback-group</v>
      </c>
      <c r="N365" s="27" t="str">
        <f>IFERROR(Apollo_Data__Comp_No[[#This Row],[Website]],"")</f>
        <v>https://ridgebackgroup.co.uk</v>
      </c>
      <c r="O365" s="27" t="str">
        <f>IFERROR(Apollo_Data__Comp_No[[#This Row],[Company Address]],"")</f>
        <v>London, United Kingdom</v>
      </c>
      <c r="P365" s="33" t="s">
        <v>26054</v>
      </c>
    </row>
    <row r="366" spans="1:16" s="27" customFormat="1" x14ac:dyDescent="0.4">
      <c r="A366" s="28" t="str">
        <f>IFERROR(Apollo_Data__Comp_No[[#This Row],[CH Company number]],"")</f>
        <v>11098273</v>
      </c>
      <c r="B366" s="29" t="str">
        <f>IFERROR(Apollo_Data__Comp_No[[#This Row],[company]],"")</f>
        <v>Ridgeback Group</v>
      </c>
      <c r="C366" s="29" t="str">
        <f>IFERROR(_xlfn.XLOOKUP(Apollo_Results[[#This Row],[Company Number ]],Apollo_Data___Inc_Lender!A:A,Apollo_Data___Inc_Lender!C:C,,)&amp;"","")</f>
        <v>George - Bossom; Duncan - Walker</v>
      </c>
      <c r="D366" s="27" t="str">
        <f>IFERROR(_xlfn.XLOOKUP(Apollo_Results[[#This Row],[Company Number ]],Apollo_Data___Inc_Lender!A:A,Apollo_Data___Inc_Lender!D:D,,)&amp;"","")</f>
        <v/>
      </c>
      <c r="E366" s="31">
        <f>IFERROR(_xlfn.XLOOKUP(Apollo_Results[[#This Row],[Company Number ]],Apollo_Data___Inc_Lender!A:A,Apollo_Data___Inc_Lender!E:E,"",),"")</f>
        <v>0</v>
      </c>
      <c r="F366" s="27" t="str">
        <f>IFERROR(_xlfn.XLOOKUP(Apollo_Results[[#This Row],[Company Number ]],Apollo_Data___Inc_Lender!A:A,Apollo_Data___Inc_Lender!F:F,"",0)&amp;"","")</f>
        <v/>
      </c>
      <c r="G366" s="31">
        <f>_xlfn.XLOOKUP(Apollo_Results[[#This Row],[Company Number ]],Apollo_Data___Inc_Lender!A:A,Apollo_Data___Inc_Lender!G:G,"",0)</f>
        <v>43075</v>
      </c>
      <c r="H366" s="27" t="str">
        <f>IFERROR(Apollo_Data__Comp_No[[#This Row],[First Name]],"")</f>
        <v>Chris</v>
      </c>
      <c r="I366" s="27" t="str">
        <f>IFERROR(Apollo_Data__Comp_No[[#This Row],[Last Name]],"")</f>
        <v>Allen</v>
      </c>
      <c r="M366" s="27" t="str">
        <f>IFERROR(Apollo_Data__Comp_No[[#This Row],[Company Linkedin Url]],"")</f>
        <v>http://www.linkedin.com/company/ridgeback-group</v>
      </c>
      <c r="N366" s="27" t="str">
        <f>IFERROR(Apollo_Data__Comp_No[[#This Row],[Website]],"")</f>
        <v>https://ridgebackgroup.co.uk</v>
      </c>
      <c r="O366" s="27" t="str">
        <f>IFERROR(Apollo_Data__Comp_No[[#This Row],[Company Address]],"")</f>
        <v>London, United Kingdom</v>
      </c>
      <c r="P366" s="33" t="s">
        <v>26054</v>
      </c>
    </row>
    <row r="367" spans="1:16" s="27" customFormat="1" x14ac:dyDescent="0.4">
      <c r="A367" s="28" t="str">
        <f>IFERROR(Apollo_Data__Comp_No[[#This Row],[CH Company number]],"")</f>
        <v>16282432</v>
      </c>
      <c r="B367" s="29" t="str">
        <f>IFERROR(Apollo_Data__Comp_No[[#This Row],[company]],"")</f>
        <v>SB Homes</v>
      </c>
      <c r="C367" s="29" t="str">
        <f>IFERROR(_xlfn.XLOOKUP(Apollo_Results[[#This Row],[Company Number ]],Apollo_Data___Inc_Lender!A:A,Apollo_Data___Inc_Lender!C:C,,)&amp;"","")</f>
        <v>Stephen - Butler</v>
      </c>
      <c r="D367" s="27" t="str">
        <f>IFERROR(_xlfn.XLOOKUP(Apollo_Results[[#This Row],[Company Number ]],Apollo_Data___Inc_Lender!A:A,Apollo_Data___Inc_Lender!D:D,,)&amp;"","")</f>
        <v>Aldermore Bank PLC</v>
      </c>
      <c r="E367" s="31">
        <f>IFERROR(_xlfn.XLOOKUP(Apollo_Results[[#This Row],[Company Number ]],Apollo_Data___Inc_Lender!A:A,Apollo_Data___Inc_Lender!E:E,"",),"")</f>
        <v>45861</v>
      </c>
      <c r="F367" s="27" t="str">
        <f>IFERROR(_xlfn.XLOOKUP(Apollo_Results[[#This Row],[Company Number ]],Apollo_Data___Inc_Lender!A:A,Apollo_Data___Inc_Lender!F:F,"",0)&amp;"","")</f>
        <v>outstanding</v>
      </c>
      <c r="G367" s="31">
        <f>_xlfn.XLOOKUP(Apollo_Results[[#This Row],[Company Number ]],Apollo_Data___Inc_Lender!A:A,Apollo_Data___Inc_Lender!G:G,"",0)</f>
        <v>45715</v>
      </c>
      <c r="H367" s="27" t="str">
        <f>IFERROR(Apollo_Data__Comp_No[[#This Row],[First Name]],"")</f>
        <v>Rachel</v>
      </c>
      <c r="I367" s="27" t="str">
        <f>IFERROR(Apollo_Data__Comp_No[[#This Row],[Last Name]],"")</f>
        <v>Byram</v>
      </c>
      <c r="M367" s="27" t="str">
        <f>IFERROR(Apollo_Data__Comp_No[[#This Row],[Company Linkedin Url]],"")</f>
        <v>http://www.linkedin.com/company/sbhomesuk</v>
      </c>
      <c r="N367" s="27" t="str">
        <f>IFERROR(Apollo_Data__Comp_No[[#This Row],[Website]],"")</f>
        <v>https://sbhomes.co.uk</v>
      </c>
      <c r="O367" s="27" t="str">
        <f>IFERROR(Apollo_Data__Comp_No[[#This Row],[Company Address]],"")</f>
        <v>4 Brougham Road, Huddersfield, England, United Kingdom, HD7 6BN</v>
      </c>
      <c r="P367" s="33" t="s">
        <v>26054</v>
      </c>
    </row>
    <row r="368" spans="1:16" s="27" customFormat="1" x14ac:dyDescent="0.4">
      <c r="A368" s="28" t="str">
        <f>IFERROR(Apollo_Data__Comp_No[[#This Row],[CH Company number]],"")</f>
        <v>16282432</v>
      </c>
      <c r="B368" s="29" t="str">
        <f>IFERROR(Apollo_Data__Comp_No[[#This Row],[company]],"")</f>
        <v>SB Homes</v>
      </c>
      <c r="C368" s="29" t="str">
        <f>IFERROR(_xlfn.XLOOKUP(Apollo_Results[[#This Row],[Company Number ]],Apollo_Data___Inc_Lender!A:A,Apollo_Data___Inc_Lender!C:C,,)&amp;"","")</f>
        <v>Stephen - Butler</v>
      </c>
      <c r="D368" s="27" t="str">
        <f>IFERROR(_xlfn.XLOOKUP(Apollo_Results[[#This Row],[Company Number ]],Apollo_Data___Inc_Lender!A:A,Apollo_Data___Inc_Lender!D:D,,)&amp;"","")</f>
        <v>Aldermore Bank PLC</v>
      </c>
      <c r="E368" s="31">
        <f>IFERROR(_xlfn.XLOOKUP(Apollo_Results[[#This Row],[Company Number ]],Apollo_Data___Inc_Lender!A:A,Apollo_Data___Inc_Lender!E:E,"",),"")</f>
        <v>45861</v>
      </c>
      <c r="F368" s="27" t="str">
        <f>IFERROR(_xlfn.XLOOKUP(Apollo_Results[[#This Row],[Company Number ]],Apollo_Data___Inc_Lender!A:A,Apollo_Data___Inc_Lender!F:F,"",0)&amp;"","")</f>
        <v>outstanding</v>
      </c>
      <c r="G368" s="31">
        <f>_xlfn.XLOOKUP(Apollo_Results[[#This Row],[Company Number ]],Apollo_Data___Inc_Lender!A:A,Apollo_Data___Inc_Lender!G:G,"",0)</f>
        <v>45715</v>
      </c>
      <c r="H368" s="27" t="str">
        <f>IFERROR(Apollo_Data__Comp_No[[#This Row],[First Name]],"")</f>
        <v>Steve</v>
      </c>
      <c r="I368" s="27" t="str">
        <f>IFERROR(Apollo_Data__Comp_No[[#This Row],[Last Name]],"")</f>
        <v>Byram</v>
      </c>
      <c r="M368" s="27" t="str">
        <f>IFERROR(Apollo_Data__Comp_No[[#This Row],[Company Linkedin Url]],"")</f>
        <v>http://www.linkedin.com/company/sbhomesuk</v>
      </c>
      <c r="N368" s="27" t="str">
        <f>IFERROR(Apollo_Data__Comp_No[[#This Row],[Website]],"")</f>
        <v>https://sbhomes.co.uk</v>
      </c>
      <c r="O368" s="27" t="str">
        <f>IFERROR(Apollo_Data__Comp_No[[#This Row],[Company Address]],"")</f>
        <v>4 Brougham Road, Huddersfield, England, United Kingdom, HD7 6BN</v>
      </c>
      <c r="P368" s="33" t="s">
        <v>26054</v>
      </c>
    </row>
    <row r="369" spans="1:16" s="27" customFormat="1" x14ac:dyDescent="0.4">
      <c r="A369" s="28" t="str">
        <f>IFERROR(Apollo_Data__Comp_No[[#This Row],[CH Company number]],"")</f>
        <v>08765852</v>
      </c>
      <c r="B369" s="29" t="str">
        <f>IFERROR(Apollo_Data__Comp_No[[#This Row],[company]],"")</f>
        <v>Brimstone Living</v>
      </c>
      <c r="C369" s="29" t="str">
        <f>IFERROR(_xlfn.XLOOKUP(Apollo_Results[[#This Row],[Company Number ]],Apollo_Data___Inc_Lender!A:A,Apollo_Data___Inc_Lender!C:C,,)&amp;"","")</f>
        <v/>
      </c>
      <c r="D369" s="27" t="str">
        <f>IFERROR(_xlfn.XLOOKUP(Apollo_Results[[#This Row],[Company Number ]],Apollo_Data___Inc_Lender!A:A,Apollo_Data___Inc_Lender!D:D,,)&amp;"","")</f>
        <v>Karina Lord</v>
      </c>
      <c r="E369" s="31">
        <f>IFERROR(_xlfn.XLOOKUP(Apollo_Results[[#This Row],[Company Number ]],Apollo_Data___Inc_Lender!A:A,Apollo_Data___Inc_Lender!E:E,"",),"")</f>
        <v>42188</v>
      </c>
      <c r="F369" s="27" t="str">
        <f>IFERROR(_xlfn.XLOOKUP(Apollo_Results[[#This Row],[Company Number ]],Apollo_Data___Inc_Lender!A:A,Apollo_Data___Inc_Lender!F:F,"",0)&amp;"","")</f>
        <v>fully-satisfied</v>
      </c>
      <c r="G369" s="31">
        <f>_xlfn.XLOOKUP(Apollo_Results[[#This Row],[Company Number ]],Apollo_Data___Inc_Lender!A:A,Apollo_Data___Inc_Lender!G:G,"",0)</f>
        <v>41585</v>
      </c>
      <c r="H369" s="27" t="str">
        <f>IFERROR(Apollo_Data__Comp_No[[#This Row],[First Name]],"")</f>
        <v>Jason</v>
      </c>
      <c r="I369" s="27" t="str">
        <f>IFERROR(Apollo_Data__Comp_No[[#This Row],[Last Name]],"")</f>
        <v>Copas</v>
      </c>
      <c r="M369" s="27" t="str">
        <f>IFERROR(Apollo_Data__Comp_No[[#This Row],[Company Linkedin Url]],"")</f>
        <v>http://www.linkedin.com/company/brimstone-living-ltd-</v>
      </c>
      <c r="N369" s="27" t="str">
        <f>IFERROR(Apollo_Data__Comp_No[[#This Row],[Website]],"")</f>
        <v>https://brimstoneliving.com</v>
      </c>
      <c r="O369" s="27" t="str">
        <f>IFERROR(Apollo_Data__Comp_No[[#This Row],[Company Address]],"")</f>
        <v>London, England, United Kingdom</v>
      </c>
      <c r="P369" s="33" t="s">
        <v>26054</v>
      </c>
    </row>
    <row r="370" spans="1:16" s="27" customFormat="1" x14ac:dyDescent="0.4">
      <c r="A370" s="28" t="str">
        <f>IFERROR(Apollo_Data__Comp_No[[#This Row],[CH Company number]],"")</f>
        <v>02178289</v>
      </c>
      <c r="B370" s="29" t="str">
        <f>IFERROR(Apollo_Data__Comp_No[[#This Row],[company]],"")</f>
        <v>King &amp; Co</v>
      </c>
      <c r="C370" s="29" t="str">
        <f>IFERROR(_xlfn.XLOOKUP(Apollo_Results[[#This Row],[Company Number ]],Apollo_Data___Inc_Lender!A:A,Apollo_Data___Inc_Lender!C:C,,)&amp;"","")</f>
        <v/>
      </c>
      <c r="D370" s="27" t="str">
        <f>IFERROR(_xlfn.XLOOKUP(Apollo_Results[[#This Row],[Company Number ]],Apollo_Data___Inc_Lender!A:A,Apollo_Data___Inc_Lender!D:D,,)&amp;"","")</f>
        <v/>
      </c>
      <c r="E370" s="31">
        <f>IFERROR(_xlfn.XLOOKUP(Apollo_Results[[#This Row],[Company Number ]],Apollo_Data___Inc_Lender!A:A,Apollo_Data___Inc_Lender!E:E,"",),"")</f>
        <v>0</v>
      </c>
      <c r="F370" s="27" t="str">
        <f>IFERROR(_xlfn.XLOOKUP(Apollo_Results[[#This Row],[Company Number ]],Apollo_Data___Inc_Lender!A:A,Apollo_Data___Inc_Lender!F:F,"",0)&amp;"","")</f>
        <v/>
      </c>
      <c r="G370" s="31">
        <f>_xlfn.XLOOKUP(Apollo_Results[[#This Row],[Company Number ]],Apollo_Data___Inc_Lender!A:A,Apollo_Data___Inc_Lender!G:G,"",0)</f>
        <v>0</v>
      </c>
      <c r="H370" s="27" t="str">
        <f>IFERROR(Apollo_Data__Comp_No[[#This Row],[First Name]],"")</f>
        <v>Oliver</v>
      </c>
      <c r="I370" s="27" t="str">
        <f>IFERROR(Apollo_Data__Comp_No[[#This Row],[Last Name]],"")</f>
        <v>King</v>
      </c>
      <c r="M370" s="27" t="str">
        <f>IFERROR(Apollo_Data__Comp_No[[#This Row],[Company Linkedin Url]],"")</f>
        <v>http://www.linkedin.com/company/king-&amp;-co</v>
      </c>
      <c r="N370" s="27" t="str">
        <f>IFERROR(Apollo_Data__Comp_No[[#This Row],[Website]],"")</f>
        <v>https://kingandcompany.co.uk</v>
      </c>
      <c r="O370" s="27" t="str">
        <f>IFERROR(Apollo_Data__Comp_No[[#This Row],[Company Address]],"")</f>
        <v>Kimpton Road, Welwyn, England, United Kingdom, AL6 9NN</v>
      </c>
      <c r="P370" s="33" t="s">
        <v>26054</v>
      </c>
    </row>
    <row r="371" spans="1:16" s="27" customFormat="1" x14ac:dyDescent="0.4">
      <c r="A371" s="28" t="str">
        <f>IFERROR(Apollo_Data__Comp_No[[#This Row],[CH Company number]],"")</f>
        <v>15492905</v>
      </c>
      <c r="B371" s="29" t="str">
        <f>IFERROR(Apollo_Data__Comp_No[[#This Row],[company]],"")</f>
        <v>Capstead Group</v>
      </c>
      <c r="C371" s="29" t="str">
        <f>IFERROR(_xlfn.XLOOKUP(Apollo_Results[[#This Row],[Company Number ]],Apollo_Data___Inc_Lender!A:A,Apollo_Data___Inc_Lender!C:C,,)&amp;"","")</f>
        <v/>
      </c>
      <c r="D371" s="27" t="str">
        <f>IFERROR(_xlfn.XLOOKUP(Apollo_Results[[#This Row],[Company Number ]],Apollo_Data___Inc_Lender!A:A,Apollo_Data___Inc_Lender!D:D,,)&amp;"","")</f>
        <v/>
      </c>
      <c r="E371" s="31">
        <f>IFERROR(_xlfn.XLOOKUP(Apollo_Results[[#This Row],[Company Number ]],Apollo_Data___Inc_Lender!A:A,Apollo_Data___Inc_Lender!E:E,"",),"")</f>
        <v>0</v>
      </c>
      <c r="F371" s="27" t="str">
        <f>IFERROR(_xlfn.XLOOKUP(Apollo_Results[[#This Row],[Company Number ]],Apollo_Data___Inc_Lender!A:A,Apollo_Data___Inc_Lender!F:F,"",0)&amp;"","")</f>
        <v/>
      </c>
      <c r="G371" s="31">
        <f>_xlfn.XLOOKUP(Apollo_Results[[#This Row],[Company Number ]],Apollo_Data___Inc_Lender!A:A,Apollo_Data___Inc_Lender!G:G,"",0)</f>
        <v>0</v>
      </c>
      <c r="H371" s="27" t="str">
        <f>IFERROR(Apollo_Data__Comp_No[[#This Row],[First Name]],"")</f>
        <v>Sam</v>
      </c>
      <c r="I371" s="27" t="str">
        <f>IFERROR(Apollo_Data__Comp_No[[#This Row],[Last Name]],"")</f>
        <v>England</v>
      </c>
      <c r="M371" s="27" t="str">
        <f>IFERROR(Apollo_Data__Comp_No[[#This Row],[Company Linkedin Url]],"")</f>
        <v>http://www.linkedin.com/company/capstead-group</v>
      </c>
      <c r="N371" s="27" t="str">
        <f>IFERROR(Apollo_Data__Comp_No[[#This Row],[Website]],"")</f>
        <v>https://capsteadgroup.com</v>
      </c>
      <c r="O371" s="27">
        <f>IFERROR(Apollo_Data__Comp_No[[#This Row],[Company Address]],"")</f>
        <v>0</v>
      </c>
      <c r="P371" s="33" t="s">
        <v>26054</v>
      </c>
    </row>
    <row r="372" spans="1:16" s="27" customFormat="1" x14ac:dyDescent="0.4">
      <c r="A372" s="28" t="str">
        <f>IFERROR(Apollo_Data__Comp_No[[#This Row],[CH Company number]],"")</f>
        <v>15492905</v>
      </c>
      <c r="B372" s="29" t="str">
        <f>IFERROR(Apollo_Data__Comp_No[[#This Row],[company]],"")</f>
        <v>Capstead Group</v>
      </c>
      <c r="C372" s="29" t="str">
        <f>IFERROR(_xlfn.XLOOKUP(Apollo_Results[[#This Row],[Company Number ]],Apollo_Data___Inc_Lender!A:A,Apollo_Data___Inc_Lender!C:C,,)&amp;"","")</f>
        <v/>
      </c>
      <c r="D372" s="27" t="str">
        <f>IFERROR(_xlfn.XLOOKUP(Apollo_Results[[#This Row],[Company Number ]],Apollo_Data___Inc_Lender!A:A,Apollo_Data___Inc_Lender!D:D,,)&amp;"","")</f>
        <v/>
      </c>
      <c r="E372" s="31">
        <f>IFERROR(_xlfn.XLOOKUP(Apollo_Results[[#This Row],[Company Number ]],Apollo_Data___Inc_Lender!A:A,Apollo_Data___Inc_Lender!E:E,"",),"")</f>
        <v>0</v>
      </c>
      <c r="F372" s="27" t="str">
        <f>IFERROR(_xlfn.XLOOKUP(Apollo_Results[[#This Row],[Company Number ]],Apollo_Data___Inc_Lender!A:A,Apollo_Data___Inc_Lender!F:F,"",0)&amp;"","")</f>
        <v/>
      </c>
      <c r="G372" s="31">
        <f>_xlfn.XLOOKUP(Apollo_Results[[#This Row],[Company Number ]],Apollo_Data___Inc_Lender!A:A,Apollo_Data___Inc_Lender!G:G,"",0)</f>
        <v>0</v>
      </c>
      <c r="H372" s="27" t="str">
        <f>IFERROR(Apollo_Data__Comp_No[[#This Row],[First Name]],"")</f>
        <v>Toby</v>
      </c>
      <c r="I372" s="27" t="str">
        <f>IFERROR(Apollo_Data__Comp_No[[#This Row],[Last Name]],"")</f>
        <v>Smith</v>
      </c>
      <c r="M372" s="27" t="str">
        <f>IFERROR(Apollo_Data__Comp_No[[#This Row],[Company Linkedin Url]],"")</f>
        <v>http://www.linkedin.com/company/capstead-group</v>
      </c>
      <c r="N372" s="27" t="str">
        <f>IFERROR(Apollo_Data__Comp_No[[#This Row],[Website]],"")</f>
        <v>https://capsteadgroup.com</v>
      </c>
      <c r="O372" s="27">
        <f>IFERROR(Apollo_Data__Comp_No[[#This Row],[Company Address]],"")</f>
        <v>0</v>
      </c>
      <c r="P372" s="33" t="s">
        <v>26054</v>
      </c>
    </row>
    <row r="373" spans="1:16" s="27" customFormat="1" x14ac:dyDescent="0.4">
      <c r="A373" s="28" t="str">
        <f>IFERROR(Apollo_Data__Comp_No[[#This Row],[CH Company number]],"")</f>
        <v>SC200452</v>
      </c>
      <c r="B373" s="29" t="str">
        <f>IFERROR(Apollo_Data__Comp_No[[#This Row],[company]],"")</f>
        <v>Stirling Developments Ltd</v>
      </c>
      <c r="C373" s="29" t="str">
        <f>IFERROR(_xlfn.XLOOKUP(Apollo_Results[[#This Row],[Company Number ]],Apollo_Data___Inc_Lender!A:A,Apollo_Data___Inc_Lender!C:C,,)&amp;"","")</f>
        <v>Peter - Stirling</v>
      </c>
      <c r="D373" s="27" t="str">
        <f>IFERROR(_xlfn.XLOOKUP(Apollo_Results[[#This Row],[Company Number ]],Apollo_Data___Inc_Lender!A:A,Apollo_Data___Inc_Lender!D:D,,)&amp;"","")</f>
        <v/>
      </c>
      <c r="E373" s="31">
        <f>IFERROR(_xlfn.XLOOKUP(Apollo_Results[[#This Row],[Company Number ]],Apollo_Data___Inc_Lender!A:A,Apollo_Data___Inc_Lender!E:E,"",),"")</f>
        <v>0</v>
      </c>
      <c r="F373" s="27" t="str">
        <f>IFERROR(_xlfn.XLOOKUP(Apollo_Results[[#This Row],[Company Number ]],Apollo_Data___Inc_Lender!A:A,Apollo_Data___Inc_Lender!F:F,"",0)&amp;"","")</f>
        <v/>
      </c>
      <c r="G373" s="31">
        <f>_xlfn.XLOOKUP(Apollo_Results[[#This Row],[Company Number ]],Apollo_Data___Inc_Lender!A:A,Apollo_Data___Inc_Lender!G:G,"",0)</f>
        <v>0</v>
      </c>
      <c r="H373" s="27" t="str">
        <f>IFERROR(Apollo_Data__Comp_No[[#This Row],[First Name]],"")</f>
        <v>Neil</v>
      </c>
      <c r="I373" s="27" t="str">
        <f>IFERROR(Apollo_Data__Comp_No[[#This Row],[Last Name]],"")</f>
        <v>Beswick</v>
      </c>
      <c r="M373" s="27" t="str">
        <f>IFERROR(Apollo_Data__Comp_No[[#This Row],[Company Linkedin Url]],"")</f>
        <v>http://www.linkedin.com/company/stirling-developments</v>
      </c>
      <c r="N373" s="27" t="str">
        <f>IFERROR(Apollo_Data__Comp_No[[#This Row],[Website]],"")</f>
        <v>https://stirlingdevelopments.co.uk</v>
      </c>
      <c r="O373" s="27" t="str">
        <f>IFERROR(Apollo_Data__Comp_No[[#This Row],[Company Address]],"")</f>
        <v>Dunfermline, Scotland, United Kingdom</v>
      </c>
      <c r="P373" s="33" t="s">
        <v>26054</v>
      </c>
    </row>
    <row r="374" spans="1:16" s="27" customFormat="1" x14ac:dyDescent="0.4">
      <c r="A374" s="28" t="str">
        <f>IFERROR(Apollo_Data__Comp_No[[#This Row],[CH Company number]],"")</f>
        <v>12264644</v>
      </c>
      <c r="B374" s="29" t="str">
        <f>IFERROR(Apollo_Data__Comp_No[[#This Row],[company]],"")</f>
        <v>WSB DEVELOPMENTS</v>
      </c>
      <c r="C374" s="29" t="str">
        <f>IFERROR(_xlfn.XLOOKUP(Apollo_Results[[#This Row],[Company Number ]],Apollo_Data___Inc_Lender!A:A,Apollo_Data___Inc_Lender!C:C,,)&amp;"","")</f>
        <v>Philip - Sankey; Drahomir - Baran; Alexander - Schuler</v>
      </c>
      <c r="D374" s="27" t="str">
        <f>IFERROR(_xlfn.XLOOKUP(Apollo_Results[[#This Row],[Company Number ]],Apollo_Data___Inc_Lender!A:A,Apollo_Data___Inc_Lender!D:D,,)&amp;"","")</f>
        <v>Goldentree Financial Services PLC</v>
      </c>
      <c r="E374" s="31">
        <f>IFERROR(_xlfn.XLOOKUP(Apollo_Results[[#This Row],[Company Number ]],Apollo_Data___Inc_Lender!A:A,Apollo_Data___Inc_Lender!E:E,"",),"")</f>
        <v>45470</v>
      </c>
      <c r="F374" s="27" t="str">
        <f>IFERROR(_xlfn.XLOOKUP(Apollo_Results[[#This Row],[Company Number ]],Apollo_Data___Inc_Lender!A:A,Apollo_Data___Inc_Lender!F:F,"",0)&amp;"","")</f>
        <v>outstanding</v>
      </c>
      <c r="G374" s="31">
        <f>_xlfn.XLOOKUP(Apollo_Results[[#This Row],[Company Number ]],Apollo_Data___Inc_Lender!A:A,Apollo_Data___Inc_Lender!G:G,"",0)</f>
        <v>43754</v>
      </c>
      <c r="H374" s="27" t="str">
        <f>IFERROR(Apollo_Data__Comp_No[[#This Row],[First Name]],"")</f>
        <v>Alexander</v>
      </c>
      <c r="I374" s="27" t="str">
        <f>IFERROR(Apollo_Data__Comp_No[[#This Row],[Last Name]],"")</f>
        <v>Schuler</v>
      </c>
      <c r="M374" s="27" t="str">
        <f>IFERROR(Apollo_Data__Comp_No[[#This Row],[Company Linkedin Url]],"")</f>
        <v>http://www.linkedin.com/company/wsb-developments-ltd</v>
      </c>
      <c r="N374" s="27" t="str">
        <f>IFERROR(Apollo_Data__Comp_No[[#This Row],[Website]],"")</f>
        <v>https://wsbdevelopments.co.uk</v>
      </c>
      <c r="O374" s="27" t="str">
        <f>IFERROR(Apollo_Data__Comp_No[[#This Row],[Company Address]],"")</f>
        <v>England, United Kingdom</v>
      </c>
      <c r="P374" s="33" t="s">
        <v>26054</v>
      </c>
    </row>
    <row r="375" spans="1:16" s="27" customFormat="1" x14ac:dyDescent="0.4">
      <c r="A375" s="28" t="str">
        <f>IFERROR(Apollo_Data__Comp_No[[#This Row],[CH Company number]],"")</f>
        <v>12264644</v>
      </c>
      <c r="B375" s="29" t="str">
        <f>IFERROR(Apollo_Data__Comp_No[[#This Row],[company]],"")</f>
        <v>WSB DEVELOPMENTS</v>
      </c>
      <c r="C375" s="29" t="str">
        <f>IFERROR(_xlfn.XLOOKUP(Apollo_Results[[#This Row],[Company Number ]],Apollo_Data___Inc_Lender!A:A,Apollo_Data___Inc_Lender!C:C,,)&amp;"","")</f>
        <v>Philip - Sankey; Drahomir - Baran; Alexander - Schuler</v>
      </c>
      <c r="D375" s="27" t="str">
        <f>IFERROR(_xlfn.XLOOKUP(Apollo_Results[[#This Row],[Company Number ]],Apollo_Data___Inc_Lender!A:A,Apollo_Data___Inc_Lender!D:D,,)&amp;"","")</f>
        <v>Goldentree Financial Services PLC</v>
      </c>
      <c r="E375" s="31">
        <f>IFERROR(_xlfn.XLOOKUP(Apollo_Results[[#This Row],[Company Number ]],Apollo_Data___Inc_Lender!A:A,Apollo_Data___Inc_Lender!E:E,"",),"")</f>
        <v>45470</v>
      </c>
      <c r="F375" s="27" t="str">
        <f>IFERROR(_xlfn.XLOOKUP(Apollo_Results[[#This Row],[Company Number ]],Apollo_Data___Inc_Lender!A:A,Apollo_Data___Inc_Lender!F:F,"",0)&amp;"","")</f>
        <v>outstanding</v>
      </c>
      <c r="G375" s="31">
        <f>_xlfn.XLOOKUP(Apollo_Results[[#This Row],[Company Number ]],Apollo_Data___Inc_Lender!A:A,Apollo_Data___Inc_Lender!G:G,"",0)</f>
        <v>43754</v>
      </c>
      <c r="H375" s="27" t="str">
        <f>IFERROR(Apollo_Data__Comp_No[[#This Row],[First Name]],"")</f>
        <v>Drahomir</v>
      </c>
      <c r="I375" s="27" t="str">
        <f>IFERROR(Apollo_Data__Comp_No[[#This Row],[Last Name]],"")</f>
        <v>Baran</v>
      </c>
      <c r="M375" s="27" t="str">
        <f>IFERROR(Apollo_Data__Comp_No[[#This Row],[Company Linkedin Url]],"")</f>
        <v>http://www.linkedin.com/company/wsb-developments-ltd</v>
      </c>
      <c r="N375" s="27" t="str">
        <f>IFERROR(Apollo_Data__Comp_No[[#This Row],[Website]],"")</f>
        <v>https://wsbdevelopments.co.uk</v>
      </c>
      <c r="O375" s="27" t="str">
        <f>IFERROR(Apollo_Data__Comp_No[[#This Row],[Company Address]],"")</f>
        <v>England, United Kingdom</v>
      </c>
      <c r="P375" s="33" t="s">
        <v>26054</v>
      </c>
    </row>
    <row r="376" spans="1:16" s="27" customFormat="1" x14ac:dyDescent="0.4">
      <c r="A376" s="28" t="str">
        <f>IFERROR(Apollo_Data__Comp_No[[#This Row],[CH Company number]],"")</f>
        <v>05574911</v>
      </c>
      <c r="B376" s="29" t="str">
        <f>IFERROR(Apollo_Data__Comp_No[[#This Row],[company]],"")</f>
        <v>Hazeley Group Ltd</v>
      </c>
      <c r="C376" s="29" t="str">
        <f>IFERROR(_xlfn.XLOOKUP(Apollo_Results[[#This Row],[Company Number ]],Apollo_Data___Inc_Lender!A:A,Apollo_Data___Inc_Lender!C:C,,)&amp;"","")</f>
        <v>Nicola - Bream; Edward - Andrews; Andrews, Sarah Louise Alexandra; Jonathan - Humphrey</v>
      </c>
      <c r="D376" s="27" t="str">
        <f>IFERROR(_xlfn.XLOOKUP(Apollo_Results[[#This Row],[Company Number ]],Apollo_Data___Inc_Lender!A:A,Apollo_Data___Inc_Lender!D:D,,)&amp;"","")</f>
        <v>Jonathan Humphrey and Sarah Andrews as Security Trustees</v>
      </c>
      <c r="E376" s="31">
        <f>IFERROR(_xlfn.XLOOKUP(Apollo_Results[[#This Row],[Company Number ]],Apollo_Data___Inc_Lender!A:A,Apollo_Data___Inc_Lender!E:E,"",),"")</f>
        <v>44830</v>
      </c>
      <c r="F376" s="27" t="str">
        <f>IFERROR(_xlfn.XLOOKUP(Apollo_Results[[#This Row],[Company Number ]],Apollo_Data___Inc_Lender!A:A,Apollo_Data___Inc_Lender!F:F,"",0)&amp;"","")</f>
        <v>outstanding</v>
      </c>
      <c r="G376" s="31">
        <f>_xlfn.XLOOKUP(Apollo_Results[[#This Row],[Company Number ]],Apollo_Data___Inc_Lender!A:A,Apollo_Data___Inc_Lender!G:G,"",0)</f>
        <v>38622</v>
      </c>
      <c r="H376" s="27" t="str">
        <f>IFERROR(Apollo_Data__Comp_No[[#This Row],[First Name]],"")</f>
        <v>Andrew</v>
      </c>
      <c r="I376" s="27" t="str">
        <f>IFERROR(Apollo_Data__Comp_No[[#This Row],[Last Name]],"")</f>
        <v>Uwins</v>
      </c>
      <c r="M376" s="27" t="str">
        <f>IFERROR(Apollo_Data__Comp_No[[#This Row],[Company Linkedin Url]],"")</f>
        <v>http://www.linkedin.com/company/hazeley-group-ltd</v>
      </c>
      <c r="N376" s="27" t="str">
        <f>IFERROR(Apollo_Data__Comp_No[[#This Row],[Website]],"")</f>
        <v>https://hazeleygroup.co.uk</v>
      </c>
      <c r="O376" s="27" t="str">
        <f>IFERROR(Apollo_Data__Comp_No[[#This Row],[Company Address]],"")</f>
        <v>Hazeley Road, Winchester, England, United Kingdom, SO21 1QA</v>
      </c>
      <c r="P376" s="33" t="s">
        <v>26054</v>
      </c>
    </row>
    <row r="377" spans="1:16" s="27" customFormat="1" x14ac:dyDescent="0.4">
      <c r="A377" s="28" t="str">
        <f>IFERROR(Apollo_Data__Comp_No[[#This Row],[CH Company number]],"")</f>
        <v>05428498</v>
      </c>
      <c r="B377" s="29" t="str">
        <f>IFERROR(Apollo_Data__Comp_No[[#This Row],[company]],"")</f>
        <v>Altin Homes</v>
      </c>
      <c r="C377" s="29" t="str">
        <f>IFERROR(_xlfn.XLOOKUP(Apollo_Results[[#This Row],[Company Number ]],Apollo_Data___Inc_Lender!A:A,Apollo_Data___Inc_Lender!C:C,,)&amp;"","")</f>
        <v>Ali - Sadigh Mostoufi; Yousef - Mousavi Aghdam; Mohammad - Zibandeh Khoy; Ava - Zibandeh-Khoy</v>
      </c>
      <c r="D377" s="27" t="str">
        <f>IFERROR(_xlfn.XLOOKUP(Apollo_Results[[#This Row],[Company Number ]],Apollo_Data___Inc_Lender!A:A,Apollo_Data___Inc_Lender!D:D,,)&amp;"","")</f>
        <v>Barclays Bank PLC</v>
      </c>
      <c r="E377" s="31">
        <f>IFERROR(_xlfn.XLOOKUP(Apollo_Results[[#This Row],[Company Number ]],Apollo_Data___Inc_Lender!A:A,Apollo_Data___Inc_Lender!E:E,"",),"")</f>
        <v>43180</v>
      </c>
      <c r="F377" s="27" t="str">
        <f>IFERROR(_xlfn.XLOOKUP(Apollo_Results[[#This Row],[Company Number ]],Apollo_Data___Inc_Lender!A:A,Apollo_Data___Inc_Lender!F:F,"",0)&amp;"","")</f>
        <v>fully-satisfied</v>
      </c>
      <c r="G377" s="31">
        <f>_xlfn.XLOOKUP(Apollo_Results[[#This Row],[Company Number ]],Apollo_Data___Inc_Lender!A:A,Apollo_Data___Inc_Lender!G:G,"",0)</f>
        <v>38461</v>
      </c>
      <c r="H377" s="27" t="str">
        <f>IFERROR(Apollo_Data__Comp_No[[#This Row],[First Name]],"")</f>
        <v>Yousef</v>
      </c>
      <c r="I377" s="27" t="str">
        <f>IFERROR(Apollo_Data__Comp_No[[#This Row],[Last Name]],"")</f>
        <v>Mousavi</v>
      </c>
      <c r="M377" s="27" t="str">
        <f>IFERROR(Apollo_Data__Comp_No[[#This Row],[Company Linkedin Url]],"")</f>
        <v>http://www.linkedin.com/company/altin-homes</v>
      </c>
      <c r="N377" s="27" t="str">
        <f>IFERROR(Apollo_Data__Comp_No[[#This Row],[Website]],"")</f>
        <v>https://altinhomes.com</v>
      </c>
      <c r="O377" s="27" t="str">
        <f>IFERROR(Apollo_Data__Comp_No[[#This Row],[Company Address]],"")</f>
        <v>1A Woodlands Road, Altrincham, England, United Kingdom, WA14 1</v>
      </c>
      <c r="P377" s="33" t="s">
        <v>26054</v>
      </c>
    </row>
    <row r="378" spans="1:16" s="27" customFormat="1" x14ac:dyDescent="0.4">
      <c r="A378" s="28" t="str">
        <f>IFERROR(Apollo_Data__Comp_No[[#This Row],[CH Company number]],"")</f>
        <v>05428498</v>
      </c>
      <c r="B378" s="29" t="str">
        <f>IFERROR(Apollo_Data__Comp_No[[#This Row],[company]],"")</f>
        <v>Altin Homes</v>
      </c>
      <c r="C378" s="29" t="str">
        <f>IFERROR(_xlfn.XLOOKUP(Apollo_Results[[#This Row],[Company Number ]],Apollo_Data___Inc_Lender!A:A,Apollo_Data___Inc_Lender!C:C,,)&amp;"","")</f>
        <v>Ali - Sadigh Mostoufi; Yousef - Mousavi Aghdam; Mohammad - Zibandeh Khoy; Ava - Zibandeh-Khoy</v>
      </c>
      <c r="D378" s="27" t="str">
        <f>IFERROR(_xlfn.XLOOKUP(Apollo_Results[[#This Row],[Company Number ]],Apollo_Data___Inc_Lender!A:A,Apollo_Data___Inc_Lender!D:D,,)&amp;"","")</f>
        <v>Barclays Bank PLC</v>
      </c>
      <c r="E378" s="31">
        <f>IFERROR(_xlfn.XLOOKUP(Apollo_Results[[#This Row],[Company Number ]],Apollo_Data___Inc_Lender!A:A,Apollo_Data___Inc_Lender!E:E,"",),"")</f>
        <v>43180</v>
      </c>
      <c r="F378" s="27" t="str">
        <f>IFERROR(_xlfn.XLOOKUP(Apollo_Results[[#This Row],[Company Number ]],Apollo_Data___Inc_Lender!A:A,Apollo_Data___Inc_Lender!F:F,"",0)&amp;"","")</f>
        <v>fully-satisfied</v>
      </c>
      <c r="G378" s="31">
        <f>_xlfn.XLOOKUP(Apollo_Results[[#This Row],[Company Number ]],Apollo_Data___Inc_Lender!A:A,Apollo_Data___Inc_Lender!G:G,"",0)</f>
        <v>38461</v>
      </c>
      <c r="H378" s="27" t="str">
        <f>IFERROR(Apollo_Data__Comp_No[[#This Row],[First Name]],"")</f>
        <v>Ali</v>
      </c>
      <c r="I378" s="27" t="str">
        <f>IFERROR(Apollo_Data__Comp_No[[#This Row],[Last Name]],"")</f>
        <v>Mostoufi</v>
      </c>
      <c r="M378" s="27" t="str">
        <f>IFERROR(Apollo_Data__Comp_No[[#This Row],[Company Linkedin Url]],"")</f>
        <v>http://www.linkedin.com/company/altin-homes</v>
      </c>
      <c r="N378" s="27" t="str">
        <f>IFERROR(Apollo_Data__Comp_No[[#This Row],[Website]],"")</f>
        <v>https://altinhomes.com</v>
      </c>
      <c r="O378" s="27" t="str">
        <f>IFERROR(Apollo_Data__Comp_No[[#This Row],[Company Address]],"")</f>
        <v>1A Woodlands Road, Altrincham, England, United Kingdom, WA14 1</v>
      </c>
      <c r="P378" s="33" t="s">
        <v>26054</v>
      </c>
    </row>
    <row r="379" spans="1:16" s="27" customFormat="1" x14ac:dyDescent="0.4">
      <c r="A379" s="28" t="str">
        <f>IFERROR(Apollo_Data__Comp_No[[#This Row],[CH Company number]],"")</f>
        <v>05428498</v>
      </c>
      <c r="B379" s="29" t="str">
        <f>IFERROR(Apollo_Data__Comp_No[[#This Row],[company]],"")</f>
        <v>Altin Homes</v>
      </c>
      <c r="C379" s="29" t="str">
        <f>IFERROR(_xlfn.XLOOKUP(Apollo_Results[[#This Row],[Company Number ]],Apollo_Data___Inc_Lender!A:A,Apollo_Data___Inc_Lender!C:C,,)&amp;"","")</f>
        <v>Ali - Sadigh Mostoufi; Yousef - Mousavi Aghdam; Mohammad - Zibandeh Khoy; Ava - Zibandeh-Khoy</v>
      </c>
      <c r="D379" s="27" t="str">
        <f>IFERROR(_xlfn.XLOOKUP(Apollo_Results[[#This Row],[Company Number ]],Apollo_Data___Inc_Lender!A:A,Apollo_Data___Inc_Lender!D:D,,)&amp;"","")</f>
        <v>Barclays Bank PLC</v>
      </c>
      <c r="E379" s="31">
        <f>IFERROR(_xlfn.XLOOKUP(Apollo_Results[[#This Row],[Company Number ]],Apollo_Data___Inc_Lender!A:A,Apollo_Data___Inc_Lender!E:E,"",),"")</f>
        <v>43180</v>
      </c>
      <c r="F379" s="27" t="str">
        <f>IFERROR(_xlfn.XLOOKUP(Apollo_Results[[#This Row],[Company Number ]],Apollo_Data___Inc_Lender!A:A,Apollo_Data___Inc_Lender!F:F,"",0)&amp;"","")</f>
        <v>fully-satisfied</v>
      </c>
      <c r="G379" s="31">
        <f>_xlfn.XLOOKUP(Apollo_Results[[#This Row],[Company Number ]],Apollo_Data___Inc_Lender!A:A,Apollo_Data___Inc_Lender!G:G,"",0)</f>
        <v>38461</v>
      </c>
      <c r="H379" s="27" t="str">
        <f>IFERROR(Apollo_Data__Comp_No[[#This Row],[First Name]],"")</f>
        <v>Bahram</v>
      </c>
      <c r="I379" s="27" t="str">
        <f>IFERROR(Apollo_Data__Comp_No[[#This Row],[Last Name]],"")</f>
        <v>Heiraty</v>
      </c>
      <c r="M379" s="27" t="str">
        <f>IFERROR(Apollo_Data__Comp_No[[#This Row],[Company Linkedin Url]],"")</f>
        <v>http://www.linkedin.com/company/altin-homes</v>
      </c>
      <c r="N379" s="27" t="str">
        <f>IFERROR(Apollo_Data__Comp_No[[#This Row],[Website]],"")</f>
        <v>https://altinhomes.com</v>
      </c>
      <c r="O379" s="27" t="str">
        <f>IFERROR(Apollo_Data__Comp_No[[#This Row],[Company Address]],"")</f>
        <v>1A Woodlands Road, Altrincham, England, United Kingdom, WA14 1</v>
      </c>
      <c r="P379" s="33" t="s">
        <v>26054</v>
      </c>
    </row>
    <row r="380" spans="1:16" s="27" customFormat="1" x14ac:dyDescent="0.4">
      <c r="A380" s="28" t="str">
        <f>IFERROR(Apollo_Data__Comp_No[[#This Row],[CH Company number]],"")</f>
        <v>06943326</v>
      </c>
      <c r="B380" s="29" t="str">
        <f>IFERROR(Apollo_Data__Comp_No[[#This Row],[company]],"")</f>
        <v>MNM Developments (Scotland) Ltd</v>
      </c>
      <c r="C380" s="29" t="str">
        <f>IFERROR(_xlfn.XLOOKUP(Apollo_Results[[#This Row],[Company Number ]],Apollo_Data___Inc_Lender!A:A,Apollo_Data___Inc_Lender!C:C,,)&amp;"","")</f>
        <v>Michaela - Teague; Marc - Teague; Nathan - Teague</v>
      </c>
      <c r="D380" s="27" t="str">
        <f>IFERROR(_xlfn.XLOOKUP(Apollo_Results[[#This Row],[Company Number ]],Apollo_Data___Inc_Lender!A:A,Apollo_Data___Inc_Lender!D:D,,)&amp;"","")</f>
        <v>Bank of Scotland PLC</v>
      </c>
      <c r="E380" s="31">
        <f>IFERROR(_xlfn.XLOOKUP(Apollo_Results[[#This Row],[Company Number ]],Apollo_Data___Inc_Lender!A:A,Apollo_Data___Inc_Lender!E:E,"",),"")</f>
        <v>43972</v>
      </c>
      <c r="F380" s="27" t="str">
        <f>IFERROR(_xlfn.XLOOKUP(Apollo_Results[[#This Row],[Company Number ]],Apollo_Data___Inc_Lender!A:A,Apollo_Data___Inc_Lender!F:F,"",0)&amp;"","")</f>
        <v>outstanding</v>
      </c>
      <c r="G380" s="31">
        <f>_xlfn.XLOOKUP(Apollo_Results[[#This Row],[Company Number ]],Apollo_Data___Inc_Lender!A:A,Apollo_Data___Inc_Lender!G:G,"",0)</f>
        <v>39988</v>
      </c>
      <c r="H380" s="27" t="str">
        <f>IFERROR(Apollo_Data__Comp_No[[#This Row],[First Name]],"")</f>
        <v>Danny</v>
      </c>
      <c r="I380" s="27" t="str">
        <f>IFERROR(Apollo_Data__Comp_No[[#This Row],[Last Name]],"")</f>
        <v>Teague</v>
      </c>
      <c r="M380" s="27" t="str">
        <f>IFERROR(Apollo_Data__Comp_No[[#This Row],[Company Linkedin Url]],"")</f>
        <v>http://www.linkedin.com/company/mnm-developments-scotland-limited</v>
      </c>
      <c r="N380" s="27" t="str">
        <f>IFERROR(Apollo_Data__Comp_No[[#This Row],[Website]],"")</f>
        <v>https://mnmdev.co.uk</v>
      </c>
      <c r="O380" s="27" t="str">
        <f>IFERROR(Apollo_Data__Comp_No[[#This Row],[Company Address]],"")</f>
        <v>79a Salamander Street, Edinburgh, Scotland, United Kingdom, EH6 7</v>
      </c>
      <c r="P380" s="33" t="s">
        <v>26054</v>
      </c>
    </row>
    <row r="381" spans="1:16" s="27" customFormat="1" x14ac:dyDescent="0.4">
      <c r="A381" s="28" t="str">
        <f>IFERROR(Apollo_Data__Comp_No[[#This Row],[CH Company number]],"")</f>
        <v>06943326</v>
      </c>
      <c r="B381" s="29" t="str">
        <f>IFERROR(Apollo_Data__Comp_No[[#This Row],[company]],"")</f>
        <v>MNM Developments (Scotland) Ltd</v>
      </c>
      <c r="C381" s="29" t="str">
        <f>IFERROR(_xlfn.XLOOKUP(Apollo_Results[[#This Row],[Company Number ]],Apollo_Data___Inc_Lender!A:A,Apollo_Data___Inc_Lender!C:C,,)&amp;"","")</f>
        <v>Michaela - Teague; Marc - Teague; Nathan - Teague</v>
      </c>
      <c r="D381" s="27" t="str">
        <f>IFERROR(_xlfn.XLOOKUP(Apollo_Results[[#This Row],[Company Number ]],Apollo_Data___Inc_Lender!A:A,Apollo_Data___Inc_Lender!D:D,,)&amp;"","")</f>
        <v>Bank of Scotland PLC</v>
      </c>
      <c r="E381" s="31">
        <f>IFERROR(_xlfn.XLOOKUP(Apollo_Results[[#This Row],[Company Number ]],Apollo_Data___Inc_Lender!A:A,Apollo_Data___Inc_Lender!E:E,"",),"")</f>
        <v>43972</v>
      </c>
      <c r="F381" s="27" t="str">
        <f>IFERROR(_xlfn.XLOOKUP(Apollo_Results[[#This Row],[Company Number ]],Apollo_Data___Inc_Lender!A:A,Apollo_Data___Inc_Lender!F:F,"",0)&amp;"","")</f>
        <v>outstanding</v>
      </c>
      <c r="G381" s="31">
        <f>_xlfn.XLOOKUP(Apollo_Results[[#This Row],[Company Number ]],Apollo_Data___Inc_Lender!A:A,Apollo_Data___Inc_Lender!G:G,"",0)</f>
        <v>39988</v>
      </c>
      <c r="H381" s="27" t="str">
        <f>IFERROR(Apollo_Data__Comp_No[[#This Row],[First Name]],"")</f>
        <v>Paul</v>
      </c>
      <c r="I381" s="27" t="str">
        <f>IFERROR(Apollo_Data__Comp_No[[#This Row],[Last Name]],"")</f>
        <v>Gifford</v>
      </c>
      <c r="M381" s="27" t="str">
        <f>IFERROR(Apollo_Data__Comp_No[[#This Row],[Company Linkedin Url]],"")</f>
        <v>http://www.linkedin.com/company/mnm-developments-scotland-limited</v>
      </c>
      <c r="N381" s="27" t="str">
        <f>IFERROR(Apollo_Data__Comp_No[[#This Row],[Website]],"")</f>
        <v>https://mnmdev.co.uk</v>
      </c>
      <c r="O381" s="27" t="str">
        <f>IFERROR(Apollo_Data__Comp_No[[#This Row],[Company Address]],"")</f>
        <v>79a Salamander Street, Edinburgh, Scotland, United Kingdom, EH6 7</v>
      </c>
      <c r="P381" s="33" t="s">
        <v>26054</v>
      </c>
    </row>
    <row r="382" spans="1:16" s="27" customFormat="1" x14ac:dyDescent="0.4">
      <c r="A382" s="28" t="str">
        <f>IFERROR(Apollo_Data__Comp_No[[#This Row],[CH Company number]],"")</f>
        <v>08564740</v>
      </c>
      <c r="B382" s="29" t="str">
        <f>IFERROR(Apollo_Data__Comp_No[[#This Row],[company]],"")</f>
        <v>Pinnacle Investments</v>
      </c>
      <c r="C382" s="29" t="str">
        <f>IFERROR(_xlfn.XLOOKUP(Apollo_Results[[#This Row],[Company Number ]],Apollo_Data___Inc_Lender!A:A,Apollo_Data___Inc_Lender!C:C,,)&amp;"","")</f>
        <v>David - Hedley</v>
      </c>
      <c r="D382" s="27" t="str">
        <f>IFERROR(_xlfn.XLOOKUP(Apollo_Results[[#This Row],[Company Number ]],Apollo_Data___Inc_Lender!A:A,Apollo_Data___Inc_Lender!D:D,,)&amp;"","")</f>
        <v/>
      </c>
      <c r="E382" s="31">
        <f>IFERROR(_xlfn.XLOOKUP(Apollo_Results[[#This Row],[Company Number ]],Apollo_Data___Inc_Lender!A:A,Apollo_Data___Inc_Lender!E:E,"",),"")</f>
        <v>0</v>
      </c>
      <c r="F382" s="27" t="str">
        <f>IFERROR(_xlfn.XLOOKUP(Apollo_Results[[#This Row],[Company Number ]],Apollo_Data___Inc_Lender!A:A,Apollo_Data___Inc_Lender!F:F,"",0)&amp;"","")</f>
        <v/>
      </c>
      <c r="G382" s="31">
        <f>_xlfn.XLOOKUP(Apollo_Results[[#This Row],[Company Number ]],Apollo_Data___Inc_Lender!A:A,Apollo_Data___Inc_Lender!G:G,"",0)</f>
        <v>41436</v>
      </c>
      <c r="H382" s="27" t="str">
        <f>IFERROR(Apollo_Data__Comp_No[[#This Row],[First Name]],"")</f>
        <v>Elliott</v>
      </c>
      <c r="I382" s="27" t="str">
        <f>IFERROR(Apollo_Data__Comp_No[[#This Row],[Last Name]],"")</f>
        <v>Newell</v>
      </c>
      <c r="M382" s="27" t="str">
        <f>IFERROR(Apollo_Data__Comp_No[[#This Row],[Company Linkedin Url]],"")</f>
        <v>http://www.linkedin.com/company/pinnacle-investments-holdings-uk</v>
      </c>
      <c r="N382" s="27" t="str">
        <f>IFERROR(Apollo_Data__Comp_No[[#This Row],[Website]],"")</f>
        <v>https://pinnacle.investments</v>
      </c>
      <c r="O382" s="27" t="str">
        <f>IFERROR(Apollo_Data__Comp_No[[#This Row],[Company Address]],"")</f>
        <v>145 City Road, England, United Kingdom, EC1V 1AW</v>
      </c>
      <c r="P382" s="33" t="s">
        <v>26054</v>
      </c>
    </row>
    <row r="383" spans="1:16" s="27" customFormat="1" x14ac:dyDescent="0.4">
      <c r="A383" s="28" t="str">
        <f>IFERROR(Apollo_Data__Comp_No[[#This Row],[CH Company number]],"")</f>
        <v>08564740</v>
      </c>
      <c r="B383" s="29" t="str">
        <f>IFERROR(Apollo_Data__Comp_No[[#This Row],[company]],"")</f>
        <v>Pinnacle Investments</v>
      </c>
      <c r="C383" s="29" t="str">
        <f>IFERROR(_xlfn.XLOOKUP(Apollo_Results[[#This Row],[Company Number ]],Apollo_Data___Inc_Lender!A:A,Apollo_Data___Inc_Lender!C:C,,)&amp;"","")</f>
        <v>David - Hedley</v>
      </c>
      <c r="D383" s="27" t="str">
        <f>IFERROR(_xlfn.XLOOKUP(Apollo_Results[[#This Row],[Company Number ]],Apollo_Data___Inc_Lender!A:A,Apollo_Data___Inc_Lender!D:D,,)&amp;"","")</f>
        <v/>
      </c>
      <c r="E383" s="31">
        <f>IFERROR(_xlfn.XLOOKUP(Apollo_Results[[#This Row],[Company Number ]],Apollo_Data___Inc_Lender!A:A,Apollo_Data___Inc_Lender!E:E,"",),"")</f>
        <v>0</v>
      </c>
      <c r="F383" s="27" t="str">
        <f>IFERROR(_xlfn.XLOOKUP(Apollo_Results[[#This Row],[Company Number ]],Apollo_Data___Inc_Lender!A:A,Apollo_Data___Inc_Lender!F:F,"",0)&amp;"","")</f>
        <v/>
      </c>
      <c r="G383" s="31">
        <f>_xlfn.XLOOKUP(Apollo_Results[[#This Row],[Company Number ]],Apollo_Data___Inc_Lender!A:A,Apollo_Data___Inc_Lender!G:G,"",0)</f>
        <v>41436</v>
      </c>
      <c r="H383" s="27" t="str">
        <f>IFERROR(Apollo_Data__Comp_No[[#This Row],[First Name]],"")</f>
        <v>James</v>
      </c>
      <c r="I383" s="27" t="str">
        <f>IFERROR(Apollo_Data__Comp_No[[#This Row],[Last Name]],"")</f>
        <v>Dingwall</v>
      </c>
      <c r="M383" s="27" t="str">
        <f>IFERROR(Apollo_Data__Comp_No[[#This Row],[Company Linkedin Url]],"")</f>
        <v>http://www.linkedin.com/company/pinnacle-investments-holdings-uk</v>
      </c>
      <c r="N383" s="27" t="str">
        <f>IFERROR(Apollo_Data__Comp_No[[#This Row],[Website]],"")</f>
        <v>https://pinnacle.investments</v>
      </c>
      <c r="O383" s="27" t="str">
        <f>IFERROR(Apollo_Data__Comp_No[[#This Row],[Company Address]],"")</f>
        <v>145 City Road, England, United Kingdom, EC1V 1AW</v>
      </c>
      <c r="P383" s="33" t="s">
        <v>26054</v>
      </c>
    </row>
    <row r="384" spans="1:16" s="27" customFormat="1" x14ac:dyDescent="0.4">
      <c r="A384" s="28" t="str">
        <f>IFERROR(Apollo_Data__Comp_No[[#This Row],[CH Company number]],"")</f>
        <v>08564740</v>
      </c>
      <c r="B384" s="29" t="str">
        <f>IFERROR(Apollo_Data__Comp_No[[#This Row],[company]],"")</f>
        <v>Pinnacle Investments</v>
      </c>
      <c r="C384" s="29" t="str">
        <f>IFERROR(_xlfn.XLOOKUP(Apollo_Results[[#This Row],[Company Number ]],Apollo_Data___Inc_Lender!A:A,Apollo_Data___Inc_Lender!C:C,,)&amp;"","")</f>
        <v>David - Hedley</v>
      </c>
      <c r="D384" s="27" t="str">
        <f>IFERROR(_xlfn.XLOOKUP(Apollo_Results[[#This Row],[Company Number ]],Apollo_Data___Inc_Lender!A:A,Apollo_Data___Inc_Lender!D:D,,)&amp;"","")</f>
        <v/>
      </c>
      <c r="E384" s="31">
        <f>IFERROR(_xlfn.XLOOKUP(Apollo_Results[[#This Row],[Company Number ]],Apollo_Data___Inc_Lender!A:A,Apollo_Data___Inc_Lender!E:E,"",),"")</f>
        <v>0</v>
      </c>
      <c r="F384" s="27" t="str">
        <f>IFERROR(_xlfn.XLOOKUP(Apollo_Results[[#This Row],[Company Number ]],Apollo_Data___Inc_Lender!A:A,Apollo_Data___Inc_Lender!F:F,"",0)&amp;"","")</f>
        <v/>
      </c>
      <c r="G384" s="31">
        <f>_xlfn.XLOOKUP(Apollo_Results[[#This Row],[Company Number ]],Apollo_Data___Inc_Lender!A:A,Apollo_Data___Inc_Lender!G:G,"",0)</f>
        <v>41436</v>
      </c>
      <c r="H384" s="27" t="str">
        <f>IFERROR(Apollo_Data__Comp_No[[#This Row],[First Name]],"")</f>
        <v>Andrew</v>
      </c>
      <c r="I384" s="27" t="str">
        <f>IFERROR(Apollo_Data__Comp_No[[#This Row],[Last Name]],"")</f>
        <v>Wilson</v>
      </c>
      <c r="M384" s="27" t="str">
        <f>IFERROR(Apollo_Data__Comp_No[[#This Row],[Company Linkedin Url]],"")</f>
        <v>http://www.linkedin.com/company/pinnacle-investments-holdings-uk</v>
      </c>
      <c r="N384" s="27" t="str">
        <f>IFERROR(Apollo_Data__Comp_No[[#This Row],[Website]],"")</f>
        <v>https://pinnacle.investments</v>
      </c>
      <c r="O384" s="27" t="str">
        <f>IFERROR(Apollo_Data__Comp_No[[#This Row],[Company Address]],"")</f>
        <v>145 City Road, England, United Kingdom, EC1V 1AW</v>
      </c>
      <c r="P384" s="33" t="s">
        <v>26054</v>
      </c>
    </row>
    <row r="385" spans="1:16" s="27" customFormat="1" x14ac:dyDescent="0.4">
      <c r="A385" s="28" t="str">
        <f>IFERROR(Apollo_Data__Comp_No[[#This Row],[CH Company number]],"")</f>
        <v>LP003333</v>
      </c>
      <c r="B385" s="29" t="str">
        <f>IFERROR(Apollo_Data__Comp_No[[#This Row],[company]],"")</f>
        <v>Creative Developments Ltd</v>
      </c>
      <c r="C385" s="29" t="str">
        <f>IFERROR(_xlfn.XLOOKUP(Apollo_Results[[#This Row],[Company Number ]],Apollo_Data___Inc_Lender!A:A,Apollo_Data___Inc_Lender!C:C,,)&amp;"","")</f>
        <v/>
      </c>
      <c r="D385" s="27" t="str">
        <f>IFERROR(_xlfn.XLOOKUP(Apollo_Results[[#This Row],[Company Number ]],Apollo_Data___Inc_Lender!A:A,Apollo_Data___Inc_Lender!D:D,,)&amp;"","")</f>
        <v/>
      </c>
      <c r="E385" s="31">
        <f>IFERROR(_xlfn.XLOOKUP(Apollo_Results[[#This Row],[Company Number ]],Apollo_Data___Inc_Lender!A:A,Apollo_Data___Inc_Lender!E:E,"",),"")</f>
        <v>0</v>
      </c>
      <c r="F385" s="27" t="str">
        <f>IFERROR(_xlfn.XLOOKUP(Apollo_Results[[#This Row],[Company Number ]],Apollo_Data___Inc_Lender!A:A,Apollo_Data___Inc_Lender!F:F,"",0)&amp;"","")</f>
        <v/>
      </c>
      <c r="G385" s="31">
        <f>_xlfn.XLOOKUP(Apollo_Results[[#This Row],[Company Number ]],Apollo_Data___Inc_Lender!A:A,Apollo_Data___Inc_Lender!G:G,"",0)</f>
        <v>32025</v>
      </c>
      <c r="H385" s="27" t="str">
        <f>IFERROR(Apollo_Data__Comp_No[[#This Row],[First Name]],"")</f>
        <v>Andrew</v>
      </c>
      <c r="I385" s="27" t="str">
        <f>IFERROR(Apollo_Data__Comp_No[[#This Row],[Last Name]],"")</f>
        <v>Robinson</v>
      </c>
      <c r="M385" s="27" t="str">
        <f>IFERROR(Apollo_Data__Comp_No[[#This Row],[Company Linkedin Url]],"")</f>
        <v>http://www.linkedin.com/company/creative-developments-ltd</v>
      </c>
      <c r="N385" s="27" t="str">
        <f>IFERROR(Apollo_Data__Comp_No[[#This Row],[Website]],"")</f>
        <v>https://creativedevelopments.com</v>
      </c>
      <c r="O385" s="27" t="str">
        <f>IFERROR(Apollo_Data__Comp_No[[#This Row],[Company Address]],"")</f>
        <v>Birmingham, England, United Kingdom</v>
      </c>
      <c r="P385" s="33" t="s">
        <v>26054</v>
      </c>
    </row>
    <row r="386" spans="1:16" s="27" customFormat="1" x14ac:dyDescent="0.4">
      <c r="A386" s="28" t="str">
        <f>IFERROR(Apollo_Data__Comp_No[[#This Row],[CH Company number]],"")</f>
        <v>00646908</v>
      </c>
      <c r="B386" s="29" t="str">
        <f>IFERROR(Apollo_Data__Comp_No[[#This Row],[company]],"")</f>
        <v>VINCI UK Developments Limited</v>
      </c>
      <c r="C386" s="29" t="str">
        <f>IFERROR(_xlfn.XLOOKUP(Apollo_Results[[#This Row],[Company Number ]],Apollo_Data___Inc_Lender!A:A,Apollo_Data___Inc_Lender!C:C,,)&amp;"","")</f>
        <v>Xavier - Lansade; Scott - Wardrop</v>
      </c>
      <c r="D386" s="27" t="str">
        <f>IFERROR(_xlfn.XLOOKUP(Apollo_Results[[#This Row],[Company Number ]],Apollo_Data___Inc_Lender!A:A,Apollo_Data___Inc_Lender!D:D,,)&amp;"","")</f>
        <v/>
      </c>
      <c r="E386" s="31">
        <f>IFERROR(_xlfn.XLOOKUP(Apollo_Results[[#This Row],[Company Number ]],Apollo_Data___Inc_Lender!A:A,Apollo_Data___Inc_Lender!E:E,"",),"")</f>
        <v>0</v>
      </c>
      <c r="F386" s="27" t="str">
        <f>IFERROR(_xlfn.XLOOKUP(Apollo_Results[[#This Row],[Company Number ]],Apollo_Data___Inc_Lender!A:A,Apollo_Data___Inc_Lender!F:F,"",0)&amp;"","")</f>
        <v/>
      </c>
      <c r="G386" s="31">
        <f>_xlfn.XLOOKUP(Apollo_Results[[#This Row],[Company Number ]],Apollo_Data___Inc_Lender!A:A,Apollo_Data___Inc_Lender!G:G,"",0)</f>
        <v>21928</v>
      </c>
      <c r="H386" s="27" t="str">
        <f>IFERROR(Apollo_Data__Comp_No[[#This Row],[First Name]],"")</f>
        <v>Richard</v>
      </c>
      <c r="I386" s="27" t="str">
        <f>IFERROR(Apollo_Data__Comp_No[[#This Row],[Last Name]],"")</f>
        <v>Fagg</v>
      </c>
      <c r="M386" s="27" t="str">
        <f>IFERROR(Apollo_Data__Comp_No[[#This Row],[Company Linkedin Url]],"")</f>
        <v>http://www.linkedin.com/company/vinci-uk-developments-limited</v>
      </c>
      <c r="N386" s="27" t="str">
        <f>IFERROR(Apollo_Data__Comp_No[[#This Row],[Website]],"")</f>
        <v>https://vinciukdevelopments.co.uk</v>
      </c>
      <c r="O386" s="27" t="str">
        <f>IFERROR(Apollo_Data__Comp_No[[#This Row],[Company Address]],"")</f>
        <v>Imperial Park, Watford, England, United Kingdom, WD24 4WW</v>
      </c>
      <c r="P386" s="33" t="s">
        <v>26054</v>
      </c>
    </row>
    <row r="387" spans="1:16" s="27" customFormat="1" x14ac:dyDescent="0.4">
      <c r="A387" s="28" t="str">
        <f>IFERROR(Apollo_Data__Comp_No[[#This Row],[CH Company number]],"")</f>
        <v>00646908</v>
      </c>
      <c r="B387" s="29" t="str">
        <f>IFERROR(Apollo_Data__Comp_No[[#This Row],[company]],"")</f>
        <v>VINCI UK Developments Limited</v>
      </c>
      <c r="C387" s="29" t="str">
        <f>IFERROR(_xlfn.XLOOKUP(Apollo_Results[[#This Row],[Company Number ]],Apollo_Data___Inc_Lender!A:A,Apollo_Data___Inc_Lender!C:C,,)&amp;"","")</f>
        <v>Xavier - Lansade; Scott - Wardrop</v>
      </c>
      <c r="D387" s="27" t="str">
        <f>IFERROR(_xlfn.XLOOKUP(Apollo_Results[[#This Row],[Company Number ]],Apollo_Data___Inc_Lender!A:A,Apollo_Data___Inc_Lender!D:D,,)&amp;"","")</f>
        <v/>
      </c>
      <c r="E387" s="31">
        <f>IFERROR(_xlfn.XLOOKUP(Apollo_Results[[#This Row],[Company Number ]],Apollo_Data___Inc_Lender!A:A,Apollo_Data___Inc_Lender!E:E,"",),"")</f>
        <v>0</v>
      </c>
      <c r="F387" s="27" t="str">
        <f>IFERROR(_xlfn.XLOOKUP(Apollo_Results[[#This Row],[Company Number ]],Apollo_Data___Inc_Lender!A:A,Apollo_Data___Inc_Lender!F:F,"",0)&amp;"","")</f>
        <v/>
      </c>
      <c r="G387" s="31">
        <f>_xlfn.XLOOKUP(Apollo_Results[[#This Row],[Company Number ]],Apollo_Data___Inc_Lender!A:A,Apollo_Data___Inc_Lender!G:G,"",0)</f>
        <v>21928</v>
      </c>
      <c r="H387" s="27" t="str">
        <f>IFERROR(Apollo_Data__Comp_No[[#This Row],[First Name]],"")</f>
        <v>Andrew</v>
      </c>
      <c r="I387" s="27" t="str">
        <f>IFERROR(Apollo_Data__Comp_No[[#This Row],[Last Name]],"")</f>
        <v>Webster</v>
      </c>
      <c r="M387" s="27" t="str">
        <f>IFERROR(Apollo_Data__Comp_No[[#This Row],[Company Linkedin Url]],"")</f>
        <v>http://www.linkedin.com/company/vinci-uk-developments-limited</v>
      </c>
      <c r="N387" s="27" t="str">
        <f>IFERROR(Apollo_Data__Comp_No[[#This Row],[Website]],"")</f>
        <v>https://vinciukdevelopments.co.uk</v>
      </c>
      <c r="O387" s="27" t="str">
        <f>IFERROR(Apollo_Data__Comp_No[[#This Row],[Company Address]],"")</f>
        <v>Imperial Park, Watford, England, United Kingdom, WD24 4WW</v>
      </c>
      <c r="P387" s="33" t="s">
        <v>26054</v>
      </c>
    </row>
    <row r="388" spans="1:16" s="27" customFormat="1" x14ac:dyDescent="0.4">
      <c r="A388" s="28" t="str">
        <f>IFERROR(Apollo_Data__Comp_No[[#This Row],[CH Company number]],"")</f>
        <v>00646908</v>
      </c>
      <c r="B388" s="29" t="str">
        <f>IFERROR(Apollo_Data__Comp_No[[#This Row],[company]],"")</f>
        <v>VINCI UK Developments Limited</v>
      </c>
      <c r="C388" s="29" t="str">
        <f>IFERROR(_xlfn.XLOOKUP(Apollo_Results[[#This Row],[Company Number ]],Apollo_Data___Inc_Lender!A:A,Apollo_Data___Inc_Lender!C:C,,)&amp;"","")</f>
        <v>Xavier - Lansade; Scott - Wardrop</v>
      </c>
      <c r="D388" s="27" t="str">
        <f>IFERROR(_xlfn.XLOOKUP(Apollo_Results[[#This Row],[Company Number ]],Apollo_Data___Inc_Lender!A:A,Apollo_Data___Inc_Lender!D:D,,)&amp;"","")</f>
        <v/>
      </c>
      <c r="E388" s="31">
        <f>IFERROR(_xlfn.XLOOKUP(Apollo_Results[[#This Row],[Company Number ]],Apollo_Data___Inc_Lender!A:A,Apollo_Data___Inc_Lender!E:E,"",),"")</f>
        <v>0</v>
      </c>
      <c r="F388" s="27" t="str">
        <f>IFERROR(_xlfn.XLOOKUP(Apollo_Results[[#This Row],[Company Number ]],Apollo_Data___Inc_Lender!A:A,Apollo_Data___Inc_Lender!F:F,"",0)&amp;"","")</f>
        <v/>
      </c>
      <c r="G388" s="31">
        <f>_xlfn.XLOOKUP(Apollo_Results[[#This Row],[Company Number ]],Apollo_Data___Inc_Lender!A:A,Apollo_Data___Inc_Lender!G:G,"",0)</f>
        <v>21928</v>
      </c>
      <c r="H388" s="27" t="str">
        <f>IFERROR(Apollo_Data__Comp_No[[#This Row],[First Name]],"")</f>
        <v>Yaneet</v>
      </c>
      <c r="I388" s="27" t="str">
        <f>IFERROR(Apollo_Data__Comp_No[[#This Row],[Last Name]],"")</f>
        <v>Patel</v>
      </c>
      <c r="M388" s="27" t="str">
        <f>IFERROR(Apollo_Data__Comp_No[[#This Row],[Company Linkedin Url]],"")</f>
        <v>http://www.linkedin.com/company/vinci-uk-developments-limited</v>
      </c>
      <c r="N388" s="27" t="str">
        <f>IFERROR(Apollo_Data__Comp_No[[#This Row],[Website]],"")</f>
        <v>https://vinciukdevelopments.co.uk</v>
      </c>
      <c r="O388" s="27" t="str">
        <f>IFERROR(Apollo_Data__Comp_No[[#This Row],[Company Address]],"")</f>
        <v>Imperial Park, Watford, England, United Kingdom, WD24 4WW</v>
      </c>
      <c r="P388" s="33" t="s">
        <v>26054</v>
      </c>
    </row>
    <row r="389" spans="1:16" s="27" customFormat="1" x14ac:dyDescent="0.4">
      <c r="A389" s="28" t="str">
        <f>IFERROR(Apollo_Data__Comp_No[[#This Row],[CH Company number]],"")</f>
        <v>08979930</v>
      </c>
      <c r="B389" s="29" t="str">
        <f>IFERROR(Apollo_Data__Comp_No[[#This Row],[company]],"")</f>
        <v>Real Estate Xchange Ltd</v>
      </c>
      <c r="C389" s="29" t="str">
        <f>IFERROR(_xlfn.XLOOKUP(Apollo_Results[[#This Row],[Company Number ]],Apollo_Data___Inc_Lender!A:A,Apollo_Data___Inc_Lender!C:C,,)&amp;"","")</f>
        <v>Angelo - De Simone</v>
      </c>
      <c r="D389" s="27" t="str">
        <f>IFERROR(_xlfn.XLOOKUP(Apollo_Results[[#This Row],[Company Number ]],Apollo_Data___Inc_Lender!A:A,Apollo_Data___Inc_Lender!D:D,,)&amp;"","")</f>
        <v/>
      </c>
      <c r="E389" s="31">
        <f>IFERROR(_xlfn.XLOOKUP(Apollo_Results[[#This Row],[Company Number ]],Apollo_Data___Inc_Lender!A:A,Apollo_Data___Inc_Lender!E:E,"",),"")</f>
        <v>0</v>
      </c>
      <c r="F389" s="27" t="str">
        <f>IFERROR(_xlfn.XLOOKUP(Apollo_Results[[#This Row],[Company Number ]],Apollo_Data___Inc_Lender!A:A,Apollo_Data___Inc_Lender!F:F,"",0)&amp;"","")</f>
        <v/>
      </c>
      <c r="G389" s="31">
        <f>_xlfn.XLOOKUP(Apollo_Results[[#This Row],[Company Number ]],Apollo_Data___Inc_Lender!A:A,Apollo_Data___Inc_Lender!G:G,"",0)</f>
        <v>41733</v>
      </c>
      <c r="H389" s="27" t="str">
        <f>IFERROR(Apollo_Data__Comp_No[[#This Row],[First Name]],"")</f>
        <v>Angelo</v>
      </c>
      <c r="I389" s="27" t="str">
        <f>IFERROR(Apollo_Data__Comp_No[[#This Row],[Last Name]],"")</f>
        <v>Simone</v>
      </c>
      <c r="M389" s="27" t="str">
        <f>IFERROR(Apollo_Data__Comp_No[[#This Row],[Company Linkedin Url]],"")</f>
        <v>http://www.linkedin.com/company/real-estate-xchange</v>
      </c>
      <c r="N389" s="27" t="str">
        <f>IFERROR(Apollo_Data__Comp_No[[#This Row],[Website]],"")</f>
        <v>https://realestatexchange.it</v>
      </c>
      <c r="O389" s="27" t="str">
        <f>IFERROR(Apollo_Data__Comp_No[[#This Row],[Company Address]],"")</f>
        <v>11 Via Morigi, Milan, Lombardy, Italy, 20123</v>
      </c>
      <c r="P389" s="33" t="s">
        <v>26054</v>
      </c>
    </row>
    <row r="390" spans="1:16" s="27" customFormat="1" x14ac:dyDescent="0.4">
      <c r="A390" s="28" t="str">
        <f>IFERROR(Apollo_Data__Comp_No[[#This Row],[CH Company number]],"")</f>
        <v>04485637</v>
      </c>
      <c r="B390" s="29" t="str">
        <f>IFERROR(Apollo_Data__Comp_No[[#This Row],[company]],"")</f>
        <v>'@retail</v>
      </c>
      <c r="C390" s="29" t="str">
        <f>IFERROR(_xlfn.XLOOKUP(Apollo_Results[[#This Row],[Company Number ]],Apollo_Data___Inc_Lender!A:A,Apollo_Data___Inc_Lender!C:C,,)&amp;"","")</f>
        <v>Anthony - Donnelly</v>
      </c>
      <c r="D390" s="27" t="str">
        <f>IFERROR(_xlfn.XLOOKUP(Apollo_Results[[#This Row],[Company Number ]],Apollo_Data___Inc_Lender!A:A,Apollo_Data___Inc_Lender!D:D,,)&amp;"","")</f>
        <v/>
      </c>
      <c r="E390" s="31">
        <f>IFERROR(_xlfn.XLOOKUP(Apollo_Results[[#This Row],[Company Number ]],Apollo_Data___Inc_Lender!A:A,Apollo_Data___Inc_Lender!E:E,"",),"")</f>
        <v>0</v>
      </c>
      <c r="F390" s="27" t="str">
        <f>IFERROR(_xlfn.XLOOKUP(Apollo_Results[[#This Row],[Company Number ]],Apollo_Data___Inc_Lender!A:A,Apollo_Data___Inc_Lender!F:F,"",0)&amp;"","")</f>
        <v/>
      </c>
      <c r="G390" s="31">
        <f>_xlfn.XLOOKUP(Apollo_Results[[#This Row],[Company Number ]],Apollo_Data___Inc_Lender!A:A,Apollo_Data___Inc_Lender!G:G,"",0)</f>
        <v>37452</v>
      </c>
      <c r="H390" s="27" t="str">
        <f>IFERROR(Apollo_Data__Comp_No[[#This Row],[First Name]],"")</f>
        <v>Ian</v>
      </c>
      <c r="I390" s="27" t="str">
        <f>IFERROR(Apollo_Data__Comp_No[[#This Row],[Last Name]],"")</f>
        <v>Angus</v>
      </c>
      <c r="M390" s="27" t="str">
        <f>IFERROR(Apollo_Data__Comp_No[[#This Row],[Company Linkedin Url]],"")</f>
        <v>http://www.linkedin.com/company/-retail</v>
      </c>
      <c r="N390" s="27" t="str">
        <f>IFERROR(Apollo_Data__Comp_No[[#This Row],[Website]],"")</f>
        <v>https://atretail.co.uk</v>
      </c>
      <c r="O390" s="27" t="str">
        <f>IFERROR(Apollo_Data__Comp_No[[#This Row],[Company Address]],"")</f>
        <v>Cobalt Park Way, Newcastle upon Tyne, England, United Kingdom, NE28 9</v>
      </c>
      <c r="P390" s="33" t="s">
        <v>26054</v>
      </c>
    </row>
    <row r="391" spans="1:16" s="27" customFormat="1" x14ac:dyDescent="0.4">
      <c r="A391" s="28" t="str">
        <f>IFERROR(Apollo_Data__Comp_No[[#This Row],[CH Company number]],"")</f>
        <v>11118691</v>
      </c>
      <c r="B391" s="29" t="str">
        <f>IFERROR(Apollo_Data__Comp_No[[#This Row],[company]],"")</f>
        <v>King &amp; Co.</v>
      </c>
      <c r="C391" s="29" t="str">
        <f>IFERROR(_xlfn.XLOOKUP(Apollo_Results[[#This Row],[Company Number ]],Apollo_Data___Inc_Lender!A:A,Apollo_Data___Inc_Lender!C:C,,)&amp;"","")</f>
        <v>Caroline - King; Kyran - Bracken; Jonathan - Collins; Oliver - King</v>
      </c>
      <c r="D391" s="27" t="str">
        <f>IFERROR(_xlfn.XLOOKUP(Apollo_Results[[#This Row],[Company Number ]],Apollo_Data___Inc_Lender!A:A,Apollo_Data___Inc_Lender!D:D,,)&amp;"","")</f>
        <v>Frogmore Capital Limited</v>
      </c>
      <c r="E391" s="31">
        <f>IFERROR(_xlfn.XLOOKUP(Apollo_Results[[#This Row],[Company Number ]],Apollo_Data___Inc_Lender!A:A,Apollo_Data___Inc_Lender!E:E,"",),"")</f>
        <v>43581</v>
      </c>
      <c r="F391" s="27" t="str">
        <f>IFERROR(_xlfn.XLOOKUP(Apollo_Results[[#This Row],[Company Number ]],Apollo_Data___Inc_Lender!A:A,Apollo_Data___Inc_Lender!F:F,"",0)&amp;"","")</f>
        <v>outstanding</v>
      </c>
      <c r="G391" s="31">
        <f>_xlfn.XLOOKUP(Apollo_Results[[#This Row],[Company Number ]],Apollo_Data___Inc_Lender!A:A,Apollo_Data___Inc_Lender!G:G,"",0)</f>
        <v>43088</v>
      </c>
      <c r="H391" s="27" t="str">
        <f>IFERROR(Apollo_Data__Comp_No[[#This Row],[First Name]],"")</f>
        <v>Max</v>
      </c>
      <c r="I391" s="27" t="str">
        <f>IFERROR(Apollo_Data__Comp_No[[#This Row],[Last Name]],"")</f>
        <v>King</v>
      </c>
      <c r="M391" s="27" t="str">
        <f>IFERROR(Apollo_Data__Comp_No[[#This Row],[Company Linkedin Url]],"")</f>
        <v>http://www.linkedin.com/company/king-co</v>
      </c>
      <c r="N391" s="27" t="str">
        <f>IFERROR(Apollo_Data__Comp_No[[#This Row],[Website]],"")</f>
        <v>https://kingandcoleeds.com</v>
      </c>
      <c r="O391" s="27" t="str">
        <f>IFERROR(Apollo_Data__Comp_No[[#This Row],[Company Address]],"")</f>
        <v>36 The Calls, Leeds, England, United Kingdom, LS2 7EW</v>
      </c>
      <c r="P391" s="33" t="s">
        <v>26054</v>
      </c>
    </row>
    <row r="392" spans="1:16" s="27" customFormat="1" x14ac:dyDescent="0.4">
      <c r="A392" s="28" t="str">
        <f>IFERROR(Apollo_Data__Comp_No[[#This Row],[CH Company number]],"")</f>
        <v>11118691</v>
      </c>
      <c r="B392" s="29" t="str">
        <f>IFERROR(Apollo_Data__Comp_No[[#This Row],[company]],"")</f>
        <v>King &amp; Co.</v>
      </c>
      <c r="C392" s="29" t="str">
        <f>IFERROR(_xlfn.XLOOKUP(Apollo_Results[[#This Row],[Company Number ]],Apollo_Data___Inc_Lender!A:A,Apollo_Data___Inc_Lender!C:C,,)&amp;"","")</f>
        <v>Caroline - King; Kyran - Bracken; Jonathan - Collins; Oliver - King</v>
      </c>
      <c r="D392" s="27" t="str">
        <f>IFERROR(_xlfn.XLOOKUP(Apollo_Results[[#This Row],[Company Number ]],Apollo_Data___Inc_Lender!A:A,Apollo_Data___Inc_Lender!D:D,,)&amp;"","")</f>
        <v>Frogmore Capital Limited</v>
      </c>
      <c r="E392" s="31">
        <f>IFERROR(_xlfn.XLOOKUP(Apollo_Results[[#This Row],[Company Number ]],Apollo_Data___Inc_Lender!A:A,Apollo_Data___Inc_Lender!E:E,"",),"")</f>
        <v>43581</v>
      </c>
      <c r="F392" s="27" t="str">
        <f>IFERROR(_xlfn.XLOOKUP(Apollo_Results[[#This Row],[Company Number ]],Apollo_Data___Inc_Lender!A:A,Apollo_Data___Inc_Lender!F:F,"",0)&amp;"","")</f>
        <v>outstanding</v>
      </c>
      <c r="G392" s="31">
        <f>_xlfn.XLOOKUP(Apollo_Results[[#This Row],[Company Number ]],Apollo_Data___Inc_Lender!A:A,Apollo_Data___Inc_Lender!G:G,"",0)</f>
        <v>43088</v>
      </c>
      <c r="H392" s="27" t="str">
        <f>IFERROR(Apollo_Data__Comp_No[[#This Row],[First Name]],"")</f>
        <v>John</v>
      </c>
      <c r="I392" s="27" t="str">
        <f>IFERROR(Apollo_Data__Comp_No[[#This Row],[Last Name]],"")</f>
        <v>King</v>
      </c>
      <c r="M392" s="27" t="str">
        <f>IFERROR(Apollo_Data__Comp_No[[#This Row],[Company Linkedin Url]],"")</f>
        <v>http://www.linkedin.com/company/king-co</v>
      </c>
      <c r="N392" s="27" t="str">
        <f>IFERROR(Apollo_Data__Comp_No[[#This Row],[Website]],"")</f>
        <v>https://kingandcoleeds.com</v>
      </c>
      <c r="O392" s="27" t="str">
        <f>IFERROR(Apollo_Data__Comp_No[[#This Row],[Company Address]],"")</f>
        <v>36 The Calls, Leeds, England, United Kingdom, LS2 7EW</v>
      </c>
      <c r="P392" s="33" t="s">
        <v>26054</v>
      </c>
    </row>
    <row r="393" spans="1:16" s="27" customFormat="1" x14ac:dyDescent="0.4">
      <c r="A393" s="28" t="str">
        <f>IFERROR(Apollo_Data__Comp_No[[#This Row],[CH Company number]],"")</f>
        <v>SC338885</v>
      </c>
      <c r="B393" s="29" t="str">
        <f>IFERROR(Apollo_Data__Comp_No[[#This Row],[company]],"")</f>
        <v>Scott Hobbs Planning Limited</v>
      </c>
      <c r="C393" s="29" t="str">
        <f>IFERROR(_xlfn.XLOOKUP(Apollo_Results[[#This Row],[Company Number ]],Apollo_Data___Inc_Lender!A:A,Apollo_Data___Inc_Lender!C:C,,)&amp;"","")</f>
        <v>Paul - Scott; Sheila - Hobbs</v>
      </c>
      <c r="D393" s="27" t="str">
        <f>IFERROR(_xlfn.XLOOKUP(Apollo_Results[[#This Row],[Company Number ]],Apollo_Data___Inc_Lender!A:A,Apollo_Data___Inc_Lender!D:D,,)&amp;"","")</f>
        <v>National Westminster Bank PLC</v>
      </c>
      <c r="E393" s="31">
        <f>IFERROR(_xlfn.XLOOKUP(Apollo_Results[[#This Row],[Company Number ]],Apollo_Data___Inc_Lender!A:A,Apollo_Data___Inc_Lender!E:E,"",),"")</f>
        <v>41682</v>
      </c>
      <c r="F393" s="27" t="str">
        <f>IFERROR(_xlfn.XLOOKUP(Apollo_Results[[#This Row],[Company Number ]],Apollo_Data___Inc_Lender!A:A,Apollo_Data___Inc_Lender!F:F,"",0)&amp;"","")</f>
        <v>fully-satisfied</v>
      </c>
      <c r="G393" s="31">
        <f>_xlfn.XLOOKUP(Apollo_Results[[#This Row],[Company Number ]],Apollo_Data___Inc_Lender!A:A,Apollo_Data___Inc_Lender!G:G,"",0)</f>
        <v>39511</v>
      </c>
      <c r="H393" s="27" t="str">
        <f>IFERROR(Apollo_Data__Comp_No[[#This Row],[First Name]],"")</f>
        <v>Paul</v>
      </c>
      <c r="I393" s="27" t="str">
        <f>IFERROR(Apollo_Data__Comp_No[[#This Row],[Last Name]],"")</f>
        <v>Scott</v>
      </c>
      <c r="M393" s="27" t="str">
        <f>IFERROR(Apollo_Data__Comp_No[[#This Row],[Company Linkedin Url]],"")</f>
        <v>http://www.linkedin.com/company/scott-hobbs-planning-limited</v>
      </c>
      <c r="N393" s="27" t="str">
        <f>IFERROR(Apollo_Data__Comp_No[[#This Row],[Website]],"")</f>
        <v>https://scotthobbsplanning.com</v>
      </c>
      <c r="O393" s="27" t="str">
        <f>IFERROR(Apollo_Data__Comp_No[[#This Row],[Company Address]],"")</f>
        <v>24 Duff Street Lane, Edinburgh, Scotland, United Kingdom, EH11 2HS</v>
      </c>
      <c r="P393" s="33" t="s">
        <v>26054</v>
      </c>
    </row>
    <row r="394" spans="1:16" s="27" customFormat="1" x14ac:dyDescent="0.4">
      <c r="A394" s="28" t="str">
        <f>IFERROR(Apollo_Data__Comp_No[[#This Row],[CH Company number]],"")</f>
        <v>04366889</v>
      </c>
      <c r="B394" s="29" t="str">
        <f>IFERROR(Apollo_Data__Comp_No[[#This Row],[company]],"")</f>
        <v>The Healthcare Property Company Limited</v>
      </c>
      <c r="C394" s="29" t="str">
        <f>IFERROR(_xlfn.XLOOKUP(Apollo_Results[[#This Row],[Company Number ]],Apollo_Data___Inc_Lender!A:A,Apollo_Data___Inc_Lender!C:C,,)&amp;"","")</f>
        <v>Paul - Stacey; Victoria - Stacey</v>
      </c>
      <c r="D394" s="27" t="str">
        <f>IFERROR(_xlfn.XLOOKUP(Apollo_Results[[#This Row],[Company Number ]],Apollo_Data___Inc_Lender!A:A,Apollo_Data___Inc_Lender!D:D,,)&amp;"","")</f>
        <v>Heritage Square Limited (As Security Trustee)</v>
      </c>
      <c r="E394" s="31">
        <f>IFERROR(_xlfn.XLOOKUP(Apollo_Results[[#This Row],[Company Number ]],Apollo_Data___Inc_Lender!A:A,Apollo_Data___Inc_Lender!E:E,"",),"")</f>
        <v>42723</v>
      </c>
      <c r="F394" s="27" t="str">
        <f>IFERROR(_xlfn.XLOOKUP(Apollo_Results[[#This Row],[Company Number ]],Apollo_Data___Inc_Lender!A:A,Apollo_Data___Inc_Lender!F:F,"",0)&amp;"","")</f>
        <v>fully-satisfied</v>
      </c>
      <c r="G394" s="31">
        <f>_xlfn.XLOOKUP(Apollo_Results[[#This Row],[Company Number ]],Apollo_Data___Inc_Lender!A:A,Apollo_Data___Inc_Lender!G:G,"",0)</f>
        <v>37292</v>
      </c>
      <c r="H394" s="27" t="str">
        <f>IFERROR(Apollo_Data__Comp_No[[#This Row],[First Name]],"")</f>
        <v>Paul</v>
      </c>
      <c r="I394" s="27" t="str">
        <f>IFERROR(Apollo_Data__Comp_No[[#This Row],[Last Name]],"")</f>
        <v>Stacey</v>
      </c>
      <c r="M394" s="27" t="str">
        <f>IFERROR(Apollo_Data__Comp_No[[#This Row],[Company Linkedin Url]],"")</f>
        <v>http://www.linkedin.com/company/thpco</v>
      </c>
      <c r="N394" s="27" t="str">
        <f>IFERROR(Apollo_Data__Comp_No[[#This Row],[Website]],"")</f>
        <v>https://thehealthcarepropertycompany.co.uk</v>
      </c>
      <c r="O394" s="27" t="str">
        <f>IFERROR(Apollo_Data__Comp_No[[#This Row],[Company Address]],"")</f>
        <v>Maldon, England, United Kingdom, CM9 6</v>
      </c>
      <c r="P394" s="33" t="s">
        <v>26054</v>
      </c>
    </row>
    <row r="395" spans="1:16" s="27" customFormat="1" x14ac:dyDescent="0.4">
      <c r="A395" s="28" t="str">
        <f>IFERROR(Apollo_Data__Comp_No[[#This Row],[CH Company number]],"")</f>
        <v>04366889</v>
      </c>
      <c r="B395" s="29" t="str">
        <f>IFERROR(Apollo_Data__Comp_No[[#This Row],[company]],"")</f>
        <v>The Healthcare Property Company Limited</v>
      </c>
      <c r="C395" s="29" t="str">
        <f>IFERROR(_xlfn.XLOOKUP(Apollo_Results[[#This Row],[Company Number ]],Apollo_Data___Inc_Lender!A:A,Apollo_Data___Inc_Lender!C:C,,)&amp;"","")</f>
        <v>Paul - Stacey; Victoria - Stacey</v>
      </c>
      <c r="D395" s="27" t="str">
        <f>IFERROR(_xlfn.XLOOKUP(Apollo_Results[[#This Row],[Company Number ]],Apollo_Data___Inc_Lender!A:A,Apollo_Data___Inc_Lender!D:D,,)&amp;"","")</f>
        <v>Heritage Square Limited (As Security Trustee)</v>
      </c>
      <c r="E395" s="31">
        <f>IFERROR(_xlfn.XLOOKUP(Apollo_Results[[#This Row],[Company Number ]],Apollo_Data___Inc_Lender!A:A,Apollo_Data___Inc_Lender!E:E,"",),"")</f>
        <v>42723</v>
      </c>
      <c r="F395" s="27" t="str">
        <f>IFERROR(_xlfn.XLOOKUP(Apollo_Results[[#This Row],[Company Number ]],Apollo_Data___Inc_Lender!A:A,Apollo_Data___Inc_Lender!F:F,"",0)&amp;"","")</f>
        <v>fully-satisfied</v>
      </c>
      <c r="G395" s="31">
        <f>_xlfn.XLOOKUP(Apollo_Results[[#This Row],[Company Number ]],Apollo_Data___Inc_Lender!A:A,Apollo_Data___Inc_Lender!G:G,"",0)</f>
        <v>37292</v>
      </c>
      <c r="H395" s="27" t="str">
        <f>IFERROR(Apollo_Data__Comp_No[[#This Row],[First Name]],"")</f>
        <v>Victoria</v>
      </c>
      <c r="I395" s="27" t="str">
        <f>IFERROR(Apollo_Data__Comp_No[[#This Row],[Last Name]],"")</f>
        <v>Stacey</v>
      </c>
      <c r="M395" s="27" t="str">
        <f>IFERROR(Apollo_Data__Comp_No[[#This Row],[Company Linkedin Url]],"")</f>
        <v>http://www.linkedin.com/company/thpco</v>
      </c>
      <c r="N395" s="27" t="str">
        <f>IFERROR(Apollo_Data__Comp_No[[#This Row],[Website]],"")</f>
        <v>https://thehealthcarepropertycompany.co.uk</v>
      </c>
      <c r="O395" s="27" t="str">
        <f>IFERROR(Apollo_Data__Comp_No[[#This Row],[Company Address]],"")</f>
        <v>Maldon, England, United Kingdom, CM9 6</v>
      </c>
      <c r="P395" s="33" t="s">
        <v>26054</v>
      </c>
    </row>
    <row r="396" spans="1:16" s="27" customFormat="1" x14ac:dyDescent="0.4">
      <c r="A396" s="28" t="str">
        <f>IFERROR(Apollo_Data__Comp_No[[#This Row],[CH Company number]],"")</f>
        <v>OE000022</v>
      </c>
      <c r="B396" s="29" t="str">
        <f>IFERROR(Apollo_Data__Comp_No[[#This Row],[company]],"")</f>
        <v>SEAWARD PROPERTIES LIMITED</v>
      </c>
      <c r="C396" s="29" t="str">
        <f>IFERROR(_xlfn.XLOOKUP(Apollo_Results[[#This Row],[Company Number ]],Apollo_Data___Inc_Lender!A:A,Apollo_Data___Inc_Lender!C:C,,)&amp;"","")</f>
        <v/>
      </c>
      <c r="D396" s="27" t="str">
        <f>IFERROR(_xlfn.XLOOKUP(Apollo_Results[[#This Row],[Company Number ]],Apollo_Data___Inc_Lender!A:A,Apollo_Data___Inc_Lender!D:D,,)&amp;"","")</f>
        <v/>
      </c>
      <c r="E396" s="31">
        <f>IFERROR(_xlfn.XLOOKUP(Apollo_Results[[#This Row],[Company Number ]],Apollo_Data___Inc_Lender!A:A,Apollo_Data___Inc_Lender!E:E,"",),"")</f>
        <v>0</v>
      </c>
      <c r="F396" s="27" t="str">
        <f>IFERROR(_xlfn.XLOOKUP(Apollo_Results[[#This Row],[Company Number ]],Apollo_Data___Inc_Lender!A:A,Apollo_Data___Inc_Lender!F:F,"",0)&amp;"","")</f>
        <v/>
      </c>
      <c r="G396" s="31">
        <f>_xlfn.XLOOKUP(Apollo_Results[[#This Row],[Company Number ]],Apollo_Data___Inc_Lender!A:A,Apollo_Data___Inc_Lender!G:G,"",0)</f>
        <v>44782</v>
      </c>
      <c r="H396" s="27" t="str">
        <f>IFERROR(Apollo_Data__Comp_No[[#This Row],[First Name]],"")</f>
        <v>Roger</v>
      </c>
      <c r="I396" s="27" t="str">
        <f>IFERROR(Apollo_Data__Comp_No[[#This Row],[Last Name]],"")</f>
        <v>Colvin</v>
      </c>
      <c r="M396" s="27" t="str">
        <f>IFERROR(Apollo_Data__Comp_No[[#This Row],[Company Linkedin Url]],"")</f>
        <v>http://www.linkedin.com/company/seaward-properties-limited</v>
      </c>
      <c r="N396" s="27" t="str">
        <f>IFERROR(Apollo_Data__Comp_No[[#This Row],[Website]],"")</f>
        <v>https://seawardproperties.co.uk</v>
      </c>
      <c r="O396" s="27" t="str">
        <f>IFERROR(Apollo_Data__Comp_No[[#This Row],[Company Address]],"")</f>
        <v>England, United Kingdom, PO19</v>
      </c>
      <c r="P396" s="33" t="s">
        <v>26054</v>
      </c>
    </row>
    <row r="397" spans="1:16" s="27" customFormat="1" x14ac:dyDescent="0.4">
      <c r="A397" s="28" t="str">
        <f>IFERROR(Apollo_Data__Comp_No[[#This Row],[CH Company number]],"")</f>
        <v>10345952</v>
      </c>
      <c r="B397" s="29" t="str">
        <f>IFERROR(Apollo_Data__Comp_No[[#This Row],[company]],"")</f>
        <v>Kingsmead Homes</v>
      </c>
      <c r="C397" s="29" t="str">
        <f>IFERROR(_xlfn.XLOOKUP(Apollo_Results[[#This Row],[Company Number ]],Apollo_Data___Inc_Lender!A:A,Apollo_Data___Inc_Lender!C:C,,)&amp;"","")</f>
        <v>Craig - Mckibbin</v>
      </c>
      <c r="D397" s="27" t="str">
        <f>IFERROR(_xlfn.XLOOKUP(Apollo_Results[[#This Row],[Company Number ]],Apollo_Data___Inc_Lender!A:A,Apollo_Data___Inc_Lender!D:D,,)&amp;"","")</f>
        <v/>
      </c>
      <c r="E397" s="31">
        <f>IFERROR(_xlfn.XLOOKUP(Apollo_Results[[#This Row],[Company Number ]],Apollo_Data___Inc_Lender!A:A,Apollo_Data___Inc_Lender!E:E,"",),"")</f>
        <v>0</v>
      </c>
      <c r="F397" s="27" t="str">
        <f>IFERROR(_xlfn.XLOOKUP(Apollo_Results[[#This Row],[Company Number ]],Apollo_Data___Inc_Lender!A:A,Apollo_Data___Inc_Lender!F:F,"",0)&amp;"","")</f>
        <v/>
      </c>
      <c r="G397" s="31">
        <f>_xlfn.XLOOKUP(Apollo_Results[[#This Row],[Company Number ]],Apollo_Data___Inc_Lender!A:A,Apollo_Data___Inc_Lender!G:G,"",0)</f>
        <v>42607</v>
      </c>
      <c r="H397" s="27" t="str">
        <f>IFERROR(Apollo_Data__Comp_No[[#This Row],[First Name]],"")</f>
        <v>Simon</v>
      </c>
      <c r="I397" s="27" t="str">
        <f>IFERROR(Apollo_Data__Comp_No[[#This Row],[Last Name]],"")</f>
        <v>Whiteley</v>
      </c>
      <c r="M397" s="27" t="str">
        <f>IFERROR(Apollo_Data__Comp_No[[#This Row],[Company Linkedin Url]],"")</f>
        <v>http://www.linkedin.com/company/kingsmead-homes-limited</v>
      </c>
      <c r="N397" s="27" t="str">
        <f>IFERROR(Apollo_Data__Comp_No[[#This Row],[Website]],"")</f>
        <v>https://kingsmeadgroup.co.uk</v>
      </c>
      <c r="O397" s="27" t="str">
        <f>IFERROR(Apollo_Data__Comp_No[[#This Row],[Company Address]],"")</f>
        <v>England, United Kingdom</v>
      </c>
      <c r="P397" s="33" t="s">
        <v>26054</v>
      </c>
    </row>
    <row r="398" spans="1:16" s="27" customFormat="1" x14ac:dyDescent="0.4">
      <c r="A398" s="28" t="str">
        <f>IFERROR(Apollo_Data__Comp_No[[#This Row],[CH Company number]],"")</f>
        <v>06544527</v>
      </c>
      <c r="B398" s="29" t="str">
        <f>IFERROR(Apollo_Data__Comp_No[[#This Row],[company]],"")</f>
        <v>HOLT PROPERTY</v>
      </c>
      <c r="C398" s="29" t="str">
        <f>IFERROR(_xlfn.XLOOKUP(Apollo_Results[[#This Row],[Company Number ]],Apollo_Data___Inc_Lender!A:A,Apollo_Data___Inc_Lender!C:C,,)&amp;"","")</f>
        <v>Anthony - Holt; Lucy - Quibell</v>
      </c>
      <c r="D398" s="27" t="str">
        <f>IFERROR(_xlfn.XLOOKUP(Apollo_Results[[#This Row],[Company Number ]],Apollo_Data___Inc_Lender!A:A,Apollo_Data___Inc_Lender!D:D,,)&amp;"","")</f>
        <v/>
      </c>
      <c r="E398" s="31">
        <f>IFERROR(_xlfn.XLOOKUP(Apollo_Results[[#This Row],[Company Number ]],Apollo_Data___Inc_Lender!A:A,Apollo_Data___Inc_Lender!E:E,"",),"")</f>
        <v>0</v>
      </c>
      <c r="F398" s="27" t="str">
        <f>IFERROR(_xlfn.XLOOKUP(Apollo_Results[[#This Row],[Company Number ]],Apollo_Data___Inc_Lender!A:A,Apollo_Data___Inc_Lender!F:F,"",0)&amp;"","")</f>
        <v/>
      </c>
      <c r="G398" s="31">
        <f>_xlfn.XLOOKUP(Apollo_Results[[#This Row],[Company Number ]],Apollo_Data___Inc_Lender!A:A,Apollo_Data___Inc_Lender!G:G,"",0)</f>
        <v>39533</v>
      </c>
      <c r="H398" s="27" t="str">
        <f>IFERROR(Apollo_Data__Comp_No[[#This Row],[First Name]],"")</f>
        <v>Lucy</v>
      </c>
      <c r="I398" s="27" t="str">
        <f>IFERROR(Apollo_Data__Comp_No[[#This Row],[Last Name]],"")</f>
        <v>Quibell</v>
      </c>
      <c r="M398" s="27" t="str">
        <f>IFERROR(Apollo_Data__Comp_No[[#This Row],[Company Linkedin Url]],"")</f>
        <v>http://www.linkedin.com/company/holtproperty</v>
      </c>
      <c r="N398" s="27" t="str">
        <f>IFERROR(Apollo_Data__Comp_No[[#This Row],[Website]],"")</f>
        <v>https://holtproperty.com</v>
      </c>
      <c r="O398" s="27" t="str">
        <f>IFERROR(Apollo_Data__Comp_No[[#This Row],[Company Address]],"")</f>
        <v>Coventry, England, United Kingdom</v>
      </c>
      <c r="P398" s="33" t="s">
        <v>26054</v>
      </c>
    </row>
    <row r="399" spans="1:16" s="27" customFormat="1" x14ac:dyDescent="0.4">
      <c r="A399" s="28" t="str">
        <f>IFERROR(Apollo_Data__Comp_No[[#This Row],[CH Company number]],"")</f>
        <v>OC427207</v>
      </c>
      <c r="B399" s="29" t="str">
        <f>IFERROR(Apollo_Data__Comp_No[[#This Row],[company]],"")</f>
        <v>Opus North</v>
      </c>
      <c r="C399" s="29" t="str">
        <f>IFERROR(_xlfn.XLOOKUP(Apollo_Results[[#This Row],[Company Number ]],Apollo_Data___Inc_Lender!A:A,Apollo_Data___Inc_Lender!C:C,,)&amp;"","")</f>
        <v>Fiera Real Estate Uk Limited; Kidstones Limited; Opus Land (North) Limited</v>
      </c>
      <c r="D399" s="27" t="str">
        <f>IFERROR(_xlfn.XLOOKUP(Apollo_Results[[#This Row],[Company Number ]],Apollo_Data___Inc_Lender!A:A,Apollo_Data___Inc_Lender!D:D,,)&amp;"","")</f>
        <v/>
      </c>
      <c r="E399" s="31">
        <f>IFERROR(_xlfn.XLOOKUP(Apollo_Results[[#This Row],[Company Number ]],Apollo_Data___Inc_Lender!A:A,Apollo_Data___Inc_Lender!E:E,"",),"")</f>
        <v>0</v>
      </c>
      <c r="F399" s="27" t="str">
        <f>IFERROR(_xlfn.XLOOKUP(Apollo_Results[[#This Row],[Company Number ]],Apollo_Data___Inc_Lender!A:A,Apollo_Data___Inc_Lender!F:F,"",0)&amp;"","")</f>
        <v/>
      </c>
      <c r="G399" s="31">
        <f>_xlfn.XLOOKUP(Apollo_Results[[#This Row],[Company Number ]],Apollo_Data___Inc_Lender!A:A,Apollo_Data___Inc_Lender!G:G,"",0)</f>
        <v>43588</v>
      </c>
      <c r="H399" s="27" t="str">
        <f>IFERROR(Apollo_Data__Comp_No[[#This Row],[First Name]],"")</f>
        <v>Robb</v>
      </c>
      <c r="I399" s="27" t="str">
        <f>IFERROR(Apollo_Data__Comp_No[[#This Row],[Last Name]],"")</f>
        <v>Smillie</v>
      </c>
      <c r="M399" s="27" t="str">
        <f>IFERROR(Apollo_Data__Comp_No[[#This Row],[Company Linkedin Url]],"")</f>
        <v>http://www.linkedin.com/company/opus-north</v>
      </c>
      <c r="N399" s="27" t="str">
        <f>IFERROR(Apollo_Data__Comp_No[[#This Row],[Website]],"")</f>
        <v>https://opusnorth.co.uk</v>
      </c>
      <c r="O399" s="27" t="str">
        <f>IFERROR(Apollo_Data__Comp_No[[#This Row],[Company Address]],"")</f>
        <v>35 Brook Street, Ilkley, England, United Kingdom, LS29 8AG</v>
      </c>
      <c r="P399" s="33" t="s">
        <v>26054</v>
      </c>
    </row>
    <row r="400" spans="1:16" s="27" customFormat="1" x14ac:dyDescent="0.4">
      <c r="A400" s="28" t="str">
        <f>IFERROR(Apollo_Data__Comp_No[[#This Row],[CH Company number]],"")</f>
        <v>16392439</v>
      </c>
      <c r="B400" s="29" t="str">
        <f>IFERROR(Apollo_Data__Comp_No[[#This Row],[company]],"")</f>
        <v>Beaumont &amp; Partners</v>
      </c>
      <c r="C400" s="29" t="str">
        <f>IFERROR(_xlfn.XLOOKUP(Apollo_Results[[#This Row],[Company Number ]],Apollo_Data___Inc_Lender!A:A,Apollo_Data___Inc_Lender!C:C,,)&amp;"","")</f>
        <v>Joshua - Bell; Igor - Borowiec; Joshua - Port</v>
      </c>
      <c r="D400" s="27" t="str">
        <f>IFERROR(_xlfn.XLOOKUP(Apollo_Results[[#This Row],[Company Number ]],Apollo_Data___Inc_Lender!A:A,Apollo_Data___Inc_Lender!D:D,,)&amp;"","")</f>
        <v/>
      </c>
      <c r="E400" s="31">
        <f>IFERROR(_xlfn.XLOOKUP(Apollo_Results[[#This Row],[Company Number ]],Apollo_Data___Inc_Lender!A:A,Apollo_Data___Inc_Lender!E:E,"",),"")</f>
        <v>0</v>
      </c>
      <c r="F400" s="27" t="str">
        <f>IFERROR(_xlfn.XLOOKUP(Apollo_Results[[#This Row],[Company Number ]],Apollo_Data___Inc_Lender!A:A,Apollo_Data___Inc_Lender!F:F,"",0)&amp;"","")</f>
        <v/>
      </c>
      <c r="G400" s="31">
        <f>_xlfn.XLOOKUP(Apollo_Results[[#This Row],[Company Number ]],Apollo_Data___Inc_Lender!A:A,Apollo_Data___Inc_Lender!G:G,"",0)</f>
        <v>45763</v>
      </c>
      <c r="H400" s="27" t="str">
        <f>IFERROR(Apollo_Data__Comp_No[[#This Row],[First Name]],"")</f>
        <v>Hugh</v>
      </c>
      <c r="I400" s="27" t="str">
        <f>IFERROR(Apollo_Data__Comp_No[[#This Row],[Last Name]],"")</f>
        <v>Beaumont</v>
      </c>
      <c r="M400" s="27" t="str">
        <f>IFERROR(Apollo_Data__Comp_No[[#This Row],[Company Linkedin Url]],"")</f>
        <v>http://www.linkedin.com/company/beaumontandartners</v>
      </c>
      <c r="N400" s="27" t="str">
        <f>IFERROR(Apollo_Data__Comp_No[[#This Row],[Website]],"")</f>
        <v>https://beaupartners.com</v>
      </c>
      <c r="O400" s="27" t="str">
        <f>IFERROR(Apollo_Data__Comp_No[[#This Row],[Company Address]],"")</f>
        <v>Woodland Road, Darlington, England, United Kingdom</v>
      </c>
      <c r="P400" s="33" t="s">
        <v>26054</v>
      </c>
    </row>
    <row r="401" spans="1:16" s="27" customFormat="1" x14ac:dyDescent="0.4">
      <c r="A401" s="28" t="str">
        <f>IFERROR(Apollo_Data__Comp_No[[#This Row],[CH Company number]],"")</f>
        <v>09837017</v>
      </c>
      <c r="B401" s="29" t="str">
        <f>IFERROR(Apollo_Data__Comp_No[[#This Row],[company]],"")</f>
        <v>Chartwell Group Limited</v>
      </c>
      <c r="C401" s="29" t="str">
        <f>IFERROR(_xlfn.XLOOKUP(Apollo_Results[[#This Row],[Company Number ]],Apollo_Data___Inc_Lender!A:A,Apollo_Data___Inc_Lender!C:C,,)&amp;"","")</f>
        <v>Andrew - Sheppard; Grace - Sheppard</v>
      </c>
      <c r="D401" s="27" t="str">
        <f>IFERROR(_xlfn.XLOOKUP(Apollo_Results[[#This Row],[Company Number ]],Apollo_Data___Inc_Lender!A:A,Apollo_Data___Inc_Lender!D:D,,)&amp;"","")</f>
        <v/>
      </c>
      <c r="E401" s="31">
        <f>IFERROR(_xlfn.XLOOKUP(Apollo_Results[[#This Row],[Company Number ]],Apollo_Data___Inc_Lender!A:A,Apollo_Data___Inc_Lender!E:E,"",),"")</f>
        <v>0</v>
      </c>
      <c r="F401" s="27" t="str">
        <f>IFERROR(_xlfn.XLOOKUP(Apollo_Results[[#This Row],[Company Number ]],Apollo_Data___Inc_Lender!A:A,Apollo_Data___Inc_Lender!F:F,"",0)&amp;"","")</f>
        <v/>
      </c>
      <c r="G401" s="31">
        <f>_xlfn.XLOOKUP(Apollo_Results[[#This Row],[Company Number ]],Apollo_Data___Inc_Lender!A:A,Apollo_Data___Inc_Lender!G:G,"",0)</f>
        <v>42299</v>
      </c>
      <c r="H401" s="27" t="str">
        <f>IFERROR(Apollo_Data__Comp_No[[#This Row],[First Name]],"")</f>
        <v>Warwick</v>
      </c>
      <c r="I401" s="27" t="str">
        <f>IFERROR(Apollo_Data__Comp_No[[#This Row],[Last Name]],"")</f>
        <v>Newton</v>
      </c>
      <c r="M401" s="27" t="str">
        <f>IFERROR(Apollo_Data__Comp_No[[#This Row],[Company Linkedin Url]],"")</f>
        <v>http://www.linkedin.com/company/chartwell-group</v>
      </c>
      <c r="N401" s="27" t="str">
        <f>IFERROR(Apollo_Data__Comp_No[[#This Row],[Website]],"")</f>
        <v>https://chartwell-group.com</v>
      </c>
      <c r="O401" s="27" t="str">
        <f>IFERROR(Apollo_Data__Comp_No[[#This Row],[Company Address]],"")</f>
        <v>17 Queen Street, London, England, United Kingdom, W1J 5PH</v>
      </c>
      <c r="P401" s="33" t="s">
        <v>26054</v>
      </c>
    </row>
    <row r="402" spans="1:16" s="27" customFormat="1" x14ac:dyDescent="0.4">
      <c r="A402" s="28" t="str">
        <f>IFERROR(Apollo_Data__Comp_No[[#This Row],[CH Company number]],"")</f>
        <v>16285621</v>
      </c>
      <c r="B402" s="29" t="str">
        <f>IFERROR(Apollo_Data__Comp_No[[#This Row],[company]],"")</f>
        <v>Lyons Thompson Letts</v>
      </c>
      <c r="C402" s="29" t="str">
        <f>IFERROR(_xlfn.XLOOKUP(Apollo_Results[[#This Row],[Company Number ]],Apollo_Data___Inc_Lender!A:A,Apollo_Data___Inc_Lender!C:C,,)&amp;"","")</f>
        <v>Annette - Fallows; Christopher - Fallows</v>
      </c>
      <c r="D402" s="27" t="str">
        <f>IFERROR(_xlfn.XLOOKUP(Apollo_Results[[#This Row],[Company Number ]],Apollo_Data___Inc_Lender!A:A,Apollo_Data___Inc_Lender!D:D,,)&amp;"","")</f>
        <v/>
      </c>
      <c r="E402" s="31">
        <f>IFERROR(_xlfn.XLOOKUP(Apollo_Results[[#This Row],[Company Number ]],Apollo_Data___Inc_Lender!A:A,Apollo_Data___Inc_Lender!E:E,"",),"")</f>
        <v>0</v>
      </c>
      <c r="F402" s="27" t="str">
        <f>IFERROR(_xlfn.XLOOKUP(Apollo_Results[[#This Row],[Company Number ]],Apollo_Data___Inc_Lender!A:A,Apollo_Data___Inc_Lender!F:F,"",0)&amp;"","")</f>
        <v/>
      </c>
      <c r="G402" s="31">
        <f>_xlfn.XLOOKUP(Apollo_Results[[#This Row],[Company Number ]],Apollo_Data___Inc_Lender!A:A,Apollo_Data___Inc_Lender!G:G,"",0)</f>
        <v>45718</v>
      </c>
      <c r="H402" s="27" t="str">
        <f>IFERROR(Apollo_Data__Comp_No[[#This Row],[First Name]],"")</f>
        <v>Richard</v>
      </c>
      <c r="I402" s="27" t="str">
        <f>IFERROR(Apollo_Data__Comp_No[[#This Row],[Last Name]],"")</f>
        <v>Lyons</v>
      </c>
      <c r="M402" s="27" t="str">
        <f>IFERROR(Apollo_Data__Comp_No[[#This Row],[Company Linkedin Url]],"")</f>
        <v>http://www.linkedin.com/company/lyonsthompsonletts</v>
      </c>
      <c r="N402" s="27" t="str">
        <f>IFERROR(Apollo_Data__Comp_No[[#This Row],[Website]],"")</f>
        <v>https://ltlproperty.com</v>
      </c>
      <c r="O402" s="27" t="str">
        <f>IFERROR(Apollo_Data__Comp_No[[#This Row],[Company Address]],"")</f>
        <v>Manchester, England, United Kingdom</v>
      </c>
      <c r="P402" s="33" t="s">
        <v>26054</v>
      </c>
    </row>
    <row r="403" spans="1:16" s="27" customFormat="1" x14ac:dyDescent="0.4">
      <c r="A403" s="28" t="str">
        <f>IFERROR(Apollo_Data__Comp_No[[#This Row],[CH Company number]],"")</f>
        <v>16285621</v>
      </c>
      <c r="B403" s="29" t="str">
        <f>IFERROR(Apollo_Data__Comp_No[[#This Row],[company]],"")</f>
        <v>Lyons Thompson Letts</v>
      </c>
      <c r="C403" s="29" t="str">
        <f>IFERROR(_xlfn.XLOOKUP(Apollo_Results[[#This Row],[Company Number ]],Apollo_Data___Inc_Lender!A:A,Apollo_Data___Inc_Lender!C:C,,)&amp;"","")</f>
        <v>Annette - Fallows; Christopher - Fallows</v>
      </c>
      <c r="D403" s="27" t="str">
        <f>IFERROR(_xlfn.XLOOKUP(Apollo_Results[[#This Row],[Company Number ]],Apollo_Data___Inc_Lender!A:A,Apollo_Data___Inc_Lender!D:D,,)&amp;"","")</f>
        <v/>
      </c>
      <c r="E403" s="31">
        <f>IFERROR(_xlfn.XLOOKUP(Apollo_Results[[#This Row],[Company Number ]],Apollo_Data___Inc_Lender!A:A,Apollo_Data___Inc_Lender!E:E,"",),"")</f>
        <v>0</v>
      </c>
      <c r="F403" s="27" t="str">
        <f>IFERROR(_xlfn.XLOOKUP(Apollo_Results[[#This Row],[Company Number ]],Apollo_Data___Inc_Lender!A:A,Apollo_Data___Inc_Lender!F:F,"",0)&amp;"","")</f>
        <v/>
      </c>
      <c r="G403" s="31">
        <f>_xlfn.XLOOKUP(Apollo_Results[[#This Row],[Company Number ]],Apollo_Data___Inc_Lender!A:A,Apollo_Data___Inc_Lender!G:G,"",0)</f>
        <v>45718</v>
      </c>
      <c r="H403" s="27" t="str">
        <f>IFERROR(Apollo_Data__Comp_No[[#This Row],[First Name]],"")</f>
        <v>Jonathan</v>
      </c>
      <c r="I403" s="27" t="str">
        <f>IFERROR(Apollo_Data__Comp_No[[#This Row],[Last Name]],"")</f>
        <v>Thompson</v>
      </c>
      <c r="M403" s="27" t="str">
        <f>IFERROR(Apollo_Data__Comp_No[[#This Row],[Company Linkedin Url]],"")</f>
        <v>http://www.linkedin.com/company/lyonsthompsonletts</v>
      </c>
      <c r="N403" s="27" t="str">
        <f>IFERROR(Apollo_Data__Comp_No[[#This Row],[Website]],"")</f>
        <v>https://ltlproperty.com</v>
      </c>
      <c r="O403" s="27" t="str">
        <f>IFERROR(Apollo_Data__Comp_No[[#This Row],[Company Address]],"")</f>
        <v>Manchester, England, United Kingdom</v>
      </c>
      <c r="P403" s="33" t="s">
        <v>26054</v>
      </c>
    </row>
    <row r="404" spans="1:16" s="27" customFormat="1" x14ac:dyDescent="0.4">
      <c r="A404" s="28" t="str">
        <f>IFERROR(Apollo_Data__Comp_No[[#This Row],[CH Company number]],"")</f>
        <v>08305819</v>
      </c>
      <c r="B404" s="29" t="str">
        <f>IFERROR(Apollo_Data__Comp_No[[#This Row],[company]],"")</f>
        <v>Citicentric</v>
      </c>
      <c r="C404" s="29" t="str">
        <f>IFERROR(_xlfn.XLOOKUP(Apollo_Results[[#This Row],[Company Number ]],Apollo_Data___Inc_Lender!A:A,Apollo_Data___Inc_Lender!C:C,,)&amp;"","")</f>
        <v>Jayne - Booth; Nigel - Riley; Claire - Rymell; Mark - Rymell</v>
      </c>
      <c r="D404" s="27" t="str">
        <f>IFERROR(_xlfn.XLOOKUP(Apollo_Results[[#This Row],[Company Number ]],Apollo_Data___Inc_Lender!A:A,Apollo_Data___Inc_Lender!D:D,,)&amp;"","")</f>
        <v/>
      </c>
      <c r="E404" s="31">
        <f>IFERROR(_xlfn.XLOOKUP(Apollo_Results[[#This Row],[Company Number ]],Apollo_Data___Inc_Lender!A:A,Apollo_Data___Inc_Lender!E:E,"",),"")</f>
        <v>0</v>
      </c>
      <c r="F404" s="27" t="str">
        <f>IFERROR(_xlfn.XLOOKUP(Apollo_Results[[#This Row],[Company Number ]],Apollo_Data___Inc_Lender!A:A,Apollo_Data___Inc_Lender!F:F,"",0)&amp;"","")</f>
        <v/>
      </c>
      <c r="G404" s="31">
        <f>_xlfn.XLOOKUP(Apollo_Results[[#This Row],[Company Number ]],Apollo_Data___Inc_Lender!A:A,Apollo_Data___Inc_Lender!G:G,"",0)</f>
        <v>41236</v>
      </c>
      <c r="H404" s="27" t="str">
        <f>IFERROR(Apollo_Data__Comp_No[[#This Row],[First Name]],"")</f>
        <v>Nigel</v>
      </c>
      <c r="I404" s="27" t="str">
        <f>IFERROR(Apollo_Data__Comp_No[[#This Row],[Last Name]],"")</f>
        <v>Riley</v>
      </c>
      <c r="M404" s="27" t="str">
        <f>IFERROR(Apollo_Data__Comp_No[[#This Row],[Company Linkedin Url]],"")</f>
        <v>http://www.linkedin.com/company/citicentric-property-consultancy</v>
      </c>
      <c r="N404" s="27" t="str">
        <f>IFERROR(Apollo_Data__Comp_No[[#This Row],[Website]],"")</f>
        <v>https://citicentric.co.uk</v>
      </c>
      <c r="O404" s="27" t="str">
        <f>IFERROR(Apollo_Data__Comp_No[[#This Row],[Company Address]],"")</f>
        <v>Woking, England, United Kingdom, GU21 4</v>
      </c>
      <c r="P404" s="33" t="s">
        <v>26054</v>
      </c>
    </row>
    <row r="405" spans="1:16" s="27" customFormat="1" x14ac:dyDescent="0.4">
      <c r="A405" s="28" t="str">
        <f>IFERROR(Apollo_Data__Comp_No[[#This Row],[CH Company number]],"")</f>
        <v>12614349</v>
      </c>
      <c r="B405" s="29" t="str">
        <f>IFERROR(Apollo_Data__Comp_No[[#This Row],[company]],"")</f>
        <v>Archel Homes</v>
      </c>
      <c r="C405" s="29" t="str">
        <f>IFERROR(_xlfn.XLOOKUP(Apollo_Results[[#This Row],[Company Number ]],Apollo_Data___Inc_Lender!A:A,Apollo_Data___Inc_Lender!C:C,,)&amp;"","")</f>
        <v>Gillian - Edger; James - Pearson; Alistair - Rae</v>
      </c>
      <c r="D405" s="27" t="str">
        <f>IFERROR(_xlfn.XLOOKUP(Apollo_Results[[#This Row],[Company Number ]],Apollo_Data___Inc_Lender!A:A,Apollo_Data___Inc_Lender!D:D,,)&amp;"","")</f>
        <v>Alternative Cyber LTD</v>
      </c>
      <c r="E405" s="31">
        <f>IFERROR(_xlfn.XLOOKUP(Apollo_Results[[#This Row],[Company Number ]],Apollo_Data___Inc_Lender!A:A,Apollo_Data___Inc_Lender!E:E,"",),"")</f>
        <v>44012</v>
      </c>
      <c r="F405" s="27" t="str">
        <f>IFERROR(_xlfn.XLOOKUP(Apollo_Results[[#This Row],[Company Number ]],Apollo_Data___Inc_Lender!A:A,Apollo_Data___Inc_Lender!F:F,"",0)&amp;"","")</f>
        <v>outstanding</v>
      </c>
      <c r="G405" s="31">
        <f>_xlfn.XLOOKUP(Apollo_Results[[#This Row],[Company Number ]],Apollo_Data___Inc_Lender!A:A,Apollo_Data___Inc_Lender!G:G,"",0)</f>
        <v>43971</v>
      </c>
      <c r="H405" s="27" t="str">
        <f>IFERROR(Apollo_Data__Comp_No[[#This Row],[First Name]],"")</f>
        <v>Nick</v>
      </c>
      <c r="I405" s="27" t="str">
        <f>IFERROR(Apollo_Data__Comp_No[[#This Row],[Last Name]],"")</f>
        <v>Watkins</v>
      </c>
      <c r="M405" s="27" t="str">
        <f>IFERROR(Apollo_Data__Comp_No[[#This Row],[Company Linkedin Url]],"")</f>
        <v>http://www.linkedin.com/company/archel-homes-ltd</v>
      </c>
      <c r="N405" s="27" t="str">
        <f>IFERROR(Apollo_Data__Comp_No[[#This Row],[Website]],"")</f>
        <v>https://archelhomes.co.uk</v>
      </c>
      <c r="O405" s="27" t="str">
        <f>IFERROR(Apollo_Data__Comp_No[[#This Row],[Company Address]],"")</f>
        <v>19 Catherine Place, London, England, United Kingdom, SW1E 6DX</v>
      </c>
      <c r="P405" s="33" t="s">
        <v>26054</v>
      </c>
    </row>
    <row r="406" spans="1:16" s="27" customFormat="1" x14ac:dyDescent="0.4">
      <c r="A406" s="28" t="str">
        <f>IFERROR(Apollo_Data__Comp_No[[#This Row],[CH Company number]],"")</f>
        <v>13241288</v>
      </c>
      <c r="B406" s="29" t="str">
        <f>IFERROR(Apollo_Data__Comp_No[[#This Row],[company]],"")</f>
        <v>HG Living</v>
      </c>
      <c r="C406" s="29" t="str">
        <f>IFERROR(_xlfn.XLOOKUP(Apollo_Results[[#This Row],[Company Number ]],Apollo_Data___Inc_Lender!A:A,Apollo_Data___Inc_Lender!C:C,,)&amp;"","")</f>
        <v>Christopher - Benham; Craig - Mcphail; Greg - Purkiss; Adam - Quinn; Kevin - Quinn; Mark - Quinn; James - Young</v>
      </c>
      <c r="D406" s="27" t="str">
        <f>IFERROR(_xlfn.XLOOKUP(Apollo_Results[[#This Row],[Company Number ]],Apollo_Data___Inc_Lender!A:A,Apollo_Data___Inc_Lender!D:D,,)&amp;"","")</f>
        <v/>
      </c>
      <c r="E406" s="31">
        <f>IFERROR(_xlfn.XLOOKUP(Apollo_Results[[#This Row],[Company Number ]],Apollo_Data___Inc_Lender!A:A,Apollo_Data___Inc_Lender!E:E,"",),"")</f>
        <v>0</v>
      </c>
      <c r="F406" s="27" t="str">
        <f>IFERROR(_xlfn.XLOOKUP(Apollo_Results[[#This Row],[Company Number ]],Apollo_Data___Inc_Lender!A:A,Apollo_Data___Inc_Lender!F:F,"",0)&amp;"","")</f>
        <v/>
      </c>
      <c r="G406" s="31">
        <f>_xlfn.XLOOKUP(Apollo_Results[[#This Row],[Company Number ]],Apollo_Data___Inc_Lender!A:A,Apollo_Data___Inc_Lender!G:G,"",0)</f>
        <v>44258</v>
      </c>
      <c r="H406" s="27" t="str">
        <f>IFERROR(Apollo_Data__Comp_No[[#This Row],[First Name]],"")</f>
        <v>James</v>
      </c>
      <c r="I406" s="27" t="str">
        <f>IFERROR(Apollo_Data__Comp_No[[#This Row],[Last Name]],"")</f>
        <v>Young</v>
      </c>
      <c r="M406" s="27" t="str">
        <f>IFERROR(Apollo_Data__Comp_No[[#This Row],[Company Linkedin Url]],"")</f>
        <v>http://www.linkedin.com/company/hg-living</v>
      </c>
      <c r="N406" s="27" t="str">
        <f>IFERROR(Apollo_Data__Comp_No[[#This Row],[Website]],"")</f>
        <v>https://hgliving.co.uk</v>
      </c>
      <c r="O406" s="27" t="str">
        <f>IFERROR(Apollo_Data__Comp_No[[#This Row],[Company Address]],"")</f>
        <v>99 Charterhouse Street, London, England, United Kingdom, EC1M 6HR</v>
      </c>
      <c r="P406" s="33" t="s">
        <v>26054</v>
      </c>
    </row>
    <row r="407" spans="1:16" s="27" customFormat="1" x14ac:dyDescent="0.4">
      <c r="A407" s="28" t="str">
        <f>IFERROR(Apollo_Data__Comp_No[[#This Row],[CH Company number]],"")</f>
        <v>13962514</v>
      </c>
      <c r="B407" s="29" t="str">
        <f>IFERROR(Apollo_Data__Comp_No[[#This Row],[company]],"")</f>
        <v>Moneyrow Properties</v>
      </c>
      <c r="C407" s="29" t="str">
        <f>IFERROR(_xlfn.XLOOKUP(Apollo_Results[[#This Row],[Company Number ]],Apollo_Data___Inc_Lender!A:A,Apollo_Data___Inc_Lender!C:C,,)&amp;"","")</f>
        <v>Anita - Kalra; Umesh - Kalra</v>
      </c>
      <c r="D407" s="27" t="str">
        <f>IFERROR(_xlfn.XLOOKUP(Apollo_Results[[#This Row],[Company Number ]],Apollo_Data___Inc_Lender!A:A,Apollo_Data___Inc_Lender!D:D,,)&amp;"","")</f>
        <v/>
      </c>
      <c r="E407" s="31">
        <f>IFERROR(_xlfn.XLOOKUP(Apollo_Results[[#This Row],[Company Number ]],Apollo_Data___Inc_Lender!A:A,Apollo_Data___Inc_Lender!E:E,"",),"")</f>
        <v>0</v>
      </c>
      <c r="F407" s="27" t="str">
        <f>IFERROR(_xlfn.XLOOKUP(Apollo_Results[[#This Row],[Company Number ]],Apollo_Data___Inc_Lender!A:A,Apollo_Data___Inc_Lender!F:F,"",0)&amp;"","")</f>
        <v/>
      </c>
      <c r="G407" s="31">
        <f>_xlfn.XLOOKUP(Apollo_Results[[#This Row],[Company Number ]],Apollo_Data___Inc_Lender!A:A,Apollo_Data___Inc_Lender!G:G,"",0)</f>
        <v>44628</v>
      </c>
      <c r="H407" s="27" t="str">
        <f>IFERROR(Apollo_Data__Comp_No[[#This Row],[First Name]],"")</f>
        <v>Umesh</v>
      </c>
      <c r="I407" s="27" t="str">
        <f>IFERROR(Apollo_Data__Comp_No[[#This Row],[Last Name]],"")</f>
        <v>Kalra</v>
      </c>
      <c r="M407" s="27" t="str">
        <f>IFERROR(Apollo_Data__Comp_No[[#This Row],[Company Linkedin Url]],"")</f>
        <v>http://www.linkedin.com/company/moneyrow-properties</v>
      </c>
      <c r="N407" s="27" t="str">
        <f>IFERROR(Apollo_Data__Comp_No[[#This Row],[Website]],"")</f>
        <v>https://moneyrowproperties.co.uk</v>
      </c>
      <c r="O407" s="27" t="str">
        <f>IFERROR(Apollo_Data__Comp_No[[#This Row],[Company Address]],"")</f>
        <v>United Kingdom</v>
      </c>
      <c r="P407" s="33" t="s">
        <v>26054</v>
      </c>
    </row>
    <row r="408" spans="1:16" s="27" customFormat="1" x14ac:dyDescent="0.4">
      <c r="A408" s="28" t="str">
        <f>IFERROR(Apollo_Data__Comp_No[[#This Row],[CH Company number]],"")</f>
        <v>08104247</v>
      </c>
      <c r="B408" s="29" t="str">
        <f>IFERROR(Apollo_Data__Comp_No[[#This Row],[company]],"")</f>
        <v>MP Real Estate</v>
      </c>
      <c r="C408" s="29" t="str">
        <f>IFERROR(_xlfn.XLOOKUP(Apollo_Results[[#This Row],[Company Number ]],Apollo_Data___Inc_Lender!A:A,Apollo_Data___Inc_Lender!C:C,,)&amp;"","")</f>
        <v>Andrew - Mcgahey; Susan - Mcgahey; Neil - Perrin; Susan - Perrin</v>
      </c>
      <c r="D408" s="27" t="str">
        <f>IFERROR(_xlfn.XLOOKUP(Apollo_Results[[#This Row],[Company Number ]],Apollo_Data___Inc_Lender!A:A,Apollo_Data___Inc_Lender!D:D,,)&amp;"","")</f>
        <v/>
      </c>
      <c r="E408" s="31">
        <f>IFERROR(_xlfn.XLOOKUP(Apollo_Results[[#This Row],[Company Number ]],Apollo_Data___Inc_Lender!A:A,Apollo_Data___Inc_Lender!E:E,"",),"")</f>
        <v>0</v>
      </c>
      <c r="F408" s="27" t="str">
        <f>IFERROR(_xlfn.XLOOKUP(Apollo_Results[[#This Row],[Company Number ]],Apollo_Data___Inc_Lender!A:A,Apollo_Data___Inc_Lender!F:F,"",0)&amp;"","")</f>
        <v/>
      </c>
      <c r="G408" s="31">
        <f>_xlfn.XLOOKUP(Apollo_Results[[#This Row],[Company Number ]],Apollo_Data___Inc_Lender!A:A,Apollo_Data___Inc_Lender!G:G,"",0)</f>
        <v>41073</v>
      </c>
      <c r="H408" s="27" t="str">
        <f>IFERROR(Apollo_Data__Comp_No[[#This Row],[First Name]],"")</f>
        <v>Andrew</v>
      </c>
      <c r="I408" s="27" t="str">
        <f>IFERROR(Apollo_Data__Comp_No[[#This Row],[Last Name]],"")</f>
        <v>McGahey</v>
      </c>
      <c r="M408" s="27" t="str">
        <f>IFERROR(Apollo_Data__Comp_No[[#This Row],[Company Linkedin Url]],"")</f>
        <v>http://www.linkedin.com/company/mp-real-estate</v>
      </c>
      <c r="N408" s="27" t="str">
        <f>IFERROR(Apollo_Data__Comp_No[[#This Row],[Website]],"")</f>
        <v>https://mprealestate.co.uk</v>
      </c>
      <c r="O408" s="27" t="str">
        <f>IFERROR(Apollo_Data__Comp_No[[#This Row],[Company Address]],"")</f>
        <v>10 St Edwards Passage, Cambridge, England, United Kingdom, CB2 3PJ</v>
      </c>
      <c r="P408" s="33" t="s">
        <v>26054</v>
      </c>
    </row>
    <row r="409" spans="1:16" s="27" customFormat="1" x14ac:dyDescent="0.4">
      <c r="A409" s="28" t="str">
        <f>IFERROR(Apollo_Data__Comp_No[[#This Row],[CH Company number]],"")</f>
        <v>08104247</v>
      </c>
      <c r="B409" s="29" t="str">
        <f>IFERROR(Apollo_Data__Comp_No[[#This Row],[company]],"")</f>
        <v>MP Real Estate</v>
      </c>
      <c r="C409" s="29" t="str">
        <f>IFERROR(_xlfn.XLOOKUP(Apollo_Results[[#This Row],[Company Number ]],Apollo_Data___Inc_Lender!A:A,Apollo_Data___Inc_Lender!C:C,,)&amp;"","")</f>
        <v>Andrew - Mcgahey; Susan - Mcgahey; Neil - Perrin; Susan - Perrin</v>
      </c>
      <c r="D409" s="27" t="str">
        <f>IFERROR(_xlfn.XLOOKUP(Apollo_Results[[#This Row],[Company Number ]],Apollo_Data___Inc_Lender!A:A,Apollo_Data___Inc_Lender!D:D,,)&amp;"","")</f>
        <v/>
      </c>
      <c r="E409" s="31">
        <f>IFERROR(_xlfn.XLOOKUP(Apollo_Results[[#This Row],[Company Number ]],Apollo_Data___Inc_Lender!A:A,Apollo_Data___Inc_Lender!E:E,"",),"")</f>
        <v>0</v>
      </c>
      <c r="F409" s="27" t="str">
        <f>IFERROR(_xlfn.XLOOKUP(Apollo_Results[[#This Row],[Company Number ]],Apollo_Data___Inc_Lender!A:A,Apollo_Data___Inc_Lender!F:F,"",0)&amp;"","")</f>
        <v/>
      </c>
      <c r="G409" s="31">
        <f>_xlfn.XLOOKUP(Apollo_Results[[#This Row],[Company Number ]],Apollo_Data___Inc_Lender!A:A,Apollo_Data___Inc_Lender!G:G,"",0)</f>
        <v>41073</v>
      </c>
      <c r="H409" s="27" t="str">
        <f>IFERROR(Apollo_Data__Comp_No[[#This Row],[First Name]],"")</f>
        <v>Neil</v>
      </c>
      <c r="I409" s="27" t="str">
        <f>IFERROR(Apollo_Data__Comp_No[[#This Row],[Last Name]],"")</f>
        <v>Perrin</v>
      </c>
      <c r="M409" s="27" t="str">
        <f>IFERROR(Apollo_Data__Comp_No[[#This Row],[Company Linkedin Url]],"")</f>
        <v>http://www.linkedin.com/company/mp-real-estate</v>
      </c>
      <c r="N409" s="27" t="str">
        <f>IFERROR(Apollo_Data__Comp_No[[#This Row],[Website]],"")</f>
        <v>https://mprealestate.co.uk</v>
      </c>
      <c r="O409" s="27" t="str">
        <f>IFERROR(Apollo_Data__Comp_No[[#This Row],[Company Address]],"")</f>
        <v>10 St Edwards Passage, Cambridge, England, United Kingdom, CB2 3PJ</v>
      </c>
      <c r="P409" s="33" t="s">
        <v>26054</v>
      </c>
    </row>
    <row r="410" spans="1:16" s="27" customFormat="1" x14ac:dyDescent="0.4">
      <c r="A410" s="28" t="str">
        <f>IFERROR(Apollo_Data__Comp_No[[#This Row],[CH Company number]],"")</f>
        <v>03611906</v>
      </c>
      <c r="B410" s="29" t="str">
        <f>IFERROR(Apollo_Data__Comp_No[[#This Row],[company]],"")</f>
        <v>Countrywide Properties</v>
      </c>
      <c r="C410" s="29" t="str">
        <f>IFERROR(_xlfn.XLOOKUP(Apollo_Results[[#This Row],[Company Number ]],Apollo_Data___Inc_Lender!A:A,Apollo_Data___Inc_Lender!C:C,,)&amp;"","")</f>
        <v>Mamta - Sachdev; Akriti - Kalsi; Ankush - Sachdev; Rajiv - Sachdev</v>
      </c>
      <c r="D410" s="27" t="str">
        <f>IFERROR(_xlfn.XLOOKUP(Apollo_Results[[#This Row],[Company Number ]],Apollo_Data___Inc_Lender!A:A,Apollo_Data___Inc_Lender!D:D,,)&amp;"","")</f>
        <v>Svenska Handelsbanken Ab (Publ)</v>
      </c>
      <c r="E410" s="31">
        <f>IFERROR(_xlfn.XLOOKUP(Apollo_Results[[#This Row],[Company Number ]],Apollo_Data___Inc_Lender!A:A,Apollo_Data___Inc_Lender!E:E,"",),"")</f>
        <v>42809</v>
      </c>
      <c r="F410" s="27" t="str">
        <f>IFERROR(_xlfn.XLOOKUP(Apollo_Results[[#This Row],[Company Number ]],Apollo_Data___Inc_Lender!A:A,Apollo_Data___Inc_Lender!F:F,"",0)&amp;"","")</f>
        <v>outstanding</v>
      </c>
      <c r="G410" s="31">
        <f>_xlfn.XLOOKUP(Apollo_Results[[#This Row],[Company Number ]],Apollo_Data___Inc_Lender!A:A,Apollo_Data___Inc_Lender!G:G,"",0)</f>
        <v>36014</v>
      </c>
      <c r="H410" s="27" t="str">
        <f>IFERROR(Apollo_Data__Comp_No[[#This Row],[First Name]],"")</f>
        <v>Thomas</v>
      </c>
      <c r="I410" s="27" t="str">
        <f>IFERROR(Apollo_Data__Comp_No[[#This Row],[Last Name]],"")</f>
        <v>Hand</v>
      </c>
      <c r="M410" s="27" t="str">
        <f>IFERROR(Apollo_Data__Comp_No[[#This Row],[Company Linkedin Url]],"")</f>
        <v>http://www.linkedin.com/company/countrywideproperties</v>
      </c>
      <c r="N410" s="27" t="str">
        <f>IFERROR(Apollo_Data__Comp_No[[#This Row],[Website]],"")</f>
        <v>https://cwproperties.co.nz</v>
      </c>
      <c r="O410" s="27" t="str">
        <f>IFERROR(Apollo_Data__Comp_No[[#This Row],[Company Address]],"")</f>
        <v>25 Mapau Rd, Auckland, Auckland, New Zealand, 1051</v>
      </c>
      <c r="P410" s="33" t="s">
        <v>26054</v>
      </c>
    </row>
    <row r="411" spans="1:16" s="27" customFormat="1" x14ac:dyDescent="0.4">
      <c r="A411" s="28" t="str">
        <f>IFERROR(Apollo_Data__Comp_No[[#This Row],[CH Company number]],"")</f>
        <v>11959097</v>
      </c>
      <c r="B411" s="29" t="str">
        <f>IFERROR(Apollo_Data__Comp_No[[#This Row],[company]],"")</f>
        <v>David Hannah Homes</v>
      </c>
      <c r="C411" s="29" t="str">
        <f>IFERROR(_xlfn.XLOOKUP(Apollo_Results[[#This Row],[Company Number ]],Apollo_Data___Inc_Lender!A:A,Apollo_Data___Inc_Lender!C:C,,)&amp;"","")</f>
        <v>Olaoluwa - Popoola</v>
      </c>
      <c r="D411" s="27" t="str">
        <f>IFERROR(_xlfn.XLOOKUP(Apollo_Results[[#This Row],[Company Number ]],Apollo_Data___Inc_Lender!A:A,Apollo_Data___Inc_Lender!D:D,,)&amp;"","")</f>
        <v/>
      </c>
      <c r="E411" s="31">
        <f>IFERROR(_xlfn.XLOOKUP(Apollo_Results[[#This Row],[Company Number ]],Apollo_Data___Inc_Lender!A:A,Apollo_Data___Inc_Lender!E:E,"",),"")</f>
        <v>0</v>
      </c>
      <c r="F411" s="27" t="str">
        <f>IFERROR(_xlfn.XLOOKUP(Apollo_Results[[#This Row],[Company Number ]],Apollo_Data___Inc_Lender!A:A,Apollo_Data___Inc_Lender!F:F,"",0)&amp;"","")</f>
        <v/>
      </c>
      <c r="G411" s="31">
        <f>_xlfn.XLOOKUP(Apollo_Results[[#This Row],[Company Number ]],Apollo_Data___Inc_Lender!A:A,Apollo_Data___Inc_Lender!G:G,"",0)</f>
        <v>43578</v>
      </c>
      <c r="H411" s="27" t="str">
        <f>IFERROR(Apollo_Data__Comp_No[[#This Row],[First Name]],"")</f>
        <v>Maureen</v>
      </c>
      <c r="I411" s="27" t="str">
        <f>IFERROR(Apollo_Data__Comp_No[[#This Row],[Last Name]],"")</f>
        <v>Odega</v>
      </c>
      <c r="M411" s="27" t="str">
        <f>IFERROR(Apollo_Data__Comp_No[[#This Row],[Company Linkedin Url]],"")</f>
        <v>http://www.linkedin.com/company/david-hannah-homes</v>
      </c>
      <c r="N411" s="27" t="str">
        <f>IFERROR(Apollo_Data__Comp_No[[#This Row],[Website]],"")</f>
        <v>https://davidhannahhomes.com</v>
      </c>
      <c r="O411" s="27" t="str">
        <f>IFERROR(Apollo_Data__Comp_No[[#This Row],[Company Address]],"")</f>
        <v>71-75 Shelton Street, England, United Kingdom, WC2H 9JQ</v>
      </c>
      <c r="P411" s="33" t="s">
        <v>26054</v>
      </c>
    </row>
    <row r="412" spans="1:16" s="27" customFormat="1" x14ac:dyDescent="0.4">
      <c r="A412" s="28" t="str">
        <f>IFERROR(Apollo_Data__Comp_No[[#This Row],[CH Company number]],"")</f>
        <v>02101253</v>
      </c>
      <c r="B412" s="29" t="str">
        <f>IFERROR(Apollo_Data__Comp_No[[#This Row],[company]],"")</f>
        <v>Princeton Investments</v>
      </c>
      <c r="C412" s="29" t="str">
        <f>IFERROR(_xlfn.XLOOKUP(Apollo_Results[[#This Row],[Company Number ]],Apollo_Data___Inc_Lender!A:A,Apollo_Data___Inc_Lender!C:C,,)&amp;"","")</f>
        <v>Alan - Lee; Edward - Lee</v>
      </c>
      <c r="D412" s="27" t="str">
        <f>IFERROR(_xlfn.XLOOKUP(Apollo_Results[[#This Row],[Company Number ]],Apollo_Data___Inc_Lender!A:A,Apollo_Data___Inc_Lender!D:D,,)&amp;"","")</f>
        <v>Anglo Irish Bank Corporation PLC</v>
      </c>
      <c r="E412" s="31">
        <f>IFERROR(_xlfn.XLOOKUP(Apollo_Results[[#This Row],[Company Number ]],Apollo_Data___Inc_Lender!A:A,Apollo_Data___Inc_Lender!E:E,"",),"")</f>
        <v>37578</v>
      </c>
      <c r="F412" s="27" t="str">
        <f>IFERROR(_xlfn.XLOOKUP(Apollo_Results[[#This Row],[Company Number ]],Apollo_Data___Inc_Lender!A:A,Apollo_Data___Inc_Lender!F:F,"",0)&amp;"","")</f>
        <v>fully-satisfied</v>
      </c>
      <c r="G412" s="31">
        <f>_xlfn.XLOOKUP(Apollo_Results[[#This Row],[Company Number ]],Apollo_Data___Inc_Lender!A:A,Apollo_Data___Inc_Lender!G:G,"",0)</f>
        <v>31826</v>
      </c>
      <c r="H412" s="27" t="str">
        <f>IFERROR(Apollo_Data__Comp_No[[#This Row],[First Name]],"")</f>
        <v>Alan</v>
      </c>
      <c r="I412" s="27" t="str">
        <f>IFERROR(Apollo_Data__Comp_No[[#This Row],[Last Name]],"")</f>
        <v>Lee</v>
      </c>
      <c r="M412" s="27" t="str">
        <f>IFERROR(Apollo_Data__Comp_No[[#This Row],[Company Linkedin Url]],"")</f>
        <v>http://www.linkedin.com/company/princeton-investments-limited</v>
      </c>
      <c r="N412" s="27" t="str">
        <f>IFERROR(Apollo_Data__Comp_No[[#This Row],[Website]],"")</f>
        <v>https://princetonplc.com</v>
      </c>
      <c r="O412" s="27" t="str">
        <f>IFERROR(Apollo_Data__Comp_No[[#This Row],[Company Address]],"")</f>
        <v>1 Bentinck Street, London, England, United Kingdom, W1U 2EA</v>
      </c>
      <c r="P412" s="33" t="s">
        <v>26054</v>
      </c>
    </row>
    <row r="413" spans="1:16" s="27" customFormat="1" x14ac:dyDescent="0.4">
      <c r="A413" s="28" t="str">
        <f>IFERROR(Apollo_Data__Comp_No[[#This Row],[CH Company number]],"")</f>
        <v>06913185</v>
      </c>
      <c r="B413" s="29" t="str">
        <f>IFERROR(Apollo_Data__Comp_No[[#This Row],[company]],"")</f>
        <v>Residencia Properties</v>
      </c>
      <c r="C413" s="29" t="str">
        <f>IFERROR(_xlfn.XLOOKUP(Apollo_Results[[#This Row],[Company Number ]],Apollo_Data___Inc_Lender!A:A,Apollo_Data___Inc_Lender!C:C,,)&amp;"","")</f>
        <v>David - Edmondson</v>
      </c>
      <c r="D413" s="27" t="str">
        <f>IFERROR(_xlfn.XLOOKUP(Apollo_Results[[#This Row],[Company Number ]],Apollo_Data___Inc_Lender!A:A,Apollo_Data___Inc_Lender!D:D,,)&amp;"","")</f>
        <v>Together Commercial Finance Limited</v>
      </c>
      <c r="E413" s="31">
        <f>IFERROR(_xlfn.XLOOKUP(Apollo_Results[[#This Row],[Company Number ]],Apollo_Data___Inc_Lender!A:A,Apollo_Data___Inc_Lender!E:E,"",),"")</f>
        <v>45687</v>
      </c>
      <c r="F413" s="27" t="str">
        <f>IFERROR(_xlfn.XLOOKUP(Apollo_Results[[#This Row],[Company Number ]],Apollo_Data___Inc_Lender!A:A,Apollo_Data___Inc_Lender!F:F,"",0)&amp;"","")</f>
        <v>outstanding</v>
      </c>
      <c r="G413" s="31">
        <f>_xlfn.XLOOKUP(Apollo_Results[[#This Row],[Company Number ]],Apollo_Data___Inc_Lender!A:A,Apollo_Data___Inc_Lender!G:G,"",0)</f>
        <v>39954</v>
      </c>
      <c r="H413" s="27" t="str">
        <f>IFERROR(Apollo_Data__Comp_No[[#This Row],[First Name]],"")</f>
        <v>David</v>
      </c>
      <c r="I413" s="27" t="str">
        <f>IFERROR(Apollo_Data__Comp_No[[#This Row],[Last Name]],"")</f>
        <v>Edmondson</v>
      </c>
      <c r="M413" s="27" t="str">
        <f>IFERROR(Apollo_Data__Comp_No[[#This Row],[Company Linkedin Url]],"")</f>
        <v>http://www.linkedin.com/company/residencia-properties</v>
      </c>
      <c r="N413" s="27" t="str">
        <f>IFERROR(Apollo_Data__Comp_No[[#This Row],[Website]],"")</f>
        <v>https://residenciaproperties.co.uk</v>
      </c>
      <c r="O413" s="27" t="str">
        <f>IFERROR(Apollo_Data__Comp_No[[#This Row],[Company Address]],"")</f>
        <v>Manchester, England, United Kingdom</v>
      </c>
      <c r="P413" s="33" t="s">
        <v>26054</v>
      </c>
    </row>
    <row r="414" spans="1:16" s="27" customFormat="1" x14ac:dyDescent="0.4">
      <c r="A414" s="28" t="str">
        <f>IFERROR(Apollo_Data__Comp_No[[#This Row],[CH Company number]],"")</f>
        <v>07274983</v>
      </c>
      <c r="B414" s="29" t="str">
        <f>IFERROR(Apollo_Data__Comp_No[[#This Row],[company]],"")</f>
        <v>The Cherwell Group</v>
      </c>
      <c r="C414" s="29" t="str">
        <f>IFERROR(_xlfn.XLOOKUP(Apollo_Results[[#This Row],[Company Number ]],Apollo_Data___Inc_Lender!A:A,Apollo_Data___Inc_Lender!C:C,,)&amp;"","")</f>
        <v>Alan - Jones</v>
      </c>
      <c r="D414" s="27" t="str">
        <f>IFERROR(_xlfn.XLOOKUP(Apollo_Results[[#This Row],[Company Number ]],Apollo_Data___Inc_Lender!A:A,Apollo_Data___Inc_Lender!D:D,,)&amp;"","")</f>
        <v/>
      </c>
      <c r="E414" s="31">
        <f>IFERROR(_xlfn.XLOOKUP(Apollo_Results[[#This Row],[Company Number ]],Apollo_Data___Inc_Lender!A:A,Apollo_Data___Inc_Lender!E:E,"",),"")</f>
        <v>0</v>
      </c>
      <c r="F414" s="27" t="str">
        <f>IFERROR(_xlfn.XLOOKUP(Apollo_Results[[#This Row],[Company Number ]],Apollo_Data___Inc_Lender!A:A,Apollo_Data___Inc_Lender!F:F,"",0)&amp;"","")</f>
        <v/>
      </c>
      <c r="G414" s="31">
        <f>_xlfn.XLOOKUP(Apollo_Results[[#This Row],[Company Number ]],Apollo_Data___Inc_Lender!A:A,Apollo_Data___Inc_Lender!G:G,"",0)</f>
        <v>40336</v>
      </c>
      <c r="H414" s="27" t="str">
        <f>IFERROR(Apollo_Data__Comp_No[[#This Row],[First Name]],"")</f>
        <v>Paul</v>
      </c>
      <c r="I414" s="27" t="str">
        <f>IFERROR(Apollo_Data__Comp_No[[#This Row],[Last Name]],"")</f>
        <v>Duddridge</v>
      </c>
      <c r="M414" s="27" t="str">
        <f>IFERROR(Apollo_Data__Comp_No[[#This Row],[Company Linkedin Url]],"")</f>
        <v>http://www.linkedin.com/company/the-cherwell-group</v>
      </c>
      <c r="N414" s="27" t="str">
        <f>IFERROR(Apollo_Data__Comp_No[[#This Row],[Website]],"")</f>
        <v>https://thecherwellgroup.com</v>
      </c>
      <c r="O414" s="27" t="str">
        <f>IFERROR(Apollo_Data__Comp_No[[#This Row],[Company Address]],"")</f>
        <v>1 Cherwell Mews, London, England, United Kingdom, SW11 1AF</v>
      </c>
      <c r="P414" s="33" t="s">
        <v>26054</v>
      </c>
    </row>
    <row r="415" spans="1:16" s="27" customFormat="1" x14ac:dyDescent="0.4">
      <c r="A415" s="28" t="str">
        <f>IFERROR(Apollo_Data__Comp_No[[#This Row],[CH Company number]],"")</f>
        <v>07274983</v>
      </c>
      <c r="B415" s="29" t="str">
        <f>IFERROR(Apollo_Data__Comp_No[[#This Row],[company]],"")</f>
        <v>The Cherwell Group</v>
      </c>
      <c r="C415" s="29" t="str">
        <f>IFERROR(_xlfn.XLOOKUP(Apollo_Results[[#This Row],[Company Number ]],Apollo_Data___Inc_Lender!A:A,Apollo_Data___Inc_Lender!C:C,,)&amp;"","")</f>
        <v>Alan - Jones</v>
      </c>
      <c r="D415" s="27" t="str">
        <f>IFERROR(_xlfn.XLOOKUP(Apollo_Results[[#This Row],[Company Number ]],Apollo_Data___Inc_Lender!A:A,Apollo_Data___Inc_Lender!D:D,,)&amp;"","")</f>
        <v/>
      </c>
      <c r="E415" s="31">
        <f>IFERROR(_xlfn.XLOOKUP(Apollo_Results[[#This Row],[Company Number ]],Apollo_Data___Inc_Lender!A:A,Apollo_Data___Inc_Lender!E:E,"",),"")</f>
        <v>0</v>
      </c>
      <c r="F415" s="27" t="str">
        <f>IFERROR(_xlfn.XLOOKUP(Apollo_Results[[#This Row],[Company Number ]],Apollo_Data___Inc_Lender!A:A,Apollo_Data___Inc_Lender!F:F,"",0)&amp;"","")</f>
        <v/>
      </c>
      <c r="G415" s="31">
        <f>_xlfn.XLOOKUP(Apollo_Results[[#This Row],[Company Number ]],Apollo_Data___Inc_Lender!A:A,Apollo_Data___Inc_Lender!G:G,"",0)</f>
        <v>40336</v>
      </c>
      <c r="H415" s="27" t="str">
        <f>IFERROR(Apollo_Data__Comp_No[[#This Row],[First Name]],"")</f>
        <v>Tim</v>
      </c>
      <c r="I415" s="27" t="str">
        <f>IFERROR(Apollo_Data__Comp_No[[#This Row],[Last Name]],"")</f>
        <v>Costin</v>
      </c>
      <c r="M415" s="27" t="str">
        <f>IFERROR(Apollo_Data__Comp_No[[#This Row],[Company Linkedin Url]],"")</f>
        <v>http://www.linkedin.com/company/the-cherwell-group</v>
      </c>
      <c r="N415" s="27" t="str">
        <f>IFERROR(Apollo_Data__Comp_No[[#This Row],[Website]],"")</f>
        <v>https://thecherwellgroup.com</v>
      </c>
      <c r="O415" s="27" t="str">
        <f>IFERROR(Apollo_Data__Comp_No[[#This Row],[Company Address]],"")</f>
        <v>1 Cherwell Mews, London, England, United Kingdom, SW11 1AF</v>
      </c>
      <c r="P415" s="33" t="s">
        <v>26054</v>
      </c>
    </row>
    <row r="416" spans="1:16" s="27" customFormat="1" x14ac:dyDescent="0.4">
      <c r="A416" s="28" t="str">
        <f>IFERROR(Apollo_Data__Comp_No[[#This Row],[CH Company number]],"")</f>
        <v>07274983</v>
      </c>
      <c r="B416" s="29" t="str">
        <f>IFERROR(Apollo_Data__Comp_No[[#This Row],[company]],"")</f>
        <v>The Cherwell Group</v>
      </c>
      <c r="C416" s="29" t="str">
        <f>IFERROR(_xlfn.XLOOKUP(Apollo_Results[[#This Row],[Company Number ]],Apollo_Data___Inc_Lender!A:A,Apollo_Data___Inc_Lender!C:C,,)&amp;"","")</f>
        <v>Alan - Jones</v>
      </c>
      <c r="D416" s="27" t="str">
        <f>IFERROR(_xlfn.XLOOKUP(Apollo_Results[[#This Row],[Company Number ]],Apollo_Data___Inc_Lender!A:A,Apollo_Data___Inc_Lender!D:D,,)&amp;"","")</f>
        <v/>
      </c>
      <c r="E416" s="31">
        <f>IFERROR(_xlfn.XLOOKUP(Apollo_Results[[#This Row],[Company Number ]],Apollo_Data___Inc_Lender!A:A,Apollo_Data___Inc_Lender!E:E,"",),"")</f>
        <v>0</v>
      </c>
      <c r="F416" s="27" t="str">
        <f>IFERROR(_xlfn.XLOOKUP(Apollo_Results[[#This Row],[Company Number ]],Apollo_Data___Inc_Lender!A:A,Apollo_Data___Inc_Lender!F:F,"",0)&amp;"","")</f>
        <v/>
      </c>
      <c r="G416" s="31">
        <f>_xlfn.XLOOKUP(Apollo_Results[[#This Row],[Company Number ]],Apollo_Data___Inc_Lender!A:A,Apollo_Data___Inc_Lender!G:G,"",0)</f>
        <v>40336</v>
      </c>
      <c r="H416" s="27" t="str">
        <f>IFERROR(Apollo_Data__Comp_No[[#This Row],[First Name]],"")</f>
        <v>Thomas</v>
      </c>
      <c r="I416" s="27" t="str">
        <f>IFERROR(Apollo_Data__Comp_No[[#This Row],[Last Name]],"")</f>
        <v>Holroyd</v>
      </c>
      <c r="M416" s="27" t="str">
        <f>IFERROR(Apollo_Data__Comp_No[[#This Row],[Company Linkedin Url]],"")</f>
        <v>http://www.linkedin.com/company/the-cherwell-group</v>
      </c>
      <c r="N416" s="27" t="str">
        <f>IFERROR(Apollo_Data__Comp_No[[#This Row],[Website]],"")</f>
        <v>https://thecherwellgroup.com</v>
      </c>
      <c r="O416" s="27" t="str">
        <f>IFERROR(Apollo_Data__Comp_No[[#This Row],[Company Address]],"")</f>
        <v>1 Cherwell Mews, London, England, United Kingdom, SW11 1AF</v>
      </c>
      <c r="P416" s="33" t="s">
        <v>26054</v>
      </c>
    </row>
    <row r="417" spans="1:16" s="27" customFormat="1" x14ac:dyDescent="0.4">
      <c r="A417" s="28" t="str">
        <f>IFERROR(Apollo_Data__Comp_No[[#This Row],[CH Company number]],"")</f>
        <v>08533026</v>
      </c>
      <c r="B417" s="29" t="str">
        <f>IFERROR(Apollo_Data__Comp_No[[#This Row],[company]],"")</f>
        <v>CHROME RESIDENTIAL</v>
      </c>
      <c r="C417" s="29" t="str">
        <f>IFERROR(_xlfn.XLOOKUP(Apollo_Results[[#This Row],[Company Number ]],Apollo_Data___Inc_Lender!A:A,Apollo_Data___Inc_Lender!C:C,,)&amp;"","")</f>
        <v>Zuber - Ahmed</v>
      </c>
      <c r="D417" s="27" t="str">
        <f>IFERROR(_xlfn.XLOOKUP(Apollo_Results[[#This Row],[Company Number ]],Apollo_Data___Inc_Lender!A:A,Apollo_Data___Inc_Lender!D:D,,)&amp;"","")</f>
        <v/>
      </c>
      <c r="E417" s="31">
        <f>IFERROR(_xlfn.XLOOKUP(Apollo_Results[[#This Row],[Company Number ]],Apollo_Data___Inc_Lender!A:A,Apollo_Data___Inc_Lender!E:E,"",),"")</f>
        <v>0</v>
      </c>
      <c r="F417" s="27" t="str">
        <f>IFERROR(_xlfn.XLOOKUP(Apollo_Results[[#This Row],[Company Number ]],Apollo_Data___Inc_Lender!A:A,Apollo_Data___Inc_Lender!F:F,"",0)&amp;"","")</f>
        <v/>
      </c>
      <c r="G417" s="31">
        <f>_xlfn.XLOOKUP(Apollo_Results[[#This Row],[Company Number ]],Apollo_Data___Inc_Lender!A:A,Apollo_Data___Inc_Lender!G:G,"",0)</f>
        <v>41411</v>
      </c>
      <c r="H417" s="27" t="str">
        <f>IFERROR(Apollo_Data__Comp_No[[#This Row],[First Name]],"")</f>
        <v>Mohammed</v>
      </c>
      <c r="I417" s="27" t="str">
        <f>IFERROR(Apollo_Data__Comp_No[[#This Row],[Last Name]],"")</f>
        <v>Ahmed</v>
      </c>
      <c r="M417" s="27" t="str">
        <f>IFERROR(Apollo_Data__Comp_No[[#This Row],[Company Linkedin Url]],"")</f>
        <v>http://www.linkedin.com/company/chrome-residential-ltd</v>
      </c>
      <c r="N417" s="27" t="str">
        <f>IFERROR(Apollo_Data__Comp_No[[#This Row],[Website]],"")</f>
        <v>https://chromeresidential.com</v>
      </c>
      <c r="O417" s="27" t="str">
        <f>IFERROR(Apollo_Data__Comp_No[[#This Row],[Company Address]],"")</f>
        <v>16 High Holborn, London, England, United Kingdom, WC1R 5</v>
      </c>
      <c r="P417" s="33" t="s">
        <v>26054</v>
      </c>
    </row>
    <row r="418" spans="1:16" s="27" customFormat="1" x14ac:dyDescent="0.4">
      <c r="A418" s="28" t="str">
        <f>IFERROR(Apollo_Data__Comp_No[[#This Row],[CH Company number]],"")</f>
        <v>08533026</v>
      </c>
      <c r="B418" s="29" t="str">
        <f>IFERROR(Apollo_Data__Comp_No[[#This Row],[company]],"")</f>
        <v>CHROME RESIDENTIAL</v>
      </c>
      <c r="C418" s="29" t="str">
        <f>IFERROR(_xlfn.XLOOKUP(Apollo_Results[[#This Row],[Company Number ]],Apollo_Data___Inc_Lender!A:A,Apollo_Data___Inc_Lender!C:C,,)&amp;"","")</f>
        <v>Zuber - Ahmed</v>
      </c>
      <c r="D418" s="27" t="str">
        <f>IFERROR(_xlfn.XLOOKUP(Apollo_Results[[#This Row],[Company Number ]],Apollo_Data___Inc_Lender!A:A,Apollo_Data___Inc_Lender!D:D,,)&amp;"","")</f>
        <v/>
      </c>
      <c r="E418" s="31">
        <f>IFERROR(_xlfn.XLOOKUP(Apollo_Results[[#This Row],[Company Number ]],Apollo_Data___Inc_Lender!A:A,Apollo_Data___Inc_Lender!E:E,"",),"")</f>
        <v>0</v>
      </c>
      <c r="F418" s="27" t="str">
        <f>IFERROR(_xlfn.XLOOKUP(Apollo_Results[[#This Row],[Company Number ]],Apollo_Data___Inc_Lender!A:A,Apollo_Data___Inc_Lender!F:F,"",0)&amp;"","")</f>
        <v/>
      </c>
      <c r="G418" s="31">
        <f>_xlfn.XLOOKUP(Apollo_Results[[#This Row],[Company Number ]],Apollo_Data___Inc_Lender!A:A,Apollo_Data___Inc_Lender!G:G,"",0)</f>
        <v>41411</v>
      </c>
      <c r="H418" s="27" t="str">
        <f>IFERROR(Apollo_Data__Comp_No[[#This Row],[First Name]],"")</f>
        <v>Mohamed</v>
      </c>
      <c r="I418" s="27" t="str">
        <f>IFERROR(Apollo_Data__Comp_No[[#This Row],[Last Name]],"")</f>
        <v>Awad</v>
      </c>
      <c r="M418" s="27" t="str">
        <f>IFERROR(Apollo_Data__Comp_No[[#This Row],[Company Linkedin Url]],"")</f>
        <v>http://www.linkedin.com/company/chrome-residential-ltd</v>
      </c>
      <c r="N418" s="27" t="str">
        <f>IFERROR(Apollo_Data__Comp_No[[#This Row],[Website]],"")</f>
        <v>https://chromeresidential.com</v>
      </c>
      <c r="O418" s="27" t="str">
        <f>IFERROR(Apollo_Data__Comp_No[[#This Row],[Company Address]],"")</f>
        <v>16 High Holborn, London, England, United Kingdom, WC1R 5</v>
      </c>
      <c r="P418" s="33" t="s">
        <v>26054</v>
      </c>
    </row>
    <row r="419" spans="1:16" s="27" customFormat="1" x14ac:dyDescent="0.4">
      <c r="A419" s="28" t="str">
        <f>IFERROR(Apollo_Data__Comp_No[[#This Row],[CH Company number]],"")</f>
        <v>OC345918</v>
      </c>
      <c r="B419" s="29" t="str">
        <f>IFERROR(Apollo_Data__Comp_No[[#This Row],[company]],"")</f>
        <v>Manse LLP</v>
      </c>
      <c r="C419" s="29" t="str">
        <f>IFERROR(_xlfn.XLOOKUP(Apollo_Results[[#This Row],[Company Number ]],Apollo_Data___Inc_Lender!A:A,Apollo_Data___Inc_Lender!C:C,,)&amp;"","")</f>
        <v>Fiera Real Estate Uk Limited; Manse Estates Limited</v>
      </c>
      <c r="D419" s="27" t="str">
        <f>IFERROR(_xlfn.XLOOKUP(Apollo_Results[[#This Row],[Company Number ]],Apollo_Data___Inc_Lender!A:A,Apollo_Data___Inc_Lender!D:D,,)&amp;"","")</f>
        <v/>
      </c>
      <c r="E419" s="31">
        <f>IFERROR(_xlfn.XLOOKUP(Apollo_Results[[#This Row],[Company Number ]],Apollo_Data___Inc_Lender!A:A,Apollo_Data___Inc_Lender!E:E,"",),"")</f>
        <v>0</v>
      </c>
      <c r="F419" s="27" t="str">
        <f>IFERROR(_xlfn.XLOOKUP(Apollo_Results[[#This Row],[Company Number ]],Apollo_Data___Inc_Lender!A:A,Apollo_Data___Inc_Lender!F:F,"",0)&amp;"","")</f>
        <v/>
      </c>
      <c r="G419" s="31">
        <f>_xlfn.XLOOKUP(Apollo_Results[[#This Row],[Company Number ]],Apollo_Data___Inc_Lender!A:A,Apollo_Data___Inc_Lender!G:G,"",0)</f>
        <v>39959</v>
      </c>
      <c r="H419" s="27" t="str">
        <f>IFERROR(Apollo_Data__Comp_No[[#This Row],[First Name]],"")</f>
        <v>David</v>
      </c>
      <c r="I419" s="27" t="str">
        <f>IFERROR(Apollo_Data__Comp_No[[#This Row],[Last Name]],"")</f>
        <v>Thorburn</v>
      </c>
      <c r="M419" s="27" t="str">
        <f>IFERROR(Apollo_Data__Comp_No[[#This Row],[Company Linkedin Url]],"")</f>
        <v>http://www.linkedin.com/company/mansellp</v>
      </c>
      <c r="N419" s="27" t="str">
        <f>IFERROR(Apollo_Data__Comp_No[[#This Row],[Website]],"")</f>
        <v>https://mansellp.com</v>
      </c>
      <c r="O419" s="27" t="str">
        <f>IFERROR(Apollo_Data__Comp_No[[#This Row],[Company Address]],"")</f>
        <v>46 Charlotte Square, Edinburgh, Scotland, United Kingdom, EH2 4HQ</v>
      </c>
      <c r="P419" s="33" t="s">
        <v>26054</v>
      </c>
    </row>
    <row r="420" spans="1:16" s="27" customFormat="1" x14ac:dyDescent="0.4">
      <c r="A420" s="28" t="str">
        <f>IFERROR(Apollo_Data__Comp_No[[#This Row],[CH Company number]],"")</f>
        <v>OC345918</v>
      </c>
      <c r="B420" s="29" t="str">
        <f>IFERROR(Apollo_Data__Comp_No[[#This Row],[company]],"")</f>
        <v>Manse LLP</v>
      </c>
      <c r="C420" s="29" t="str">
        <f>IFERROR(_xlfn.XLOOKUP(Apollo_Results[[#This Row],[Company Number ]],Apollo_Data___Inc_Lender!A:A,Apollo_Data___Inc_Lender!C:C,,)&amp;"","")</f>
        <v>Fiera Real Estate Uk Limited; Manse Estates Limited</v>
      </c>
      <c r="D420" s="27" t="str">
        <f>IFERROR(_xlfn.XLOOKUP(Apollo_Results[[#This Row],[Company Number ]],Apollo_Data___Inc_Lender!A:A,Apollo_Data___Inc_Lender!D:D,,)&amp;"","")</f>
        <v/>
      </c>
      <c r="E420" s="31">
        <f>IFERROR(_xlfn.XLOOKUP(Apollo_Results[[#This Row],[Company Number ]],Apollo_Data___Inc_Lender!A:A,Apollo_Data___Inc_Lender!E:E,"",),"")</f>
        <v>0</v>
      </c>
      <c r="F420" s="27" t="str">
        <f>IFERROR(_xlfn.XLOOKUP(Apollo_Results[[#This Row],[Company Number ]],Apollo_Data___Inc_Lender!A:A,Apollo_Data___Inc_Lender!F:F,"",0)&amp;"","")</f>
        <v/>
      </c>
      <c r="G420" s="31">
        <f>_xlfn.XLOOKUP(Apollo_Results[[#This Row],[Company Number ]],Apollo_Data___Inc_Lender!A:A,Apollo_Data___Inc_Lender!G:G,"",0)</f>
        <v>39959</v>
      </c>
      <c r="H420" s="27" t="str">
        <f>IFERROR(Apollo_Data__Comp_No[[#This Row],[First Name]],"")</f>
        <v>Colin</v>
      </c>
      <c r="I420" s="27" t="str">
        <f>IFERROR(Apollo_Data__Comp_No[[#This Row],[Last Name]],"")</f>
        <v>Macpherson</v>
      </c>
      <c r="M420" s="27" t="str">
        <f>IFERROR(Apollo_Data__Comp_No[[#This Row],[Company Linkedin Url]],"")</f>
        <v>http://www.linkedin.com/company/mansellp</v>
      </c>
      <c r="N420" s="27" t="str">
        <f>IFERROR(Apollo_Data__Comp_No[[#This Row],[Website]],"")</f>
        <v>https://mansellp.com</v>
      </c>
      <c r="O420" s="27" t="str">
        <f>IFERROR(Apollo_Data__Comp_No[[#This Row],[Company Address]],"")</f>
        <v>46 Charlotte Square, Edinburgh, Scotland, United Kingdom, EH2 4HQ</v>
      </c>
      <c r="P420" s="33" t="s">
        <v>26054</v>
      </c>
    </row>
    <row r="421" spans="1:16" s="27" customFormat="1" x14ac:dyDescent="0.4">
      <c r="A421" s="28" t="str">
        <f>IFERROR(Apollo_Data__Comp_No[[#This Row],[CH Company number]],"")</f>
        <v>15432664</v>
      </c>
      <c r="B421" s="29" t="str">
        <f>IFERROR(Apollo_Data__Comp_No[[#This Row],[company]],"")</f>
        <v>Arrowsmith Group</v>
      </c>
      <c r="C421" s="29" t="str">
        <f>IFERROR(_xlfn.XLOOKUP(Apollo_Results[[#This Row],[Company Number ]],Apollo_Data___Inc_Lender!A:A,Apollo_Data___Inc_Lender!C:C,,)&amp;"","")</f>
        <v>Jack - Boden</v>
      </c>
      <c r="D421" s="27" t="str">
        <f>IFERROR(_xlfn.XLOOKUP(Apollo_Results[[#This Row],[Company Number ]],Apollo_Data___Inc_Lender!A:A,Apollo_Data___Inc_Lender!D:D,,)&amp;"","")</f>
        <v/>
      </c>
      <c r="E421" s="31">
        <f>IFERROR(_xlfn.XLOOKUP(Apollo_Results[[#This Row],[Company Number ]],Apollo_Data___Inc_Lender!A:A,Apollo_Data___Inc_Lender!E:E,"",),"")</f>
        <v>0</v>
      </c>
      <c r="F421" s="27" t="str">
        <f>IFERROR(_xlfn.XLOOKUP(Apollo_Results[[#This Row],[Company Number ]],Apollo_Data___Inc_Lender!A:A,Apollo_Data___Inc_Lender!F:F,"",0)&amp;"","")</f>
        <v/>
      </c>
      <c r="G421" s="31">
        <f>_xlfn.XLOOKUP(Apollo_Results[[#This Row],[Company Number ]],Apollo_Data___Inc_Lender!A:A,Apollo_Data___Inc_Lender!G:G,"",0)</f>
        <v>45313</v>
      </c>
      <c r="H421" s="27" t="str">
        <f>IFERROR(Apollo_Data__Comp_No[[#This Row],[First Name]],"")</f>
        <v>Jamie</v>
      </c>
      <c r="I421" s="27" t="str">
        <f>IFERROR(Apollo_Data__Comp_No[[#This Row],[Last Name]],"")</f>
        <v>Parker</v>
      </c>
      <c r="M421" s="27" t="str">
        <f>IFERROR(Apollo_Data__Comp_No[[#This Row],[Company Linkedin Url]],"")</f>
        <v>http://www.linkedin.com/company/arrowsmith-group</v>
      </c>
      <c r="N421" s="27" t="str">
        <f>IFERROR(Apollo_Data__Comp_No[[#This Row],[Website]],"")</f>
        <v>https://arrowsmithgroup.co.uk</v>
      </c>
      <c r="O421" s="27" t="str">
        <f>IFERROR(Apollo_Data__Comp_No[[#This Row],[Company Address]],"")</f>
        <v>Manchester, England, United Kingdom</v>
      </c>
      <c r="P421" s="33" t="s">
        <v>26054</v>
      </c>
    </row>
    <row r="422" spans="1:16" s="27" customFormat="1" x14ac:dyDescent="0.4">
      <c r="A422" s="28" t="str">
        <f>IFERROR(Apollo_Data__Comp_No[[#This Row],[CH Company number]],"")</f>
        <v>01556988</v>
      </c>
      <c r="B422" s="29" t="str">
        <f>IFERROR(Apollo_Data__Comp_No[[#This Row],[company]],"")</f>
        <v>CB Homes Limited</v>
      </c>
      <c r="C422" s="29" t="str">
        <f>IFERROR(_xlfn.XLOOKUP(Apollo_Results[[#This Row],[Company Number ]],Apollo_Data___Inc_Lender!A:A,Apollo_Data___Inc_Lender!C:C,,)&amp;"","")</f>
        <v>Karen - Booth; Colin - Booth; Nathan - Booth; Christina - Dring</v>
      </c>
      <c r="D422" s="27" t="str">
        <f>IFERROR(_xlfn.XLOOKUP(Apollo_Results[[#This Row],[Company Number ]],Apollo_Data___Inc_Lender!A:A,Apollo_Data___Inc_Lender!D:D,,)&amp;"","")</f>
        <v>John Roger Dyke</v>
      </c>
      <c r="E422" s="31">
        <f>IFERROR(_xlfn.XLOOKUP(Apollo_Results[[#This Row],[Company Number ]],Apollo_Data___Inc_Lender!A:A,Apollo_Data___Inc_Lender!E:E,"",),"")</f>
        <v>45365</v>
      </c>
      <c r="F422" s="27" t="str">
        <f>IFERROR(_xlfn.XLOOKUP(Apollo_Results[[#This Row],[Company Number ]],Apollo_Data___Inc_Lender!A:A,Apollo_Data___Inc_Lender!F:F,"",0)&amp;"","")</f>
        <v>outstanding</v>
      </c>
      <c r="G422" s="31">
        <f>_xlfn.XLOOKUP(Apollo_Results[[#This Row],[Company Number ]],Apollo_Data___Inc_Lender!A:A,Apollo_Data___Inc_Lender!G:G,"",0)</f>
        <v>29697</v>
      </c>
      <c r="H422" s="27" t="str">
        <f>IFERROR(Apollo_Data__Comp_No[[#This Row],[First Name]],"")</f>
        <v>Nathan</v>
      </c>
      <c r="I422" s="27" t="str">
        <f>IFERROR(Apollo_Data__Comp_No[[#This Row],[Last Name]],"")</f>
        <v>Booth</v>
      </c>
      <c r="M422" s="27" t="str">
        <f>IFERROR(Apollo_Data__Comp_No[[#This Row],[Company Linkedin Url]],"")</f>
        <v>http://www.linkedin.com/company/cb-homes</v>
      </c>
      <c r="N422" s="27" t="str">
        <f>IFERROR(Apollo_Data__Comp_No[[#This Row],[Website]],"")</f>
        <v>https://cbhomes.co.uk</v>
      </c>
      <c r="O422" s="27" t="str">
        <f>IFERROR(Apollo_Data__Comp_No[[#This Row],[Company Address]],"")</f>
        <v>Eaton Lane, Tarporley, England, United Kingdom, CW6 9DL</v>
      </c>
      <c r="P422" s="33" t="s">
        <v>26054</v>
      </c>
    </row>
    <row r="423" spans="1:16" s="27" customFormat="1" x14ac:dyDescent="0.4">
      <c r="A423" s="28" t="str">
        <f>IFERROR(Apollo_Data__Comp_No[[#This Row],[CH Company number]],"")</f>
        <v>15153003</v>
      </c>
      <c r="B423" s="29" t="str">
        <f>IFERROR(Apollo_Data__Comp_No[[#This Row],[company]],"")</f>
        <v>MOOM PROPERTIES LIMITED</v>
      </c>
      <c r="C423" s="29" t="str">
        <f>IFERROR(_xlfn.XLOOKUP(Apollo_Results[[#This Row],[Company Number ]],Apollo_Data___Inc_Lender!A:A,Apollo_Data___Inc_Lender!C:C,,)&amp;"","")</f>
        <v>Richard - Francis; Holly - Francis; Nicola - Francis; James - Mcneill</v>
      </c>
      <c r="D423" s="27" t="str">
        <f>IFERROR(_xlfn.XLOOKUP(Apollo_Results[[#This Row],[Company Number ]],Apollo_Data___Inc_Lender!A:A,Apollo_Data___Inc_Lender!D:D,,)&amp;"","")</f>
        <v/>
      </c>
      <c r="E423" s="31">
        <f>IFERROR(_xlfn.XLOOKUP(Apollo_Results[[#This Row],[Company Number ]],Apollo_Data___Inc_Lender!A:A,Apollo_Data___Inc_Lender!E:E,"",),"")</f>
        <v>0</v>
      </c>
      <c r="F423" s="27" t="str">
        <f>IFERROR(_xlfn.XLOOKUP(Apollo_Results[[#This Row],[Company Number ]],Apollo_Data___Inc_Lender!A:A,Apollo_Data___Inc_Lender!F:F,"",0)&amp;"","")</f>
        <v/>
      </c>
      <c r="G423" s="31">
        <f>_xlfn.XLOOKUP(Apollo_Results[[#This Row],[Company Number ]],Apollo_Data___Inc_Lender!A:A,Apollo_Data___Inc_Lender!G:G,"",0)</f>
        <v>45190</v>
      </c>
      <c r="H423" s="27" t="str">
        <f>IFERROR(Apollo_Data__Comp_No[[#This Row],[First Name]],"")</f>
        <v>James</v>
      </c>
      <c r="I423" s="27" t="str">
        <f>IFERROR(Apollo_Data__Comp_No[[#This Row],[Last Name]],"")</f>
        <v>Gordon</v>
      </c>
      <c r="M423" s="27" t="str">
        <f>IFERROR(Apollo_Data__Comp_No[[#This Row],[Company Linkedin Url]],"")</f>
        <v>http://www.linkedin.com/company/gordon-moon-properties</v>
      </c>
      <c r="N423" s="27" t="str">
        <f>IFERROR(Apollo_Data__Comp_No[[#This Row],[Website]],"")</f>
        <v>https://gordonmoonproperties.com</v>
      </c>
      <c r="O423" s="27" t="str">
        <f>IFERROR(Apollo_Data__Comp_No[[#This Row],[Company Address]],"")</f>
        <v>120 Bark Street, Bolton, England, United Kingdom, BL1 2AX</v>
      </c>
      <c r="P423" s="33" t="s">
        <v>26054</v>
      </c>
    </row>
    <row r="424" spans="1:16" s="27" customFormat="1" x14ac:dyDescent="0.4">
      <c r="A424" s="28" t="str">
        <f>IFERROR(Apollo_Data__Comp_No[[#This Row],[CH Company number]],"")</f>
        <v>15126521</v>
      </c>
      <c r="B424" s="29" t="str">
        <f>IFERROR(Apollo_Data__Comp_No[[#This Row],[company]],"")</f>
        <v>Mercian Group</v>
      </c>
      <c r="C424" s="29" t="str">
        <f>IFERROR(_xlfn.XLOOKUP(Apollo_Results[[#This Row],[Company Number ]],Apollo_Data___Inc_Lender!A:A,Apollo_Data___Inc_Lender!C:C,,)&amp;"","")</f>
        <v>Paul - Harrison; Darren - Pickles</v>
      </c>
      <c r="D424" s="27" t="str">
        <f>IFERROR(_xlfn.XLOOKUP(Apollo_Results[[#This Row],[Company Number ]],Apollo_Data___Inc_Lender!A:A,Apollo_Data___Inc_Lender!D:D,,)&amp;"","")</f>
        <v/>
      </c>
      <c r="E424" s="31">
        <f>IFERROR(_xlfn.XLOOKUP(Apollo_Results[[#This Row],[Company Number ]],Apollo_Data___Inc_Lender!A:A,Apollo_Data___Inc_Lender!E:E,"",),"")</f>
        <v>0</v>
      </c>
      <c r="F424" s="27" t="str">
        <f>IFERROR(_xlfn.XLOOKUP(Apollo_Results[[#This Row],[Company Number ]],Apollo_Data___Inc_Lender!A:A,Apollo_Data___Inc_Lender!F:F,"",0)&amp;"","")</f>
        <v/>
      </c>
      <c r="G424" s="31">
        <f>_xlfn.XLOOKUP(Apollo_Results[[#This Row],[Company Number ]],Apollo_Data___Inc_Lender!A:A,Apollo_Data___Inc_Lender!G:G,"",0)</f>
        <v>45179</v>
      </c>
      <c r="H424" s="27" t="str">
        <f>IFERROR(Apollo_Data__Comp_No[[#This Row],[First Name]],"")</f>
        <v>Ed</v>
      </c>
      <c r="I424" s="27" t="str">
        <f>IFERROR(Apollo_Data__Comp_No[[#This Row],[Last Name]],"")</f>
        <v>Towers</v>
      </c>
      <c r="M424" s="27" t="str">
        <f>IFERROR(Apollo_Data__Comp_No[[#This Row],[Company Linkedin Url]],"")</f>
        <v>http://www.linkedin.com/company/mercian-developments-ltd</v>
      </c>
      <c r="N424" s="27" t="str">
        <f>IFERROR(Apollo_Data__Comp_No[[#This Row],[Website]],"")</f>
        <v>https://merciandev.co.uk</v>
      </c>
      <c r="O424" s="27" t="str">
        <f>IFERROR(Apollo_Data__Comp_No[[#This Row],[Company Address]],"")</f>
        <v>9 Darwin Close, Worcester, England, United Kingdom, WR5 3SD</v>
      </c>
      <c r="P424" s="33" t="s">
        <v>26054</v>
      </c>
    </row>
    <row r="425" spans="1:16" s="27" customFormat="1" x14ac:dyDescent="0.4">
      <c r="A425" s="28" t="str">
        <f>IFERROR(Apollo_Data__Comp_No[[#This Row],[CH Company number]],"")</f>
        <v>15126521</v>
      </c>
      <c r="B425" s="29" t="str">
        <f>IFERROR(Apollo_Data__Comp_No[[#This Row],[company]],"")</f>
        <v>Mercian Group</v>
      </c>
      <c r="C425" s="29" t="str">
        <f>IFERROR(_xlfn.XLOOKUP(Apollo_Results[[#This Row],[Company Number ]],Apollo_Data___Inc_Lender!A:A,Apollo_Data___Inc_Lender!C:C,,)&amp;"","")</f>
        <v>Paul - Harrison; Darren - Pickles</v>
      </c>
      <c r="D425" s="27" t="str">
        <f>IFERROR(_xlfn.XLOOKUP(Apollo_Results[[#This Row],[Company Number ]],Apollo_Data___Inc_Lender!A:A,Apollo_Data___Inc_Lender!D:D,,)&amp;"","")</f>
        <v/>
      </c>
      <c r="E425" s="31">
        <f>IFERROR(_xlfn.XLOOKUP(Apollo_Results[[#This Row],[Company Number ]],Apollo_Data___Inc_Lender!A:A,Apollo_Data___Inc_Lender!E:E,"",),"")</f>
        <v>0</v>
      </c>
      <c r="F425" s="27" t="str">
        <f>IFERROR(_xlfn.XLOOKUP(Apollo_Results[[#This Row],[Company Number ]],Apollo_Data___Inc_Lender!A:A,Apollo_Data___Inc_Lender!F:F,"",0)&amp;"","")</f>
        <v/>
      </c>
      <c r="G425" s="31">
        <f>_xlfn.XLOOKUP(Apollo_Results[[#This Row],[Company Number ]],Apollo_Data___Inc_Lender!A:A,Apollo_Data___Inc_Lender!G:G,"",0)</f>
        <v>45179</v>
      </c>
      <c r="H425" s="27" t="str">
        <f>IFERROR(Apollo_Data__Comp_No[[#This Row],[First Name]],"")</f>
        <v>Chris</v>
      </c>
      <c r="I425" s="27" t="str">
        <f>IFERROR(Apollo_Data__Comp_No[[#This Row],[Last Name]],"")</f>
        <v>Towers</v>
      </c>
      <c r="M425" s="27" t="str">
        <f>IFERROR(Apollo_Data__Comp_No[[#This Row],[Company Linkedin Url]],"")</f>
        <v>http://www.linkedin.com/company/mercian-developments-ltd</v>
      </c>
      <c r="N425" s="27" t="str">
        <f>IFERROR(Apollo_Data__Comp_No[[#This Row],[Website]],"")</f>
        <v>https://merciandev.co.uk</v>
      </c>
      <c r="O425" s="27" t="str">
        <f>IFERROR(Apollo_Data__Comp_No[[#This Row],[Company Address]],"")</f>
        <v>9 Darwin Close, Worcester, England, United Kingdom, WR5 3SD</v>
      </c>
      <c r="P425" s="33" t="s">
        <v>26054</v>
      </c>
    </row>
    <row r="426" spans="1:16" s="27" customFormat="1" x14ac:dyDescent="0.4">
      <c r="A426" s="28" t="str">
        <f>IFERROR(Apollo_Data__Comp_No[[#This Row],[CH Company number]],"")</f>
        <v>08514459</v>
      </c>
      <c r="B426" s="29" t="str">
        <f>IFERROR(Apollo_Data__Comp_No[[#This Row],[company]],"")</f>
        <v>Palatine Homes Ltd</v>
      </c>
      <c r="C426" s="29" t="str">
        <f>IFERROR(_xlfn.XLOOKUP(Apollo_Results[[#This Row],[Company Number ]],Apollo_Data___Inc_Lender!A:A,Apollo_Data___Inc_Lender!C:C,,)&amp;"","")</f>
        <v>Scott - Phillips; Wilson - Phillips</v>
      </c>
      <c r="D426" s="27" t="str">
        <f>IFERROR(_xlfn.XLOOKUP(Apollo_Results[[#This Row],[Company Number ]],Apollo_Data___Inc_Lender!A:A,Apollo_Data___Inc_Lender!D:D,,)&amp;"","")</f>
        <v>National Westminster Bank PLC</v>
      </c>
      <c r="E426" s="31">
        <f>IFERROR(_xlfn.XLOOKUP(Apollo_Results[[#This Row],[Company Number ]],Apollo_Data___Inc_Lender!A:A,Apollo_Data___Inc_Lender!E:E,"",),"")</f>
        <v>45581</v>
      </c>
      <c r="F426" s="27" t="str">
        <f>IFERROR(_xlfn.XLOOKUP(Apollo_Results[[#This Row],[Company Number ]],Apollo_Data___Inc_Lender!A:A,Apollo_Data___Inc_Lender!F:F,"",0)&amp;"","")</f>
        <v>outstanding</v>
      </c>
      <c r="G426" s="31">
        <f>_xlfn.XLOOKUP(Apollo_Results[[#This Row],[Company Number ]],Apollo_Data___Inc_Lender!A:A,Apollo_Data___Inc_Lender!G:G,"",0)</f>
        <v>41396</v>
      </c>
      <c r="H426" s="27" t="str">
        <f>IFERROR(Apollo_Data__Comp_No[[#This Row],[First Name]],"")</f>
        <v>Jon</v>
      </c>
      <c r="I426" s="27" t="str">
        <f>IFERROR(Apollo_Data__Comp_No[[#This Row],[Last Name]],"")</f>
        <v>Furneaux</v>
      </c>
      <c r="M426" s="27" t="str">
        <f>IFERROR(Apollo_Data__Comp_No[[#This Row],[Company Linkedin Url]],"")</f>
        <v>http://www.linkedin.com/company/palatine-homes-ltd</v>
      </c>
      <c r="N426" s="27" t="str">
        <f>IFERROR(Apollo_Data__Comp_No[[#This Row],[Website]],"")</f>
        <v>https://palatinehomes.co.uk</v>
      </c>
      <c r="O426" s="27" t="str">
        <f>IFERROR(Apollo_Data__Comp_No[[#This Row],[Company Address]],"")</f>
        <v>Burnham Road, Beaconsfield, England, United Kingdom, HP9 2</v>
      </c>
      <c r="P426" s="33" t="s">
        <v>26054</v>
      </c>
    </row>
    <row r="427" spans="1:16" s="27" customFormat="1" x14ac:dyDescent="0.4">
      <c r="A427" s="28" t="str">
        <f>IFERROR(Apollo_Data__Comp_No[[#This Row],[CH Company number]],"")</f>
        <v>08514459</v>
      </c>
      <c r="B427" s="29" t="str">
        <f>IFERROR(Apollo_Data__Comp_No[[#This Row],[company]],"")</f>
        <v>Palatine Homes Ltd</v>
      </c>
      <c r="C427" s="29" t="str">
        <f>IFERROR(_xlfn.XLOOKUP(Apollo_Results[[#This Row],[Company Number ]],Apollo_Data___Inc_Lender!A:A,Apollo_Data___Inc_Lender!C:C,,)&amp;"","")</f>
        <v>Scott - Phillips; Wilson - Phillips</v>
      </c>
      <c r="D427" s="27" t="str">
        <f>IFERROR(_xlfn.XLOOKUP(Apollo_Results[[#This Row],[Company Number ]],Apollo_Data___Inc_Lender!A:A,Apollo_Data___Inc_Lender!D:D,,)&amp;"","")</f>
        <v>National Westminster Bank PLC</v>
      </c>
      <c r="E427" s="31">
        <f>IFERROR(_xlfn.XLOOKUP(Apollo_Results[[#This Row],[Company Number ]],Apollo_Data___Inc_Lender!A:A,Apollo_Data___Inc_Lender!E:E,"",),"")</f>
        <v>45581</v>
      </c>
      <c r="F427" s="27" t="str">
        <f>IFERROR(_xlfn.XLOOKUP(Apollo_Results[[#This Row],[Company Number ]],Apollo_Data___Inc_Lender!A:A,Apollo_Data___Inc_Lender!F:F,"",0)&amp;"","")</f>
        <v>outstanding</v>
      </c>
      <c r="G427" s="31">
        <f>_xlfn.XLOOKUP(Apollo_Results[[#This Row],[Company Number ]],Apollo_Data___Inc_Lender!A:A,Apollo_Data___Inc_Lender!G:G,"",0)</f>
        <v>41396</v>
      </c>
      <c r="H427" s="27" t="str">
        <f>IFERROR(Apollo_Data__Comp_No[[#This Row],[First Name]],"")</f>
        <v>Scott</v>
      </c>
      <c r="I427" s="27" t="str">
        <f>IFERROR(Apollo_Data__Comp_No[[#This Row],[Last Name]],"")</f>
        <v>Phillips</v>
      </c>
      <c r="M427" s="27" t="str">
        <f>IFERROR(Apollo_Data__Comp_No[[#This Row],[Company Linkedin Url]],"")</f>
        <v>http://www.linkedin.com/company/palatine-homes-ltd</v>
      </c>
      <c r="N427" s="27" t="str">
        <f>IFERROR(Apollo_Data__Comp_No[[#This Row],[Website]],"")</f>
        <v>https://palatinehomes.co.uk</v>
      </c>
      <c r="O427" s="27" t="str">
        <f>IFERROR(Apollo_Data__Comp_No[[#This Row],[Company Address]],"")</f>
        <v>Burnham Road, Beaconsfield, England, United Kingdom, HP9 2</v>
      </c>
      <c r="P427" s="33" t="s">
        <v>26054</v>
      </c>
    </row>
    <row r="428" spans="1:16" s="27" customFormat="1" x14ac:dyDescent="0.4">
      <c r="A428" s="28" t="str">
        <f>IFERROR(Apollo_Data__Comp_No[[#This Row],[CH Company number]],"")</f>
        <v>08514459</v>
      </c>
      <c r="B428" s="29" t="str">
        <f>IFERROR(Apollo_Data__Comp_No[[#This Row],[company]],"")</f>
        <v>Palatine Homes Ltd</v>
      </c>
      <c r="C428" s="29" t="str">
        <f>IFERROR(_xlfn.XLOOKUP(Apollo_Results[[#This Row],[Company Number ]],Apollo_Data___Inc_Lender!A:A,Apollo_Data___Inc_Lender!C:C,,)&amp;"","")</f>
        <v>Scott - Phillips; Wilson - Phillips</v>
      </c>
      <c r="D428" s="27" t="str">
        <f>IFERROR(_xlfn.XLOOKUP(Apollo_Results[[#This Row],[Company Number ]],Apollo_Data___Inc_Lender!A:A,Apollo_Data___Inc_Lender!D:D,,)&amp;"","")</f>
        <v>National Westminster Bank PLC</v>
      </c>
      <c r="E428" s="31">
        <f>IFERROR(_xlfn.XLOOKUP(Apollo_Results[[#This Row],[Company Number ]],Apollo_Data___Inc_Lender!A:A,Apollo_Data___Inc_Lender!E:E,"",),"")</f>
        <v>45581</v>
      </c>
      <c r="F428" s="27" t="str">
        <f>IFERROR(_xlfn.XLOOKUP(Apollo_Results[[#This Row],[Company Number ]],Apollo_Data___Inc_Lender!A:A,Apollo_Data___Inc_Lender!F:F,"",0)&amp;"","")</f>
        <v>outstanding</v>
      </c>
      <c r="G428" s="31">
        <f>_xlfn.XLOOKUP(Apollo_Results[[#This Row],[Company Number ]],Apollo_Data___Inc_Lender!A:A,Apollo_Data___Inc_Lender!G:G,"",0)</f>
        <v>41396</v>
      </c>
      <c r="H428" s="27" t="str">
        <f>IFERROR(Apollo_Data__Comp_No[[#This Row],[First Name]],"")</f>
        <v>Nikki</v>
      </c>
      <c r="I428" s="27" t="str">
        <f>IFERROR(Apollo_Data__Comp_No[[#This Row],[Last Name]],"")</f>
        <v>Meyer</v>
      </c>
      <c r="M428" s="27" t="str">
        <f>IFERROR(Apollo_Data__Comp_No[[#This Row],[Company Linkedin Url]],"")</f>
        <v>http://www.linkedin.com/company/palatine-homes-ltd</v>
      </c>
      <c r="N428" s="27" t="str">
        <f>IFERROR(Apollo_Data__Comp_No[[#This Row],[Website]],"")</f>
        <v>https://palatinehomes.co.uk</v>
      </c>
      <c r="O428" s="27" t="str">
        <f>IFERROR(Apollo_Data__Comp_No[[#This Row],[Company Address]],"")</f>
        <v>Burnham Road, Beaconsfield, England, United Kingdom, HP9 2</v>
      </c>
      <c r="P428" s="33" t="s">
        <v>26054</v>
      </c>
    </row>
    <row r="429" spans="1:16" s="27" customFormat="1" x14ac:dyDescent="0.4">
      <c r="A429" s="28" t="str">
        <f>IFERROR(Apollo_Data__Comp_No[[#This Row],[CH Company number]],"")</f>
        <v>08514459</v>
      </c>
      <c r="B429" s="29" t="str">
        <f>IFERROR(Apollo_Data__Comp_No[[#This Row],[company]],"")</f>
        <v>Palatine Homes Ltd</v>
      </c>
      <c r="C429" s="29" t="str">
        <f>IFERROR(_xlfn.XLOOKUP(Apollo_Results[[#This Row],[Company Number ]],Apollo_Data___Inc_Lender!A:A,Apollo_Data___Inc_Lender!C:C,,)&amp;"","")</f>
        <v>Scott - Phillips; Wilson - Phillips</v>
      </c>
      <c r="D429" s="27" t="str">
        <f>IFERROR(_xlfn.XLOOKUP(Apollo_Results[[#This Row],[Company Number ]],Apollo_Data___Inc_Lender!A:A,Apollo_Data___Inc_Lender!D:D,,)&amp;"","")</f>
        <v>National Westminster Bank PLC</v>
      </c>
      <c r="E429" s="31">
        <f>IFERROR(_xlfn.XLOOKUP(Apollo_Results[[#This Row],[Company Number ]],Apollo_Data___Inc_Lender!A:A,Apollo_Data___Inc_Lender!E:E,"",),"")</f>
        <v>45581</v>
      </c>
      <c r="F429" s="27" t="str">
        <f>IFERROR(_xlfn.XLOOKUP(Apollo_Results[[#This Row],[Company Number ]],Apollo_Data___Inc_Lender!A:A,Apollo_Data___Inc_Lender!F:F,"",0)&amp;"","")</f>
        <v>outstanding</v>
      </c>
      <c r="G429" s="31">
        <f>_xlfn.XLOOKUP(Apollo_Results[[#This Row],[Company Number ]],Apollo_Data___Inc_Lender!A:A,Apollo_Data___Inc_Lender!G:G,"",0)</f>
        <v>41396</v>
      </c>
      <c r="H429" s="27" t="str">
        <f>IFERROR(Apollo_Data__Comp_No[[#This Row],[First Name]],"")</f>
        <v>Alex</v>
      </c>
      <c r="I429" s="27" t="str">
        <f>IFERROR(Apollo_Data__Comp_No[[#This Row],[Last Name]],"")</f>
        <v>Upward</v>
      </c>
      <c r="M429" s="27" t="str">
        <f>IFERROR(Apollo_Data__Comp_No[[#This Row],[Company Linkedin Url]],"")</f>
        <v>http://www.linkedin.com/company/palatine-homes-ltd</v>
      </c>
      <c r="N429" s="27" t="str">
        <f>IFERROR(Apollo_Data__Comp_No[[#This Row],[Website]],"")</f>
        <v>https://palatinehomes.co.uk</v>
      </c>
      <c r="O429" s="27" t="str">
        <f>IFERROR(Apollo_Data__Comp_No[[#This Row],[Company Address]],"")</f>
        <v>Burnham Road, Beaconsfield, England, United Kingdom, HP9 2</v>
      </c>
      <c r="P429" s="33" t="s">
        <v>26054</v>
      </c>
    </row>
    <row r="430" spans="1:16" s="27" customFormat="1" x14ac:dyDescent="0.4">
      <c r="A430" s="28" t="str">
        <f>IFERROR(Apollo_Data__Comp_No[[#This Row],[CH Company number]],"")</f>
        <v>07330521</v>
      </c>
      <c r="B430" s="29" t="str">
        <f>IFERROR(Apollo_Data__Comp_No[[#This Row],[company]],"")</f>
        <v>Metro Village Estate Agents</v>
      </c>
      <c r="C430" s="29" t="str">
        <f>IFERROR(_xlfn.XLOOKUP(Apollo_Results[[#This Row],[Company Number ]],Apollo_Data___Inc_Lender!A:A,Apollo_Data___Inc_Lender!C:C,,)&amp;"","")</f>
        <v>Abul - Chowdhury</v>
      </c>
      <c r="D430" s="27" t="str">
        <f>IFERROR(_xlfn.XLOOKUP(Apollo_Results[[#This Row],[Company Number ]],Apollo_Data___Inc_Lender!A:A,Apollo_Data___Inc_Lender!D:D,,)&amp;"","")</f>
        <v/>
      </c>
      <c r="E430" s="31">
        <f>IFERROR(_xlfn.XLOOKUP(Apollo_Results[[#This Row],[Company Number ]],Apollo_Data___Inc_Lender!A:A,Apollo_Data___Inc_Lender!E:E,"",),"")</f>
        <v>0</v>
      </c>
      <c r="F430" s="27" t="str">
        <f>IFERROR(_xlfn.XLOOKUP(Apollo_Results[[#This Row],[Company Number ]],Apollo_Data___Inc_Lender!A:A,Apollo_Data___Inc_Lender!F:F,"",0)&amp;"","")</f>
        <v/>
      </c>
      <c r="G430" s="31">
        <f>_xlfn.XLOOKUP(Apollo_Results[[#This Row],[Company Number ]],Apollo_Data___Inc_Lender!A:A,Apollo_Data___Inc_Lender!G:G,"",0)</f>
        <v>40388</v>
      </c>
      <c r="H430" s="27" t="str">
        <f>IFERROR(Apollo_Data__Comp_No[[#This Row],[First Name]],"")</f>
        <v>Kieran</v>
      </c>
      <c r="I430" s="27" t="str">
        <f>IFERROR(Apollo_Data__Comp_No[[#This Row],[Last Name]],"")</f>
        <v>Price</v>
      </c>
      <c r="M430" s="27" t="str">
        <f>IFERROR(Apollo_Data__Comp_No[[#This Row],[Company Linkedin Url]],"")</f>
        <v>http://www.linkedin.com/company/metro-village-estate-agents</v>
      </c>
      <c r="N430" s="27" t="str">
        <f>IFERROR(Apollo_Data__Comp_No[[#This Row],[Website]],"")</f>
        <v>https://metro-village.com</v>
      </c>
      <c r="O430" s="27" t="str">
        <f>IFERROR(Apollo_Data__Comp_No[[#This Row],[Company Address]],"")</f>
        <v>Surrey Quays Road, London, England, United Kingdom, SE16 7AJ</v>
      </c>
      <c r="P430" s="33" t="s">
        <v>26054</v>
      </c>
    </row>
    <row r="431" spans="1:16" s="27" customFormat="1" x14ac:dyDescent="0.4">
      <c r="A431" s="28" t="str">
        <f>IFERROR(Apollo_Data__Comp_No[[#This Row],[CH Company number]],"")</f>
        <v>14648220</v>
      </c>
      <c r="B431" s="29" t="str">
        <f>IFERROR(Apollo_Data__Comp_No[[#This Row],[company]],"")</f>
        <v>Paramount Block &amp; Estate Management Ltd</v>
      </c>
      <c r="C431" s="29" t="str">
        <f>IFERROR(_xlfn.XLOOKUP(Apollo_Results[[#This Row],[Company Number ]],Apollo_Data___Inc_Lender!A:A,Apollo_Data___Inc_Lender!C:C,,)&amp;"","")</f>
        <v>Shaun - Smith</v>
      </c>
      <c r="D431" s="27" t="str">
        <f>IFERROR(_xlfn.XLOOKUP(Apollo_Results[[#This Row],[Company Number ]],Apollo_Data___Inc_Lender!A:A,Apollo_Data___Inc_Lender!D:D,,)&amp;"","")</f>
        <v/>
      </c>
      <c r="E431" s="31">
        <f>IFERROR(_xlfn.XLOOKUP(Apollo_Results[[#This Row],[Company Number ]],Apollo_Data___Inc_Lender!A:A,Apollo_Data___Inc_Lender!E:E,"",),"")</f>
        <v>0</v>
      </c>
      <c r="F431" s="27" t="str">
        <f>IFERROR(_xlfn.XLOOKUP(Apollo_Results[[#This Row],[Company Number ]],Apollo_Data___Inc_Lender!A:A,Apollo_Data___Inc_Lender!F:F,"",0)&amp;"","")</f>
        <v/>
      </c>
      <c r="G431" s="31">
        <f>_xlfn.XLOOKUP(Apollo_Results[[#This Row],[Company Number ]],Apollo_Data___Inc_Lender!A:A,Apollo_Data___Inc_Lender!G:G,"",0)</f>
        <v>44965</v>
      </c>
      <c r="H431" s="27" t="str">
        <f>IFERROR(Apollo_Data__Comp_No[[#This Row],[First Name]],"")</f>
        <v>Shaun</v>
      </c>
      <c r="I431" s="27" t="str">
        <f>IFERROR(Apollo_Data__Comp_No[[#This Row],[Last Name]],"")</f>
        <v>Smith</v>
      </c>
      <c r="M431" s="27" t="str">
        <f>IFERROR(Apollo_Data__Comp_No[[#This Row],[Company Linkedin Url]],"")</f>
        <v>http://www.linkedin.com/company/paramount-estate-management-ltd</v>
      </c>
      <c r="N431" s="27" t="str">
        <f>IFERROR(Apollo_Data__Comp_No[[#This Row],[Website]],"")</f>
        <v>https://pbem.co.uk</v>
      </c>
      <c r="O431" s="27" t="str">
        <f>IFERROR(Apollo_Data__Comp_No[[#This Row],[Company Address]],"")</f>
        <v>Heronsway, Chester, England, United Kingdom, CH4 9QR</v>
      </c>
      <c r="P431" s="33" t="s">
        <v>26054</v>
      </c>
    </row>
    <row r="432" spans="1:16" s="27" customFormat="1" x14ac:dyDescent="0.4">
      <c r="A432" s="28" t="str">
        <f>IFERROR(Apollo_Data__Comp_No[[#This Row],[CH Company number]],"")</f>
        <v>14648220</v>
      </c>
      <c r="B432" s="29" t="str">
        <f>IFERROR(Apollo_Data__Comp_No[[#This Row],[company]],"")</f>
        <v>Paramount Block &amp; Estate Management Ltd</v>
      </c>
      <c r="C432" s="29" t="str">
        <f>IFERROR(_xlfn.XLOOKUP(Apollo_Results[[#This Row],[Company Number ]],Apollo_Data___Inc_Lender!A:A,Apollo_Data___Inc_Lender!C:C,,)&amp;"","")</f>
        <v>Shaun - Smith</v>
      </c>
      <c r="D432" s="27" t="str">
        <f>IFERROR(_xlfn.XLOOKUP(Apollo_Results[[#This Row],[Company Number ]],Apollo_Data___Inc_Lender!A:A,Apollo_Data___Inc_Lender!D:D,,)&amp;"","")</f>
        <v/>
      </c>
      <c r="E432" s="31">
        <f>IFERROR(_xlfn.XLOOKUP(Apollo_Results[[#This Row],[Company Number ]],Apollo_Data___Inc_Lender!A:A,Apollo_Data___Inc_Lender!E:E,"",),"")</f>
        <v>0</v>
      </c>
      <c r="F432" s="27" t="str">
        <f>IFERROR(_xlfn.XLOOKUP(Apollo_Results[[#This Row],[Company Number ]],Apollo_Data___Inc_Lender!A:A,Apollo_Data___Inc_Lender!F:F,"",0)&amp;"","")</f>
        <v/>
      </c>
      <c r="G432" s="31">
        <f>_xlfn.XLOOKUP(Apollo_Results[[#This Row],[Company Number ]],Apollo_Data___Inc_Lender!A:A,Apollo_Data___Inc_Lender!G:G,"",0)</f>
        <v>44965</v>
      </c>
      <c r="H432" s="27" t="str">
        <f>IFERROR(Apollo_Data__Comp_No[[#This Row],[First Name]],"")</f>
        <v>Chloe</v>
      </c>
      <c r="I432" s="27" t="str">
        <f>IFERROR(Apollo_Data__Comp_No[[#This Row],[Last Name]],"")</f>
        <v>Southall</v>
      </c>
      <c r="M432" s="27" t="str">
        <f>IFERROR(Apollo_Data__Comp_No[[#This Row],[Company Linkedin Url]],"")</f>
        <v>http://www.linkedin.com/company/paramount-estate-management-ltd</v>
      </c>
      <c r="N432" s="27" t="str">
        <f>IFERROR(Apollo_Data__Comp_No[[#This Row],[Website]],"")</f>
        <v>https://pbem.co.uk</v>
      </c>
      <c r="O432" s="27" t="str">
        <f>IFERROR(Apollo_Data__Comp_No[[#This Row],[Company Address]],"")</f>
        <v>Heronsway, Chester, England, United Kingdom, CH4 9QR</v>
      </c>
      <c r="P432" s="33" t="s">
        <v>26054</v>
      </c>
    </row>
    <row r="433" spans="1:16" s="27" customFormat="1" x14ac:dyDescent="0.4">
      <c r="A433" s="28" t="str">
        <f>IFERROR(Apollo_Data__Comp_No[[#This Row],[CH Company number]],"")</f>
        <v>SC602764</v>
      </c>
      <c r="B433" s="29" t="str">
        <f>IFERROR(Apollo_Data__Comp_No[[#This Row],[company]],"")</f>
        <v>Valere</v>
      </c>
      <c r="C433" s="29" t="str">
        <f>IFERROR(_xlfn.XLOOKUP(Apollo_Results[[#This Row],[Company Number ]],Apollo_Data___Inc_Lender!A:A,Apollo_Data___Inc_Lender!C:C,,)&amp;"","")</f>
        <v>Louise - Legg</v>
      </c>
      <c r="D433" s="27" t="str">
        <f>IFERROR(_xlfn.XLOOKUP(Apollo_Results[[#This Row],[Company Number ]],Apollo_Data___Inc_Lender!A:A,Apollo_Data___Inc_Lender!D:D,,)&amp;"","")</f>
        <v/>
      </c>
      <c r="E433" s="31">
        <f>IFERROR(_xlfn.XLOOKUP(Apollo_Results[[#This Row],[Company Number ]],Apollo_Data___Inc_Lender!A:A,Apollo_Data___Inc_Lender!E:E,"",),"")</f>
        <v>0</v>
      </c>
      <c r="F433" s="27" t="str">
        <f>IFERROR(_xlfn.XLOOKUP(Apollo_Results[[#This Row],[Company Number ]],Apollo_Data___Inc_Lender!A:A,Apollo_Data___Inc_Lender!F:F,"",0)&amp;"","")</f>
        <v/>
      </c>
      <c r="G433" s="31">
        <f>_xlfn.XLOOKUP(Apollo_Results[[#This Row],[Company Number ]],Apollo_Data___Inc_Lender!A:A,Apollo_Data___Inc_Lender!G:G,"",0)</f>
        <v>43298</v>
      </c>
      <c r="H433" s="27" t="str">
        <f>IFERROR(Apollo_Data__Comp_No[[#This Row],[First Name]],"")</f>
        <v>Ali</v>
      </c>
      <c r="I433" s="27" t="str">
        <f>IFERROR(Apollo_Data__Comp_No[[#This Row],[Last Name]],"")</f>
        <v>Milad</v>
      </c>
      <c r="M433" s="27" t="str">
        <f>IFERROR(Apollo_Data__Comp_No[[#This Row],[Company Linkedin Url]],"")</f>
        <v>http://www.linkedin.com/company/valere-group</v>
      </c>
      <c r="N433" s="27" t="str">
        <f>IFERROR(Apollo_Data__Comp_No[[#This Row],[Website]],"")</f>
        <v>https://valeregroup.co.uk</v>
      </c>
      <c r="O433" s="27" t="str">
        <f>IFERROR(Apollo_Data__Comp_No[[#This Row],[Company Address]],"")</f>
        <v>18 Greek Street, London, England, United Kingdom, W1D 4DS</v>
      </c>
      <c r="P433" s="33" t="s">
        <v>26054</v>
      </c>
    </row>
    <row r="434" spans="1:16" s="27" customFormat="1" x14ac:dyDescent="0.4">
      <c r="A434" s="28" t="str">
        <f>IFERROR(Apollo_Data__Comp_No[[#This Row],[CH Company number]],"")</f>
        <v>SC602764</v>
      </c>
      <c r="B434" s="29" t="str">
        <f>IFERROR(Apollo_Data__Comp_No[[#This Row],[company]],"")</f>
        <v>Valere</v>
      </c>
      <c r="C434" s="29" t="str">
        <f>IFERROR(_xlfn.XLOOKUP(Apollo_Results[[#This Row],[Company Number ]],Apollo_Data___Inc_Lender!A:A,Apollo_Data___Inc_Lender!C:C,,)&amp;"","")</f>
        <v>Louise - Legg</v>
      </c>
      <c r="D434" s="27" t="str">
        <f>IFERROR(_xlfn.XLOOKUP(Apollo_Results[[#This Row],[Company Number ]],Apollo_Data___Inc_Lender!A:A,Apollo_Data___Inc_Lender!D:D,,)&amp;"","")</f>
        <v/>
      </c>
      <c r="E434" s="31">
        <f>IFERROR(_xlfn.XLOOKUP(Apollo_Results[[#This Row],[Company Number ]],Apollo_Data___Inc_Lender!A:A,Apollo_Data___Inc_Lender!E:E,"",),"")</f>
        <v>0</v>
      </c>
      <c r="F434" s="27" t="str">
        <f>IFERROR(_xlfn.XLOOKUP(Apollo_Results[[#This Row],[Company Number ]],Apollo_Data___Inc_Lender!A:A,Apollo_Data___Inc_Lender!F:F,"",0)&amp;"","")</f>
        <v/>
      </c>
      <c r="G434" s="31">
        <f>_xlfn.XLOOKUP(Apollo_Results[[#This Row],[Company Number ]],Apollo_Data___Inc_Lender!A:A,Apollo_Data___Inc_Lender!G:G,"",0)</f>
        <v>43298</v>
      </c>
      <c r="H434" s="27" t="str">
        <f>IFERROR(Apollo_Data__Comp_No[[#This Row],[First Name]],"")</f>
        <v>Mihir</v>
      </c>
      <c r="I434" s="27" t="str">
        <f>IFERROR(Apollo_Data__Comp_No[[#This Row],[Last Name]],"")</f>
        <v>Dhanak</v>
      </c>
      <c r="M434" s="27" t="str">
        <f>IFERROR(Apollo_Data__Comp_No[[#This Row],[Company Linkedin Url]],"")</f>
        <v>http://www.linkedin.com/company/valere-group</v>
      </c>
      <c r="N434" s="27" t="str">
        <f>IFERROR(Apollo_Data__Comp_No[[#This Row],[Website]],"")</f>
        <v>https://valeregroup.co.uk</v>
      </c>
      <c r="O434" s="27" t="str">
        <f>IFERROR(Apollo_Data__Comp_No[[#This Row],[Company Address]],"")</f>
        <v>18 Greek Street, London, England, United Kingdom, W1D 4DS</v>
      </c>
      <c r="P434" s="33" t="s">
        <v>26054</v>
      </c>
    </row>
    <row r="435" spans="1:16" s="27" customFormat="1" x14ac:dyDescent="0.4">
      <c r="A435" s="28" t="str">
        <f>IFERROR(Apollo_Data__Comp_No[[#This Row],[CH Company number]],"")</f>
        <v>08042619</v>
      </c>
      <c r="B435" s="29" t="str">
        <f>IFERROR(Apollo_Data__Comp_No[[#This Row],[company]],"")</f>
        <v>Acorn Homes SW</v>
      </c>
      <c r="C435" s="29" t="str">
        <f>IFERROR(_xlfn.XLOOKUP(Apollo_Results[[#This Row],[Company Number ]],Apollo_Data___Inc_Lender!A:A,Apollo_Data___Inc_Lender!C:C,,)&amp;"","")</f>
        <v>Mark - Thomas</v>
      </c>
      <c r="D435" s="27" t="str">
        <f>IFERROR(_xlfn.XLOOKUP(Apollo_Results[[#This Row],[Company Number ]],Apollo_Data___Inc_Lender!A:A,Apollo_Data___Inc_Lender!D:D,,)&amp;"","")</f>
        <v>Lloyds Bank PLC</v>
      </c>
      <c r="E435" s="31">
        <f>IFERROR(_xlfn.XLOOKUP(Apollo_Results[[#This Row],[Company Number ]],Apollo_Data___Inc_Lender!A:A,Apollo_Data___Inc_Lender!E:E,"",),"")</f>
        <v>43787</v>
      </c>
      <c r="F435" s="27" t="str">
        <f>IFERROR(_xlfn.XLOOKUP(Apollo_Results[[#This Row],[Company Number ]],Apollo_Data___Inc_Lender!A:A,Apollo_Data___Inc_Lender!F:F,"",0)&amp;"","")</f>
        <v>outstanding</v>
      </c>
      <c r="G435" s="31">
        <f>_xlfn.XLOOKUP(Apollo_Results[[#This Row],[Company Number ]],Apollo_Data___Inc_Lender!A:A,Apollo_Data___Inc_Lender!G:G,"",0)</f>
        <v>41023</v>
      </c>
      <c r="H435" s="27" t="str">
        <f>IFERROR(Apollo_Data__Comp_No[[#This Row],[First Name]],"")</f>
        <v>Donna</v>
      </c>
      <c r="I435" s="27" t="str">
        <f>IFERROR(Apollo_Data__Comp_No[[#This Row],[Last Name]],"")</f>
        <v>Collier</v>
      </c>
      <c r="M435" s="27" t="str">
        <f>IFERROR(Apollo_Data__Comp_No[[#This Row],[Company Linkedin Url]],"")</f>
        <v>http://www.linkedin.com/company/acornhomes</v>
      </c>
      <c r="N435" s="27" t="str">
        <f>IFERROR(Apollo_Data__Comp_No[[#This Row],[Website]],"")</f>
        <v>https://acornhomes.co.uk</v>
      </c>
      <c r="O435" s="27" t="str">
        <f>IFERROR(Apollo_Data__Comp_No[[#This Row],[Company Address]],"")</f>
        <v>40 Kingston Road, Taunton, England, United Kingdom, TA2 7SE</v>
      </c>
      <c r="P435" s="33" t="s">
        <v>26054</v>
      </c>
    </row>
    <row r="436" spans="1:16" s="27" customFormat="1" x14ac:dyDescent="0.4">
      <c r="A436" s="28" t="str">
        <f>IFERROR(Apollo_Data__Comp_No[[#This Row],[CH Company number]],"")</f>
        <v>08042619</v>
      </c>
      <c r="B436" s="29" t="str">
        <f>IFERROR(Apollo_Data__Comp_No[[#This Row],[company]],"")</f>
        <v>Acorn Homes SW</v>
      </c>
      <c r="C436" s="29" t="str">
        <f>IFERROR(_xlfn.XLOOKUP(Apollo_Results[[#This Row],[Company Number ]],Apollo_Data___Inc_Lender!A:A,Apollo_Data___Inc_Lender!C:C,,)&amp;"","")</f>
        <v>Mark - Thomas</v>
      </c>
      <c r="D436" s="27" t="str">
        <f>IFERROR(_xlfn.XLOOKUP(Apollo_Results[[#This Row],[Company Number ]],Apollo_Data___Inc_Lender!A:A,Apollo_Data___Inc_Lender!D:D,,)&amp;"","")</f>
        <v>Lloyds Bank PLC</v>
      </c>
      <c r="E436" s="31">
        <f>IFERROR(_xlfn.XLOOKUP(Apollo_Results[[#This Row],[Company Number ]],Apollo_Data___Inc_Lender!A:A,Apollo_Data___Inc_Lender!E:E,"",),"")</f>
        <v>43787</v>
      </c>
      <c r="F436" s="27" t="str">
        <f>IFERROR(_xlfn.XLOOKUP(Apollo_Results[[#This Row],[Company Number ]],Apollo_Data___Inc_Lender!A:A,Apollo_Data___Inc_Lender!F:F,"",0)&amp;"","")</f>
        <v>outstanding</v>
      </c>
      <c r="G436" s="31">
        <f>_xlfn.XLOOKUP(Apollo_Results[[#This Row],[Company Number ]],Apollo_Data___Inc_Lender!A:A,Apollo_Data___Inc_Lender!G:G,"",0)</f>
        <v>41023</v>
      </c>
      <c r="H436" s="27" t="str">
        <f>IFERROR(Apollo_Data__Comp_No[[#This Row],[First Name]],"")</f>
        <v>Andrew</v>
      </c>
      <c r="I436" s="27" t="str">
        <f>IFERROR(Apollo_Data__Comp_No[[#This Row],[Last Name]],"")</f>
        <v>Bryant</v>
      </c>
      <c r="M436" s="27" t="str">
        <f>IFERROR(Apollo_Data__Comp_No[[#This Row],[Company Linkedin Url]],"")</f>
        <v>http://www.linkedin.com/company/acornhomes</v>
      </c>
      <c r="N436" s="27" t="str">
        <f>IFERROR(Apollo_Data__Comp_No[[#This Row],[Website]],"")</f>
        <v>https://acornhomes.co.uk</v>
      </c>
      <c r="O436" s="27" t="str">
        <f>IFERROR(Apollo_Data__Comp_No[[#This Row],[Company Address]],"")</f>
        <v>40 Kingston Road, Taunton, England, United Kingdom, TA2 7SE</v>
      </c>
      <c r="P436" s="33" t="s">
        <v>26054</v>
      </c>
    </row>
    <row r="437" spans="1:16" s="27" customFormat="1" x14ac:dyDescent="0.4">
      <c r="A437" s="28" t="str">
        <f>IFERROR(Apollo_Data__Comp_No[[#This Row],[CH Company number]],"")</f>
        <v>06600823</v>
      </c>
      <c r="B437" s="29" t="str">
        <f>IFERROR(Apollo_Data__Comp_No[[#This Row],[company]],"")</f>
        <v>Crown Mayfair</v>
      </c>
      <c r="C437" s="29" t="str">
        <f>IFERROR(_xlfn.XLOOKUP(Apollo_Results[[#This Row],[Company Number ]],Apollo_Data___Inc_Lender!A:A,Apollo_Data___Inc_Lender!C:C,,)&amp;"","")</f>
        <v>Kate - Bond</v>
      </c>
      <c r="D437" s="27" t="str">
        <f>IFERROR(_xlfn.XLOOKUP(Apollo_Results[[#This Row],[Company Number ]],Apollo_Data___Inc_Lender!A:A,Apollo_Data___Inc_Lender!D:D,,)&amp;"","")</f>
        <v>Coutts &amp; Company</v>
      </c>
      <c r="E437" s="31">
        <f>IFERROR(_xlfn.XLOOKUP(Apollo_Results[[#This Row],[Company Number ]],Apollo_Data___Inc_Lender!A:A,Apollo_Data___Inc_Lender!E:E,"",),"")</f>
        <v>41933</v>
      </c>
      <c r="F437" s="27" t="str">
        <f>IFERROR(_xlfn.XLOOKUP(Apollo_Results[[#This Row],[Company Number ]],Apollo_Data___Inc_Lender!A:A,Apollo_Data___Inc_Lender!F:F,"",0)&amp;"","")</f>
        <v>outstanding</v>
      </c>
      <c r="G437" s="31">
        <f>_xlfn.XLOOKUP(Apollo_Results[[#This Row],[Company Number ]],Apollo_Data___Inc_Lender!A:A,Apollo_Data___Inc_Lender!G:G,"",0)</f>
        <v>39590</v>
      </c>
      <c r="H437" s="27" t="str">
        <f>IFERROR(Apollo_Data__Comp_No[[#This Row],[First Name]],"")</f>
        <v>Thomas</v>
      </c>
      <c r="I437" s="27" t="str">
        <f>IFERROR(Apollo_Data__Comp_No[[#This Row],[Last Name]],"")</f>
        <v>Osborn</v>
      </c>
      <c r="M437" s="27" t="str">
        <f>IFERROR(Apollo_Data__Comp_No[[#This Row],[Company Linkedin Url]],"")</f>
        <v>http://www.linkedin.com/company/crown-mayfair</v>
      </c>
      <c r="N437" s="27" t="str">
        <f>IFERROR(Apollo_Data__Comp_No[[#This Row],[Website]],"")</f>
        <v>https://crownmayfair.com</v>
      </c>
      <c r="O437" s="27" t="str">
        <f>IFERROR(Apollo_Data__Comp_No[[#This Row],[Company Address]],"")</f>
        <v>Yarmouth Place, London, England, United Kingdom, W1J 7</v>
      </c>
      <c r="P437" s="33" t="s">
        <v>26054</v>
      </c>
    </row>
    <row r="438" spans="1:16" s="27" customFormat="1" x14ac:dyDescent="0.4">
      <c r="A438" s="28" t="str">
        <f>IFERROR(Apollo_Data__Comp_No[[#This Row],[CH Company number]],"")</f>
        <v>00899045</v>
      </c>
      <c r="B438" s="29" t="str">
        <f>IFERROR(Apollo_Data__Comp_No[[#This Row],[company]],"")</f>
        <v>AIM Capital</v>
      </c>
      <c r="C438" s="29" t="str">
        <f>IFERROR(_xlfn.XLOOKUP(Apollo_Results[[#This Row],[Company Number ]],Apollo_Data___Inc_Lender!A:A,Apollo_Data___Inc_Lender!C:C,,)&amp;"","")</f>
        <v>Ayyub - Bux; Yousuf - Bux</v>
      </c>
      <c r="D438" s="27" t="str">
        <f>IFERROR(_xlfn.XLOOKUP(Apollo_Results[[#This Row],[Company Number ]],Apollo_Data___Inc_Lender!A:A,Apollo_Data___Inc_Lender!D:D,,)&amp;"","")</f>
        <v>Brb (Residuary) Limited</v>
      </c>
      <c r="E438" s="31">
        <f>IFERROR(_xlfn.XLOOKUP(Apollo_Results[[#This Row],[Company Number ]],Apollo_Data___Inc_Lender!A:A,Apollo_Data___Inc_Lender!E:E,"",),"")</f>
        <v>38779</v>
      </c>
      <c r="F438" s="27" t="str">
        <f>IFERROR(_xlfn.XLOOKUP(Apollo_Results[[#This Row],[Company Number ]],Apollo_Data___Inc_Lender!A:A,Apollo_Data___Inc_Lender!F:F,"",0)&amp;"","")</f>
        <v>fully-satisfied</v>
      </c>
      <c r="G438" s="31">
        <f>_xlfn.XLOOKUP(Apollo_Results[[#This Row],[Company Number ]],Apollo_Data___Inc_Lender!A:A,Apollo_Data___Inc_Lender!G:G,"",0)</f>
        <v>24527</v>
      </c>
      <c r="H438" s="27" t="str">
        <f>IFERROR(Apollo_Data__Comp_No[[#This Row],[First Name]],"")</f>
        <v>Craig</v>
      </c>
      <c r="I438" s="27" t="str">
        <f>IFERROR(Apollo_Data__Comp_No[[#This Row],[Last Name]],"")</f>
        <v>Thompson</v>
      </c>
      <c r="M438" s="27" t="str">
        <f>IFERROR(Apollo_Data__Comp_No[[#This Row],[Company Linkedin Url]],"")</f>
        <v>http://www.linkedin.com/company/aimcapitaluk</v>
      </c>
      <c r="N438" s="27" t="str">
        <f>IFERROR(Apollo_Data__Comp_No[[#This Row],[Website]],"")</f>
        <v>https://aimcapital.uk</v>
      </c>
      <c r="O438" s="27" t="str">
        <f>IFERROR(Apollo_Data__Comp_No[[#This Row],[Company Address]],"")</f>
        <v>Garstang Road, Broughton, England, United Kingdom, PR3 5BT</v>
      </c>
      <c r="P438" s="33" t="s">
        <v>26054</v>
      </c>
    </row>
    <row r="439" spans="1:16" s="27" customFormat="1" x14ac:dyDescent="0.4">
      <c r="A439" s="28" t="str">
        <f>IFERROR(Apollo_Data__Comp_No[[#This Row],[CH Company number]],"")</f>
        <v>00899045</v>
      </c>
      <c r="B439" s="29" t="str">
        <f>IFERROR(Apollo_Data__Comp_No[[#This Row],[company]],"")</f>
        <v>AIM Capital</v>
      </c>
      <c r="C439" s="29" t="str">
        <f>IFERROR(_xlfn.XLOOKUP(Apollo_Results[[#This Row],[Company Number ]],Apollo_Data___Inc_Lender!A:A,Apollo_Data___Inc_Lender!C:C,,)&amp;"","")</f>
        <v>Ayyub - Bux; Yousuf - Bux</v>
      </c>
      <c r="D439" s="27" t="str">
        <f>IFERROR(_xlfn.XLOOKUP(Apollo_Results[[#This Row],[Company Number ]],Apollo_Data___Inc_Lender!A:A,Apollo_Data___Inc_Lender!D:D,,)&amp;"","")</f>
        <v>Brb (Residuary) Limited</v>
      </c>
      <c r="E439" s="31">
        <f>IFERROR(_xlfn.XLOOKUP(Apollo_Results[[#This Row],[Company Number ]],Apollo_Data___Inc_Lender!A:A,Apollo_Data___Inc_Lender!E:E,"",),"")</f>
        <v>38779</v>
      </c>
      <c r="F439" s="27" t="str">
        <f>IFERROR(_xlfn.XLOOKUP(Apollo_Results[[#This Row],[Company Number ]],Apollo_Data___Inc_Lender!A:A,Apollo_Data___Inc_Lender!F:F,"",0)&amp;"","")</f>
        <v>fully-satisfied</v>
      </c>
      <c r="G439" s="31">
        <f>_xlfn.XLOOKUP(Apollo_Results[[#This Row],[Company Number ]],Apollo_Data___Inc_Lender!A:A,Apollo_Data___Inc_Lender!G:G,"",0)</f>
        <v>24527</v>
      </c>
      <c r="H439" s="27" t="str">
        <f>IFERROR(Apollo_Data__Comp_No[[#This Row],[First Name]],"")</f>
        <v>Mark</v>
      </c>
      <c r="I439" s="27" t="str">
        <f>IFERROR(Apollo_Data__Comp_No[[#This Row],[Last Name]],"")</f>
        <v>Lawler</v>
      </c>
      <c r="M439" s="27" t="str">
        <f>IFERROR(Apollo_Data__Comp_No[[#This Row],[Company Linkedin Url]],"")</f>
        <v>http://www.linkedin.com/company/aimcapitaluk</v>
      </c>
      <c r="N439" s="27" t="str">
        <f>IFERROR(Apollo_Data__Comp_No[[#This Row],[Website]],"")</f>
        <v>https://aimcapital.uk</v>
      </c>
      <c r="O439" s="27" t="str">
        <f>IFERROR(Apollo_Data__Comp_No[[#This Row],[Company Address]],"")</f>
        <v>Garstang Road, Broughton, England, United Kingdom, PR3 5BT</v>
      </c>
      <c r="P439" s="33" t="s">
        <v>26054</v>
      </c>
    </row>
    <row r="440" spans="1:16" s="27" customFormat="1" x14ac:dyDescent="0.4">
      <c r="A440" s="28" t="str">
        <f>IFERROR(Apollo_Data__Comp_No[[#This Row],[CH Company number]],"")</f>
        <v>00899045</v>
      </c>
      <c r="B440" s="29" t="str">
        <f>IFERROR(Apollo_Data__Comp_No[[#This Row],[company]],"")</f>
        <v>AIM Capital</v>
      </c>
      <c r="C440" s="29" t="str">
        <f>IFERROR(_xlfn.XLOOKUP(Apollo_Results[[#This Row],[Company Number ]],Apollo_Data___Inc_Lender!A:A,Apollo_Data___Inc_Lender!C:C,,)&amp;"","")</f>
        <v>Ayyub - Bux; Yousuf - Bux</v>
      </c>
      <c r="D440" s="27" t="str">
        <f>IFERROR(_xlfn.XLOOKUP(Apollo_Results[[#This Row],[Company Number ]],Apollo_Data___Inc_Lender!A:A,Apollo_Data___Inc_Lender!D:D,,)&amp;"","")</f>
        <v>Brb (Residuary) Limited</v>
      </c>
      <c r="E440" s="31">
        <f>IFERROR(_xlfn.XLOOKUP(Apollo_Results[[#This Row],[Company Number ]],Apollo_Data___Inc_Lender!A:A,Apollo_Data___Inc_Lender!E:E,"",),"")</f>
        <v>38779</v>
      </c>
      <c r="F440" s="27" t="str">
        <f>IFERROR(_xlfn.XLOOKUP(Apollo_Results[[#This Row],[Company Number ]],Apollo_Data___Inc_Lender!A:A,Apollo_Data___Inc_Lender!F:F,"",0)&amp;"","")</f>
        <v>fully-satisfied</v>
      </c>
      <c r="G440" s="31">
        <f>_xlfn.XLOOKUP(Apollo_Results[[#This Row],[Company Number ]],Apollo_Data___Inc_Lender!A:A,Apollo_Data___Inc_Lender!G:G,"",0)</f>
        <v>24527</v>
      </c>
      <c r="H440" s="27" t="str">
        <f>IFERROR(Apollo_Data__Comp_No[[#This Row],[First Name]],"")</f>
        <v>Usman</v>
      </c>
      <c r="I440" s="27" t="str">
        <f>IFERROR(Apollo_Data__Comp_No[[#This Row],[Last Name]],"")</f>
        <v>Sheikh</v>
      </c>
      <c r="M440" s="27" t="str">
        <f>IFERROR(Apollo_Data__Comp_No[[#This Row],[Company Linkedin Url]],"")</f>
        <v>http://www.linkedin.com/company/aimcapitaluk</v>
      </c>
      <c r="N440" s="27" t="str">
        <f>IFERROR(Apollo_Data__Comp_No[[#This Row],[Website]],"")</f>
        <v>https://aimcapital.uk</v>
      </c>
      <c r="O440" s="27" t="str">
        <f>IFERROR(Apollo_Data__Comp_No[[#This Row],[Company Address]],"")</f>
        <v>Garstang Road, Broughton, England, United Kingdom, PR3 5BT</v>
      </c>
      <c r="P440" s="33" t="s">
        <v>26054</v>
      </c>
    </row>
    <row r="441" spans="1:16" s="27" customFormat="1" x14ac:dyDescent="0.4">
      <c r="A441" s="28" t="str">
        <f>IFERROR(Apollo_Data__Comp_No[[#This Row],[CH Company number]],"")</f>
        <v>07962726</v>
      </c>
      <c r="B441" s="29" t="str">
        <f>IFERROR(Apollo_Data__Comp_No[[#This Row],[company]],"")</f>
        <v>TEMZA</v>
      </c>
      <c r="C441" s="29" t="str">
        <f>IFERROR(_xlfn.XLOOKUP(Apollo_Results[[#This Row],[Company Number ]],Apollo_Data___Inc_Lender!A:A,Apollo_Data___Inc_Lender!C:C,,)&amp;"","")</f>
        <v>Pawel - Sipta</v>
      </c>
      <c r="D441" s="27" t="str">
        <f>IFERROR(_xlfn.XLOOKUP(Apollo_Results[[#This Row],[Company Number ]],Apollo_Data___Inc_Lender!A:A,Apollo_Data___Inc_Lender!D:D,,)&amp;"","")</f>
        <v/>
      </c>
      <c r="E441" s="31">
        <f>IFERROR(_xlfn.XLOOKUP(Apollo_Results[[#This Row],[Company Number ]],Apollo_Data___Inc_Lender!A:A,Apollo_Data___Inc_Lender!E:E,"",),"")</f>
        <v>0</v>
      </c>
      <c r="F441" s="27" t="str">
        <f>IFERROR(_xlfn.XLOOKUP(Apollo_Results[[#This Row],[Company Number ]],Apollo_Data___Inc_Lender!A:A,Apollo_Data___Inc_Lender!F:F,"",0)&amp;"","")</f>
        <v/>
      </c>
      <c r="G441" s="31">
        <f>_xlfn.XLOOKUP(Apollo_Results[[#This Row],[Company Number ]],Apollo_Data___Inc_Lender!A:A,Apollo_Data___Inc_Lender!G:G,"",0)</f>
        <v>40962</v>
      </c>
      <c r="H441" s="27" t="str">
        <f>IFERROR(Apollo_Data__Comp_No[[#This Row],[First Name]],"")</f>
        <v>Sonia</v>
      </c>
      <c r="I441" s="27" t="str">
        <f>IFERROR(Apollo_Data__Comp_No[[#This Row],[Last Name]],"")</f>
        <v>Pash</v>
      </c>
      <c r="M441" s="27" t="str">
        <f>IFERROR(Apollo_Data__Comp_No[[#This Row],[Company Linkedin Url]],"")</f>
        <v>http://www.linkedin.com/company/temza</v>
      </c>
      <c r="N441" s="27" t="str">
        <f>IFERROR(Apollo_Data__Comp_No[[#This Row],[Website]],"")</f>
        <v>https://temza.co.uk</v>
      </c>
      <c r="O441" s="27" t="str">
        <f>IFERROR(Apollo_Data__Comp_No[[#This Row],[Company Address]],"")</f>
        <v>23 Sussex Street, London, England, United Kingdom, SW1V 4RR</v>
      </c>
      <c r="P441" s="33" t="s">
        <v>26054</v>
      </c>
    </row>
    <row r="442" spans="1:16" s="27" customFormat="1" x14ac:dyDescent="0.4">
      <c r="A442" s="28" t="str">
        <f>IFERROR(Apollo_Data__Comp_No[[#This Row],[CH Company number]],"")</f>
        <v>09001364</v>
      </c>
      <c r="B442" s="29" t="str">
        <f>IFERROR(Apollo_Data__Comp_No[[#This Row],[company]],"")</f>
        <v>Robert Webb Developments Limited</v>
      </c>
      <c r="C442" s="29" t="str">
        <f>IFERROR(_xlfn.XLOOKUP(Apollo_Results[[#This Row],[Company Number ]],Apollo_Data___Inc_Lender!A:A,Apollo_Data___Inc_Lender!C:C,,)&amp;"","")</f>
        <v>Fiona - Webb; Robert - Webb</v>
      </c>
      <c r="D442" s="27" t="str">
        <f>IFERROR(_xlfn.XLOOKUP(Apollo_Results[[#This Row],[Company Number ]],Apollo_Data___Inc_Lender!A:A,Apollo_Data___Inc_Lender!D:D,,)&amp;"","")</f>
        <v/>
      </c>
      <c r="E442" s="31">
        <f>IFERROR(_xlfn.XLOOKUP(Apollo_Results[[#This Row],[Company Number ]],Apollo_Data___Inc_Lender!A:A,Apollo_Data___Inc_Lender!E:E,"",),"")</f>
        <v>0</v>
      </c>
      <c r="F442" s="27" t="str">
        <f>IFERROR(_xlfn.XLOOKUP(Apollo_Results[[#This Row],[Company Number ]],Apollo_Data___Inc_Lender!A:A,Apollo_Data___Inc_Lender!F:F,"",0)&amp;"","")</f>
        <v/>
      </c>
      <c r="G442" s="31">
        <f>_xlfn.XLOOKUP(Apollo_Results[[#This Row],[Company Number ]],Apollo_Data___Inc_Lender!A:A,Apollo_Data___Inc_Lender!G:G,"",0)</f>
        <v>41746</v>
      </c>
      <c r="H442" s="27" t="str">
        <f>IFERROR(Apollo_Data__Comp_No[[#This Row],[First Name]],"")</f>
        <v>Fiona</v>
      </c>
      <c r="I442" s="27" t="str">
        <f>IFERROR(Apollo_Data__Comp_No[[#This Row],[Last Name]],"")</f>
        <v>Webb</v>
      </c>
      <c r="M442" s="27" t="str">
        <f>IFERROR(Apollo_Data__Comp_No[[#This Row],[Company Linkedin Url]],"")</f>
        <v>http://www.linkedin.com/company/robert-webb-developments-limited</v>
      </c>
      <c r="N442" s="27" t="str">
        <f>IFERROR(Apollo_Data__Comp_No[[#This Row],[Website]],"")</f>
        <v>https://webb-developments.com</v>
      </c>
      <c r="O442" s="27" t="str">
        <f>IFERROR(Apollo_Data__Comp_No[[#This Row],[Company Address]],"")</f>
        <v>Leighton Buzzard, England, United Kingdom, LU7</v>
      </c>
      <c r="P442" s="33" t="s">
        <v>26054</v>
      </c>
    </row>
    <row r="443" spans="1:16" s="27" customFormat="1" x14ac:dyDescent="0.4">
      <c r="A443" s="28" t="str">
        <f>IFERROR(Apollo_Data__Comp_No[[#This Row],[CH Company number]],"")</f>
        <v>09001364</v>
      </c>
      <c r="B443" s="29" t="str">
        <f>IFERROR(Apollo_Data__Comp_No[[#This Row],[company]],"")</f>
        <v>Robert Webb Developments Limited</v>
      </c>
      <c r="C443" s="29" t="str">
        <f>IFERROR(_xlfn.XLOOKUP(Apollo_Results[[#This Row],[Company Number ]],Apollo_Data___Inc_Lender!A:A,Apollo_Data___Inc_Lender!C:C,,)&amp;"","")</f>
        <v>Fiona - Webb; Robert - Webb</v>
      </c>
      <c r="D443" s="27" t="str">
        <f>IFERROR(_xlfn.XLOOKUP(Apollo_Results[[#This Row],[Company Number ]],Apollo_Data___Inc_Lender!A:A,Apollo_Data___Inc_Lender!D:D,,)&amp;"","")</f>
        <v/>
      </c>
      <c r="E443" s="31">
        <f>IFERROR(_xlfn.XLOOKUP(Apollo_Results[[#This Row],[Company Number ]],Apollo_Data___Inc_Lender!A:A,Apollo_Data___Inc_Lender!E:E,"",),"")</f>
        <v>0</v>
      </c>
      <c r="F443" s="27" t="str">
        <f>IFERROR(_xlfn.XLOOKUP(Apollo_Results[[#This Row],[Company Number ]],Apollo_Data___Inc_Lender!A:A,Apollo_Data___Inc_Lender!F:F,"",0)&amp;"","")</f>
        <v/>
      </c>
      <c r="G443" s="31">
        <f>_xlfn.XLOOKUP(Apollo_Results[[#This Row],[Company Number ]],Apollo_Data___Inc_Lender!A:A,Apollo_Data___Inc_Lender!G:G,"",0)</f>
        <v>41746</v>
      </c>
      <c r="H443" s="27" t="str">
        <f>IFERROR(Apollo_Data__Comp_No[[#This Row],[First Name]],"")</f>
        <v>Robert</v>
      </c>
      <c r="I443" s="27" t="str">
        <f>IFERROR(Apollo_Data__Comp_No[[#This Row],[Last Name]],"")</f>
        <v>Webb</v>
      </c>
      <c r="M443" s="27" t="str">
        <f>IFERROR(Apollo_Data__Comp_No[[#This Row],[Company Linkedin Url]],"")</f>
        <v>http://www.linkedin.com/company/robert-webb-developments-limited</v>
      </c>
      <c r="N443" s="27" t="str">
        <f>IFERROR(Apollo_Data__Comp_No[[#This Row],[Website]],"")</f>
        <v>https://webb-developments.com</v>
      </c>
      <c r="O443" s="27" t="str">
        <f>IFERROR(Apollo_Data__Comp_No[[#This Row],[Company Address]],"")</f>
        <v>Leighton Buzzard, England, United Kingdom, LU7</v>
      </c>
      <c r="P443" s="33" t="s">
        <v>26054</v>
      </c>
    </row>
    <row r="444" spans="1:16" s="27" customFormat="1" x14ac:dyDescent="0.4">
      <c r="A444" s="28" t="str">
        <f>IFERROR(Apollo_Data__Comp_No[[#This Row],[CH Company number]],"")</f>
        <v>NI724559</v>
      </c>
      <c r="B444" s="29" t="str">
        <f>IFERROR(Apollo_Data__Comp_No[[#This Row],[company]],"")</f>
        <v>Belvoir Peterborough</v>
      </c>
      <c r="C444" s="29" t="str">
        <f>IFERROR(_xlfn.XLOOKUP(Apollo_Results[[#This Row],[Company Number ]],Apollo_Data___Inc_Lender!A:A,Apollo_Data___Inc_Lender!C:C,,)&amp;"","")</f>
        <v>Daniel - Brannigan; Martin - Brannigan; Shane - Maguire</v>
      </c>
      <c r="D444" s="27" t="str">
        <f>IFERROR(_xlfn.XLOOKUP(Apollo_Results[[#This Row],[Company Number ]],Apollo_Data___Inc_Lender!A:A,Apollo_Data___Inc_Lender!D:D,,)&amp;"","")</f>
        <v/>
      </c>
      <c r="E444" s="31">
        <f>IFERROR(_xlfn.XLOOKUP(Apollo_Results[[#This Row],[Company Number ]],Apollo_Data___Inc_Lender!A:A,Apollo_Data___Inc_Lender!E:E,"",),"")</f>
        <v>0</v>
      </c>
      <c r="F444" s="27" t="str">
        <f>IFERROR(_xlfn.XLOOKUP(Apollo_Results[[#This Row],[Company Number ]],Apollo_Data___Inc_Lender!A:A,Apollo_Data___Inc_Lender!F:F,"",0)&amp;"","")</f>
        <v/>
      </c>
      <c r="G444" s="31">
        <f>_xlfn.XLOOKUP(Apollo_Results[[#This Row],[Company Number ]],Apollo_Data___Inc_Lender!A:A,Apollo_Data___Inc_Lender!G:G,"",0)</f>
        <v>45637</v>
      </c>
      <c r="H444" s="27" t="str">
        <f>IFERROR(Apollo_Data__Comp_No[[#This Row],[First Name]],"")</f>
        <v>Aimee</v>
      </c>
      <c r="I444" s="27" t="str">
        <f>IFERROR(Apollo_Data__Comp_No[[#This Row],[Last Name]],"")</f>
        <v>Hunt</v>
      </c>
      <c r="M444" s="27" t="str">
        <f>IFERROR(Apollo_Data__Comp_No[[#This Row],[Company Linkedin Url]],"")</f>
        <v>http://www.linkedin.com/company/belvoir-peterborough</v>
      </c>
      <c r="N444" s="27" t="str">
        <f>IFERROR(Apollo_Data__Comp_No[[#This Row],[Website]],"")</f>
        <v>https://belvoirpeterborough.co.uk</v>
      </c>
      <c r="O444" s="27" t="str">
        <f>IFERROR(Apollo_Data__Comp_No[[#This Row],[Company Address]],"")</f>
        <v>1022 Lincoln Road, Peterborough, England, United Kingdom, PE4 6AS</v>
      </c>
      <c r="P444" s="33" t="s">
        <v>26054</v>
      </c>
    </row>
    <row r="445" spans="1:16" s="27" customFormat="1" x14ac:dyDescent="0.4">
      <c r="A445" s="28" t="str">
        <f>IFERROR(Apollo_Data__Comp_No[[#This Row],[CH Company number]],"")</f>
        <v>NI724559</v>
      </c>
      <c r="B445" s="29" t="str">
        <f>IFERROR(Apollo_Data__Comp_No[[#This Row],[company]],"")</f>
        <v>Belvoir Peterborough</v>
      </c>
      <c r="C445" s="29" t="str">
        <f>IFERROR(_xlfn.XLOOKUP(Apollo_Results[[#This Row],[Company Number ]],Apollo_Data___Inc_Lender!A:A,Apollo_Data___Inc_Lender!C:C,,)&amp;"","")</f>
        <v>Daniel - Brannigan; Martin - Brannigan; Shane - Maguire</v>
      </c>
      <c r="D445" s="27" t="str">
        <f>IFERROR(_xlfn.XLOOKUP(Apollo_Results[[#This Row],[Company Number ]],Apollo_Data___Inc_Lender!A:A,Apollo_Data___Inc_Lender!D:D,,)&amp;"","")</f>
        <v/>
      </c>
      <c r="E445" s="31">
        <f>IFERROR(_xlfn.XLOOKUP(Apollo_Results[[#This Row],[Company Number ]],Apollo_Data___Inc_Lender!A:A,Apollo_Data___Inc_Lender!E:E,"",),"")</f>
        <v>0</v>
      </c>
      <c r="F445" s="27" t="str">
        <f>IFERROR(_xlfn.XLOOKUP(Apollo_Results[[#This Row],[Company Number ]],Apollo_Data___Inc_Lender!A:A,Apollo_Data___Inc_Lender!F:F,"",0)&amp;"","")</f>
        <v/>
      </c>
      <c r="G445" s="31">
        <f>_xlfn.XLOOKUP(Apollo_Results[[#This Row],[Company Number ]],Apollo_Data___Inc_Lender!A:A,Apollo_Data___Inc_Lender!G:G,"",0)</f>
        <v>45637</v>
      </c>
      <c r="H445" s="27" t="str">
        <f>IFERROR(Apollo_Data__Comp_No[[#This Row],[First Name]],"")</f>
        <v>Matthew</v>
      </c>
      <c r="I445" s="27" t="str">
        <f>IFERROR(Apollo_Data__Comp_No[[#This Row],[Last Name]],"")</f>
        <v>Venters</v>
      </c>
      <c r="M445" s="27" t="str">
        <f>IFERROR(Apollo_Data__Comp_No[[#This Row],[Company Linkedin Url]],"")</f>
        <v>http://www.linkedin.com/company/belvoir-peterborough</v>
      </c>
      <c r="N445" s="27" t="str">
        <f>IFERROR(Apollo_Data__Comp_No[[#This Row],[Website]],"")</f>
        <v>https://belvoirpeterborough.co.uk</v>
      </c>
      <c r="O445" s="27" t="str">
        <f>IFERROR(Apollo_Data__Comp_No[[#This Row],[Company Address]],"")</f>
        <v>1022 Lincoln Road, Peterborough, England, United Kingdom, PE4 6AS</v>
      </c>
      <c r="P445" s="33" t="s">
        <v>26054</v>
      </c>
    </row>
    <row r="446" spans="1:16" s="27" customFormat="1" x14ac:dyDescent="0.4">
      <c r="A446" s="28" t="str">
        <f>IFERROR(Apollo_Data__Comp_No[[#This Row],[CH Company number]],"")</f>
        <v>14528523</v>
      </c>
      <c r="B446" s="29" t="str">
        <f>IFERROR(Apollo_Data__Comp_No[[#This Row],[company]],"")</f>
        <v>Panhard International S.A.</v>
      </c>
      <c r="C446" s="29" t="str">
        <f>IFERROR(_xlfn.XLOOKUP(Apollo_Results[[#This Row],[Company Number ]],Apollo_Data___Inc_Lender!A:A,Apollo_Data___Inc_Lender!C:C,,)&amp;"","")</f>
        <v>Pierre - Panhard</v>
      </c>
      <c r="D446" s="27" t="str">
        <f>IFERROR(_xlfn.XLOOKUP(Apollo_Results[[#This Row],[Company Number ]],Apollo_Data___Inc_Lender!A:A,Apollo_Data___Inc_Lender!D:D,,)&amp;"","")</f>
        <v/>
      </c>
      <c r="E446" s="31">
        <f>IFERROR(_xlfn.XLOOKUP(Apollo_Results[[#This Row],[Company Number ]],Apollo_Data___Inc_Lender!A:A,Apollo_Data___Inc_Lender!E:E,"",),"")</f>
        <v>0</v>
      </c>
      <c r="F446" s="27" t="str">
        <f>IFERROR(_xlfn.XLOOKUP(Apollo_Results[[#This Row],[Company Number ]],Apollo_Data___Inc_Lender!A:A,Apollo_Data___Inc_Lender!F:F,"",0)&amp;"","")</f>
        <v/>
      </c>
      <c r="G446" s="31">
        <f>_xlfn.XLOOKUP(Apollo_Results[[#This Row],[Company Number ]],Apollo_Data___Inc_Lender!A:A,Apollo_Data___Inc_Lender!G:G,"",0)</f>
        <v>44902</v>
      </c>
      <c r="H446" s="27" t="str">
        <f>IFERROR(Apollo_Data__Comp_No[[#This Row],[First Name]],"")</f>
        <v>Pierre</v>
      </c>
      <c r="I446" s="27" t="str">
        <f>IFERROR(Apollo_Data__Comp_No[[#This Row],[Last Name]],"")</f>
        <v>Panhard</v>
      </c>
      <c r="M446" s="27" t="str">
        <f>IFERROR(Apollo_Data__Comp_No[[#This Row],[Company Linkedin Url]],"")</f>
        <v>http://www.linkedin.com/company/panhard-luxembourg-s-a-s</v>
      </c>
      <c r="N446" s="27" t="str">
        <f>IFERROR(Apollo_Data__Comp_No[[#This Row],[Website]],"")</f>
        <v>https://panhard-luxembourg.lu</v>
      </c>
      <c r="O446" s="27" t="str">
        <f>IFERROR(Apollo_Data__Comp_No[[#This Row],[Company Address]],"")</f>
        <v>22 Rue des Franciscaines, Luxembourg City, Luxembourg, Luxembourg, 1539</v>
      </c>
      <c r="P446" s="33" t="s">
        <v>26054</v>
      </c>
    </row>
    <row r="447" spans="1:16" s="27" customFormat="1" x14ac:dyDescent="0.4">
      <c r="A447" s="28" t="str">
        <f>IFERROR(Apollo_Data__Comp_No[[#This Row],[CH Company number]],"")</f>
        <v>15402699</v>
      </c>
      <c r="B447" s="29" t="str">
        <f>IFERROR(Apollo_Data__Comp_No[[#This Row],[company]],"")</f>
        <v>Ralph Rose</v>
      </c>
      <c r="C447" s="29" t="str">
        <f>IFERROR(_xlfn.XLOOKUP(Apollo_Results[[#This Row],[Company Number ]],Apollo_Data___Inc_Lender!A:A,Apollo_Data___Inc_Lender!C:C,,)&amp;"","")</f>
        <v>Paul - Dodds; Sonia - Gill</v>
      </c>
      <c r="D447" s="27" t="str">
        <f>IFERROR(_xlfn.XLOOKUP(Apollo_Results[[#This Row],[Company Number ]],Apollo_Data___Inc_Lender!A:A,Apollo_Data___Inc_Lender!D:D,,)&amp;"","")</f>
        <v/>
      </c>
      <c r="E447" s="31">
        <f>IFERROR(_xlfn.XLOOKUP(Apollo_Results[[#This Row],[Company Number ]],Apollo_Data___Inc_Lender!A:A,Apollo_Data___Inc_Lender!E:E,"",),"")</f>
        <v>0</v>
      </c>
      <c r="F447" s="27" t="str">
        <f>IFERROR(_xlfn.XLOOKUP(Apollo_Results[[#This Row],[Company Number ]],Apollo_Data___Inc_Lender!A:A,Apollo_Data___Inc_Lender!F:F,"",0)&amp;"","")</f>
        <v/>
      </c>
      <c r="G447" s="31">
        <f>_xlfn.XLOOKUP(Apollo_Results[[#This Row],[Company Number ]],Apollo_Data___Inc_Lender!A:A,Apollo_Data___Inc_Lender!G:G,"",0)</f>
        <v>45301</v>
      </c>
      <c r="H447" s="27" t="str">
        <f>IFERROR(Apollo_Data__Comp_No[[#This Row],[First Name]],"")</f>
        <v>Sonia</v>
      </c>
      <c r="I447" s="27" t="str">
        <f>IFERROR(Apollo_Data__Comp_No[[#This Row],[Last Name]],"")</f>
        <v>Gill</v>
      </c>
      <c r="M447" s="27" t="str">
        <f>IFERROR(Apollo_Data__Comp_No[[#This Row],[Company Linkedin Url]],"")</f>
        <v>http://www.linkedin.com/company/ralph-rose</v>
      </c>
      <c r="N447" s="27" t="str">
        <f>IFERROR(Apollo_Data__Comp_No[[#This Row],[Website]],"")</f>
        <v>https://ralphroseproperty.com</v>
      </c>
      <c r="O447" s="27" t="str">
        <f>IFERROR(Apollo_Data__Comp_No[[#This Row],[Company Address]],"")</f>
        <v>91 Wimpole Street, London, England, United Kingdom, W1U 2</v>
      </c>
      <c r="P447" s="33" t="s">
        <v>26054</v>
      </c>
    </row>
    <row r="448" spans="1:16" s="27" customFormat="1" x14ac:dyDescent="0.4">
      <c r="A448" s="28" t="str">
        <f>IFERROR(Apollo_Data__Comp_No[[#This Row],[CH Company number]],"")</f>
        <v>08713280</v>
      </c>
      <c r="B448" s="29" t="str">
        <f>IFERROR(Apollo_Data__Comp_No[[#This Row],[company]],"")</f>
        <v>Moon Tree Developments</v>
      </c>
      <c r="C448" s="29" t="str">
        <f>IFERROR(_xlfn.XLOOKUP(Apollo_Results[[#This Row],[Company Number ]],Apollo_Data___Inc_Lender!A:A,Apollo_Data___Inc_Lender!C:C,,)&amp;"","")</f>
        <v>Alexander - Boggis; Oliver - Boggis; Rosie - Boggis</v>
      </c>
      <c r="D448" s="27" t="str">
        <f>IFERROR(_xlfn.XLOOKUP(Apollo_Results[[#This Row],[Company Number ]],Apollo_Data___Inc_Lender!A:A,Apollo_Data___Inc_Lender!D:D,,)&amp;"","")</f>
        <v/>
      </c>
      <c r="E448" s="31">
        <f>IFERROR(_xlfn.XLOOKUP(Apollo_Results[[#This Row],[Company Number ]],Apollo_Data___Inc_Lender!A:A,Apollo_Data___Inc_Lender!E:E,"",),"")</f>
        <v>0</v>
      </c>
      <c r="F448" s="27" t="str">
        <f>IFERROR(_xlfn.XLOOKUP(Apollo_Results[[#This Row],[Company Number ]],Apollo_Data___Inc_Lender!A:A,Apollo_Data___Inc_Lender!F:F,"",0)&amp;"","")</f>
        <v/>
      </c>
      <c r="G448" s="31">
        <f>_xlfn.XLOOKUP(Apollo_Results[[#This Row],[Company Number ]],Apollo_Data___Inc_Lender!A:A,Apollo_Data___Inc_Lender!G:G,"",0)</f>
        <v>41548</v>
      </c>
      <c r="H448" s="27" t="str">
        <f>IFERROR(Apollo_Data__Comp_No[[#This Row],[First Name]],"")</f>
        <v>Alex</v>
      </c>
      <c r="I448" s="27" t="str">
        <f>IFERROR(Apollo_Data__Comp_No[[#This Row],[Last Name]],"")</f>
        <v>Boggis</v>
      </c>
      <c r="M448" s="27" t="str">
        <f>IFERROR(Apollo_Data__Comp_No[[#This Row],[Company Linkedin Url]],"")</f>
        <v>http://www.linkedin.com/company/moon-tree-developments</v>
      </c>
      <c r="N448" s="27" t="str">
        <f>IFERROR(Apollo_Data__Comp_No[[#This Row],[Website]],"")</f>
        <v>https://moon-tree.co.uk</v>
      </c>
      <c r="O448" s="27" t="str">
        <f>IFERROR(Apollo_Data__Comp_No[[#This Row],[Company Address]],"")</f>
        <v>Crawley Down, England, United Kingdom, RH10 4NQ</v>
      </c>
      <c r="P448" s="33" t="s">
        <v>26054</v>
      </c>
    </row>
    <row r="449" spans="1:16" s="27" customFormat="1" x14ac:dyDescent="0.4">
      <c r="A449" s="28" t="str">
        <f>IFERROR(Apollo_Data__Comp_No[[#This Row],[CH Company number]],"")</f>
        <v>09436013</v>
      </c>
      <c r="B449" s="29" t="str">
        <f>IFERROR(Apollo_Data__Comp_No[[#This Row],[company]],"")</f>
        <v>Eastbrook Group</v>
      </c>
      <c r="C449" s="29" t="str">
        <f>IFERROR(_xlfn.XLOOKUP(Apollo_Results[[#This Row],[Company Number ]],Apollo_Data___Inc_Lender!A:A,Apollo_Data___Inc_Lender!C:C,,)&amp;"","")</f>
        <v>Joshua - Cohen</v>
      </c>
      <c r="D449" s="27" t="str">
        <f>IFERROR(_xlfn.XLOOKUP(Apollo_Results[[#This Row],[Company Number ]],Apollo_Data___Inc_Lender!A:A,Apollo_Data___Inc_Lender!D:D,,)&amp;"","")</f>
        <v/>
      </c>
      <c r="E449" s="31">
        <f>IFERROR(_xlfn.XLOOKUP(Apollo_Results[[#This Row],[Company Number ]],Apollo_Data___Inc_Lender!A:A,Apollo_Data___Inc_Lender!E:E,"",),"")</f>
        <v>0</v>
      </c>
      <c r="F449" s="27" t="str">
        <f>IFERROR(_xlfn.XLOOKUP(Apollo_Results[[#This Row],[Company Number ]],Apollo_Data___Inc_Lender!A:A,Apollo_Data___Inc_Lender!F:F,"",0)&amp;"","")</f>
        <v/>
      </c>
      <c r="G449" s="31">
        <f>_xlfn.XLOOKUP(Apollo_Results[[#This Row],[Company Number ]],Apollo_Data___Inc_Lender!A:A,Apollo_Data___Inc_Lender!G:G,"",0)</f>
        <v>42047</v>
      </c>
      <c r="H449" s="27" t="str">
        <f>IFERROR(Apollo_Data__Comp_No[[#This Row],[First Name]],"")</f>
        <v>Josh</v>
      </c>
      <c r="I449" s="27" t="str">
        <f>IFERROR(Apollo_Data__Comp_No[[#This Row],[Last Name]],"")</f>
        <v>Cohen</v>
      </c>
      <c r="M449" s="27" t="str">
        <f>IFERROR(Apollo_Data__Comp_No[[#This Row],[Company Linkedin Url]],"")</f>
        <v>http://www.linkedin.com/company/eastbrook-group</v>
      </c>
      <c r="N449" s="27" t="str">
        <f>IFERROR(Apollo_Data__Comp_No[[#This Row],[Website]],"")</f>
        <v>https://eastbrookgroup.com</v>
      </c>
      <c r="O449" s="27" t="str">
        <f>IFERROR(Apollo_Data__Comp_No[[#This Row],[Company Address]],"")</f>
        <v>119 High Road, Loughton, England, United Kingdom, IG10 4LT</v>
      </c>
      <c r="P449" s="33" t="s">
        <v>26054</v>
      </c>
    </row>
    <row r="450" spans="1:16" s="27" customFormat="1" x14ac:dyDescent="0.4">
      <c r="A450" s="28" t="str">
        <f>IFERROR(Apollo_Data__Comp_No[[#This Row],[CH Company number]],"")</f>
        <v>09591015</v>
      </c>
      <c r="B450" s="29" t="str">
        <f>IFERROR(Apollo_Data__Comp_No[[#This Row],[company]],"")</f>
        <v>Homegrown Property Development</v>
      </c>
      <c r="C450" s="29" t="str">
        <f>IFERROR(_xlfn.XLOOKUP(Apollo_Results[[#This Row],[Company Number ]],Apollo_Data___Inc_Lender!A:A,Apollo_Data___Inc_Lender!C:C,,)&amp;"","")</f>
        <v>Georgia - Gale; Stephen - Gale</v>
      </c>
      <c r="D450" s="27" t="str">
        <f>IFERROR(_xlfn.XLOOKUP(Apollo_Results[[#This Row],[Company Number ]],Apollo_Data___Inc_Lender!A:A,Apollo_Data___Inc_Lender!D:D,,)&amp;"","")</f>
        <v>Kensington Mortgage Company Limited</v>
      </c>
      <c r="E450" s="31">
        <f>IFERROR(_xlfn.XLOOKUP(Apollo_Results[[#This Row],[Company Number ]],Apollo_Data___Inc_Lender!A:A,Apollo_Data___Inc_Lender!E:E,"",),"")</f>
        <v>45867</v>
      </c>
      <c r="F450" s="27" t="str">
        <f>IFERROR(_xlfn.XLOOKUP(Apollo_Results[[#This Row],[Company Number ]],Apollo_Data___Inc_Lender!A:A,Apollo_Data___Inc_Lender!F:F,"",0)&amp;"","")</f>
        <v>outstanding</v>
      </c>
      <c r="G450" s="31">
        <f>_xlfn.XLOOKUP(Apollo_Results[[#This Row],[Company Number ]],Apollo_Data___Inc_Lender!A:A,Apollo_Data___Inc_Lender!G:G,"",0)</f>
        <v>42138</v>
      </c>
      <c r="H450" s="27" t="str">
        <f>IFERROR(Apollo_Data__Comp_No[[#This Row],[First Name]],"")</f>
        <v>Georgia</v>
      </c>
      <c r="I450" s="27" t="str">
        <f>IFERROR(Apollo_Data__Comp_No[[#This Row],[Last Name]],"")</f>
        <v>Gale</v>
      </c>
      <c r="M450" s="27" t="str">
        <f>IFERROR(Apollo_Data__Comp_No[[#This Row],[Company Linkedin Url]],"")</f>
        <v>http://www.linkedin.com/company/homegrown-property-development</v>
      </c>
      <c r="N450" s="27" t="str">
        <f>IFERROR(Apollo_Data__Comp_No[[#This Row],[Website]],"")</f>
        <v>https://homegrown-property.com</v>
      </c>
      <c r="O450" s="27" t="str">
        <f>IFERROR(Apollo_Data__Comp_No[[#This Row],[Company Address]],"")</f>
        <v>Sheldon Avenue, London, England, United Kingdom, N6 4JS</v>
      </c>
      <c r="P450" s="33" t="s">
        <v>26054</v>
      </c>
    </row>
    <row r="451" spans="1:16" s="27" customFormat="1" x14ac:dyDescent="0.4">
      <c r="A451" s="28" t="str">
        <f>IFERROR(Apollo_Data__Comp_No[[#This Row],[CH Company number]],"")</f>
        <v>08536402</v>
      </c>
      <c r="B451" s="29" t="str">
        <f>IFERROR(Apollo_Data__Comp_No[[#This Row],[company]],"")</f>
        <v>Landvest Developments Limited</v>
      </c>
      <c r="C451" s="29" t="str">
        <f>IFERROR(_xlfn.XLOOKUP(Apollo_Results[[#This Row],[Company Number ]],Apollo_Data___Inc_Lender!A:A,Apollo_Data___Inc_Lender!C:C,,)&amp;"","")</f>
        <v>Jamie - Braha; Richard - Collins</v>
      </c>
      <c r="D451" s="27" t="str">
        <f>IFERROR(_xlfn.XLOOKUP(Apollo_Results[[#This Row],[Company Number ]],Apollo_Data___Inc_Lender!A:A,Apollo_Data___Inc_Lender!D:D,,)&amp;"","")</f>
        <v>Michael Franklin</v>
      </c>
      <c r="E451" s="31">
        <f>IFERROR(_xlfn.XLOOKUP(Apollo_Results[[#This Row],[Company Number ]],Apollo_Data___Inc_Lender!A:A,Apollo_Data___Inc_Lender!E:E,"",),"")</f>
        <v>45210</v>
      </c>
      <c r="F451" s="27" t="str">
        <f>IFERROR(_xlfn.XLOOKUP(Apollo_Results[[#This Row],[Company Number ]],Apollo_Data___Inc_Lender!A:A,Apollo_Data___Inc_Lender!F:F,"",0)&amp;"","")</f>
        <v>fully-satisfied</v>
      </c>
      <c r="G451" s="31">
        <f>_xlfn.XLOOKUP(Apollo_Results[[#This Row],[Company Number ]],Apollo_Data___Inc_Lender!A:A,Apollo_Data___Inc_Lender!G:G,"",0)</f>
        <v>41414</v>
      </c>
      <c r="H451" s="27" t="str">
        <f>IFERROR(Apollo_Data__Comp_No[[#This Row],[First Name]],"")</f>
        <v>Richard</v>
      </c>
      <c r="I451" s="27" t="str">
        <f>IFERROR(Apollo_Data__Comp_No[[#This Row],[Last Name]],"")</f>
        <v>Collins</v>
      </c>
      <c r="M451" s="27" t="str">
        <f>IFERROR(Apollo_Data__Comp_No[[#This Row],[Company Linkedin Url]],"")</f>
        <v>http://www.linkedin.com/company/landvest-developments-limited</v>
      </c>
      <c r="N451" s="27" t="str">
        <f>IFERROR(Apollo_Data__Comp_No[[#This Row],[Website]],"")</f>
        <v>https://landvest.co.uk</v>
      </c>
      <c r="O451" s="27" t="str">
        <f>IFERROR(Apollo_Data__Comp_No[[#This Row],[Company Address]],"")</f>
        <v>Wrotham Business Park, Barnet, England, United Kingdom, EN5 4</v>
      </c>
      <c r="P451" s="33" t="s">
        <v>26054</v>
      </c>
    </row>
    <row r="452" spans="1:16" s="27" customFormat="1" x14ac:dyDescent="0.4">
      <c r="A452" s="28" t="str">
        <f>IFERROR(Apollo_Data__Comp_No[[#This Row],[CH Company number]],"")</f>
        <v>02975954</v>
      </c>
      <c r="B452" s="29" t="str">
        <f>IFERROR(Apollo_Data__Comp_No[[#This Row],[company]],"")</f>
        <v>Dartmouth Capital Advisors</v>
      </c>
      <c r="C452" s="29" t="str">
        <f>IFERROR(_xlfn.XLOOKUP(Apollo_Results[[#This Row],[Company Number ]],Apollo_Data___Inc_Lender!A:A,Apollo_Data___Inc_Lender!C:C,,)&amp;"","")</f>
        <v>Jonathan - Ashcroft; Christopher - Banks; Guy - Duckworth</v>
      </c>
      <c r="D452" s="27" t="str">
        <f>IFERROR(_xlfn.XLOOKUP(Apollo_Results[[#This Row],[Company Number ]],Apollo_Data___Inc_Lender!A:A,Apollo_Data___Inc_Lender!D:D,,)&amp;"","")</f>
        <v/>
      </c>
      <c r="E452" s="31">
        <f>IFERROR(_xlfn.XLOOKUP(Apollo_Results[[#This Row],[Company Number ]],Apollo_Data___Inc_Lender!A:A,Apollo_Data___Inc_Lender!E:E,"",),"")</f>
        <v>0</v>
      </c>
      <c r="F452" s="27" t="str">
        <f>IFERROR(_xlfn.XLOOKUP(Apollo_Results[[#This Row],[Company Number ]],Apollo_Data___Inc_Lender!A:A,Apollo_Data___Inc_Lender!F:F,"",0)&amp;"","")</f>
        <v/>
      </c>
      <c r="G452" s="31">
        <f>_xlfn.XLOOKUP(Apollo_Results[[#This Row],[Company Number ]],Apollo_Data___Inc_Lender!A:A,Apollo_Data___Inc_Lender!G:G,"",0)</f>
        <v>34613</v>
      </c>
      <c r="H452" s="27" t="str">
        <f>IFERROR(Apollo_Data__Comp_No[[#This Row],[First Name]],"")</f>
        <v>Chris</v>
      </c>
      <c r="I452" s="27" t="str">
        <f>IFERROR(Apollo_Data__Comp_No[[#This Row],[Last Name]],"")</f>
        <v>Banks</v>
      </c>
      <c r="M452" s="27" t="str">
        <f>IFERROR(Apollo_Data__Comp_No[[#This Row],[Company Linkedin Url]],"")</f>
        <v>http://www.linkedin.com/company/dartmouth-capital-advisors</v>
      </c>
      <c r="N452" s="27" t="str">
        <f>IFERROR(Apollo_Data__Comp_No[[#This Row],[Website]],"")</f>
        <v>https://dartmouthcapital.co.uk</v>
      </c>
      <c r="O452" s="27" t="str">
        <f>IFERROR(Apollo_Data__Comp_No[[#This Row],[Company Address]],"")</f>
        <v>100 Sydney Street, London, England, United Kingdom, SW3 6</v>
      </c>
      <c r="P452" s="33" t="s">
        <v>26054</v>
      </c>
    </row>
    <row r="453" spans="1:16" s="27" customFormat="1" x14ac:dyDescent="0.4">
      <c r="A453" s="28" t="str">
        <f>IFERROR(Apollo_Data__Comp_No[[#This Row],[CH Company number]],"")</f>
        <v>14506639</v>
      </c>
      <c r="B453" s="29" t="str">
        <f>IFERROR(Apollo_Data__Comp_No[[#This Row],[company]],"")</f>
        <v>NACROPOLIS (BH) LTD</v>
      </c>
      <c r="C453" s="29" t="str">
        <f>IFERROR(_xlfn.XLOOKUP(Apollo_Results[[#This Row],[Company Number ]],Apollo_Data___Inc_Lender!A:A,Apollo_Data___Inc_Lender!C:C,,)&amp;"","")</f>
        <v>Amar - Pankhania; Ravi - Pankhania</v>
      </c>
      <c r="D453" s="27" t="str">
        <f>IFERROR(_xlfn.XLOOKUP(Apollo_Results[[#This Row],[Company Number ]],Apollo_Data___Inc_Lender!A:A,Apollo_Data___Inc_Lender!D:D,,)&amp;"","")</f>
        <v>United Trust Bank Limited</v>
      </c>
      <c r="E453" s="31">
        <f>IFERROR(_xlfn.XLOOKUP(Apollo_Results[[#This Row],[Company Number ]],Apollo_Data___Inc_Lender!A:A,Apollo_Data___Inc_Lender!E:E,"",),"")</f>
        <v>45693</v>
      </c>
      <c r="F453" s="27" t="str">
        <f>IFERROR(_xlfn.XLOOKUP(Apollo_Results[[#This Row],[Company Number ]],Apollo_Data___Inc_Lender!A:A,Apollo_Data___Inc_Lender!F:F,"",0)&amp;"","")</f>
        <v>outstanding</v>
      </c>
      <c r="G453" s="31">
        <f>_xlfn.XLOOKUP(Apollo_Results[[#This Row],[Company Number ]],Apollo_Data___Inc_Lender!A:A,Apollo_Data___Inc_Lender!G:G,"",0)</f>
        <v>44890</v>
      </c>
      <c r="H453" s="27" t="str">
        <f>IFERROR(Apollo_Data__Comp_No[[#This Row],[First Name]],"")</f>
        <v>Jun</v>
      </c>
      <c r="I453" s="27" t="str">
        <f>IFERROR(Apollo_Data__Comp_No[[#This Row],[Last Name]],"")</f>
        <v>Liu</v>
      </c>
      <c r="M453" s="27" t="str">
        <f>IFERROR(Apollo_Data__Comp_No[[#This Row],[Company Linkedin Url]],"")</f>
        <v>http://www.linkedin.com/company/nacropolis</v>
      </c>
      <c r="N453" s="27" t="str">
        <f>IFERROR(Apollo_Data__Comp_No[[#This Row],[Website]],"")</f>
        <v>https://nacropolis.com</v>
      </c>
      <c r="O453" s="27" t="str">
        <f>IFERROR(Apollo_Data__Comp_No[[#This Row],[Company Address]],"")</f>
        <v>14 Church Road, London, England, United Kingdom, SE19 2ET</v>
      </c>
      <c r="P453" s="33" t="s">
        <v>26054</v>
      </c>
    </row>
    <row r="454" spans="1:16" s="27" customFormat="1" x14ac:dyDescent="0.4">
      <c r="A454" s="28" t="str">
        <f>IFERROR(Apollo_Data__Comp_No[[#This Row],[CH Company number]],"")</f>
        <v>05178939</v>
      </c>
      <c r="B454" s="29" t="str">
        <f>IFERROR(Apollo_Data__Comp_No[[#This Row],[company]],"")</f>
        <v>Prosperity Developments</v>
      </c>
      <c r="C454" s="29" t="str">
        <f>IFERROR(_xlfn.XLOOKUP(Apollo_Results[[#This Row],[Company Number ]],Apollo_Data___Inc_Lender!A:A,Apollo_Data___Inc_Lender!C:C,,)&amp;"","")</f>
        <v>Ismet - Dinc</v>
      </c>
      <c r="D454" s="27" t="str">
        <f>IFERROR(_xlfn.XLOOKUP(Apollo_Results[[#This Row],[Company Number ]],Apollo_Data___Inc_Lender!A:A,Apollo_Data___Inc_Lender!D:D,,)&amp;"","")</f>
        <v>Punjab National Bank (International) Limited</v>
      </c>
      <c r="E454" s="31">
        <f>IFERROR(_xlfn.XLOOKUP(Apollo_Results[[#This Row],[Company Number ]],Apollo_Data___Inc_Lender!A:A,Apollo_Data___Inc_Lender!E:E,"",),"")</f>
        <v>44909</v>
      </c>
      <c r="F454" s="27" t="str">
        <f>IFERROR(_xlfn.XLOOKUP(Apollo_Results[[#This Row],[Company Number ]],Apollo_Data___Inc_Lender!A:A,Apollo_Data___Inc_Lender!F:F,"",0)&amp;"","")</f>
        <v>outstanding</v>
      </c>
      <c r="G454" s="31">
        <f>_xlfn.XLOOKUP(Apollo_Results[[#This Row],[Company Number ]],Apollo_Data___Inc_Lender!A:A,Apollo_Data___Inc_Lender!G:G,"",0)</f>
        <v>38181</v>
      </c>
      <c r="H454" s="27" t="str">
        <f>IFERROR(Apollo_Data__Comp_No[[#This Row],[First Name]],"")</f>
        <v>Leon</v>
      </c>
      <c r="I454" s="27" t="str">
        <f>IFERROR(Apollo_Data__Comp_No[[#This Row],[Last Name]],"")</f>
        <v>Bradshaw</v>
      </c>
      <c r="M454" s="27" t="str">
        <f>IFERROR(Apollo_Data__Comp_No[[#This Row],[Company Linkedin Url]],"")</f>
        <v>http://www.linkedin.com/company/prosperity-developments</v>
      </c>
      <c r="N454" s="27" t="str">
        <f>IFERROR(Apollo_Data__Comp_No[[#This Row],[Website]],"")</f>
        <v>https://prosperity-developments.co.uk</v>
      </c>
      <c r="O454" s="27" t="str">
        <f>IFERROR(Apollo_Data__Comp_No[[#This Row],[Company Address]],"")</f>
        <v>28 George Street, Birmingham, England, United Kingdom, B3 1QG</v>
      </c>
      <c r="P454" s="33" t="s">
        <v>26054</v>
      </c>
    </row>
    <row r="455" spans="1:16" s="27" customFormat="1" x14ac:dyDescent="0.4">
      <c r="A455" s="28" t="str">
        <f>IFERROR(Apollo_Data__Comp_No[[#This Row],[CH Company number]],"")</f>
        <v>05178939</v>
      </c>
      <c r="B455" s="29" t="str">
        <f>IFERROR(Apollo_Data__Comp_No[[#This Row],[company]],"")</f>
        <v>Prosperity Developments</v>
      </c>
      <c r="C455" s="29" t="str">
        <f>IFERROR(_xlfn.XLOOKUP(Apollo_Results[[#This Row],[Company Number ]],Apollo_Data___Inc_Lender!A:A,Apollo_Data___Inc_Lender!C:C,,)&amp;"","")</f>
        <v>Ismet - Dinc</v>
      </c>
      <c r="D455" s="27" t="str">
        <f>IFERROR(_xlfn.XLOOKUP(Apollo_Results[[#This Row],[Company Number ]],Apollo_Data___Inc_Lender!A:A,Apollo_Data___Inc_Lender!D:D,,)&amp;"","")</f>
        <v>Punjab National Bank (International) Limited</v>
      </c>
      <c r="E455" s="31">
        <f>IFERROR(_xlfn.XLOOKUP(Apollo_Results[[#This Row],[Company Number ]],Apollo_Data___Inc_Lender!A:A,Apollo_Data___Inc_Lender!E:E,"",),"")</f>
        <v>44909</v>
      </c>
      <c r="F455" s="27" t="str">
        <f>IFERROR(_xlfn.XLOOKUP(Apollo_Results[[#This Row],[Company Number ]],Apollo_Data___Inc_Lender!A:A,Apollo_Data___Inc_Lender!F:F,"",0)&amp;"","")</f>
        <v>outstanding</v>
      </c>
      <c r="G455" s="31">
        <f>_xlfn.XLOOKUP(Apollo_Results[[#This Row],[Company Number ]],Apollo_Data___Inc_Lender!A:A,Apollo_Data___Inc_Lender!G:G,"",0)</f>
        <v>38181</v>
      </c>
      <c r="H455" s="27" t="str">
        <f>IFERROR(Apollo_Data__Comp_No[[#This Row],[First Name]],"")</f>
        <v>James</v>
      </c>
      <c r="I455" s="27" t="str">
        <f>IFERROR(Apollo_Data__Comp_No[[#This Row],[Last Name]],"")</f>
        <v>Elsey</v>
      </c>
      <c r="M455" s="27" t="str">
        <f>IFERROR(Apollo_Data__Comp_No[[#This Row],[Company Linkedin Url]],"")</f>
        <v>http://www.linkedin.com/company/prosperity-developments</v>
      </c>
      <c r="N455" s="27" t="str">
        <f>IFERROR(Apollo_Data__Comp_No[[#This Row],[Website]],"")</f>
        <v>https://prosperity-developments.co.uk</v>
      </c>
      <c r="O455" s="27" t="str">
        <f>IFERROR(Apollo_Data__Comp_No[[#This Row],[Company Address]],"")</f>
        <v>28 George Street, Birmingham, England, United Kingdom, B3 1QG</v>
      </c>
      <c r="P455" s="33" t="s">
        <v>26054</v>
      </c>
    </row>
    <row r="456" spans="1:16" s="27" customFormat="1" x14ac:dyDescent="0.4">
      <c r="A456" s="28" t="str">
        <f>IFERROR(Apollo_Data__Comp_No[[#This Row],[CH Company number]],"")</f>
        <v>07824897</v>
      </c>
      <c r="B456" s="29" t="str">
        <f>IFERROR(Apollo_Data__Comp_No[[#This Row],[company]],"")</f>
        <v>Skylark Homes LTD</v>
      </c>
      <c r="C456" s="29" t="str">
        <f>IFERROR(_xlfn.XLOOKUP(Apollo_Results[[#This Row],[Company Number ]],Apollo_Data___Inc_Lender!A:A,Apollo_Data___Inc_Lender!C:C,,)&amp;"","")</f>
        <v>Tom - Pickering</v>
      </c>
      <c r="D456" s="27" t="str">
        <f>IFERROR(_xlfn.XLOOKUP(Apollo_Results[[#This Row],[Company Number ]],Apollo_Data___Inc_Lender!A:A,Apollo_Data___Inc_Lender!D:D,,)&amp;"","")</f>
        <v>One Stop Business Finance Spv 2 Limited</v>
      </c>
      <c r="E456" s="31">
        <f>IFERROR(_xlfn.XLOOKUP(Apollo_Results[[#This Row],[Company Number ]],Apollo_Data___Inc_Lender!A:A,Apollo_Data___Inc_Lender!E:E,"",),"")</f>
        <v>45391</v>
      </c>
      <c r="F456" s="27" t="str">
        <f>IFERROR(_xlfn.XLOOKUP(Apollo_Results[[#This Row],[Company Number ]],Apollo_Data___Inc_Lender!A:A,Apollo_Data___Inc_Lender!F:F,"",0)&amp;"","")</f>
        <v>outstanding</v>
      </c>
      <c r="G456" s="31">
        <f>_xlfn.XLOOKUP(Apollo_Results[[#This Row],[Company Number ]],Apollo_Data___Inc_Lender!A:A,Apollo_Data___Inc_Lender!G:G,"",0)</f>
        <v>40843</v>
      </c>
      <c r="H456" s="27" t="str">
        <f>IFERROR(Apollo_Data__Comp_No[[#This Row],[First Name]],"")</f>
        <v>Ellen</v>
      </c>
      <c r="I456" s="27" t="str">
        <f>IFERROR(Apollo_Data__Comp_No[[#This Row],[Last Name]],"")</f>
        <v>Roberts</v>
      </c>
      <c r="M456" s="27" t="str">
        <f>IFERROR(Apollo_Data__Comp_No[[#This Row],[Company Linkedin Url]],"")</f>
        <v>http://www.linkedin.com/company/skylark-homes-ltd</v>
      </c>
      <c r="N456" s="27" t="str">
        <f>IFERROR(Apollo_Data__Comp_No[[#This Row],[Website]],"")</f>
        <v>https://skylarkhomes.co.uk</v>
      </c>
      <c r="O456" s="27" t="str">
        <f>IFERROR(Apollo_Data__Comp_No[[#This Row],[Company Address]],"")</f>
        <v>Ashing Lane, Dunholme, England, United Kingdom, LN2 3BY</v>
      </c>
      <c r="P456" s="33" t="s">
        <v>26054</v>
      </c>
    </row>
    <row r="457" spans="1:16" s="27" customFormat="1" x14ac:dyDescent="0.4">
      <c r="A457" s="28" t="str">
        <f>IFERROR(Apollo_Data__Comp_No[[#This Row],[CH Company number]],"")</f>
        <v>07824897</v>
      </c>
      <c r="B457" s="29" t="str">
        <f>IFERROR(Apollo_Data__Comp_No[[#This Row],[company]],"")</f>
        <v>Skylark Homes LTD</v>
      </c>
      <c r="C457" s="29" t="str">
        <f>IFERROR(_xlfn.XLOOKUP(Apollo_Results[[#This Row],[Company Number ]],Apollo_Data___Inc_Lender!A:A,Apollo_Data___Inc_Lender!C:C,,)&amp;"","")</f>
        <v>Tom - Pickering</v>
      </c>
      <c r="D457" s="27" t="str">
        <f>IFERROR(_xlfn.XLOOKUP(Apollo_Results[[#This Row],[Company Number ]],Apollo_Data___Inc_Lender!A:A,Apollo_Data___Inc_Lender!D:D,,)&amp;"","")</f>
        <v>One Stop Business Finance Spv 2 Limited</v>
      </c>
      <c r="E457" s="31">
        <f>IFERROR(_xlfn.XLOOKUP(Apollo_Results[[#This Row],[Company Number ]],Apollo_Data___Inc_Lender!A:A,Apollo_Data___Inc_Lender!E:E,"",),"")</f>
        <v>45391</v>
      </c>
      <c r="F457" s="27" t="str">
        <f>IFERROR(_xlfn.XLOOKUP(Apollo_Results[[#This Row],[Company Number ]],Apollo_Data___Inc_Lender!A:A,Apollo_Data___Inc_Lender!F:F,"",0)&amp;"","")</f>
        <v>outstanding</v>
      </c>
      <c r="G457" s="31">
        <f>_xlfn.XLOOKUP(Apollo_Results[[#This Row],[Company Number ]],Apollo_Data___Inc_Lender!A:A,Apollo_Data___Inc_Lender!G:G,"",0)</f>
        <v>40843</v>
      </c>
      <c r="H457" s="27" t="str">
        <f>IFERROR(Apollo_Data__Comp_No[[#This Row],[First Name]],"")</f>
        <v>Tom</v>
      </c>
      <c r="I457" s="27" t="str">
        <f>IFERROR(Apollo_Data__Comp_No[[#This Row],[Last Name]],"")</f>
        <v>Pickering</v>
      </c>
      <c r="M457" s="27" t="str">
        <f>IFERROR(Apollo_Data__Comp_No[[#This Row],[Company Linkedin Url]],"")</f>
        <v>http://www.linkedin.com/company/skylark-homes-ltd</v>
      </c>
      <c r="N457" s="27" t="str">
        <f>IFERROR(Apollo_Data__Comp_No[[#This Row],[Website]],"")</f>
        <v>https://skylarkhomes.co.uk</v>
      </c>
      <c r="O457" s="27" t="str">
        <f>IFERROR(Apollo_Data__Comp_No[[#This Row],[Company Address]],"")</f>
        <v>Ashing Lane, Dunholme, England, United Kingdom, LN2 3BY</v>
      </c>
      <c r="P457" s="33" t="s">
        <v>26054</v>
      </c>
    </row>
    <row r="458" spans="1:16" s="27" customFormat="1" x14ac:dyDescent="0.4">
      <c r="A458" s="28" t="str">
        <f>IFERROR(Apollo_Data__Comp_No[[#This Row],[CH Company number]],"")</f>
        <v>03699600</v>
      </c>
      <c r="B458" s="29" t="str">
        <f>IFERROR(Apollo_Data__Comp_No[[#This Row],[company]],"")</f>
        <v>The Trademark Group Limited</v>
      </c>
      <c r="C458" s="29" t="str">
        <f>IFERROR(_xlfn.XLOOKUP(Apollo_Results[[#This Row],[Company Number ]],Apollo_Data___Inc_Lender!A:A,Apollo_Data___Inc_Lender!C:C,,)&amp;"","")</f>
        <v>Sheron - Mcmillan; Myles - Mcmillan</v>
      </c>
      <c r="D458" s="27" t="str">
        <f>IFERROR(_xlfn.XLOOKUP(Apollo_Results[[#This Row],[Company Number ]],Apollo_Data___Inc_Lender!A:A,Apollo_Data___Inc_Lender!D:D,,)&amp;"","")</f>
        <v>Paragon Bank PLC</v>
      </c>
      <c r="E458" s="31">
        <f>IFERROR(_xlfn.XLOOKUP(Apollo_Results[[#This Row],[Company Number ]],Apollo_Data___Inc_Lender!A:A,Apollo_Data___Inc_Lender!E:E,"",),"")</f>
        <v>45223</v>
      </c>
      <c r="F458" s="27" t="str">
        <f>IFERROR(_xlfn.XLOOKUP(Apollo_Results[[#This Row],[Company Number ]],Apollo_Data___Inc_Lender!A:A,Apollo_Data___Inc_Lender!F:F,"",0)&amp;"","")</f>
        <v>outstanding</v>
      </c>
      <c r="G458" s="31">
        <f>_xlfn.XLOOKUP(Apollo_Results[[#This Row],[Company Number ]],Apollo_Data___Inc_Lender!A:A,Apollo_Data___Inc_Lender!G:G,"",0)</f>
        <v>36182</v>
      </c>
      <c r="H458" s="27" t="str">
        <f>IFERROR(Apollo_Data__Comp_No[[#This Row],[First Name]],"")</f>
        <v>Terry</v>
      </c>
      <c r="I458" s="27" t="str">
        <f>IFERROR(Apollo_Data__Comp_No[[#This Row],[Last Name]],"")</f>
        <v>McMillan</v>
      </c>
      <c r="M458" s="27" t="str">
        <f>IFERROR(Apollo_Data__Comp_No[[#This Row],[Company Linkedin Url]],"")</f>
        <v>http://www.linkedin.com/company/the-trademark-group-limited</v>
      </c>
      <c r="N458" s="27" t="str">
        <f>IFERROR(Apollo_Data__Comp_No[[#This Row],[Website]],"")</f>
        <v>https://trademarkgroup.co.uk</v>
      </c>
      <c r="O458" s="27" t="str">
        <f>IFERROR(Apollo_Data__Comp_No[[#This Row],[Company Address]],"")</f>
        <v>117 Charterhouse Street, London, England, United Kingdom, EC1M 6PN</v>
      </c>
      <c r="P458" s="33" t="s">
        <v>26054</v>
      </c>
    </row>
    <row r="459" spans="1:16" s="27" customFormat="1" x14ac:dyDescent="0.4">
      <c r="A459" s="28" t="str">
        <f>IFERROR(Apollo_Data__Comp_No[[#This Row],[CH Company number]],"")</f>
        <v>15031895</v>
      </c>
      <c r="B459" s="29" t="str">
        <f>IFERROR(Apollo_Data__Comp_No[[#This Row],[company]],"")</f>
        <v>Edleigh Construction Ltd</v>
      </c>
      <c r="C459" s="29" t="str">
        <f>IFERROR(_xlfn.XLOOKUP(Apollo_Results[[#This Row],[Company Number ]],Apollo_Data___Inc_Lender!A:A,Apollo_Data___Inc_Lender!C:C,,)&amp;"","")</f>
        <v>Alex - Edwards; Victoria - Edwards</v>
      </c>
      <c r="D459" s="27" t="str">
        <f>IFERROR(_xlfn.XLOOKUP(Apollo_Results[[#This Row],[Company Number ]],Apollo_Data___Inc_Lender!A:A,Apollo_Data___Inc_Lender!D:D,,)&amp;"","")</f>
        <v/>
      </c>
      <c r="E459" s="31">
        <f>IFERROR(_xlfn.XLOOKUP(Apollo_Results[[#This Row],[Company Number ]],Apollo_Data___Inc_Lender!A:A,Apollo_Data___Inc_Lender!E:E,"",),"")</f>
        <v>0</v>
      </c>
      <c r="F459" s="27" t="str">
        <f>IFERROR(_xlfn.XLOOKUP(Apollo_Results[[#This Row],[Company Number ]],Apollo_Data___Inc_Lender!A:A,Apollo_Data___Inc_Lender!F:F,"",0)&amp;"","")</f>
        <v/>
      </c>
      <c r="G459" s="31">
        <f>_xlfn.XLOOKUP(Apollo_Results[[#This Row],[Company Number ]],Apollo_Data___Inc_Lender!A:A,Apollo_Data___Inc_Lender!G:G,"",0)</f>
        <v>45134</v>
      </c>
      <c r="H459" s="27" t="str">
        <f>IFERROR(Apollo_Data__Comp_No[[#This Row],[First Name]],"")</f>
        <v>Victoria</v>
      </c>
      <c r="I459" s="27" t="str">
        <f>IFERROR(Apollo_Data__Comp_No[[#This Row],[Last Name]],"")</f>
        <v>Edwards</v>
      </c>
      <c r="M459" s="27" t="str">
        <f>IFERROR(Apollo_Data__Comp_No[[#This Row],[Company Linkedin Url]],"")</f>
        <v>http://www.linkedin.com/company/edleigh-construction-ltd</v>
      </c>
      <c r="N459" s="27" t="str">
        <f>IFERROR(Apollo_Data__Comp_No[[#This Row],[Website]],"")</f>
        <v>https://edleighconstruction.co.uk</v>
      </c>
      <c r="O459" s="27" t="str">
        <f>IFERROR(Apollo_Data__Comp_No[[#This Row],[Company Address]],"")</f>
        <v>King Street, Newton Abbot, England, United Kingdom, TQ12 2LG</v>
      </c>
      <c r="P459" s="33" t="s">
        <v>26054</v>
      </c>
    </row>
    <row r="460" spans="1:16" s="27" customFormat="1" x14ac:dyDescent="0.4">
      <c r="A460" s="28" t="str">
        <f>IFERROR(Apollo_Data__Comp_No[[#This Row],[CH Company number]],"")</f>
        <v>09034550</v>
      </c>
      <c r="B460" s="29" t="str">
        <f>IFERROR(Apollo_Data__Comp_No[[#This Row],[company]],"")</f>
        <v>Perspicio</v>
      </c>
      <c r="C460" s="29" t="str">
        <f>IFERROR(_xlfn.XLOOKUP(Apollo_Results[[#This Row],[Company Number ]],Apollo_Data___Inc_Lender!A:A,Apollo_Data___Inc_Lender!C:C,,)&amp;"","")</f>
        <v>Hordern, Sarah</v>
      </c>
      <c r="D460" s="27" t="str">
        <f>IFERROR(_xlfn.XLOOKUP(Apollo_Results[[#This Row],[Company Number ]],Apollo_Data___Inc_Lender!A:A,Apollo_Data___Inc_Lender!D:D,,)&amp;"","")</f>
        <v/>
      </c>
      <c r="E460" s="31">
        <f>IFERROR(_xlfn.XLOOKUP(Apollo_Results[[#This Row],[Company Number ]],Apollo_Data___Inc_Lender!A:A,Apollo_Data___Inc_Lender!E:E,"",),"")</f>
        <v>0</v>
      </c>
      <c r="F460" s="27" t="str">
        <f>IFERROR(_xlfn.XLOOKUP(Apollo_Results[[#This Row],[Company Number ]],Apollo_Data___Inc_Lender!A:A,Apollo_Data___Inc_Lender!F:F,"",0)&amp;"","")</f>
        <v/>
      </c>
      <c r="G460" s="31">
        <f>_xlfn.XLOOKUP(Apollo_Results[[#This Row],[Company Number ]],Apollo_Data___Inc_Lender!A:A,Apollo_Data___Inc_Lender!G:G,"",0)</f>
        <v>41771</v>
      </c>
      <c r="H460" s="27" t="str">
        <f>IFERROR(Apollo_Data__Comp_No[[#This Row],[First Name]],"")</f>
        <v>Harriet</v>
      </c>
      <c r="I460" s="27" t="str">
        <f>IFERROR(Apollo_Data__Comp_No[[#This Row],[Last Name]],"")</f>
        <v>Walker-Arnott</v>
      </c>
      <c r="M460" s="27" t="str">
        <f>IFERROR(Apollo_Data__Comp_No[[#This Row],[Company Linkedin Url]],"")</f>
        <v>http://www.linkedin.com/company/perspicio-limited</v>
      </c>
      <c r="N460" s="27" t="str">
        <f>IFERROR(Apollo_Data__Comp_No[[#This Row],[Website]],"")</f>
        <v>https://perspicio.co.uk</v>
      </c>
      <c r="O460" s="27" t="str">
        <f>IFERROR(Apollo_Data__Comp_No[[#This Row],[Company Address]],"")</f>
        <v>Newbury, England, United Kingdom</v>
      </c>
      <c r="P460" s="33" t="s">
        <v>26054</v>
      </c>
    </row>
    <row r="461" spans="1:16" s="27" customFormat="1" x14ac:dyDescent="0.4">
      <c r="A461" s="28" t="str">
        <f>IFERROR(Apollo_Data__Comp_No[[#This Row],[CH Company number]],"")</f>
        <v>14933263</v>
      </c>
      <c r="B461" s="29" t="str">
        <f>IFERROR(Apollo_Data__Comp_No[[#This Row],[company]],"")</f>
        <v>Eatos Group</v>
      </c>
      <c r="C461" s="29" t="str">
        <f>IFERROR(_xlfn.XLOOKUP(Apollo_Results[[#This Row],[Company Number ]],Apollo_Data___Inc_Lender!A:A,Apollo_Data___Inc_Lender!C:C,,)&amp;"","")</f>
        <v>Oliver - Kaufman; Ofer - Luzon; Uri - Segal; Amir - Yerushalmi</v>
      </c>
      <c r="D461" s="27" t="str">
        <f>IFERROR(_xlfn.XLOOKUP(Apollo_Results[[#This Row],[Company Number ]],Apollo_Data___Inc_Lender!A:A,Apollo_Data___Inc_Lender!D:D,,)&amp;"","")</f>
        <v>Mivtach Shamir Holdings Limited (520034125)</v>
      </c>
      <c r="E461" s="31">
        <f>IFERROR(_xlfn.XLOOKUP(Apollo_Results[[#This Row],[Company Number ]],Apollo_Data___Inc_Lender!A:A,Apollo_Data___Inc_Lender!E:E,"",),"")</f>
        <v>45880</v>
      </c>
      <c r="F461" s="27" t="str">
        <f>IFERROR(_xlfn.XLOOKUP(Apollo_Results[[#This Row],[Company Number ]],Apollo_Data___Inc_Lender!A:A,Apollo_Data___Inc_Lender!F:F,"",0)&amp;"","")</f>
        <v>outstanding</v>
      </c>
      <c r="G461" s="31">
        <f>_xlfn.XLOOKUP(Apollo_Results[[#This Row],[Company Number ]],Apollo_Data___Inc_Lender!A:A,Apollo_Data___Inc_Lender!G:G,"",0)</f>
        <v>45090</v>
      </c>
      <c r="H461" s="27" t="str">
        <f>IFERROR(Apollo_Data__Comp_No[[#This Row],[First Name]],"")</f>
        <v>Yoav</v>
      </c>
      <c r="I461" s="27" t="str">
        <f>IFERROR(Apollo_Data__Comp_No[[#This Row],[Last Name]],"")</f>
        <v>Strauss</v>
      </c>
      <c r="M461" s="27" t="str">
        <f>IFERROR(Apollo_Data__Comp_No[[#This Row],[Company Linkedin Url]],"")</f>
        <v>http://www.linkedin.com/company/eatos-group</v>
      </c>
      <c r="N461" s="27" t="str">
        <f>IFERROR(Apollo_Data__Comp_No[[#This Row],[Website]],"")</f>
        <v>https://eatosgroup.co.uk</v>
      </c>
      <c r="O461" s="27" t="str">
        <f>IFERROR(Apollo_Data__Comp_No[[#This Row],[Company Address]],"")</f>
        <v>London, United Kingdom</v>
      </c>
      <c r="P461" s="33" t="s">
        <v>26054</v>
      </c>
    </row>
    <row r="462" spans="1:16" s="27" customFormat="1" x14ac:dyDescent="0.4">
      <c r="A462" s="28" t="str">
        <f>IFERROR(Apollo_Data__Comp_No[[#This Row],[CH Company number]],"")</f>
        <v>14933263</v>
      </c>
      <c r="B462" s="29" t="str">
        <f>IFERROR(Apollo_Data__Comp_No[[#This Row],[company]],"")</f>
        <v>Eatos Group</v>
      </c>
      <c r="C462" s="29" t="str">
        <f>IFERROR(_xlfn.XLOOKUP(Apollo_Results[[#This Row],[Company Number ]],Apollo_Data___Inc_Lender!A:A,Apollo_Data___Inc_Lender!C:C,,)&amp;"","")</f>
        <v>Oliver - Kaufman; Ofer - Luzon; Uri - Segal; Amir - Yerushalmi</v>
      </c>
      <c r="D462" s="27" t="str">
        <f>IFERROR(_xlfn.XLOOKUP(Apollo_Results[[#This Row],[Company Number ]],Apollo_Data___Inc_Lender!A:A,Apollo_Data___Inc_Lender!D:D,,)&amp;"","")</f>
        <v>Mivtach Shamir Holdings Limited (520034125)</v>
      </c>
      <c r="E462" s="31">
        <f>IFERROR(_xlfn.XLOOKUP(Apollo_Results[[#This Row],[Company Number ]],Apollo_Data___Inc_Lender!A:A,Apollo_Data___Inc_Lender!E:E,"",),"")</f>
        <v>45880</v>
      </c>
      <c r="F462" s="27" t="str">
        <f>IFERROR(_xlfn.XLOOKUP(Apollo_Results[[#This Row],[Company Number ]],Apollo_Data___Inc_Lender!A:A,Apollo_Data___Inc_Lender!F:F,"",0)&amp;"","")</f>
        <v>outstanding</v>
      </c>
      <c r="G462" s="31">
        <f>_xlfn.XLOOKUP(Apollo_Results[[#This Row],[Company Number ]],Apollo_Data___Inc_Lender!A:A,Apollo_Data___Inc_Lender!G:G,"",0)</f>
        <v>45090</v>
      </c>
      <c r="H462" s="27" t="str">
        <f>IFERROR(Apollo_Data__Comp_No[[#This Row],[First Name]],"")</f>
        <v>Mike</v>
      </c>
      <c r="I462" s="27" t="str">
        <f>IFERROR(Apollo_Data__Comp_No[[#This Row],[Last Name]],"")</f>
        <v>Allison</v>
      </c>
      <c r="M462" s="27" t="str">
        <f>IFERROR(Apollo_Data__Comp_No[[#This Row],[Company Linkedin Url]],"")</f>
        <v>http://www.linkedin.com/company/eatos-group</v>
      </c>
      <c r="N462" s="27" t="str">
        <f>IFERROR(Apollo_Data__Comp_No[[#This Row],[Website]],"")</f>
        <v>https://eatosgroup.co.uk</v>
      </c>
      <c r="O462" s="27" t="str">
        <f>IFERROR(Apollo_Data__Comp_No[[#This Row],[Company Address]],"")</f>
        <v>London, United Kingdom</v>
      </c>
      <c r="P462" s="33" t="s">
        <v>26054</v>
      </c>
    </row>
    <row r="463" spans="1:16" s="27" customFormat="1" x14ac:dyDescent="0.4">
      <c r="A463" s="28" t="str">
        <f>IFERROR(Apollo_Data__Comp_No[[#This Row],[CH Company number]],"")</f>
        <v>14933263</v>
      </c>
      <c r="B463" s="29" t="str">
        <f>IFERROR(Apollo_Data__Comp_No[[#This Row],[company]],"")</f>
        <v>Eatos Group</v>
      </c>
      <c r="C463" s="29" t="str">
        <f>IFERROR(_xlfn.XLOOKUP(Apollo_Results[[#This Row],[Company Number ]],Apollo_Data___Inc_Lender!A:A,Apollo_Data___Inc_Lender!C:C,,)&amp;"","")</f>
        <v>Oliver - Kaufman; Ofer - Luzon; Uri - Segal; Amir - Yerushalmi</v>
      </c>
      <c r="D463" s="27" t="str">
        <f>IFERROR(_xlfn.XLOOKUP(Apollo_Results[[#This Row],[Company Number ]],Apollo_Data___Inc_Lender!A:A,Apollo_Data___Inc_Lender!D:D,,)&amp;"","")</f>
        <v>Mivtach Shamir Holdings Limited (520034125)</v>
      </c>
      <c r="E463" s="31">
        <f>IFERROR(_xlfn.XLOOKUP(Apollo_Results[[#This Row],[Company Number ]],Apollo_Data___Inc_Lender!A:A,Apollo_Data___Inc_Lender!E:E,"",),"")</f>
        <v>45880</v>
      </c>
      <c r="F463" s="27" t="str">
        <f>IFERROR(_xlfn.XLOOKUP(Apollo_Results[[#This Row],[Company Number ]],Apollo_Data___Inc_Lender!A:A,Apollo_Data___Inc_Lender!F:F,"",0)&amp;"","")</f>
        <v>outstanding</v>
      </c>
      <c r="G463" s="31">
        <f>_xlfn.XLOOKUP(Apollo_Results[[#This Row],[Company Number ]],Apollo_Data___Inc_Lender!A:A,Apollo_Data___Inc_Lender!G:G,"",0)</f>
        <v>45090</v>
      </c>
      <c r="H463" s="27" t="str">
        <f>IFERROR(Apollo_Data__Comp_No[[#This Row],[First Name]],"")</f>
        <v>Oliver</v>
      </c>
      <c r="I463" s="27" t="str">
        <f>IFERROR(Apollo_Data__Comp_No[[#This Row],[Last Name]],"")</f>
        <v>Kaufman</v>
      </c>
      <c r="M463" s="27" t="str">
        <f>IFERROR(Apollo_Data__Comp_No[[#This Row],[Company Linkedin Url]],"")</f>
        <v>http://www.linkedin.com/company/eatos-group</v>
      </c>
      <c r="N463" s="27" t="str">
        <f>IFERROR(Apollo_Data__Comp_No[[#This Row],[Website]],"")</f>
        <v>https://eatosgroup.co.uk</v>
      </c>
      <c r="O463" s="27" t="str">
        <f>IFERROR(Apollo_Data__Comp_No[[#This Row],[Company Address]],"")</f>
        <v>London, United Kingdom</v>
      </c>
      <c r="P463" s="33" t="s">
        <v>26054</v>
      </c>
    </row>
    <row r="464" spans="1:16" s="27" customFormat="1" x14ac:dyDescent="0.4">
      <c r="A464" s="28" t="str">
        <f>IFERROR(Apollo_Data__Comp_No[[#This Row],[CH Company number]],"")</f>
        <v>15291244</v>
      </c>
      <c r="B464" s="29" t="str">
        <f>IFERROR(Apollo_Data__Comp_No[[#This Row],[company]],"")</f>
        <v>Newton Huxley Residential Sales &amp; Property Management</v>
      </c>
      <c r="C464" s="29" t="str">
        <f>IFERROR(_xlfn.XLOOKUP(Apollo_Results[[#This Row],[Company Number ]],Apollo_Data___Inc_Lender!A:A,Apollo_Data___Inc_Lender!C:C,,)&amp;"","")</f>
        <v>Giosue - Masucci</v>
      </c>
      <c r="D464" s="27" t="str">
        <f>IFERROR(_xlfn.XLOOKUP(Apollo_Results[[#This Row],[Company Number ]],Apollo_Data___Inc_Lender!A:A,Apollo_Data___Inc_Lender!D:D,,)&amp;"","")</f>
        <v/>
      </c>
      <c r="E464" s="31">
        <f>IFERROR(_xlfn.XLOOKUP(Apollo_Results[[#This Row],[Company Number ]],Apollo_Data___Inc_Lender!A:A,Apollo_Data___Inc_Lender!E:E,"",),"")</f>
        <v>0</v>
      </c>
      <c r="F464" s="27" t="str">
        <f>IFERROR(_xlfn.XLOOKUP(Apollo_Results[[#This Row],[Company Number ]],Apollo_Data___Inc_Lender!A:A,Apollo_Data___Inc_Lender!F:F,"",0)&amp;"","")</f>
        <v/>
      </c>
      <c r="G464" s="31">
        <f>_xlfn.XLOOKUP(Apollo_Results[[#This Row],[Company Number ]],Apollo_Data___Inc_Lender!A:A,Apollo_Data___Inc_Lender!G:G,"",0)</f>
        <v>45247</v>
      </c>
      <c r="H464" s="27" t="str">
        <f>IFERROR(Apollo_Data__Comp_No[[#This Row],[First Name]],"")</f>
        <v>Len</v>
      </c>
      <c r="I464" s="27" t="str">
        <f>IFERROR(Apollo_Data__Comp_No[[#This Row],[Last Name]],"")</f>
        <v>Marla</v>
      </c>
      <c r="M464" s="27" t="str">
        <f>IFERROR(Apollo_Data__Comp_No[[#This Row],[Company Linkedin Url]],"")</f>
        <v>http://www.linkedin.com/company/newton-huxley</v>
      </c>
      <c r="N464" s="27" t="str">
        <f>IFERROR(Apollo_Data__Comp_No[[#This Row],[Website]],"")</f>
        <v>https://newtonhuxley.co.uk</v>
      </c>
      <c r="O464" s="27" t="str">
        <f>IFERROR(Apollo_Data__Comp_No[[#This Row],[Company Address]],"")</f>
        <v>33 Bridge Road, East Molesey, England, United Kingdom, KT8 9ER</v>
      </c>
      <c r="P464" s="33" t="s">
        <v>26054</v>
      </c>
    </row>
    <row r="465" spans="1:16" s="27" customFormat="1" x14ac:dyDescent="0.4">
      <c r="A465" s="28" t="str">
        <f>IFERROR(Apollo_Data__Comp_No[[#This Row],[CH Company number]],"")</f>
        <v>15291244</v>
      </c>
      <c r="B465" s="29" t="str">
        <f>IFERROR(Apollo_Data__Comp_No[[#This Row],[company]],"")</f>
        <v>Newton Huxley Residential Sales &amp; Property Management</v>
      </c>
      <c r="C465" s="29" t="str">
        <f>IFERROR(_xlfn.XLOOKUP(Apollo_Results[[#This Row],[Company Number ]],Apollo_Data___Inc_Lender!A:A,Apollo_Data___Inc_Lender!C:C,,)&amp;"","")</f>
        <v>Giosue - Masucci</v>
      </c>
      <c r="D465" s="27" t="str">
        <f>IFERROR(_xlfn.XLOOKUP(Apollo_Results[[#This Row],[Company Number ]],Apollo_Data___Inc_Lender!A:A,Apollo_Data___Inc_Lender!D:D,,)&amp;"","")</f>
        <v/>
      </c>
      <c r="E465" s="31">
        <f>IFERROR(_xlfn.XLOOKUP(Apollo_Results[[#This Row],[Company Number ]],Apollo_Data___Inc_Lender!A:A,Apollo_Data___Inc_Lender!E:E,"",),"")</f>
        <v>0</v>
      </c>
      <c r="F465" s="27" t="str">
        <f>IFERROR(_xlfn.XLOOKUP(Apollo_Results[[#This Row],[Company Number ]],Apollo_Data___Inc_Lender!A:A,Apollo_Data___Inc_Lender!F:F,"",0)&amp;"","")</f>
        <v/>
      </c>
      <c r="G465" s="31">
        <f>_xlfn.XLOOKUP(Apollo_Results[[#This Row],[Company Number ]],Apollo_Data___Inc_Lender!A:A,Apollo_Data___Inc_Lender!G:G,"",0)</f>
        <v>45247</v>
      </c>
      <c r="H465" s="27" t="str">
        <f>IFERROR(Apollo_Data__Comp_No[[#This Row],[First Name]],"")</f>
        <v>Sam</v>
      </c>
      <c r="I465" s="27" t="str">
        <f>IFERROR(Apollo_Data__Comp_No[[#This Row],[Last Name]],"")</f>
        <v>Mnaea</v>
      </c>
      <c r="M465" s="27" t="str">
        <f>IFERROR(Apollo_Data__Comp_No[[#This Row],[Company Linkedin Url]],"")</f>
        <v>http://www.linkedin.com/company/newton-huxley</v>
      </c>
      <c r="N465" s="27" t="str">
        <f>IFERROR(Apollo_Data__Comp_No[[#This Row],[Website]],"")</f>
        <v>https://newtonhuxley.co.uk</v>
      </c>
      <c r="O465" s="27" t="str">
        <f>IFERROR(Apollo_Data__Comp_No[[#This Row],[Company Address]],"")</f>
        <v>33 Bridge Road, East Molesey, England, United Kingdom, KT8 9ER</v>
      </c>
      <c r="P465" s="33" t="s">
        <v>26054</v>
      </c>
    </row>
    <row r="466" spans="1:16" s="27" customFormat="1" x14ac:dyDescent="0.4">
      <c r="A466" s="28" t="str">
        <f>IFERROR(Apollo_Data__Comp_No[[#This Row],[CH Company number]],"")</f>
        <v>05282038</v>
      </c>
      <c r="B466" s="29" t="str">
        <f>IFERROR(Apollo_Data__Comp_No[[#This Row],[company]],"")</f>
        <v>Appley Properties Limited</v>
      </c>
      <c r="C466" s="29" t="str">
        <f>IFERROR(_xlfn.XLOOKUP(Apollo_Results[[#This Row],[Company Number ]],Apollo_Data___Inc_Lender!A:A,Apollo_Data___Inc_Lender!C:C,,)&amp;"","")</f>
        <v>St John Smith &amp; Co Ltd; Sean - Slade</v>
      </c>
      <c r="D466" s="27" t="str">
        <f>IFERROR(_xlfn.XLOOKUP(Apollo_Results[[#This Row],[Company Number ]],Apollo_Data___Inc_Lender!A:A,Apollo_Data___Inc_Lender!D:D,,)&amp;"","")</f>
        <v/>
      </c>
      <c r="E466" s="31">
        <f>IFERROR(_xlfn.XLOOKUP(Apollo_Results[[#This Row],[Company Number ]],Apollo_Data___Inc_Lender!A:A,Apollo_Data___Inc_Lender!E:E,"",),"")</f>
        <v>0</v>
      </c>
      <c r="F466" s="27" t="str">
        <f>IFERROR(_xlfn.XLOOKUP(Apollo_Results[[#This Row],[Company Number ]],Apollo_Data___Inc_Lender!A:A,Apollo_Data___Inc_Lender!F:F,"",0)&amp;"","")</f>
        <v/>
      </c>
      <c r="G466" s="31">
        <f>_xlfn.XLOOKUP(Apollo_Results[[#This Row],[Company Number ]],Apollo_Data___Inc_Lender!A:A,Apollo_Data___Inc_Lender!G:G,"",0)</f>
        <v>38300</v>
      </c>
      <c r="H466" s="27" t="str">
        <f>IFERROR(Apollo_Data__Comp_No[[#This Row],[First Name]],"")</f>
        <v>Sean</v>
      </c>
      <c r="I466" s="27" t="str">
        <f>IFERROR(Apollo_Data__Comp_No[[#This Row],[Last Name]],"")</f>
        <v>Slade</v>
      </c>
      <c r="M466" s="27" t="str">
        <f>IFERROR(Apollo_Data__Comp_No[[#This Row],[Company Linkedin Url]],"")</f>
        <v>http://www.linkedin.com/company/appley-properties-limited</v>
      </c>
      <c r="N466" s="27" t="str">
        <f>IFERROR(Apollo_Data__Comp_No[[#This Row],[Website]],"")</f>
        <v>https://appley.net</v>
      </c>
      <c r="O466" s="27" t="str">
        <f>IFERROR(Apollo_Data__Comp_No[[#This Row],[Company Address]],"")</f>
        <v>108 New Bond Street, London, England, United Kingdom, W1S 1EF</v>
      </c>
      <c r="P466" s="33" t="s">
        <v>26054</v>
      </c>
    </row>
    <row r="467" spans="1:16" s="27" customFormat="1" x14ac:dyDescent="0.4">
      <c r="A467" s="28" t="str">
        <f>IFERROR(Apollo_Data__Comp_No[[#This Row],[CH Company number]],"")</f>
        <v>05282038</v>
      </c>
      <c r="B467" s="29" t="str">
        <f>IFERROR(Apollo_Data__Comp_No[[#This Row],[company]],"")</f>
        <v>Appley Properties Limited</v>
      </c>
      <c r="C467" s="29" t="str">
        <f>IFERROR(_xlfn.XLOOKUP(Apollo_Results[[#This Row],[Company Number ]],Apollo_Data___Inc_Lender!A:A,Apollo_Data___Inc_Lender!C:C,,)&amp;"","")</f>
        <v>St John Smith &amp; Co Ltd; Sean - Slade</v>
      </c>
      <c r="D467" s="27" t="str">
        <f>IFERROR(_xlfn.XLOOKUP(Apollo_Results[[#This Row],[Company Number ]],Apollo_Data___Inc_Lender!A:A,Apollo_Data___Inc_Lender!D:D,,)&amp;"","")</f>
        <v/>
      </c>
      <c r="E467" s="31">
        <f>IFERROR(_xlfn.XLOOKUP(Apollo_Results[[#This Row],[Company Number ]],Apollo_Data___Inc_Lender!A:A,Apollo_Data___Inc_Lender!E:E,"",),"")</f>
        <v>0</v>
      </c>
      <c r="F467" s="27" t="str">
        <f>IFERROR(_xlfn.XLOOKUP(Apollo_Results[[#This Row],[Company Number ]],Apollo_Data___Inc_Lender!A:A,Apollo_Data___Inc_Lender!F:F,"",0)&amp;"","")</f>
        <v/>
      </c>
      <c r="G467" s="31">
        <f>_xlfn.XLOOKUP(Apollo_Results[[#This Row],[Company Number ]],Apollo_Data___Inc_Lender!A:A,Apollo_Data___Inc_Lender!G:G,"",0)</f>
        <v>38300</v>
      </c>
      <c r="H467" s="27" t="str">
        <f>IFERROR(Apollo_Data__Comp_No[[#This Row],[First Name]],"")</f>
        <v>Tom</v>
      </c>
      <c r="I467" s="27" t="str">
        <f>IFERROR(Apollo_Data__Comp_No[[#This Row],[Last Name]],"")</f>
        <v>Marsden</v>
      </c>
      <c r="M467" s="27" t="str">
        <f>IFERROR(Apollo_Data__Comp_No[[#This Row],[Company Linkedin Url]],"")</f>
        <v>http://www.linkedin.com/company/appley-properties-limited</v>
      </c>
      <c r="N467" s="27" t="str">
        <f>IFERROR(Apollo_Data__Comp_No[[#This Row],[Website]],"")</f>
        <v>https://appley.net</v>
      </c>
      <c r="O467" s="27" t="str">
        <f>IFERROR(Apollo_Data__Comp_No[[#This Row],[Company Address]],"")</f>
        <v>108 New Bond Street, London, England, United Kingdom, W1S 1EF</v>
      </c>
      <c r="P467" s="33" t="s">
        <v>26054</v>
      </c>
    </row>
    <row r="468" spans="1:16" s="27" customFormat="1" x14ac:dyDescent="0.4">
      <c r="A468" s="28" t="str">
        <f>IFERROR(Apollo_Data__Comp_No[[#This Row],[CH Company number]],"")</f>
        <v>07315898</v>
      </c>
      <c r="B468" s="29" t="str">
        <f>IFERROR(Apollo_Data__Comp_No[[#This Row],[company]],"")</f>
        <v>Powell Lloyd</v>
      </c>
      <c r="C468" s="29" t="str">
        <f>IFERROR(_xlfn.XLOOKUP(Apollo_Results[[#This Row],[Company Number ]],Apollo_Data___Inc_Lender!A:A,Apollo_Data___Inc_Lender!C:C,,)&amp;"","")</f>
        <v>Daniel - Evans; James - Sanders</v>
      </c>
      <c r="D468" s="27" t="str">
        <f>IFERROR(_xlfn.XLOOKUP(Apollo_Results[[#This Row],[Company Number ]],Apollo_Data___Inc_Lender!A:A,Apollo_Data___Inc_Lender!D:D,,)&amp;"","")</f>
        <v/>
      </c>
      <c r="E468" s="31">
        <f>IFERROR(_xlfn.XLOOKUP(Apollo_Results[[#This Row],[Company Number ]],Apollo_Data___Inc_Lender!A:A,Apollo_Data___Inc_Lender!E:E,"",),"")</f>
        <v>0</v>
      </c>
      <c r="F468" s="27" t="str">
        <f>IFERROR(_xlfn.XLOOKUP(Apollo_Results[[#This Row],[Company Number ]],Apollo_Data___Inc_Lender!A:A,Apollo_Data___Inc_Lender!F:F,"",0)&amp;"","")</f>
        <v/>
      </c>
      <c r="G468" s="31">
        <f>_xlfn.XLOOKUP(Apollo_Results[[#This Row],[Company Number ]],Apollo_Data___Inc_Lender!A:A,Apollo_Data___Inc_Lender!G:G,"",0)</f>
        <v>40374</v>
      </c>
      <c r="H468" s="27" t="str">
        <f>IFERROR(Apollo_Data__Comp_No[[#This Row],[First Name]],"")</f>
        <v>Dan</v>
      </c>
      <c r="I468" s="27" t="str">
        <f>IFERROR(Apollo_Data__Comp_No[[#This Row],[Last Name]],"")</f>
        <v>Evans</v>
      </c>
      <c r="M468" s="27" t="str">
        <f>IFERROR(Apollo_Data__Comp_No[[#This Row],[Company Linkedin Url]],"")</f>
        <v>http://www.linkedin.com/company/powell-lloyd</v>
      </c>
      <c r="N468" s="27" t="str">
        <f>IFERROR(Apollo_Data__Comp_No[[#This Row],[Website]],"")</f>
        <v>https://powell-lloyd.co.uk</v>
      </c>
      <c r="O468" s="27" t="str">
        <f>IFERROR(Apollo_Data__Comp_No[[#This Row],[Company Address]],"")</f>
        <v>Cardiff, Wales, United Kingdom, CF10 3AG</v>
      </c>
      <c r="P468" s="33" t="s">
        <v>26054</v>
      </c>
    </row>
    <row r="469" spans="1:16" s="27" customFormat="1" x14ac:dyDescent="0.4">
      <c r="A469" s="28" t="str">
        <f>IFERROR(Apollo_Data__Comp_No[[#This Row],[CH Company number]],"")</f>
        <v>03129904</v>
      </c>
      <c r="B469" s="29" t="str">
        <f>IFERROR(Apollo_Data__Comp_No[[#This Row],[company]],"")</f>
        <v>MJS Construction (March) Ltd</v>
      </c>
      <c r="C469" s="29" t="str">
        <f>IFERROR(_xlfn.XLOOKUP(Apollo_Results[[#This Row],[Company Number ]],Apollo_Data___Inc_Lender!A:A,Apollo_Data___Inc_Lender!C:C,,)&amp;"","")</f>
        <v>Judith - Saxby; Jamie - Burton; Ben - Saxby; Michael - Saxby; Sean - Saxby</v>
      </c>
      <c r="D469" s="27" t="str">
        <f>IFERROR(_xlfn.XLOOKUP(Apollo_Results[[#This Row],[Company Number ]],Apollo_Data___Inc_Lender!A:A,Apollo_Data___Inc_Lender!D:D,,)&amp;"","")</f>
        <v/>
      </c>
      <c r="E469" s="31">
        <f>IFERROR(_xlfn.XLOOKUP(Apollo_Results[[#This Row],[Company Number ]],Apollo_Data___Inc_Lender!A:A,Apollo_Data___Inc_Lender!E:E,"",),"")</f>
        <v>0</v>
      </c>
      <c r="F469" s="27" t="str">
        <f>IFERROR(_xlfn.XLOOKUP(Apollo_Results[[#This Row],[Company Number ]],Apollo_Data___Inc_Lender!A:A,Apollo_Data___Inc_Lender!F:F,"",0)&amp;"","")</f>
        <v/>
      </c>
      <c r="G469" s="31">
        <f>_xlfn.XLOOKUP(Apollo_Results[[#This Row],[Company Number ]],Apollo_Data___Inc_Lender!A:A,Apollo_Data___Inc_Lender!G:G,"",0)</f>
        <v>35026</v>
      </c>
      <c r="H469" s="27" t="str">
        <f>IFERROR(Apollo_Data__Comp_No[[#This Row],[First Name]],"")</f>
        <v>Michelle</v>
      </c>
      <c r="I469" s="27" t="str">
        <f>IFERROR(Apollo_Data__Comp_No[[#This Row],[Last Name]],"")</f>
        <v>Marla</v>
      </c>
      <c r="M469" s="27" t="str">
        <f>IFERROR(Apollo_Data__Comp_No[[#This Row],[Company Linkedin Url]],"")</f>
        <v>http://www.linkedin.com/company/mjs-construction-march-ltd</v>
      </c>
      <c r="N469" s="27" t="str">
        <f>IFERROR(Apollo_Data__Comp_No[[#This Row],[Website]],"")</f>
        <v>https://mjsconstruction.co.uk</v>
      </c>
      <c r="O469" s="27" t="str">
        <f>IFERROR(Apollo_Data__Comp_No[[#This Row],[Company Address]],"")</f>
        <v>Wisbech Road, March, England, United Kingdom, PE15 0</v>
      </c>
      <c r="P469" s="33" t="s">
        <v>26054</v>
      </c>
    </row>
    <row r="470" spans="1:16" s="27" customFormat="1" x14ac:dyDescent="0.4">
      <c r="A470" s="28" t="str">
        <f>IFERROR(Apollo_Data__Comp_No[[#This Row],[CH Company number]],"")</f>
        <v>12463102</v>
      </c>
      <c r="B470" s="29" t="str">
        <f>IFERROR(Apollo_Data__Comp_No[[#This Row],[company]],"")</f>
        <v>Prism Properties</v>
      </c>
      <c r="C470" s="29" t="str">
        <f>IFERROR(_xlfn.XLOOKUP(Apollo_Results[[#This Row],[Company Number ]],Apollo_Data___Inc_Lender!A:A,Apollo_Data___Inc_Lender!C:C,,)&amp;"","")</f>
        <v>Deepak - Gogna</v>
      </c>
      <c r="D470" s="27" t="str">
        <f>IFERROR(_xlfn.XLOOKUP(Apollo_Results[[#This Row],[Company Number ]],Apollo_Data___Inc_Lender!A:A,Apollo_Data___Inc_Lender!D:D,,)&amp;"","")</f>
        <v>Bank of India</v>
      </c>
      <c r="E470" s="31">
        <f>IFERROR(_xlfn.XLOOKUP(Apollo_Results[[#This Row],[Company Number ]],Apollo_Data___Inc_Lender!A:A,Apollo_Data___Inc_Lender!E:E,"",),"")</f>
        <v>43914</v>
      </c>
      <c r="F470" s="27" t="str">
        <f>IFERROR(_xlfn.XLOOKUP(Apollo_Results[[#This Row],[Company Number ]],Apollo_Data___Inc_Lender!A:A,Apollo_Data___Inc_Lender!F:F,"",0)&amp;"","")</f>
        <v>outstanding</v>
      </c>
      <c r="G470" s="31">
        <f>_xlfn.XLOOKUP(Apollo_Results[[#This Row],[Company Number ]],Apollo_Data___Inc_Lender!A:A,Apollo_Data___Inc_Lender!G:G,"",0)</f>
        <v>43875</v>
      </c>
      <c r="H470" s="27" t="str">
        <f>IFERROR(Apollo_Data__Comp_No[[#This Row],[First Name]],"")</f>
        <v>Ryan</v>
      </c>
      <c r="I470" s="27" t="str">
        <f>IFERROR(Apollo_Data__Comp_No[[#This Row],[Last Name]],"")</f>
        <v>Foster</v>
      </c>
      <c r="M470" s="27" t="str">
        <f>IFERROR(Apollo_Data__Comp_No[[#This Row],[Company Linkedin Url]],"")</f>
        <v>http://www.linkedin.com/company/prism-properties</v>
      </c>
      <c r="N470" s="27" t="str">
        <f>IFERROR(Apollo_Data__Comp_No[[#This Row],[Website]],"")</f>
        <v>https://prism-properties.co.uk</v>
      </c>
      <c r="O470" s="27" t="str">
        <f>IFERROR(Apollo_Data__Comp_No[[#This Row],[Company Address]],"")</f>
        <v>2a Telford Way, Thetford, England, United Kingdom, IP24 1HU</v>
      </c>
      <c r="P470" s="33" t="s">
        <v>26054</v>
      </c>
    </row>
    <row r="471" spans="1:16" s="27" customFormat="1" x14ac:dyDescent="0.4">
      <c r="A471" s="28" t="str">
        <f>IFERROR(Apollo_Data__Comp_No[[#This Row],[CH Company number]],"")</f>
        <v>SC405821</v>
      </c>
      <c r="B471" s="29" t="str">
        <f>IFERROR(Apollo_Data__Comp_No[[#This Row],[company]],"")</f>
        <v>Adam (Scotland) Ltd</v>
      </c>
      <c r="C471" s="29" t="str">
        <f>IFERROR(_xlfn.XLOOKUP(Apollo_Results[[#This Row],[Company Number ]],Apollo_Data___Inc_Lender!A:A,Apollo_Data___Inc_Lender!C:C,,)&amp;"","")</f>
        <v>Clark - Nelson</v>
      </c>
      <c r="D471" s="27" t="str">
        <f>IFERROR(_xlfn.XLOOKUP(Apollo_Results[[#This Row],[Company Number ]],Apollo_Data___Inc_Lender!A:A,Apollo_Data___Inc_Lender!D:D,,)&amp;"","")</f>
        <v>Holmston Limited</v>
      </c>
      <c r="E471" s="31">
        <f>IFERROR(_xlfn.XLOOKUP(Apollo_Results[[#This Row],[Company Number ]],Apollo_Data___Inc_Lender!A:A,Apollo_Data___Inc_Lender!E:E,"",),"")</f>
        <v>45610</v>
      </c>
      <c r="F471" s="27" t="str">
        <f>IFERROR(_xlfn.XLOOKUP(Apollo_Results[[#This Row],[Company Number ]],Apollo_Data___Inc_Lender!A:A,Apollo_Data___Inc_Lender!F:F,"",0)&amp;"","")</f>
        <v>outstanding</v>
      </c>
      <c r="G471" s="31">
        <f>_xlfn.XLOOKUP(Apollo_Results[[#This Row],[Company Number ]],Apollo_Data___Inc_Lender!A:A,Apollo_Data___Inc_Lender!G:G,"",0)</f>
        <v>40777</v>
      </c>
      <c r="H471" s="27" t="str">
        <f>IFERROR(Apollo_Data__Comp_No[[#This Row],[First Name]],"")</f>
        <v>Clark</v>
      </c>
      <c r="I471" s="27" t="str">
        <f>IFERROR(Apollo_Data__Comp_No[[#This Row],[Last Name]],"")</f>
        <v>Nelson</v>
      </c>
      <c r="M471" s="27" t="str">
        <f>IFERROR(Apollo_Data__Comp_No[[#This Row],[Company Linkedin Url]],"")</f>
        <v>http://www.linkedin.com/company/adamscotlandltd</v>
      </c>
      <c r="N471" s="27" t="str">
        <f>IFERROR(Apollo_Data__Comp_No[[#This Row],[Website]],"")</f>
        <v>https://adam-scotland.co.uk</v>
      </c>
      <c r="O471" s="27" t="str">
        <f>IFERROR(Apollo_Data__Comp_No[[#This Row],[Company Address]],"")</f>
        <v>484 Crow Road, Scotland, United Kingdom, G11 7DR</v>
      </c>
      <c r="P471" s="33" t="s">
        <v>26054</v>
      </c>
    </row>
    <row r="472" spans="1:16" s="27" customFormat="1" x14ac:dyDescent="0.4">
      <c r="A472" s="28" t="str">
        <f>IFERROR(Apollo_Data__Comp_No[[#This Row],[CH Company number]],"")</f>
        <v>10561331</v>
      </c>
      <c r="B472" s="29" t="str">
        <f>IFERROR(Apollo_Data__Comp_No[[#This Row],[company]],"")</f>
        <v>PORT Homes</v>
      </c>
      <c r="C472" s="29" t="str">
        <f>IFERROR(_xlfn.XLOOKUP(Apollo_Results[[#This Row],[Company Number ]],Apollo_Data___Inc_Lender!A:A,Apollo_Data___Inc_Lender!C:C,,)&amp;"","")</f>
        <v>Christopher - Port; Daniel - Port</v>
      </c>
      <c r="D472" s="27" t="str">
        <f>IFERROR(_xlfn.XLOOKUP(Apollo_Results[[#This Row],[Company Number ]],Apollo_Data___Inc_Lender!A:A,Apollo_Data___Inc_Lender!D:D,,)&amp;"","")</f>
        <v>Homes and Communities Agency (Trading as Homes England)</v>
      </c>
      <c r="E472" s="31">
        <f>IFERROR(_xlfn.XLOOKUP(Apollo_Results[[#This Row],[Company Number ]],Apollo_Data___Inc_Lender!A:A,Apollo_Data___Inc_Lender!E:E,"",),"")</f>
        <v>45474</v>
      </c>
      <c r="F472" s="27" t="str">
        <f>IFERROR(_xlfn.XLOOKUP(Apollo_Results[[#This Row],[Company Number ]],Apollo_Data___Inc_Lender!A:A,Apollo_Data___Inc_Lender!F:F,"",0)&amp;"","")</f>
        <v>fully-satisfied</v>
      </c>
      <c r="G472" s="31">
        <f>_xlfn.XLOOKUP(Apollo_Results[[#This Row],[Company Number ]],Apollo_Data___Inc_Lender!A:A,Apollo_Data___Inc_Lender!G:G,"",0)</f>
        <v>42747</v>
      </c>
      <c r="H472" s="27" t="str">
        <f>IFERROR(Apollo_Data__Comp_No[[#This Row],[First Name]],"")</f>
        <v>Christopher</v>
      </c>
      <c r="I472" s="27" t="str">
        <f>IFERROR(Apollo_Data__Comp_No[[#This Row],[Last Name]],"")</f>
        <v>Port</v>
      </c>
      <c r="M472" s="27" t="str">
        <f>IFERROR(Apollo_Data__Comp_No[[#This Row],[Company Linkedin Url]],"")</f>
        <v>http://www.linkedin.com/company/port-homes</v>
      </c>
      <c r="N472" s="27" t="str">
        <f>IFERROR(Apollo_Data__Comp_No[[#This Row],[Website]],"")</f>
        <v>https://porthomes.co.uk</v>
      </c>
      <c r="O472" s="27" t="str">
        <f>IFERROR(Apollo_Data__Comp_No[[#This Row],[Company Address]],"")</f>
        <v>Wynyard Business Park, England, United Kingdom, TS22 5</v>
      </c>
      <c r="P472" s="33" t="s">
        <v>26054</v>
      </c>
    </row>
    <row r="473" spans="1:16" s="27" customFormat="1" x14ac:dyDescent="0.4">
      <c r="A473" s="28" t="str">
        <f>IFERROR(Apollo_Data__Comp_No[[#This Row],[CH Company number]],"")</f>
        <v>10561331</v>
      </c>
      <c r="B473" s="29" t="str">
        <f>IFERROR(Apollo_Data__Comp_No[[#This Row],[company]],"")</f>
        <v>PORT Homes</v>
      </c>
      <c r="C473" s="29" t="str">
        <f>IFERROR(_xlfn.XLOOKUP(Apollo_Results[[#This Row],[Company Number ]],Apollo_Data___Inc_Lender!A:A,Apollo_Data___Inc_Lender!C:C,,)&amp;"","")</f>
        <v>Christopher - Port; Daniel - Port</v>
      </c>
      <c r="D473" s="27" t="str">
        <f>IFERROR(_xlfn.XLOOKUP(Apollo_Results[[#This Row],[Company Number ]],Apollo_Data___Inc_Lender!A:A,Apollo_Data___Inc_Lender!D:D,,)&amp;"","")</f>
        <v>Homes and Communities Agency (Trading as Homes England)</v>
      </c>
      <c r="E473" s="31">
        <f>IFERROR(_xlfn.XLOOKUP(Apollo_Results[[#This Row],[Company Number ]],Apollo_Data___Inc_Lender!A:A,Apollo_Data___Inc_Lender!E:E,"",),"")</f>
        <v>45474</v>
      </c>
      <c r="F473" s="27" t="str">
        <f>IFERROR(_xlfn.XLOOKUP(Apollo_Results[[#This Row],[Company Number ]],Apollo_Data___Inc_Lender!A:A,Apollo_Data___Inc_Lender!F:F,"",0)&amp;"","")</f>
        <v>fully-satisfied</v>
      </c>
      <c r="G473" s="31">
        <f>_xlfn.XLOOKUP(Apollo_Results[[#This Row],[Company Number ]],Apollo_Data___Inc_Lender!A:A,Apollo_Data___Inc_Lender!G:G,"",0)</f>
        <v>42747</v>
      </c>
      <c r="H473" s="27" t="str">
        <f>IFERROR(Apollo_Data__Comp_No[[#This Row],[First Name]],"")</f>
        <v>Tony</v>
      </c>
      <c r="I473" s="27" t="str">
        <f>IFERROR(Apollo_Data__Comp_No[[#This Row],[Last Name]],"")</f>
        <v>Dodds</v>
      </c>
      <c r="M473" s="27" t="str">
        <f>IFERROR(Apollo_Data__Comp_No[[#This Row],[Company Linkedin Url]],"")</f>
        <v>http://www.linkedin.com/company/port-homes</v>
      </c>
      <c r="N473" s="27" t="str">
        <f>IFERROR(Apollo_Data__Comp_No[[#This Row],[Website]],"")</f>
        <v>https://porthomes.co.uk</v>
      </c>
      <c r="O473" s="27" t="str">
        <f>IFERROR(Apollo_Data__Comp_No[[#This Row],[Company Address]],"")</f>
        <v>Wynyard Business Park, England, United Kingdom, TS22 5</v>
      </c>
      <c r="P473" s="33" t="s">
        <v>26054</v>
      </c>
    </row>
    <row r="474" spans="1:16" s="27" customFormat="1" x14ac:dyDescent="0.4">
      <c r="A474" s="28" t="str">
        <f>IFERROR(Apollo_Data__Comp_No[[#This Row],[CH Company number]],"")</f>
        <v>12658936</v>
      </c>
      <c r="B474" s="29" t="str">
        <f>IFERROR(Apollo_Data__Comp_No[[#This Row],[company]],"")</f>
        <v>Ingleton Group</v>
      </c>
      <c r="C474" s="29" t="str">
        <f>IFERROR(_xlfn.XLOOKUP(Apollo_Results[[#This Row],[Company Number ]],Apollo_Data___Inc_Lender!A:A,Apollo_Data___Inc_Lender!C:C,,)&amp;"","")</f>
        <v>Nigel - Ingleton</v>
      </c>
      <c r="D474" s="27" t="str">
        <f>IFERROR(_xlfn.XLOOKUP(Apollo_Results[[#This Row],[Company Number ]],Apollo_Data___Inc_Lender!A:A,Apollo_Data___Inc_Lender!D:D,,)&amp;"","")</f>
        <v/>
      </c>
      <c r="E474" s="31">
        <f>IFERROR(_xlfn.XLOOKUP(Apollo_Results[[#This Row],[Company Number ]],Apollo_Data___Inc_Lender!A:A,Apollo_Data___Inc_Lender!E:E,"",),"")</f>
        <v>0</v>
      </c>
      <c r="F474" s="27" t="str">
        <f>IFERROR(_xlfn.XLOOKUP(Apollo_Results[[#This Row],[Company Number ]],Apollo_Data___Inc_Lender!A:A,Apollo_Data___Inc_Lender!F:F,"",0)&amp;"","")</f>
        <v/>
      </c>
      <c r="G474" s="31">
        <f>_xlfn.XLOOKUP(Apollo_Results[[#This Row],[Company Number ]],Apollo_Data___Inc_Lender!A:A,Apollo_Data___Inc_Lender!G:G,"",0)</f>
        <v>43992</v>
      </c>
      <c r="H474" s="27" t="str">
        <f>IFERROR(Apollo_Data__Comp_No[[#This Row],[First Name]],"")</f>
        <v>Nigel</v>
      </c>
      <c r="I474" s="27" t="str">
        <f>IFERROR(Apollo_Data__Comp_No[[#This Row],[Last Name]],"")</f>
        <v>Ingleton</v>
      </c>
      <c r="M474" s="27" t="str">
        <f>IFERROR(Apollo_Data__Comp_No[[#This Row],[Company Linkedin Url]],"")</f>
        <v>http://www.linkedin.com/company/ingleton-group</v>
      </c>
      <c r="N474" s="27" t="str">
        <f>IFERROR(Apollo_Data__Comp_No[[#This Row],[Website]],"")</f>
        <v>https://ingleton-group.co.uk</v>
      </c>
      <c r="O474" s="27" t="str">
        <f>IFERROR(Apollo_Data__Comp_No[[#This Row],[Company Address]],"")</f>
        <v>Ipswich, England, United Kingdom, IP9 1</v>
      </c>
      <c r="P474" s="33" t="s">
        <v>26054</v>
      </c>
    </row>
    <row r="475" spans="1:16" s="27" customFormat="1" x14ac:dyDescent="0.4">
      <c r="A475" s="28" t="str">
        <f>IFERROR(Apollo_Data__Comp_No[[#This Row],[CH Company number]],"")</f>
        <v>05710798</v>
      </c>
      <c r="B475" s="29" t="str">
        <f>IFERROR(Apollo_Data__Comp_No[[#This Row],[company]],"")</f>
        <v>O'Flanagan Homes</v>
      </c>
      <c r="C475" s="29" t="str">
        <f>IFERROR(_xlfn.XLOOKUP(Apollo_Results[[#This Row],[Company Number ]],Apollo_Data___Inc_Lender!A:A,Apollo_Data___Inc_Lender!C:C,,)&amp;"","")</f>
        <v>Martin - O'Flanagan; Daniel - O'Flanagan</v>
      </c>
      <c r="D475" s="27" t="str">
        <f>IFERROR(_xlfn.XLOOKUP(Apollo_Results[[#This Row],[Company Number ]],Apollo_Data___Inc_Lender!A:A,Apollo_Data___Inc_Lender!D:D,,)&amp;"","")</f>
        <v/>
      </c>
      <c r="E475" s="31">
        <f>IFERROR(_xlfn.XLOOKUP(Apollo_Results[[#This Row],[Company Number ]],Apollo_Data___Inc_Lender!A:A,Apollo_Data___Inc_Lender!E:E,"",),"")</f>
        <v>0</v>
      </c>
      <c r="F475" s="27" t="str">
        <f>IFERROR(_xlfn.XLOOKUP(Apollo_Results[[#This Row],[Company Number ]],Apollo_Data___Inc_Lender!A:A,Apollo_Data___Inc_Lender!F:F,"",0)&amp;"","")</f>
        <v/>
      </c>
      <c r="G475" s="31">
        <f>_xlfn.XLOOKUP(Apollo_Results[[#This Row],[Company Number ]],Apollo_Data___Inc_Lender!A:A,Apollo_Data___Inc_Lender!G:G,"",0)</f>
        <v>38763</v>
      </c>
      <c r="H475" s="27" t="str">
        <f>IFERROR(Apollo_Data__Comp_No[[#This Row],[First Name]],"")</f>
        <v>Danny</v>
      </c>
      <c r="I475" s="27" t="str">
        <f>IFERROR(Apollo_Data__Comp_No[[#This Row],[Last Name]],"")</f>
        <v>O'Flanagan</v>
      </c>
      <c r="M475" s="27" t="str">
        <f>IFERROR(Apollo_Data__Comp_No[[#This Row],[Company Linkedin Url]],"")</f>
        <v>http://www.linkedin.com/company/o'flanagan-homes</v>
      </c>
      <c r="N475" s="27" t="str">
        <f>IFERROR(Apollo_Data__Comp_No[[#This Row],[Website]],"")</f>
        <v>https://oflanaganhomes.com</v>
      </c>
      <c r="O475" s="27" t="str">
        <f>IFERROR(Apollo_Data__Comp_No[[#This Row],[Company Address]],"")</f>
        <v>110 Broad Street, Coventry, England, United Kingdom, CV6 5AZ</v>
      </c>
      <c r="P475" s="33" t="s">
        <v>26054</v>
      </c>
    </row>
    <row r="476" spans="1:16" s="27" customFormat="1" x14ac:dyDescent="0.4">
      <c r="A476" s="28" t="str">
        <f>IFERROR(Apollo_Data__Comp_No[[#This Row],[CH Company number]],"")</f>
        <v>15676433</v>
      </c>
      <c r="B476" s="29" t="str">
        <f>IFERROR(Apollo_Data__Comp_No[[#This Row],[company]],"")</f>
        <v>GLG Property Group</v>
      </c>
      <c r="C476" s="29" t="str">
        <f>IFERROR(_xlfn.XLOOKUP(Apollo_Results[[#This Row],[Company Number ]],Apollo_Data___Inc_Lender!A:A,Apollo_Data___Inc_Lender!C:C,,)&amp;"","")</f>
        <v>Geoffrey - Wicking</v>
      </c>
      <c r="D476" s="27" t="str">
        <f>IFERROR(_xlfn.XLOOKUP(Apollo_Results[[#This Row],[Company Number ]],Apollo_Data___Inc_Lender!A:A,Apollo_Data___Inc_Lender!D:D,,)&amp;"","")</f>
        <v/>
      </c>
      <c r="E476" s="31">
        <f>IFERROR(_xlfn.XLOOKUP(Apollo_Results[[#This Row],[Company Number ]],Apollo_Data___Inc_Lender!A:A,Apollo_Data___Inc_Lender!E:E,"",),"")</f>
        <v>0</v>
      </c>
      <c r="F476" s="27" t="str">
        <f>IFERROR(_xlfn.XLOOKUP(Apollo_Results[[#This Row],[Company Number ]],Apollo_Data___Inc_Lender!A:A,Apollo_Data___Inc_Lender!F:F,"",0)&amp;"","")</f>
        <v/>
      </c>
      <c r="G476" s="31">
        <f>_xlfn.XLOOKUP(Apollo_Results[[#This Row],[Company Number ]],Apollo_Data___Inc_Lender!A:A,Apollo_Data___Inc_Lender!G:G,"",0)</f>
        <v>45406</v>
      </c>
      <c r="H476" s="27" t="str">
        <f>IFERROR(Apollo_Data__Comp_No[[#This Row],[First Name]],"")</f>
        <v>Rory</v>
      </c>
      <c r="I476" s="27" t="str">
        <f>IFERROR(Apollo_Data__Comp_No[[#This Row],[Last Name]],"")</f>
        <v>Galloway</v>
      </c>
      <c r="M476" s="27" t="str">
        <f>IFERROR(Apollo_Data__Comp_No[[#This Row],[Company Linkedin Url]],"")</f>
        <v>http://www.linkedin.com/company/glg-group</v>
      </c>
      <c r="N476" s="27" t="str">
        <f>IFERROR(Apollo_Data__Comp_No[[#This Row],[Website]],"")</f>
        <v>https://glgproperty.co.uk</v>
      </c>
      <c r="O476" s="27" t="str">
        <f>IFERROR(Apollo_Data__Comp_No[[#This Row],[Company Address]],"")</f>
        <v>Arbroath, Scotland, United Kingdom, DD11 3</v>
      </c>
      <c r="P476" s="33" t="s">
        <v>26054</v>
      </c>
    </row>
    <row r="477" spans="1:16" s="27" customFormat="1" x14ac:dyDescent="0.4">
      <c r="A477" s="28" t="str">
        <f>IFERROR(Apollo_Data__Comp_No[[#This Row],[CH Company number]],"")</f>
        <v>15676433</v>
      </c>
      <c r="B477" s="29" t="str">
        <f>IFERROR(Apollo_Data__Comp_No[[#This Row],[company]],"")</f>
        <v>GLG Property Group</v>
      </c>
      <c r="C477" s="29" t="str">
        <f>IFERROR(_xlfn.XLOOKUP(Apollo_Results[[#This Row],[Company Number ]],Apollo_Data___Inc_Lender!A:A,Apollo_Data___Inc_Lender!C:C,,)&amp;"","")</f>
        <v>Geoffrey - Wicking</v>
      </c>
      <c r="D477" s="27" t="str">
        <f>IFERROR(_xlfn.XLOOKUP(Apollo_Results[[#This Row],[Company Number ]],Apollo_Data___Inc_Lender!A:A,Apollo_Data___Inc_Lender!D:D,,)&amp;"","")</f>
        <v/>
      </c>
      <c r="E477" s="31">
        <f>IFERROR(_xlfn.XLOOKUP(Apollo_Results[[#This Row],[Company Number ]],Apollo_Data___Inc_Lender!A:A,Apollo_Data___Inc_Lender!E:E,"",),"")</f>
        <v>0</v>
      </c>
      <c r="F477" s="27" t="str">
        <f>IFERROR(_xlfn.XLOOKUP(Apollo_Results[[#This Row],[Company Number ]],Apollo_Data___Inc_Lender!A:A,Apollo_Data___Inc_Lender!F:F,"",0)&amp;"","")</f>
        <v/>
      </c>
      <c r="G477" s="31">
        <f>_xlfn.XLOOKUP(Apollo_Results[[#This Row],[Company Number ]],Apollo_Data___Inc_Lender!A:A,Apollo_Data___Inc_Lender!G:G,"",0)</f>
        <v>45406</v>
      </c>
      <c r="H477" s="27" t="str">
        <f>IFERROR(Apollo_Data__Comp_No[[#This Row],[First Name]],"")</f>
        <v>Robert</v>
      </c>
      <c r="I477" s="27" t="str">
        <f>IFERROR(Apollo_Data__Comp_No[[#This Row],[Last Name]],"")</f>
        <v>Galloway</v>
      </c>
      <c r="M477" s="27" t="str">
        <f>IFERROR(Apollo_Data__Comp_No[[#This Row],[Company Linkedin Url]],"")</f>
        <v>http://www.linkedin.com/company/glg-group</v>
      </c>
      <c r="N477" s="27" t="str">
        <f>IFERROR(Apollo_Data__Comp_No[[#This Row],[Website]],"")</f>
        <v>https://glgproperty.co.uk</v>
      </c>
      <c r="O477" s="27" t="str">
        <f>IFERROR(Apollo_Data__Comp_No[[#This Row],[Company Address]],"")</f>
        <v>Arbroath, Scotland, United Kingdom, DD11 3</v>
      </c>
      <c r="P477" s="33" t="s">
        <v>26054</v>
      </c>
    </row>
    <row r="478" spans="1:16" s="27" customFormat="1" x14ac:dyDescent="0.4">
      <c r="A478" s="28" t="str">
        <f>IFERROR(Apollo_Data__Comp_No[[#This Row],[CH Company number]],"")</f>
        <v>02454810</v>
      </c>
      <c r="B478" s="29" t="str">
        <f>IFERROR(Apollo_Data__Comp_No[[#This Row],[company]],"")</f>
        <v>Cordwell Property Group</v>
      </c>
      <c r="C478" s="29" t="str">
        <f>IFERROR(_xlfn.XLOOKUP(Apollo_Results[[#This Row],[Company Number ]],Apollo_Data___Inc_Lender!A:A,Apollo_Data___Inc_Lender!C:C,,)&amp;"","")</f>
        <v>Thomas - Wilcox; Malcolm - Wilcox</v>
      </c>
      <c r="D478" s="27" t="str">
        <f>IFERROR(_xlfn.XLOOKUP(Apollo_Results[[#This Row],[Company Number ]],Apollo_Data___Inc_Lender!A:A,Apollo_Data___Inc_Lender!D:D,,)&amp;"","")</f>
        <v>Cambridge &amp; Counties Bank Limited</v>
      </c>
      <c r="E478" s="31">
        <f>IFERROR(_xlfn.XLOOKUP(Apollo_Results[[#This Row],[Company Number ]],Apollo_Data___Inc_Lender!A:A,Apollo_Data___Inc_Lender!E:E,"",),"")</f>
        <v>44547</v>
      </c>
      <c r="F478" s="27" t="str">
        <f>IFERROR(_xlfn.XLOOKUP(Apollo_Results[[#This Row],[Company Number ]],Apollo_Data___Inc_Lender!A:A,Apollo_Data___Inc_Lender!F:F,"",0)&amp;"","")</f>
        <v>outstanding</v>
      </c>
      <c r="G478" s="31">
        <f>_xlfn.XLOOKUP(Apollo_Results[[#This Row],[Company Number ]],Apollo_Data___Inc_Lender!A:A,Apollo_Data___Inc_Lender!G:G,"",0)</f>
        <v>32863</v>
      </c>
      <c r="H478" s="27" t="str">
        <f>IFERROR(Apollo_Data__Comp_No[[#This Row],[First Name]],"")</f>
        <v>Malcolm</v>
      </c>
      <c r="I478" s="27" t="str">
        <f>IFERROR(Apollo_Data__Comp_No[[#This Row],[Last Name]],"")</f>
        <v>Wilcox</v>
      </c>
      <c r="M478" s="27" t="str">
        <f>IFERROR(Apollo_Data__Comp_No[[#This Row],[Company Linkedin Url]],"")</f>
        <v>http://www.linkedin.com/company/cordwell-property-group</v>
      </c>
      <c r="N478" s="27" t="str">
        <f>IFERROR(Apollo_Data__Comp_No[[#This Row],[Website]],"")</f>
        <v>https://cordwellproperty.co.uk</v>
      </c>
      <c r="O478" s="27" t="str">
        <f>IFERROR(Apollo_Data__Comp_No[[#This Row],[Company Address]],"")</f>
        <v>Stourbridge, England, United Kingdom, DY9 9AF</v>
      </c>
      <c r="P478" s="33" t="s">
        <v>26054</v>
      </c>
    </row>
    <row r="479" spans="1:16" s="27" customFormat="1" x14ac:dyDescent="0.4">
      <c r="A479" s="28" t="str">
        <f>IFERROR(Apollo_Data__Comp_No[[#This Row],[CH Company number]],"")</f>
        <v>13184393</v>
      </c>
      <c r="B479" s="29" t="str">
        <f>IFERROR(Apollo_Data__Comp_No[[#This Row],[company]],"")</f>
        <v>ARC Group (Alternative Residential Capital Group)</v>
      </c>
      <c r="C479" s="29" t="str">
        <f>IFERROR(_xlfn.XLOOKUP(Apollo_Results[[#This Row],[Company Number ]],Apollo_Data___Inc_Lender!A:A,Apollo_Data___Inc_Lender!C:C,,)&amp;"","")</f>
        <v>Petros - Andrianidis; Mikis - Almanov</v>
      </c>
      <c r="D479" s="27" t="str">
        <f>IFERROR(_xlfn.XLOOKUP(Apollo_Results[[#This Row],[Company Number ]],Apollo_Data___Inc_Lender!A:A,Apollo_Data___Inc_Lender!D:D,,)&amp;"","")</f>
        <v/>
      </c>
      <c r="E479" s="31">
        <f>IFERROR(_xlfn.XLOOKUP(Apollo_Results[[#This Row],[Company Number ]],Apollo_Data___Inc_Lender!A:A,Apollo_Data___Inc_Lender!E:E,"",),"")</f>
        <v>0</v>
      </c>
      <c r="F479" s="27" t="str">
        <f>IFERROR(_xlfn.XLOOKUP(Apollo_Results[[#This Row],[Company Number ]],Apollo_Data___Inc_Lender!A:A,Apollo_Data___Inc_Lender!F:F,"",0)&amp;"","")</f>
        <v/>
      </c>
      <c r="G479" s="31">
        <f>_xlfn.XLOOKUP(Apollo_Results[[#This Row],[Company Number ]],Apollo_Data___Inc_Lender!A:A,Apollo_Data___Inc_Lender!G:G,"",0)</f>
        <v>44235</v>
      </c>
      <c r="H479" s="27" t="str">
        <f>IFERROR(Apollo_Data__Comp_No[[#This Row],[First Name]],"")</f>
        <v>Mikis</v>
      </c>
      <c r="I479" s="27" t="str">
        <f>IFERROR(Apollo_Data__Comp_No[[#This Row],[Last Name]],"")</f>
        <v>Almanov</v>
      </c>
      <c r="M479" s="27" t="str">
        <f>IFERROR(Apollo_Data__Comp_No[[#This Row],[Company Linkedin Url]],"")</f>
        <v>http://www.linkedin.com/company/alternative-residential-capital-group</v>
      </c>
      <c r="N479" s="27" t="str">
        <f>IFERROR(Apollo_Data__Comp_No[[#This Row],[Website]],"")</f>
        <v>https://arcapitalgroup.co.uk</v>
      </c>
      <c r="O479" s="27" t="str">
        <f>IFERROR(Apollo_Data__Comp_No[[#This Row],[Company Address]],"")</f>
        <v>United Kingdom</v>
      </c>
      <c r="P479" s="33" t="s">
        <v>26054</v>
      </c>
    </row>
    <row r="480" spans="1:16" s="27" customFormat="1" x14ac:dyDescent="0.4">
      <c r="A480" s="28" t="str">
        <f>IFERROR(Apollo_Data__Comp_No[[#This Row],[CH Company number]],"")</f>
        <v>10674710</v>
      </c>
      <c r="B480" s="29" t="str">
        <f>IFERROR(Apollo_Data__Comp_No[[#This Row],[company]],"")</f>
        <v>Boudica Developments</v>
      </c>
      <c r="C480" s="29" t="str">
        <f>IFERROR(_xlfn.XLOOKUP(Apollo_Results[[#This Row],[Company Number ]],Apollo_Data___Inc_Lender!A:A,Apollo_Data___Inc_Lender!C:C,,)&amp;"","")</f>
        <v>Marcus - Allington; Nicholas - Clark</v>
      </c>
      <c r="D480" s="27" t="str">
        <f>IFERROR(_xlfn.XLOOKUP(Apollo_Results[[#This Row],[Company Number ]],Apollo_Data___Inc_Lender!A:A,Apollo_Data___Inc_Lender!D:D,,)&amp;"","")</f>
        <v>Mco Consulting Limited</v>
      </c>
      <c r="E480" s="31">
        <f>IFERROR(_xlfn.XLOOKUP(Apollo_Results[[#This Row],[Company Number ]],Apollo_Data___Inc_Lender!A:A,Apollo_Data___Inc_Lender!E:E,"",),"")</f>
        <v>45114</v>
      </c>
      <c r="F480" s="27" t="str">
        <f>IFERROR(_xlfn.XLOOKUP(Apollo_Results[[#This Row],[Company Number ]],Apollo_Data___Inc_Lender!A:A,Apollo_Data___Inc_Lender!F:F,"",0)&amp;"","")</f>
        <v>outstanding</v>
      </c>
      <c r="G480" s="31">
        <f>_xlfn.XLOOKUP(Apollo_Results[[#This Row],[Company Number ]],Apollo_Data___Inc_Lender!A:A,Apollo_Data___Inc_Lender!G:G,"",0)</f>
        <v>42810</v>
      </c>
      <c r="H480" s="27" t="str">
        <f>IFERROR(Apollo_Data__Comp_No[[#This Row],[First Name]],"")</f>
        <v>Marcus</v>
      </c>
      <c r="I480" s="27" t="str">
        <f>IFERROR(Apollo_Data__Comp_No[[#This Row],[Last Name]],"")</f>
        <v>Allington</v>
      </c>
      <c r="M480" s="27" t="str">
        <f>IFERROR(Apollo_Data__Comp_No[[#This Row],[Company Linkedin Url]],"")</f>
        <v>http://www.linkedin.com/company/boudica-developments</v>
      </c>
      <c r="N480" s="27" t="str">
        <f>IFERROR(Apollo_Data__Comp_No[[#This Row],[Website]],"")</f>
        <v>https://boudicadevelopments.co.uk</v>
      </c>
      <c r="O480" s="27" t="str">
        <f>IFERROR(Apollo_Data__Comp_No[[#This Row],[Company Address]],"")</f>
        <v>65 St Paul's Churchyard, London, England, United Kingdom, EC4M 8AB</v>
      </c>
      <c r="P480" s="33" t="s">
        <v>26054</v>
      </c>
    </row>
    <row r="481" spans="1:16" s="27" customFormat="1" x14ac:dyDescent="0.4">
      <c r="A481" s="28" t="str">
        <f>IFERROR(Apollo_Data__Comp_No[[#This Row],[CH Company number]],"")</f>
        <v>10674710</v>
      </c>
      <c r="B481" s="29" t="str">
        <f>IFERROR(Apollo_Data__Comp_No[[#This Row],[company]],"")</f>
        <v>Boudica Developments</v>
      </c>
      <c r="C481" s="29" t="str">
        <f>IFERROR(_xlfn.XLOOKUP(Apollo_Results[[#This Row],[Company Number ]],Apollo_Data___Inc_Lender!A:A,Apollo_Data___Inc_Lender!C:C,,)&amp;"","")</f>
        <v>Marcus - Allington; Nicholas - Clark</v>
      </c>
      <c r="D481" s="27" t="str">
        <f>IFERROR(_xlfn.XLOOKUP(Apollo_Results[[#This Row],[Company Number ]],Apollo_Data___Inc_Lender!A:A,Apollo_Data___Inc_Lender!D:D,,)&amp;"","")</f>
        <v>Mco Consulting Limited</v>
      </c>
      <c r="E481" s="31">
        <f>IFERROR(_xlfn.XLOOKUP(Apollo_Results[[#This Row],[Company Number ]],Apollo_Data___Inc_Lender!A:A,Apollo_Data___Inc_Lender!E:E,"",),"")</f>
        <v>45114</v>
      </c>
      <c r="F481" s="27" t="str">
        <f>IFERROR(_xlfn.XLOOKUP(Apollo_Results[[#This Row],[Company Number ]],Apollo_Data___Inc_Lender!A:A,Apollo_Data___Inc_Lender!F:F,"",0)&amp;"","")</f>
        <v>outstanding</v>
      </c>
      <c r="G481" s="31">
        <f>_xlfn.XLOOKUP(Apollo_Results[[#This Row],[Company Number ]],Apollo_Data___Inc_Lender!A:A,Apollo_Data___Inc_Lender!G:G,"",0)</f>
        <v>42810</v>
      </c>
      <c r="H481" s="27" t="str">
        <f>IFERROR(Apollo_Data__Comp_No[[#This Row],[First Name]],"")</f>
        <v>Nick</v>
      </c>
      <c r="I481" s="27" t="str">
        <f>IFERROR(Apollo_Data__Comp_No[[#This Row],[Last Name]],"")</f>
        <v>Clark</v>
      </c>
      <c r="M481" s="27" t="str">
        <f>IFERROR(Apollo_Data__Comp_No[[#This Row],[Company Linkedin Url]],"")</f>
        <v>http://www.linkedin.com/company/boudica-developments</v>
      </c>
      <c r="N481" s="27" t="str">
        <f>IFERROR(Apollo_Data__Comp_No[[#This Row],[Website]],"")</f>
        <v>https://boudicadevelopments.co.uk</v>
      </c>
      <c r="O481" s="27" t="str">
        <f>IFERROR(Apollo_Data__Comp_No[[#This Row],[Company Address]],"")</f>
        <v>65 St Paul's Churchyard, London, England, United Kingdom, EC4M 8AB</v>
      </c>
      <c r="P481" s="33" t="s">
        <v>26054</v>
      </c>
    </row>
    <row r="482" spans="1:16" s="27" customFormat="1" x14ac:dyDescent="0.4">
      <c r="A482" s="28" t="str">
        <f>IFERROR(Apollo_Data__Comp_No[[#This Row],[CH Company number]],"")</f>
        <v>03713498</v>
      </c>
      <c r="B482" s="29" t="str">
        <f>IFERROR(Apollo_Data__Comp_No[[#This Row],[company]],"")</f>
        <v>Bell Developments</v>
      </c>
      <c r="C482" s="29" t="str">
        <f>IFERROR(_xlfn.XLOOKUP(Apollo_Results[[#This Row],[Company Number ]],Apollo_Data___Inc_Lender!A:A,Apollo_Data___Inc_Lender!C:C,,)&amp;"","")</f>
        <v>Darren - Holt; Robert - Newham; Charles - Topham</v>
      </c>
      <c r="D482" s="27" t="str">
        <f>IFERROR(_xlfn.XLOOKUP(Apollo_Results[[#This Row],[Company Number ]],Apollo_Data___Inc_Lender!A:A,Apollo_Data___Inc_Lender!D:D,,)&amp;"","")</f>
        <v>Whycherley Properties LLP</v>
      </c>
      <c r="E482" s="31">
        <f>IFERROR(_xlfn.XLOOKUP(Apollo_Results[[#This Row],[Company Number ]],Apollo_Data___Inc_Lender!A:A,Apollo_Data___Inc_Lender!E:E,"",),"")</f>
        <v>40703</v>
      </c>
      <c r="F482" s="27" t="str">
        <f>IFERROR(_xlfn.XLOOKUP(Apollo_Results[[#This Row],[Company Number ]],Apollo_Data___Inc_Lender!A:A,Apollo_Data___Inc_Lender!F:F,"",0)&amp;"","")</f>
        <v>fully-satisfied</v>
      </c>
      <c r="G482" s="31">
        <f>_xlfn.XLOOKUP(Apollo_Results[[#This Row],[Company Number ]],Apollo_Data___Inc_Lender!A:A,Apollo_Data___Inc_Lender!G:G,"",0)</f>
        <v>36206</v>
      </c>
      <c r="H482" s="27" t="str">
        <f>IFERROR(Apollo_Data__Comp_No[[#This Row],[First Name]],"")</f>
        <v>Dave</v>
      </c>
      <c r="I482" s="27" t="str">
        <f>IFERROR(Apollo_Data__Comp_No[[#This Row],[Last Name]],"")</f>
        <v>Bell</v>
      </c>
      <c r="M482" s="27" t="str">
        <f>IFERROR(Apollo_Data__Comp_No[[#This Row],[Company Linkedin Url]],"")</f>
        <v>http://www.linkedin.com/company/bell-developments</v>
      </c>
      <c r="N482" s="27" t="str">
        <f>IFERROR(Apollo_Data__Comp_No[[#This Row],[Website]],"")</f>
        <v>https://belldevelopments.co.uk</v>
      </c>
      <c r="O482" s="27" t="str">
        <f>IFERROR(Apollo_Data__Comp_No[[#This Row],[Company Address]],"")</f>
        <v>Parkgate Road, Mollington, England, United Kingdom, CH1 6NP</v>
      </c>
      <c r="P482" s="33" t="s">
        <v>26054</v>
      </c>
    </row>
    <row r="483" spans="1:16" s="27" customFormat="1" x14ac:dyDescent="0.4">
      <c r="A483" s="28" t="str">
        <f>IFERROR(Apollo_Data__Comp_No[[#This Row],[CH Company number]],"")</f>
        <v>03713498</v>
      </c>
      <c r="B483" s="29" t="str">
        <f>IFERROR(Apollo_Data__Comp_No[[#This Row],[company]],"")</f>
        <v>Bell Developments</v>
      </c>
      <c r="C483" s="29" t="str">
        <f>IFERROR(_xlfn.XLOOKUP(Apollo_Results[[#This Row],[Company Number ]],Apollo_Data___Inc_Lender!A:A,Apollo_Data___Inc_Lender!C:C,,)&amp;"","")</f>
        <v>Darren - Holt; Robert - Newham; Charles - Topham</v>
      </c>
      <c r="D483" s="27" t="str">
        <f>IFERROR(_xlfn.XLOOKUP(Apollo_Results[[#This Row],[Company Number ]],Apollo_Data___Inc_Lender!A:A,Apollo_Data___Inc_Lender!D:D,,)&amp;"","")</f>
        <v>Whycherley Properties LLP</v>
      </c>
      <c r="E483" s="31">
        <f>IFERROR(_xlfn.XLOOKUP(Apollo_Results[[#This Row],[Company Number ]],Apollo_Data___Inc_Lender!A:A,Apollo_Data___Inc_Lender!E:E,"",),"")</f>
        <v>40703</v>
      </c>
      <c r="F483" s="27" t="str">
        <f>IFERROR(_xlfn.XLOOKUP(Apollo_Results[[#This Row],[Company Number ]],Apollo_Data___Inc_Lender!A:A,Apollo_Data___Inc_Lender!F:F,"",0)&amp;"","")</f>
        <v>fully-satisfied</v>
      </c>
      <c r="G483" s="31">
        <f>_xlfn.XLOOKUP(Apollo_Results[[#This Row],[Company Number ]],Apollo_Data___Inc_Lender!A:A,Apollo_Data___Inc_Lender!G:G,"",0)</f>
        <v>36206</v>
      </c>
      <c r="H483" s="27" t="str">
        <f>IFERROR(Apollo_Data__Comp_No[[#This Row],[First Name]],"")</f>
        <v>Frances</v>
      </c>
      <c r="I483" s="27" t="str">
        <f>IFERROR(Apollo_Data__Comp_No[[#This Row],[Last Name]],"")</f>
        <v>Thomas</v>
      </c>
      <c r="M483" s="27" t="str">
        <f>IFERROR(Apollo_Data__Comp_No[[#This Row],[Company Linkedin Url]],"")</f>
        <v>http://www.linkedin.com/company/bell-developments</v>
      </c>
      <c r="N483" s="27" t="str">
        <f>IFERROR(Apollo_Data__Comp_No[[#This Row],[Website]],"")</f>
        <v>https://belldevelopments.co.uk</v>
      </c>
      <c r="O483" s="27" t="str">
        <f>IFERROR(Apollo_Data__Comp_No[[#This Row],[Company Address]],"")</f>
        <v>Parkgate Road, Mollington, England, United Kingdom, CH1 6NP</v>
      </c>
      <c r="P483" s="33" t="s">
        <v>26054</v>
      </c>
    </row>
    <row r="484" spans="1:16" s="27" customFormat="1" x14ac:dyDescent="0.4">
      <c r="A484" s="28" t="str">
        <f>IFERROR(Apollo_Data__Comp_No[[#This Row],[CH Company number]],"")</f>
        <v>10647885</v>
      </c>
      <c r="B484" s="29" t="str">
        <f>IFERROR(Apollo_Data__Comp_No[[#This Row],[company]],"")</f>
        <v>Torsion Homes</v>
      </c>
      <c r="C484" s="29" t="str">
        <f>IFERROR(_xlfn.XLOOKUP(Apollo_Results[[#This Row],[Company Number ]],Apollo_Data___Inc_Lender!A:A,Apollo_Data___Inc_Lender!C:C,,)&amp;"","")</f>
        <v>Miles - Dearden; Daniel - Spencer; David - Worsley; Ian - Worthington</v>
      </c>
      <c r="D484" s="27" t="str">
        <f>IFERROR(_xlfn.XLOOKUP(Apollo_Results[[#This Row],[Company Number ]],Apollo_Data___Inc_Lender!A:A,Apollo_Data___Inc_Lender!D:D,,)&amp;"","")</f>
        <v>Atelier Capital Partners Limited</v>
      </c>
      <c r="E484" s="31">
        <f>IFERROR(_xlfn.XLOOKUP(Apollo_Results[[#This Row],[Company Number ]],Apollo_Data___Inc_Lender!A:A,Apollo_Data___Inc_Lender!E:E,"",),"")</f>
        <v>45793</v>
      </c>
      <c r="F484" s="27" t="str">
        <f>IFERROR(_xlfn.XLOOKUP(Apollo_Results[[#This Row],[Company Number ]],Apollo_Data___Inc_Lender!A:A,Apollo_Data___Inc_Lender!F:F,"",0)&amp;"","")</f>
        <v>outstanding</v>
      </c>
      <c r="G484" s="31">
        <f>_xlfn.XLOOKUP(Apollo_Results[[#This Row],[Company Number ]],Apollo_Data___Inc_Lender!A:A,Apollo_Data___Inc_Lender!G:G,"",0)</f>
        <v>42796</v>
      </c>
      <c r="H484" s="27" t="str">
        <f>IFERROR(Apollo_Data__Comp_No[[#This Row],[First Name]],"")</f>
        <v>Benjamin</v>
      </c>
      <c r="I484" s="27" t="str">
        <f>IFERROR(Apollo_Data__Comp_No[[#This Row],[Last Name]],"")</f>
        <v>Benson</v>
      </c>
      <c r="M484" s="27" t="str">
        <f>IFERROR(Apollo_Data__Comp_No[[#This Row],[Company Linkedin Url]],"")</f>
        <v>http://www.linkedin.com/company/torsion-homes-ltd</v>
      </c>
      <c r="N484" s="27" t="str">
        <f>IFERROR(Apollo_Data__Comp_No[[#This Row],[Website]],"")</f>
        <v>https://torsion-homes.co.uk</v>
      </c>
      <c r="O484" s="27" t="str">
        <f>IFERROR(Apollo_Data__Comp_No[[#This Row],[Company Address]],"")</f>
        <v>1280 Century Way, Leeds, England, United Kingdom, LS15 8ZB</v>
      </c>
      <c r="P484" s="33" t="s">
        <v>26054</v>
      </c>
    </row>
    <row r="485" spans="1:16" s="27" customFormat="1" x14ac:dyDescent="0.4">
      <c r="A485" s="28" t="str">
        <f>IFERROR(Apollo_Data__Comp_No[[#This Row],[CH Company number]],"")</f>
        <v>10647885</v>
      </c>
      <c r="B485" s="29" t="str">
        <f>IFERROR(Apollo_Data__Comp_No[[#This Row],[company]],"")</f>
        <v>Torsion Homes</v>
      </c>
      <c r="C485" s="29" t="str">
        <f>IFERROR(_xlfn.XLOOKUP(Apollo_Results[[#This Row],[Company Number ]],Apollo_Data___Inc_Lender!A:A,Apollo_Data___Inc_Lender!C:C,,)&amp;"","")</f>
        <v>Miles - Dearden; Daniel - Spencer; David - Worsley; Ian - Worthington</v>
      </c>
      <c r="D485" s="27" t="str">
        <f>IFERROR(_xlfn.XLOOKUP(Apollo_Results[[#This Row],[Company Number ]],Apollo_Data___Inc_Lender!A:A,Apollo_Data___Inc_Lender!D:D,,)&amp;"","")</f>
        <v>Atelier Capital Partners Limited</v>
      </c>
      <c r="E485" s="31">
        <f>IFERROR(_xlfn.XLOOKUP(Apollo_Results[[#This Row],[Company Number ]],Apollo_Data___Inc_Lender!A:A,Apollo_Data___Inc_Lender!E:E,"",),"")</f>
        <v>45793</v>
      </c>
      <c r="F485" s="27" t="str">
        <f>IFERROR(_xlfn.XLOOKUP(Apollo_Results[[#This Row],[Company Number ]],Apollo_Data___Inc_Lender!A:A,Apollo_Data___Inc_Lender!F:F,"",0)&amp;"","")</f>
        <v>outstanding</v>
      </c>
      <c r="G485" s="31">
        <f>_xlfn.XLOOKUP(Apollo_Results[[#This Row],[Company Number ]],Apollo_Data___Inc_Lender!A:A,Apollo_Data___Inc_Lender!G:G,"",0)</f>
        <v>42796</v>
      </c>
      <c r="H485" s="27" t="str">
        <f>IFERROR(Apollo_Data__Comp_No[[#This Row],[First Name]],"")</f>
        <v>Ian</v>
      </c>
      <c r="I485" s="27" t="str">
        <f>IFERROR(Apollo_Data__Comp_No[[#This Row],[Last Name]],"")</f>
        <v>Worthington</v>
      </c>
      <c r="M485" s="27" t="str">
        <f>IFERROR(Apollo_Data__Comp_No[[#This Row],[Company Linkedin Url]],"")</f>
        <v>http://www.linkedin.com/company/torsion-homes-ltd</v>
      </c>
      <c r="N485" s="27" t="str">
        <f>IFERROR(Apollo_Data__Comp_No[[#This Row],[Website]],"")</f>
        <v>https://torsion-homes.co.uk</v>
      </c>
      <c r="O485" s="27" t="str">
        <f>IFERROR(Apollo_Data__Comp_No[[#This Row],[Company Address]],"")</f>
        <v>1280 Century Way, Leeds, England, United Kingdom, LS15 8ZB</v>
      </c>
      <c r="P485" s="33" t="s">
        <v>26054</v>
      </c>
    </row>
    <row r="486" spans="1:16" s="27" customFormat="1" x14ac:dyDescent="0.4">
      <c r="A486" s="28" t="str">
        <f>IFERROR(Apollo_Data__Comp_No[[#This Row],[CH Company number]],"")</f>
        <v>14625507</v>
      </c>
      <c r="B486" s="29" t="str">
        <f>IFERROR(Apollo_Data__Comp_No[[#This Row],[company]],"")</f>
        <v>Nsquared Developments Limited</v>
      </c>
      <c r="C486" s="29" t="str">
        <f>IFERROR(_xlfn.XLOOKUP(Apollo_Results[[#This Row],[Company Number ]],Apollo_Data___Inc_Lender!A:A,Apollo_Data___Inc_Lender!C:C,,)&amp;"","")</f>
        <v>Neil - Brennan; Neill - Tickle</v>
      </c>
      <c r="D486" s="27" t="str">
        <f>IFERROR(_xlfn.XLOOKUP(Apollo_Results[[#This Row],[Company Number ]],Apollo_Data___Inc_Lender!A:A,Apollo_Data___Inc_Lender!D:D,,)&amp;"","")</f>
        <v>The Kent County Council</v>
      </c>
      <c r="E486" s="31">
        <f>IFERROR(_xlfn.XLOOKUP(Apollo_Results[[#This Row],[Company Number ]],Apollo_Data___Inc_Lender!A:A,Apollo_Data___Inc_Lender!E:E,"",),"")</f>
        <v>45562</v>
      </c>
      <c r="F486" s="27" t="str">
        <f>IFERROR(_xlfn.XLOOKUP(Apollo_Results[[#This Row],[Company Number ]],Apollo_Data___Inc_Lender!A:A,Apollo_Data___Inc_Lender!F:F,"",0)&amp;"","")</f>
        <v>outstanding</v>
      </c>
      <c r="G486" s="31">
        <f>_xlfn.XLOOKUP(Apollo_Results[[#This Row],[Company Number ]],Apollo_Data___Inc_Lender!A:A,Apollo_Data___Inc_Lender!G:G,"",0)</f>
        <v>44956</v>
      </c>
      <c r="H486" s="27" t="str">
        <f>IFERROR(Apollo_Data__Comp_No[[#This Row],[First Name]],"")</f>
        <v>Neill</v>
      </c>
      <c r="I486" s="27" t="str">
        <f>IFERROR(Apollo_Data__Comp_No[[#This Row],[Last Name]],"")</f>
        <v>Tickle</v>
      </c>
      <c r="M486" s="27" t="str">
        <f>IFERROR(Apollo_Data__Comp_No[[#This Row],[Company Linkedin Url]],"")</f>
        <v>http://www.linkedin.com/company/nsquared-developments-limited</v>
      </c>
      <c r="N486" s="27" t="str">
        <f>IFERROR(Apollo_Data__Comp_No[[#This Row],[Website]],"")</f>
        <v>https://nsquaredproperty.com</v>
      </c>
      <c r="O486" s="27" t="str">
        <f>IFERROR(Apollo_Data__Comp_No[[#This Row],[Company Address]],"")</f>
        <v>Margate, England, United Kingdom</v>
      </c>
      <c r="P486" s="33" t="s">
        <v>26054</v>
      </c>
    </row>
    <row r="487" spans="1:16" s="27" customFormat="1" x14ac:dyDescent="0.4">
      <c r="A487" s="28" t="str">
        <f>IFERROR(Apollo_Data__Comp_No[[#This Row],[CH Company number]],"")</f>
        <v>09100757</v>
      </c>
      <c r="B487" s="29" t="str">
        <f>IFERROR(Apollo_Data__Comp_No[[#This Row],[company]],"")</f>
        <v>First Urban</v>
      </c>
      <c r="C487" s="29" t="str">
        <f>IFERROR(_xlfn.XLOOKUP(Apollo_Results[[#This Row],[Company Number ]],Apollo_Data___Inc_Lender!A:A,Apollo_Data___Inc_Lender!C:C,,)&amp;"","")</f>
        <v>Daniel - Goldberg; Jason - Harris</v>
      </c>
      <c r="D487" s="27" t="str">
        <f>IFERROR(_xlfn.XLOOKUP(Apollo_Results[[#This Row],[Company Number ]],Apollo_Data___Inc_Lender!A:A,Apollo_Data___Inc_Lender!D:D,,)&amp;"","")</f>
        <v>A.S.K. Partners Agent Limited</v>
      </c>
      <c r="E487" s="31">
        <f>IFERROR(_xlfn.XLOOKUP(Apollo_Results[[#This Row],[Company Number ]],Apollo_Data___Inc_Lender!A:A,Apollo_Data___Inc_Lender!E:E,"",),"")</f>
        <v>43545</v>
      </c>
      <c r="F487" s="27" t="str">
        <f>IFERROR(_xlfn.XLOOKUP(Apollo_Results[[#This Row],[Company Number ]],Apollo_Data___Inc_Lender!A:A,Apollo_Data___Inc_Lender!F:F,"",0)&amp;"","")</f>
        <v>fully-satisfied</v>
      </c>
      <c r="G487" s="31">
        <f>_xlfn.XLOOKUP(Apollo_Results[[#This Row],[Company Number ]],Apollo_Data___Inc_Lender!A:A,Apollo_Data___Inc_Lender!G:G,"",0)</f>
        <v>41814</v>
      </c>
      <c r="H487" s="27" t="str">
        <f>IFERROR(Apollo_Data__Comp_No[[#This Row],[First Name]],"")</f>
        <v>Daniel</v>
      </c>
      <c r="I487" s="27" t="str">
        <f>IFERROR(Apollo_Data__Comp_No[[#This Row],[Last Name]],"")</f>
        <v>Goldberg</v>
      </c>
      <c r="M487" s="27" t="str">
        <f>IFERROR(Apollo_Data__Comp_No[[#This Row],[Company Linkedin Url]],"")</f>
        <v>http://www.linkedin.com/company/first-urban</v>
      </c>
      <c r="N487" s="27" t="str">
        <f>IFERROR(Apollo_Data__Comp_No[[#This Row],[Website]],"")</f>
        <v>https://firsturban.co.uk</v>
      </c>
      <c r="O487" s="27" t="str">
        <f>IFERROR(Apollo_Data__Comp_No[[#This Row],[Company Address]],"")</f>
        <v>167 Broadhurst Gardens, London, England, United Kingdom, NW6 3AU</v>
      </c>
      <c r="P487" s="33" t="s">
        <v>26054</v>
      </c>
    </row>
    <row r="488" spans="1:16" s="27" customFormat="1" x14ac:dyDescent="0.4">
      <c r="A488" s="28" t="str">
        <f>IFERROR(Apollo_Data__Comp_No[[#This Row],[CH Company number]],"")</f>
        <v>09100757</v>
      </c>
      <c r="B488" s="29" t="str">
        <f>IFERROR(Apollo_Data__Comp_No[[#This Row],[company]],"")</f>
        <v>First Urban</v>
      </c>
      <c r="C488" s="29" t="str">
        <f>IFERROR(_xlfn.XLOOKUP(Apollo_Results[[#This Row],[Company Number ]],Apollo_Data___Inc_Lender!A:A,Apollo_Data___Inc_Lender!C:C,,)&amp;"","")</f>
        <v>Daniel - Goldberg; Jason - Harris</v>
      </c>
      <c r="D488" s="27" t="str">
        <f>IFERROR(_xlfn.XLOOKUP(Apollo_Results[[#This Row],[Company Number ]],Apollo_Data___Inc_Lender!A:A,Apollo_Data___Inc_Lender!D:D,,)&amp;"","")</f>
        <v>A.S.K. Partners Agent Limited</v>
      </c>
      <c r="E488" s="31">
        <f>IFERROR(_xlfn.XLOOKUP(Apollo_Results[[#This Row],[Company Number ]],Apollo_Data___Inc_Lender!A:A,Apollo_Data___Inc_Lender!E:E,"",),"")</f>
        <v>43545</v>
      </c>
      <c r="F488" s="27" t="str">
        <f>IFERROR(_xlfn.XLOOKUP(Apollo_Results[[#This Row],[Company Number ]],Apollo_Data___Inc_Lender!A:A,Apollo_Data___Inc_Lender!F:F,"",0)&amp;"","")</f>
        <v>fully-satisfied</v>
      </c>
      <c r="G488" s="31">
        <f>_xlfn.XLOOKUP(Apollo_Results[[#This Row],[Company Number ]],Apollo_Data___Inc_Lender!A:A,Apollo_Data___Inc_Lender!G:G,"",0)</f>
        <v>41814</v>
      </c>
      <c r="H488" s="27" t="str">
        <f>IFERROR(Apollo_Data__Comp_No[[#This Row],[First Name]],"")</f>
        <v>Jason</v>
      </c>
      <c r="I488" s="27" t="str">
        <f>IFERROR(Apollo_Data__Comp_No[[#This Row],[Last Name]],"")</f>
        <v>Harris</v>
      </c>
      <c r="M488" s="27" t="str">
        <f>IFERROR(Apollo_Data__Comp_No[[#This Row],[Company Linkedin Url]],"")</f>
        <v>http://www.linkedin.com/company/first-urban</v>
      </c>
      <c r="N488" s="27" t="str">
        <f>IFERROR(Apollo_Data__Comp_No[[#This Row],[Website]],"")</f>
        <v>https://firsturban.co.uk</v>
      </c>
      <c r="O488" s="27" t="str">
        <f>IFERROR(Apollo_Data__Comp_No[[#This Row],[Company Address]],"")</f>
        <v>167 Broadhurst Gardens, London, England, United Kingdom, NW6 3AU</v>
      </c>
      <c r="P488" s="33" t="s">
        <v>26054</v>
      </c>
    </row>
    <row r="489" spans="1:16" s="27" customFormat="1" x14ac:dyDescent="0.4">
      <c r="A489" s="28" t="str">
        <f>IFERROR(Apollo_Data__Comp_No[[#This Row],[CH Company number]],"")</f>
        <v>08865550</v>
      </c>
      <c r="B489" s="29" t="str">
        <f>IFERROR(Apollo_Data__Comp_No[[#This Row],[company]],"")</f>
        <v>Liberty Properties</v>
      </c>
      <c r="C489" s="29" t="str">
        <f>IFERROR(_xlfn.XLOOKUP(Apollo_Results[[#This Row],[Company Number ]],Apollo_Data___Inc_Lender!A:A,Apollo_Data___Inc_Lender!C:C,,)&amp;"","")</f>
        <v>Neil - Stewart</v>
      </c>
      <c r="D489" s="27" t="str">
        <f>IFERROR(_xlfn.XLOOKUP(Apollo_Results[[#This Row],[Company Number ]],Apollo_Data___Inc_Lender!A:A,Apollo_Data___Inc_Lender!D:D,,)&amp;"","")</f>
        <v/>
      </c>
      <c r="E489" s="31">
        <f>IFERROR(_xlfn.XLOOKUP(Apollo_Results[[#This Row],[Company Number ]],Apollo_Data___Inc_Lender!A:A,Apollo_Data___Inc_Lender!E:E,"",),"")</f>
        <v>0</v>
      </c>
      <c r="F489" s="27" t="str">
        <f>IFERROR(_xlfn.XLOOKUP(Apollo_Results[[#This Row],[Company Number ]],Apollo_Data___Inc_Lender!A:A,Apollo_Data___Inc_Lender!F:F,"",0)&amp;"","")</f>
        <v/>
      </c>
      <c r="G489" s="31">
        <f>_xlfn.XLOOKUP(Apollo_Results[[#This Row],[Company Number ]],Apollo_Data___Inc_Lender!A:A,Apollo_Data___Inc_Lender!G:G,"",0)</f>
        <v>41667</v>
      </c>
      <c r="H489" s="27" t="str">
        <f>IFERROR(Apollo_Data__Comp_No[[#This Row],[First Name]],"")</f>
        <v>Liam</v>
      </c>
      <c r="I489" s="27" t="str">
        <f>IFERROR(Apollo_Data__Comp_No[[#This Row],[Last Name]],"")</f>
        <v>Aistrop</v>
      </c>
      <c r="M489" s="27" t="str">
        <f>IFERROR(Apollo_Data__Comp_No[[#This Row],[Company Linkedin Url]],"")</f>
        <v>http://www.linkedin.com/company/liberty-properties-developments</v>
      </c>
      <c r="N489" s="27" t="str">
        <f>IFERROR(Apollo_Data__Comp_No[[#This Row],[Website]],"")</f>
        <v>https://libertyprops.com</v>
      </c>
      <c r="O489" s="27" t="str">
        <f>IFERROR(Apollo_Data__Comp_No[[#This Row],[Company Address]],"")</f>
        <v>Nicholas Street, Chester, England, United Kingdom, CH1 2</v>
      </c>
      <c r="P489" s="33" t="s">
        <v>26054</v>
      </c>
    </row>
    <row r="490" spans="1:16" s="27" customFormat="1" x14ac:dyDescent="0.4">
      <c r="A490" s="28" t="str">
        <f>IFERROR(Apollo_Data__Comp_No[[#This Row],[CH Company number]],"")</f>
        <v>07605020</v>
      </c>
      <c r="B490" s="29" t="str">
        <f>IFERROR(Apollo_Data__Comp_No[[#This Row],[company]],"")</f>
        <v>Andrew Morris Estate Agents</v>
      </c>
      <c r="C490" s="29" t="str">
        <f>IFERROR(_xlfn.XLOOKUP(Apollo_Results[[#This Row],[Company Number ]],Apollo_Data___Inc_Lender!A:A,Apollo_Data___Inc_Lender!C:C,,)&amp;"","")</f>
        <v>Andrew - Morris; Morris, Sandra Ann; Craig - Sewell</v>
      </c>
      <c r="D490" s="27" t="str">
        <f>IFERROR(_xlfn.XLOOKUP(Apollo_Results[[#This Row],[Company Number ]],Apollo_Data___Inc_Lender!A:A,Apollo_Data___Inc_Lender!D:D,,)&amp;"","")</f>
        <v/>
      </c>
      <c r="E490" s="31">
        <f>IFERROR(_xlfn.XLOOKUP(Apollo_Results[[#This Row],[Company Number ]],Apollo_Data___Inc_Lender!A:A,Apollo_Data___Inc_Lender!E:E,"",),"")</f>
        <v>0</v>
      </c>
      <c r="F490" s="27" t="str">
        <f>IFERROR(_xlfn.XLOOKUP(Apollo_Results[[#This Row],[Company Number ]],Apollo_Data___Inc_Lender!A:A,Apollo_Data___Inc_Lender!F:F,"",0)&amp;"","")</f>
        <v/>
      </c>
      <c r="G490" s="31">
        <f>_xlfn.XLOOKUP(Apollo_Results[[#This Row],[Company Number ]],Apollo_Data___Inc_Lender!A:A,Apollo_Data___Inc_Lender!G:G,"",0)</f>
        <v>40647</v>
      </c>
      <c r="H490" s="27" t="str">
        <f>IFERROR(Apollo_Data__Comp_No[[#This Row],[First Name]],"")</f>
        <v>Craig</v>
      </c>
      <c r="I490" s="27" t="str">
        <f>IFERROR(Apollo_Data__Comp_No[[#This Row],[Last Name]],"")</f>
        <v>Sewell</v>
      </c>
      <c r="M490" s="27" t="str">
        <f>IFERROR(Apollo_Data__Comp_No[[#This Row],[Company Linkedin Url]],"")</f>
        <v>http://www.linkedin.com/company/andrew-morris-estate-agents</v>
      </c>
      <c r="N490" s="27" t="str">
        <f>IFERROR(Apollo_Data__Comp_No[[#This Row],[Website]],"")</f>
        <v>https://andrew-morris.co.uk</v>
      </c>
      <c r="O490" s="27" t="str">
        <f>IFERROR(Apollo_Data__Comp_No[[#This Row],[Company Address]],"")</f>
        <v>1 Bridge Street, Hereford, England, United Kingdom, HR4 9DF</v>
      </c>
      <c r="P490" s="33" t="s">
        <v>26054</v>
      </c>
    </row>
    <row r="491" spans="1:16" s="27" customFormat="1" x14ac:dyDescent="0.4">
      <c r="A491" s="28" t="str">
        <f>IFERROR(Apollo_Data__Comp_No[[#This Row],[CH Company number]],"")</f>
        <v>07605020</v>
      </c>
      <c r="B491" s="29" t="str">
        <f>IFERROR(Apollo_Data__Comp_No[[#This Row],[company]],"")</f>
        <v>Andrew Morris Estate Agents</v>
      </c>
      <c r="C491" s="29" t="str">
        <f>IFERROR(_xlfn.XLOOKUP(Apollo_Results[[#This Row],[Company Number ]],Apollo_Data___Inc_Lender!A:A,Apollo_Data___Inc_Lender!C:C,,)&amp;"","")</f>
        <v>Andrew - Morris; Morris, Sandra Ann; Craig - Sewell</v>
      </c>
      <c r="D491" s="27" t="str">
        <f>IFERROR(_xlfn.XLOOKUP(Apollo_Results[[#This Row],[Company Number ]],Apollo_Data___Inc_Lender!A:A,Apollo_Data___Inc_Lender!D:D,,)&amp;"","")</f>
        <v/>
      </c>
      <c r="E491" s="31">
        <f>IFERROR(_xlfn.XLOOKUP(Apollo_Results[[#This Row],[Company Number ]],Apollo_Data___Inc_Lender!A:A,Apollo_Data___Inc_Lender!E:E,"",),"")</f>
        <v>0</v>
      </c>
      <c r="F491" s="27" t="str">
        <f>IFERROR(_xlfn.XLOOKUP(Apollo_Results[[#This Row],[Company Number ]],Apollo_Data___Inc_Lender!A:A,Apollo_Data___Inc_Lender!F:F,"",0)&amp;"","")</f>
        <v/>
      </c>
      <c r="G491" s="31">
        <f>_xlfn.XLOOKUP(Apollo_Results[[#This Row],[Company Number ]],Apollo_Data___Inc_Lender!A:A,Apollo_Data___Inc_Lender!G:G,"",0)</f>
        <v>40647</v>
      </c>
      <c r="H491" s="27" t="str">
        <f>IFERROR(Apollo_Data__Comp_No[[#This Row],[First Name]],"")</f>
        <v>Sandra</v>
      </c>
      <c r="I491" s="27" t="str">
        <f>IFERROR(Apollo_Data__Comp_No[[#This Row],[Last Name]],"")</f>
        <v>Morris</v>
      </c>
      <c r="M491" s="27" t="str">
        <f>IFERROR(Apollo_Data__Comp_No[[#This Row],[Company Linkedin Url]],"")</f>
        <v>http://www.linkedin.com/company/andrew-morris-estate-agents</v>
      </c>
      <c r="N491" s="27" t="str">
        <f>IFERROR(Apollo_Data__Comp_No[[#This Row],[Website]],"")</f>
        <v>https://andrew-morris.co.uk</v>
      </c>
      <c r="O491" s="27" t="str">
        <f>IFERROR(Apollo_Data__Comp_No[[#This Row],[Company Address]],"")</f>
        <v>1 Bridge Street, Hereford, England, United Kingdom, HR4 9DF</v>
      </c>
      <c r="P491" s="33" t="s">
        <v>26054</v>
      </c>
    </row>
    <row r="492" spans="1:16" s="27" customFormat="1" x14ac:dyDescent="0.4">
      <c r="A492" s="28" t="str">
        <f>IFERROR(Apollo_Data__Comp_No[[#This Row],[CH Company number]],"")</f>
        <v>14867918</v>
      </c>
      <c r="B492" s="29" t="str">
        <f>IFERROR(Apollo_Data__Comp_No[[#This Row],[company]],"")</f>
        <v>INDUSTRUCT</v>
      </c>
      <c r="C492" s="29" t="str">
        <f>IFERROR(_xlfn.XLOOKUP(Apollo_Results[[#This Row],[Company Number ]],Apollo_Data___Inc_Lender!A:A,Apollo_Data___Inc_Lender!C:C,,)&amp;"","")</f>
        <v>Justin - Romero-Trigo; Ashley - Tyler</v>
      </c>
      <c r="D492" s="27" t="str">
        <f>IFERROR(_xlfn.XLOOKUP(Apollo_Results[[#This Row],[Company Number ]],Apollo_Data___Inc_Lender!A:A,Apollo_Data___Inc_Lender!D:D,,)&amp;"","")</f>
        <v/>
      </c>
      <c r="E492" s="31">
        <f>IFERROR(_xlfn.XLOOKUP(Apollo_Results[[#This Row],[Company Number ]],Apollo_Data___Inc_Lender!A:A,Apollo_Data___Inc_Lender!E:E,"",),"")</f>
        <v>0</v>
      </c>
      <c r="F492" s="27" t="str">
        <f>IFERROR(_xlfn.XLOOKUP(Apollo_Results[[#This Row],[Company Number ]],Apollo_Data___Inc_Lender!A:A,Apollo_Data___Inc_Lender!F:F,"",0)&amp;"","")</f>
        <v/>
      </c>
      <c r="G492" s="31">
        <f>_xlfn.XLOOKUP(Apollo_Results[[#This Row],[Company Number ]],Apollo_Data___Inc_Lender!A:A,Apollo_Data___Inc_Lender!G:G,"",0)</f>
        <v>45061</v>
      </c>
      <c r="H492" s="27" t="str">
        <f>IFERROR(Apollo_Data__Comp_No[[#This Row],[First Name]],"")</f>
        <v>Ashley</v>
      </c>
      <c r="I492" s="27" t="str">
        <f>IFERROR(Apollo_Data__Comp_No[[#This Row],[Last Name]],"")</f>
        <v>Tyler</v>
      </c>
      <c r="M492" s="27" t="str">
        <f>IFERROR(Apollo_Data__Comp_No[[#This Row],[Company Linkedin Url]],"")</f>
        <v>http://www.linkedin.com/company/industruct</v>
      </c>
      <c r="N492" s="27" t="str">
        <f>IFERROR(Apollo_Data__Comp_No[[#This Row],[Website]],"")</f>
        <v>https://industruct.co.uk</v>
      </c>
      <c r="O492" s="27" t="str">
        <f>IFERROR(Apollo_Data__Comp_No[[#This Row],[Company Address]],"")</f>
        <v>Leeds, England, United Kingdom</v>
      </c>
      <c r="P492" s="33" t="s">
        <v>26054</v>
      </c>
    </row>
    <row r="493" spans="1:16" s="27" customFormat="1" x14ac:dyDescent="0.4">
      <c r="A493" s="28" t="str">
        <f>IFERROR(Apollo_Data__Comp_No[[#This Row],[CH Company number]],"")</f>
        <v>08923602</v>
      </c>
      <c r="B493" s="29" t="str">
        <f>IFERROR(Apollo_Data__Comp_No[[#This Row],[company]],"")</f>
        <v>NCS Property Consultants</v>
      </c>
      <c r="C493" s="29" t="str">
        <f>IFERROR(_xlfn.XLOOKUP(Apollo_Results[[#This Row],[Company Number ]],Apollo_Data___Inc_Lender!A:A,Apollo_Data___Inc_Lender!C:C,,)&amp;"","")</f>
        <v>Andrew - Land; Fergus - Thompson-Yates</v>
      </c>
      <c r="D493" s="27" t="str">
        <f>IFERROR(_xlfn.XLOOKUP(Apollo_Results[[#This Row],[Company Number ]],Apollo_Data___Inc_Lender!A:A,Apollo_Data___Inc_Lender!D:D,,)&amp;"","")</f>
        <v/>
      </c>
      <c r="E493" s="31">
        <f>IFERROR(_xlfn.XLOOKUP(Apollo_Results[[#This Row],[Company Number ]],Apollo_Data___Inc_Lender!A:A,Apollo_Data___Inc_Lender!E:E,"",),"")</f>
        <v>0</v>
      </c>
      <c r="F493" s="27" t="str">
        <f>IFERROR(_xlfn.XLOOKUP(Apollo_Results[[#This Row],[Company Number ]],Apollo_Data___Inc_Lender!A:A,Apollo_Data___Inc_Lender!F:F,"",0)&amp;"","")</f>
        <v/>
      </c>
      <c r="G493" s="31">
        <f>_xlfn.XLOOKUP(Apollo_Results[[#This Row],[Company Number ]],Apollo_Data___Inc_Lender!A:A,Apollo_Data___Inc_Lender!G:G,"",0)</f>
        <v>41703</v>
      </c>
      <c r="H493" s="27" t="str">
        <f>IFERROR(Apollo_Data__Comp_No[[#This Row],[First Name]],"")</f>
        <v>Steve</v>
      </c>
      <c r="I493" s="27" t="str">
        <f>IFERROR(Apollo_Data__Comp_No[[#This Row],[Last Name]],"")</f>
        <v>Hawthorne</v>
      </c>
      <c r="M493" s="27" t="str">
        <f>IFERROR(Apollo_Data__Comp_No[[#This Row],[Company Linkedin Url]],"")</f>
        <v>http://www.linkedin.com/company/ncs-property-consultants</v>
      </c>
      <c r="N493" s="27" t="str">
        <f>IFERROR(Apollo_Data__Comp_No[[#This Row],[Website]],"")</f>
        <v>https://ncspcl.com</v>
      </c>
      <c r="O493" s="27" t="str">
        <f>IFERROR(Apollo_Data__Comp_No[[#This Row],[Company Address]],"")</f>
        <v>19 Newhall Street, Birmingham, England, United Kingdom, B3 3PJ</v>
      </c>
      <c r="P493" s="33" t="s">
        <v>26054</v>
      </c>
    </row>
    <row r="494" spans="1:16" s="27" customFormat="1" x14ac:dyDescent="0.4">
      <c r="A494" s="28" t="str">
        <f>IFERROR(Apollo_Data__Comp_No[[#This Row],[CH Company number]],"")</f>
        <v>08923602</v>
      </c>
      <c r="B494" s="29" t="str">
        <f>IFERROR(Apollo_Data__Comp_No[[#This Row],[company]],"")</f>
        <v>NCS Property Consultants</v>
      </c>
      <c r="C494" s="29" t="str">
        <f>IFERROR(_xlfn.XLOOKUP(Apollo_Results[[#This Row],[Company Number ]],Apollo_Data___Inc_Lender!A:A,Apollo_Data___Inc_Lender!C:C,,)&amp;"","")</f>
        <v>Andrew - Land; Fergus - Thompson-Yates</v>
      </c>
      <c r="D494" s="27" t="str">
        <f>IFERROR(_xlfn.XLOOKUP(Apollo_Results[[#This Row],[Company Number ]],Apollo_Data___Inc_Lender!A:A,Apollo_Data___Inc_Lender!D:D,,)&amp;"","")</f>
        <v/>
      </c>
      <c r="E494" s="31">
        <f>IFERROR(_xlfn.XLOOKUP(Apollo_Results[[#This Row],[Company Number ]],Apollo_Data___Inc_Lender!A:A,Apollo_Data___Inc_Lender!E:E,"",),"")</f>
        <v>0</v>
      </c>
      <c r="F494" s="27" t="str">
        <f>IFERROR(_xlfn.XLOOKUP(Apollo_Results[[#This Row],[Company Number ]],Apollo_Data___Inc_Lender!A:A,Apollo_Data___Inc_Lender!F:F,"",0)&amp;"","")</f>
        <v/>
      </c>
      <c r="G494" s="31">
        <f>_xlfn.XLOOKUP(Apollo_Results[[#This Row],[Company Number ]],Apollo_Data___Inc_Lender!A:A,Apollo_Data___Inc_Lender!G:G,"",0)</f>
        <v>41703</v>
      </c>
      <c r="H494" s="27" t="str">
        <f>IFERROR(Apollo_Data__Comp_No[[#This Row],[First Name]],"")</f>
        <v>Craig</v>
      </c>
      <c r="I494" s="27" t="str">
        <f>IFERROR(Apollo_Data__Comp_No[[#This Row],[Last Name]],"")</f>
        <v>Baldwin</v>
      </c>
      <c r="M494" s="27" t="str">
        <f>IFERROR(Apollo_Data__Comp_No[[#This Row],[Company Linkedin Url]],"")</f>
        <v>http://www.linkedin.com/company/ncs-property-consultants</v>
      </c>
      <c r="N494" s="27" t="str">
        <f>IFERROR(Apollo_Data__Comp_No[[#This Row],[Website]],"")</f>
        <v>https://ncspcl.com</v>
      </c>
      <c r="O494" s="27" t="str">
        <f>IFERROR(Apollo_Data__Comp_No[[#This Row],[Company Address]],"")</f>
        <v>19 Newhall Street, Birmingham, England, United Kingdom, B3 3PJ</v>
      </c>
      <c r="P494" s="33" t="s">
        <v>26054</v>
      </c>
    </row>
    <row r="495" spans="1:16" s="27" customFormat="1" x14ac:dyDescent="0.4">
      <c r="A495" s="28" t="str">
        <f>IFERROR(Apollo_Data__Comp_No[[#This Row],[CH Company number]],"")</f>
        <v>NI677245</v>
      </c>
      <c r="B495" s="29" t="str">
        <f>IFERROR(Apollo_Data__Comp_No[[#This Row],[company]],"")</f>
        <v>Northland Developments</v>
      </c>
      <c r="C495" s="29" t="str">
        <f>IFERROR(_xlfn.XLOOKUP(Apollo_Results[[#This Row],[Company Number ]],Apollo_Data___Inc_Lender!A:A,Apollo_Data___Inc_Lender!C:C,,)&amp;"","")</f>
        <v>Mark - Doherty; Stephen - Harkin</v>
      </c>
      <c r="D495" s="27" t="str">
        <f>IFERROR(_xlfn.XLOOKUP(Apollo_Results[[#This Row],[Company Number ]],Apollo_Data___Inc_Lender!A:A,Apollo_Data___Inc_Lender!D:D,,)&amp;"","")</f>
        <v/>
      </c>
      <c r="E495" s="31">
        <f>IFERROR(_xlfn.XLOOKUP(Apollo_Results[[#This Row],[Company Number ]],Apollo_Data___Inc_Lender!A:A,Apollo_Data___Inc_Lender!E:E,"",),"")</f>
        <v>0</v>
      </c>
      <c r="F495" s="27" t="str">
        <f>IFERROR(_xlfn.XLOOKUP(Apollo_Results[[#This Row],[Company Number ]],Apollo_Data___Inc_Lender!A:A,Apollo_Data___Inc_Lender!F:F,"",0)&amp;"","")</f>
        <v/>
      </c>
      <c r="G495" s="31">
        <f>_xlfn.XLOOKUP(Apollo_Results[[#This Row],[Company Number ]],Apollo_Data___Inc_Lender!A:A,Apollo_Data___Inc_Lender!G:G,"",0)</f>
        <v>44265</v>
      </c>
      <c r="H495" s="27" t="str">
        <f>IFERROR(Apollo_Data__Comp_No[[#This Row],[First Name]],"")</f>
        <v>Alison</v>
      </c>
      <c r="I495" s="27" t="str">
        <f>IFERROR(Apollo_Data__Comp_No[[#This Row],[Last Name]],"")</f>
        <v>Savage</v>
      </c>
      <c r="M495" s="27" t="str">
        <f>IFERROR(Apollo_Data__Comp_No[[#This Row],[Company Linkedin Url]],"")</f>
        <v>http://www.linkedin.com/company/northland-developments-c&amp;t-ltd</v>
      </c>
      <c r="N495" s="27" t="str">
        <f>IFERROR(Apollo_Data__Comp_No[[#This Row],[Website]],"")</f>
        <v>https://northland-developments.co.uk</v>
      </c>
      <c r="O495" s="27" t="str">
        <f>IFERROR(Apollo_Data__Comp_No[[#This Row],[Company Address]],"")</f>
        <v>1 Stonebridge Avenue, Newtownards, Northern Ireland, United Kingdom, BT23 7QL</v>
      </c>
      <c r="P495" s="33" t="s">
        <v>26054</v>
      </c>
    </row>
    <row r="496" spans="1:16" s="27" customFormat="1" x14ac:dyDescent="0.4">
      <c r="A496" s="28" t="str">
        <f>IFERROR(Apollo_Data__Comp_No[[#This Row],[CH Company number]],"")</f>
        <v>NI677245</v>
      </c>
      <c r="B496" s="29" t="str">
        <f>IFERROR(Apollo_Data__Comp_No[[#This Row],[company]],"")</f>
        <v>Northland Developments</v>
      </c>
      <c r="C496" s="29" t="str">
        <f>IFERROR(_xlfn.XLOOKUP(Apollo_Results[[#This Row],[Company Number ]],Apollo_Data___Inc_Lender!A:A,Apollo_Data___Inc_Lender!C:C,,)&amp;"","")</f>
        <v>Mark - Doherty; Stephen - Harkin</v>
      </c>
      <c r="D496" s="27" t="str">
        <f>IFERROR(_xlfn.XLOOKUP(Apollo_Results[[#This Row],[Company Number ]],Apollo_Data___Inc_Lender!A:A,Apollo_Data___Inc_Lender!D:D,,)&amp;"","")</f>
        <v/>
      </c>
      <c r="E496" s="31">
        <f>IFERROR(_xlfn.XLOOKUP(Apollo_Results[[#This Row],[Company Number ]],Apollo_Data___Inc_Lender!A:A,Apollo_Data___Inc_Lender!E:E,"",),"")</f>
        <v>0</v>
      </c>
      <c r="F496" s="27" t="str">
        <f>IFERROR(_xlfn.XLOOKUP(Apollo_Results[[#This Row],[Company Number ]],Apollo_Data___Inc_Lender!A:A,Apollo_Data___Inc_Lender!F:F,"",0)&amp;"","")</f>
        <v/>
      </c>
      <c r="G496" s="31">
        <f>_xlfn.XLOOKUP(Apollo_Results[[#This Row],[Company Number ]],Apollo_Data___Inc_Lender!A:A,Apollo_Data___Inc_Lender!G:G,"",0)</f>
        <v>44265</v>
      </c>
      <c r="H496" s="27" t="str">
        <f>IFERROR(Apollo_Data__Comp_No[[#This Row],[First Name]],"")</f>
        <v>Terry</v>
      </c>
      <c r="I496" s="27" t="str">
        <f>IFERROR(Apollo_Data__Comp_No[[#This Row],[Last Name]],"")</f>
        <v>Rafferty</v>
      </c>
      <c r="M496" s="27" t="str">
        <f>IFERROR(Apollo_Data__Comp_No[[#This Row],[Company Linkedin Url]],"")</f>
        <v>http://www.linkedin.com/company/northland-developments-c&amp;t-ltd</v>
      </c>
      <c r="N496" s="27" t="str">
        <f>IFERROR(Apollo_Data__Comp_No[[#This Row],[Website]],"")</f>
        <v>https://northland-developments.co.uk</v>
      </c>
      <c r="O496" s="27" t="str">
        <f>IFERROR(Apollo_Data__Comp_No[[#This Row],[Company Address]],"")</f>
        <v>1 Stonebridge Avenue, Newtownards, Northern Ireland, United Kingdom, BT23 7QL</v>
      </c>
      <c r="P496" s="33" t="s">
        <v>26054</v>
      </c>
    </row>
    <row r="497" spans="1:16" s="27" customFormat="1" x14ac:dyDescent="0.4">
      <c r="A497" s="28" t="str">
        <f>IFERROR(Apollo_Data__Comp_No[[#This Row],[CH Company number]],"")</f>
        <v>NI677245</v>
      </c>
      <c r="B497" s="29" t="str">
        <f>IFERROR(Apollo_Data__Comp_No[[#This Row],[company]],"")</f>
        <v>Northland Developments</v>
      </c>
      <c r="C497" s="29" t="str">
        <f>IFERROR(_xlfn.XLOOKUP(Apollo_Results[[#This Row],[Company Number ]],Apollo_Data___Inc_Lender!A:A,Apollo_Data___Inc_Lender!C:C,,)&amp;"","")</f>
        <v>Mark - Doherty; Stephen - Harkin</v>
      </c>
      <c r="D497" s="27" t="str">
        <f>IFERROR(_xlfn.XLOOKUP(Apollo_Results[[#This Row],[Company Number ]],Apollo_Data___Inc_Lender!A:A,Apollo_Data___Inc_Lender!D:D,,)&amp;"","")</f>
        <v/>
      </c>
      <c r="E497" s="31">
        <f>IFERROR(_xlfn.XLOOKUP(Apollo_Results[[#This Row],[Company Number ]],Apollo_Data___Inc_Lender!A:A,Apollo_Data___Inc_Lender!E:E,"",),"")</f>
        <v>0</v>
      </c>
      <c r="F497" s="27" t="str">
        <f>IFERROR(_xlfn.XLOOKUP(Apollo_Results[[#This Row],[Company Number ]],Apollo_Data___Inc_Lender!A:A,Apollo_Data___Inc_Lender!F:F,"",0)&amp;"","")</f>
        <v/>
      </c>
      <c r="G497" s="31">
        <f>_xlfn.XLOOKUP(Apollo_Results[[#This Row],[Company Number ]],Apollo_Data___Inc_Lender!A:A,Apollo_Data___Inc_Lender!G:G,"",0)</f>
        <v>44265</v>
      </c>
      <c r="H497" s="27" t="str">
        <f>IFERROR(Apollo_Data__Comp_No[[#This Row],[First Name]],"")</f>
        <v>Aveen</v>
      </c>
      <c r="I497" s="27" t="str">
        <f>IFERROR(Apollo_Data__Comp_No[[#This Row],[Last Name]],"")</f>
        <v>Rafferty</v>
      </c>
      <c r="M497" s="27" t="str">
        <f>IFERROR(Apollo_Data__Comp_No[[#This Row],[Company Linkedin Url]],"")</f>
        <v>http://www.linkedin.com/company/northland-developments-c&amp;t-ltd</v>
      </c>
      <c r="N497" s="27" t="str">
        <f>IFERROR(Apollo_Data__Comp_No[[#This Row],[Website]],"")</f>
        <v>https://northland-developments.co.uk</v>
      </c>
      <c r="O497" s="27" t="str">
        <f>IFERROR(Apollo_Data__Comp_No[[#This Row],[Company Address]],"")</f>
        <v>1 Stonebridge Avenue, Newtownards, Northern Ireland, United Kingdom, BT23 7QL</v>
      </c>
      <c r="P497" s="33" t="s">
        <v>26054</v>
      </c>
    </row>
    <row r="498" spans="1:16" s="27" customFormat="1" x14ac:dyDescent="0.4">
      <c r="A498" s="28" t="str">
        <f>IFERROR(Apollo_Data__Comp_No[[#This Row],[CH Company number]],"")</f>
        <v>15714357</v>
      </c>
      <c r="B498" s="29" t="str">
        <f>IFERROR(Apollo_Data__Comp_No[[#This Row],[company]],"")</f>
        <v>Walker Group Ltd</v>
      </c>
      <c r="C498" s="29" t="str">
        <f>IFERROR(_xlfn.XLOOKUP(Apollo_Results[[#This Row],[Company Number ]],Apollo_Data___Inc_Lender!A:A,Apollo_Data___Inc_Lender!C:C,,)&amp;"","")</f>
        <v>Natalie - Foote; Julian - Walker; Nicola - Walker</v>
      </c>
      <c r="D498" s="27" t="str">
        <f>IFERROR(_xlfn.XLOOKUP(Apollo_Results[[#This Row],[Company Number ]],Apollo_Data___Inc_Lender!A:A,Apollo_Data___Inc_Lender!D:D,,)&amp;"","")</f>
        <v>National Westminster Bank PLC</v>
      </c>
      <c r="E498" s="31">
        <f>IFERROR(_xlfn.XLOOKUP(Apollo_Results[[#This Row],[Company Number ]],Apollo_Data___Inc_Lender!A:A,Apollo_Data___Inc_Lender!E:E,"",),"")</f>
        <v>45498</v>
      </c>
      <c r="F498" s="27" t="str">
        <f>IFERROR(_xlfn.XLOOKUP(Apollo_Results[[#This Row],[Company Number ]],Apollo_Data___Inc_Lender!A:A,Apollo_Data___Inc_Lender!F:F,"",0)&amp;"","")</f>
        <v>outstanding</v>
      </c>
      <c r="G498" s="31">
        <f>_xlfn.XLOOKUP(Apollo_Results[[#This Row],[Company Number ]],Apollo_Data___Inc_Lender!A:A,Apollo_Data___Inc_Lender!G:G,"",0)</f>
        <v>45423</v>
      </c>
      <c r="H498" s="27" t="str">
        <f>IFERROR(Apollo_Data__Comp_No[[#This Row],[First Name]],"")</f>
        <v>Jennifer</v>
      </c>
      <c r="I498" s="27" t="str">
        <f>IFERROR(Apollo_Data__Comp_No[[#This Row],[Last Name]],"")</f>
        <v>Walker</v>
      </c>
      <c r="M498" s="27" t="str">
        <f>IFERROR(Apollo_Data__Comp_No[[#This Row],[Company Linkedin Url]],"")</f>
        <v>http://www.linkedin.com/company/walker-group-ltd</v>
      </c>
      <c r="N498" s="27" t="str">
        <f>IFERROR(Apollo_Data__Comp_No[[#This Row],[Website]],"")</f>
        <v>https://walkergroup.co.uk</v>
      </c>
      <c r="O498" s="27" t="str">
        <f>IFERROR(Apollo_Data__Comp_No[[#This Row],[Company Address]],"")</f>
        <v>Royston Road, Livingston, Scotland, United Kingdom, EH54 8</v>
      </c>
      <c r="P498" s="33" t="s">
        <v>26054</v>
      </c>
    </row>
    <row r="499" spans="1:16" s="27" customFormat="1" x14ac:dyDescent="0.4">
      <c r="A499" s="28" t="str">
        <f>IFERROR(Apollo_Data__Comp_No[[#This Row],[CH Company number]],"")</f>
        <v>10954391</v>
      </c>
      <c r="B499" s="29" t="str">
        <f>IFERROR(Apollo_Data__Comp_No[[#This Row],[company]],"")</f>
        <v>Bruckland Developments Ltd</v>
      </c>
      <c r="C499" s="29" t="str">
        <f>IFERROR(_xlfn.XLOOKUP(Apollo_Results[[#This Row],[Company Number ]],Apollo_Data___Inc_Lender!A:A,Apollo_Data___Inc_Lender!C:C,,)&amp;"","")</f>
        <v>Joseph - Bruckland</v>
      </c>
      <c r="D499" s="27" t="str">
        <f>IFERROR(_xlfn.XLOOKUP(Apollo_Results[[#This Row],[Company Number ]],Apollo_Data___Inc_Lender!A:A,Apollo_Data___Inc_Lender!D:D,,)&amp;"","")</f>
        <v/>
      </c>
      <c r="E499" s="31">
        <f>IFERROR(_xlfn.XLOOKUP(Apollo_Results[[#This Row],[Company Number ]],Apollo_Data___Inc_Lender!A:A,Apollo_Data___Inc_Lender!E:E,"",),"")</f>
        <v>0</v>
      </c>
      <c r="F499" s="27" t="str">
        <f>IFERROR(_xlfn.XLOOKUP(Apollo_Results[[#This Row],[Company Number ]],Apollo_Data___Inc_Lender!A:A,Apollo_Data___Inc_Lender!F:F,"",0)&amp;"","")</f>
        <v/>
      </c>
      <c r="G499" s="31">
        <f>_xlfn.XLOOKUP(Apollo_Results[[#This Row],[Company Number ]],Apollo_Data___Inc_Lender!A:A,Apollo_Data___Inc_Lender!G:G,"",0)</f>
        <v>42986</v>
      </c>
      <c r="H499" s="27" t="str">
        <f>IFERROR(Apollo_Data__Comp_No[[#This Row],[First Name]],"")</f>
        <v>Charlie</v>
      </c>
      <c r="I499" s="27" t="str">
        <f>IFERROR(Apollo_Data__Comp_No[[#This Row],[Last Name]],"")</f>
        <v>Emery</v>
      </c>
      <c r="M499" s="27" t="str">
        <f>IFERROR(Apollo_Data__Comp_No[[#This Row],[Company Linkedin Url]],"")</f>
        <v>http://www.linkedin.com/company/bruckland-developments-ltd</v>
      </c>
      <c r="N499" s="27" t="str">
        <f>IFERROR(Apollo_Data__Comp_No[[#This Row],[Website]],"")</f>
        <v>https://brucklanddevelopments.com</v>
      </c>
      <c r="O499" s="27" t="str">
        <f>IFERROR(Apollo_Data__Comp_No[[#This Row],[Company Address]],"")</f>
        <v>Redhill, England, United Kingdom, RH1 1BB</v>
      </c>
      <c r="P499" s="33" t="s">
        <v>26054</v>
      </c>
    </row>
    <row r="500" spans="1:16" s="27" customFormat="1" x14ac:dyDescent="0.4">
      <c r="A500" s="28" t="str">
        <f>IFERROR(Apollo_Data__Comp_No[[#This Row],[CH Company number]],"")</f>
        <v>10954391</v>
      </c>
      <c r="B500" s="29" t="str">
        <f>IFERROR(Apollo_Data__Comp_No[[#This Row],[company]],"")</f>
        <v>Bruckland Developments Ltd</v>
      </c>
      <c r="C500" s="29" t="str">
        <f>IFERROR(_xlfn.XLOOKUP(Apollo_Results[[#This Row],[Company Number ]],Apollo_Data___Inc_Lender!A:A,Apollo_Data___Inc_Lender!C:C,,)&amp;"","")</f>
        <v>Joseph - Bruckland</v>
      </c>
      <c r="D500" s="27" t="str">
        <f>IFERROR(_xlfn.XLOOKUP(Apollo_Results[[#This Row],[Company Number ]],Apollo_Data___Inc_Lender!A:A,Apollo_Data___Inc_Lender!D:D,,)&amp;"","")</f>
        <v/>
      </c>
      <c r="E500" s="31">
        <f>IFERROR(_xlfn.XLOOKUP(Apollo_Results[[#This Row],[Company Number ]],Apollo_Data___Inc_Lender!A:A,Apollo_Data___Inc_Lender!E:E,"",),"")</f>
        <v>0</v>
      </c>
      <c r="F500" s="27" t="str">
        <f>IFERROR(_xlfn.XLOOKUP(Apollo_Results[[#This Row],[Company Number ]],Apollo_Data___Inc_Lender!A:A,Apollo_Data___Inc_Lender!F:F,"",0)&amp;"","")</f>
        <v/>
      </c>
      <c r="G500" s="31">
        <f>_xlfn.XLOOKUP(Apollo_Results[[#This Row],[Company Number ]],Apollo_Data___Inc_Lender!A:A,Apollo_Data___Inc_Lender!G:G,"",0)</f>
        <v>42986</v>
      </c>
      <c r="H500" s="27" t="str">
        <f>IFERROR(Apollo_Data__Comp_No[[#This Row],[First Name]],"")</f>
        <v>Gary</v>
      </c>
      <c r="I500" s="27" t="str">
        <f>IFERROR(Apollo_Data__Comp_No[[#This Row],[Last Name]],"")</f>
        <v>Durden</v>
      </c>
      <c r="M500" s="27" t="str">
        <f>IFERROR(Apollo_Data__Comp_No[[#This Row],[Company Linkedin Url]],"")</f>
        <v>http://www.linkedin.com/company/bruckland-developments-ltd</v>
      </c>
      <c r="N500" s="27" t="str">
        <f>IFERROR(Apollo_Data__Comp_No[[#This Row],[Website]],"")</f>
        <v>https://brucklanddevelopments.com</v>
      </c>
      <c r="O500" s="27" t="str">
        <f>IFERROR(Apollo_Data__Comp_No[[#This Row],[Company Address]],"")</f>
        <v>Redhill, England, United Kingdom, RH1 1BB</v>
      </c>
      <c r="P500" s="33" t="s">
        <v>26054</v>
      </c>
    </row>
    <row r="501" spans="1:16" s="27" customFormat="1" x14ac:dyDescent="0.4">
      <c r="A501" s="28" t="str">
        <f>IFERROR(Apollo_Data__Comp_No[[#This Row],[CH Company number]],"")</f>
        <v>11728263</v>
      </c>
      <c r="B501" s="29" t="str">
        <f>IFERROR(Apollo_Data__Comp_No[[#This Row],[company]],"")</f>
        <v>Bloomsbury Invest Ltd</v>
      </c>
      <c r="C501" s="29" t="str">
        <f>IFERROR(_xlfn.XLOOKUP(Apollo_Results[[#This Row],[Company Number ]],Apollo_Data___Inc_Lender!A:A,Apollo_Data___Inc_Lender!C:C,,)&amp;"","")</f>
        <v>Dominic - Young</v>
      </c>
      <c r="D501" s="27" t="str">
        <f>IFERROR(_xlfn.XLOOKUP(Apollo_Results[[#This Row],[Company Number ]],Apollo_Data___Inc_Lender!A:A,Apollo_Data___Inc_Lender!D:D,,)&amp;"","")</f>
        <v/>
      </c>
      <c r="E501" s="31">
        <f>IFERROR(_xlfn.XLOOKUP(Apollo_Results[[#This Row],[Company Number ]],Apollo_Data___Inc_Lender!A:A,Apollo_Data___Inc_Lender!E:E,"",),"")</f>
        <v>0</v>
      </c>
      <c r="F501" s="27" t="str">
        <f>IFERROR(_xlfn.XLOOKUP(Apollo_Results[[#This Row],[Company Number ]],Apollo_Data___Inc_Lender!A:A,Apollo_Data___Inc_Lender!F:F,"",0)&amp;"","")</f>
        <v/>
      </c>
      <c r="G501" s="31">
        <f>_xlfn.XLOOKUP(Apollo_Results[[#This Row],[Company Number ]],Apollo_Data___Inc_Lender!A:A,Apollo_Data___Inc_Lender!G:G,"",0)</f>
        <v>43448</v>
      </c>
      <c r="H501" s="27" t="str">
        <f>IFERROR(Apollo_Data__Comp_No[[#This Row],[First Name]],"")</f>
        <v>Dominic</v>
      </c>
      <c r="I501" s="27" t="str">
        <f>IFERROR(Apollo_Data__Comp_No[[#This Row],[Last Name]],"")</f>
        <v>Young</v>
      </c>
      <c r="M501" s="27" t="str">
        <f>IFERROR(Apollo_Data__Comp_No[[#This Row],[Company Linkedin Url]],"")</f>
        <v>http://www.linkedin.com/company/bloomsbury-invest-ltd</v>
      </c>
      <c r="N501" s="27" t="str">
        <f>IFERROR(Apollo_Data__Comp_No[[#This Row],[Website]],"")</f>
        <v>https://bloomsburyinvest.com</v>
      </c>
      <c r="O501" s="27" t="str">
        <f>IFERROR(Apollo_Data__Comp_No[[#This Row],[Company Address]],"")</f>
        <v>2 Stephen Street, England, United Kingdom, W1T 1AN</v>
      </c>
      <c r="P501" s="33" t="s">
        <v>26054</v>
      </c>
    </row>
    <row r="502" spans="1:16" s="27" customFormat="1" x14ac:dyDescent="0.4">
      <c r="A502" s="28" t="str">
        <f>IFERROR(Apollo_Data__Comp_No[[#This Row],[CH Company number]],"")</f>
        <v>09660073</v>
      </c>
      <c r="B502" s="29" t="str">
        <f>IFERROR(Apollo_Data__Comp_No[[#This Row],[company]],"")</f>
        <v>Ganco Assets</v>
      </c>
      <c r="C502" s="29" t="str">
        <f>IFERROR(_xlfn.XLOOKUP(Apollo_Results[[#This Row],[Company Number ]],Apollo_Data___Inc_Lender!A:A,Apollo_Data___Inc_Lender!C:C,,)&amp;"","")</f>
        <v>Muhammed - Gani; Arshad - Gani; Nowsad - Gani; Rukshana - Gani</v>
      </c>
      <c r="D502" s="27" t="str">
        <f>IFERROR(_xlfn.XLOOKUP(Apollo_Results[[#This Row],[Company Number ]],Apollo_Data___Inc_Lender!A:A,Apollo_Data___Inc_Lender!D:D,,)&amp;"","")</f>
        <v>Handelsbanken PLC</v>
      </c>
      <c r="E502" s="31">
        <f>IFERROR(_xlfn.XLOOKUP(Apollo_Results[[#This Row],[Company Number ]],Apollo_Data___Inc_Lender!A:A,Apollo_Data___Inc_Lender!E:E,"",),"")</f>
        <v>44634</v>
      </c>
      <c r="F502" s="27" t="str">
        <f>IFERROR(_xlfn.XLOOKUP(Apollo_Results[[#This Row],[Company Number ]],Apollo_Data___Inc_Lender!A:A,Apollo_Data___Inc_Lender!F:F,"",0)&amp;"","")</f>
        <v>fully-satisfied</v>
      </c>
      <c r="G502" s="31">
        <f>_xlfn.XLOOKUP(Apollo_Results[[#This Row],[Company Number ]],Apollo_Data___Inc_Lender!A:A,Apollo_Data___Inc_Lender!G:G,"",0)</f>
        <v>42181</v>
      </c>
      <c r="H502" s="27" t="str">
        <f>IFERROR(Apollo_Data__Comp_No[[#This Row],[First Name]],"")</f>
        <v>Arshad</v>
      </c>
      <c r="I502" s="27" t="str">
        <f>IFERROR(Apollo_Data__Comp_No[[#This Row],[Last Name]],"")</f>
        <v>Gani</v>
      </c>
      <c r="M502" s="27" t="str">
        <f>IFERROR(Apollo_Data__Comp_No[[#This Row],[Company Linkedin Url]],"")</f>
        <v>http://www.linkedin.com/company/ganco-assets</v>
      </c>
      <c r="N502" s="27" t="str">
        <f>IFERROR(Apollo_Data__Comp_No[[#This Row],[Website]],"")</f>
        <v>https://ganco.co.uk</v>
      </c>
      <c r="O502" s="27" t="str">
        <f>IFERROR(Apollo_Data__Comp_No[[#This Row],[Company Address]],"")</f>
        <v>61 Commonside West, Mitcham, England, United Kingdom, CR4 4HB</v>
      </c>
      <c r="P502" s="33" t="s">
        <v>26054</v>
      </c>
    </row>
    <row r="503" spans="1:16" s="27" customFormat="1" x14ac:dyDescent="0.4">
      <c r="A503" s="28" t="str">
        <f>IFERROR(Apollo_Data__Comp_No[[#This Row],[CH Company number]],"")</f>
        <v>09660073</v>
      </c>
      <c r="B503" s="29" t="str">
        <f>IFERROR(Apollo_Data__Comp_No[[#This Row],[company]],"")</f>
        <v>Ganco Assets</v>
      </c>
      <c r="C503" s="29" t="str">
        <f>IFERROR(_xlfn.XLOOKUP(Apollo_Results[[#This Row],[Company Number ]],Apollo_Data___Inc_Lender!A:A,Apollo_Data___Inc_Lender!C:C,,)&amp;"","")</f>
        <v>Muhammed - Gani; Arshad - Gani; Nowsad - Gani; Rukshana - Gani</v>
      </c>
      <c r="D503" s="27" t="str">
        <f>IFERROR(_xlfn.XLOOKUP(Apollo_Results[[#This Row],[Company Number ]],Apollo_Data___Inc_Lender!A:A,Apollo_Data___Inc_Lender!D:D,,)&amp;"","")</f>
        <v>Handelsbanken PLC</v>
      </c>
      <c r="E503" s="31">
        <f>IFERROR(_xlfn.XLOOKUP(Apollo_Results[[#This Row],[Company Number ]],Apollo_Data___Inc_Lender!A:A,Apollo_Data___Inc_Lender!E:E,"",),"")</f>
        <v>44634</v>
      </c>
      <c r="F503" s="27" t="str">
        <f>IFERROR(_xlfn.XLOOKUP(Apollo_Results[[#This Row],[Company Number ]],Apollo_Data___Inc_Lender!A:A,Apollo_Data___Inc_Lender!F:F,"",0)&amp;"","")</f>
        <v>fully-satisfied</v>
      </c>
      <c r="G503" s="31">
        <f>_xlfn.XLOOKUP(Apollo_Results[[#This Row],[Company Number ]],Apollo_Data___Inc_Lender!A:A,Apollo_Data___Inc_Lender!G:G,"",0)</f>
        <v>42181</v>
      </c>
      <c r="H503" s="27" t="str">
        <f>IFERROR(Apollo_Data__Comp_No[[#This Row],[First Name]],"")</f>
        <v>Muhammed</v>
      </c>
      <c r="I503" s="27" t="str">
        <f>IFERROR(Apollo_Data__Comp_No[[#This Row],[Last Name]],"")</f>
        <v>Gani</v>
      </c>
      <c r="M503" s="27" t="str">
        <f>IFERROR(Apollo_Data__Comp_No[[#This Row],[Company Linkedin Url]],"")</f>
        <v>http://www.linkedin.com/company/ganco-assets</v>
      </c>
      <c r="N503" s="27" t="str">
        <f>IFERROR(Apollo_Data__Comp_No[[#This Row],[Website]],"")</f>
        <v>https://ganco.co.uk</v>
      </c>
      <c r="O503" s="27" t="str">
        <f>IFERROR(Apollo_Data__Comp_No[[#This Row],[Company Address]],"")</f>
        <v>61 Commonside West, Mitcham, England, United Kingdom, CR4 4HB</v>
      </c>
      <c r="P503" s="33" t="s">
        <v>26054</v>
      </c>
    </row>
    <row r="504" spans="1:16" s="27" customFormat="1" x14ac:dyDescent="0.4">
      <c r="A504" s="28" t="str">
        <f>IFERROR(Apollo_Data__Comp_No[[#This Row],[CH Company number]],"")</f>
        <v>09660073</v>
      </c>
      <c r="B504" s="29" t="str">
        <f>IFERROR(Apollo_Data__Comp_No[[#This Row],[company]],"")</f>
        <v>Ganco Assets</v>
      </c>
      <c r="C504" s="29" t="str">
        <f>IFERROR(_xlfn.XLOOKUP(Apollo_Results[[#This Row],[Company Number ]],Apollo_Data___Inc_Lender!A:A,Apollo_Data___Inc_Lender!C:C,,)&amp;"","")</f>
        <v>Muhammed - Gani; Arshad - Gani; Nowsad - Gani; Rukshana - Gani</v>
      </c>
      <c r="D504" s="27" t="str">
        <f>IFERROR(_xlfn.XLOOKUP(Apollo_Results[[#This Row],[Company Number ]],Apollo_Data___Inc_Lender!A:A,Apollo_Data___Inc_Lender!D:D,,)&amp;"","")</f>
        <v>Handelsbanken PLC</v>
      </c>
      <c r="E504" s="31">
        <f>IFERROR(_xlfn.XLOOKUP(Apollo_Results[[#This Row],[Company Number ]],Apollo_Data___Inc_Lender!A:A,Apollo_Data___Inc_Lender!E:E,"",),"")</f>
        <v>44634</v>
      </c>
      <c r="F504" s="27" t="str">
        <f>IFERROR(_xlfn.XLOOKUP(Apollo_Results[[#This Row],[Company Number ]],Apollo_Data___Inc_Lender!A:A,Apollo_Data___Inc_Lender!F:F,"",0)&amp;"","")</f>
        <v>fully-satisfied</v>
      </c>
      <c r="G504" s="31">
        <f>_xlfn.XLOOKUP(Apollo_Results[[#This Row],[Company Number ]],Apollo_Data___Inc_Lender!A:A,Apollo_Data___Inc_Lender!G:G,"",0)</f>
        <v>42181</v>
      </c>
      <c r="H504" s="27" t="str">
        <f>IFERROR(Apollo_Data__Comp_No[[#This Row],[First Name]],"")</f>
        <v>Marc</v>
      </c>
      <c r="I504" s="27" t="str">
        <f>IFERROR(Apollo_Data__Comp_No[[#This Row],[Last Name]],"")</f>
        <v>Hindson</v>
      </c>
      <c r="M504" s="27" t="str">
        <f>IFERROR(Apollo_Data__Comp_No[[#This Row],[Company Linkedin Url]],"")</f>
        <v>http://www.linkedin.com/company/ganco-assets</v>
      </c>
      <c r="N504" s="27" t="str">
        <f>IFERROR(Apollo_Data__Comp_No[[#This Row],[Website]],"")</f>
        <v>https://ganco.co.uk</v>
      </c>
      <c r="O504" s="27" t="str">
        <f>IFERROR(Apollo_Data__Comp_No[[#This Row],[Company Address]],"")</f>
        <v>61 Commonside West, Mitcham, England, United Kingdom, CR4 4HB</v>
      </c>
      <c r="P504" s="33" t="s">
        <v>26054</v>
      </c>
    </row>
    <row r="505" spans="1:16" s="27" customFormat="1" x14ac:dyDescent="0.4">
      <c r="A505" s="28" t="str">
        <f>IFERROR(Apollo_Data__Comp_No[[#This Row],[CH Company number]],"")</f>
        <v>13413048</v>
      </c>
      <c r="B505" s="29" t="str">
        <f>IFERROR(Apollo_Data__Comp_No[[#This Row],[company]],"")</f>
        <v>WSM Property Group</v>
      </c>
      <c r="C505" s="29" t="str">
        <f>IFERROR(_xlfn.XLOOKUP(Apollo_Results[[#This Row],[Company Number ]],Apollo_Data___Inc_Lender!A:A,Apollo_Data___Inc_Lender!C:C,,)&amp;"","")</f>
        <v>Ellie - Marchant; Edward - Squire; Christopher - Wills; Kerrie - Wills</v>
      </c>
      <c r="D505" s="27" t="str">
        <f>IFERROR(_xlfn.XLOOKUP(Apollo_Results[[#This Row],[Company Number ]],Apollo_Data___Inc_Lender!A:A,Apollo_Data___Inc_Lender!D:D,,)&amp;"","")</f>
        <v/>
      </c>
      <c r="E505" s="31">
        <f>IFERROR(_xlfn.XLOOKUP(Apollo_Results[[#This Row],[Company Number ]],Apollo_Data___Inc_Lender!A:A,Apollo_Data___Inc_Lender!E:E,"",),"")</f>
        <v>0</v>
      </c>
      <c r="F505" s="27" t="str">
        <f>IFERROR(_xlfn.XLOOKUP(Apollo_Results[[#This Row],[Company Number ]],Apollo_Data___Inc_Lender!A:A,Apollo_Data___Inc_Lender!F:F,"",0)&amp;"","")</f>
        <v/>
      </c>
      <c r="G505" s="31">
        <f>_xlfn.XLOOKUP(Apollo_Results[[#This Row],[Company Number ]],Apollo_Data___Inc_Lender!A:A,Apollo_Data___Inc_Lender!G:G,"",0)</f>
        <v>44337</v>
      </c>
      <c r="H505" s="27" t="str">
        <f>IFERROR(Apollo_Data__Comp_No[[#This Row],[First Name]],"")</f>
        <v>Edward</v>
      </c>
      <c r="I505" s="27" t="str">
        <f>IFERROR(Apollo_Data__Comp_No[[#This Row],[Last Name]],"")</f>
        <v>Squire</v>
      </c>
      <c r="M505" s="27" t="str">
        <f>IFERROR(Apollo_Data__Comp_No[[#This Row],[Company Linkedin Url]],"")</f>
        <v>http://www.linkedin.com/company/wsm-property-group</v>
      </c>
      <c r="N505" s="27" t="str">
        <f>IFERROR(Apollo_Data__Comp_No[[#This Row],[Website]],"")</f>
        <v>https://wsmpropertygroup.com</v>
      </c>
      <c r="O505" s="27" t="str">
        <f>IFERROR(Apollo_Data__Comp_No[[#This Row],[Company Address]],"")</f>
        <v>63a Northfield Road, Okehampton, England, United Kingdom, EX20 1BA</v>
      </c>
      <c r="P505" s="33" t="s">
        <v>26054</v>
      </c>
    </row>
    <row r="506" spans="1:16" s="27" customFormat="1" x14ac:dyDescent="0.4">
      <c r="A506" s="28" t="str">
        <f>IFERROR(Apollo_Data__Comp_No[[#This Row],[CH Company number]],"")</f>
        <v>08566605</v>
      </c>
      <c r="B506" s="29" t="str">
        <f>IFERROR(Apollo_Data__Comp_No[[#This Row],[company]],"")</f>
        <v>York Property Solutions Ltd</v>
      </c>
      <c r="C506" s="29" t="str">
        <f>IFERROR(_xlfn.XLOOKUP(Apollo_Results[[#This Row],[Company Number ]],Apollo_Data___Inc_Lender!A:A,Apollo_Data___Inc_Lender!C:C,,)&amp;"","")</f>
        <v>Matthew - Webber</v>
      </c>
      <c r="D506" s="27" t="str">
        <f>IFERROR(_xlfn.XLOOKUP(Apollo_Results[[#This Row],[Company Number ]],Apollo_Data___Inc_Lender!A:A,Apollo_Data___Inc_Lender!D:D,,)&amp;"","")</f>
        <v>Hsbc UK Bank PLC</v>
      </c>
      <c r="E506" s="31">
        <f>IFERROR(_xlfn.XLOOKUP(Apollo_Results[[#This Row],[Company Number ]],Apollo_Data___Inc_Lender!A:A,Apollo_Data___Inc_Lender!E:E,"",),"")</f>
        <v>44138</v>
      </c>
      <c r="F506" s="27" t="str">
        <f>IFERROR(_xlfn.XLOOKUP(Apollo_Results[[#This Row],[Company Number ]],Apollo_Data___Inc_Lender!A:A,Apollo_Data___Inc_Lender!F:F,"",0)&amp;"","")</f>
        <v>outstanding</v>
      </c>
      <c r="G506" s="31">
        <f>_xlfn.XLOOKUP(Apollo_Results[[#This Row],[Company Number ]],Apollo_Data___Inc_Lender!A:A,Apollo_Data___Inc_Lender!G:G,"",0)</f>
        <v>41437</v>
      </c>
      <c r="H506" s="27" t="str">
        <f>IFERROR(Apollo_Data__Comp_No[[#This Row],[First Name]],"")</f>
        <v>Matt</v>
      </c>
      <c r="I506" s="27" t="str">
        <f>IFERROR(Apollo_Data__Comp_No[[#This Row],[Last Name]],"")</f>
        <v>Dickinson</v>
      </c>
      <c r="M506" s="27" t="str">
        <f>IFERROR(Apollo_Data__Comp_No[[#This Row],[Company Linkedin Url]],"")</f>
        <v>http://www.linkedin.com/company/york-property-solutions-ltd</v>
      </c>
      <c r="N506" s="27" t="str">
        <f>IFERROR(Apollo_Data__Comp_No[[#This Row],[Website]],"")</f>
        <v>https://yorkpropertysolutions.co.uk</v>
      </c>
      <c r="O506" s="27" t="str">
        <f>IFERROR(Apollo_Data__Comp_No[[#This Row],[Company Address]],"")</f>
        <v>Sutton upon Derwent, England, United Kingdom, YO41 4DF</v>
      </c>
      <c r="P506" s="33" t="s">
        <v>26054</v>
      </c>
    </row>
    <row r="507" spans="1:16" s="27" customFormat="1" x14ac:dyDescent="0.4">
      <c r="A507" s="28" t="str">
        <f>IFERROR(Apollo_Data__Comp_No[[#This Row],[CH Company number]],"")</f>
        <v>08566605</v>
      </c>
      <c r="B507" s="29" t="str">
        <f>IFERROR(Apollo_Data__Comp_No[[#This Row],[company]],"")</f>
        <v>York Property Solutions Ltd</v>
      </c>
      <c r="C507" s="29" t="str">
        <f>IFERROR(_xlfn.XLOOKUP(Apollo_Results[[#This Row],[Company Number ]],Apollo_Data___Inc_Lender!A:A,Apollo_Data___Inc_Lender!C:C,,)&amp;"","")</f>
        <v>Matthew - Webber</v>
      </c>
      <c r="D507" s="27" t="str">
        <f>IFERROR(_xlfn.XLOOKUP(Apollo_Results[[#This Row],[Company Number ]],Apollo_Data___Inc_Lender!A:A,Apollo_Data___Inc_Lender!D:D,,)&amp;"","")</f>
        <v>Hsbc UK Bank PLC</v>
      </c>
      <c r="E507" s="31">
        <f>IFERROR(_xlfn.XLOOKUP(Apollo_Results[[#This Row],[Company Number ]],Apollo_Data___Inc_Lender!A:A,Apollo_Data___Inc_Lender!E:E,"",),"")</f>
        <v>44138</v>
      </c>
      <c r="F507" s="27" t="str">
        <f>IFERROR(_xlfn.XLOOKUP(Apollo_Results[[#This Row],[Company Number ]],Apollo_Data___Inc_Lender!A:A,Apollo_Data___Inc_Lender!F:F,"",0)&amp;"","")</f>
        <v>outstanding</v>
      </c>
      <c r="G507" s="31">
        <f>_xlfn.XLOOKUP(Apollo_Results[[#This Row],[Company Number ]],Apollo_Data___Inc_Lender!A:A,Apollo_Data___Inc_Lender!G:G,"",0)</f>
        <v>41437</v>
      </c>
      <c r="H507" s="27" t="str">
        <f>IFERROR(Apollo_Data__Comp_No[[#This Row],[First Name]],"")</f>
        <v>Barry</v>
      </c>
      <c r="I507" s="27" t="str">
        <f>IFERROR(Apollo_Data__Comp_No[[#This Row],[Last Name]],"")</f>
        <v>Moakes</v>
      </c>
      <c r="M507" s="27" t="str">
        <f>IFERROR(Apollo_Data__Comp_No[[#This Row],[Company Linkedin Url]],"")</f>
        <v>http://www.linkedin.com/company/york-property-solutions-ltd</v>
      </c>
      <c r="N507" s="27" t="str">
        <f>IFERROR(Apollo_Data__Comp_No[[#This Row],[Website]],"")</f>
        <v>https://yorkpropertysolutions.co.uk</v>
      </c>
      <c r="O507" s="27" t="str">
        <f>IFERROR(Apollo_Data__Comp_No[[#This Row],[Company Address]],"")</f>
        <v>Sutton upon Derwent, England, United Kingdom, YO41 4DF</v>
      </c>
      <c r="P507" s="33" t="s">
        <v>26054</v>
      </c>
    </row>
    <row r="508" spans="1:16" s="27" customFormat="1" x14ac:dyDescent="0.4">
      <c r="A508" s="28" t="str">
        <f>IFERROR(Apollo_Data__Comp_No[[#This Row],[CH Company number]],"")</f>
        <v>15161688</v>
      </c>
      <c r="B508" s="29" t="str">
        <f>IFERROR(Apollo_Data__Comp_No[[#This Row],[company]],"")</f>
        <v>BEAU STRATEGIC LAND LTD</v>
      </c>
      <c r="C508" s="29" t="str">
        <f>IFERROR(_xlfn.XLOOKUP(Apollo_Results[[#This Row],[Company Number ]],Apollo_Data___Inc_Lender!A:A,Apollo_Data___Inc_Lender!C:C,,)&amp;"","")</f>
        <v>Christopher - Hammond; Richard - Mortimer</v>
      </c>
      <c r="D508" s="27" t="str">
        <f>IFERROR(_xlfn.XLOOKUP(Apollo_Results[[#This Row],[Company Number ]],Apollo_Data___Inc_Lender!A:A,Apollo_Data___Inc_Lender!D:D,,)&amp;"","")</f>
        <v/>
      </c>
      <c r="E508" s="31">
        <f>IFERROR(_xlfn.XLOOKUP(Apollo_Results[[#This Row],[Company Number ]],Apollo_Data___Inc_Lender!A:A,Apollo_Data___Inc_Lender!E:E,"",),"")</f>
        <v>0</v>
      </c>
      <c r="F508" s="27" t="str">
        <f>IFERROR(_xlfn.XLOOKUP(Apollo_Results[[#This Row],[Company Number ]],Apollo_Data___Inc_Lender!A:A,Apollo_Data___Inc_Lender!F:F,"",0)&amp;"","")</f>
        <v/>
      </c>
      <c r="G508" s="31">
        <f>_xlfn.XLOOKUP(Apollo_Results[[#This Row],[Company Number ]],Apollo_Data___Inc_Lender!A:A,Apollo_Data___Inc_Lender!G:G,"",0)</f>
        <v>45194</v>
      </c>
      <c r="H508" s="27" t="str">
        <f>IFERROR(Apollo_Data__Comp_No[[#This Row],[First Name]],"")</f>
        <v>Peter</v>
      </c>
      <c r="I508" s="27" t="str">
        <f>IFERROR(Apollo_Data__Comp_No[[#This Row],[Last Name]],"")</f>
        <v>Howe</v>
      </c>
      <c r="M508" s="27" t="str">
        <f>IFERROR(Apollo_Data__Comp_No[[#This Row],[Company Linkedin Url]],"")</f>
        <v>http://www.linkedin.com/company/beau-property</v>
      </c>
      <c r="N508" s="27" t="str">
        <f>IFERROR(Apollo_Data__Comp_No[[#This Row],[Website]],"")</f>
        <v>https://beauproperty.com</v>
      </c>
      <c r="O508" s="27" t="str">
        <f>IFERROR(Apollo_Data__Comp_No[[#This Row],[Company Address]],"")</f>
        <v>Nevill Park, Royal Tunbridge Wells, England, United Kingdom, TN4 8</v>
      </c>
      <c r="P508" s="33" t="s">
        <v>26054</v>
      </c>
    </row>
    <row r="509" spans="1:16" s="27" customFormat="1" x14ac:dyDescent="0.4">
      <c r="A509" s="28" t="str">
        <f>IFERROR(Apollo_Data__Comp_No[[#This Row],[CH Company number]],"")</f>
        <v>OE003563</v>
      </c>
      <c r="B509" s="29" t="str">
        <f>IFERROR(Apollo_Data__Comp_No[[#This Row],[company]],"")</f>
        <v>OrÄma Group Ltd.</v>
      </c>
      <c r="C509" s="29" t="str">
        <f>IFERROR(_xlfn.XLOOKUP(Apollo_Results[[#This Row],[Company Number ]],Apollo_Data___Inc_Lender!A:A,Apollo_Data___Inc_Lender!C:C,,)&amp;"","")</f>
        <v/>
      </c>
      <c r="D509" s="27" t="str">
        <f>IFERROR(_xlfn.XLOOKUP(Apollo_Results[[#This Row],[Company Number ]],Apollo_Data___Inc_Lender!A:A,Apollo_Data___Inc_Lender!D:D,,)&amp;"","")</f>
        <v/>
      </c>
      <c r="E509" s="31">
        <f>IFERROR(_xlfn.XLOOKUP(Apollo_Results[[#This Row],[Company Number ]],Apollo_Data___Inc_Lender!A:A,Apollo_Data___Inc_Lender!E:E,"",),"")</f>
        <v>0</v>
      </c>
      <c r="F509" s="27" t="str">
        <f>IFERROR(_xlfn.XLOOKUP(Apollo_Results[[#This Row],[Company Number ]],Apollo_Data___Inc_Lender!A:A,Apollo_Data___Inc_Lender!F:F,"",0)&amp;"","")</f>
        <v/>
      </c>
      <c r="G509" s="31">
        <f>_xlfn.XLOOKUP(Apollo_Results[[#This Row],[Company Number ]],Apollo_Data___Inc_Lender!A:A,Apollo_Data___Inc_Lender!G:G,"",0)</f>
        <v>44874</v>
      </c>
      <c r="H509" s="27" t="str">
        <f>IFERROR(Apollo_Data__Comp_No[[#This Row],[First Name]],"")</f>
        <v>Joseph</v>
      </c>
      <c r="I509" s="27" t="str">
        <f>IFERROR(Apollo_Data__Comp_No[[#This Row],[Last Name]],"")</f>
        <v>Joannides</v>
      </c>
      <c r="M509" s="27" t="str">
        <f>IFERROR(Apollo_Data__Comp_No[[#This Row],[Company Linkedin Url]],"")</f>
        <v>http://www.linkedin.com/company/orama-group-ltd</v>
      </c>
      <c r="N509" s="27" t="str">
        <f>IFERROR(Apollo_Data__Comp_No[[#This Row],[Website]],"")</f>
        <v>https://orama-group.co.uk</v>
      </c>
      <c r="O509" s="27">
        <f>IFERROR(Apollo_Data__Comp_No[[#This Row],[Company Address]],"")</f>
        <v>0</v>
      </c>
      <c r="P509" s="33" t="s">
        <v>26054</v>
      </c>
    </row>
    <row r="510" spans="1:16" s="27" customFormat="1" x14ac:dyDescent="0.4">
      <c r="A510" s="28" t="str">
        <f>IFERROR(Apollo_Data__Comp_No[[#This Row],[CH Company number]],"")</f>
        <v>10547589</v>
      </c>
      <c r="B510" s="29" t="str">
        <f>IFERROR(Apollo_Data__Comp_No[[#This Row],[company]],"")</f>
        <v>Adir Group</v>
      </c>
      <c r="C510" s="29" t="str">
        <f>IFERROR(_xlfn.XLOOKUP(Apollo_Results[[#This Row],[Company Number ]],Apollo_Data___Inc_Lender!A:A,Apollo_Data___Inc_Lender!C:C,,)&amp;"","")</f>
        <v>Ats Commercial Secretary Limited; Linlin - Cheng</v>
      </c>
      <c r="D510" s="27" t="str">
        <f>IFERROR(_xlfn.XLOOKUP(Apollo_Results[[#This Row],[Company Number ]],Apollo_Data___Inc_Lender!A:A,Apollo_Data___Inc_Lender!D:D,,)&amp;"","")</f>
        <v/>
      </c>
      <c r="E510" s="31">
        <f>IFERROR(_xlfn.XLOOKUP(Apollo_Results[[#This Row],[Company Number ]],Apollo_Data___Inc_Lender!A:A,Apollo_Data___Inc_Lender!E:E,"",),"")</f>
        <v>0</v>
      </c>
      <c r="F510" s="27" t="str">
        <f>IFERROR(_xlfn.XLOOKUP(Apollo_Results[[#This Row],[Company Number ]],Apollo_Data___Inc_Lender!A:A,Apollo_Data___Inc_Lender!F:F,"",0)&amp;"","")</f>
        <v/>
      </c>
      <c r="G510" s="31">
        <f>_xlfn.XLOOKUP(Apollo_Results[[#This Row],[Company Number ]],Apollo_Data___Inc_Lender!A:A,Apollo_Data___Inc_Lender!G:G,"",0)</f>
        <v>42739</v>
      </c>
      <c r="H510" s="27" t="str">
        <f>IFERROR(Apollo_Data__Comp_No[[#This Row],[First Name]],"")</f>
        <v>Tania</v>
      </c>
      <c r="I510" s="27" t="str">
        <f>IFERROR(Apollo_Data__Comp_No[[#This Row],[Last Name]],"")</f>
        <v>Adir</v>
      </c>
      <c r="M510" s="27" t="str">
        <f>IFERROR(Apollo_Data__Comp_No[[#This Row],[Company Linkedin Url]],"")</f>
        <v>http://www.linkedin.com/company/adir-group</v>
      </c>
      <c r="N510" s="27" t="str">
        <f>IFERROR(Apollo_Data__Comp_No[[#This Row],[Website]],"")</f>
        <v>https://adirgroup.co.uk</v>
      </c>
      <c r="O510" s="27" t="str">
        <f>IFERROR(Apollo_Data__Comp_No[[#This Row],[Company Address]],"")</f>
        <v>54 Portland Place, London, England, United Kingdom, W1W 1NH</v>
      </c>
      <c r="P510" s="33" t="s">
        <v>26054</v>
      </c>
    </row>
    <row r="511" spans="1:16" s="27" customFormat="1" x14ac:dyDescent="0.4">
      <c r="A511" s="28" t="str">
        <f>IFERROR(Apollo_Data__Comp_No[[#This Row],[CH Company number]],"")</f>
        <v>OC330401</v>
      </c>
      <c r="B511" s="29" t="str">
        <f>IFERROR(Apollo_Data__Comp_No[[#This Row],[company]],"")</f>
        <v>Hollins Strategic Land</v>
      </c>
      <c r="C511" s="29" t="str">
        <f>IFERROR(_xlfn.XLOOKUP(Apollo_Results[[#This Row],[Company Number ]],Apollo_Data___Inc_Lender!A:A,Apollo_Data___Inc_Lender!C:C,,)&amp;"","")</f>
        <v>Nicholas - Bostock; Benjamin - Goodman; Lillian - Goodman; Stephen - Goodman; Paul - O'Shea; Christian - Orr; Katherine - Bostock</v>
      </c>
      <c r="D511" s="27" t="str">
        <f>IFERROR(_xlfn.XLOOKUP(Apollo_Results[[#This Row],[Company Number ]],Apollo_Data___Inc_Lender!A:A,Apollo_Data___Inc_Lender!D:D,,)&amp;"","")</f>
        <v/>
      </c>
      <c r="E511" s="31">
        <f>IFERROR(_xlfn.XLOOKUP(Apollo_Results[[#This Row],[Company Number ]],Apollo_Data___Inc_Lender!A:A,Apollo_Data___Inc_Lender!E:E,"",),"")</f>
        <v>0</v>
      </c>
      <c r="F511" s="27" t="str">
        <f>IFERROR(_xlfn.XLOOKUP(Apollo_Results[[#This Row],[Company Number ]],Apollo_Data___Inc_Lender!A:A,Apollo_Data___Inc_Lender!F:F,"",0)&amp;"","")</f>
        <v/>
      </c>
      <c r="G511" s="31">
        <f>_xlfn.XLOOKUP(Apollo_Results[[#This Row],[Company Number ]],Apollo_Data___Inc_Lender!A:A,Apollo_Data___Inc_Lender!G:G,"",0)</f>
        <v>39304</v>
      </c>
      <c r="H511" s="27" t="str">
        <f>IFERROR(Apollo_Data__Comp_No[[#This Row],[First Name]],"")</f>
        <v>Paul</v>
      </c>
      <c r="I511" s="27" t="str">
        <f>IFERROR(Apollo_Data__Comp_No[[#This Row],[Last Name]],"")</f>
        <v>Mrtpi</v>
      </c>
      <c r="M511" s="27" t="str">
        <f>IFERROR(Apollo_Data__Comp_No[[#This Row],[Company Linkedin Url]],"")</f>
        <v>http://www.linkedin.com/company/hollins-strategic</v>
      </c>
      <c r="N511" s="27" t="str">
        <f>IFERROR(Apollo_Data__Comp_No[[#This Row],[Website]],"")</f>
        <v>https://hsland.co.uk</v>
      </c>
      <c r="O511" s="27" t="str">
        <f>IFERROR(Apollo_Data__Comp_No[[#This Row],[Company Address]],"")</f>
        <v>Bexton Road, Knutsford, England, United Kingdom, WA16 0PF</v>
      </c>
      <c r="P511" s="33" t="s">
        <v>26054</v>
      </c>
    </row>
    <row r="512" spans="1:16" s="27" customFormat="1" x14ac:dyDescent="0.4">
      <c r="A512" s="28" t="str">
        <f>IFERROR(Apollo_Data__Comp_No[[#This Row],[CH Company number]],"")</f>
        <v>OC330401</v>
      </c>
      <c r="B512" s="29" t="str">
        <f>IFERROR(Apollo_Data__Comp_No[[#This Row],[company]],"")</f>
        <v>Hollins Strategic Land</v>
      </c>
      <c r="C512" s="29" t="str">
        <f>IFERROR(_xlfn.XLOOKUP(Apollo_Results[[#This Row],[Company Number ]],Apollo_Data___Inc_Lender!A:A,Apollo_Data___Inc_Lender!C:C,,)&amp;"","")</f>
        <v>Nicholas - Bostock; Benjamin - Goodman; Lillian - Goodman; Stephen - Goodman; Paul - O'Shea; Christian - Orr; Katherine - Bostock</v>
      </c>
      <c r="D512" s="27" t="str">
        <f>IFERROR(_xlfn.XLOOKUP(Apollo_Results[[#This Row],[Company Number ]],Apollo_Data___Inc_Lender!A:A,Apollo_Data___Inc_Lender!D:D,,)&amp;"","")</f>
        <v/>
      </c>
      <c r="E512" s="31">
        <f>IFERROR(_xlfn.XLOOKUP(Apollo_Results[[#This Row],[Company Number ]],Apollo_Data___Inc_Lender!A:A,Apollo_Data___Inc_Lender!E:E,"",),"")</f>
        <v>0</v>
      </c>
      <c r="F512" s="27" t="str">
        <f>IFERROR(_xlfn.XLOOKUP(Apollo_Results[[#This Row],[Company Number ]],Apollo_Data___Inc_Lender!A:A,Apollo_Data___Inc_Lender!F:F,"",0)&amp;"","")</f>
        <v/>
      </c>
      <c r="G512" s="31">
        <f>_xlfn.XLOOKUP(Apollo_Results[[#This Row],[Company Number ]],Apollo_Data___Inc_Lender!A:A,Apollo_Data___Inc_Lender!G:G,"",0)</f>
        <v>39304</v>
      </c>
      <c r="H512" s="27" t="str">
        <f>IFERROR(Apollo_Data__Comp_No[[#This Row],[First Name]],"")</f>
        <v>Jeremy</v>
      </c>
      <c r="I512" s="27" t="str">
        <f>IFERROR(Apollo_Data__Comp_No[[#This Row],[Last Name]],"")</f>
        <v>Boyd</v>
      </c>
      <c r="M512" s="27" t="str">
        <f>IFERROR(Apollo_Data__Comp_No[[#This Row],[Company Linkedin Url]],"")</f>
        <v>http://www.linkedin.com/company/hollins-strategic</v>
      </c>
      <c r="N512" s="27" t="str">
        <f>IFERROR(Apollo_Data__Comp_No[[#This Row],[Website]],"")</f>
        <v>https://hsland.co.uk</v>
      </c>
      <c r="O512" s="27" t="str">
        <f>IFERROR(Apollo_Data__Comp_No[[#This Row],[Company Address]],"")</f>
        <v>Bexton Road, Knutsford, England, United Kingdom, WA16 0PF</v>
      </c>
      <c r="P512" s="33" t="s">
        <v>26054</v>
      </c>
    </row>
    <row r="513" spans="1:16" s="27" customFormat="1" x14ac:dyDescent="0.4">
      <c r="A513" s="28" t="str">
        <f>IFERROR(Apollo_Data__Comp_No[[#This Row],[CH Company number]],"")</f>
        <v>OC330401</v>
      </c>
      <c r="B513" s="29" t="str">
        <f>IFERROR(Apollo_Data__Comp_No[[#This Row],[company]],"")</f>
        <v>Hollins Strategic Land</v>
      </c>
      <c r="C513" s="29" t="str">
        <f>IFERROR(_xlfn.XLOOKUP(Apollo_Results[[#This Row],[Company Number ]],Apollo_Data___Inc_Lender!A:A,Apollo_Data___Inc_Lender!C:C,,)&amp;"","")</f>
        <v>Nicholas - Bostock; Benjamin - Goodman; Lillian - Goodman; Stephen - Goodman; Paul - O'Shea; Christian - Orr; Katherine - Bostock</v>
      </c>
      <c r="D513" s="27" t="str">
        <f>IFERROR(_xlfn.XLOOKUP(Apollo_Results[[#This Row],[Company Number ]],Apollo_Data___Inc_Lender!A:A,Apollo_Data___Inc_Lender!D:D,,)&amp;"","")</f>
        <v/>
      </c>
      <c r="E513" s="31">
        <f>IFERROR(_xlfn.XLOOKUP(Apollo_Results[[#This Row],[Company Number ]],Apollo_Data___Inc_Lender!A:A,Apollo_Data___Inc_Lender!E:E,"",),"")</f>
        <v>0</v>
      </c>
      <c r="F513" s="27" t="str">
        <f>IFERROR(_xlfn.XLOOKUP(Apollo_Results[[#This Row],[Company Number ]],Apollo_Data___Inc_Lender!A:A,Apollo_Data___Inc_Lender!F:F,"",0)&amp;"","")</f>
        <v/>
      </c>
      <c r="G513" s="31">
        <f>_xlfn.XLOOKUP(Apollo_Results[[#This Row],[Company Number ]],Apollo_Data___Inc_Lender!A:A,Apollo_Data___Inc_Lender!G:G,"",0)</f>
        <v>39304</v>
      </c>
      <c r="H513" s="27" t="str">
        <f>IFERROR(Apollo_Data__Comp_No[[#This Row],[First Name]],"")</f>
        <v>Steve</v>
      </c>
      <c r="I513" s="27" t="str">
        <f>IFERROR(Apollo_Data__Comp_No[[#This Row],[Last Name]],"")</f>
        <v>Crane</v>
      </c>
      <c r="M513" s="27" t="str">
        <f>IFERROR(Apollo_Data__Comp_No[[#This Row],[Company Linkedin Url]],"")</f>
        <v>http://www.linkedin.com/company/hollins-strategic</v>
      </c>
      <c r="N513" s="27" t="str">
        <f>IFERROR(Apollo_Data__Comp_No[[#This Row],[Website]],"")</f>
        <v>https://hsland.co.uk</v>
      </c>
      <c r="O513" s="27" t="str">
        <f>IFERROR(Apollo_Data__Comp_No[[#This Row],[Company Address]],"")</f>
        <v>Bexton Road, Knutsford, England, United Kingdom, WA16 0PF</v>
      </c>
      <c r="P513" s="33" t="s">
        <v>26054</v>
      </c>
    </row>
    <row r="514" spans="1:16" s="27" customFormat="1" x14ac:dyDescent="0.4">
      <c r="A514" s="28" t="str">
        <f>IFERROR(Apollo_Data__Comp_No[[#This Row],[CH Company number]],"")</f>
        <v>14410821</v>
      </c>
      <c r="B514" s="29" t="str">
        <f>IFERROR(Apollo_Data__Comp_No[[#This Row],[company]],"")</f>
        <v>Piccadilly Construction</v>
      </c>
      <c r="C514" s="29" t="str">
        <f>IFERROR(_xlfn.XLOOKUP(Apollo_Results[[#This Row],[Company Number ]],Apollo_Data___Inc_Lender!A:A,Apollo_Data___Inc_Lender!C:C,,)&amp;"","")</f>
        <v>Faizan - Ahmad; Kerem - Bal; Danish - Hanif</v>
      </c>
      <c r="D514" s="27" t="str">
        <f>IFERROR(_xlfn.XLOOKUP(Apollo_Results[[#This Row],[Company Number ]],Apollo_Data___Inc_Lender!A:A,Apollo_Data___Inc_Lender!D:D,,)&amp;"","")</f>
        <v/>
      </c>
      <c r="E514" s="31">
        <f>IFERROR(_xlfn.XLOOKUP(Apollo_Results[[#This Row],[Company Number ]],Apollo_Data___Inc_Lender!A:A,Apollo_Data___Inc_Lender!E:E,"",),"")</f>
        <v>0</v>
      </c>
      <c r="F514" s="27" t="str">
        <f>IFERROR(_xlfn.XLOOKUP(Apollo_Results[[#This Row],[Company Number ]],Apollo_Data___Inc_Lender!A:A,Apollo_Data___Inc_Lender!F:F,"",0)&amp;"","")</f>
        <v/>
      </c>
      <c r="G514" s="31">
        <f>_xlfn.XLOOKUP(Apollo_Results[[#This Row],[Company Number ]],Apollo_Data___Inc_Lender!A:A,Apollo_Data___Inc_Lender!G:G,"",0)</f>
        <v>44845</v>
      </c>
      <c r="H514" s="27" t="str">
        <f>IFERROR(Apollo_Data__Comp_No[[#This Row],[First Name]],"")</f>
        <v>Asem</v>
      </c>
      <c r="I514" s="27" t="str">
        <f>IFERROR(Apollo_Data__Comp_No[[#This Row],[Last Name]],"")</f>
        <v>Atia</v>
      </c>
      <c r="M514" s="27" t="str">
        <f>IFERROR(Apollo_Data__Comp_No[[#This Row],[Company Linkedin Url]],"")</f>
        <v>http://www.linkedin.com/company/piccadilly-construction-limited</v>
      </c>
      <c r="N514" s="27" t="str">
        <f>IFERROR(Apollo_Data__Comp_No[[#This Row],[Website]],"")</f>
        <v>https://piccadillyconstruction.co.uk</v>
      </c>
      <c r="O514" s="27">
        <f>IFERROR(Apollo_Data__Comp_No[[#This Row],[Company Address]],"")</f>
        <v>0</v>
      </c>
      <c r="P514" s="33" t="s">
        <v>26054</v>
      </c>
    </row>
    <row r="515" spans="1:16" s="27" customFormat="1" x14ac:dyDescent="0.4">
      <c r="A515" s="28" t="str">
        <f>IFERROR(Apollo_Data__Comp_No[[#This Row],[CH Company number]],"")</f>
        <v>11268128</v>
      </c>
      <c r="B515" s="29" t="str">
        <f>IFERROR(Apollo_Data__Comp_No[[#This Row],[company]],"")</f>
        <v>Firfield Construction</v>
      </c>
      <c r="C515" s="29" t="str">
        <f>IFERROR(_xlfn.XLOOKUP(Apollo_Results[[#This Row],[Company Number ]],Apollo_Data___Inc_Lender!A:A,Apollo_Data___Inc_Lender!C:C,,)&amp;"","")</f>
        <v/>
      </c>
      <c r="D515" s="27" t="str">
        <f>IFERROR(_xlfn.XLOOKUP(Apollo_Results[[#This Row],[Company Number ]],Apollo_Data___Inc_Lender!A:A,Apollo_Data___Inc_Lender!D:D,,)&amp;"","")</f>
        <v/>
      </c>
      <c r="E515" s="31">
        <f>IFERROR(_xlfn.XLOOKUP(Apollo_Results[[#This Row],[Company Number ]],Apollo_Data___Inc_Lender!A:A,Apollo_Data___Inc_Lender!E:E,"",),"")</f>
        <v>0</v>
      </c>
      <c r="F515" s="27" t="str">
        <f>IFERROR(_xlfn.XLOOKUP(Apollo_Results[[#This Row],[Company Number ]],Apollo_Data___Inc_Lender!A:A,Apollo_Data___Inc_Lender!F:F,"",0)&amp;"","")</f>
        <v/>
      </c>
      <c r="G515" s="31">
        <f>_xlfn.XLOOKUP(Apollo_Results[[#This Row],[Company Number ]],Apollo_Data___Inc_Lender!A:A,Apollo_Data___Inc_Lender!G:G,"",0)</f>
        <v>0</v>
      </c>
      <c r="H515" s="27" t="str">
        <f>IFERROR(Apollo_Data__Comp_No[[#This Row],[First Name]],"")</f>
        <v>Callum</v>
      </c>
      <c r="I515" s="27" t="str">
        <f>IFERROR(Apollo_Data__Comp_No[[#This Row],[Last Name]],"")</f>
        <v>Dougall</v>
      </c>
      <c r="M515" s="27" t="str">
        <f>IFERROR(Apollo_Data__Comp_No[[#This Row],[Company Linkedin Url]],"")</f>
        <v>http://www.linkedin.com/company/firfield-maintenance</v>
      </c>
      <c r="N515" s="27" t="str">
        <f>IFERROR(Apollo_Data__Comp_No[[#This Row],[Website]],"")</f>
        <v>https://firfield.co.uk</v>
      </c>
      <c r="O515" s="27" t="str">
        <f>IFERROR(Apollo_Data__Comp_No[[#This Row],[Company Address]],"")</f>
        <v>21G Heathman's Road, London, England, United Kingdom, SW6 4TJ</v>
      </c>
      <c r="P515" s="33" t="s">
        <v>26054</v>
      </c>
    </row>
    <row r="516" spans="1:16" s="27" customFormat="1" x14ac:dyDescent="0.4">
      <c r="A516" s="28" t="str">
        <f>IFERROR(Apollo_Data__Comp_No[[#This Row],[CH Company number]],"")</f>
        <v>11268128</v>
      </c>
      <c r="B516" s="29" t="str">
        <f>IFERROR(Apollo_Data__Comp_No[[#This Row],[company]],"")</f>
        <v>Firfield Construction</v>
      </c>
      <c r="C516" s="29" t="str">
        <f>IFERROR(_xlfn.XLOOKUP(Apollo_Results[[#This Row],[Company Number ]],Apollo_Data___Inc_Lender!A:A,Apollo_Data___Inc_Lender!C:C,,)&amp;"","")</f>
        <v/>
      </c>
      <c r="D516" s="27" t="str">
        <f>IFERROR(_xlfn.XLOOKUP(Apollo_Results[[#This Row],[Company Number ]],Apollo_Data___Inc_Lender!A:A,Apollo_Data___Inc_Lender!D:D,,)&amp;"","")</f>
        <v/>
      </c>
      <c r="E516" s="31">
        <f>IFERROR(_xlfn.XLOOKUP(Apollo_Results[[#This Row],[Company Number ]],Apollo_Data___Inc_Lender!A:A,Apollo_Data___Inc_Lender!E:E,"",),"")</f>
        <v>0</v>
      </c>
      <c r="F516" s="27" t="str">
        <f>IFERROR(_xlfn.XLOOKUP(Apollo_Results[[#This Row],[Company Number ]],Apollo_Data___Inc_Lender!A:A,Apollo_Data___Inc_Lender!F:F,"",0)&amp;"","")</f>
        <v/>
      </c>
      <c r="G516" s="31">
        <f>_xlfn.XLOOKUP(Apollo_Results[[#This Row],[Company Number ]],Apollo_Data___Inc_Lender!A:A,Apollo_Data___Inc_Lender!G:G,"",0)</f>
        <v>0</v>
      </c>
      <c r="H516" s="27" t="str">
        <f>IFERROR(Apollo_Data__Comp_No[[#This Row],[First Name]],"")</f>
        <v>Tom</v>
      </c>
      <c r="I516" s="27" t="str">
        <f>IFERROR(Apollo_Data__Comp_No[[#This Row],[Last Name]],"")</f>
        <v>Newman</v>
      </c>
      <c r="M516" s="27" t="str">
        <f>IFERROR(Apollo_Data__Comp_No[[#This Row],[Company Linkedin Url]],"")</f>
        <v>http://www.linkedin.com/company/firfield-maintenance</v>
      </c>
      <c r="N516" s="27" t="str">
        <f>IFERROR(Apollo_Data__Comp_No[[#This Row],[Website]],"")</f>
        <v>https://firfield.co.uk</v>
      </c>
      <c r="O516" s="27" t="str">
        <f>IFERROR(Apollo_Data__Comp_No[[#This Row],[Company Address]],"")</f>
        <v>21G Heathman's Road, London, England, United Kingdom, SW6 4TJ</v>
      </c>
      <c r="P516" s="33" t="s">
        <v>26054</v>
      </c>
    </row>
    <row r="517" spans="1:16" s="27" customFormat="1" x14ac:dyDescent="0.4">
      <c r="A517" s="28" t="str">
        <f>IFERROR(Apollo_Data__Comp_No[[#This Row],[CH Company number]],"")</f>
        <v>09792307</v>
      </c>
      <c r="B517" s="29" t="str">
        <f>IFERROR(Apollo_Data__Comp_No[[#This Row],[company]],"")</f>
        <v>Adina Developments Ltd.</v>
      </c>
      <c r="C517" s="29" t="str">
        <f>IFERROR(_xlfn.XLOOKUP(Apollo_Results[[#This Row],[Company Number ]],Apollo_Data___Inc_Lender!A:A,Apollo_Data___Inc_Lender!C:C,,)&amp;"","")</f>
        <v/>
      </c>
      <c r="D517" s="27" t="str">
        <f>IFERROR(_xlfn.XLOOKUP(Apollo_Results[[#This Row],[Company Number ]],Apollo_Data___Inc_Lender!A:A,Apollo_Data___Inc_Lender!D:D,,)&amp;"","")</f>
        <v/>
      </c>
      <c r="E517" s="31">
        <f>IFERROR(_xlfn.XLOOKUP(Apollo_Results[[#This Row],[Company Number ]],Apollo_Data___Inc_Lender!A:A,Apollo_Data___Inc_Lender!E:E,"",),"")</f>
        <v>0</v>
      </c>
      <c r="F517" s="27" t="str">
        <f>IFERROR(_xlfn.XLOOKUP(Apollo_Results[[#This Row],[Company Number ]],Apollo_Data___Inc_Lender!A:A,Apollo_Data___Inc_Lender!F:F,"",0)&amp;"","")</f>
        <v/>
      </c>
      <c r="G517" s="31">
        <f>_xlfn.XLOOKUP(Apollo_Results[[#This Row],[Company Number ]],Apollo_Data___Inc_Lender!A:A,Apollo_Data___Inc_Lender!G:G,"",0)</f>
        <v>0</v>
      </c>
      <c r="H517" s="27" t="str">
        <f>IFERROR(Apollo_Data__Comp_No[[#This Row],[First Name]],"")</f>
        <v>Paul</v>
      </c>
      <c r="I517" s="27" t="str">
        <f>IFERROR(Apollo_Data__Comp_No[[#This Row],[Last Name]],"")</f>
        <v>Hesp</v>
      </c>
      <c r="M517" s="27" t="str">
        <f>IFERROR(Apollo_Data__Comp_No[[#This Row],[Company Linkedin Url]],"")</f>
        <v>http://www.linkedin.com/company/adina-developments-ltd</v>
      </c>
      <c r="N517" s="27" t="str">
        <f>IFERROR(Apollo_Data__Comp_No[[#This Row],[Website]],"")</f>
        <v>https://adinadevltd.com</v>
      </c>
      <c r="O517" s="27" t="str">
        <f>IFERROR(Apollo_Data__Comp_No[[#This Row],[Company Address]],"")</f>
        <v>Hillam Hall View, Leeds, England, United Kingdom, LS25 5NR</v>
      </c>
      <c r="P517" s="33" t="s">
        <v>26054</v>
      </c>
    </row>
    <row r="518" spans="1:16" s="27" customFormat="1" x14ac:dyDescent="0.4">
      <c r="A518" s="28" t="str">
        <f>IFERROR(Apollo_Data__Comp_No[[#This Row],[CH Company number]],"")</f>
        <v>11041256</v>
      </c>
      <c r="B518" s="29" t="str">
        <f>IFERROR(Apollo_Data__Comp_No[[#This Row],[company]],"")</f>
        <v>Dwellings4U Limited</v>
      </c>
      <c r="C518" s="29" t="str">
        <f>IFERROR(_xlfn.XLOOKUP(Apollo_Results[[#This Row],[Company Number ]],Apollo_Data___Inc_Lender!A:A,Apollo_Data___Inc_Lender!C:C,,)&amp;"","")</f>
        <v/>
      </c>
      <c r="D518" s="27" t="str">
        <f>IFERROR(_xlfn.XLOOKUP(Apollo_Results[[#This Row],[Company Number ]],Apollo_Data___Inc_Lender!A:A,Apollo_Data___Inc_Lender!D:D,,)&amp;"","")</f>
        <v/>
      </c>
      <c r="E518" s="31">
        <f>IFERROR(_xlfn.XLOOKUP(Apollo_Results[[#This Row],[Company Number ]],Apollo_Data___Inc_Lender!A:A,Apollo_Data___Inc_Lender!E:E,"",),"")</f>
        <v>0</v>
      </c>
      <c r="F518" s="27" t="str">
        <f>IFERROR(_xlfn.XLOOKUP(Apollo_Results[[#This Row],[Company Number ]],Apollo_Data___Inc_Lender!A:A,Apollo_Data___Inc_Lender!F:F,"",0)&amp;"","")</f>
        <v/>
      </c>
      <c r="G518" s="31">
        <f>_xlfn.XLOOKUP(Apollo_Results[[#This Row],[Company Number ]],Apollo_Data___Inc_Lender!A:A,Apollo_Data___Inc_Lender!G:G,"",0)</f>
        <v>0</v>
      </c>
      <c r="H518" s="27" t="str">
        <f>IFERROR(Apollo_Data__Comp_No[[#This Row],[First Name]],"")</f>
        <v>Kevin</v>
      </c>
      <c r="I518" s="27" t="str">
        <f>IFERROR(Apollo_Data__Comp_No[[#This Row],[Last Name]],"")</f>
        <v>Moulton</v>
      </c>
      <c r="M518" s="27" t="str">
        <f>IFERROR(Apollo_Data__Comp_No[[#This Row],[Company Linkedin Url]],"")</f>
        <v>http://www.linkedin.com/company/dwellings4u</v>
      </c>
      <c r="N518" s="27" t="str">
        <f>IFERROR(Apollo_Data__Comp_No[[#This Row],[Website]],"")</f>
        <v>https://dwellings4u.co.uk</v>
      </c>
      <c r="O518" s="27" t="str">
        <f>IFERROR(Apollo_Data__Comp_No[[#This Row],[Company Address]],"")</f>
        <v>Crossbank Road, King's Lynn, England, United Kingdom, PE30 2HD</v>
      </c>
      <c r="P518" s="33" t="s">
        <v>26054</v>
      </c>
    </row>
    <row r="519" spans="1:16" s="27" customFormat="1" x14ac:dyDescent="0.4">
      <c r="A519" s="28" t="str">
        <f>IFERROR(Apollo_Data__Comp_No[[#This Row],[CH Company number]],"")</f>
        <v>11041256</v>
      </c>
      <c r="B519" s="29" t="str">
        <f>IFERROR(Apollo_Data__Comp_No[[#This Row],[company]],"")</f>
        <v>Dwellings4U Limited</v>
      </c>
      <c r="C519" s="29" t="str">
        <f>IFERROR(_xlfn.XLOOKUP(Apollo_Results[[#This Row],[Company Number ]],Apollo_Data___Inc_Lender!A:A,Apollo_Data___Inc_Lender!C:C,,)&amp;"","")</f>
        <v/>
      </c>
      <c r="D519" s="27" t="str">
        <f>IFERROR(_xlfn.XLOOKUP(Apollo_Results[[#This Row],[Company Number ]],Apollo_Data___Inc_Lender!A:A,Apollo_Data___Inc_Lender!D:D,,)&amp;"","")</f>
        <v/>
      </c>
      <c r="E519" s="31">
        <f>IFERROR(_xlfn.XLOOKUP(Apollo_Results[[#This Row],[Company Number ]],Apollo_Data___Inc_Lender!A:A,Apollo_Data___Inc_Lender!E:E,"",),"")</f>
        <v>0</v>
      </c>
      <c r="F519" s="27" t="str">
        <f>IFERROR(_xlfn.XLOOKUP(Apollo_Results[[#This Row],[Company Number ]],Apollo_Data___Inc_Lender!A:A,Apollo_Data___Inc_Lender!F:F,"",0)&amp;"","")</f>
        <v/>
      </c>
      <c r="G519" s="31">
        <f>_xlfn.XLOOKUP(Apollo_Results[[#This Row],[Company Number ]],Apollo_Data___Inc_Lender!A:A,Apollo_Data___Inc_Lender!G:G,"",0)</f>
        <v>0</v>
      </c>
      <c r="H519" s="27" t="str">
        <f>IFERROR(Apollo_Data__Comp_No[[#This Row],[First Name]],"")</f>
        <v>Craig</v>
      </c>
      <c r="I519" s="27" t="str">
        <f>IFERROR(Apollo_Data__Comp_No[[#This Row],[Last Name]],"")</f>
        <v>Roberts</v>
      </c>
      <c r="M519" s="27" t="str">
        <f>IFERROR(Apollo_Data__Comp_No[[#This Row],[Company Linkedin Url]],"")</f>
        <v>http://www.linkedin.com/company/dwellings4u</v>
      </c>
      <c r="N519" s="27" t="str">
        <f>IFERROR(Apollo_Data__Comp_No[[#This Row],[Website]],"")</f>
        <v>https://dwellings4u.co.uk</v>
      </c>
      <c r="O519" s="27" t="str">
        <f>IFERROR(Apollo_Data__Comp_No[[#This Row],[Company Address]],"")</f>
        <v>Crossbank Road, King's Lynn, England, United Kingdom, PE30 2HD</v>
      </c>
      <c r="P519" s="33" t="s">
        <v>26054</v>
      </c>
    </row>
    <row r="520" spans="1:16" s="27" customFormat="1" x14ac:dyDescent="0.4">
      <c r="A520" s="28" t="str">
        <f>IFERROR(Apollo_Data__Comp_No[[#This Row],[CH Company number]],"")</f>
        <v>07775707</v>
      </c>
      <c r="B520" s="29" t="str">
        <f>IFERROR(Apollo_Data__Comp_No[[#This Row],[company]],"")</f>
        <v>Penenden Heath Developments Limited</v>
      </c>
      <c r="C520" s="29" t="str">
        <f>IFERROR(_xlfn.XLOOKUP(Apollo_Results[[#This Row],[Company Number ]],Apollo_Data___Inc_Lender!A:A,Apollo_Data___Inc_Lender!C:C,,)&amp;"","")</f>
        <v>Andrew - Shankster; Christopher - Tomlin</v>
      </c>
      <c r="D520" s="27" t="str">
        <f>IFERROR(_xlfn.XLOOKUP(Apollo_Results[[#This Row],[Company Number ]],Apollo_Data___Inc_Lender!A:A,Apollo_Data___Inc_Lender!D:D,,)&amp;"","")</f>
        <v/>
      </c>
      <c r="E520" s="31">
        <f>IFERROR(_xlfn.XLOOKUP(Apollo_Results[[#This Row],[Company Number ]],Apollo_Data___Inc_Lender!A:A,Apollo_Data___Inc_Lender!E:E,"",),"")</f>
        <v>0</v>
      </c>
      <c r="F520" s="27" t="str">
        <f>IFERROR(_xlfn.XLOOKUP(Apollo_Results[[#This Row],[Company Number ]],Apollo_Data___Inc_Lender!A:A,Apollo_Data___Inc_Lender!F:F,"",0)&amp;"","")</f>
        <v/>
      </c>
      <c r="G520" s="31">
        <f>_xlfn.XLOOKUP(Apollo_Results[[#This Row],[Company Number ]],Apollo_Data___Inc_Lender!A:A,Apollo_Data___Inc_Lender!G:G,"",0)</f>
        <v>40801</v>
      </c>
      <c r="H520" s="27" t="str">
        <f>IFERROR(Apollo_Data__Comp_No[[#This Row],[First Name]],"")</f>
        <v>Chris</v>
      </c>
      <c r="I520" s="27" t="str">
        <f>IFERROR(Apollo_Data__Comp_No[[#This Row],[Last Name]],"")</f>
        <v>Tomlin</v>
      </c>
      <c r="M520" s="27" t="str">
        <f>IFERROR(Apollo_Data__Comp_No[[#This Row],[Company Linkedin Url]],"")</f>
        <v>http://www.linkedin.com/company/penenden-heath-developments-limited</v>
      </c>
      <c r="N520" s="27" t="str">
        <f>IFERROR(Apollo_Data__Comp_No[[#This Row],[Website]],"")</f>
        <v>https://phdevelopments.co.uk</v>
      </c>
      <c r="O520" s="27" t="str">
        <f>IFERROR(Apollo_Data__Comp_No[[#This Row],[Company Address]],"")</f>
        <v>Farleigh Lane, Maidstone, England, United Kingdom, ME16 9LY</v>
      </c>
      <c r="P520" s="33" t="s">
        <v>26054</v>
      </c>
    </row>
    <row r="521" spans="1:16" s="27" customFormat="1" x14ac:dyDescent="0.4">
      <c r="A521" s="28" t="str">
        <f>IFERROR(Apollo_Data__Comp_No[[#This Row],[CH Company number]],"")</f>
        <v>11608792</v>
      </c>
      <c r="B521" s="29" t="str">
        <f>IFERROR(Apollo_Data__Comp_No[[#This Row],[company]],"")</f>
        <v>Mountbatten Homes</v>
      </c>
      <c r="C521" s="29" t="str">
        <f>IFERROR(_xlfn.XLOOKUP(Apollo_Results[[#This Row],[Company Number ]],Apollo_Data___Inc_Lender!A:A,Apollo_Data___Inc_Lender!C:C,,)&amp;"","")</f>
        <v>Jahangir - Afzal</v>
      </c>
      <c r="D521" s="27" t="str">
        <f>IFERROR(_xlfn.XLOOKUP(Apollo_Results[[#This Row],[Company Number ]],Apollo_Data___Inc_Lender!A:A,Apollo_Data___Inc_Lender!D:D,,)&amp;"","")</f>
        <v/>
      </c>
      <c r="E521" s="31">
        <f>IFERROR(_xlfn.XLOOKUP(Apollo_Results[[#This Row],[Company Number ]],Apollo_Data___Inc_Lender!A:A,Apollo_Data___Inc_Lender!E:E,"",),"")</f>
        <v>0</v>
      </c>
      <c r="F521" s="27" t="str">
        <f>IFERROR(_xlfn.XLOOKUP(Apollo_Results[[#This Row],[Company Number ]],Apollo_Data___Inc_Lender!A:A,Apollo_Data___Inc_Lender!F:F,"",0)&amp;"","")</f>
        <v/>
      </c>
      <c r="G521" s="31">
        <f>_xlfn.XLOOKUP(Apollo_Results[[#This Row],[Company Number ]],Apollo_Data___Inc_Lender!A:A,Apollo_Data___Inc_Lender!G:G,"",0)</f>
        <v>43381</v>
      </c>
      <c r="H521" s="27" t="str">
        <f>IFERROR(Apollo_Data__Comp_No[[#This Row],[First Name]],"")</f>
        <v>Lloyd</v>
      </c>
      <c r="I521" s="27" t="str">
        <f>IFERROR(Apollo_Data__Comp_No[[#This Row],[Last Name]],"")</f>
        <v>A</v>
      </c>
      <c r="M521" s="27" t="str">
        <f>IFERROR(Apollo_Data__Comp_No[[#This Row],[Company Linkedin Url]],"")</f>
        <v>http://www.linkedin.com/company/mountbatten-homes</v>
      </c>
      <c r="N521" s="27" t="str">
        <f>IFERROR(Apollo_Data__Comp_No[[#This Row],[Website]],"")</f>
        <v>https://mountbattenhomes.com</v>
      </c>
      <c r="O521" s="27" t="str">
        <f>IFERROR(Apollo_Data__Comp_No[[#This Row],[Company Address]],"")</f>
        <v>13 The Avenue, London, England, United Kingdom, W13 8JR</v>
      </c>
      <c r="P521" s="33" t="s">
        <v>26054</v>
      </c>
    </row>
    <row r="522" spans="1:16" s="27" customFormat="1" x14ac:dyDescent="0.4">
      <c r="A522" s="28" t="str">
        <f>IFERROR(Apollo_Data__Comp_No[[#This Row],[CH Company number]],"")</f>
        <v>SC621157</v>
      </c>
      <c r="B522" s="29" t="str">
        <f>IFERROR(Apollo_Data__Comp_No[[#This Row],[company]],"")</f>
        <v>Glenesk Homes</v>
      </c>
      <c r="C522" s="29" t="str">
        <f>IFERROR(_xlfn.XLOOKUP(Apollo_Results[[#This Row],[Company Number ]],Apollo_Data___Inc_Lender!A:A,Apollo_Data___Inc_Lender!C:C,,)&amp;"","")</f>
        <v>Andrew - Richards</v>
      </c>
      <c r="D522" s="27" t="str">
        <f>IFERROR(_xlfn.XLOOKUP(Apollo_Results[[#This Row],[Company Number ]],Apollo_Data___Inc_Lender!A:A,Apollo_Data___Inc_Lender!D:D,,)&amp;"","")</f>
        <v/>
      </c>
      <c r="E522" s="31">
        <f>IFERROR(_xlfn.XLOOKUP(Apollo_Results[[#This Row],[Company Number ]],Apollo_Data___Inc_Lender!A:A,Apollo_Data___Inc_Lender!E:E,"",),"")</f>
        <v>0</v>
      </c>
      <c r="F522" s="27" t="str">
        <f>IFERROR(_xlfn.XLOOKUP(Apollo_Results[[#This Row],[Company Number ]],Apollo_Data___Inc_Lender!A:A,Apollo_Data___Inc_Lender!F:F,"",0)&amp;"","")</f>
        <v/>
      </c>
      <c r="G522" s="31">
        <f>_xlfn.XLOOKUP(Apollo_Results[[#This Row],[Company Number ]],Apollo_Data___Inc_Lender!A:A,Apollo_Data___Inc_Lender!G:G,"",0)</f>
        <v>43509</v>
      </c>
      <c r="H522" s="27" t="str">
        <f>IFERROR(Apollo_Data__Comp_No[[#This Row],[First Name]],"")</f>
        <v>Andrew</v>
      </c>
      <c r="I522" s="27" t="str">
        <f>IFERROR(Apollo_Data__Comp_No[[#This Row],[Last Name]],"")</f>
        <v>Richards</v>
      </c>
      <c r="M522" s="27" t="str">
        <f>IFERROR(Apollo_Data__Comp_No[[#This Row],[Company Linkedin Url]],"")</f>
        <v>http://www.linkedin.com/company/glenesk-homes</v>
      </c>
      <c r="N522" s="27" t="str">
        <f>IFERROR(Apollo_Data__Comp_No[[#This Row],[Website]],"")</f>
        <v>https://gleneskhomes.com</v>
      </c>
      <c r="O522" s="27" t="str">
        <f>IFERROR(Apollo_Data__Comp_No[[#This Row],[Company Address]],"")</f>
        <v>152 West Regent Street, Glasgow, Scotland, United Kingdom, G2 2RQ</v>
      </c>
      <c r="P522" s="33" t="s">
        <v>26054</v>
      </c>
    </row>
    <row r="523" spans="1:16" s="27" customFormat="1" x14ac:dyDescent="0.4">
      <c r="A523" s="28" t="str">
        <f>IFERROR(Apollo_Data__Comp_No[[#This Row],[CH Company number]],"")</f>
        <v>02050548</v>
      </c>
      <c r="B523" s="29" t="str">
        <f>IFERROR(Apollo_Data__Comp_No[[#This Row],[company]],"")</f>
        <v>Turner Properties</v>
      </c>
      <c r="C523" s="29" t="str">
        <f>IFERROR(_xlfn.XLOOKUP(Apollo_Results[[#This Row],[Company Number ]],Apollo_Data___Inc_Lender!A:A,Apollo_Data___Inc_Lender!C:C,,)&amp;"","")</f>
        <v>Rasila - Shah; Meera - Rupani</v>
      </c>
      <c r="D523" s="27" t="str">
        <f>IFERROR(_xlfn.XLOOKUP(Apollo_Results[[#This Row],[Company Number ]],Apollo_Data___Inc_Lender!A:A,Apollo_Data___Inc_Lender!D:D,,)&amp;"","")</f>
        <v>National Westminster Bank PLC</v>
      </c>
      <c r="E523" s="31">
        <f>IFERROR(_xlfn.XLOOKUP(Apollo_Results[[#This Row],[Company Number ]],Apollo_Data___Inc_Lender!A:A,Apollo_Data___Inc_Lender!E:E,"",),"")</f>
        <v>41432</v>
      </c>
      <c r="F523" s="27" t="str">
        <f>IFERROR(_xlfn.XLOOKUP(Apollo_Results[[#This Row],[Company Number ]],Apollo_Data___Inc_Lender!A:A,Apollo_Data___Inc_Lender!F:F,"",0)&amp;"","")</f>
        <v>fully-satisfied</v>
      </c>
      <c r="G523" s="31">
        <f>_xlfn.XLOOKUP(Apollo_Results[[#This Row],[Company Number ]],Apollo_Data___Inc_Lender!A:A,Apollo_Data___Inc_Lender!G:G,"",0)</f>
        <v>31652</v>
      </c>
      <c r="H523" s="27" t="str">
        <f>IFERROR(Apollo_Data__Comp_No[[#This Row],[First Name]],"")</f>
        <v>Glenn</v>
      </c>
      <c r="I523" s="27" t="str">
        <f>IFERROR(Apollo_Data__Comp_No[[#This Row],[Last Name]],"")</f>
        <v>Turner</v>
      </c>
      <c r="M523" s="27" t="str">
        <f>IFERROR(Apollo_Data__Comp_No[[#This Row],[Company Linkedin Url]],"")</f>
        <v>http://www.linkedin.com/company/turner-properties-oxford</v>
      </c>
      <c r="N523" s="27" t="str">
        <f>IFERROR(Apollo_Data__Comp_No[[#This Row],[Website]],"")</f>
        <v>https://turnerproperties.co.uk</v>
      </c>
      <c r="O523" s="27" t="str">
        <f>IFERROR(Apollo_Data__Comp_No[[#This Row],[Company Address]],"")</f>
        <v>Wheatley, England, United Kingdom, OX33</v>
      </c>
      <c r="P523" s="33" t="s">
        <v>26054</v>
      </c>
    </row>
    <row r="524" spans="1:16" s="27" customFormat="1" x14ac:dyDescent="0.4">
      <c r="A524" s="28" t="str">
        <f>IFERROR(Apollo_Data__Comp_No[[#This Row],[CH Company number]],"")</f>
        <v>02050548</v>
      </c>
      <c r="B524" s="29" t="str">
        <f>IFERROR(Apollo_Data__Comp_No[[#This Row],[company]],"")</f>
        <v>Turner Properties</v>
      </c>
      <c r="C524" s="29" t="str">
        <f>IFERROR(_xlfn.XLOOKUP(Apollo_Results[[#This Row],[Company Number ]],Apollo_Data___Inc_Lender!A:A,Apollo_Data___Inc_Lender!C:C,,)&amp;"","")</f>
        <v>Rasila - Shah; Meera - Rupani</v>
      </c>
      <c r="D524" s="27" t="str">
        <f>IFERROR(_xlfn.XLOOKUP(Apollo_Results[[#This Row],[Company Number ]],Apollo_Data___Inc_Lender!A:A,Apollo_Data___Inc_Lender!D:D,,)&amp;"","")</f>
        <v>National Westminster Bank PLC</v>
      </c>
      <c r="E524" s="31">
        <f>IFERROR(_xlfn.XLOOKUP(Apollo_Results[[#This Row],[Company Number ]],Apollo_Data___Inc_Lender!A:A,Apollo_Data___Inc_Lender!E:E,"",),"")</f>
        <v>41432</v>
      </c>
      <c r="F524" s="27" t="str">
        <f>IFERROR(_xlfn.XLOOKUP(Apollo_Results[[#This Row],[Company Number ]],Apollo_Data___Inc_Lender!A:A,Apollo_Data___Inc_Lender!F:F,"",0)&amp;"","")</f>
        <v>fully-satisfied</v>
      </c>
      <c r="G524" s="31">
        <f>_xlfn.XLOOKUP(Apollo_Results[[#This Row],[Company Number ]],Apollo_Data___Inc_Lender!A:A,Apollo_Data___Inc_Lender!G:G,"",0)</f>
        <v>31652</v>
      </c>
      <c r="H524" s="27" t="str">
        <f>IFERROR(Apollo_Data__Comp_No[[#This Row],[First Name]],"")</f>
        <v>Meera</v>
      </c>
      <c r="I524" s="27" t="str">
        <f>IFERROR(Apollo_Data__Comp_No[[#This Row],[Last Name]],"")</f>
        <v>Shah</v>
      </c>
      <c r="M524" s="27" t="str">
        <f>IFERROR(Apollo_Data__Comp_No[[#This Row],[Company Linkedin Url]],"")</f>
        <v>http://www.linkedin.com/company/turner-properties-oxford</v>
      </c>
      <c r="N524" s="27" t="str">
        <f>IFERROR(Apollo_Data__Comp_No[[#This Row],[Website]],"")</f>
        <v>https://turnerproperties.co.uk</v>
      </c>
      <c r="O524" s="27" t="str">
        <f>IFERROR(Apollo_Data__Comp_No[[#This Row],[Company Address]],"")</f>
        <v>Wheatley, England, United Kingdom, OX33</v>
      </c>
      <c r="P524" s="33" t="s">
        <v>26054</v>
      </c>
    </row>
    <row r="525" spans="1:16" s="27" customFormat="1" x14ac:dyDescent="0.4">
      <c r="A525" s="28" t="str">
        <f>IFERROR(Apollo_Data__Comp_No[[#This Row],[CH Company number]],"")</f>
        <v>02050548</v>
      </c>
      <c r="B525" s="29" t="str">
        <f>IFERROR(Apollo_Data__Comp_No[[#This Row],[company]],"")</f>
        <v>Turner Properties</v>
      </c>
      <c r="C525" s="29" t="str">
        <f>IFERROR(_xlfn.XLOOKUP(Apollo_Results[[#This Row],[Company Number ]],Apollo_Data___Inc_Lender!A:A,Apollo_Data___Inc_Lender!C:C,,)&amp;"","")</f>
        <v>Rasila - Shah; Meera - Rupani</v>
      </c>
      <c r="D525" s="27" t="str">
        <f>IFERROR(_xlfn.XLOOKUP(Apollo_Results[[#This Row],[Company Number ]],Apollo_Data___Inc_Lender!A:A,Apollo_Data___Inc_Lender!D:D,,)&amp;"","")</f>
        <v>National Westminster Bank PLC</v>
      </c>
      <c r="E525" s="31">
        <f>IFERROR(_xlfn.XLOOKUP(Apollo_Results[[#This Row],[Company Number ]],Apollo_Data___Inc_Lender!A:A,Apollo_Data___Inc_Lender!E:E,"",),"")</f>
        <v>41432</v>
      </c>
      <c r="F525" s="27" t="str">
        <f>IFERROR(_xlfn.XLOOKUP(Apollo_Results[[#This Row],[Company Number ]],Apollo_Data___Inc_Lender!A:A,Apollo_Data___Inc_Lender!F:F,"",0)&amp;"","")</f>
        <v>fully-satisfied</v>
      </c>
      <c r="G525" s="31">
        <f>_xlfn.XLOOKUP(Apollo_Results[[#This Row],[Company Number ]],Apollo_Data___Inc_Lender!A:A,Apollo_Data___Inc_Lender!G:G,"",0)</f>
        <v>31652</v>
      </c>
      <c r="H525" s="27" t="str">
        <f>IFERROR(Apollo_Data__Comp_No[[#This Row],[First Name]],"")</f>
        <v>Jeremy</v>
      </c>
      <c r="I525" s="27" t="str">
        <f>IFERROR(Apollo_Data__Comp_No[[#This Row],[Last Name]],"")</f>
        <v>Turner</v>
      </c>
      <c r="M525" s="27" t="str">
        <f>IFERROR(Apollo_Data__Comp_No[[#This Row],[Company Linkedin Url]],"")</f>
        <v>http://www.linkedin.com/company/turner-properties-oxford</v>
      </c>
      <c r="N525" s="27" t="str">
        <f>IFERROR(Apollo_Data__Comp_No[[#This Row],[Website]],"")</f>
        <v>https://turnerproperties.co.uk</v>
      </c>
      <c r="O525" s="27" t="str">
        <f>IFERROR(Apollo_Data__Comp_No[[#This Row],[Company Address]],"")</f>
        <v>Wheatley, England, United Kingdom, OX33</v>
      </c>
      <c r="P525" s="33" t="s">
        <v>26054</v>
      </c>
    </row>
    <row r="526" spans="1:16" s="27" customFormat="1" x14ac:dyDescent="0.4">
      <c r="A526" s="28" t="str">
        <f>IFERROR(Apollo_Data__Comp_No[[#This Row],[CH Company number]],"")</f>
        <v>13130938</v>
      </c>
      <c r="B526" s="29" t="str">
        <f>IFERROR(Apollo_Data__Comp_No[[#This Row],[company]],"")</f>
        <v>Axis-RE</v>
      </c>
      <c r="C526" s="29" t="str">
        <f>IFERROR(_xlfn.XLOOKUP(Apollo_Results[[#This Row],[Company Number ]],Apollo_Data___Inc_Lender!A:A,Apollo_Data___Inc_Lender!C:C,,)&amp;"","")</f>
        <v>Nicholas - Mullins; Russell - Worthington</v>
      </c>
      <c r="D526" s="27" t="str">
        <f>IFERROR(_xlfn.XLOOKUP(Apollo_Results[[#This Row],[Company Number ]],Apollo_Data___Inc_Lender!A:A,Apollo_Data___Inc_Lender!D:D,,)&amp;"","")</f>
        <v/>
      </c>
      <c r="E526" s="31">
        <f>IFERROR(_xlfn.XLOOKUP(Apollo_Results[[#This Row],[Company Number ]],Apollo_Data___Inc_Lender!A:A,Apollo_Data___Inc_Lender!E:E,"",),"")</f>
        <v>0</v>
      </c>
      <c r="F526" s="27" t="str">
        <f>IFERROR(_xlfn.XLOOKUP(Apollo_Results[[#This Row],[Company Number ]],Apollo_Data___Inc_Lender!A:A,Apollo_Data___Inc_Lender!F:F,"",0)&amp;"","")</f>
        <v/>
      </c>
      <c r="G526" s="31">
        <f>_xlfn.XLOOKUP(Apollo_Results[[#This Row],[Company Number ]],Apollo_Data___Inc_Lender!A:A,Apollo_Data___Inc_Lender!G:G,"",0)</f>
        <v>44209</v>
      </c>
      <c r="H526" s="27" t="str">
        <f>IFERROR(Apollo_Data__Comp_No[[#This Row],[First Name]],"")</f>
        <v>Russ</v>
      </c>
      <c r="I526" s="27" t="str">
        <f>IFERROR(Apollo_Data__Comp_No[[#This Row],[Last Name]],"")</f>
        <v>Worthington</v>
      </c>
      <c r="M526" s="27" t="str">
        <f>IFERROR(Apollo_Data__Comp_No[[#This Row],[Company Linkedin Url]],"")</f>
        <v>http://www.linkedin.com/company/axis-re</v>
      </c>
      <c r="N526" s="27" t="str">
        <f>IFERROR(Apollo_Data__Comp_No[[#This Row],[Website]],"")</f>
        <v>https://axis-re.co.uk</v>
      </c>
      <c r="O526" s="27" t="str">
        <f>IFERROR(Apollo_Data__Comp_No[[#This Row],[Company Address]],"")</f>
        <v>125 Deansgate, Manchester, England, United Kingdom, M2 5</v>
      </c>
      <c r="P526" s="33" t="s">
        <v>26054</v>
      </c>
    </row>
    <row r="527" spans="1:16" s="27" customFormat="1" x14ac:dyDescent="0.4">
      <c r="A527" s="28" t="str">
        <f>IFERROR(Apollo_Data__Comp_No[[#This Row],[CH Company number]],"")</f>
        <v>10947722</v>
      </c>
      <c r="B527" s="29" t="str">
        <f>IFERROR(Apollo_Data__Comp_No[[#This Row],[company]],"")</f>
        <v>Herts Living</v>
      </c>
      <c r="C527" s="29" t="str">
        <f>IFERROR(_xlfn.XLOOKUP(Apollo_Results[[#This Row],[Company Number ]],Apollo_Data___Inc_Lender!A:A,Apollo_Data___Inc_Lender!C:C,,)&amp;"","")</f>
        <v>Declan - Tierney; Quentin - Baker; Patricia - Dell; Michael - Evans; William - Heaney; John - Reid</v>
      </c>
      <c r="D527" s="27" t="str">
        <f>IFERROR(_xlfn.XLOOKUP(Apollo_Results[[#This Row],[Company Number ]],Apollo_Data___Inc_Lender!A:A,Apollo_Data___Inc_Lender!D:D,,)&amp;"","")</f>
        <v>Hertfordshire County Council</v>
      </c>
      <c r="E527" s="31">
        <f>IFERROR(_xlfn.XLOOKUP(Apollo_Results[[#This Row],[Company Number ]],Apollo_Data___Inc_Lender!A:A,Apollo_Data___Inc_Lender!E:E,"",),"")</f>
        <v>45243</v>
      </c>
      <c r="F527" s="27" t="str">
        <f>IFERROR(_xlfn.XLOOKUP(Apollo_Results[[#This Row],[Company Number ]],Apollo_Data___Inc_Lender!A:A,Apollo_Data___Inc_Lender!F:F,"",0)&amp;"","")</f>
        <v>outstanding</v>
      </c>
      <c r="G527" s="31">
        <f>_xlfn.XLOOKUP(Apollo_Results[[#This Row],[Company Number ]],Apollo_Data___Inc_Lender!A:A,Apollo_Data___Inc_Lender!G:G,"",0)</f>
        <v>42983</v>
      </c>
      <c r="H527" s="27" t="str">
        <f>IFERROR(Apollo_Data__Comp_No[[#This Row],[First Name]],"")</f>
        <v>John</v>
      </c>
      <c r="I527" s="27" t="str">
        <f>IFERROR(Apollo_Data__Comp_No[[#This Row],[Last Name]],"")</f>
        <v>Reid</v>
      </c>
      <c r="M527" s="27" t="str">
        <f>IFERROR(Apollo_Data__Comp_No[[#This Row],[Company Linkedin Url]],"")</f>
        <v>http://www.linkedin.com/company/herts-living</v>
      </c>
      <c r="N527" s="27" t="str">
        <f>IFERROR(Apollo_Data__Comp_No[[#This Row],[Website]],"")</f>
        <v>https://hertsliving.co.uk</v>
      </c>
      <c r="O527" s="27" t="str">
        <f>IFERROR(Apollo_Data__Comp_No[[#This Row],[Company Address]],"")</f>
        <v>32 Saint Andrew Street, Hertford, England, United Kingdom, SG14 1JA</v>
      </c>
      <c r="P527" s="33" t="s">
        <v>26054</v>
      </c>
    </row>
    <row r="528" spans="1:16" s="27" customFormat="1" x14ac:dyDescent="0.4">
      <c r="A528" s="28" t="str">
        <f>IFERROR(Apollo_Data__Comp_No[[#This Row],[CH Company number]],"")</f>
        <v>OC346166</v>
      </c>
      <c r="B528" s="29" t="str">
        <f>IFERROR(Apollo_Data__Comp_No[[#This Row],[company]],"")</f>
        <v>Elevation 88 LLP</v>
      </c>
      <c r="C528" s="29" t="str">
        <f>IFERROR(_xlfn.XLOOKUP(Apollo_Results[[#This Row],[Company Number ]],Apollo_Data___Inc_Lender!A:A,Apollo_Data___Inc_Lender!C:C,,)&amp;"","")</f>
        <v>Dinsukhrai - Thakrar; Jalpesh - Thakrar</v>
      </c>
      <c r="D528" s="27" t="str">
        <f>IFERROR(_xlfn.XLOOKUP(Apollo_Results[[#This Row],[Company Number ]],Apollo_Data___Inc_Lender!A:A,Apollo_Data___Inc_Lender!D:D,,)&amp;"","")</f>
        <v/>
      </c>
      <c r="E528" s="31">
        <f>IFERROR(_xlfn.XLOOKUP(Apollo_Results[[#This Row],[Company Number ]],Apollo_Data___Inc_Lender!A:A,Apollo_Data___Inc_Lender!E:E,"",),"")</f>
        <v>0</v>
      </c>
      <c r="F528" s="27" t="str">
        <f>IFERROR(_xlfn.XLOOKUP(Apollo_Results[[#This Row],[Company Number ]],Apollo_Data___Inc_Lender!A:A,Apollo_Data___Inc_Lender!F:F,"",0)&amp;"","")</f>
        <v/>
      </c>
      <c r="G528" s="31">
        <f>_xlfn.XLOOKUP(Apollo_Results[[#This Row],[Company Number ]],Apollo_Data___Inc_Lender!A:A,Apollo_Data___Inc_Lender!G:G,"",0)</f>
        <v>39969</v>
      </c>
      <c r="H528" s="27" t="str">
        <f>IFERROR(Apollo_Data__Comp_No[[#This Row],[First Name]],"")</f>
        <v>Jalpesh</v>
      </c>
      <c r="I528" s="27" t="str">
        <f>IFERROR(Apollo_Data__Comp_No[[#This Row],[Last Name]],"")</f>
        <v>Thakrar</v>
      </c>
      <c r="M528" s="27" t="str">
        <f>IFERROR(Apollo_Data__Comp_No[[#This Row],[Company Linkedin Url]],"")</f>
        <v>http://www.linkedin.com/company/elevation-88</v>
      </c>
      <c r="N528" s="27" t="str">
        <f>IFERROR(Apollo_Data__Comp_No[[#This Row],[Website]],"")</f>
        <v>https://elevation88.com</v>
      </c>
      <c r="O528" s="27" t="str">
        <f>IFERROR(Apollo_Data__Comp_No[[#This Row],[Company Address]],"")</f>
        <v>Hall Lane, London, England, United Kingdom, E4 8</v>
      </c>
      <c r="P528" s="33" t="s">
        <v>26054</v>
      </c>
    </row>
    <row r="529" spans="1:16" s="27" customFormat="1" x14ac:dyDescent="0.4">
      <c r="A529" s="28" t="str">
        <f>IFERROR(Apollo_Data__Comp_No[[#This Row],[CH Company number]],"")</f>
        <v>11388285</v>
      </c>
      <c r="B529" s="29" t="str">
        <f>IFERROR(Apollo_Data__Comp_No[[#This Row],[company]],"")</f>
        <v>Distrkt</v>
      </c>
      <c r="C529" s="29" t="str">
        <f>IFERROR(_xlfn.XLOOKUP(Apollo_Results[[#This Row],[Company Number ]],Apollo_Data___Inc_Lender!A:A,Apollo_Data___Inc_Lender!C:C,,)&amp;"","")</f>
        <v>Camilla - Topham; Michael - Webb</v>
      </c>
      <c r="D529" s="27" t="str">
        <f>IFERROR(_xlfn.XLOOKUP(Apollo_Results[[#This Row],[Company Number ]],Apollo_Data___Inc_Lender!A:A,Apollo_Data___Inc_Lender!D:D,,)&amp;"","")</f>
        <v/>
      </c>
      <c r="E529" s="31">
        <f>IFERROR(_xlfn.XLOOKUP(Apollo_Results[[#This Row],[Company Number ]],Apollo_Data___Inc_Lender!A:A,Apollo_Data___Inc_Lender!E:E,"",),"")</f>
        <v>0</v>
      </c>
      <c r="F529" s="27" t="str">
        <f>IFERROR(_xlfn.XLOOKUP(Apollo_Results[[#This Row],[Company Number ]],Apollo_Data___Inc_Lender!A:A,Apollo_Data___Inc_Lender!F:F,"",0)&amp;"","")</f>
        <v/>
      </c>
      <c r="G529" s="31">
        <f>_xlfn.XLOOKUP(Apollo_Results[[#This Row],[Company Number ]],Apollo_Data___Inc_Lender!A:A,Apollo_Data___Inc_Lender!G:G,"",0)</f>
        <v>43250</v>
      </c>
      <c r="H529" s="27" t="str">
        <f>IFERROR(Apollo_Data__Comp_No[[#This Row],[First Name]],"")</f>
        <v>Will</v>
      </c>
      <c r="I529" s="27" t="str">
        <f>IFERROR(Apollo_Data__Comp_No[[#This Row],[Last Name]],"")</f>
        <v>Hume</v>
      </c>
      <c r="M529" s="27" t="str">
        <f>IFERROR(Apollo_Data__Comp_No[[#This Row],[Company Linkedin Url]],"")</f>
        <v>http://www.linkedin.com/company/distrkt</v>
      </c>
      <c r="N529" s="27" t="str">
        <f>IFERROR(Apollo_Data__Comp_No[[#This Row],[Website]],"")</f>
        <v>https://distrkt.uk</v>
      </c>
      <c r="O529" s="27" t="str">
        <f>IFERROR(Apollo_Data__Comp_No[[#This Row],[Company Address]],"")</f>
        <v>179 Great Portland Street, London, England, United Kingdom, W1W 5PL</v>
      </c>
      <c r="P529" s="33" t="s">
        <v>26054</v>
      </c>
    </row>
    <row r="530" spans="1:16" s="27" customFormat="1" x14ac:dyDescent="0.4">
      <c r="A530" s="28" t="str">
        <f>IFERROR(Apollo_Data__Comp_No[[#This Row],[CH Company number]],"")</f>
        <v>11388285</v>
      </c>
      <c r="B530" s="29" t="str">
        <f>IFERROR(Apollo_Data__Comp_No[[#This Row],[company]],"")</f>
        <v>Distrkt</v>
      </c>
      <c r="C530" s="29" t="str">
        <f>IFERROR(_xlfn.XLOOKUP(Apollo_Results[[#This Row],[Company Number ]],Apollo_Data___Inc_Lender!A:A,Apollo_Data___Inc_Lender!C:C,,)&amp;"","")</f>
        <v>Camilla - Topham; Michael - Webb</v>
      </c>
      <c r="D530" s="27" t="str">
        <f>IFERROR(_xlfn.XLOOKUP(Apollo_Results[[#This Row],[Company Number ]],Apollo_Data___Inc_Lender!A:A,Apollo_Data___Inc_Lender!D:D,,)&amp;"","")</f>
        <v/>
      </c>
      <c r="E530" s="31">
        <f>IFERROR(_xlfn.XLOOKUP(Apollo_Results[[#This Row],[Company Number ]],Apollo_Data___Inc_Lender!A:A,Apollo_Data___Inc_Lender!E:E,"",),"")</f>
        <v>0</v>
      </c>
      <c r="F530" s="27" t="str">
        <f>IFERROR(_xlfn.XLOOKUP(Apollo_Results[[#This Row],[Company Number ]],Apollo_Data___Inc_Lender!A:A,Apollo_Data___Inc_Lender!F:F,"",0)&amp;"","")</f>
        <v/>
      </c>
      <c r="G530" s="31">
        <f>_xlfn.XLOOKUP(Apollo_Results[[#This Row],[Company Number ]],Apollo_Data___Inc_Lender!A:A,Apollo_Data___Inc_Lender!G:G,"",0)</f>
        <v>43250</v>
      </c>
      <c r="H530" s="27" t="str">
        <f>IFERROR(Apollo_Data__Comp_No[[#This Row],[First Name]],"")</f>
        <v>Camilla</v>
      </c>
      <c r="I530" s="27" t="str">
        <f>IFERROR(Apollo_Data__Comp_No[[#This Row],[Last Name]],"")</f>
        <v>Topham</v>
      </c>
      <c r="M530" s="27" t="str">
        <f>IFERROR(Apollo_Data__Comp_No[[#This Row],[Company Linkedin Url]],"")</f>
        <v>http://www.linkedin.com/company/distrkt</v>
      </c>
      <c r="N530" s="27" t="str">
        <f>IFERROR(Apollo_Data__Comp_No[[#This Row],[Website]],"")</f>
        <v>https://distrkt.uk</v>
      </c>
      <c r="O530" s="27" t="str">
        <f>IFERROR(Apollo_Data__Comp_No[[#This Row],[Company Address]],"")</f>
        <v>179 Great Portland Street, London, England, United Kingdom, W1W 5PL</v>
      </c>
      <c r="P530" s="33" t="s">
        <v>26054</v>
      </c>
    </row>
    <row r="531" spans="1:16" s="27" customFormat="1" x14ac:dyDescent="0.4">
      <c r="A531" s="28" t="str">
        <f>IFERROR(Apollo_Data__Comp_No[[#This Row],[CH Company number]],"")</f>
        <v>05794445</v>
      </c>
      <c r="B531" s="29" t="str">
        <f>IFERROR(Apollo_Data__Comp_No[[#This Row],[company]],"")</f>
        <v>HAMBRIDGE HOMES</v>
      </c>
      <c r="C531" s="29" t="str">
        <f>IFERROR(_xlfn.XLOOKUP(Apollo_Results[[#This Row],[Company Number ]],Apollo_Data___Inc_Lender!A:A,Apollo_Data___Inc_Lender!C:C,,)&amp;"","")</f>
        <v>James - Overton; Michael - Overton</v>
      </c>
      <c r="D531" s="27" t="str">
        <f>IFERROR(_xlfn.XLOOKUP(Apollo_Results[[#This Row],[Company Number ]],Apollo_Data___Inc_Lender!A:A,Apollo_Data___Inc_Lender!D:D,,)&amp;"","")</f>
        <v>Trustees of Hambridge Pension Scheme</v>
      </c>
      <c r="E531" s="31">
        <f>IFERROR(_xlfn.XLOOKUP(Apollo_Results[[#This Row],[Company Number ]],Apollo_Data___Inc_Lender!A:A,Apollo_Data___Inc_Lender!E:E,"",),"")</f>
        <v>45839</v>
      </c>
      <c r="F531" s="27" t="str">
        <f>IFERROR(_xlfn.XLOOKUP(Apollo_Results[[#This Row],[Company Number ]],Apollo_Data___Inc_Lender!A:A,Apollo_Data___Inc_Lender!F:F,"",0)&amp;"","")</f>
        <v>outstanding</v>
      </c>
      <c r="G531" s="31">
        <f>_xlfn.XLOOKUP(Apollo_Results[[#This Row],[Company Number ]],Apollo_Data___Inc_Lender!A:A,Apollo_Data___Inc_Lender!G:G,"",0)</f>
        <v>38832</v>
      </c>
      <c r="H531" s="27" t="str">
        <f>IFERROR(Apollo_Data__Comp_No[[#This Row],[First Name]],"")</f>
        <v>Katarzyna</v>
      </c>
      <c r="I531" s="27" t="str">
        <f>IFERROR(Apollo_Data__Comp_No[[#This Row],[Last Name]],"")</f>
        <v>Drabowicz</v>
      </c>
      <c r="M531" s="27" t="str">
        <f>IFERROR(Apollo_Data__Comp_No[[#This Row],[Company Linkedin Url]],"")</f>
        <v>http://www.linkedin.com/company/hambridge-homes-limited</v>
      </c>
      <c r="N531" s="27" t="str">
        <f>IFERROR(Apollo_Data__Comp_No[[#This Row],[Website]],"")</f>
        <v>https://hambridgehomes.com</v>
      </c>
      <c r="O531" s="27" t="str">
        <f>IFERROR(Apollo_Data__Comp_No[[#This Row],[Company Address]],"")</f>
        <v>London Road, Sevenoaks, England, United Kingdom, TN13 1AH</v>
      </c>
      <c r="P531" s="33" t="s">
        <v>26054</v>
      </c>
    </row>
    <row r="532" spans="1:16" s="27" customFormat="1" x14ac:dyDescent="0.4">
      <c r="A532" s="28" t="str">
        <f>IFERROR(Apollo_Data__Comp_No[[#This Row],[CH Company number]],"")</f>
        <v>SC429701</v>
      </c>
      <c r="B532" s="29" t="str">
        <f>IFERROR(Apollo_Data__Comp_No[[#This Row],[company]],"")</f>
        <v>AXN ARCHITECTURE</v>
      </c>
      <c r="C532" s="29" t="str">
        <f>IFERROR(_xlfn.XLOOKUP(Apollo_Results[[#This Row],[Company Number ]],Apollo_Data___Inc_Lender!A:A,Apollo_Data___Inc_Lender!C:C,,)&amp;"","")</f>
        <v>Ciaran - Bradley</v>
      </c>
      <c r="D532" s="27" t="str">
        <f>IFERROR(_xlfn.XLOOKUP(Apollo_Results[[#This Row],[Company Number ]],Apollo_Data___Inc_Lender!A:A,Apollo_Data___Inc_Lender!D:D,,)&amp;"","")</f>
        <v/>
      </c>
      <c r="E532" s="31">
        <f>IFERROR(_xlfn.XLOOKUP(Apollo_Results[[#This Row],[Company Number ]],Apollo_Data___Inc_Lender!A:A,Apollo_Data___Inc_Lender!E:E,"",),"")</f>
        <v>0</v>
      </c>
      <c r="F532" s="27" t="str">
        <f>IFERROR(_xlfn.XLOOKUP(Apollo_Results[[#This Row],[Company Number ]],Apollo_Data___Inc_Lender!A:A,Apollo_Data___Inc_Lender!F:F,"",0)&amp;"","")</f>
        <v/>
      </c>
      <c r="G532" s="31">
        <f>_xlfn.XLOOKUP(Apollo_Results[[#This Row],[Company Number ]],Apollo_Data___Inc_Lender!A:A,Apollo_Data___Inc_Lender!G:G,"",0)</f>
        <v>41124</v>
      </c>
      <c r="H532" s="27" t="str">
        <f>IFERROR(Apollo_Data__Comp_No[[#This Row],[First Name]],"")</f>
        <v>Ciaran</v>
      </c>
      <c r="I532" s="27" t="str">
        <f>IFERROR(Apollo_Data__Comp_No[[#This Row],[Last Name]],"")</f>
        <v>Bradley</v>
      </c>
      <c r="M532" s="27" t="str">
        <f>IFERROR(Apollo_Data__Comp_No[[#This Row],[Company Linkedin Url]],"")</f>
        <v>http://www.linkedin.com/company/axn-architecture-limited</v>
      </c>
      <c r="N532" s="27" t="str">
        <f>IFERROR(Apollo_Data__Comp_No[[#This Row],[Website]],"")</f>
        <v>https://axnarchitecture.co.uk</v>
      </c>
      <c r="O532" s="27" t="str">
        <f>IFERROR(Apollo_Data__Comp_No[[#This Row],[Company Address]],"")</f>
        <v>47 Broad Street, Glasgow, Scotland, United Kingdom, G40 2QR</v>
      </c>
      <c r="P532" s="33" t="s">
        <v>26054</v>
      </c>
    </row>
    <row r="533" spans="1:16" s="27" customFormat="1" x14ac:dyDescent="0.4">
      <c r="A533" s="28" t="str">
        <f>IFERROR(Apollo_Data__Comp_No[[#This Row],[CH Company number]],"")</f>
        <v>14326859</v>
      </c>
      <c r="B533" s="29" t="str">
        <f>IFERROR(Apollo_Data__Comp_No[[#This Row],[company]],"")</f>
        <v>365 Invest</v>
      </c>
      <c r="C533" s="29" t="str">
        <f>IFERROR(_xlfn.XLOOKUP(Apollo_Results[[#This Row],[Company Number ]],Apollo_Data___Inc_Lender!A:A,Apollo_Data___Inc_Lender!C:C,,)&amp;"","")</f>
        <v>Paul - Cox; Frances - Simmonds</v>
      </c>
      <c r="D533" s="27" t="str">
        <f>IFERROR(_xlfn.XLOOKUP(Apollo_Results[[#This Row],[Company Number ]],Apollo_Data___Inc_Lender!A:A,Apollo_Data___Inc_Lender!D:D,,)&amp;"","")</f>
        <v/>
      </c>
      <c r="E533" s="31">
        <f>IFERROR(_xlfn.XLOOKUP(Apollo_Results[[#This Row],[Company Number ]],Apollo_Data___Inc_Lender!A:A,Apollo_Data___Inc_Lender!E:E,"",),"")</f>
        <v>0</v>
      </c>
      <c r="F533" s="27" t="str">
        <f>IFERROR(_xlfn.XLOOKUP(Apollo_Results[[#This Row],[Company Number ]],Apollo_Data___Inc_Lender!A:A,Apollo_Data___Inc_Lender!F:F,"",0)&amp;"","")</f>
        <v/>
      </c>
      <c r="G533" s="31">
        <f>_xlfn.XLOOKUP(Apollo_Results[[#This Row],[Company Number ]],Apollo_Data___Inc_Lender!A:A,Apollo_Data___Inc_Lender!G:G,"",0)</f>
        <v>44804</v>
      </c>
      <c r="H533" s="27" t="str">
        <f>IFERROR(Apollo_Data__Comp_No[[#This Row],[First Name]],"")</f>
        <v>Ryan</v>
      </c>
      <c r="I533" s="27" t="str">
        <f>IFERROR(Apollo_Data__Comp_No[[#This Row],[Last Name]],"")</f>
        <v>Dunning</v>
      </c>
      <c r="M533" s="27" t="str">
        <f>IFERROR(Apollo_Data__Comp_No[[#This Row],[Company Linkedin Url]],"")</f>
        <v>http://www.linkedin.com/company/365investuk</v>
      </c>
      <c r="N533" s="27" t="str">
        <f>IFERROR(Apollo_Data__Comp_No[[#This Row],[Website]],"")</f>
        <v>https://365invest.co.uk</v>
      </c>
      <c r="O533" s="27" t="str">
        <f>IFERROR(Apollo_Data__Comp_No[[#This Row],[Company Address]],"")</f>
        <v>167 Great Portland Street, London, England, United Kingdom, W1W 5</v>
      </c>
      <c r="P533" s="33" t="s">
        <v>26054</v>
      </c>
    </row>
    <row r="534" spans="1:16" s="27" customFormat="1" x14ac:dyDescent="0.4">
      <c r="A534" s="28">
        <f>IFERROR(Apollo_Data__Comp_No[[#This Row],[CH Company number]],"")</f>
        <v>0</v>
      </c>
      <c r="B534" s="29" t="str">
        <f>IFERROR(Apollo_Data__Comp_No[[#This Row],[company]],"")</f>
        <v>Luxury House London</v>
      </c>
      <c r="C534" s="29" t="str">
        <f>IFERROR(_xlfn.XLOOKUP(Apollo_Results[[#This Row],[Company Number ]],Apollo_Data___Inc_Lender!A:A,Apollo_Data___Inc_Lender!C:C,,)&amp;"","")</f>
        <v/>
      </c>
      <c r="D534" s="27" t="str">
        <f>IFERROR(_xlfn.XLOOKUP(Apollo_Results[[#This Row],[Company Number ]],Apollo_Data___Inc_Lender!A:A,Apollo_Data___Inc_Lender!D:D,,)&amp;"","")</f>
        <v/>
      </c>
      <c r="E534" s="31" t="str">
        <f>IFERROR(_xlfn.XLOOKUP(Apollo_Results[[#This Row],[Company Number ]],Apollo_Data___Inc_Lender!A:A,Apollo_Data___Inc_Lender!E:E,"",),"")</f>
        <v/>
      </c>
      <c r="F534" s="27" t="str">
        <f>IFERROR(_xlfn.XLOOKUP(Apollo_Results[[#This Row],[Company Number ]],Apollo_Data___Inc_Lender!A:A,Apollo_Data___Inc_Lender!F:F,"",0)&amp;"","")</f>
        <v/>
      </c>
      <c r="G534" s="31" t="str">
        <f>_xlfn.XLOOKUP(Apollo_Results[[#This Row],[Company Number ]],Apollo_Data___Inc_Lender!A:A,Apollo_Data___Inc_Lender!G:G,"",0)</f>
        <v/>
      </c>
      <c r="H534" s="27" t="str">
        <f>IFERROR(Apollo_Data__Comp_No[[#This Row],[First Name]],"")</f>
        <v>Lee</v>
      </c>
      <c r="I534" s="27" t="str">
        <f>IFERROR(Apollo_Data__Comp_No[[#This Row],[Last Name]],"")</f>
        <v>Ellis</v>
      </c>
      <c r="M534" s="27" t="str">
        <f>IFERROR(Apollo_Data__Comp_No[[#This Row],[Company Linkedin Url]],"")</f>
        <v>http://www.linkedin.com/company/luxuryhouselondon</v>
      </c>
      <c r="N534" s="27" t="str">
        <f>IFERROR(Apollo_Data__Comp_No[[#This Row],[Website]],"")</f>
        <v>https://luxuryhouse.london</v>
      </c>
      <c r="O534" s="27" t="str">
        <f>IFERROR(Apollo_Data__Comp_No[[#This Row],[Company Address]],"")</f>
        <v>96 Kensington High Street, London, England, United Kingdom, W8 4SG</v>
      </c>
      <c r="P534" s="33" t="s">
        <v>26054</v>
      </c>
    </row>
    <row r="535" spans="1:16" s="27" customFormat="1" x14ac:dyDescent="0.4">
      <c r="A535" s="28">
        <f>IFERROR(Apollo_Data__Comp_No[[#This Row],[CH Company number]],"")</f>
        <v>0</v>
      </c>
      <c r="B535" s="29" t="str">
        <f>IFERROR(Apollo_Data__Comp_No[[#This Row],[company]],"")</f>
        <v>Lanley Homes</v>
      </c>
      <c r="C535" s="29" t="str">
        <f>IFERROR(_xlfn.XLOOKUP(Apollo_Results[[#This Row],[Company Number ]],Apollo_Data___Inc_Lender!A:A,Apollo_Data___Inc_Lender!C:C,,)&amp;"","")</f>
        <v/>
      </c>
      <c r="D535" s="27" t="str">
        <f>IFERROR(_xlfn.XLOOKUP(Apollo_Results[[#This Row],[Company Number ]],Apollo_Data___Inc_Lender!A:A,Apollo_Data___Inc_Lender!D:D,,)&amp;"","")</f>
        <v/>
      </c>
      <c r="E535" s="31" t="str">
        <f>IFERROR(_xlfn.XLOOKUP(Apollo_Results[[#This Row],[Company Number ]],Apollo_Data___Inc_Lender!A:A,Apollo_Data___Inc_Lender!E:E,"",),"")</f>
        <v/>
      </c>
      <c r="F535" s="27" t="str">
        <f>IFERROR(_xlfn.XLOOKUP(Apollo_Results[[#This Row],[Company Number ]],Apollo_Data___Inc_Lender!A:A,Apollo_Data___Inc_Lender!F:F,"",0)&amp;"","")</f>
        <v/>
      </c>
      <c r="G535" s="31" t="str">
        <f>_xlfn.XLOOKUP(Apollo_Results[[#This Row],[Company Number ]],Apollo_Data___Inc_Lender!A:A,Apollo_Data___Inc_Lender!G:G,"",0)</f>
        <v/>
      </c>
      <c r="H535" s="27" t="str">
        <f>IFERROR(Apollo_Data__Comp_No[[#This Row],[First Name]],"")</f>
        <v>Neil</v>
      </c>
      <c r="I535" s="27" t="str">
        <f>IFERROR(Apollo_Data__Comp_No[[#This Row],[Last Name]],"")</f>
        <v>McManus</v>
      </c>
      <c r="M535" s="27" t="str">
        <f>IFERROR(Apollo_Data__Comp_No[[#This Row],[Company Linkedin Url]],"")</f>
        <v>http://www.linkedin.com/company/lanley-homes</v>
      </c>
      <c r="N535" s="27" t="str">
        <f>IFERROR(Apollo_Data__Comp_No[[#This Row],[Website]],"")</f>
        <v>https://lanleyhomes.co.uk</v>
      </c>
      <c r="O535" s="27" t="str">
        <f>IFERROR(Apollo_Data__Comp_No[[#This Row],[Company Address]],"")</f>
        <v>Foxhole Road, Chorley, England, United Kingdom, PR7 1NY</v>
      </c>
      <c r="P535" s="33" t="s">
        <v>26054</v>
      </c>
    </row>
    <row r="536" spans="1:16" s="27" customFormat="1" x14ac:dyDescent="0.4">
      <c r="A536" s="28">
        <f>IFERROR(Apollo_Data__Comp_No[[#This Row],[CH Company number]],"")</f>
        <v>0</v>
      </c>
      <c r="B536" s="29" t="str">
        <f>IFERROR(Apollo_Data__Comp_No[[#This Row],[company]],"")</f>
        <v>Habitat Investments</v>
      </c>
      <c r="C536" s="29" t="str">
        <f>IFERROR(_xlfn.XLOOKUP(Apollo_Results[[#This Row],[Company Number ]],Apollo_Data___Inc_Lender!A:A,Apollo_Data___Inc_Lender!C:C,,)&amp;"","")</f>
        <v/>
      </c>
      <c r="D536" s="27" t="str">
        <f>IFERROR(_xlfn.XLOOKUP(Apollo_Results[[#This Row],[Company Number ]],Apollo_Data___Inc_Lender!A:A,Apollo_Data___Inc_Lender!D:D,,)&amp;"","")</f>
        <v/>
      </c>
      <c r="E536" s="31" t="str">
        <f>IFERROR(_xlfn.XLOOKUP(Apollo_Results[[#This Row],[Company Number ]],Apollo_Data___Inc_Lender!A:A,Apollo_Data___Inc_Lender!E:E,"",),"")</f>
        <v/>
      </c>
      <c r="F536" s="27" t="str">
        <f>IFERROR(_xlfn.XLOOKUP(Apollo_Results[[#This Row],[Company Number ]],Apollo_Data___Inc_Lender!A:A,Apollo_Data___Inc_Lender!F:F,"",0)&amp;"","")</f>
        <v/>
      </c>
      <c r="G536" s="31" t="str">
        <f>_xlfn.XLOOKUP(Apollo_Results[[#This Row],[Company Number ]],Apollo_Data___Inc_Lender!A:A,Apollo_Data___Inc_Lender!G:G,"",0)</f>
        <v/>
      </c>
      <c r="H536" s="27" t="str">
        <f>IFERROR(Apollo_Data__Comp_No[[#This Row],[First Name]],"")</f>
        <v>Francesco</v>
      </c>
      <c r="I536" s="27" t="str">
        <f>IFERROR(Apollo_Data__Comp_No[[#This Row],[Last Name]],"")</f>
        <v>Fasanella</v>
      </c>
      <c r="M536" s="27" t="str">
        <f>IFERROR(Apollo_Data__Comp_No[[#This Row],[Company Linkedin Url]],"")</f>
        <v>http://www.linkedin.com/company/habitat-investments-ltd-</v>
      </c>
      <c r="N536" s="27" t="str">
        <f>IFERROR(Apollo_Data__Comp_No[[#This Row],[Website]],"")</f>
        <v>https://habitatinvestments.co.uk</v>
      </c>
      <c r="O536" s="27" t="str">
        <f>IFERROR(Apollo_Data__Comp_No[[#This Row],[Company Address]],"")</f>
        <v>20 Fulham Broadway, London, England, United Kingdom, SW6 1AH</v>
      </c>
      <c r="P536" s="33" t="s">
        <v>26054</v>
      </c>
    </row>
    <row r="537" spans="1:16" s="27" customFormat="1" x14ac:dyDescent="0.4">
      <c r="A537" s="28">
        <f>IFERROR(Apollo_Data__Comp_No[[#This Row],[CH Company number]],"")</f>
        <v>0</v>
      </c>
      <c r="B537" s="29" t="str">
        <f>IFERROR(Apollo_Data__Comp_No[[#This Row],[company]],"")</f>
        <v>Habitat Investments</v>
      </c>
      <c r="C537" s="29" t="str">
        <f>IFERROR(_xlfn.XLOOKUP(Apollo_Results[[#This Row],[Company Number ]],Apollo_Data___Inc_Lender!A:A,Apollo_Data___Inc_Lender!C:C,,)&amp;"","")</f>
        <v/>
      </c>
      <c r="D537" s="27" t="str">
        <f>IFERROR(_xlfn.XLOOKUP(Apollo_Results[[#This Row],[Company Number ]],Apollo_Data___Inc_Lender!A:A,Apollo_Data___Inc_Lender!D:D,,)&amp;"","")</f>
        <v/>
      </c>
      <c r="E537" s="31" t="str">
        <f>IFERROR(_xlfn.XLOOKUP(Apollo_Results[[#This Row],[Company Number ]],Apollo_Data___Inc_Lender!A:A,Apollo_Data___Inc_Lender!E:E,"",),"")</f>
        <v/>
      </c>
      <c r="F537" s="27" t="str">
        <f>IFERROR(_xlfn.XLOOKUP(Apollo_Results[[#This Row],[Company Number ]],Apollo_Data___Inc_Lender!A:A,Apollo_Data___Inc_Lender!F:F,"",0)&amp;"","")</f>
        <v/>
      </c>
      <c r="G537" s="31" t="str">
        <f>_xlfn.XLOOKUP(Apollo_Results[[#This Row],[Company Number ]],Apollo_Data___Inc_Lender!A:A,Apollo_Data___Inc_Lender!G:G,"",0)</f>
        <v/>
      </c>
      <c r="H537" s="27" t="str">
        <f>IFERROR(Apollo_Data__Comp_No[[#This Row],[First Name]],"")</f>
        <v>Nader</v>
      </c>
      <c r="I537" s="27" t="str">
        <f>IFERROR(Apollo_Data__Comp_No[[#This Row],[Last Name]],"")</f>
        <v>Tantush</v>
      </c>
      <c r="M537" s="27" t="str">
        <f>IFERROR(Apollo_Data__Comp_No[[#This Row],[Company Linkedin Url]],"")</f>
        <v>http://www.linkedin.com/company/habitat-investments-ltd-</v>
      </c>
      <c r="N537" s="27" t="str">
        <f>IFERROR(Apollo_Data__Comp_No[[#This Row],[Website]],"")</f>
        <v>https://habitatinvestments.co.uk</v>
      </c>
      <c r="O537" s="27" t="str">
        <f>IFERROR(Apollo_Data__Comp_No[[#This Row],[Company Address]],"")</f>
        <v>20 Fulham Broadway, London, England, United Kingdom, SW6 1AH</v>
      </c>
      <c r="P537" s="33" t="s">
        <v>26054</v>
      </c>
    </row>
    <row r="538" spans="1:16" s="27" customFormat="1" x14ac:dyDescent="0.4">
      <c r="A538" s="28">
        <f>IFERROR(Apollo_Data__Comp_No[[#This Row],[CH Company number]],"")</f>
        <v>0</v>
      </c>
      <c r="B538" s="29" t="str">
        <f>IFERROR(Apollo_Data__Comp_No[[#This Row],[company]],"")</f>
        <v>IV Development</v>
      </c>
      <c r="C538" s="29" t="str">
        <f>IFERROR(_xlfn.XLOOKUP(Apollo_Results[[#This Row],[Company Number ]],Apollo_Data___Inc_Lender!A:A,Apollo_Data___Inc_Lender!C:C,,)&amp;"","")</f>
        <v/>
      </c>
      <c r="D538" s="27" t="str">
        <f>IFERROR(_xlfn.XLOOKUP(Apollo_Results[[#This Row],[Company Number ]],Apollo_Data___Inc_Lender!A:A,Apollo_Data___Inc_Lender!D:D,,)&amp;"","")</f>
        <v/>
      </c>
      <c r="E538" s="31" t="str">
        <f>IFERROR(_xlfn.XLOOKUP(Apollo_Results[[#This Row],[Company Number ]],Apollo_Data___Inc_Lender!A:A,Apollo_Data___Inc_Lender!E:E,"",),"")</f>
        <v/>
      </c>
      <c r="F538" s="27" t="str">
        <f>IFERROR(_xlfn.XLOOKUP(Apollo_Results[[#This Row],[Company Number ]],Apollo_Data___Inc_Lender!A:A,Apollo_Data___Inc_Lender!F:F,"",0)&amp;"","")</f>
        <v/>
      </c>
      <c r="G538" s="31" t="str">
        <f>_xlfn.XLOOKUP(Apollo_Results[[#This Row],[Company Number ]],Apollo_Data___Inc_Lender!A:A,Apollo_Data___Inc_Lender!G:G,"",0)</f>
        <v/>
      </c>
      <c r="H538" s="27" t="str">
        <f>IFERROR(Apollo_Data__Comp_No[[#This Row],[First Name]],"")</f>
        <v>Mike</v>
      </c>
      <c r="I538" s="27" t="str">
        <f>IFERROR(Apollo_Data__Comp_No[[#This Row],[Last Name]],"")</f>
        <v>McGovern</v>
      </c>
      <c r="M538" s="27" t="str">
        <f>IFERROR(Apollo_Data__Comp_No[[#This Row],[Company Linkedin Url]],"")</f>
        <v>http://www.linkedin.com/company/iv-development</v>
      </c>
      <c r="N538" s="27" t="str">
        <f>IFERROR(Apollo_Data__Comp_No[[#This Row],[Website]],"")</f>
        <v>https://ivdevelopment.co.uk</v>
      </c>
      <c r="O538" s="27" t="str">
        <f>IFERROR(Apollo_Data__Comp_No[[#This Row],[Company Address]],"")</f>
        <v>70 Colombo Street, London, England, United Kingdom, SE1 8</v>
      </c>
      <c r="P538" s="33" t="s">
        <v>26054</v>
      </c>
    </row>
    <row r="539" spans="1:16" s="27" customFormat="1" x14ac:dyDescent="0.4">
      <c r="A539" s="28">
        <f>IFERROR(Apollo_Data__Comp_No[[#This Row],[CH Company number]],"")</f>
        <v>0</v>
      </c>
      <c r="B539" s="29" t="str">
        <f>IFERROR(Apollo_Data__Comp_No[[#This Row],[company]],"")</f>
        <v>The Glencairn Group</v>
      </c>
      <c r="C539" s="29" t="str">
        <f>IFERROR(_xlfn.XLOOKUP(Apollo_Results[[#This Row],[Company Number ]],Apollo_Data___Inc_Lender!A:A,Apollo_Data___Inc_Lender!C:C,,)&amp;"","")</f>
        <v/>
      </c>
      <c r="D539" s="27" t="str">
        <f>IFERROR(_xlfn.XLOOKUP(Apollo_Results[[#This Row],[Company Number ]],Apollo_Data___Inc_Lender!A:A,Apollo_Data___Inc_Lender!D:D,,)&amp;"","")</f>
        <v/>
      </c>
      <c r="E539" s="31" t="str">
        <f>IFERROR(_xlfn.XLOOKUP(Apollo_Results[[#This Row],[Company Number ]],Apollo_Data___Inc_Lender!A:A,Apollo_Data___Inc_Lender!E:E,"",),"")</f>
        <v/>
      </c>
      <c r="F539" s="27" t="str">
        <f>IFERROR(_xlfn.XLOOKUP(Apollo_Results[[#This Row],[Company Number ]],Apollo_Data___Inc_Lender!A:A,Apollo_Data___Inc_Lender!F:F,"",0)&amp;"","")</f>
        <v/>
      </c>
      <c r="G539" s="31" t="str">
        <f>_xlfn.XLOOKUP(Apollo_Results[[#This Row],[Company Number ]],Apollo_Data___Inc_Lender!A:A,Apollo_Data___Inc_Lender!G:G,"",0)</f>
        <v/>
      </c>
      <c r="H539" s="27" t="str">
        <f>IFERROR(Apollo_Data__Comp_No[[#This Row],[First Name]],"")</f>
        <v>Gareth</v>
      </c>
      <c r="I539" s="27" t="str">
        <f>IFERROR(Apollo_Data__Comp_No[[#This Row],[Last Name]],"")</f>
        <v>Edwards</v>
      </c>
      <c r="M539" s="27" t="str">
        <f>IFERROR(Apollo_Data__Comp_No[[#This Row],[Company Linkedin Url]],"")</f>
        <v>http://www.linkedin.com/company/the-glencairn-group</v>
      </c>
      <c r="N539" s="27" t="str">
        <f>IFERROR(Apollo_Data__Comp_No[[#This Row],[Website]],"")</f>
        <v>https://theglencairngroup.co.uk</v>
      </c>
      <c r="O539" s="27" t="str">
        <f>IFERROR(Apollo_Data__Comp_No[[#This Row],[Company Address]],"")</f>
        <v>23c Saint James Avenue, East Kilbride, Scotland, United Kingdom, G74 5QD</v>
      </c>
      <c r="P539" s="33" t="s">
        <v>26054</v>
      </c>
    </row>
    <row r="540" spans="1:16" s="27" customFormat="1" x14ac:dyDescent="0.4">
      <c r="A540" s="28">
        <f>IFERROR(Apollo_Data__Comp_No[[#This Row],[CH Company number]],"")</f>
        <v>0</v>
      </c>
      <c r="B540" s="29" t="str">
        <f>IFERROR(Apollo_Data__Comp_No[[#This Row],[company]],"")</f>
        <v>Spring Developments LTD</v>
      </c>
      <c r="C540" s="29" t="str">
        <f>IFERROR(_xlfn.XLOOKUP(Apollo_Results[[#This Row],[Company Number ]],Apollo_Data___Inc_Lender!A:A,Apollo_Data___Inc_Lender!C:C,,)&amp;"","")</f>
        <v/>
      </c>
      <c r="D540" s="27" t="str">
        <f>IFERROR(_xlfn.XLOOKUP(Apollo_Results[[#This Row],[Company Number ]],Apollo_Data___Inc_Lender!A:A,Apollo_Data___Inc_Lender!D:D,,)&amp;"","")</f>
        <v/>
      </c>
      <c r="E540" s="31" t="str">
        <f>IFERROR(_xlfn.XLOOKUP(Apollo_Results[[#This Row],[Company Number ]],Apollo_Data___Inc_Lender!A:A,Apollo_Data___Inc_Lender!E:E,"",),"")</f>
        <v/>
      </c>
      <c r="F540" s="27" t="str">
        <f>IFERROR(_xlfn.XLOOKUP(Apollo_Results[[#This Row],[Company Number ]],Apollo_Data___Inc_Lender!A:A,Apollo_Data___Inc_Lender!F:F,"",0)&amp;"","")</f>
        <v/>
      </c>
      <c r="G540" s="31" t="str">
        <f>_xlfn.XLOOKUP(Apollo_Results[[#This Row],[Company Number ]],Apollo_Data___Inc_Lender!A:A,Apollo_Data___Inc_Lender!G:G,"",0)</f>
        <v/>
      </c>
      <c r="H540" s="27" t="str">
        <f>IFERROR(Apollo_Data__Comp_No[[#This Row],[First Name]],"")</f>
        <v>Matt</v>
      </c>
      <c r="I540" s="27" t="str">
        <f>IFERROR(Apollo_Data__Comp_No[[#This Row],[Last Name]],"")</f>
        <v>Power</v>
      </c>
      <c r="M540" s="27" t="str">
        <f>IFERROR(Apollo_Data__Comp_No[[#This Row],[Company Linkedin Url]],"")</f>
        <v>http://www.linkedin.com/company/spring-developments</v>
      </c>
      <c r="N540" s="27" t="str">
        <f>IFERROR(Apollo_Data__Comp_No[[#This Row],[Website]],"")</f>
        <v>https://spring-developments.com</v>
      </c>
      <c r="O540" s="27" t="str">
        <f>IFERROR(Apollo_Data__Comp_No[[#This Row],[Company Address]],"")</f>
        <v>Paper Mews, Dorking, England, United Kingdom, RH4 1</v>
      </c>
      <c r="P540" s="33" t="s">
        <v>26054</v>
      </c>
    </row>
    <row r="541" spans="1:16" s="27" customFormat="1" x14ac:dyDescent="0.4">
      <c r="A541" s="28">
        <f>IFERROR(Apollo_Data__Comp_No[[#This Row],[CH Company number]],"")</f>
        <v>0</v>
      </c>
      <c r="B541" s="29" t="str">
        <f>IFERROR(Apollo_Data__Comp_No[[#This Row],[company]],"")</f>
        <v>James Garner Architecture Ltd.</v>
      </c>
      <c r="C541" s="29" t="str">
        <f>IFERROR(_xlfn.XLOOKUP(Apollo_Results[[#This Row],[Company Number ]],Apollo_Data___Inc_Lender!A:A,Apollo_Data___Inc_Lender!C:C,,)&amp;"","")</f>
        <v/>
      </c>
      <c r="D541" s="27" t="str">
        <f>IFERROR(_xlfn.XLOOKUP(Apollo_Results[[#This Row],[Company Number ]],Apollo_Data___Inc_Lender!A:A,Apollo_Data___Inc_Lender!D:D,,)&amp;"","")</f>
        <v/>
      </c>
      <c r="E541" s="31" t="str">
        <f>IFERROR(_xlfn.XLOOKUP(Apollo_Results[[#This Row],[Company Number ]],Apollo_Data___Inc_Lender!A:A,Apollo_Data___Inc_Lender!E:E,"",),"")</f>
        <v/>
      </c>
      <c r="F541" s="27" t="str">
        <f>IFERROR(_xlfn.XLOOKUP(Apollo_Results[[#This Row],[Company Number ]],Apollo_Data___Inc_Lender!A:A,Apollo_Data___Inc_Lender!F:F,"",0)&amp;"","")</f>
        <v/>
      </c>
      <c r="G541" s="31" t="str">
        <f>_xlfn.XLOOKUP(Apollo_Results[[#This Row],[Company Number ]],Apollo_Data___Inc_Lender!A:A,Apollo_Data___Inc_Lender!G:G,"",0)</f>
        <v/>
      </c>
      <c r="H541" s="27" t="str">
        <f>IFERROR(Apollo_Data__Comp_No[[#This Row],[First Name]],"")</f>
        <v>James</v>
      </c>
      <c r="I541" s="27" t="str">
        <f>IFERROR(Apollo_Data__Comp_No[[#This Row],[Last Name]],"")</f>
        <v>Garner</v>
      </c>
      <c r="M541" s="27" t="str">
        <f>IFERROR(Apollo_Data__Comp_No[[#This Row],[Company Linkedin Url]],"")</f>
        <v>http://www.linkedin.com/company/james-garner-architecture-ltd</v>
      </c>
      <c r="N541" s="27" t="str">
        <f>IFERROR(Apollo_Data__Comp_No[[#This Row],[Website]],"")</f>
        <v>https://jg-a.co.uk</v>
      </c>
      <c r="O541" s="27" t="str">
        <f>IFERROR(Apollo_Data__Comp_No[[#This Row],[Company Address]],"")</f>
        <v>Market Harborough, England, United Kingdom, LE16 7</v>
      </c>
      <c r="P541" s="33" t="s">
        <v>26054</v>
      </c>
    </row>
    <row r="542" spans="1:16" s="27" customFormat="1" x14ac:dyDescent="0.4">
      <c r="A542" s="28">
        <f>IFERROR(Apollo_Data__Comp_No[[#This Row],[CH Company number]],"")</f>
        <v>0</v>
      </c>
      <c r="B542" s="29" t="str">
        <f>IFERROR(Apollo_Data__Comp_No[[#This Row],[company]],"")</f>
        <v>Imperiet Property Group</v>
      </c>
      <c r="C542" s="29" t="str">
        <f>IFERROR(_xlfn.XLOOKUP(Apollo_Results[[#This Row],[Company Number ]],Apollo_Data___Inc_Lender!A:A,Apollo_Data___Inc_Lender!C:C,,)&amp;"","")</f>
        <v/>
      </c>
      <c r="D542" s="27" t="str">
        <f>IFERROR(_xlfn.XLOOKUP(Apollo_Results[[#This Row],[Company Number ]],Apollo_Data___Inc_Lender!A:A,Apollo_Data___Inc_Lender!D:D,,)&amp;"","")</f>
        <v/>
      </c>
      <c r="E542" s="31" t="str">
        <f>IFERROR(_xlfn.XLOOKUP(Apollo_Results[[#This Row],[Company Number ]],Apollo_Data___Inc_Lender!A:A,Apollo_Data___Inc_Lender!E:E,"",),"")</f>
        <v/>
      </c>
      <c r="F542" s="27" t="str">
        <f>IFERROR(_xlfn.XLOOKUP(Apollo_Results[[#This Row],[Company Number ]],Apollo_Data___Inc_Lender!A:A,Apollo_Data___Inc_Lender!F:F,"",0)&amp;"","")</f>
        <v/>
      </c>
      <c r="G542" s="31" t="str">
        <f>_xlfn.XLOOKUP(Apollo_Results[[#This Row],[Company Number ]],Apollo_Data___Inc_Lender!A:A,Apollo_Data___Inc_Lender!G:G,"",0)</f>
        <v/>
      </c>
      <c r="H542" s="27" t="str">
        <f>IFERROR(Apollo_Data__Comp_No[[#This Row],[First Name]],"")</f>
        <v>Richard</v>
      </c>
      <c r="I542" s="27" t="str">
        <f>IFERROR(Apollo_Data__Comp_No[[#This Row],[Last Name]],"")</f>
        <v>McKeown</v>
      </c>
      <c r="M542" s="27" t="str">
        <f>IFERROR(Apollo_Data__Comp_No[[#This Row],[Company Linkedin Url]],"")</f>
        <v>http://www.linkedin.com/company/imperietpropertygroup</v>
      </c>
      <c r="N542" s="27" t="str">
        <f>IFERROR(Apollo_Data__Comp_No[[#This Row],[Website]],"")</f>
        <v>https://imperiet.co.uk</v>
      </c>
      <c r="O542" s="27" t="str">
        <f>IFERROR(Apollo_Data__Comp_No[[#This Row],[Company Address]],"")</f>
        <v>2 High Street, Thames Ditton, England, United Kingdom, KT7 0</v>
      </c>
      <c r="P542" s="33" t="s">
        <v>26054</v>
      </c>
    </row>
    <row r="543" spans="1:16" s="27" customFormat="1" x14ac:dyDescent="0.4">
      <c r="A543" s="28">
        <f>IFERROR(Apollo_Data__Comp_No[[#This Row],[CH Company number]],"")</f>
        <v>0</v>
      </c>
      <c r="B543" s="29" t="str">
        <f>IFERROR(Apollo_Data__Comp_No[[#This Row],[company]],"")</f>
        <v>GBG BUILDING SERVICES LTD</v>
      </c>
      <c r="C543" s="29" t="str">
        <f>IFERROR(_xlfn.XLOOKUP(Apollo_Results[[#This Row],[Company Number ]],Apollo_Data___Inc_Lender!A:A,Apollo_Data___Inc_Lender!C:C,,)&amp;"","")</f>
        <v/>
      </c>
      <c r="D543" s="27" t="str">
        <f>IFERROR(_xlfn.XLOOKUP(Apollo_Results[[#This Row],[Company Number ]],Apollo_Data___Inc_Lender!A:A,Apollo_Data___Inc_Lender!D:D,,)&amp;"","")</f>
        <v/>
      </c>
      <c r="E543" s="31" t="str">
        <f>IFERROR(_xlfn.XLOOKUP(Apollo_Results[[#This Row],[Company Number ]],Apollo_Data___Inc_Lender!A:A,Apollo_Data___Inc_Lender!E:E,"",),"")</f>
        <v/>
      </c>
      <c r="F543" s="27" t="str">
        <f>IFERROR(_xlfn.XLOOKUP(Apollo_Results[[#This Row],[Company Number ]],Apollo_Data___Inc_Lender!A:A,Apollo_Data___Inc_Lender!F:F,"",0)&amp;"","")</f>
        <v/>
      </c>
      <c r="G543" s="31" t="str">
        <f>_xlfn.XLOOKUP(Apollo_Results[[#This Row],[Company Number ]],Apollo_Data___Inc_Lender!A:A,Apollo_Data___Inc_Lender!G:G,"",0)</f>
        <v/>
      </c>
      <c r="H543" s="27" t="str">
        <f>IFERROR(Apollo_Data__Comp_No[[#This Row],[First Name]],"")</f>
        <v>Eric</v>
      </c>
      <c r="I543" s="27" t="str">
        <f>IFERROR(Apollo_Data__Comp_No[[#This Row],[Last Name]],"")</f>
        <v>Gawecki</v>
      </c>
      <c r="M543" s="27" t="str">
        <f>IFERROR(Apollo_Data__Comp_No[[#This Row],[Company Linkedin Url]],"")</f>
        <v>http://www.linkedin.com/company/gbg-building-services-ltd</v>
      </c>
      <c r="N543" s="27" t="str">
        <f>IFERROR(Apollo_Data__Comp_No[[#This Row],[Website]],"")</f>
        <v>https://gbgbuilders.co.uk</v>
      </c>
      <c r="O543" s="27" t="str">
        <f>IFERROR(Apollo_Data__Comp_No[[#This Row],[Company Address]],"")</f>
        <v>59 Hodder Drive, Greenford, England, United Kingdom, UB6 8LL</v>
      </c>
      <c r="P543" s="33" t="s">
        <v>26054</v>
      </c>
    </row>
    <row r="544" spans="1:16" s="27" customFormat="1" x14ac:dyDescent="0.4">
      <c r="A544" s="28">
        <f>IFERROR(Apollo_Data__Comp_No[[#This Row],[CH Company number]],"")</f>
        <v>0</v>
      </c>
      <c r="B544" s="29" t="str">
        <f>IFERROR(Apollo_Data__Comp_No[[#This Row],[company]],"")</f>
        <v>GBG BUILDING SERVICES LTD</v>
      </c>
      <c r="C544" s="29" t="str">
        <f>IFERROR(_xlfn.XLOOKUP(Apollo_Results[[#This Row],[Company Number ]],Apollo_Data___Inc_Lender!A:A,Apollo_Data___Inc_Lender!C:C,,)&amp;"","")</f>
        <v/>
      </c>
      <c r="D544" s="27" t="str">
        <f>IFERROR(_xlfn.XLOOKUP(Apollo_Results[[#This Row],[Company Number ]],Apollo_Data___Inc_Lender!A:A,Apollo_Data___Inc_Lender!D:D,,)&amp;"","")</f>
        <v/>
      </c>
      <c r="E544" s="31" t="str">
        <f>IFERROR(_xlfn.XLOOKUP(Apollo_Results[[#This Row],[Company Number ]],Apollo_Data___Inc_Lender!A:A,Apollo_Data___Inc_Lender!E:E,"",),"")</f>
        <v/>
      </c>
      <c r="F544" s="27" t="str">
        <f>IFERROR(_xlfn.XLOOKUP(Apollo_Results[[#This Row],[Company Number ]],Apollo_Data___Inc_Lender!A:A,Apollo_Data___Inc_Lender!F:F,"",0)&amp;"","")</f>
        <v/>
      </c>
      <c r="G544" s="31" t="str">
        <f>_xlfn.XLOOKUP(Apollo_Results[[#This Row],[Company Number ]],Apollo_Data___Inc_Lender!A:A,Apollo_Data___Inc_Lender!G:G,"",0)</f>
        <v/>
      </c>
      <c r="H544" s="27" t="str">
        <f>IFERROR(Apollo_Data__Comp_No[[#This Row],[First Name]],"")</f>
        <v>Mariusz</v>
      </c>
      <c r="I544" s="27" t="str">
        <f>IFERROR(Apollo_Data__Comp_No[[#This Row],[Last Name]],"")</f>
        <v>Gawecki</v>
      </c>
      <c r="M544" s="27" t="str">
        <f>IFERROR(Apollo_Data__Comp_No[[#This Row],[Company Linkedin Url]],"")</f>
        <v>http://www.linkedin.com/company/gbg-building-services-ltd</v>
      </c>
      <c r="N544" s="27" t="str">
        <f>IFERROR(Apollo_Data__Comp_No[[#This Row],[Website]],"")</f>
        <v>https://gbgbuilders.co.uk</v>
      </c>
      <c r="O544" s="27" t="str">
        <f>IFERROR(Apollo_Data__Comp_No[[#This Row],[Company Address]],"")</f>
        <v>59 Hodder Drive, Greenford, England, United Kingdom, UB6 8LL</v>
      </c>
      <c r="P544" s="33" t="s">
        <v>26054</v>
      </c>
    </row>
    <row r="545" spans="1:16" s="27" customFormat="1" x14ac:dyDescent="0.4">
      <c r="A545" s="28" t="str">
        <f>IFERROR(Apollo_Data__Comp_No[[#This Row],[CH Company number]],"")</f>
        <v>08320920</v>
      </c>
      <c r="B545" s="29" t="str">
        <f>IFERROR(Apollo_Data__Comp_No[[#This Row],[company]],"")</f>
        <v>Sterling Property Ventures Ltd</v>
      </c>
      <c r="C545" s="29" t="str">
        <f>IFERROR(_xlfn.XLOOKUP(Apollo_Results[[#This Row],[Company Number ]],Apollo_Data___Inc_Lender!A:A,Apollo_Data___Inc_Lender!C:C,,)&amp;"","")</f>
        <v>James - Howarth</v>
      </c>
      <c r="D545" s="27" t="str">
        <f>IFERROR(_xlfn.XLOOKUP(Apollo_Results[[#This Row],[Company Number ]],Apollo_Data___Inc_Lender!A:A,Apollo_Data___Inc_Lender!D:D,,)&amp;"","")</f>
        <v/>
      </c>
      <c r="E545" s="31">
        <f>IFERROR(_xlfn.XLOOKUP(Apollo_Results[[#This Row],[Company Number ]],Apollo_Data___Inc_Lender!A:A,Apollo_Data___Inc_Lender!E:E,"",),"")</f>
        <v>0</v>
      </c>
      <c r="F545" s="27" t="str">
        <f>IFERROR(_xlfn.XLOOKUP(Apollo_Results[[#This Row],[Company Number ]],Apollo_Data___Inc_Lender!A:A,Apollo_Data___Inc_Lender!F:F,"",0)&amp;"","")</f>
        <v/>
      </c>
      <c r="G545" s="31">
        <f>_xlfn.XLOOKUP(Apollo_Results[[#This Row],[Company Number ]],Apollo_Data___Inc_Lender!A:A,Apollo_Data___Inc_Lender!G:G,"",0)</f>
        <v>41249</v>
      </c>
      <c r="H545" s="27" t="str">
        <f>IFERROR(Apollo_Data__Comp_No[[#This Row],[First Name]],"")</f>
        <v>Adam</v>
      </c>
      <c r="I545" s="27" t="str">
        <f>IFERROR(Apollo_Data__Comp_No[[#This Row],[Last Name]],"")</f>
        <v>Crickmore</v>
      </c>
      <c r="M545" s="27" t="str">
        <f>IFERROR(Apollo_Data__Comp_No[[#This Row],[Company Linkedin Url]],"")</f>
        <v>http://www.linkedin.com/company/sterling-property-ventures-limited</v>
      </c>
      <c r="N545" s="27" t="str">
        <f>IFERROR(Apollo_Data__Comp_No[[#This Row],[Website]],"")</f>
        <v>https://sterlingpv.com</v>
      </c>
      <c r="O545" s="27" t="str">
        <f>IFERROR(Apollo_Data__Comp_No[[#This Row],[Company Address]],"")</f>
        <v>91 Wimpole Street, London, England, United Kingdom, W1U 2</v>
      </c>
      <c r="P545" s="33" t="s">
        <v>26054</v>
      </c>
    </row>
    <row r="546" spans="1:16" s="27" customFormat="1" x14ac:dyDescent="0.4">
      <c r="A546" s="28" t="str">
        <f>IFERROR(Apollo_Data__Comp_No[[#This Row],[CH Company number]],"")</f>
        <v>08320920</v>
      </c>
      <c r="B546" s="29" t="str">
        <f>IFERROR(Apollo_Data__Comp_No[[#This Row],[company]],"")</f>
        <v>Sterling Property Ventures Ltd</v>
      </c>
      <c r="C546" s="29" t="str">
        <f>IFERROR(_xlfn.XLOOKUP(Apollo_Results[[#This Row],[Company Number ]],Apollo_Data___Inc_Lender!A:A,Apollo_Data___Inc_Lender!C:C,,)&amp;"","")</f>
        <v>James - Howarth</v>
      </c>
      <c r="D546" s="27" t="str">
        <f>IFERROR(_xlfn.XLOOKUP(Apollo_Results[[#This Row],[Company Number ]],Apollo_Data___Inc_Lender!A:A,Apollo_Data___Inc_Lender!D:D,,)&amp;"","")</f>
        <v/>
      </c>
      <c r="E546" s="31">
        <f>IFERROR(_xlfn.XLOOKUP(Apollo_Results[[#This Row],[Company Number ]],Apollo_Data___Inc_Lender!A:A,Apollo_Data___Inc_Lender!E:E,"",),"")</f>
        <v>0</v>
      </c>
      <c r="F546" s="27" t="str">
        <f>IFERROR(_xlfn.XLOOKUP(Apollo_Results[[#This Row],[Company Number ]],Apollo_Data___Inc_Lender!A:A,Apollo_Data___Inc_Lender!F:F,"",0)&amp;"","")</f>
        <v/>
      </c>
      <c r="G546" s="31">
        <f>_xlfn.XLOOKUP(Apollo_Results[[#This Row],[Company Number ]],Apollo_Data___Inc_Lender!A:A,Apollo_Data___Inc_Lender!G:G,"",0)</f>
        <v>41249</v>
      </c>
      <c r="H546" s="27" t="str">
        <f>IFERROR(Apollo_Data__Comp_No[[#This Row],[First Name]],"")</f>
        <v>James</v>
      </c>
      <c r="I546" s="27" t="str">
        <f>IFERROR(Apollo_Data__Comp_No[[#This Row],[Last Name]],"")</f>
        <v>Howarth</v>
      </c>
      <c r="M546" s="27" t="str">
        <f>IFERROR(Apollo_Data__Comp_No[[#This Row],[Company Linkedin Url]],"")</f>
        <v>http://www.linkedin.com/company/sterling-property-ventures-limited</v>
      </c>
      <c r="N546" s="27" t="str">
        <f>IFERROR(Apollo_Data__Comp_No[[#This Row],[Website]],"")</f>
        <v>https://sterlingpv.com</v>
      </c>
      <c r="O546" s="27" t="str">
        <f>IFERROR(Apollo_Data__Comp_No[[#This Row],[Company Address]],"")</f>
        <v>91 Wimpole Street, London, England, United Kingdom, W1U 2</v>
      </c>
      <c r="P546" s="33" t="s">
        <v>26054</v>
      </c>
    </row>
    <row r="547" spans="1:16" s="27" customFormat="1" x14ac:dyDescent="0.4">
      <c r="A547" s="28" t="str">
        <f>IFERROR(Apollo_Data__Comp_No[[#This Row],[CH Company number]],"")</f>
        <v>NI617685</v>
      </c>
      <c r="B547" s="29" t="str">
        <f>IFERROR(Apollo_Data__Comp_No[[#This Row],[company]],"")</f>
        <v>Viewpoint Developments</v>
      </c>
      <c r="C547" s="29" t="str">
        <f>IFERROR(_xlfn.XLOOKUP(Apollo_Results[[#This Row],[Company Number ]],Apollo_Data___Inc_Lender!A:A,Apollo_Data___Inc_Lender!C:C,,)&amp;"","")</f>
        <v>Andrew - Dowey; Benjamin - Snoddon</v>
      </c>
      <c r="D547" s="27" t="str">
        <f>IFERROR(_xlfn.XLOOKUP(Apollo_Results[[#This Row],[Company Number ]],Apollo_Data___Inc_Lender!A:A,Apollo_Data___Inc_Lender!D:D,,)&amp;"","")</f>
        <v>Northern Bank Limited</v>
      </c>
      <c r="E547" s="31">
        <f>IFERROR(_xlfn.XLOOKUP(Apollo_Results[[#This Row],[Company Number ]],Apollo_Data___Inc_Lender!A:A,Apollo_Data___Inc_Lender!E:E,"",),"")</f>
        <v>44085</v>
      </c>
      <c r="F547" s="27" t="str">
        <f>IFERROR(_xlfn.XLOOKUP(Apollo_Results[[#This Row],[Company Number ]],Apollo_Data___Inc_Lender!A:A,Apollo_Data___Inc_Lender!F:F,"",0)&amp;"","")</f>
        <v>outstanding</v>
      </c>
      <c r="G547" s="31">
        <f>_xlfn.XLOOKUP(Apollo_Results[[#This Row],[Company Number ]],Apollo_Data___Inc_Lender!A:A,Apollo_Data___Inc_Lender!G:G,"",0)</f>
        <v>41367</v>
      </c>
      <c r="H547" s="27" t="str">
        <f>IFERROR(Apollo_Data__Comp_No[[#This Row],[First Name]],"")</f>
        <v>Ben</v>
      </c>
      <c r="I547" s="27" t="str">
        <f>IFERROR(Apollo_Data__Comp_No[[#This Row],[Last Name]],"")</f>
        <v>Snoddon</v>
      </c>
      <c r="M547" s="27" t="str">
        <f>IFERROR(Apollo_Data__Comp_No[[#This Row],[Company Linkedin Url]],"")</f>
        <v>http://www.linkedin.com/company/viewpoint-developments-limited</v>
      </c>
      <c r="N547" s="27" t="str">
        <f>IFERROR(Apollo_Data__Comp_No[[#This Row],[Website]],"")</f>
        <v>https://viewpoint.uk.com</v>
      </c>
      <c r="O547" s="27" t="str">
        <f>IFERROR(Apollo_Data__Comp_No[[#This Row],[Company Address]],"")</f>
        <v>10a Ballynahinch Street, Hillsborough, Northern Ireland, United Kingdom, BT26 6AW</v>
      </c>
      <c r="P547" s="33" t="s">
        <v>26054</v>
      </c>
    </row>
    <row r="548" spans="1:16" s="27" customFormat="1" x14ac:dyDescent="0.4">
      <c r="A548" s="28" t="str">
        <f>IFERROR(Apollo_Data__Comp_No[[#This Row],[CH Company number]],"")</f>
        <v>07912273</v>
      </c>
      <c r="B548" s="29" t="str">
        <f>IFERROR(Apollo_Data__Comp_No[[#This Row],[company]],"")</f>
        <v>Applegate Homes (LINCS) Limited</v>
      </c>
      <c r="C548" s="29" t="str">
        <f>IFERROR(_xlfn.XLOOKUP(Apollo_Results[[#This Row],[Company Number ]],Apollo_Data___Inc_Lender!A:A,Apollo_Data___Inc_Lender!C:C,,)&amp;"","")</f>
        <v>Nicola - Newton; Ryan - Chappell; Jonathan - Newton</v>
      </c>
      <c r="D548" s="27" t="str">
        <f>IFERROR(_xlfn.XLOOKUP(Apollo_Results[[#This Row],[Company Number ]],Apollo_Data___Inc_Lender!A:A,Apollo_Data___Inc_Lender!D:D,,)&amp;"","")</f>
        <v>Alan Mowton</v>
      </c>
      <c r="E548" s="31">
        <f>IFERROR(_xlfn.XLOOKUP(Apollo_Results[[#This Row],[Company Number ]],Apollo_Data___Inc_Lender!A:A,Apollo_Data___Inc_Lender!E:E,"",),"")</f>
        <v>44771</v>
      </c>
      <c r="F548" s="27" t="str">
        <f>IFERROR(_xlfn.XLOOKUP(Apollo_Results[[#This Row],[Company Number ]],Apollo_Data___Inc_Lender!A:A,Apollo_Data___Inc_Lender!F:F,"",0)&amp;"","")</f>
        <v>fully-satisfied</v>
      </c>
      <c r="G548" s="31">
        <f>_xlfn.XLOOKUP(Apollo_Results[[#This Row],[Company Number ]],Apollo_Data___Inc_Lender!A:A,Apollo_Data___Inc_Lender!G:G,"",0)</f>
        <v>40925</v>
      </c>
      <c r="H548" s="27" t="str">
        <f>IFERROR(Apollo_Data__Comp_No[[#This Row],[First Name]],"")</f>
        <v>John</v>
      </c>
      <c r="I548" s="27" t="str">
        <f>IFERROR(Apollo_Data__Comp_No[[#This Row],[Last Name]],"")</f>
        <v>Newton</v>
      </c>
      <c r="M548" s="27" t="str">
        <f>IFERROR(Apollo_Data__Comp_No[[#This Row],[Company Linkedin Url]],"")</f>
        <v>http://www.linkedin.com/company/applegate-homes-lincs-limited</v>
      </c>
      <c r="N548" s="27" t="str">
        <f>IFERROR(Apollo_Data__Comp_No[[#This Row],[Website]],"")</f>
        <v>https://applegatehomesltd.co.uk</v>
      </c>
      <c r="O548" s="27" t="str">
        <f>IFERROR(Apollo_Data__Comp_No[[#This Row],[Company Address]],"")</f>
        <v>Spalding, England, United Kingdom</v>
      </c>
      <c r="P548" s="33" t="s">
        <v>26054</v>
      </c>
    </row>
    <row r="549" spans="1:16" s="27" customFormat="1" x14ac:dyDescent="0.4">
      <c r="A549" s="28" t="str">
        <f>IFERROR(Apollo_Data__Comp_No[[#This Row],[CH Company number]],"")</f>
        <v>13647202</v>
      </c>
      <c r="B549" s="29" t="str">
        <f>IFERROR(Apollo_Data__Comp_No[[#This Row],[company]],"")</f>
        <v>WEDGEWOOD HOMES (MOATENDEN) LTD</v>
      </c>
      <c r="C549" s="29" t="str">
        <f>IFERROR(_xlfn.XLOOKUP(Apollo_Results[[#This Row],[Company Number ]],Apollo_Data___Inc_Lender!A:A,Apollo_Data___Inc_Lender!C:C,,)&amp;"","")</f>
        <v>Ian - Carpenter; Mathew - Carpenter</v>
      </c>
      <c r="D549" s="27" t="str">
        <f>IFERROR(_xlfn.XLOOKUP(Apollo_Results[[#This Row],[Company Number ]],Apollo_Data___Inc_Lender!A:A,Apollo_Data___Inc_Lender!D:D,,)&amp;"","")</f>
        <v>United Trust Bank Limited</v>
      </c>
      <c r="E549" s="31">
        <f>IFERROR(_xlfn.XLOOKUP(Apollo_Results[[#This Row],[Company Number ]],Apollo_Data___Inc_Lender!A:A,Apollo_Data___Inc_Lender!E:E,"",),"")</f>
        <v>44757</v>
      </c>
      <c r="F549" s="27" t="str">
        <f>IFERROR(_xlfn.XLOOKUP(Apollo_Results[[#This Row],[Company Number ]],Apollo_Data___Inc_Lender!A:A,Apollo_Data___Inc_Lender!F:F,"",0)&amp;"","")</f>
        <v>outstanding</v>
      </c>
      <c r="G549" s="31">
        <f>_xlfn.XLOOKUP(Apollo_Results[[#This Row],[Company Number ]],Apollo_Data___Inc_Lender!A:A,Apollo_Data___Inc_Lender!G:G,"",0)</f>
        <v>44467</v>
      </c>
      <c r="H549" s="27" t="str">
        <f>IFERROR(Apollo_Data__Comp_No[[#This Row],[First Name]],"")</f>
        <v>Mathew</v>
      </c>
      <c r="I549" s="27" t="str">
        <f>IFERROR(Apollo_Data__Comp_No[[#This Row],[Last Name]],"")</f>
        <v>Carpenter</v>
      </c>
      <c r="M549" s="27" t="str">
        <f>IFERROR(Apollo_Data__Comp_No[[#This Row],[Company Linkedin Url]],"")</f>
        <v>http://www.linkedin.com/company/wedgewoodhomes</v>
      </c>
      <c r="N549" s="27" t="str">
        <f>IFERROR(Apollo_Data__Comp_No[[#This Row],[Website]],"")</f>
        <v>https://wedgewoodhomes.co.uk</v>
      </c>
      <c r="O549" s="27" t="str">
        <f>IFERROR(Apollo_Data__Comp_No[[#This Row],[Company Address]],"")</f>
        <v>Old London Road, Sevenoaks, England, United Kingdom, TN15 7</v>
      </c>
      <c r="P549" s="33" t="s">
        <v>26054</v>
      </c>
    </row>
    <row r="550" spans="1:16" s="27" customFormat="1" x14ac:dyDescent="0.4">
      <c r="A550" s="28" t="str">
        <f>IFERROR(Apollo_Data__Comp_No[[#This Row],[CH Company number]],"")</f>
        <v>13647202</v>
      </c>
      <c r="B550" s="29" t="str">
        <f>IFERROR(Apollo_Data__Comp_No[[#This Row],[company]],"")</f>
        <v>WEDGEWOOD HOMES (MOATENDEN) LTD</v>
      </c>
      <c r="C550" s="29" t="str">
        <f>IFERROR(_xlfn.XLOOKUP(Apollo_Results[[#This Row],[Company Number ]],Apollo_Data___Inc_Lender!A:A,Apollo_Data___Inc_Lender!C:C,,)&amp;"","")</f>
        <v>Ian - Carpenter; Mathew - Carpenter</v>
      </c>
      <c r="D550" s="27" t="str">
        <f>IFERROR(_xlfn.XLOOKUP(Apollo_Results[[#This Row],[Company Number ]],Apollo_Data___Inc_Lender!A:A,Apollo_Data___Inc_Lender!D:D,,)&amp;"","")</f>
        <v>United Trust Bank Limited</v>
      </c>
      <c r="E550" s="31">
        <f>IFERROR(_xlfn.XLOOKUP(Apollo_Results[[#This Row],[Company Number ]],Apollo_Data___Inc_Lender!A:A,Apollo_Data___Inc_Lender!E:E,"",),"")</f>
        <v>44757</v>
      </c>
      <c r="F550" s="27" t="str">
        <f>IFERROR(_xlfn.XLOOKUP(Apollo_Results[[#This Row],[Company Number ]],Apollo_Data___Inc_Lender!A:A,Apollo_Data___Inc_Lender!F:F,"",0)&amp;"","")</f>
        <v>outstanding</v>
      </c>
      <c r="G550" s="31">
        <f>_xlfn.XLOOKUP(Apollo_Results[[#This Row],[Company Number ]],Apollo_Data___Inc_Lender!A:A,Apollo_Data___Inc_Lender!G:G,"",0)</f>
        <v>44467</v>
      </c>
      <c r="H550" s="27" t="str">
        <f>IFERROR(Apollo_Data__Comp_No[[#This Row],[First Name]],"")</f>
        <v>Luke</v>
      </c>
      <c r="I550" s="27" t="str">
        <f>IFERROR(Apollo_Data__Comp_No[[#This Row],[Last Name]],"")</f>
        <v>Harden</v>
      </c>
      <c r="M550" s="27" t="str">
        <f>IFERROR(Apollo_Data__Comp_No[[#This Row],[Company Linkedin Url]],"")</f>
        <v>http://www.linkedin.com/company/wedgewoodhomes</v>
      </c>
      <c r="N550" s="27" t="str">
        <f>IFERROR(Apollo_Data__Comp_No[[#This Row],[Website]],"")</f>
        <v>https://wedgewoodhomes.co.uk</v>
      </c>
      <c r="O550" s="27" t="str">
        <f>IFERROR(Apollo_Data__Comp_No[[#This Row],[Company Address]],"")</f>
        <v>Old London Road, Sevenoaks, England, United Kingdom, TN15 7</v>
      </c>
      <c r="P550" s="33" t="s">
        <v>26054</v>
      </c>
    </row>
    <row r="551" spans="1:16" s="27" customFormat="1" x14ac:dyDescent="0.4">
      <c r="A551" s="28" t="str">
        <f>IFERROR(Apollo_Data__Comp_No[[#This Row],[CH Company number]],"")</f>
        <v>05070636</v>
      </c>
      <c r="B551" s="29" t="str">
        <f>IFERROR(Apollo_Data__Comp_No[[#This Row],[company]],"")</f>
        <v>Oakeve Limited</v>
      </c>
      <c r="C551" s="29" t="str">
        <f>IFERROR(_xlfn.XLOOKUP(Apollo_Results[[#This Row],[Company Number ]],Apollo_Data___Inc_Lender!A:A,Apollo_Data___Inc_Lender!C:C,,)&amp;"","")</f>
        <v>Iona - Newton; Paul - Newton</v>
      </c>
      <c r="D551" s="27" t="str">
        <f>IFERROR(_xlfn.XLOOKUP(Apollo_Results[[#This Row],[Company Number ]],Apollo_Data___Inc_Lender!A:A,Apollo_Data___Inc_Lender!D:D,,)&amp;"","")</f>
        <v>National Westminster Bank PLC</v>
      </c>
      <c r="E551" s="31">
        <f>IFERROR(_xlfn.XLOOKUP(Apollo_Results[[#This Row],[Company Number ]],Apollo_Data___Inc_Lender!A:A,Apollo_Data___Inc_Lender!E:E,"",),"")</f>
        <v>43039</v>
      </c>
      <c r="F551" s="27" t="str">
        <f>IFERROR(_xlfn.XLOOKUP(Apollo_Results[[#This Row],[Company Number ]],Apollo_Data___Inc_Lender!A:A,Apollo_Data___Inc_Lender!F:F,"",0)&amp;"","")</f>
        <v>outstanding</v>
      </c>
      <c r="G551" s="31">
        <f>_xlfn.XLOOKUP(Apollo_Results[[#This Row],[Company Number ]],Apollo_Data___Inc_Lender!A:A,Apollo_Data___Inc_Lender!G:G,"",0)</f>
        <v>38057</v>
      </c>
      <c r="H551" s="27" t="str">
        <f>IFERROR(Apollo_Data__Comp_No[[#This Row],[First Name]],"")</f>
        <v>Iona</v>
      </c>
      <c r="I551" s="27" t="str">
        <f>IFERROR(Apollo_Data__Comp_No[[#This Row],[Last Name]],"")</f>
        <v>Newton</v>
      </c>
      <c r="M551" s="27" t="str">
        <f>IFERROR(Apollo_Data__Comp_No[[#This Row],[Company Linkedin Url]],"")</f>
        <v>http://www.linkedin.com/company/oakeve-limited</v>
      </c>
      <c r="N551" s="27" t="str">
        <f>IFERROR(Apollo_Data__Comp_No[[#This Row],[Website]],"")</f>
        <v>https://oakeve.com</v>
      </c>
      <c r="O551" s="27" t="str">
        <f>IFERROR(Apollo_Data__Comp_No[[#This Row],[Company Address]],"")</f>
        <v>Pollards Park, Chalfont Saint Giles, England, United Kingdom, HP8 4</v>
      </c>
      <c r="P551" s="33" t="s">
        <v>26054</v>
      </c>
    </row>
    <row r="552" spans="1:16" s="27" customFormat="1" x14ac:dyDescent="0.4">
      <c r="A552" s="28" t="str">
        <f>IFERROR(Apollo_Data__Comp_No[[#This Row],[CH Company number]],"")</f>
        <v>05070636</v>
      </c>
      <c r="B552" s="29" t="str">
        <f>IFERROR(Apollo_Data__Comp_No[[#This Row],[company]],"")</f>
        <v>Oakeve Limited</v>
      </c>
      <c r="C552" s="29" t="str">
        <f>IFERROR(_xlfn.XLOOKUP(Apollo_Results[[#This Row],[Company Number ]],Apollo_Data___Inc_Lender!A:A,Apollo_Data___Inc_Lender!C:C,,)&amp;"","")</f>
        <v>Iona - Newton; Paul - Newton</v>
      </c>
      <c r="D552" s="27" t="str">
        <f>IFERROR(_xlfn.XLOOKUP(Apollo_Results[[#This Row],[Company Number ]],Apollo_Data___Inc_Lender!A:A,Apollo_Data___Inc_Lender!D:D,,)&amp;"","")</f>
        <v>National Westminster Bank PLC</v>
      </c>
      <c r="E552" s="31">
        <f>IFERROR(_xlfn.XLOOKUP(Apollo_Results[[#This Row],[Company Number ]],Apollo_Data___Inc_Lender!A:A,Apollo_Data___Inc_Lender!E:E,"",),"")</f>
        <v>43039</v>
      </c>
      <c r="F552" s="27" t="str">
        <f>IFERROR(_xlfn.XLOOKUP(Apollo_Results[[#This Row],[Company Number ]],Apollo_Data___Inc_Lender!A:A,Apollo_Data___Inc_Lender!F:F,"",0)&amp;"","")</f>
        <v>outstanding</v>
      </c>
      <c r="G552" s="31">
        <f>_xlfn.XLOOKUP(Apollo_Results[[#This Row],[Company Number ]],Apollo_Data___Inc_Lender!A:A,Apollo_Data___Inc_Lender!G:G,"",0)</f>
        <v>38057</v>
      </c>
      <c r="H552" s="27" t="str">
        <f>IFERROR(Apollo_Data__Comp_No[[#This Row],[First Name]],"")</f>
        <v>Paul</v>
      </c>
      <c r="I552" s="27" t="str">
        <f>IFERROR(Apollo_Data__Comp_No[[#This Row],[Last Name]],"")</f>
        <v>Newton</v>
      </c>
      <c r="M552" s="27" t="str">
        <f>IFERROR(Apollo_Data__Comp_No[[#This Row],[Company Linkedin Url]],"")</f>
        <v>http://www.linkedin.com/company/oakeve-limited</v>
      </c>
      <c r="N552" s="27" t="str">
        <f>IFERROR(Apollo_Data__Comp_No[[#This Row],[Website]],"")</f>
        <v>https://oakeve.com</v>
      </c>
      <c r="O552" s="27" t="str">
        <f>IFERROR(Apollo_Data__Comp_No[[#This Row],[Company Address]],"")</f>
        <v>Pollards Park, Chalfont Saint Giles, England, United Kingdom, HP8 4</v>
      </c>
      <c r="P552" s="33" t="s">
        <v>26054</v>
      </c>
    </row>
    <row r="553" spans="1:16" s="27" customFormat="1" x14ac:dyDescent="0.4">
      <c r="A553" s="28" t="str">
        <f>IFERROR(Apollo_Data__Comp_No[[#This Row],[CH Company number]],"")</f>
        <v>OC314199</v>
      </c>
      <c r="B553" s="29" t="str">
        <f>IFERROR(Apollo_Data__Comp_No[[#This Row],[company]],"")</f>
        <v>The Marcus Cooper Group</v>
      </c>
      <c r="C553" s="29" t="str">
        <f>IFERROR(_xlfn.XLOOKUP(Apollo_Results[[#This Row],[Company Number ]],Apollo_Data___Inc_Lender!A:A,Apollo_Data___Inc_Lender!C:C,,)&amp;"","")</f>
        <v>Melanie - Bobbe; Marcus - Cooper; Limolake Limited</v>
      </c>
      <c r="D553" s="27" t="str">
        <f>IFERROR(_xlfn.XLOOKUP(Apollo_Results[[#This Row],[Company Number ]],Apollo_Data___Inc_Lender!A:A,Apollo_Data___Inc_Lender!D:D,,)&amp;"","")</f>
        <v/>
      </c>
      <c r="E553" s="31">
        <f>IFERROR(_xlfn.XLOOKUP(Apollo_Results[[#This Row],[Company Number ]],Apollo_Data___Inc_Lender!A:A,Apollo_Data___Inc_Lender!E:E,"",),"")</f>
        <v>0</v>
      </c>
      <c r="F553" s="27" t="str">
        <f>IFERROR(_xlfn.XLOOKUP(Apollo_Results[[#This Row],[Company Number ]],Apollo_Data___Inc_Lender!A:A,Apollo_Data___Inc_Lender!F:F,"",0)&amp;"","")</f>
        <v/>
      </c>
      <c r="G553" s="31">
        <f>_xlfn.XLOOKUP(Apollo_Results[[#This Row],[Company Number ]],Apollo_Data___Inc_Lender!A:A,Apollo_Data___Inc_Lender!G:G,"",0)</f>
        <v>38551</v>
      </c>
      <c r="H553" s="27" t="str">
        <f>IFERROR(Apollo_Data__Comp_No[[#This Row],[First Name]],"")</f>
        <v>Philip</v>
      </c>
      <c r="I553" s="27" t="str">
        <f>IFERROR(Apollo_Data__Comp_No[[#This Row],[Last Name]],"")</f>
        <v>Mizon</v>
      </c>
      <c r="M553" s="27" t="str">
        <f>IFERROR(Apollo_Data__Comp_No[[#This Row],[Company Linkedin Url]],"")</f>
        <v>http://www.linkedin.com/company/marcus-cooper-group</v>
      </c>
      <c r="N553" s="27" t="str">
        <f>IFERROR(Apollo_Data__Comp_No[[#This Row],[Website]],"")</f>
        <v>https://marcuscooper.com</v>
      </c>
      <c r="O553" s="27" t="str">
        <f>IFERROR(Apollo_Data__Comp_No[[#This Row],[Company Address]],"")</f>
        <v>16 Finchley Road, London, England, United Kingdom, NW8 6EB</v>
      </c>
      <c r="P553" s="33" t="s">
        <v>26054</v>
      </c>
    </row>
    <row r="554" spans="1:16" s="27" customFormat="1" x14ac:dyDescent="0.4">
      <c r="A554" s="28" t="str">
        <f>IFERROR(Apollo_Data__Comp_No[[#This Row],[CH Company number]],"")</f>
        <v>OC314199</v>
      </c>
      <c r="B554" s="29" t="str">
        <f>IFERROR(Apollo_Data__Comp_No[[#This Row],[company]],"")</f>
        <v>The Marcus Cooper Group</v>
      </c>
      <c r="C554" s="29" t="str">
        <f>IFERROR(_xlfn.XLOOKUP(Apollo_Results[[#This Row],[Company Number ]],Apollo_Data___Inc_Lender!A:A,Apollo_Data___Inc_Lender!C:C,,)&amp;"","")</f>
        <v>Melanie - Bobbe; Marcus - Cooper; Limolake Limited</v>
      </c>
      <c r="D554" s="27" t="str">
        <f>IFERROR(_xlfn.XLOOKUP(Apollo_Results[[#This Row],[Company Number ]],Apollo_Data___Inc_Lender!A:A,Apollo_Data___Inc_Lender!D:D,,)&amp;"","")</f>
        <v/>
      </c>
      <c r="E554" s="31">
        <f>IFERROR(_xlfn.XLOOKUP(Apollo_Results[[#This Row],[Company Number ]],Apollo_Data___Inc_Lender!A:A,Apollo_Data___Inc_Lender!E:E,"",),"")</f>
        <v>0</v>
      </c>
      <c r="F554" s="27" t="str">
        <f>IFERROR(_xlfn.XLOOKUP(Apollo_Results[[#This Row],[Company Number ]],Apollo_Data___Inc_Lender!A:A,Apollo_Data___Inc_Lender!F:F,"",0)&amp;"","")</f>
        <v/>
      </c>
      <c r="G554" s="31">
        <f>_xlfn.XLOOKUP(Apollo_Results[[#This Row],[Company Number ]],Apollo_Data___Inc_Lender!A:A,Apollo_Data___Inc_Lender!G:G,"",0)</f>
        <v>38551</v>
      </c>
      <c r="H554" s="27" t="str">
        <f>IFERROR(Apollo_Data__Comp_No[[#This Row],[First Name]],"")</f>
        <v>Sean</v>
      </c>
      <c r="I554" s="27" t="str">
        <f>IFERROR(Apollo_Data__Comp_No[[#This Row],[Last Name]],"")</f>
        <v>Moyce</v>
      </c>
      <c r="M554" s="27" t="str">
        <f>IFERROR(Apollo_Data__Comp_No[[#This Row],[Company Linkedin Url]],"")</f>
        <v>http://www.linkedin.com/company/marcus-cooper-group</v>
      </c>
      <c r="N554" s="27" t="str">
        <f>IFERROR(Apollo_Data__Comp_No[[#This Row],[Website]],"")</f>
        <v>https://marcuscooper.com</v>
      </c>
      <c r="O554" s="27" t="str">
        <f>IFERROR(Apollo_Data__Comp_No[[#This Row],[Company Address]],"")</f>
        <v>16 Finchley Road, London, England, United Kingdom, NW8 6EB</v>
      </c>
      <c r="P554" s="33" t="s">
        <v>26054</v>
      </c>
    </row>
    <row r="555" spans="1:16" s="27" customFormat="1" x14ac:dyDescent="0.4">
      <c r="A555" s="28" t="str">
        <f>IFERROR(Apollo_Data__Comp_No[[#This Row],[CH Company number]],"")</f>
        <v>10346979</v>
      </c>
      <c r="B555" s="29" t="str">
        <f>IFERROR(Apollo_Data__Comp_No[[#This Row],[company]],"")</f>
        <v>Martin Homes</v>
      </c>
      <c r="C555" s="29" t="str">
        <f>IFERROR(_xlfn.XLOOKUP(Apollo_Results[[#This Row],[Company Number ]],Apollo_Data___Inc_Lender!A:A,Apollo_Data___Inc_Lender!C:C,,)&amp;"","")</f>
        <v>Andrew - Martin; James - Martin</v>
      </c>
      <c r="D555" s="27" t="str">
        <f>IFERROR(_xlfn.XLOOKUP(Apollo_Results[[#This Row],[Company Number ]],Apollo_Data___Inc_Lender!A:A,Apollo_Data___Inc_Lender!D:D,,)&amp;"","")</f>
        <v>Swansea Building Society</v>
      </c>
      <c r="E555" s="31">
        <f>IFERROR(_xlfn.XLOOKUP(Apollo_Results[[#This Row],[Company Number ]],Apollo_Data___Inc_Lender!A:A,Apollo_Data___Inc_Lender!E:E,"",),"")</f>
        <v>45807</v>
      </c>
      <c r="F555" s="27" t="str">
        <f>IFERROR(_xlfn.XLOOKUP(Apollo_Results[[#This Row],[Company Number ]],Apollo_Data___Inc_Lender!A:A,Apollo_Data___Inc_Lender!F:F,"",0)&amp;"","")</f>
        <v>outstanding</v>
      </c>
      <c r="G555" s="31">
        <f>_xlfn.XLOOKUP(Apollo_Results[[#This Row],[Company Number ]],Apollo_Data___Inc_Lender!A:A,Apollo_Data___Inc_Lender!G:G,"",0)</f>
        <v>42607</v>
      </c>
      <c r="H555" s="27" t="str">
        <f>IFERROR(Apollo_Data__Comp_No[[#This Row],[First Name]],"")</f>
        <v>Saul</v>
      </c>
      <c r="I555" s="27" t="str">
        <f>IFERROR(Apollo_Data__Comp_No[[#This Row],[Last Name]],"")</f>
        <v>Barnett</v>
      </c>
      <c r="M555" s="27" t="str">
        <f>IFERROR(Apollo_Data__Comp_No[[#This Row],[Company Linkedin Url]],"")</f>
        <v>http://www.linkedin.com/company/martin-homes-london</v>
      </c>
      <c r="N555" s="27" t="str">
        <f>IFERROR(Apollo_Data__Comp_No[[#This Row],[Website]],"")</f>
        <v>https://martinhomes.co</v>
      </c>
      <c r="O555" s="27" t="str">
        <f>IFERROR(Apollo_Data__Comp_No[[#This Row],[Company Address]],"")</f>
        <v>London, United Kingdom</v>
      </c>
      <c r="P555" s="33" t="s">
        <v>26054</v>
      </c>
    </row>
    <row r="556" spans="1:16" s="27" customFormat="1" x14ac:dyDescent="0.4">
      <c r="A556" s="28" t="str">
        <f>IFERROR(Apollo_Data__Comp_No[[#This Row],[CH Company number]],"")</f>
        <v>10346979</v>
      </c>
      <c r="B556" s="29" t="str">
        <f>IFERROR(Apollo_Data__Comp_No[[#This Row],[company]],"")</f>
        <v>Martin Homes</v>
      </c>
      <c r="C556" s="29" t="str">
        <f>IFERROR(_xlfn.XLOOKUP(Apollo_Results[[#This Row],[Company Number ]],Apollo_Data___Inc_Lender!A:A,Apollo_Data___Inc_Lender!C:C,,)&amp;"","")</f>
        <v>Andrew - Martin; James - Martin</v>
      </c>
      <c r="D556" s="27" t="str">
        <f>IFERROR(_xlfn.XLOOKUP(Apollo_Results[[#This Row],[Company Number ]],Apollo_Data___Inc_Lender!A:A,Apollo_Data___Inc_Lender!D:D,,)&amp;"","")</f>
        <v>Swansea Building Society</v>
      </c>
      <c r="E556" s="31">
        <f>IFERROR(_xlfn.XLOOKUP(Apollo_Results[[#This Row],[Company Number ]],Apollo_Data___Inc_Lender!A:A,Apollo_Data___Inc_Lender!E:E,"",),"")</f>
        <v>45807</v>
      </c>
      <c r="F556" s="27" t="str">
        <f>IFERROR(_xlfn.XLOOKUP(Apollo_Results[[#This Row],[Company Number ]],Apollo_Data___Inc_Lender!A:A,Apollo_Data___Inc_Lender!F:F,"",0)&amp;"","")</f>
        <v>outstanding</v>
      </c>
      <c r="G556" s="31">
        <f>_xlfn.XLOOKUP(Apollo_Results[[#This Row],[Company Number ]],Apollo_Data___Inc_Lender!A:A,Apollo_Data___Inc_Lender!G:G,"",0)</f>
        <v>42607</v>
      </c>
      <c r="H556" s="27" t="str">
        <f>IFERROR(Apollo_Data__Comp_No[[#This Row],[First Name]],"")</f>
        <v>Martin</v>
      </c>
      <c r="I556" s="27" t="str">
        <f>IFERROR(Apollo_Data__Comp_No[[#This Row],[Last Name]],"")</f>
        <v>Roberts</v>
      </c>
      <c r="M556" s="27" t="str">
        <f>IFERROR(Apollo_Data__Comp_No[[#This Row],[Company Linkedin Url]],"")</f>
        <v>http://www.linkedin.com/company/martin-homes-london</v>
      </c>
      <c r="N556" s="27" t="str">
        <f>IFERROR(Apollo_Data__Comp_No[[#This Row],[Website]],"")</f>
        <v>https://martinhomes.co</v>
      </c>
      <c r="O556" s="27" t="str">
        <f>IFERROR(Apollo_Data__Comp_No[[#This Row],[Company Address]],"")</f>
        <v>London, United Kingdom</v>
      </c>
      <c r="P556" s="33" t="s">
        <v>26054</v>
      </c>
    </row>
    <row r="557" spans="1:16" s="27" customFormat="1" x14ac:dyDescent="0.4">
      <c r="A557" s="28" t="str">
        <f>IFERROR(Apollo_Data__Comp_No[[#This Row],[CH Company number]],"")</f>
        <v>11566145</v>
      </c>
      <c r="B557" s="29" t="str">
        <f>IFERROR(Apollo_Data__Comp_No[[#This Row],[company]],"")</f>
        <v>Vijaypal Rana Property</v>
      </c>
      <c r="C557" s="29" t="str">
        <f>IFERROR(_xlfn.XLOOKUP(Apollo_Results[[#This Row],[Company Number ]],Apollo_Data___Inc_Lender!A:A,Apollo_Data___Inc_Lender!C:C,,)&amp;"","")</f>
        <v>Vijay - Singh</v>
      </c>
      <c r="D557" s="27" t="str">
        <f>IFERROR(_xlfn.XLOOKUP(Apollo_Results[[#This Row],[Company Number ]],Apollo_Data___Inc_Lender!A:A,Apollo_Data___Inc_Lender!D:D,,)&amp;"","")</f>
        <v/>
      </c>
      <c r="E557" s="31">
        <f>IFERROR(_xlfn.XLOOKUP(Apollo_Results[[#This Row],[Company Number ]],Apollo_Data___Inc_Lender!A:A,Apollo_Data___Inc_Lender!E:E,"",),"")</f>
        <v>0</v>
      </c>
      <c r="F557" s="27" t="str">
        <f>IFERROR(_xlfn.XLOOKUP(Apollo_Results[[#This Row],[Company Number ]],Apollo_Data___Inc_Lender!A:A,Apollo_Data___Inc_Lender!F:F,"",0)&amp;"","")</f>
        <v/>
      </c>
      <c r="G557" s="31">
        <f>_xlfn.XLOOKUP(Apollo_Results[[#This Row],[Company Number ]],Apollo_Data___Inc_Lender!A:A,Apollo_Data___Inc_Lender!G:G,"",0)</f>
        <v>43355</v>
      </c>
      <c r="H557" s="27" t="str">
        <f>IFERROR(Apollo_Data__Comp_No[[#This Row],[First Name]],"")</f>
        <v>Vijaypal</v>
      </c>
      <c r="I557" s="27" t="str">
        <f>IFERROR(Apollo_Data__Comp_No[[#This Row],[Last Name]],"")</f>
        <v>Rana</v>
      </c>
      <c r="M557" s="27" t="str">
        <f>IFERROR(Apollo_Data__Comp_No[[#This Row],[Company Linkedin Url]],"")</f>
        <v>http://www.linkedin.com/company/prosperandshinelimited</v>
      </c>
      <c r="N557" s="27" t="str">
        <f>IFERROR(Apollo_Data__Comp_No[[#This Row],[Website]],"")</f>
        <v>https://prospershine.co.uk</v>
      </c>
      <c r="O557" s="27" t="str">
        <f>IFERROR(Apollo_Data__Comp_No[[#This Row],[Company Address]],"")</f>
        <v>Birmingham, England, United Kingdom</v>
      </c>
      <c r="P557" s="33" t="s">
        <v>26054</v>
      </c>
    </row>
    <row r="558" spans="1:16" s="27" customFormat="1" x14ac:dyDescent="0.4">
      <c r="A558" s="28" t="str">
        <f>IFERROR(Apollo_Data__Comp_No[[#This Row],[CH Company number]],"")</f>
        <v>04177060</v>
      </c>
      <c r="B558" s="29" t="str">
        <f>IFERROR(Apollo_Data__Comp_No[[#This Row],[company]],"")</f>
        <v>Eshton Group</v>
      </c>
      <c r="C558" s="29" t="str">
        <f>IFERROR(_xlfn.XLOOKUP(Apollo_Results[[#This Row],[Company Number ]],Apollo_Data___Inc_Lender!A:A,Apollo_Data___Inc_Lender!C:C,,)&amp;"","")</f>
        <v>Jonathan - Chapman; James - Chapman; David - Singleton</v>
      </c>
      <c r="D558" s="27" t="str">
        <f>IFERROR(_xlfn.XLOOKUP(Apollo_Results[[#This Row],[Company Number ]],Apollo_Data___Inc_Lender!A:A,Apollo_Data___Inc_Lender!D:D,,)&amp;"","")</f>
        <v>Lancashire County Council</v>
      </c>
      <c r="E558" s="31">
        <f>IFERROR(_xlfn.XLOOKUP(Apollo_Results[[#This Row],[Company Number ]],Apollo_Data___Inc_Lender!A:A,Apollo_Data___Inc_Lender!E:E,"",),"")</f>
        <v>41376</v>
      </c>
      <c r="F558" s="27" t="str">
        <f>IFERROR(_xlfn.XLOOKUP(Apollo_Results[[#This Row],[Company Number ]],Apollo_Data___Inc_Lender!A:A,Apollo_Data___Inc_Lender!F:F,"",0)&amp;"","")</f>
        <v>fully-satisfied</v>
      </c>
      <c r="G558" s="31">
        <f>_xlfn.XLOOKUP(Apollo_Results[[#This Row],[Company Number ]],Apollo_Data___Inc_Lender!A:A,Apollo_Data___Inc_Lender!G:G,"",0)</f>
        <v>36962</v>
      </c>
      <c r="H558" s="27" t="str">
        <f>IFERROR(Apollo_Data__Comp_No[[#This Row],[First Name]],"")</f>
        <v>Richard</v>
      </c>
      <c r="I558" s="27" t="str">
        <f>IFERROR(Apollo_Data__Comp_No[[#This Row],[Last Name]],"")</f>
        <v>Tovey</v>
      </c>
      <c r="M558" s="27" t="str">
        <f>IFERROR(Apollo_Data__Comp_No[[#This Row],[Company Linkedin Url]],"")</f>
        <v>http://www.linkedin.com/company/eshton</v>
      </c>
      <c r="N558" s="27" t="str">
        <f>IFERROR(Apollo_Data__Comp_No[[#This Row],[Website]],"")</f>
        <v>https://eshton.co.uk</v>
      </c>
      <c r="O558" s="27" t="str">
        <f>IFERROR(Apollo_Data__Comp_No[[#This Row],[Company Address]],"")</f>
        <v>20 Oxford Road, Leeds, England, United Kingdom, LS20 9AS</v>
      </c>
      <c r="P558" s="33" t="s">
        <v>26054</v>
      </c>
    </row>
    <row r="559" spans="1:16" s="27" customFormat="1" x14ac:dyDescent="0.4">
      <c r="A559" s="28" t="str">
        <f>IFERROR(Apollo_Data__Comp_No[[#This Row],[CH Company number]],"")</f>
        <v>04177060</v>
      </c>
      <c r="B559" s="29" t="str">
        <f>IFERROR(Apollo_Data__Comp_No[[#This Row],[company]],"")</f>
        <v>Eshton Group</v>
      </c>
      <c r="C559" s="29" t="str">
        <f>IFERROR(_xlfn.XLOOKUP(Apollo_Results[[#This Row],[Company Number ]],Apollo_Data___Inc_Lender!A:A,Apollo_Data___Inc_Lender!C:C,,)&amp;"","")</f>
        <v>Jonathan - Chapman; James - Chapman; David - Singleton</v>
      </c>
      <c r="D559" s="27" t="str">
        <f>IFERROR(_xlfn.XLOOKUP(Apollo_Results[[#This Row],[Company Number ]],Apollo_Data___Inc_Lender!A:A,Apollo_Data___Inc_Lender!D:D,,)&amp;"","")</f>
        <v>Lancashire County Council</v>
      </c>
      <c r="E559" s="31">
        <f>IFERROR(_xlfn.XLOOKUP(Apollo_Results[[#This Row],[Company Number ]],Apollo_Data___Inc_Lender!A:A,Apollo_Data___Inc_Lender!E:E,"",),"")</f>
        <v>41376</v>
      </c>
      <c r="F559" s="27" t="str">
        <f>IFERROR(_xlfn.XLOOKUP(Apollo_Results[[#This Row],[Company Number ]],Apollo_Data___Inc_Lender!A:A,Apollo_Data___Inc_Lender!F:F,"",0)&amp;"","")</f>
        <v>fully-satisfied</v>
      </c>
      <c r="G559" s="31">
        <f>_xlfn.XLOOKUP(Apollo_Results[[#This Row],[Company Number ]],Apollo_Data___Inc_Lender!A:A,Apollo_Data___Inc_Lender!G:G,"",0)</f>
        <v>36962</v>
      </c>
      <c r="H559" s="27" t="str">
        <f>IFERROR(Apollo_Data__Comp_No[[#This Row],[First Name]],"")</f>
        <v>David</v>
      </c>
      <c r="I559" s="27" t="str">
        <f>IFERROR(Apollo_Data__Comp_No[[#This Row],[Last Name]],"")</f>
        <v>Aspland</v>
      </c>
      <c r="M559" s="27" t="str">
        <f>IFERROR(Apollo_Data__Comp_No[[#This Row],[Company Linkedin Url]],"")</f>
        <v>http://www.linkedin.com/company/eshton</v>
      </c>
      <c r="N559" s="27" t="str">
        <f>IFERROR(Apollo_Data__Comp_No[[#This Row],[Website]],"")</f>
        <v>https://eshton.co.uk</v>
      </c>
      <c r="O559" s="27" t="str">
        <f>IFERROR(Apollo_Data__Comp_No[[#This Row],[Company Address]],"")</f>
        <v>20 Oxford Road, Leeds, England, United Kingdom, LS20 9AS</v>
      </c>
      <c r="P559" s="33" t="s">
        <v>26054</v>
      </c>
    </row>
    <row r="560" spans="1:16" s="27" customFormat="1" x14ac:dyDescent="0.4">
      <c r="A560" s="28" t="str">
        <f>IFERROR(Apollo_Data__Comp_No[[#This Row],[CH Company number]],"")</f>
        <v>08738037</v>
      </c>
      <c r="B560" s="29" t="str">
        <f>IFERROR(Apollo_Data__Comp_No[[#This Row],[company]],"")</f>
        <v>Lodestone Property</v>
      </c>
      <c r="C560" s="29" t="str">
        <f>IFERROR(_xlfn.XLOOKUP(Apollo_Results[[#This Row],[Company Number ]],Apollo_Data___Inc_Lender!A:A,Apollo_Data___Inc_Lender!C:C,,)&amp;"","")</f>
        <v>Sumona - Acharya</v>
      </c>
      <c r="D560" s="27" t="str">
        <f>IFERROR(_xlfn.XLOOKUP(Apollo_Results[[#This Row],[Company Number ]],Apollo_Data___Inc_Lender!A:A,Apollo_Data___Inc_Lender!D:D,,)&amp;"","")</f>
        <v/>
      </c>
      <c r="E560" s="31">
        <f>IFERROR(_xlfn.XLOOKUP(Apollo_Results[[#This Row],[Company Number ]],Apollo_Data___Inc_Lender!A:A,Apollo_Data___Inc_Lender!E:E,"",),"")</f>
        <v>0</v>
      </c>
      <c r="F560" s="27" t="str">
        <f>IFERROR(_xlfn.XLOOKUP(Apollo_Results[[#This Row],[Company Number ]],Apollo_Data___Inc_Lender!A:A,Apollo_Data___Inc_Lender!F:F,"",0)&amp;"","")</f>
        <v/>
      </c>
      <c r="G560" s="31">
        <f>_xlfn.XLOOKUP(Apollo_Results[[#This Row],[Company Number ]],Apollo_Data___Inc_Lender!A:A,Apollo_Data___Inc_Lender!G:G,"",0)</f>
        <v>41564</v>
      </c>
      <c r="H560" s="27" t="str">
        <f>IFERROR(Apollo_Data__Comp_No[[#This Row],[First Name]],"")</f>
        <v>Francoise</v>
      </c>
      <c r="I560" s="27" t="str">
        <f>IFERROR(Apollo_Data__Comp_No[[#This Row],[Last Name]],"")</f>
        <v>Jackson</v>
      </c>
      <c r="M560" s="27" t="str">
        <f>IFERROR(Apollo_Data__Comp_No[[#This Row],[Company Linkedin Url]],"")</f>
        <v>http://www.linkedin.com/company/lodestone-property</v>
      </c>
      <c r="N560" s="27" t="str">
        <f>IFERROR(Apollo_Data__Comp_No[[#This Row],[Website]],"")</f>
        <v>https://lodestoneproperty.co.uk</v>
      </c>
      <c r="O560" s="27" t="str">
        <f>IFERROR(Apollo_Data__Comp_No[[#This Row],[Company Address]],"")</f>
        <v>Station Road, Bruton, England, United Kingdom, BA10 0</v>
      </c>
      <c r="P560" s="33" t="s">
        <v>26054</v>
      </c>
    </row>
    <row r="561" spans="1:16" s="27" customFormat="1" x14ac:dyDescent="0.4">
      <c r="A561" s="28" t="str">
        <f>IFERROR(Apollo_Data__Comp_No[[#This Row],[CH Company number]],"")</f>
        <v>02929528</v>
      </c>
      <c r="B561" s="29" t="str">
        <f>IFERROR(Apollo_Data__Comp_No[[#This Row],[company]],"")</f>
        <v>Bramble Estates</v>
      </c>
      <c r="C561" s="29" t="str">
        <f>IFERROR(_xlfn.XLOOKUP(Apollo_Results[[#This Row],[Company Number ]],Apollo_Data___Inc_Lender!A:A,Apollo_Data___Inc_Lender!C:C,,)&amp;"","")</f>
        <v>Elizabeth - Culank; Brian - Culank</v>
      </c>
      <c r="D561" s="27" t="str">
        <f>IFERROR(_xlfn.XLOOKUP(Apollo_Results[[#This Row],[Company Number ]],Apollo_Data___Inc_Lender!A:A,Apollo_Data___Inc_Lender!D:D,,)&amp;"","")</f>
        <v>Clydesdale Bank PLC</v>
      </c>
      <c r="E561" s="31">
        <f>IFERROR(_xlfn.XLOOKUP(Apollo_Results[[#This Row],[Company Number ]],Apollo_Data___Inc_Lender!A:A,Apollo_Data___Inc_Lender!E:E,"",),"")</f>
        <v>39430</v>
      </c>
      <c r="F561" s="27" t="str">
        <f>IFERROR(_xlfn.XLOOKUP(Apollo_Results[[#This Row],[Company Number ]],Apollo_Data___Inc_Lender!A:A,Apollo_Data___Inc_Lender!F:F,"",0)&amp;"","")</f>
        <v>fully-satisfied</v>
      </c>
      <c r="G561" s="31">
        <f>_xlfn.XLOOKUP(Apollo_Results[[#This Row],[Company Number ]],Apollo_Data___Inc_Lender!A:A,Apollo_Data___Inc_Lender!G:G,"",0)</f>
        <v>34470</v>
      </c>
      <c r="H561" s="27" t="str">
        <f>IFERROR(Apollo_Data__Comp_No[[#This Row],[First Name]],"")</f>
        <v>Brian</v>
      </c>
      <c r="I561" s="27" t="str">
        <f>IFERROR(Apollo_Data__Comp_No[[#This Row],[Last Name]],"")</f>
        <v>Culank</v>
      </c>
      <c r="M561" s="27" t="str">
        <f>IFERROR(Apollo_Data__Comp_No[[#This Row],[Company Linkedin Url]],"")</f>
        <v>http://www.linkedin.com/company/bramble-estates</v>
      </c>
      <c r="N561" s="27" t="str">
        <f>IFERROR(Apollo_Data__Comp_No[[#This Row],[Website]],"")</f>
        <v>https://brambleestates.co.uk</v>
      </c>
      <c r="O561" s="27" t="str">
        <f>IFERROR(Apollo_Data__Comp_No[[#This Row],[Company Address]],"")</f>
        <v>Harpenden, England, United Kingdom, AL5 2</v>
      </c>
      <c r="P561" s="33" t="s">
        <v>26054</v>
      </c>
    </row>
    <row r="562" spans="1:16" s="27" customFormat="1" x14ac:dyDescent="0.4">
      <c r="A562" s="28" t="str">
        <f>IFERROR(Apollo_Data__Comp_No[[#This Row],[CH Company number]],"")</f>
        <v>02429454</v>
      </c>
      <c r="B562" s="29" t="str">
        <f>IFERROR(Apollo_Data__Comp_No[[#This Row],[company]],"")</f>
        <v>ATC Properties Ltd</v>
      </c>
      <c r="C562" s="29" t="str">
        <f>IFERROR(_xlfn.XLOOKUP(Apollo_Results[[#This Row],[Company Number ]],Apollo_Data___Inc_Lender!A:A,Apollo_Data___Inc_Lender!C:C,,)&amp;"","")</f>
        <v>Julie - Cooper; David - Barrass; Christopher - Ure; Gillian - Ure; Douglas - West</v>
      </c>
      <c r="D562" s="27" t="str">
        <f>IFERROR(_xlfn.XLOOKUP(Apollo_Results[[#This Row],[Company Number ]],Apollo_Data___Inc_Lender!A:A,Apollo_Data___Inc_Lender!D:D,,)&amp;"","")</f>
        <v>N. M Rothschild &amp; Sons Limited</v>
      </c>
      <c r="E562" s="31">
        <f>IFERROR(_xlfn.XLOOKUP(Apollo_Results[[#This Row],[Company Number ]],Apollo_Data___Inc_Lender!A:A,Apollo_Data___Inc_Lender!E:E,"",),"")</f>
        <v>45875</v>
      </c>
      <c r="F562" s="27" t="str">
        <f>IFERROR(_xlfn.XLOOKUP(Apollo_Results[[#This Row],[Company Number ]],Apollo_Data___Inc_Lender!A:A,Apollo_Data___Inc_Lender!F:F,"",0)&amp;"","")</f>
        <v>outstanding</v>
      </c>
      <c r="G562" s="31">
        <f>_xlfn.XLOOKUP(Apollo_Results[[#This Row],[Company Number ]],Apollo_Data___Inc_Lender!A:A,Apollo_Data___Inc_Lender!G:G,"",0)</f>
        <v>32786</v>
      </c>
      <c r="H562" s="27" t="str">
        <f>IFERROR(Apollo_Data__Comp_No[[#This Row],[First Name]],"")</f>
        <v>Douglas</v>
      </c>
      <c r="I562" s="27" t="str">
        <f>IFERROR(Apollo_Data__Comp_No[[#This Row],[Last Name]],"")</f>
        <v>West</v>
      </c>
      <c r="M562" s="27" t="str">
        <f>IFERROR(Apollo_Data__Comp_No[[#This Row],[Company Linkedin Url]],"")</f>
        <v>http://www.linkedin.com/company/atc-properties-ltd</v>
      </c>
      <c r="N562" s="27" t="str">
        <f>IFERROR(Apollo_Data__Comp_No[[#This Row],[Website]],"")</f>
        <v>https://atcleeds.co.uk</v>
      </c>
      <c r="O562" s="27" t="str">
        <f>IFERROR(Apollo_Data__Comp_No[[#This Row],[Company Address]],"")</f>
        <v>44 North Lane, Leeds, England, United Kingdom, LS6 3HU</v>
      </c>
      <c r="P562" s="33" t="s">
        <v>26054</v>
      </c>
    </row>
    <row r="563" spans="1:16" s="27" customFormat="1" x14ac:dyDescent="0.4">
      <c r="A563" s="28" t="str">
        <f>IFERROR(Apollo_Data__Comp_No[[#This Row],[CH Company number]],"")</f>
        <v>02429454</v>
      </c>
      <c r="B563" s="29" t="str">
        <f>IFERROR(Apollo_Data__Comp_No[[#This Row],[company]],"")</f>
        <v>ATC Properties Ltd</v>
      </c>
      <c r="C563" s="29" t="str">
        <f>IFERROR(_xlfn.XLOOKUP(Apollo_Results[[#This Row],[Company Number ]],Apollo_Data___Inc_Lender!A:A,Apollo_Data___Inc_Lender!C:C,,)&amp;"","")</f>
        <v>Julie - Cooper; David - Barrass; Christopher - Ure; Gillian - Ure; Douglas - West</v>
      </c>
      <c r="D563" s="27" t="str">
        <f>IFERROR(_xlfn.XLOOKUP(Apollo_Results[[#This Row],[Company Number ]],Apollo_Data___Inc_Lender!A:A,Apollo_Data___Inc_Lender!D:D,,)&amp;"","")</f>
        <v>N. M Rothschild &amp; Sons Limited</v>
      </c>
      <c r="E563" s="31">
        <f>IFERROR(_xlfn.XLOOKUP(Apollo_Results[[#This Row],[Company Number ]],Apollo_Data___Inc_Lender!A:A,Apollo_Data___Inc_Lender!E:E,"",),"")</f>
        <v>45875</v>
      </c>
      <c r="F563" s="27" t="str">
        <f>IFERROR(_xlfn.XLOOKUP(Apollo_Results[[#This Row],[Company Number ]],Apollo_Data___Inc_Lender!A:A,Apollo_Data___Inc_Lender!F:F,"",0)&amp;"","")</f>
        <v>outstanding</v>
      </c>
      <c r="G563" s="31">
        <f>_xlfn.XLOOKUP(Apollo_Results[[#This Row],[Company Number ]],Apollo_Data___Inc_Lender!A:A,Apollo_Data___Inc_Lender!G:G,"",0)</f>
        <v>32786</v>
      </c>
      <c r="H563" s="27" t="str">
        <f>IFERROR(Apollo_Data__Comp_No[[#This Row],[First Name]],"")</f>
        <v>Harvey</v>
      </c>
      <c r="I563" s="27" t="str">
        <f>IFERROR(Apollo_Data__Comp_No[[#This Row],[Last Name]],"")</f>
        <v>Squire</v>
      </c>
      <c r="M563" s="27" t="str">
        <f>IFERROR(Apollo_Data__Comp_No[[#This Row],[Company Linkedin Url]],"")</f>
        <v>http://www.linkedin.com/company/atc-properties-ltd</v>
      </c>
      <c r="N563" s="27" t="str">
        <f>IFERROR(Apollo_Data__Comp_No[[#This Row],[Website]],"")</f>
        <v>https://atcleeds.co.uk</v>
      </c>
      <c r="O563" s="27" t="str">
        <f>IFERROR(Apollo_Data__Comp_No[[#This Row],[Company Address]],"")</f>
        <v>44 North Lane, Leeds, England, United Kingdom, LS6 3HU</v>
      </c>
      <c r="P563" s="33" t="s">
        <v>26054</v>
      </c>
    </row>
    <row r="564" spans="1:16" s="27" customFormat="1" x14ac:dyDescent="0.4">
      <c r="A564" s="28" t="str">
        <f>IFERROR(Apollo_Data__Comp_No[[#This Row],[CH Company number]],"")</f>
        <v>12689758</v>
      </c>
      <c r="B564" s="29" t="str">
        <f>IFERROR(Apollo_Data__Comp_No[[#This Row],[company]],"")</f>
        <v>Bramham Properties</v>
      </c>
      <c r="C564" s="29" t="str">
        <f>IFERROR(_xlfn.XLOOKUP(Apollo_Results[[#This Row],[Company Number ]],Apollo_Data___Inc_Lender!A:A,Apollo_Data___Inc_Lender!C:C,,)&amp;"","")</f>
        <v>Thinesh - Thayanithy</v>
      </c>
      <c r="D564" s="27" t="str">
        <f>IFERROR(_xlfn.XLOOKUP(Apollo_Results[[#This Row],[Company Number ]],Apollo_Data___Inc_Lender!A:A,Apollo_Data___Inc_Lender!D:D,,)&amp;"","")</f>
        <v>Blue Water Capital LTD</v>
      </c>
      <c r="E564" s="31">
        <f>IFERROR(_xlfn.XLOOKUP(Apollo_Results[[#This Row],[Company Number ]],Apollo_Data___Inc_Lender!A:A,Apollo_Data___Inc_Lender!E:E,"",),"")</f>
        <v>44503</v>
      </c>
      <c r="F564" s="27" t="str">
        <f>IFERROR(_xlfn.XLOOKUP(Apollo_Results[[#This Row],[Company Number ]],Apollo_Data___Inc_Lender!A:A,Apollo_Data___Inc_Lender!F:F,"",0)&amp;"","")</f>
        <v>outstanding</v>
      </c>
      <c r="G564" s="31">
        <f>_xlfn.XLOOKUP(Apollo_Results[[#This Row],[Company Number ]],Apollo_Data___Inc_Lender!A:A,Apollo_Data___Inc_Lender!G:G,"",0)</f>
        <v>44004</v>
      </c>
      <c r="H564" s="27" t="str">
        <f>IFERROR(Apollo_Data__Comp_No[[#This Row],[First Name]],"")</f>
        <v>Thinesh</v>
      </c>
      <c r="I564" s="27" t="str">
        <f>IFERROR(Apollo_Data__Comp_No[[#This Row],[Last Name]],"")</f>
        <v>Thayanithy</v>
      </c>
      <c r="M564" s="27" t="str">
        <f>IFERROR(Apollo_Data__Comp_No[[#This Row],[Company Linkedin Url]],"")</f>
        <v>http://www.linkedin.com/company/bramham-properties</v>
      </c>
      <c r="N564" s="27" t="str">
        <f>IFERROR(Apollo_Data__Comp_No[[#This Row],[Website]],"")</f>
        <v>https://bramhamproperties.com</v>
      </c>
      <c r="O564" s="27" t="str">
        <f>IFERROR(Apollo_Data__Comp_No[[#This Row],[Company Address]],"")</f>
        <v>337 S Bridge St, Belmont, Ohio, United States, 43718-9591</v>
      </c>
      <c r="P564" s="33" t="s">
        <v>26054</v>
      </c>
    </row>
    <row r="565" spans="1:16" s="27" customFormat="1" x14ac:dyDescent="0.4">
      <c r="A565" s="28" t="str">
        <f>IFERROR(Apollo_Data__Comp_No[[#This Row],[CH Company number]],"")</f>
        <v>09123052</v>
      </c>
      <c r="B565" s="29" t="str">
        <f>IFERROR(Apollo_Data__Comp_No[[#This Row],[company]],"")</f>
        <v>Property Refurbishment London Limited</v>
      </c>
      <c r="C565" s="29" t="str">
        <f>IFERROR(_xlfn.XLOOKUP(Apollo_Results[[#This Row],[Company Number ]],Apollo_Data___Inc_Lender!A:A,Apollo_Data___Inc_Lender!C:C,,)&amp;"","")</f>
        <v>Cristina - Neagu; Adrian - Neagu</v>
      </c>
      <c r="D565" s="27" t="str">
        <f>IFERROR(_xlfn.XLOOKUP(Apollo_Results[[#This Row],[Company Number ]],Apollo_Data___Inc_Lender!A:A,Apollo_Data___Inc_Lender!D:D,,)&amp;"","")</f>
        <v/>
      </c>
      <c r="E565" s="31">
        <f>IFERROR(_xlfn.XLOOKUP(Apollo_Results[[#This Row],[Company Number ]],Apollo_Data___Inc_Lender!A:A,Apollo_Data___Inc_Lender!E:E,"",),"")</f>
        <v>0</v>
      </c>
      <c r="F565" s="27" t="str">
        <f>IFERROR(_xlfn.XLOOKUP(Apollo_Results[[#This Row],[Company Number ]],Apollo_Data___Inc_Lender!A:A,Apollo_Data___Inc_Lender!F:F,"",0)&amp;"","")</f>
        <v/>
      </c>
      <c r="G565" s="31">
        <f>_xlfn.XLOOKUP(Apollo_Results[[#This Row],[Company Number ]],Apollo_Data___Inc_Lender!A:A,Apollo_Data___Inc_Lender!G:G,"",0)</f>
        <v>41829</v>
      </c>
      <c r="H565" s="27" t="str">
        <f>IFERROR(Apollo_Data__Comp_No[[#This Row],[First Name]],"")</f>
        <v>Debra</v>
      </c>
      <c r="I565" s="27" t="str">
        <f>IFERROR(Apollo_Data__Comp_No[[#This Row],[Last Name]],"")</f>
        <v>Gallagher</v>
      </c>
      <c r="M565" s="27" t="str">
        <f>IFERROR(Apollo_Data__Comp_No[[#This Row],[Company Linkedin Url]],"")</f>
        <v>http://www.linkedin.com/company/propertyrefurbishmentlondonlimited</v>
      </c>
      <c r="N565" s="27" t="str">
        <f>IFERROR(Apollo_Data__Comp_No[[#This Row],[Website]],"")</f>
        <v>https://property-refurbishment-london.co.uk</v>
      </c>
      <c r="O565" s="27" t="str">
        <f>IFERROR(Apollo_Data__Comp_No[[#This Row],[Company Address]],"")</f>
        <v>12 Ellis Street, London, England, United Kingdom, SW1X 9AL</v>
      </c>
      <c r="P565" s="33" t="s">
        <v>26054</v>
      </c>
    </row>
    <row r="566" spans="1:16" s="27" customFormat="1" x14ac:dyDescent="0.4">
      <c r="A566" s="28" t="str">
        <f>IFERROR(Apollo_Data__Comp_No[[#This Row],[CH Company number]],"")</f>
        <v>09123052</v>
      </c>
      <c r="B566" s="29" t="str">
        <f>IFERROR(Apollo_Data__Comp_No[[#This Row],[company]],"")</f>
        <v>Property Refurbishment London Limited</v>
      </c>
      <c r="C566" s="29" t="str">
        <f>IFERROR(_xlfn.XLOOKUP(Apollo_Results[[#This Row],[Company Number ]],Apollo_Data___Inc_Lender!A:A,Apollo_Data___Inc_Lender!C:C,,)&amp;"","")</f>
        <v>Cristina - Neagu; Adrian - Neagu</v>
      </c>
      <c r="D566" s="27" t="str">
        <f>IFERROR(_xlfn.XLOOKUP(Apollo_Results[[#This Row],[Company Number ]],Apollo_Data___Inc_Lender!A:A,Apollo_Data___Inc_Lender!D:D,,)&amp;"","")</f>
        <v/>
      </c>
      <c r="E566" s="31">
        <f>IFERROR(_xlfn.XLOOKUP(Apollo_Results[[#This Row],[Company Number ]],Apollo_Data___Inc_Lender!A:A,Apollo_Data___Inc_Lender!E:E,"",),"")</f>
        <v>0</v>
      </c>
      <c r="F566" s="27" t="str">
        <f>IFERROR(_xlfn.XLOOKUP(Apollo_Results[[#This Row],[Company Number ]],Apollo_Data___Inc_Lender!A:A,Apollo_Data___Inc_Lender!F:F,"",0)&amp;"","")</f>
        <v/>
      </c>
      <c r="G566" s="31">
        <f>_xlfn.XLOOKUP(Apollo_Results[[#This Row],[Company Number ]],Apollo_Data___Inc_Lender!A:A,Apollo_Data___Inc_Lender!G:G,"",0)</f>
        <v>41829</v>
      </c>
      <c r="H566" s="27" t="str">
        <f>IFERROR(Apollo_Data__Comp_No[[#This Row],[First Name]],"")</f>
        <v>Adrian</v>
      </c>
      <c r="I566" s="27" t="str">
        <f>IFERROR(Apollo_Data__Comp_No[[#This Row],[Last Name]],"")</f>
        <v>Neagu</v>
      </c>
      <c r="M566" s="27" t="str">
        <f>IFERROR(Apollo_Data__Comp_No[[#This Row],[Company Linkedin Url]],"")</f>
        <v>http://www.linkedin.com/company/propertyrefurbishmentlondonlimited</v>
      </c>
      <c r="N566" s="27" t="str">
        <f>IFERROR(Apollo_Data__Comp_No[[#This Row],[Website]],"")</f>
        <v>https://property-refurbishment-london.co.uk</v>
      </c>
      <c r="O566" s="27" t="str">
        <f>IFERROR(Apollo_Data__Comp_No[[#This Row],[Company Address]],"")</f>
        <v>12 Ellis Street, London, England, United Kingdom, SW1X 9AL</v>
      </c>
      <c r="P566" s="33" t="s">
        <v>26054</v>
      </c>
    </row>
    <row r="567" spans="1:16" s="27" customFormat="1" x14ac:dyDescent="0.4">
      <c r="A567" s="28" t="str">
        <f>IFERROR(Apollo_Data__Comp_No[[#This Row],[CH Company number]],"")</f>
        <v>12061769</v>
      </c>
      <c r="B567" s="29" t="str">
        <f>IFERROR(Apollo_Data__Comp_No[[#This Row],[company]],"")</f>
        <v>Sterling Capital Developments</v>
      </c>
      <c r="C567" s="29" t="str">
        <f>IFERROR(_xlfn.XLOOKUP(Apollo_Results[[#This Row],[Company Number ]],Apollo_Data___Inc_Lender!A:A,Apollo_Data___Inc_Lender!C:C,,)&amp;"","")</f>
        <v>Klein, Santiago Esteban; Joaquin - Werthein</v>
      </c>
      <c r="D567" s="27" t="str">
        <f>IFERROR(_xlfn.XLOOKUP(Apollo_Results[[#This Row],[Company Number ]],Apollo_Data___Inc_Lender!A:A,Apollo_Data___Inc_Lender!D:D,,)&amp;"","")</f>
        <v>Close Brothers Limited</v>
      </c>
      <c r="E567" s="31">
        <f>IFERROR(_xlfn.XLOOKUP(Apollo_Results[[#This Row],[Company Number ]],Apollo_Data___Inc_Lender!A:A,Apollo_Data___Inc_Lender!E:E,"",),"")</f>
        <v>43805</v>
      </c>
      <c r="F567" s="27" t="str">
        <f>IFERROR(_xlfn.XLOOKUP(Apollo_Results[[#This Row],[Company Number ]],Apollo_Data___Inc_Lender!A:A,Apollo_Data___Inc_Lender!F:F,"",0)&amp;"","")</f>
        <v>outstanding</v>
      </c>
      <c r="G567" s="31">
        <f>_xlfn.XLOOKUP(Apollo_Results[[#This Row],[Company Number ]],Apollo_Data___Inc_Lender!A:A,Apollo_Data___Inc_Lender!G:G,"",0)</f>
        <v>43636</v>
      </c>
      <c r="H567" s="27" t="str">
        <f>IFERROR(Apollo_Data__Comp_No[[#This Row],[First Name]],"")</f>
        <v>Santiago</v>
      </c>
      <c r="I567" s="27" t="str">
        <f>IFERROR(Apollo_Data__Comp_No[[#This Row],[Last Name]],"")</f>
        <v>Klein</v>
      </c>
      <c r="M567" s="27" t="str">
        <f>IFERROR(Apollo_Data__Comp_No[[#This Row],[Company Linkedin Url]],"")</f>
        <v>http://www.linkedin.com/company/sterling-capital-developments-uk</v>
      </c>
      <c r="N567" s="27" t="str">
        <f>IFERROR(Apollo_Data__Comp_No[[#This Row],[Website]],"")</f>
        <v>https://sterlingcap.co.uk</v>
      </c>
      <c r="O567" s="27" t="str">
        <f>IFERROR(Apollo_Data__Comp_No[[#This Row],[Company Address]],"")</f>
        <v>12 Holborn Viaduct, London, England, United Kingdom, EC4M 7</v>
      </c>
      <c r="P567" s="33" t="s">
        <v>26054</v>
      </c>
    </row>
    <row r="568" spans="1:16" s="27" customFormat="1" x14ac:dyDescent="0.4">
      <c r="A568" s="28" t="str">
        <f>IFERROR(Apollo_Data__Comp_No[[#This Row],[CH Company number]],"")</f>
        <v>04856507</v>
      </c>
      <c r="B568" s="29" t="str">
        <f>IFERROR(Apollo_Data__Comp_No[[#This Row],[company]],"")</f>
        <v>Forty Group</v>
      </c>
      <c r="C568" s="29" t="str">
        <f>IFERROR(_xlfn.XLOOKUP(Apollo_Results[[#This Row],[Company Number ]],Apollo_Data___Inc_Lender!A:A,Apollo_Data___Inc_Lender!C:C,,)&amp;"","")</f>
        <v>Matthew - Shefras</v>
      </c>
      <c r="D568" s="27" t="str">
        <f>IFERROR(_xlfn.XLOOKUP(Apollo_Results[[#This Row],[Company Number ]],Apollo_Data___Inc_Lender!A:A,Apollo_Data___Inc_Lender!D:D,,)&amp;"","")</f>
        <v>Richard Lionel Daniels and Rosslyn Lindy Daniels</v>
      </c>
      <c r="E568" s="31">
        <f>IFERROR(_xlfn.XLOOKUP(Apollo_Results[[#This Row],[Company Number ]],Apollo_Data___Inc_Lender!A:A,Apollo_Data___Inc_Lender!E:E,"",),"")</f>
        <v>41290</v>
      </c>
      <c r="F568" s="27" t="str">
        <f>IFERROR(_xlfn.XLOOKUP(Apollo_Results[[#This Row],[Company Number ]],Apollo_Data___Inc_Lender!A:A,Apollo_Data___Inc_Lender!F:F,"",0)&amp;"","")</f>
        <v>outstanding</v>
      </c>
      <c r="G568" s="31">
        <f>_xlfn.XLOOKUP(Apollo_Results[[#This Row],[Company Number ]],Apollo_Data___Inc_Lender!A:A,Apollo_Data___Inc_Lender!G:G,"",0)</f>
        <v>37838</v>
      </c>
      <c r="H568" s="27" t="str">
        <f>IFERROR(Apollo_Data__Comp_No[[#This Row],[First Name]],"")</f>
        <v>Paul</v>
      </c>
      <c r="I568" s="27" t="str">
        <f>IFERROR(Apollo_Data__Comp_No[[#This Row],[Last Name]],"")</f>
        <v>Shefras</v>
      </c>
      <c r="M568" s="27" t="str">
        <f>IFERROR(Apollo_Data__Comp_No[[#This Row],[Company Linkedin Url]],"")</f>
        <v>http://www.linkedin.com/company/fortygroup</v>
      </c>
      <c r="N568" s="27" t="str">
        <f>IFERROR(Apollo_Data__Comp_No[[#This Row],[Website]],"")</f>
        <v>https://fortygroup.co.uk</v>
      </c>
      <c r="O568" s="27" t="str">
        <f>IFERROR(Apollo_Data__Comp_No[[#This Row],[Company Address]],"")</f>
        <v>7 Great Portland Street, London, England, United Kingdom, W1W 8</v>
      </c>
      <c r="P568" s="33" t="s">
        <v>26054</v>
      </c>
    </row>
    <row r="569" spans="1:16" s="27" customFormat="1" x14ac:dyDescent="0.4">
      <c r="A569" s="28" t="str">
        <f>IFERROR(Apollo_Data__Comp_No[[#This Row],[CH Company number]],"")</f>
        <v>04856507</v>
      </c>
      <c r="B569" s="29" t="str">
        <f>IFERROR(Apollo_Data__Comp_No[[#This Row],[company]],"")</f>
        <v>Forty Group</v>
      </c>
      <c r="C569" s="29" t="str">
        <f>IFERROR(_xlfn.XLOOKUP(Apollo_Results[[#This Row],[Company Number ]],Apollo_Data___Inc_Lender!A:A,Apollo_Data___Inc_Lender!C:C,,)&amp;"","")</f>
        <v>Matthew - Shefras</v>
      </c>
      <c r="D569" s="27" t="str">
        <f>IFERROR(_xlfn.XLOOKUP(Apollo_Results[[#This Row],[Company Number ]],Apollo_Data___Inc_Lender!A:A,Apollo_Data___Inc_Lender!D:D,,)&amp;"","")</f>
        <v>Richard Lionel Daniels and Rosslyn Lindy Daniels</v>
      </c>
      <c r="E569" s="31">
        <f>IFERROR(_xlfn.XLOOKUP(Apollo_Results[[#This Row],[Company Number ]],Apollo_Data___Inc_Lender!A:A,Apollo_Data___Inc_Lender!E:E,"",),"")</f>
        <v>41290</v>
      </c>
      <c r="F569" s="27" t="str">
        <f>IFERROR(_xlfn.XLOOKUP(Apollo_Results[[#This Row],[Company Number ]],Apollo_Data___Inc_Lender!A:A,Apollo_Data___Inc_Lender!F:F,"",0)&amp;"","")</f>
        <v>outstanding</v>
      </c>
      <c r="G569" s="31">
        <f>_xlfn.XLOOKUP(Apollo_Results[[#This Row],[Company Number ]],Apollo_Data___Inc_Lender!A:A,Apollo_Data___Inc_Lender!G:G,"",0)</f>
        <v>37838</v>
      </c>
      <c r="H569" s="27" t="str">
        <f>IFERROR(Apollo_Data__Comp_No[[#This Row],[First Name]],"")</f>
        <v>Stephen</v>
      </c>
      <c r="I569" s="27" t="str">
        <f>IFERROR(Apollo_Data__Comp_No[[#This Row],[Last Name]],"")</f>
        <v>Fixman</v>
      </c>
      <c r="M569" s="27" t="str">
        <f>IFERROR(Apollo_Data__Comp_No[[#This Row],[Company Linkedin Url]],"")</f>
        <v>http://www.linkedin.com/company/fortygroup</v>
      </c>
      <c r="N569" s="27" t="str">
        <f>IFERROR(Apollo_Data__Comp_No[[#This Row],[Website]],"")</f>
        <v>https://fortygroup.co.uk</v>
      </c>
      <c r="O569" s="27" t="str">
        <f>IFERROR(Apollo_Data__Comp_No[[#This Row],[Company Address]],"")</f>
        <v>7 Great Portland Street, London, England, United Kingdom, W1W 8</v>
      </c>
      <c r="P569" s="33" t="s">
        <v>26054</v>
      </c>
    </row>
    <row r="570" spans="1:16" s="27" customFormat="1" x14ac:dyDescent="0.4">
      <c r="A570" s="28" t="str">
        <f>IFERROR(Apollo_Data__Comp_No[[#This Row],[CH Company number]],"")</f>
        <v>14719494</v>
      </c>
      <c r="B570" s="29" t="str">
        <f>IFERROR(Apollo_Data__Comp_No[[#This Row],[company]],"")</f>
        <v>Smart &amp; Co</v>
      </c>
      <c r="C570" s="29" t="str">
        <f>IFERROR(_xlfn.XLOOKUP(Apollo_Results[[#This Row],[Company Number ]],Apollo_Data___Inc_Lender!A:A,Apollo_Data___Inc_Lender!C:C,,)&amp;"","")</f>
        <v>Nimra - Qureshi</v>
      </c>
      <c r="D570" s="27" t="str">
        <f>IFERROR(_xlfn.XLOOKUP(Apollo_Results[[#This Row],[Company Number ]],Apollo_Data___Inc_Lender!A:A,Apollo_Data___Inc_Lender!D:D,,)&amp;"","")</f>
        <v/>
      </c>
      <c r="E570" s="31">
        <f>IFERROR(_xlfn.XLOOKUP(Apollo_Results[[#This Row],[Company Number ]],Apollo_Data___Inc_Lender!A:A,Apollo_Data___Inc_Lender!E:E,"",),"")</f>
        <v>0</v>
      </c>
      <c r="F570" s="27" t="str">
        <f>IFERROR(_xlfn.XLOOKUP(Apollo_Results[[#This Row],[Company Number ]],Apollo_Data___Inc_Lender!A:A,Apollo_Data___Inc_Lender!F:F,"",0)&amp;"","")</f>
        <v/>
      </c>
      <c r="G570" s="31">
        <f>_xlfn.XLOOKUP(Apollo_Results[[#This Row],[Company Number ]],Apollo_Data___Inc_Lender!A:A,Apollo_Data___Inc_Lender!G:G,"",0)</f>
        <v>44994</v>
      </c>
      <c r="H570" s="27" t="str">
        <f>IFERROR(Apollo_Data__Comp_No[[#This Row],[First Name]],"")</f>
        <v>Doug</v>
      </c>
      <c r="I570" s="27" t="str">
        <f>IFERROR(Apollo_Data__Comp_No[[#This Row],[Last Name]],"")</f>
        <v>Smart</v>
      </c>
      <c r="M570" s="27" t="str">
        <f>IFERROR(Apollo_Data__Comp_No[[#This Row],[Company Linkedin Url]],"")</f>
        <v>http://www.linkedin.com/company/smart-&amp;-co</v>
      </c>
      <c r="N570" s="27" t="str">
        <f>IFERROR(Apollo_Data__Comp_No[[#This Row],[Website]],"")</f>
        <v>https://smartandco.co.uk</v>
      </c>
      <c r="O570" s="27" t="str">
        <f>IFERROR(Apollo_Data__Comp_No[[#This Row],[Company Address]],"")</f>
        <v>13 Marshall Place, Scotland, United Kingdom, PH2 8AH</v>
      </c>
      <c r="P570" s="33" t="s">
        <v>26054</v>
      </c>
    </row>
    <row r="571" spans="1:16" s="27" customFormat="1" x14ac:dyDescent="0.4">
      <c r="A571" s="28" t="str">
        <f>IFERROR(Apollo_Data__Comp_No[[#This Row],[CH Company number]],"")</f>
        <v>09987485</v>
      </c>
      <c r="B571" s="29" t="str">
        <f>IFERROR(Apollo_Data__Comp_No[[#This Row],[company]],"")</f>
        <v>Peter David Homes Limited</v>
      </c>
      <c r="C571" s="29" t="str">
        <f>IFERROR(_xlfn.XLOOKUP(Apollo_Results[[#This Row],[Company Number ]],Apollo_Data___Inc_Lender!A:A,Apollo_Data___Inc_Lender!C:C,,)&amp;"","")</f>
        <v>Glen - Eaton; Michael - Holliday</v>
      </c>
      <c r="D571" s="27" t="str">
        <f>IFERROR(_xlfn.XLOOKUP(Apollo_Results[[#This Row],[Company Number ]],Apollo_Data___Inc_Lender!A:A,Apollo_Data___Inc_Lender!D:D,,)&amp;"","")</f>
        <v/>
      </c>
      <c r="E571" s="31">
        <f>IFERROR(_xlfn.XLOOKUP(Apollo_Results[[#This Row],[Company Number ]],Apollo_Data___Inc_Lender!A:A,Apollo_Data___Inc_Lender!E:E,"",),"")</f>
        <v>0</v>
      </c>
      <c r="F571" s="27" t="str">
        <f>IFERROR(_xlfn.XLOOKUP(Apollo_Results[[#This Row],[Company Number ]],Apollo_Data___Inc_Lender!A:A,Apollo_Data___Inc_Lender!F:F,"",0)&amp;"","")</f>
        <v/>
      </c>
      <c r="G571" s="31">
        <f>_xlfn.XLOOKUP(Apollo_Results[[#This Row],[Company Number ]],Apollo_Data___Inc_Lender!A:A,Apollo_Data___Inc_Lender!G:G,"",0)</f>
        <v>42404</v>
      </c>
      <c r="H571" s="27" t="str">
        <f>IFERROR(Apollo_Data__Comp_No[[#This Row],[First Name]],"")</f>
        <v>Glen</v>
      </c>
      <c r="I571" s="27" t="str">
        <f>IFERROR(Apollo_Data__Comp_No[[#This Row],[Last Name]],"")</f>
        <v>Eaton</v>
      </c>
      <c r="M571" s="27" t="str">
        <f>IFERROR(Apollo_Data__Comp_No[[#This Row],[Company Linkedin Url]],"")</f>
        <v>http://www.linkedin.com/company/peter-david-homes-limited</v>
      </c>
      <c r="N571" s="27" t="str">
        <f>IFERROR(Apollo_Data__Comp_No[[#This Row],[Website]],"")</f>
        <v>https://peterdavidhomes.com</v>
      </c>
      <c r="O571" s="27" t="str">
        <f>IFERROR(Apollo_Data__Comp_No[[#This Row],[Company Address]],"")</f>
        <v>Hitchin, England, United Kingdom, SG4 7DP</v>
      </c>
      <c r="P571" s="33" t="s">
        <v>26054</v>
      </c>
    </row>
    <row r="572" spans="1:16" s="27" customFormat="1" x14ac:dyDescent="0.4">
      <c r="A572" s="28" t="str">
        <f>IFERROR(Apollo_Data__Comp_No[[#This Row],[CH Company number]],"")</f>
        <v>05718148</v>
      </c>
      <c r="B572" s="29" t="str">
        <f>IFERROR(Apollo_Data__Comp_No[[#This Row],[company]],"")</f>
        <v>DECORUM ESTATES LIMITED</v>
      </c>
      <c r="C572" s="29" t="str">
        <f>IFERROR(_xlfn.XLOOKUP(Apollo_Results[[#This Row],[Company Number ]],Apollo_Data___Inc_Lender!A:A,Apollo_Data___Inc_Lender!C:C,,)&amp;"","")</f>
        <v>Michelle - Carlisle; Christopher - Carlisle</v>
      </c>
      <c r="D572" s="27" t="str">
        <f>IFERROR(_xlfn.XLOOKUP(Apollo_Results[[#This Row],[Company Number ]],Apollo_Data___Inc_Lender!A:A,Apollo_Data___Inc_Lender!D:D,,)&amp;"","")</f>
        <v>Hsbc UK Bank PLC</v>
      </c>
      <c r="E572" s="31">
        <f>IFERROR(_xlfn.XLOOKUP(Apollo_Results[[#This Row],[Company Number ]],Apollo_Data___Inc_Lender!A:A,Apollo_Data___Inc_Lender!E:E,"",),"")</f>
        <v>43952</v>
      </c>
      <c r="F572" s="27" t="str">
        <f>IFERROR(_xlfn.XLOOKUP(Apollo_Results[[#This Row],[Company Number ]],Apollo_Data___Inc_Lender!A:A,Apollo_Data___Inc_Lender!F:F,"",0)&amp;"","")</f>
        <v>outstanding</v>
      </c>
      <c r="G572" s="31">
        <f>_xlfn.XLOOKUP(Apollo_Results[[#This Row],[Company Number ]],Apollo_Data___Inc_Lender!A:A,Apollo_Data___Inc_Lender!G:G,"",0)</f>
        <v>38770</v>
      </c>
      <c r="H572" s="27" t="str">
        <f>IFERROR(Apollo_Data__Comp_No[[#This Row],[First Name]],"")</f>
        <v>Chris</v>
      </c>
      <c r="I572" s="27" t="str">
        <f>IFERROR(Apollo_Data__Comp_No[[#This Row],[Last Name]],"")</f>
        <v>Carlisle</v>
      </c>
      <c r="M572" s="27" t="str">
        <f>IFERROR(Apollo_Data__Comp_No[[#This Row],[Company Linkedin Url]],"")</f>
        <v>http://www.linkedin.com/company/decorum-estates-limited</v>
      </c>
      <c r="N572" s="27" t="str">
        <f>IFERROR(Apollo_Data__Comp_No[[#This Row],[Website]],"")</f>
        <v>https://decorum-estates.co.uk</v>
      </c>
      <c r="O572" s="27" t="str">
        <f>IFERROR(Apollo_Data__Comp_No[[#This Row],[Company Address]],"")</f>
        <v>Nottingham, England, United Kingdom, NG9 2TU</v>
      </c>
      <c r="P572" s="33" t="s">
        <v>26054</v>
      </c>
    </row>
    <row r="573" spans="1:16" s="27" customFormat="1" x14ac:dyDescent="0.4">
      <c r="A573" s="28" t="str">
        <f>IFERROR(Apollo_Data__Comp_No[[#This Row],[CH Company number]],"")</f>
        <v>03908052</v>
      </c>
      <c r="B573" s="29" t="str">
        <f>IFERROR(Apollo_Data__Comp_No[[#This Row],[company]],"")</f>
        <v>Phillips &amp; Southern</v>
      </c>
      <c r="C573" s="29" t="str">
        <f>IFERROR(_xlfn.XLOOKUP(Apollo_Results[[#This Row],[Company Number ]],Apollo_Data___Inc_Lender!A:A,Apollo_Data___Inc_Lender!C:C,,)&amp;"","")</f>
        <v>Alexander - Phillips; Harold - Phillips</v>
      </c>
      <c r="D573" s="27" t="str">
        <f>IFERROR(_xlfn.XLOOKUP(Apollo_Results[[#This Row],[Company Number ]],Apollo_Data___Inc_Lender!A:A,Apollo_Data___Inc_Lender!D:D,,)&amp;"","")</f>
        <v>Marston Properties Limited</v>
      </c>
      <c r="E573" s="31">
        <f>IFERROR(_xlfn.XLOOKUP(Apollo_Results[[#This Row],[Company Number ]],Apollo_Data___Inc_Lender!A:A,Apollo_Data___Inc_Lender!E:E,"",),"")</f>
        <v>40547</v>
      </c>
      <c r="F573" s="27" t="str">
        <f>IFERROR(_xlfn.XLOOKUP(Apollo_Results[[#This Row],[Company Number ]],Apollo_Data___Inc_Lender!A:A,Apollo_Data___Inc_Lender!F:F,"",0)&amp;"","")</f>
        <v>outstanding</v>
      </c>
      <c r="G573" s="31">
        <f>_xlfn.XLOOKUP(Apollo_Results[[#This Row],[Company Number ]],Apollo_Data___Inc_Lender!A:A,Apollo_Data___Inc_Lender!G:G,"",0)</f>
        <v>36542</v>
      </c>
      <c r="H573" s="27" t="str">
        <f>IFERROR(Apollo_Data__Comp_No[[#This Row],[First Name]],"")</f>
        <v>Alex</v>
      </c>
      <c r="I573" s="27" t="str">
        <f>IFERROR(Apollo_Data__Comp_No[[#This Row],[Last Name]],"")</f>
        <v>Phillips</v>
      </c>
      <c r="M573" s="27" t="str">
        <f>IFERROR(Apollo_Data__Comp_No[[#This Row],[Company Linkedin Url]],"")</f>
        <v>http://www.linkedin.com/company/phillips-&amp;-southern</v>
      </c>
      <c r="N573" s="27" t="str">
        <f>IFERROR(Apollo_Data__Comp_No[[#This Row],[Website]],"")</f>
        <v>https://phillipsandsouthern.com</v>
      </c>
      <c r="O573" s="27" t="str">
        <f>IFERROR(Apollo_Data__Comp_No[[#This Row],[Company Address]],"")</f>
        <v>Little Green, Richmond, England, United Kingdom, TW9 1QS</v>
      </c>
      <c r="P573" s="33" t="s">
        <v>26054</v>
      </c>
    </row>
    <row r="574" spans="1:16" s="27" customFormat="1" x14ac:dyDescent="0.4">
      <c r="A574" s="28" t="str">
        <f>IFERROR(Apollo_Data__Comp_No[[#This Row],[CH Company number]],"")</f>
        <v>04651055</v>
      </c>
      <c r="B574" s="29" t="str">
        <f>IFERROR(Apollo_Data__Comp_No[[#This Row],[company]],"")</f>
        <v>Be Living Ltd</v>
      </c>
      <c r="C574" s="29" t="str">
        <f>IFERROR(_xlfn.XLOOKUP(Apollo_Results[[#This Row],[Company Number ]],Apollo_Data___Inc_Lender!A:A,Apollo_Data___Inc_Lender!C:C,,)&amp;"","")</f>
        <v>Wendy - Mcwilliams; Graham - Dundas; James - Mackenzie; Richard - Willmott</v>
      </c>
      <c r="D574" s="27" t="str">
        <f>IFERROR(_xlfn.XLOOKUP(Apollo_Results[[#This Row],[Company Number ]],Apollo_Data___Inc_Lender!A:A,Apollo_Data___Inc_Lender!D:D,,)&amp;"","")</f>
        <v>Lloyds Bank PLC as Security Trustee</v>
      </c>
      <c r="E574" s="31">
        <f>IFERROR(_xlfn.XLOOKUP(Apollo_Results[[#This Row],[Company Number ]],Apollo_Data___Inc_Lender!A:A,Apollo_Data___Inc_Lender!E:E,"",),"")</f>
        <v>45400</v>
      </c>
      <c r="F574" s="27" t="str">
        <f>IFERROR(_xlfn.XLOOKUP(Apollo_Results[[#This Row],[Company Number ]],Apollo_Data___Inc_Lender!A:A,Apollo_Data___Inc_Lender!F:F,"",0)&amp;"","")</f>
        <v>outstanding</v>
      </c>
      <c r="G574" s="31">
        <f>_xlfn.XLOOKUP(Apollo_Results[[#This Row],[Company Number ]],Apollo_Data___Inc_Lender!A:A,Apollo_Data___Inc_Lender!G:G,"",0)</f>
        <v>37650</v>
      </c>
      <c r="H574" s="27" t="str">
        <f>IFERROR(Apollo_Data__Comp_No[[#This Row],[First Name]],"")</f>
        <v>Liz</v>
      </c>
      <c r="I574" s="27" t="str">
        <f>IFERROR(Apollo_Data__Comp_No[[#This Row],[Last Name]],"")</f>
        <v>Catchpole</v>
      </c>
      <c r="M574" s="27" t="str">
        <f>IFERROR(Apollo_Data__Comp_No[[#This Row],[Company Linkedin Url]],"")</f>
        <v>http://www.linkedin.com/company/be.co.uk</v>
      </c>
      <c r="N574" s="27" t="str">
        <f>IFERROR(Apollo_Data__Comp_No[[#This Row],[Website]],"")</f>
        <v>https://be.co.uk</v>
      </c>
      <c r="O574" s="27" t="str">
        <f>IFERROR(Apollo_Data__Comp_No[[#This Row],[Company Address]],"")</f>
        <v>14 Grafton Street, London, England, United Kingdom, W1S 4DE</v>
      </c>
      <c r="P574" s="33" t="s">
        <v>26054</v>
      </c>
    </row>
    <row r="575" spans="1:16" s="27" customFormat="1" x14ac:dyDescent="0.4">
      <c r="A575" s="28" t="str">
        <f>IFERROR(Apollo_Data__Comp_No[[#This Row],[CH Company number]],"")</f>
        <v>15816646</v>
      </c>
      <c r="B575" s="29" t="str">
        <f>IFERROR(Apollo_Data__Comp_No[[#This Row],[company]],"")</f>
        <v>Urban Sketch</v>
      </c>
      <c r="C575" s="29" t="str">
        <f>IFERROR(_xlfn.XLOOKUP(Apollo_Results[[#This Row],[Company Number ]],Apollo_Data___Inc_Lender!A:A,Apollo_Data___Inc_Lender!C:C,,)&amp;"","")</f>
        <v>Nicholas - Cuff; Peter - Grant; Tina - John</v>
      </c>
      <c r="D575" s="27" t="str">
        <f>IFERROR(_xlfn.XLOOKUP(Apollo_Results[[#This Row],[Company Number ]],Apollo_Data___Inc_Lender!A:A,Apollo_Data___Inc_Lender!D:D,,)&amp;"","")</f>
        <v/>
      </c>
      <c r="E575" s="31">
        <f>IFERROR(_xlfn.XLOOKUP(Apollo_Results[[#This Row],[Company Number ]],Apollo_Data___Inc_Lender!A:A,Apollo_Data___Inc_Lender!E:E,"",),"")</f>
        <v>0</v>
      </c>
      <c r="F575" s="27" t="str">
        <f>IFERROR(_xlfn.XLOOKUP(Apollo_Results[[#This Row],[Company Number ]],Apollo_Data___Inc_Lender!A:A,Apollo_Data___Inc_Lender!F:F,"",0)&amp;"","")</f>
        <v/>
      </c>
      <c r="G575" s="31">
        <f>_xlfn.XLOOKUP(Apollo_Results[[#This Row],[Company Number ]],Apollo_Data___Inc_Lender!A:A,Apollo_Data___Inc_Lender!G:G,"",0)</f>
        <v>45476</v>
      </c>
      <c r="H575" s="27" t="str">
        <f>IFERROR(Apollo_Data__Comp_No[[#This Row],[First Name]],"")</f>
        <v>Nick</v>
      </c>
      <c r="I575" s="27" t="str">
        <f>IFERROR(Apollo_Data__Comp_No[[#This Row],[Last Name]],"")</f>
        <v>Cuff</v>
      </c>
      <c r="M575" s="27" t="str">
        <f>IFERROR(Apollo_Data__Comp_No[[#This Row],[Company Linkedin Url]],"")</f>
        <v>http://www.linkedin.com/company/urbansketch</v>
      </c>
      <c r="N575" s="27" t="str">
        <f>IFERROR(Apollo_Data__Comp_No[[#This Row],[Website]],"")</f>
        <v>https://urban-sketch.co.uk</v>
      </c>
      <c r="O575" s="27" t="str">
        <f>IFERROR(Apollo_Data__Comp_No[[#This Row],[Company Address]],"")</f>
        <v>London, England, United Kingdom, SE1 2NY</v>
      </c>
      <c r="P575" s="33" t="s">
        <v>26054</v>
      </c>
    </row>
    <row r="576" spans="1:16" s="27" customFormat="1" x14ac:dyDescent="0.4">
      <c r="A576" s="28" t="str">
        <f>IFERROR(Apollo_Data__Comp_No[[#This Row],[CH Company number]],"")</f>
        <v>15816646</v>
      </c>
      <c r="B576" s="29" t="str">
        <f>IFERROR(Apollo_Data__Comp_No[[#This Row],[company]],"")</f>
        <v>Urban Sketch</v>
      </c>
      <c r="C576" s="29" t="str">
        <f>IFERROR(_xlfn.XLOOKUP(Apollo_Results[[#This Row],[Company Number ]],Apollo_Data___Inc_Lender!A:A,Apollo_Data___Inc_Lender!C:C,,)&amp;"","")</f>
        <v>Nicholas - Cuff; Peter - Grant; Tina - John</v>
      </c>
      <c r="D576" s="27" t="str">
        <f>IFERROR(_xlfn.XLOOKUP(Apollo_Results[[#This Row],[Company Number ]],Apollo_Data___Inc_Lender!A:A,Apollo_Data___Inc_Lender!D:D,,)&amp;"","")</f>
        <v/>
      </c>
      <c r="E576" s="31">
        <f>IFERROR(_xlfn.XLOOKUP(Apollo_Results[[#This Row],[Company Number ]],Apollo_Data___Inc_Lender!A:A,Apollo_Data___Inc_Lender!E:E,"",),"")</f>
        <v>0</v>
      </c>
      <c r="F576" s="27" t="str">
        <f>IFERROR(_xlfn.XLOOKUP(Apollo_Results[[#This Row],[Company Number ]],Apollo_Data___Inc_Lender!A:A,Apollo_Data___Inc_Lender!F:F,"",0)&amp;"","")</f>
        <v/>
      </c>
      <c r="G576" s="31">
        <f>_xlfn.XLOOKUP(Apollo_Results[[#This Row],[Company Number ]],Apollo_Data___Inc_Lender!A:A,Apollo_Data___Inc_Lender!G:G,"",0)</f>
        <v>45476</v>
      </c>
      <c r="H576" s="27" t="str">
        <f>IFERROR(Apollo_Data__Comp_No[[#This Row],[First Name]],"")</f>
        <v>Will</v>
      </c>
      <c r="I576" s="27" t="str">
        <f>IFERROR(Apollo_Data__Comp_No[[#This Row],[Last Name]],"")</f>
        <v>Grant</v>
      </c>
      <c r="M576" s="27" t="str">
        <f>IFERROR(Apollo_Data__Comp_No[[#This Row],[Company Linkedin Url]],"")</f>
        <v>http://www.linkedin.com/company/urbansketch</v>
      </c>
      <c r="N576" s="27" t="str">
        <f>IFERROR(Apollo_Data__Comp_No[[#This Row],[Website]],"")</f>
        <v>https://urban-sketch.co.uk</v>
      </c>
      <c r="O576" s="27" t="str">
        <f>IFERROR(Apollo_Data__Comp_No[[#This Row],[Company Address]],"")</f>
        <v>London, England, United Kingdom, SE1 2NY</v>
      </c>
      <c r="P576" s="33" t="s">
        <v>26054</v>
      </c>
    </row>
    <row r="577" spans="1:16" s="27" customFormat="1" x14ac:dyDescent="0.4">
      <c r="A577" s="28" t="str">
        <f>IFERROR(Apollo_Data__Comp_No[[#This Row],[CH Company number]],"")</f>
        <v>01394080</v>
      </c>
      <c r="B577" s="29" t="str">
        <f>IFERROR(Apollo_Data__Comp_No[[#This Row],[company]],"")</f>
        <v>Spinnaker Estates</v>
      </c>
      <c r="C577" s="29" t="str">
        <f>IFERROR(_xlfn.XLOOKUP(Apollo_Results[[#This Row],[Company Number ]],Apollo_Data___Inc_Lender!A:A,Apollo_Data___Inc_Lender!C:C,,)&amp;"","")</f>
        <v>David - Leon; Clive - Pickford</v>
      </c>
      <c r="D577" s="27" t="str">
        <f>IFERROR(_xlfn.XLOOKUP(Apollo_Results[[#This Row],[Company Number ]],Apollo_Data___Inc_Lender!A:A,Apollo_Data___Inc_Lender!D:D,,)&amp;"","")</f>
        <v>Barclays Bank PLC</v>
      </c>
      <c r="E577" s="31">
        <f>IFERROR(_xlfn.XLOOKUP(Apollo_Results[[#This Row],[Company Number ]],Apollo_Data___Inc_Lender!A:A,Apollo_Data___Inc_Lender!E:E,"",),"")</f>
        <v>30132</v>
      </c>
      <c r="F577" s="27" t="str">
        <f>IFERROR(_xlfn.XLOOKUP(Apollo_Results[[#This Row],[Company Number ]],Apollo_Data___Inc_Lender!A:A,Apollo_Data___Inc_Lender!F:F,"",0)&amp;"","")</f>
        <v>outstanding</v>
      </c>
      <c r="G577" s="31">
        <f>_xlfn.XLOOKUP(Apollo_Results[[#This Row],[Company Number ]],Apollo_Data___Inc_Lender!A:A,Apollo_Data___Inc_Lender!G:G,"",0)</f>
        <v>28779</v>
      </c>
      <c r="H577" s="27" t="str">
        <f>IFERROR(Apollo_Data__Comp_No[[#This Row],[First Name]],"")</f>
        <v>Abhimanyu</v>
      </c>
      <c r="I577" s="27" t="str">
        <f>IFERROR(Apollo_Data__Comp_No[[#This Row],[Last Name]],"")</f>
        <v>Agarwalla</v>
      </c>
      <c r="M577" s="27" t="str">
        <f>IFERROR(Apollo_Data__Comp_No[[#This Row],[Company Linkedin Url]],"")</f>
        <v>http://www.linkedin.com/company/spinnaker-estates</v>
      </c>
      <c r="N577" s="27" t="str">
        <f>IFERROR(Apollo_Data__Comp_No[[#This Row],[Website]],"")</f>
        <v>https://spinnaker-estates.com</v>
      </c>
      <c r="O577" s="27" t="str">
        <f>IFERROR(Apollo_Data__Comp_No[[#This Row],[Company Address]],"")</f>
        <v>London, England, United Kingdom</v>
      </c>
      <c r="P577" s="33" t="s">
        <v>26054</v>
      </c>
    </row>
    <row r="578" spans="1:16" s="27" customFormat="1" x14ac:dyDescent="0.4">
      <c r="A578" s="28" t="str">
        <f>IFERROR(Apollo_Data__Comp_No[[#This Row],[CH Company number]],"")</f>
        <v>13847428</v>
      </c>
      <c r="B578" s="29" t="str">
        <f>IFERROR(Apollo_Data__Comp_No[[#This Row],[company]],"")</f>
        <v>Jewel Dream Homes</v>
      </c>
      <c r="C578" s="29" t="str">
        <f>IFERROR(_xlfn.XLOOKUP(Apollo_Results[[#This Row],[Company Number ]],Apollo_Data___Inc_Lender!A:A,Apollo_Data___Inc_Lender!C:C,,)&amp;"","")</f>
        <v>Jack - Easty</v>
      </c>
      <c r="D578" s="27" t="str">
        <f>IFERROR(_xlfn.XLOOKUP(Apollo_Results[[#This Row],[Company Number ]],Apollo_Data___Inc_Lender!A:A,Apollo_Data___Inc_Lender!D:D,,)&amp;"","")</f>
        <v/>
      </c>
      <c r="E578" s="31">
        <f>IFERROR(_xlfn.XLOOKUP(Apollo_Results[[#This Row],[Company Number ]],Apollo_Data___Inc_Lender!A:A,Apollo_Data___Inc_Lender!E:E,"",),"")</f>
        <v>0</v>
      </c>
      <c r="F578" s="27" t="str">
        <f>IFERROR(_xlfn.XLOOKUP(Apollo_Results[[#This Row],[Company Number ]],Apollo_Data___Inc_Lender!A:A,Apollo_Data___Inc_Lender!F:F,"",0)&amp;"","")</f>
        <v/>
      </c>
      <c r="G578" s="31">
        <f>_xlfn.XLOOKUP(Apollo_Results[[#This Row],[Company Number ]],Apollo_Data___Inc_Lender!A:A,Apollo_Data___Inc_Lender!G:G,"",0)</f>
        <v>44574</v>
      </c>
      <c r="H578" s="27" t="str">
        <f>IFERROR(Apollo_Data__Comp_No[[#This Row],[First Name]],"")</f>
        <v>Victor</v>
      </c>
      <c r="I578" s="27" t="str">
        <f>IFERROR(Apollo_Data__Comp_No[[#This Row],[Last Name]],"")</f>
        <v>Hoyek</v>
      </c>
      <c r="M578" s="27" t="str">
        <f>IFERROR(Apollo_Data__Comp_No[[#This Row],[Company Linkedin Url]],"")</f>
        <v>http://www.linkedin.com/company/jewel-dream-homes</v>
      </c>
      <c r="N578" s="27" t="str">
        <f>IFERROR(Apollo_Data__Comp_No[[#This Row],[Website]],"")</f>
        <v>https://jeweldreamhomes.com</v>
      </c>
      <c r="O578" s="27" t="str">
        <f>IFERROR(Apollo_Data__Comp_No[[#This Row],[Company Address]],"")</f>
        <v>12 Armitage Road, London, England, United Kingdom, NW11 8RA</v>
      </c>
      <c r="P578" s="33" t="s">
        <v>26054</v>
      </c>
    </row>
    <row r="579" spans="1:16" s="27" customFormat="1" x14ac:dyDescent="0.4">
      <c r="A579" s="28" t="str">
        <f>IFERROR(Apollo_Data__Comp_No[[#This Row],[CH Company number]],"")</f>
        <v>13255587</v>
      </c>
      <c r="B579" s="29" t="str">
        <f>IFERROR(Apollo_Data__Comp_No[[#This Row],[company]],"")</f>
        <v>RBH Properties</v>
      </c>
      <c r="C579" s="29" t="str">
        <f>IFERROR(_xlfn.XLOOKUP(Apollo_Results[[#This Row],[Company Number ]],Apollo_Data___Inc_Lender!A:A,Apollo_Data___Inc_Lender!C:C,,)&amp;"","")</f>
        <v>Simon - Brock</v>
      </c>
      <c r="D579" s="27" t="str">
        <f>IFERROR(_xlfn.XLOOKUP(Apollo_Results[[#This Row],[Company Number ]],Apollo_Data___Inc_Lender!A:A,Apollo_Data___Inc_Lender!D:D,,)&amp;"","")</f>
        <v/>
      </c>
      <c r="E579" s="31">
        <f>IFERROR(_xlfn.XLOOKUP(Apollo_Results[[#This Row],[Company Number ]],Apollo_Data___Inc_Lender!A:A,Apollo_Data___Inc_Lender!E:E,"",),"")</f>
        <v>0</v>
      </c>
      <c r="F579" s="27" t="str">
        <f>IFERROR(_xlfn.XLOOKUP(Apollo_Results[[#This Row],[Company Number ]],Apollo_Data___Inc_Lender!A:A,Apollo_Data___Inc_Lender!F:F,"",0)&amp;"","")</f>
        <v/>
      </c>
      <c r="G579" s="31">
        <f>_xlfn.XLOOKUP(Apollo_Results[[#This Row],[Company Number ]],Apollo_Data___Inc_Lender!A:A,Apollo_Data___Inc_Lender!G:G,"",0)</f>
        <v>44265</v>
      </c>
      <c r="H579" s="27" t="str">
        <f>IFERROR(Apollo_Data__Comp_No[[#This Row],[First Name]],"")</f>
        <v>Jeremy</v>
      </c>
      <c r="I579" s="27" t="str">
        <f>IFERROR(Apollo_Data__Comp_No[[#This Row],[Last Name]],"")</f>
        <v>Hughes</v>
      </c>
      <c r="M579" s="27" t="str">
        <f>IFERROR(Apollo_Data__Comp_No[[#This Row],[Company Linkedin Url]],"")</f>
        <v>http://www.linkedin.com/company/rbh-properties</v>
      </c>
      <c r="N579" s="27" t="str">
        <f>IFERROR(Apollo_Data__Comp_No[[#This Row],[Website]],"")</f>
        <v>https://rbhproperties.co.uk</v>
      </c>
      <c r="O579" s="27" t="str">
        <f>IFERROR(Apollo_Data__Comp_No[[#This Row],[Company Address]],"")</f>
        <v>United Kingdom</v>
      </c>
      <c r="P579" s="33" t="s">
        <v>26054</v>
      </c>
    </row>
    <row r="580" spans="1:16" s="27" customFormat="1" x14ac:dyDescent="0.4">
      <c r="A580" s="28" t="str">
        <f>IFERROR(Apollo_Data__Comp_No[[#This Row],[CH Company number]],"")</f>
        <v>13255587</v>
      </c>
      <c r="B580" s="29" t="str">
        <f>IFERROR(Apollo_Data__Comp_No[[#This Row],[company]],"")</f>
        <v>RBH Properties</v>
      </c>
      <c r="C580" s="29" t="str">
        <f>IFERROR(_xlfn.XLOOKUP(Apollo_Results[[#This Row],[Company Number ]],Apollo_Data___Inc_Lender!A:A,Apollo_Data___Inc_Lender!C:C,,)&amp;"","")</f>
        <v>Simon - Brock</v>
      </c>
      <c r="D580" s="27" t="str">
        <f>IFERROR(_xlfn.XLOOKUP(Apollo_Results[[#This Row],[Company Number ]],Apollo_Data___Inc_Lender!A:A,Apollo_Data___Inc_Lender!D:D,,)&amp;"","")</f>
        <v/>
      </c>
      <c r="E580" s="31">
        <f>IFERROR(_xlfn.XLOOKUP(Apollo_Results[[#This Row],[Company Number ]],Apollo_Data___Inc_Lender!A:A,Apollo_Data___Inc_Lender!E:E,"",),"")</f>
        <v>0</v>
      </c>
      <c r="F580" s="27" t="str">
        <f>IFERROR(_xlfn.XLOOKUP(Apollo_Results[[#This Row],[Company Number ]],Apollo_Data___Inc_Lender!A:A,Apollo_Data___Inc_Lender!F:F,"",0)&amp;"","")</f>
        <v/>
      </c>
      <c r="G580" s="31">
        <f>_xlfn.XLOOKUP(Apollo_Results[[#This Row],[Company Number ]],Apollo_Data___Inc_Lender!A:A,Apollo_Data___Inc_Lender!G:G,"",0)</f>
        <v>44265</v>
      </c>
      <c r="H580" s="27" t="str">
        <f>IFERROR(Apollo_Data__Comp_No[[#This Row],[First Name]],"")</f>
        <v>Chloe</v>
      </c>
      <c r="I580" s="27" t="str">
        <f>IFERROR(Apollo_Data__Comp_No[[#This Row],[Last Name]],"")</f>
        <v>Brook</v>
      </c>
      <c r="M580" s="27" t="str">
        <f>IFERROR(Apollo_Data__Comp_No[[#This Row],[Company Linkedin Url]],"")</f>
        <v>http://www.linkedin.com/company/rbh-properties</v>
      </c>
      <c r="N580" s="27" t="str">
        <f>IFERROR(Apollo_Data__Comp_No[[#This Row],[Website]],"")</f>
        <v>https://rbhproperties.co.uk</v>
      </c>
      <c r="O580" s="27" t="str">
        <f>IFERROR(Apollo_Data__Comp_No[[#This Row],[Company Address]],"")</f>
        <v>United Kingdom</v>
      </c>
      <c r="P580" s="33" t="s">
        <v>26054</v>
      </c>
    </row>
    <row r="581" spans="1:16" s="27" customFormat="1" x14ac:dyDescent="0.4">
      <c r="A581" s="28" t="str">
        <f>IFERROR(Apollo_Data__Comp_No[[#This Row],[CH Company number]],"")</f>
        <v>11335594</v>
      </c>
      <c r="B581" s="29" t="str">
        <f>IFERROR(Apollo_Data__Comp_No[[#This Row],[company]],"")</f>
        <v>Perseus Land &amp; Developments Limited</v>
      </c>
      <c r="C581" s="29" t="str">
        <f>IFERROR(_xlfn.XLOOKUP(Apollo_Results[[#This Row],[Company Number ]],Apollo_Data___Inc_Lender!A:A,Apollo_Data___Inc_Lender!C:C,,)&amp;"","")</f>
        <v>Emw Secretaries Limited; Hugh - Elrington; Duncan - Ford; Melville - Knight; Graham - Wood</v>
      </c>
      <c r="D581" s="27" t="str">
        <f>IFERROR(_xlfn.XLOOKUP(Apollo_Results[[#This Row],[Company Number ]],Apollo_Data___Inc_Lender!A:A,Apollo_Data___Inc_Lender!D:D,,)&amp;"","")</f>
        <v>Barwood Capital Limited</v>
      </c>
      <c r="E581" s="31">
        <f>IFERROR(_xlfn.XLOOKUP(Apollo_Results[[#This Row],[Company Number ]],Apollo_Data___Inc_Lender!A:A,Apollo_Data___Inc_Lender!E:E,"",),"")</f>
        <v>44979</v>
      </c>
      <c r="F581" s="27" t="str">
        <f>IFERROR(_xlfn.XLOOKUP(Apollo_Results[[#This Row],[Company Number ]],Apollo_Data___Inc_Lender!A:A,Apollo_Data___Inc_Lender!F:F,"",0)&amp;"","")</f>
        <v>outstanding</v>
      </c>
      <c r="G581" s="31">
        <f>_xlfn.XLOOKUP(Apollo_Results[[#This Row],[Company Number ]],Apollo_Data___Inc_Lender!A:A,Apollo_Data___Inc_Lender!G:G,"",0)</f>
        <v>43218</v>
      </c>
      <c r="H581" s="27" t="str">
        <f>IFERROR(Apollo_Data__Comp_No[[#This Row],[First Name]],"")</f>
        <v>Duncan</v>
      </c>
      <c r="I581" s="27" t="str">
        <f>IFERROR(Apollo_Data__Comp_No[[#This Row],[Last Name]],"")</f>
        <v>Ford</v>
      </c>
      <c r="M581" s="27" t="str">
        <f>IFERROR(Apollo_Data__Comp_No[[#This Row],[Company Linkedin Url]],"")</f>
        <v>http://www.linkedin.com/company/perseus-land-developments-limited</v>
      </c>
      <c r="N581" s="27" t="str">
        <f>IFERROR(Apollo_Data__Comp_No[[#This Row],[Website]],"")</f>
        <v>https://perseusland.co.uk</v>
      </c>
      <c r="O581" s="27" t="str">
        <f>IFERROR(Apollo_Data__Comp_No[[#This Row],[Company Address]],"")</f>
        <v>Waterside Way, Northampton, England, United Kingdom, NN4 7XD</v>
      </c>
      <c r="P581" s="33" t="s">
        <v>26054</v>
      </c>
    </row>
    <row r="582" spans="1:16" s="27" customFormat="1" x14ac:dyDescent="0.4">
      <c r="A582" s="28" t="str">
        <f>IFERROR(Apollo_Data__Comp_No[[#This Row],[CH Company number]],"")</f>
        <v>11335594</v>
      </c>
      <c r="B582" s="29" t="str">
        <f>IFERROR(Apollo_Data__Comp_No[[#This Row],[company]],"")</f>
        <v>Perseus Land &amp; Developments Limited</v>
      </c>
      <c r="C582" s="29" t="str">
        <f>IFERROR(_xlfn.XLOOKUP(Apollo_Results[[#This Row],[Company Number ]],Apollo_Data___Inc_Lender!A:A,Apollo_Data___Inc_Lender!C:C,,)&amp;"","")</f>
        <v>Emw Secretaries Limited; Hugh - Elrington; Duncan - Ford; Melville - Knight; Graham - Wood</v>
      </c>
      <c r="D582" s="27" t="str">
        <f>IFERROR(_xlfn.XLOOKUP(Apollo_Results[[#This Row],[Company Number ]],Apollo_Data___Inc_Lender!A:A,Apollo_Data___Inc_Lender!D:D,,)&amp;"","")</f>
        <v>Barwood Capital Limited</v>
      </c>
      <c r="E582" s="31">
        <f>IFERROR(_xlfn.XLOOKUP(Apollo_Results[[#This Row],[Company Number ]],Apollo_Data___Inc_Lender!A:A,Apollo_Data___Inc_Lender!E:E,"",),"")</f>
        <v>44979</v>
      </c>
      <c r="F582" s="27" t="str">
        <f>IFERROR(_xlfn.XLOOKUP(Apollo_Results[[#This Row],[Company Number ]],Apollo_Data___Inc_Lender!A:A,Apollo_Data___Inc_Lender!F:F,"",0)&amp;"","")</f>
        <v>outstanding</v>
      </c>
      <c r="G582" s="31">
        <f>_xlfn.XLOOKUP(Apollo_Results[[#This Row],[Company Number ]],Apollo_Data___Inc_Lender!A:A,Apollo_Data___Inc_Lender!G:G,"",0)</f>
        <v>43218</v>
      </c>
      <c r="H582" s="27" t="str">
        <f>IFERROR(Apollo_Data__Comp_No[[#This Row],[First Name]],"")</f>
        <v>William</v>
      </c>
      <c r="I582" s="27" t="str">
        <f>IFERROR(Apollo_Data__Comp_No[[#This Row],[Last Name]],"")</f>
        <v>Chambers</v>
      </c>
      <c r="M582" s="27" t="str">
        <f>IFERROR(Apollo_Data__Comp_No[[#This Row],[Company Linkedin Url]],"")</f>
        <v>http://www.linkedin.com/company/perseus-land-developments-limited</v>
      </c>
      <c r="N582" s="27" t="str">
        <f>IFERROR(Apollo_Data__Comp_No[[#This Row],[Website]],"")</f>
        <v>https://perseusland.co.uk</v>
      </c>
      <c r="O582" s="27" t="str">
        <f>IFERROR(Apollo_Data__Comp_No[[#This Row],[Company Address]],"")</f>
        <v>Waterside Way, Northampton, England, United Kingdom, NN4 7XD</v>
      </c>
      <c r="P582" s="33" t="s">
        <v>26054</v>
      </c>
    </row>
    <row r="583" spans="1:16" s="27" customFormat="1" x14ac:dyDescent="0.4">
      <c r="A583" s="28" t="str">
        <f>IFERROR(Apollo_Data__Comp_No[[#This Row],[CH Company number]],"")</f>
        <v>08814758</v>
      </c>
      <c r="B583" s="29" t="str">
        <f>IFERROR(Apollo_Data__Comp_No[[#This Row],[company]],"")</f>
        <v>Oakwood Construction</v>
      </c>
      <c r="C583" s="29" t="str">
        <f>IFERROR(_xlfn.XLOOKUP(Apollo_Results[[#This Row],[Company Number ]],Apollo_Data___Inc_Lender!A:A,Apollo_Data___Inc_Lender!C:C,,)&amp;"","")</f>
        <v>Sean - Togher</v>
      </c>
      <c r="D583" s="27" t="str">
        <f>IFERROR(_xlfn.XLOOKUP(Apollo_Results[[#This Row],[Company Number ]],Apollo_Data___Inc_Lender!A:A,Apollo_Data___Inc_Lender!D:D,,)&amp;"","")</f>
        <v/>
      </c>
      <c r="E583" s="31">
        <f>IFERROR(_xlfn.XLOOKUP(Apollo_Results[[#This Row],[Company Number ]],Apollo_Data___Inc_Lender!A:A,Apollo_Data___Inc_Lender!E:E,"",),"")</f>
        <v>0</v>
      </c>
      <c r="F583" s="27" t="str">
        <f>IFERROR(_xlfn.XLOOKUP(Apollo_Results[[#This Row],[Company Number ]],Apollo_Data___Inc_Lender!A:A,Apollo_Data___Inc_Lender!F:F,"",0)&amp;"","")</f>
        <v/>
      </c>
      <c r="G583" s="31">
        <f>_xlfn.XLOOKUP(Apollo_Results[[#This Row],[Company Number ]],Apollo_Data___Inc_Lender!A:A,Apollo_Data___Inc_Lender!G:G,"",0)</f>
        <v>41621</v>
      </c>
      <c r="H583" s="27" t="str">
        <f>IFERROR(Apollo_Data__Comp_No[[#This Row],[First Name]],"")</f>
        <v>Craig</v>
      </c>
      <c r="I583" s="27" t="str">
        <f>IFERROR(Apollo_Data__Comp_No[[#This Row],[Last Name]],"")</f>
        <v>Taylor</v>
      </c>
      <c r="M583" s="27" t="str">
        <f>IFERROR(Apollo_Data__Comp_No[[#This Row],[Company Linkedin Url]],"")</f>
        <v>http://www.linkedin.com/company/oakwoodconstructionuk</v>
      </c>
      <c r="N583" s="27" t="str">
        <f>IFERROR(Apollo_Data__Comp_No[[#This Row],[Website]],"")</f>
        <v>https://oakwoodconstruction.co.uk</v>
      </c>
      <c r="O583" s="27" t="str">
        <f>IFERROR(Apollo_Data__Comp_No[[#This Row],[Company Address]],"")</f>
        <v>Curriers Close, Coventry, England, United Kingdom, CV4 8</v>
      </c>
      <c r="P583" s="33" t="s">
        <v>26054</v>
      </c>
    </row>
    <row r="584" spans="1:16" s="27" customFormat="1" x14ac:dyDescent="0.4">
      <c r="A584" s="28" t="str">
        <f>IFERROR(Apollo_Data__Comp_No[[#This Row],[CH Company number]],"")</f>
        <v>11574690</v>
      </c>
      <c r="B584" s="29" t="str">
        <f>IFERROR(Apollo_Data__Comp_No[[#This Row],[company]],"")</f>
        <v>AXE Construction Ltd</v>
      </c>
      <c r="C584" s="29" t="str">
        <f>IFERROR(_xlfn.XLOOKUP(Apollo_Results[[#This Row],[Company Number ]],Apollo_Data___Inc_Lender!A:A,Apollo_Data___Inc_Lender!C:C,,)&amp;"","")</f>
        <v>Eduard - Munteanu</v>
      </c>
      <c r="D584" s="27" t="str">
        <f>IFERROR(_xlfn.XLOOKUP(Apollo_Results[[#This Row],[Company Number ]],Apollo_Data___Inc_Lender!A:A,Apollo_Data___Inc_Lender!D:D,,)&amp;"","")</f>
        <v/>
      </c>
      <c r="E584" s="31">
        <f>IFERROR(_xlfn.XLOOKUP(Apollo_Results[[#This Row],[Company Number ]],Apollo_Data___Inc_Lender!A:A,Apollo_Data___Inc_Lender!E:E,"",),"")</f>
        <v>0</v>
      </c>
      <c r="F584" s="27" t="str">
        <f>IFERROR(_xlfn.XLOOKUP(Apollo_Results[[#This Row],[Company Number ]],Apollo_Data___Inc_Lender!A:A,Apollo_Data___Inc_Lender!F:F,"",0)&amp;"","")</f>
        <v/>
      </c>
      <c r="G584" s="31">
        <f>_xlfn.XLOOKUP(Apollo_Results[[#This Row],[Company Number ]],Apollo_Data___Inc_Lender!A:A,Apollo_Data___Inc_Lender!G:G,"",0)</f>
        <v>43361</v>
      </c>
      <c r="H584" s="27" t="str">
        <f>IFERROR(Apollo_Data__Comp_No[[#This Row],[First Name]],"")</f>
        <v>Pasha</v>
      </c>
      <c r="I584" s="27" t="str">
        <f>IFERROR(Apollo_Data__Comp_No[[#This Row],[Last Name]],"")</f>
        <v>Szewczuk</v>
      </c>
      <c r="M584" s="27" t="str">
        <f>IFERROR(Apollo_Data__Comp_No[[#This Row],[Company Linkedin Url]],"")</f>
        <v>http://www.linkedin.com/company/axe-construction-ltd</v>
      </c>
      <c r="N584" s="27" t="str">
        <f>IFERROR(Apollo_Data__Comp_No[[#This Row],[Website]],"")</f>
        <v>https://axeconstruction.co.uk</v>
      </c>
      <c r="O584" s="27" t="str">
        <f>IFERROR(Apollo_Data__Comp_No[[#This Row],[Company Address]],"")</f>
        <v>41b Tooting Bec Gardens, London, England, United Kingdom, SW16 1RE</v>
      </c>
      <c r="P584" s="33" t="s">
        <v>26054</v>
      </c>
    </row>
    <row r="585" spans="1:16" s="27" customFormat="1" x14ac:dyDescent="0.4">
      <c r="A585" s="28" t="str">
        <f>IFERROR(Apollo_Data__Comp_No[[#This Row],[CH Company number]],"")</f>
        <v>11276635</v>
      </c>
      <c r="B585" s="29" t="str">
        <f>IFERROR(Apollo_Data__Comp_No[[#This Row],[company]],"")</f>
        <v>Cromsdale</v>
      </c>
      <c r="C585" s="29" t="str">
        <f>IFERROR(_xlfn.XLOOKUP(Apollo_Results[[#This Row],[Company Number ]],Apollo_Data___Inc_Lender!A:A,Apollo_Data___Inc_Lender!C:C,,)&amp;"","")</f>
        <v>Robert - Whitehead</v>
      </c>
      <c r="D585" s="27" t="str">
        <f>IFERROR(_xlfn.XLOOKUP(Apollo_Results[[#This Row],[Company Number ]],Apollo_Data___Inc_Lender!A:A,Apollo_Data___Inc_Lender!D:D,,)&amp;"","")</f>
        <v/>
      </c>
      <c r="E585" s="31">
        <f>IFERROR(_xlfn.XLOOKUP(Apollo_Results[[#This Row],[Company Number ]],Apollo_Data___Inc_Lender!A:A,Apollo_Data___Inc_Lender!E:E,"",),"")</f>
        <v>0</v>
      </c>
      <c r="F585" s="27" t="str">
        <f>IFERROR(_xlfn.XLOOKUP(Apollo_Results[[#This Row],[Company Number ]],Apollo_Data___Inc_Lender!A:A,Apollo_Data___Inc_Lender!F:F,"",0)&amp;"","")</f>
        <v/>
      </c>
      <c r="G585" s="31">
        <f>_xlfn.XLOOKUP(Apollo_Results[[#This Row],[Company Number ]],Apollo_Data___Inc_Lender!A:A,Apollo_Data___Inc_Lender!G:G,"",0)</f>
        <v>43185</v>
      </c>
      <c r="H585" s="27" t="str">
        <f>IFERROR(Apollo_Data__Comp_No[[#This Row],[First Name]],"")</f>
        <v>Mark</v>
      </c>
      <c r="I585" s="27" t="str">
        <f>IFERROR(Apollo_Data__Comp_No[[#This Row],[Last Name]],"")</f>
        <v>Whitehead</v>
      </c>
      <c r="M585" s="27" t="str">
        <f>IFERROR(Apollo_Data__Comp_No[[#This Row],[Company Linkedin Url]],"")</f>
        <v>http://www.linkedin.com/company/cromsdale</v>
      </c>
      <c r="N585" s="27" t="str">
        <f>IFERROR(Apollo_Data__Comp_No[[#This Row],[Website]],"")</f>
        <v>https://cromsdale.co.uk</v>
      </c>
      <c r="O585" s="27" t="str">
        <f>IFERROR(Apollo_Data__Comp_No[[#This Row],[Company Address]],"")</f>
        <v>Park Square West, England, United Kingdom, LS1 2PW</v>
      </c>
      <c r="P585" s="33" t="s">
        <v>26054</v>
      </c>
    </row>
    <row r="586" spans="1:16" s="27" customFormat="1" x14ac:dyDescent="0.4">
      <c r="A586" s="28" t="str">
        <f>IFERROR(Apollo_Data__Comp_No[[#This Row],[CH Company number]],"")</f>
        <v>00920555</v>
      </c>
      <c r="B586" s="29" t="str">
        <f>IFERROR(Apollo_Data__Comp_No[[#This Row],[company]],"")</f>
        <v>J.P. Whelan Homes Ltd</v>
      </c>
      <c r="C586" s="29" t="str">
        <f>IFERROR(_xlfn.XLOOKUP(Apollo_Results[[#This Row],[Company Number ]],Apollo_Data___Inc_Lender!A:A,Apollo_Data___Inc_Lender!C:C,,)&amp;"","")</f>
        <v>Ann - Batchelor; Timothy - Page; Kevin - Whelan</v>
      </c>
      <c r="D586" s="27" t="str">
        <f>IFERROR(_xlfn.XLOOKUP(Apollo_Results[[#This Row],[Company Number ]],Apollo_Data___Inc_Lender!A:A,Apollo_Data___Inc_Lender!D:D,,)&amp;"","")</f>
        <v>The Royal Bank of Scotland PLC</v>
      </c>
      <c r="E586" s="31">
        <f>IFERROR(_xlfn.XLOOKUP(Apollo_Results[[#This Row],[Company Number ]],Apollo_Data___Inc_Lender!A:A,Apollo_Data___Inc_Lender!E:E,"",),"")</f>
        <v>43669</v>
      </c>
      <c r="F586" s="27" t="str">
        <f>IFERROR(_xlfn.XLOOKUP(Apollo_Results[[#This Row],[Company Number ]],Apollo_Data___Inc_Lender!A:A,Apollo_Data___Inc_Lender!F:F,"",0)&amp;"","")</f>
        <v>fully-satisfied</v>
      </c>
      <c r="G586" s="31">
        <f>_xlfn.XLOOKUP(Apollo_Results[[#This Row],[Company Number ]],Apollo_Data___Inc_Lender!A:A,Apollo_Data___Inc_Lender!G:G,"",0)</f>
        <v>24775</v>
      </c>
      <c r="H586" s="27" t="str">
        <f>IFERROR(Apollo_Data__Comp_No[[#This Row],[First Name]],"")</f>
        <v>John</v>
      </c>
      <c r="I586" s="27" t="str">
        <f>IFERROR(Apollo_Data__Comp_No[[#This Row],[Last Name]],"")</f>
        <v>Whelan</v>
      </c>
      <c r="M586" s="27" t="str">
        <f>IFERROR(Apollo_Data__Comp_No[[#This Row],[Company Linkedin Url]],"")</f>
        <v>http://www.linkedin.com/company/j-p-whelan-homes-ltd</v>
      </c>
      <c r="N586" s="27" t="str">
        <f>IFERROR(Apollo_Data__Comp_No[[#This Row],[Website]],"")</f>
        <v>https://whelanhomes.co.uk</v>
      </c>
      <c r="O586" s="27" t="str">
        <f>IFERROR(Apollo_Data__Comp_No[[#This Row],[Company Address]],"")</f>
        <v>Glovers Close, Westerham, England, United Kingdom, TN16 3GA</v>
      </c>
      <c r="P586" s="33" t="s">
        <v>26054</v>
      </c>
    </row>
    <row r="587" spans="1:16" s="27" customFormat="1" x14ac:dyDescent="0.4">
      <c r="A587" s="28" t="str">
        <f>IFERROR(Apollo_Data__Comp_No[[#This Row],[CH Company number]],"")</f>
        <v>15802941</v>
      </c>
      <c r="B587" s="29" t="str">
        <f>IFERROR(Apollo_Data__Comp_No[[#This Row],[company]],"")</f>
        <v>RMD DEVELOPMENTS LTD</v>
      </c>
      <c r="C587" s="29" t="str">
        <f>IFERROR(_xlfn.XLOOKUP(Apollo_Results[[#This Row],[Company Number ]],Apollo_Data___Inc_Lender!A:A,Apollo_Data___Inc_Lender!C:C,,)&amp;"","")</f>
        <v>Richard - Douglas</v>
      </c>
      <c r="D587" s="27" t="str">
        <f>IFERROR(_xlfn.XLOOKUP(Apollo_Results[[#This Row],[Company Number ]],Apollo_Data___Inc_Lender!A:A,Apollo_Data___Inc_Lender!D:D,,)&amp;"","")</f>
        <v/>
      </c>
      <c r="E587" s="31">
        <f>IFERROR(_xlfn.XLOOKUP(Apollo_Results[[#This Row],[Company Number ]],Apollo_Data___Inc_Lender!A:A,Apollo_Data___Inc_Lender!E:E,"",),"")</f>
        <v>0</v>
      </c>
      <c r="F587" s="27" t="str">
        <f>IFERROR(_xlfn.XLOOKUP(Apollo_Results[[#This Row],[Company Number ]],Apollo_Data___Inc_Lender!A:A,Apollo_Data___Inc_Lender!F:F,"",0)&amp;"","")</f>
        <v/>
      </c>
      <c r="G587" s="31">
        <f>_xlfn.XLOOKUP(Apollo_Results[[#This Row],[Company Number ]],Apollo_Data___Inc_Lender!A:A,Apollo_Data___Inc_Lender!G:G,"",0)</f>
        <v>45468</v>
      </c>
      <c r="H587" s="27" t="str">
        <f>IFERROR(Apollo_Data__Comp_No[[#This Row],[First Name]],"")</f>
        <v>Ricky</v>
      </c>
      <c r="I587" s="27" t="str">
        <f>IFERROR(Apollo_Data__Comp_No[[#This Row],[Last Name]],"")</f>
        <v>Masters</v>
      </c>
      <c r="M587" s="27" t="str">
        <f>IFERROR(Apollo_Data__Comp_No[[#This Row],[Company Linkedin Url]],"")</f>
        <v>http://www.linkedin.com/company/rm-developments</v>
      </c>
      <c r="N587" s="27" t="str">
        <f>IFERROR(Apollo_Data__Comp_No[[#This Row],[Website]],"")</f>
        <v>https://rmdevelopments.com.au</v>
      </c>
      <c r="O587" s="27" t="str">
        <f>IFERROR(Apollo_Data__Comp_No[[#This Row],[Company Address]],"")</f>
        <v>Sunshine Coast, Queensland, Australia</v>
      </c>
      <c r="P587" s="33" t="s">
        <v>26054</v>
      </c>
    </row>
    <row r="588" spans="1:16" s="27" customFormat="1" x14ac:dyDescent="0.4">
      <c r="A588" s="28" t="str">
        <f>IFERROR(Apollo_Data__Comp_No[[#This Row],[CH Company number]],"")</f>
        <v>15802941</v>
      </c>
      <c r="B588" s="29" t="str">
        <f>IFERROR(Apollo_Data__Comp_No[[#This Row],[company]],"")</f>
        <v>RMD DEVELOPMENTS LTD</v>
      </c>
      <c r="C588" s="29" t="str">
        <f>IFERROR(_xlfn.XLOOKUP(Apollo_Results[[#This Row],[Company Number ]],Apollo_Data___Inc_Lender!A:A,Apollo_Data___Inc_Lender!C:C,,)&amp;"","")</f>
        <v>Richard - Douglas</v>
      </c>
      <c r="D588" s="27" t="str">
        <f>IFERROR(_xlfn.XLOOKUP(Apollo_Results[[#This Row],[Company Number ]],Apollo_Data___Inc_Lender!A:A,Apollo_Data___Inc_Lender!D:D,,)&amp;"","")</f>
        <v/>
      </c>
      <c r="E588" s="31">
        <f>IFERROR(_xlfn.XLOOKUP(Apollo_Results[[#This Row],[Company Number ]],Apollo_Data___Inc_Lender!A:A,Apollo_Data___Inc_Lender!E:E,"",),"")</f>
        <v>0</v>
      </c>
      <c r="F588" s="27" t="str">
        <f>IFERROR(_xlfn.XLOOKUP(Apollo_Results[[#This Row],[Company Number ]],Apollo_Data___Inc_Lender!A:A,Apollo_Data___Inc_Lender!F:F,"",0)&amp;"","")</f>
        <v/>
      </c>
      <c r="G588" s="31">
        <f>_xlfn.XLOOKUP(Apollo_Results[[#This Row],[Company Number ]],Apollo_Data___Inc_Lender!A:A,Apollo_Data___Inc_Lender!G:G,"",0)</f>
        <v>45468</v>
      </c>
      <c r="H588" s="27" t="str">
        <f>IFERROR(Apollo_Data__Comp_No[[#This Row],[First Name]],"")</f>
        <v>Mark</v>
      </c>
      <c r="I588" s="27" t="str">
        <f>IFERROR(Apollo_Data__Comp_No[[#This Row],[Last Name]],"")</f>
        <v>Henry</v>
      </c>
      <c r="M588" s="27" t="str">
        <f>IFERROR(Apollo_Data__Comp_No[[#This Row],[Company Linkedin Url]],"")</f>
        <v>http://www.linkedin.com/company/rm-developments</v>
      </c>
      <c r="N588" s="27" t="str">
        <f>IFERROR(Apollo_Data__Comp_No[[#This Row],[Website]],"")</f>
        <v>https://rmdevelopments.com.au</v>
      </c>
      <c r="O588" s="27" t="str">
        <f>IFERROR(Apollo_Data__Comp_No[[#This Row],[Company Address]],"")</f>
        <v>Sunshine Coast, Queensland, Australia</v>
      </c>
      <c r="P588" s="33" t="s">
        <v>26054</v>
      </c>
    </row>
    <row r="589" spans="1:16" s="27" customFormat="1" x14ac:dyDescent="0.4">
      <c r="A589" s="28" t="str">
        <f>IFERROR(Apollo_Data__Comp_No[[#This Row],[CH Company number]],"")</f>
        <v>08130973</v>
      </c>
      <c r="B589" s="29" t="str">
        <f>IFERROR(Apollo_Data__Comp_No[[#This Row],[company]],"")</f>
        <v>Mount Street Developments</v>
      </c>
      <c r="C589" s="29" t="str">
        <f>IFERROR(_xlfn.XLOOKUP(Apollo_Results[[#This Row],[Company Number ]],Apollo_Data___Inc_Lender!A:A,Apollo_Data___Inc_Lender!C:C,,)&amp;"","")</f>
        <v>Marie - Warner; Paul - Warner</v>
      </c>
      <c r="D589" s="27" t="str">
        <f>IFERROR(_xlfn.XLOOKUP(Apollo_Results[[#This Row],[Company Number ]],Apollo_Data___Inc_Lender!A:A,Apollo_Data___Inc_Lender!D:D,,)&amp;"","")</f>
        <v/>
      </c>
      <c r="E589" s="31">
        <f>IFERROR(_xlfn.XLOOKUP(Apollo_Results[[#This Row],[Company Number ]],Apollo_Data___Inc_Lender!A:A,Apollo_Data___Inc_Lender!E:E,"",),"")</f>
        <v>0</v>
      </c>
      <c r="F589" s="27" t="str">
        <f>IFERROR(_xlfn.XLOOKUP(Apollo_Results[[#This Row],[Company Number ]],Apollo_Data___Inc_Lender!A:A,Apollo_Data___Inc_Lender!F:F,"",0)&amp;"","")</f>
        <v/>
      </c>
      <c r="G589" s="31">
        <f>_xlfn.XLOOKUP(Apollo_Results[[#This Row],[Company Number ]],Apollo_Data___Inc_Lender!A:A,Apollo_Data___Inc_Lender!G:G,"",0)</f>
        <v>41095</v>
      </c>
      <c r="H589" s="27" t="str">
        <f>IFERROR(Apollo_Data__Comp_No[[#This Row],[First Name]],"")</f>
        <v>Charlie</v>
      </c>
      <c r="I589" s="27" t="str">
        <f>IFERROR(Apollo_Data__Comp_No[[#This Row],[Last Name]],"")</f>
        <v>Warner</v>
      </c>
      <c r="M589" s="27" t="str">
        <f>IFERROR(Apollo_Data__Comp_No[[#This Row],[Company Linkedin Url]],"")</f>
        <v>http://www.linkedin.com/company/mountstreetdevelopments</v>
      </c>
      <c r="N589" s="27" t="str">
        <f>IFERROR(Apollo_Data__Comp_No[[#This Row],[Website]],"")</f>
        <v>https://mountstreetdev.co.uk</v>
      </c>
      <c r="O589" s="27" t="str">
        <f>IFERROR(Apollo_Data__Comp_No[[#This Row],[Company Address]],"")</f>
        <v>Chelmsford, England, United Kingdom</v>
      </c>
      <c r="P589" s="33" t="s">
        <v>26054</v>
      </c>
    </row>
    <row r="590" spans="1:16" s="27" customFormat="1" x14ac:dyDescent="0.4">
      <c r="A590" s="28" t="str">
        <f>IFERROR(Apollo_Data__Comp_No[[#This Row],[CH Company number]],"")</f>
        <v>08130973</v>
      </c>
      <c r="B590" s="29" t="str">
        <f>IFERROR(Apollo_Data__Comp_No[[#This Row],[company]],"")</f>
        <v>Mount Street Developments</v>
      </c>
      <c r="C590" s="29" t="str">
        <f>IFERROR(_xlfn.XLOOKUP(Apollo_Results[[#This Row],[Company Number ]],Apollo_Data___Inc_Lender!A:A,Apollo_Data___Inc_Lender!C:C,,)&amp;"","")</f>
        <v>Marie - Warner; Paul - Warner</v>
      </c>
      <c r="D590" s="27" t="str">
        <f>IFERROR(_xlfn.XLOOKUP(Apollo_Results[[#This Row],[Company Number ]],Apollo_Data___Inc_Lender!A:A,Apollo_Data___Inc_Lender!D:D,,)&amp;"","")</f>
        <v/>
      </c>
      <c r="E590" s="31">
        <f>IFERROR(_xlfn.XLOOKUP(Apollo_Results[[#This Row],[Company Number ]],Apollo_Data___Inc_Lender!A:A,Apollo_Data___Inc_Lender!E:E,"",),"")</f>
        <v>0</v>
      </c>
      <c r="F590" s="27" t="str">
        <f>IFERROR(_xlfn.XLOOKUP(Apollo_Results[[#This Row],[Company Number ]],Apollo_Data___Inc_Lender!A:A,Apollo_Data___Inc_Lender!F:F,"",0)&amp;"","")</f>
        <v/>
      </c>
      <c r="G590" s="31">
        <f>_xlfn.XLOOKUP(Apollo_Results[[#This Row],[Company Number ]],Apollo_Data___Inc_Lender!A:A,Apollo_Data___Inc_Lender!G:G,"",0)</f>
        <v>41095</v>
      </c>
      <c r="H590" s="27" t="str">
        <f>IFERROR(Apollo_Data__Comp_No[[#This Row],[First Name]],"")</f>
        <v>Paul</v>
      </c>
      <c r="I590" s="27" t="str">
        <f>IFERROR(Apollo_Data__Comp_No[[#This Row],[Last Name]],"")</f>
        <v>Warner</v>
      </c>
      <c r="M590" s="27" t="str">
        <f>IFERROR(Apollo_Data__Comp_No[[#This Row],[Company Linkedin Url]],"")</f>
        <v>http://www.linkedin.com/company/mountstreetdevelopments</v>
      </c>
      <c r="N590" s="27" t="str">
        <f>IFERROR(Apollo_Data__Comp_No[[#This Row],[Website]],"")</f>
        <v>https://mountstreetdev.co.uk</v>
      </c>
      <c r="O590" s="27" t="str">
        <f>IFERROR(Apollo_Data__Comp_No[[#This Row],[Company Address]],"")</f>
        <v>Chelmsford, England, United Kingdom</v>
      </c>
      <c r="P590" s="33" t="s">
        <v>26054</v>
      </c>
    </row>
    <row r="591" spans="1:16" s="27" customFormat="1" x14ac:dyDescent="0.4">
      <c r="A591" s="28" t="str">
        <f>IFERROR(Apollo_Data__Comp_No[[#This Row],[CH Company number]],"")</f>
        <v>08525773</v>
      </c>
      <c r="B591" s="29" t="str">
        <f>IFERROR(Apollo_Data__Comp_No[[#This Row],[company]],"")</f>
        <v>Albemarle Homes Ltd</v>
      </c>
      <c r="C591" s="29" t="str">
        <f>IFERROR(_xlfn.XLOOKUP(Apollo_Results[[#This Row],[Company Number ]],Apollo_Data___Inc_Lender!A:A,Apollo_Data___Inc_Lender!C:C,,)&amp;"","")</f>
        <v>Charlotte - Jacques; Clare - Barker; Darryl - Barker</v>
      </c>
      <c r="D591" s="27" t="str">
        <f>IFERROR(_xlfn.XLOOKUP(Apollo_Results[[#This Row],[Company Number ]],Apollo_Data___Inc_Lender!A:A,Apollo_Data___Inc_Lender!D:D,,)&amp;"","")</f>
        <v>Hadrian Residential Limited</v>
      </c>
      <c r="E591" s="31">
        <f>IFERROR(_xlfn.XLOOKUP(Apollo_Results[[#This Row],[Company Number ]],Apollo_Data___Inc_Lender!A:A,Apollo_Data___Inc_Lender!E:E,"",),"")</f>
        <v>45793</v>
      </c>
      <c r="F591" s="27" t="str">
        <f>IFERROR(_xlfn.XLOOKUP(Apollo_Results[[#This Row],[Company Number ]],Apollo_Data___Inc_Lender!A:A,Apollo_Data___Inc_Lender!F:F,"",0)&amp;"","")</f>
        <v>outstanding</v>
      </c>
      <c r="G591" s="31">
        <f>_xlfn.XLOOKUP(Apollo_Results[[#This Row],[Company Number ]],Apollo_Data___Inc_Lender!A:A,Apollo_Data___Inc_Lender!G:G,"",0)</f>
        <v>41407</v>
      </c>
      <c r="H591" s="27" t="str">
        <f>IFERROR(Apollo_Data__Comp_No[[#This Row],[First Name]],"")</f>
        <v>Darryl</v>
      </c>
      <c r="I591" s="27" t="str">
        <f>IFERROR(Apollo_Data__Comp_No[[#This Row],[Last Name]],"")</f>
        <v>Barker</v>
      </c>
      <c r="M591" s="27" t="str">
        <f>IFERROR(Apollo_Data__Comp_No[[#This Row],[Company Linkedin Url]],"")</f>
        <v>http://www.linkedin.com/company/albemarle-homes-limited</v>
      </c>
      <c r="N591" s="27" t="str">
        <f>IFERROR(Apollo_Data__Comp_No[[#This Row],[Website]],"")</f>
        <v>https://albemarlehomes.co.uk</v>
      </c>
      <c r="O591" s="27" t="str">
        <f>IFERROR(Apollo_Data__Comp_No[[#This Row],[Company Address]],"")</f>
        <v>Silica Court, Doncaster, England, United Kingdom, DN3 1EG</v>
      </c>
      <c r="P591" s="33" t="s">
        <v>26054</v>
      </c>
    </row>
    <row r="592" spans="1:16" s="27" customFormat="1" x14ac:dyDescent="0.4">
      <c r="A592" s="28" t="str">
        <f>IFERROR(Apollo_Data__Comp_No[[#This Row],[CH Company number]],"")</f>
        <v>08525773</v>
      </c>
      <c r="B592" s="29" t="str">
        <f>IFERROR(Apollo_Data__Comp_No[[#This Row],[company]],"")</f>
        <v>Albemarle Homes Ltd</v>
      </c>
      <c r="C592" s="29" t="str">
        <f>IFERROR(_xlfn.XLOOKUP(Apollo_Results[[#This Row],[Company Number ]],Apollo_Data___Inc_Lender!A:A,Apollo_Data___Inc_Lender!C:C,,)&amp;"","")</f>
        <v>Charlotte - Jacques; Clare - Barker; Darryl - Barker</v>
      </c>
      <c r="D592" s="27" t="str">
        <f>IFERROR(_xlfn.XLOOKUP(Apollo_Results[[#This Row],[Company Number ]],Apollo_Data___Inc_Lender!A:A,Apollo_Data___Inc_Lender!D:D,,)&amp;"","")</f>
        <v>Hadrian Residential Limited</v>
      </c>
      <c r="E592" s="31">
        <f>IFERROR(_xlfn.XLOOKUP(Apollo_Results[[#This Row],[Company Number ]],Apollo_Data___Inc_Lender!A:A,Apollo_Data___Inc_Lender!E:E,"",),"")</f>
        <v>45793</v>
      </c>
      <c r="F592" s="27" t="str">
        <f>IFERROR(_xlfn.XLOOKUP(Apollo_Results[[#This Row],[Company Number ]],Apollo_Data___Inc_Lender!A:A,Apollo_Data___Inc_Lender!F:F,"",0)&amp;"","")</f>
        <v>outstanding</v>
      </c>
      <c r="G592" s="31">
        <f>_xlfn.XLOOKUP(Apollo_Results[[#This Row],[Company Number ]],Apollo_Data___Inc_Lender!A:A,Apollo_Data___Inc_Lender!G:G,"",0)</f>
        <v>41407</v>
      </c>
      <c r="H592" s="27" t="str">
        <f>IFERROR(Apollo_Data__Comp_No[[#This Row],[First Name]],"")</f>
        <v>Michael</v>
      </c>
      <c r="I592" s="27" t="str">
        <f>IFERROR(Apollo_Data__Comp_No[[#This Row],[Last Name]],"")</f>
        <v>Parkinson</v>
      </c>
      <c r="M592" s="27" t="str">
        <f>IFERROR(Apollo_Data__Comp_No[[#This Row],[Company Linkedin Url]],"")</f>
        <v>http://www.linkedin.com/company/albemarle-homes-limited</v>
      </c>
      <c r="N592" s="27" t="str">
        <f>IFERROR(Apollo_Data__Comp_No[[#This Row],[Website]],"")</f>
        <v>https://albemarlehomes.co.uk</v>
      </c>
      <c r="O592" s="27" t="str">
        <f>IFERROR(Apollo_Data__Comp_No[[#This Row],[Company Address]],"")</f>
        <v>Silica Court, Doncaster, England, United Kingdom, DN3 1EG</v>
      </c>
      <c r="P592" s="33" t="s">
        <v>26054</v>
      </c>
    </row>
    <row r="593" spans="1:16" s="27" customFormat="1" x14ac:dyDescent="0.4">
      <c r="A593" s="28" t="str">
        <f>IFERROR(Apollo_Data__Comp_No[[#This Row],[CH Company number]],"")</f>
        <v>08525773</v>
      </c>
      <c r="B593" s="29" t="str">
        <f>IFERROR(Apollo_Data__Comp_No[[#This Row],[company]],"")</f>
        <v>Albemarle Homes Ltd</v>
      </c>
      <c r="C593" s="29" t="str">
        <f>IFERROR(_xlfn.XLOOKUP(Apollo_Results[[#This Row],[Company Number ]],Apollo_Data___Inc_Lender!A:A,Apollo_Data___Inc_Lender!C:C,,)&amp;"","")</f>
        <v>Charlotte - Jacques; Clare - Barker; Darryl - Barker</v>
      </c>
      <c r="D593" s="27" t="str">
        <f>IFERROR(_xlfn.XLOOKUP(Apollo_Results[[#This Row],[Company Number ]],Apollo_Data___Inc_Lender!A:A,Apollo_Data___Inc_Lender!D:D,,)&amp;"","")</f>
        <v>Hadrian Residential Limited</v>
      </c>
      <c r="E593" s="31">
        <f>IFERROR(_xlfn.XLOOKUP(Apollo_Results[[#This Row],[Company Number ]],Apollo_Data___Inc_Lender!A:A,Apollo_Data___Inc_Lender!E:E,"",),"")</f>
        <v>45793</v>
      </c>
      <c r="F593" s="27" t="str">
        <f>IFERROR(_xlfn.XLOOKUP(Apollo_Results[[#This Row],[Company Number ]],Apollo_Data___Inc_Lender!A:A,Apollo_Data___Inc_Lender!F:F,"",0)&amp;"","")</f>
        <v>outstanding</v>
      </c>
      <c r="G593" s="31">
        <f>_xlfn.XLOOKUP(Apollo_Results[[#This Row],[Company Number ]],Apollo_Data___Inc_Lender!A:A,Apollo_Data___Inc_Lender!G:G,"",0)</f>
        <v>41407</v>
      </c>
      <c r="H593" s="27" t="str">
        <f>IFERROR(Apollo_Data__Comp_No[[#This Row],[First Name]],"")</f>
        <v>Bryn</v>
      </c>
      <c r="I593" s="27" t="str">
        <f>IFERROR(Apollo_Data__Comp_No[[#This Row],[Last Name]],"")</f>
        <v>Iwanyckyj</v>
      </c>
      <c r="M593" s="27" t="str">
        <f>IFERROR(Apollo_Data__Comp_No[[#This Row],[Company Linkedin Url]],"")</f>
        <v>http://www.linkedin.com/company/albemarle-homes-limited</v>
      </c>
      <c r="N593" s="27" t="str">
        <f>IFERROR(Apollo_Data__Comp_No[[#This Row],[Website]],"")</f>
        <v>https://albemarlehomes.co.uk</v>
      </c>
      <c r="O593" s="27" t="str">
        <f>IFERROR(Apollo_Data__Comp_No[[#This Row],[Company Address]],"")</f>
        <v>Silica Court, Doncaster, England, United Kingdom, DN3 1EG</v>
      </c>
      <c r="P593" s="33" t="s">
        <v>26054</v>
      </c>
    </row>
    <row r="594" spans="1:16" s="27" customFormat="1" x14ac:dyDescent="0.4">
      <c r="A594" s="28" t="str">
        <f>IFERROR(Apollo_Data__Comp_No[[#This Row],[CH Company number]],"")</f>
        <v>09299334</v>
      </c>
      <c r="B594" s="29" t="str">
        <f>IFERROR(Apollo_Data__Comp_No[[#This Row],[company]],"")</f>
        <v>RBW ESTATES</v>
      </c>
      <c r="C594" s="29" t="str">
        <f>IFERROR(_xlfn.XLOOKUP(Apollo_Results[[#This Row],[Company Number ]],Apollo_Data___Inc_Lender!A:A,Apollo_Data___Inc_Lender!C:C,,)&amp;"","")</f>
        <v>Stephen - Cilia</v>
      </c>
      <c r="D594" s="27" t="str">
        <f>IFERROR(_xlfn.XLOOKUP(Apollo_Results[[#This Row],[Company Number ]],Apollo_Data___Inc_Lender!A:A,Apollo_Data___Inc_Lender!D:D,,)&amp;"","")</f>
        <v/>
      </c>
      <c r="E594" s="31">
        <f>IFERROR(_xlfn.XLOOKUP(Apollo_Results[[#This Row],[Company Number ]],Apollo_Data___Inc_Lender!A:A,Apollo_Data___Inc_Lender!E:E,"",),"")</f>
        <v>0</v>
      </c>
      <c r="F594" s="27" t="str">
        <f>IFERROR(_xlfn.XLOOKUP(Apollo_Results[[#This Row],[Company Number ]],Apollo_Data___Inc_Lender!A:A,Apollo_Data___Inc_Lender!F:F,"",0)&amp;"","")</f>
        <v/>
      </c>
      <c r="G594" s="31">
        <f>_xlfn.XLOOKUP(Apollo_Results[[#This Row],[Company Number ]],Apollo_Data___Inc_Lender!A:A,Apollo_Data___Inc_Lender!G:G,"",0)</f>
        <v>41949</v>
      </c>
      <c r="H594" s="27" t="str">
        <f>IFERROR(Apollo_Data__Comp_No[[#This Row],[First Name]],"")</f>
        <v>David</v>
      </c>
      <c r="I594" s="27" t="str">
        <f>IFERROR(Apollo_Data__Comp_No[[#This Row],[Last Name]],"")</f>
        <v>Hernandez</v>
      </c>
      <c r="M594" s="27" t="str">
        <f>IFERROR(Apollo_Data__Comp_No[[#This Row],[Company Linkedin Url]],"")</f>
        <v>http://www.linkedin.com/company/rbw-estates-limited</v>
      </c>
      <c r="N594" s="27" t="str">
        <f>IFERROR(Apollo_Data__Comp_No[[#This Row],[Website]],"")</f>
        <v>https://rbwestates.co.uk</v>
      </c>
      <c r="O594" s="27" t="str">
        <f>IFERROR(Apollo_Data__Comp_No[[#This Row],[Company Address]],"")</f>
        <v>33 St James's Square, London, England, United Kingdom, SW1Y 4JS</v>
      </c>
      <c r="P594" s="33" t="s">
        <v>26054</v>
      </c>
    </row>
    <row r="595" spans="1:16" s="27" customFormat="1" x14ac:dyDescent="0.4">
      <c r="A595" s="28" t="str">
        <f>IFERROR(Apollo_Data__Comp_No[[#This Row],[CH Company number]],"")</f>
        <v>09299334</v>
      </c>
      <c r="B595" s="29" t="str">
        <f>IFERROR(Apollo_Data__Comp_No[[#This Row],[company]],"")</f>
        <v>RBW ESTATES</v>
      </c>
      <c r="C595" s="29" t="str">
        <f>IFERROR(_xlfn.XLOOKUP(Apollo_Results[[#This Row],[Company Number ]],Apollo_Data___Inc_Lender!A:A,Apollo_Data___Inc_Lender!C:C,,)&amp;"","")</f>
        <v>Stephen - Cilia</v>
      </c>
      <c r="D595" s="27" t="str">
        <f>IFERROR(_xlfn.XLOOKUP(Apollo_Results[[#This Row],[Company Number ]],Apollo_Data___Inc_Lender!A:A,Apollo_Data___Inc_Lender!D:D,,)&amp;"","")</f>
        <v/>
      </c>
      <c r="E595" s="31">
        <f>IFERROR(_xlfn.XLOOKUP(Apollo_Results[[#This Row],[Company Number ]],Apollo_Data___Inc_Lender!A:A,Apollo_Data___Inc_Lender!E:E,"",),"")</f>
        <v>0</v>
      </c>
      <c r="F595" s="27" t="str">
        <f>IFERROR(_xlfn.XLOOKUP(Apollo_Results[[#This Row],[Company Number ]],Apollo_Data___Inc_Lender!A:A,Apollo_Data___Inc_Lender!F:F,"",0)&amp;"","")</f>
        <v/>
      </c>
      <c r="G595" s="31">
        <f>_xlfn.XLOOKUP(Apollo_Results[[#This Row],[Company Number ]],Apollo_Data___Inc_Lender!A:A,Apollo_Data___Inc_Lender!G:G,"",0)</f>
        <v>41949</v>
      </c>
      <c r="H595" s="27" t="str">
        <f>IFERROR(Apollo_Data__Comp_No[[#This Row],[First Name]],"")</f>
        <v>Edward</v>
      </c>
      <c r="I595" s="27" t="str">
        <f>IFERROR(Apollo_Data__Comp_No[[#This Row],[Last Name]],"")</f>
        <v>Davies</v>
      </c>
      <c r="M595" s="27" t="str">
        <f>IFERROR(Apollo_Data__Comp_No[[#This Row],[Company Linkedin Url]],"")</f>
        <v>http://www.linkedin.com/company/rbw-estates-limited</v>
      </c>
      <c r="N595" s="27" t="str">
        <f>IFERROR(Apollo_Data__Comp_No[[#This Row],[Website]],"")</f>
        <v>https://rbwestates.co.uk</v>
      </c>
      <c r="O595" s="27" t="str">
        <f>IFERROR(Apollo_Data__Comp_No[[#This Row],[Company Address]],"")</f>
        <v>33 St James's Square, London, England, United Kingdom, SW1Y 4JS</v>
      </c>
      <c r="P595" s="33" t="s">
        <v>26054</v>
      </c>
    </row>
    <row r="596" spans="1:16" s="27" customFormat="1" x14ac:dyDescent="0.4">
      <c r="A596" s="28" t="str">
        <f>IFERROR(Apollo_Data__Comp_No[[#This Row],[CH Company number]],"")</f>
        <v>15928194</v>
      </c>
      <c r="B596" s="29" t="str">
        <f>IFERROR(Apollo_Data__Comp_No[[#This Row],[company]],"")</f>
        <v>URBAN FUSION PROPERTY LIMITED</v>
      </c>
      <c r="C596" s="29" t="str">
        <f>IFERROR(_xlfn.XLOOKUP(Apollo_Results[[#This Row],[Company Number ]],Apollo_Data___Inc_Lender!A:A,Apollo_Data___Inc_Lender!C:C,,)&amp;"","")</f>
        <v>Claire - Griffin; Peter - Griffin</v>
      </c>
      <c r="D596" s="27" t="str">
        <f>IFERROR(_xlfn.XLOOKUP(Apollo_Results[[#This Row],[Company Number ]],Apollo_Data___Inc_Lender!A:A,Apollo_Data___Inc_Lender!D:D,,)&amp;"","")</f>
        <v/>
      </c>
      <c r="E596" s="31">
        <f>IFERROR(_xlfn.XLOOKUP(Apollo_Results[[#This Row],[Company Number ]],Apollo_Data___Inc_Lender!A:A,Apollo_Data___Inc_Lender!E:E,"",),"")</f>
        <v>0</v>
      </c>
      <c r="F596" s="27" t="str">
        <f>IFERROR(_xlfn.XLOOKUP(Apollo_Results[[#This Row],[Company Number ]],Apollo_Data___Inc_Lender!A:A,Apollo_Data___Inc_Lender!F:F,"",0)&amp;"","")</f>
        <v/>
      </c>
      <c r="G596" s="31">
        <f>_xlfn.XLOOKUP(Apollo_Results[[#This Row],[Company Number ]],Apollo_Data___Inc_Lender!A:A,Apollo_Data___Inc_Lender!G:G,"",0)</f>
        <v>45536</v>
      </c>
      <c r="H596" s="27" t="str">
        <f>IFERROR(Apollo_Data__Comp_No[[#This Row],[First Name]],"")</f>
        <v>Mitchel</v>
      </c>
      <c r="I596" s="27" t="str">
        <f>IFERROR(Apollo_Data__Comp_No[[#This Row],[Last Name]],"")</f>
        <v>Hunt</v>
      </c>
      <c r="M596" s="27" t="str">
        <f>IFERROR(Apollo_Data__Comp_No[[#This Row],[Company Linkedin Url]],"")</f>
        <v>http://www.linkedin.com/company/urban-fusion-ltd</v>
      </c>
      <c r="N596" s="27" t="str">
        <f>IFERROR(Apollo_Data__Comp_No[[#This Row],[Website]],"")</f>
        <v>https://urban-fusion.co.uk</v>
      </c>
      <c r="O596" s="27" t="str">
        <f>IFERROR(Apollo_Data__Comp_No[[#This Row],[Company Address]],"")</f>
        <v>Mansfield, England, United Kingdom</v>
      </c>
      <c r="P596" s="33" t="s">
        <v>26054</v>
      </c>
    </row>
    <row r="597" spans="1:16" s="27" customFormat="1" x14ac:dyDescent="0.4">
      <c r="A597" s="28" t="str">
        <f>IFERROR(Apollo_Data__Comp_No[[#This Row],[CH Company number]],"")</f>
        <v>04971421</v>
      </c>
      <c r="B597" s="29" t="str">
        <f>IFERROR(Apollo_Data__Comp_No[[#This Row],[company]],"")</f>
        <v>Lipman Properties</v>
      </c>
      <c r="C597" s="29" t="str">
        <f>IFERROR(_xlfn.XLOOKUP(Apollo_Results[[#This Row],[Company Number ]],Apollo_Data___Inc_Lender!A:A,Apollo_Data___Inc_Lender!C:C,,)&amp;"","")</f>
        <v>Miriam - Lipman; Adam - Lipman; Steven - Lipman</v>
      </c>
      <c r="D597" s="27" t="str">
        <f>IFERROR(_xlfn.XLOOKUP(Apollo_Results[[#This Row],[Company Number ]],Apollo_Data___Inc_Lender!A:A,Apollo_Data___Inc_Lender!D:D,,)&amp;"","")</f>
        <v>Angelic Interiors Limited</v>
      </c>
      <c r="E597" s="31">
        <f>IFERROR(_xlfn.XLOOKUP(Apollo_Results[[#This Row],[Company Number ]],Apollo_Data___Inc_Lender!A:A,Apollo_Data___Inc_Lender!E:E,"",),"")</f>
        <v>44217</v>
      </c>
      <c r="F597" s="27" t="str">
        <f>IFERROR(_xlfn.XLOOKUP(Apollo_Results[[#This Row],[Company Number ]],Apollo_Data___Inc_Lender!A:A,Apollo_Data___Inc_Lender!F:F,"",0)&amp;"","")</f>
        <v>outstanding</v>
      </c>
      <c r="G597" s="31">
        <f>_xlfn.XLOOKUP(Apollo_Results[[#This Row],[Company Number ]],Apollo_Data___Inc_Lender!A:A,Apollo_Data___Inc_Lender!G:G,"",0)</f>
        <v>37945</v>
      </c>
      <c r="H597" s="27" t="str">
        <f>IFERROR(Apollo_Data__Comp_No[[#This Row],[First Name]],"")</f>
        <v>Adam</v>
      </c>
      <c r="I597" s="27" t="str">
        <f>IFERROR(Apollo_Data__Comp_No[[#This Row],[Last Name]],"")</f>
        <v>Lipman</v>
      </c>
      <c r="M597" s="27" t="str">
        <f>IFERROR(Apollo_Data__Comp_No[[#This Row],[Company Linkedin Url]],"")</f>
        <v>http://www.linkedin.com/company/lipman-properties</v>
      </c>
      <c r="N597" s="27" t="str">
        <f>IFERROR(Apollo_Data__Comp_No[[#This Row],[Website]],"")</f>
        <v>https://lipmanproperties.co.uk</v>
      </c>
      <c r="O597" s="27" t="str">
        <f>IFERROR(Apollo_Data__Comp_No[[#This Row],[Company Address]],"")</f>
        <v>Hampstead Road, London, England, United Kingdom, NW1 2</v>
      </c>
      <c r="P597" s="33" t="s">
        <v>26054</v>
      </c>
    </row>
    <row r="598" spans="1:16" s="27" customFormat="1" x14ac:dyDescent="0.4">
      <c r="A598" s="28" t="str">
        <f>IFERROR(Apollo_Data__Comp_No[[#This Row],[CH Company number]],"")</f>
        <v>13981064</v>
      </c>
      <c r="B598" s="29" t="str">
        <f>IFERROR(Apollo_Data__Comp_No[[#This Row],[company]],"")</f>
        <v>Cross Group</v>
      </c>
      <c r="C598" s="29" t="str">
        <f>IFERROR(_xlfn.XLOOKUP(Apollo_Results[[#This Row],[Company Number ]],Apollo_Data___Inc_Lender!A:A,Apollo_Data___Inc_Lender!C:C,,)&amp;"","")</f>
        <v>Charlotte - Cross</v>
      </c>
      <c r="D598" s="27" t="str">
        <f>IFERROR(_xlfn.XLOOKUP(Apollo_Results[[#This Row],[Company Number ]],Apollo_Data___Inc_Lender!A:A,Apollo_Data___Inc_Lender!D:D,,)&amp;"","")</f>
        <v/>
      </c>
      <c r="E598" s="31">
        <f>IFERROR(_xlfn.XLOOKUP(Apollo_Results[[#This Row],[Company Number ]],Apollo_Data___Inc_Lender!A:A,Apollo_Data___Inc_Lender!E:E,"",),"")</f>
        <v>0</v>
      </c>
      <c r="F598" s="27" t="str">
        <f>IFERROR(_xlfn.XLOOKUP(Apollo_Results[[#This Row],[Company Number ]],Apollo_Data___Inc_Lender!A:A,Apollo_Data___Inc_Lender!F:F,"",0)&amp;"","")</f>
        <v/>
      </c>
      <c r="G598" s="31">
        <f>_xlfn.XLOOKUP(Apollo_Results[[#This Row],[Company Number ]],Apollo_Data___Inc_Lender!A:A,Apollo_Data___Inc_Lender!G:G,"",0)</f>
        <v>44636</v>
      </c>
      <c r="H598" s="27" t="str">
        <f>IFERROR(Apollo_Data__Comp_No[[#This Row],[First Name]],"")</f>
        <v>Will</v>
      </c>
      <c r="I598" s="27" t="str">
        <f>IFERROR(Apollo_Data__Comp_No[[#This Row],[Last Name]],"")</f>
        <v>Cross</v>
      </c>
      <c r="M598" s="27" t="str">
        <f>IFERROR(Apollo_Data__Comp_No[[#This Row],[Company Linkedin Url]],"")</f>
        <v>http://www.linkedin.com/company/cross-developments-sussex-limited</v>
      </c>
      <c r="N598" s="27" t="str">
        <f>IFERROR(Apollo_Data__Comp_No[[#This Row],[Website]],"")</f>
        <v>https://crossgroup.org.uk</v>
      </c>
      <c r="O598" s="27" t="str">
        <f>IFERROR(Apollo_Data__Comp_No[[#This Row],[Company Address]],"")</f>
        <v>2 Park Road, Lewes, England, United Kingdom, BN7 1BN</v>
      </c>
      <c r="P598" s="33" t="s">
        <v>26054</v>
      </c>
    </row>
    <row r="599" spans="1:16" s="27" customFormat="1" x14ac:dyDescent="0.4">
      <c r="A599" s="28" t="str">
        <f>IFERROR(Apollo_Data__Comp_No[[#This Row],[CH Company number]],"")</f>
        <v>14763242</v>
      </c>
      <c r="B599" s="29" t="str">
        <f>IFERROR(Apollo_Data__Comp_No[[#This Row],[company]],"")</f>
        <v>Berkeley Place</v>
      </c>
      <c r="C599" s="29" t="str">
        <f>IFERROR(_xlfn.XLOOKUP(Apollo_Results[[#This Row],[Company Number ]],Apollo_Data___Inc_Lender!A:A,Apollo_Data___Inc_Lender!C:C,,)&amp;"","")</f>
        <v>Christopher - Pickering</v>
      </c>
      <c r="D599" s="27" t="str">
        <f>IFERROR(_xlfn.XLOOKUP(Apollo_Results[[#This Row],[Company Number ]],Apollo_Data___Inc_Lender!A:A,Apollo_Data___Inc_Lender!D:D,,)&amp;"","")</f>
        <v/>
      </c>
      <c r="E599" s="31">
        <f>IFERROR(_xlfn.XLOOKUP(Apollo_Results[[#This Row],[Company Number ]],Apollo_Data___Inc_Lender!A:A,Apollo_Data___Inc_Lender!E:E,"",),"")</f>
        <v>0</v>
      </c>
      <c r="F599" s="27" t="str">
        <f>IFERROR(_xlfn.XLOOKUP(Apollo_Results[[#This Row],[Company Number ]],Apollo_Data___Inc_Lender!A:A,Apollo_Data___Inc_Lender!F:F,"",0)&amp;"","")</f>
        <v/>
      </c>
      <c r="G599" s="31">
        <f>_xlfn.XLOOKUP(Apollo_Results[[#This Row],[Company Number ]],Apollo_Data___Inc_Lender!A:A,Apollo_Data___Inc_Lender!G:G,"",0)</f>
        <v>45013</v>
      </c>
      <c r="H599" s="27" t="str">
        <f>IFERROR(Apollo_Data__Comp_No[[#This Row],[First Name]],"")</f>
        <v>Lucy</v>
      </c>
      <c r="I599" s="27" t="str">
        <f>IFERROR(Apollo_Data__Comp_No[[#This Row],[Last Name]],"")</f>
        <v>Thompson</v>
      </c>
      <c r="M599" s="27" t="str">
        <f>IFERROR(Apollo_Data__Comp_No[[#This Row],[Company Linkedin Url]],"")</f>
        <v>http://www.linkedin.com/company/berkeley-place</v>
      </c>
      <c r="N599" s="27" t="str">
        <f>IFERROR(Apollo_Data__Comp_No[[#This Row],[Website]],"")</f>
        <v>https://berkeleyplace.co.uk</v>
      </c>
      <c r="O599" s="27" t="str">
        <f>IFERROR(Apollo_Data__Comp_No[[#This Row],[Company Address]],"")</f>
        <v>33 Oakfield Road, Bristol, England, United Kingdom, BS8 2AT</v>
      </c>
      <c r="P599" s="33" t="s">
        <v>26054</v>
      </c>
    </row>
    <row r="600" spans="1:16" s="27" customFormat="1" x14ac:dyDescent="0.4">
      <c r="A600" s="28" t="str">
        <f>IFERROR(Apollo_Data__Comp_No[[#This Row],[CH Company number]],"")</f>
        <v>14763242</v>
      </c>
      <c r="B600" s="29" t="str">
        <f>IFERROR(Apollo_Data__Comp_No[[#This Row],[company]],"")</f>
        <v>Berkeley Place</v>
      </c>
      <c r="C600" s="29" t="str">
        <f>IFERROR(_xlfn.XLOOKUP(Apollo_Results[[#This Row],[Company Number ]],Apollo_Data___Inc_Lender!A:A,Apollo_Data___Inc_Lender!C:C,,)&amp;"","")</f>
        <v>Christopher - Pickering</v>
      </c>
      <c r="D600" s="27" t="str">
        <f>IFERROR(_xlfn.XLOOKUP(Apollo_Results[[#This Row],[Company Number ]],Apollo_Data___Inc_Lender!A:A,Apollo_Data___Inc_Lender!D:D,,)&amp;"","")</f>
        <v/>
      </c>
      <c r="E600" s="31">
        <f>IFERROR(_xlfn.XLOOKUP(Apollo_Results[[#This Row],[Company Number ]],Apollo_Data___Inc_Lender!A:A,Apollo_Data___Inc_Lender!E:E,"",),"")</f>
        <v>0</v>
      </c>
      <c r="F600" s="27" t="str">
        <f>IFERROR(_xlfn.XLOOKUP(Apollo_Results[[#This Row],[Company Number ]],Apollo_Data___Inc_Lender!A:A,Apollo_Data___Inc_Lender!F:F,"",0)&amp;"","")</f>
        <v/>
      </c>
      <c r="G600" s="31">
        <f>_xlfn.XLOOKUP(Apollo_Results[[#This Row],[Company Number ]],Apollo_Data___Inc_Lender!A:A,Apollo_Data___Inc_Lender!G:G,"",0)</f>
        <v>45013</v>
      </c>
      <c r="H600" s="27" t="str">
        <f>IFERROR(Apollo_Data__Comp_No[[#This Row],[First Name]],"")</f>
        <v>Lucy</v>
      </c>
      <c r="I600" s="27" t="str">
        <f>IFERROR(Apollo_Data__Comp_No[[#This Row],[Last Name]],"")</f>
        <v>Borrow</v>
      </c>
      <c r="M600" s="27" t="str">
        <f>IFERROR(Apollo_Data__Comp_No[[#This Row],[Company Linkedin Url]],"")</f>
        <v>http://www.linkedin.com/company/berkeley-place</v>
      </c>
      <c r="N600" s="27" t="str">
        <f>IFERROR(Apollo_Data__Comp_No[[#This Row],[Website]],"")</f>
        <v>https://berkeleyplace.co.uk</v>
      </c>
      <c r="O600" s="27" t="str">
        <f>IFERROR(Apollo_Data__Comp_No[[#This Row],[Company Address]],"")</f>
        <v>33 Oakfield Road, Bristol, England, United Kingdom, BS8 2AT</v>
      </c>
      <c r="P600" s="33" t="s">
        <v>26054</v>
      </c>
    </row>
    <row r="601" spans="1:16" s="27" customFormat="1" x14ac:dyDescent="0.4">
      <c r="A601" s="28" t="str">
        <f>IFERROR(Apollo_Data__Comp_No[[#This Row],[CH Company number]],"")</f>
        <v>14763242</v>
      </c>
      <c r="B601" s="29" t="str">
        <f>IFERROR(Apollo_Data__Comp_No[[#This Row],[company]],"")</f>
        <v>Berkeley Place</v>
      </c>
      <c r="C601" s="29" t="str">
        <f>IFERROR(_xlfn.XLOOKUP(Apollo_Results[[#This Row],[Company Number ]],Apollo_Data___Inc_Lender!A:A,Apollo_Data___Inc_Lender!C:C,,)&amp;"","")</f>
        <v>Christopher - Pickering</v>
      </c>
      <c r="D601" s="27" t="str">
        <f>IFERROR(_xlfn.XLOOKUP(Apollo_Results[[#This Row],[Company Number ]],Apollo_Data___Inc_Lender!A:A,Apollo_Data___Inc_Lender!D:D,,)&amp;"","")</f>
        <v/>
      </c>
      <c r="E601" s="31">
        <f>IFERROR(_xlfn.XLOOKUP(Apollo_Results[[#This Row],[Company Number ]],Apollo_Data___Inc_Lender!A:A,Apollo_Data___Inc_Lender!E:E,"",),"")</f>
        <v>0</v>
      </c>
      <c r="F601" s="27" t="str">
        <f>IFERROR(_xlfn.XLOOKUP(Apollo_Results[[#This Row],[Company Number ]],Apollo_Data___Inc_Lender!A:A,Apollo_Data___Inc_Lender!F:F,"",0)&amp;"","")</f>
        <v/>
      </c>
      <c r="G601" s="31">
        <f>_xlfn.XLOOKUP(Apollo_Results[[#This Row],[Company Number ]],Apollo_Data___Inc_Lender!A:A,Apollo_Data___Inc_Lender!G:G,"",0)</f>
        <v>45013</v>
      </c>
      <c r="H601" s="27" t="str">
        <f>IFERROR(Apollo_Data__Comp_No[[#This Row],[First Name]],"")</f>
        <v>Kris</v>
      </c>
      <c r="I601" s="27" t="str">
        <f>IFERROR(Apollo_Data__Comp_No[[#This Row],[Last Name]],"")</f>
        <v>Hamilton</v>
      </c>
      <c r="M601" s="27" t="str">
        <f>IFERROR(Apollo_Data__Comp_No[[#This Row],[Company Linkedin Url]],"")</f>
        <v>http://www.linkedin.com/company/berkeley-place</v>
      </c>
      <c r="N601" s="27" t="str">
        <f>IFERROR(Apollo_Data__Comp_No[[#This Row],[Website]],"")</f>
        <v>https://berkeleyplace.co.uk</v>
      </c>
      <c r="O601" s="27" t="str">
        <f>IFERROR(Apollo_Data__Comp_No[[#This Row],[Company Address]],"")</f>
        <v>33 Oakfield Road, Bristol, England, United Kingdom, BS8 2AT</v>
      </c>
      <c r="P601" s="33" t="s">
        <v>26054</v>
      </c>
    </row>
    <row r="602" spans="1:16" s="27" customFormat="1" x14ac:dyDescent="0.4">
      <c r="A602" s="28" t="str">
        <f>IFERROR(Apollo_Data__Comp_No[[#This Row],[CH Company number]],"")</f>
        <v>SC748647</v>
      </c>
      <c r="B602" s="29" t="str">
        <f>IFERROR(Apollo_Data__Comp_No[[#This Row],[company]],"")</f>
        <v>Craigleith Property Group</v>
      </c>
      <c r="C602" s="29" t="str">
        <f>IFERROR(_xlfn.XLOOKUP(Apollo_Results[[#This Row],[Company Number ]],Apollo_Data___Inc_Lender!A:A,Apollo_Data___Inc_Lender!C:C,,)&amp;"","")</f>
        <v>Gary - Henshaw; Gillian - Henshaw</v>
      </c>
      <c r="D602" s="27" t="str">
        <f>IFERROR(_xlfn.XLOOKUP(Apollo_Results[[#This Row],[Company Number ]],Apollo_Data___Inc_Lender!A:A,Apollo_Data___Inc_Lender!D:D,,)&amp;"","")</f>
        <v/>
      </c>
      <c r="E602" s="31">
        <f>IFERROR(_xlfn.XLOOKUP(Apollo_Results[[#This Row],[Company Number ]],Apollo_Data___Inc_Lender!A:A,Apollo_Data___Inc_Lender!E:E,"",),"")</f>
        <v>0</v>
      </c>
      <c r="F602" s="27" t="str">
        <f>IFERROR(_xlfn.XLOOKUP(Apollo_Results[[#This Row],[Company Number ]],Apollo_Data___Inc_Lender!A:A,Apollo_Data___Inc_Lender!F:F,"",0)&amp;"","")</f>
        <v/>
      </c>
      <c r="G602" s="31">
        <f>_xlfn.XLOOKUP(Apollo_Results[[#This Row],[Company Number ]],Apollo_Data___Inc_Lender!A:A,Apollo_Data___Inc_Lender!G:G,"",0)</f>
        <v>44862</v>
      </c>
      <c r="H602" s="27" t="str">
        <f>IFERROR(Apollo_Data__Comp_No[[#This Row],[First Name]],"")</f>
        <v>Craigleith</v>
      </c>
      <c r="I602" s="27" t="str">
        <f>IFERROR(Apollo_Data__Comp_No[[#This Row],[Last Name]],"")</f>
        <v>Group</v>
      </c>
      <c r="M602" s="27" t="str">
        <f>IFERROR(Apollo_Data__Comp_No[[#This Row],[Company Linkedin Url]],"")</f>
        <v>http://www.linkedin.com/company/craigleith-investments</v>
      </c>
      <c r="N602" s="27" t="str">
        <f>IFERROR(Apollo_Data__Comp_No[[#This Row],[Website]],"")</f>
        <v>https://craigleithgroup.com</v>
      </c>
      <c r="O602" s="27" t="str">
        <f>IFERROR(Apollo_Data__Comp_No[[#This Row],[Company Address]],"")</f>
        <v>Edinburgh, Scotland, United Kingdom, EH12 9</v>
      </c>
      <c r="P602" s="33" t="s">
        <v>26054</v>
      </c>
    </row>
    <row r="603" spans="1:16" s="27" customFormat="1" x14ac:dyDescent="0.4">
      <c r="A603" s="28" t="str">
        <f>IFERROR(Apollo_Data__Comp_No[[#This Row],[CH Company number]],"")</f>
        <v>SC748647</v>
      </c>
      <c r="B603" s="29" t="str">
        <f>IFERROR(Apollo_Data__Comp_No[[#This Row],[company]],"")</f>
        <v>Craigleith Property Group</v>
      </c>
      <c r="C603" s="29" t="str">
        <f>IFERROR(_xlfn.XLOOKUP(Apollo_Results[[#This Row],[Company Number ]],Apollo_Data___Inc_Lender!A:A,Apollo_Data___Inc_Lender!C:C,,)&amp;"","")</f>
        <v>Gary - Henshaw; Gillian - Henshaw</v>
      </c>
      <c r="D603" s="27" t="str">
        <f>IFERROR(_xlfn.XLOOKUP(Apollo_Results[[#This Row],[Company Number ]],Apollo_Data___Inc_Lender!A:A,Apollo_Data___Inc_Lender!D:D,,)&amp;"","")</f>
        <v/>
      </c>
      <c r="E603" s="31">
        <f>IFERROR(_xlfn.XLOOKUP(Apollo_Results[[#This Row],[Company Number ]],Apollo_Data___Inc_Lender!A:A,Apollo_Data___Inc_Lender!E:E,"",),"")</f>
        <v>0</v>
      </c>
      <c r="F603" s="27" t="str">
        <f>IFERROR(_xlfn.XLOOKUP(Apollo_Results[[#This Row],[Company Number ]],Apollo_Data___Inc_Lender!A:A,Apollo_Data___Inc_Lender!F:F,"",0)&amp;"","")</f>
        <v/>
      </c>
      <c r="G603" s="31">
        <f>_xlfn.XLOOKUP(Apollo_Results[[#This Row],[Company Number ]],Apollo_Data___Inc_Lender!A:A,Apollo_Data___Inc_Lender!G:G,"",0)</f>
        <v>44862</v>
      </c>
      <c r="H603" s="27" t="str">
        <f>IFERROR(Apollo_Data__Comp_No[[#This Row],[First Name]],"")</f>
        <v>Andrew</v>
      </c>
      <c r="I603" s="27" t="str">
        <f>IFERROR(Apollo_Data__Comp_No[[#This Row],[Last Name]],"")</f>
        <v>Innes</v>
      </c>
      <c r="M603" s="27" t="str">
        <f>IFERROR(Apollo_Data__Comp_No[[#This Row],[Company Linkedin Url]],"")</f>
        <v>http://www.linkedin.com/company/craigleith-investments</v>
      </c>
      <c r="N603" s="27" t="str">
        <f>IFERROR(Apollo_Data__Comp_No[[#This Row],[Website]],"")</f>
        <v>https://craigleithgroup.com</v>
      </c>
      <c r="O603" s="27" t="str">
        <f>IFERROR(Apollo_Data__Comp_No[[#This Row],[Company Address]],"")</f>
        <v>Edinburgh, Scotland, United Kingdom, EH12 9</v>
      </c>
      <c r="P603" s="33" t="s">
        <v>26054</v>
      </c>
    </row>
    <row r="604" spans="1:16" s="27" customFormat="1" x14ac:dyDescent="0.4">
      <c r="A604" s="28" t="str">
        <f>IFERROR(Apollo_Data__Comp_No[[#This Row],[CH Company number]],"")</f>
        <v>03936145</v>
      </c>
      <c r="B604" s="29" t="str">
        <f>IFERROR(Apollo_Data__Comp_No[[#This Row],[company]],"")</f>
        <v>LPC Living</v>
      </c>
      <c r="C604" s="29" t="str">
        <f>IFERROR(_xlfn.XLOOKUP(Apollo_Results[[#This Row],[Company Number ]],Apollo_Data___Inc_Lender!A:A,Apollo_Data___Inc_Lender!C:C,,)&amp;"","")</f>
        <v>Simon - Ashdown</v>
      </c>
      <c r="D604" s="27" t="str">
        <f>IFERROR(_xlfn.XLOOKUP(Apollo_Results[[#This Row],[Company Number ]],Apollo_Data___Inc_Lender!A:A,Apollo_Data___Inc_Lender!D:D,,)&amp;"","")</f>
        <v>Hulton Square Limited</v>
      </c>
      <c r="E604" s="31">
        <f>IFERROR(_xlfn.XLOOKUP(Apollo_Results[[#This Row],[Company Number ]],Apollo_Data___Inc_Lender!A:A,Apollo_Data___Inc_Lender!E:E,"",),"")</f>
        <v>40025</v>
      </c>
      <c r="F604" s="27" t="str">
        <f>IFERROR(_xlfn.XLOOKUP(Apollo_Results[[#This Row],[Company Number ]],Apollo_Data___Inc_Lender!A:A,Apollo_Data___Inc_Lender!F:F,"",0)&amp;"","")</f>
        <v>fully-satisfied</v>
      </c>
      <c r="G604" s="31">
        <f>_xlfn.XLOOKUP(Apollo_Results[[#This Row],[Company Number ]],Apollo_Data___Inc_Lender!A:A,Apollo_Data___Inc_Lender!G:G,"",0)</f>
        <v>36585</v>
      </c>
      <c r="H604" s="27" t="str">
        <f>IFERROR(Apollo_Data__Comp_No[[#This Row],[First Name]],"")</f>
        <v>Mark</v>
      </c>
      <c r="I604" s="27" t="str">
        <f>IFERROR(Apollo_Data__Comp_No[[#This Row],[Last Name]],"")</f>
        <v>Hibbert</v>
      </c>
      <c r="M604" s="27" t="str">
        <f>IFERROR(Apollo_Data__Comp_No[[#This Row],[Company Linkedin Url]],"")</f>
        <v>http://www.linkedin.com/company/lpc-living</v>
      </c>
      <c r="N604" s="27" t="str">
        <f>IFERROR(Apollo_Data__Comp_No[[#This Row],[Website]],"")</f>
        <v>https://lpcliving.co.uk</v>
      </c>
      <c r="O604" s="27" t="str">
        <f>IFERROR(Apollo_Data__Comp_No[[#This Row],[Company Address]],"")</f>
        <v>Clippers Quay, Salford, England, United Kingdom, M50 3</v>
      </c>
      <c r="P604" s="33" t="s">
        <v>26054</v>
      </c>
    </row>
    <row r="605" spans="1:16" s="27" customFormat="1" x14ac:dyDescent="0.4">
      <c r="A605" s="28" t="str">
        <f>IFERROR(Apollo_Data__Comp_No[[#This Row],[CH Company number]],"")</f>
        <v>07400997</v>
      </c>
      <c r="B605" s="29" t="str">
        <f>IFERROR(Apollo_Data__Comp_No[[#This Row],[company]],"")</f>
        <v>A W Walker Building Contractors Ltd</v>
      </c>
      <c r="C605" s="29" t="str">
        <f>IFERROR(_xlfn.XLOOKUP(Apollo_Results[[#This Row],[Company Number ]],Apollo_Data___Inc_Lender!A:A,Apollo_Data___Inc_Lender!C:C,,)&amp;"","")</f>
        <v>Jacqueline - Walker; Andrew - Walker; Scott - Walker</v>
      </c>
      <c r="D605" s="27" t="str">
        <f>IFERROR(_xlfn.XLOOKUP(Apollo_Results[[#This Row],[Company Number ]],Apollo_Data___Inc_Lender!A:A,Apollo_Data___Inc_Lender!D:D,,)&amp;"","")</f>
        <v/>
      </c>
      <c r="E605" s="31">
        <f>IFERROR(_xlfn.XLOOKUP(Apollo_Results[[#This Row],[Company Number ]],Apollo_Data___Inc_Lender!A:A,Apollo_Data___Inc_Lender!E:E,"",),"")</f>
        <v>0</v>
      </c>
      <c r="F605" s="27" t="str">
        <f>IFERROR(_xlfn.XLOOKUP(Apollo_Results[[#This Row],[Company Number ]],Apollo_Data___Inc_Lender!A:A,Apollo_Data___Inc_Lender!F:F,"",0)&amp;"","")</f>
        <v/>
      </c>
      <c r="G605" s="31">
        <f>_xlfn.XLOOKUP(Apollo_Results[[#This Row],[Company Number ]],Apollo_Data___Inc_Lender!A:A,Apollo_Data___Inc_Lender!G:G,"",0)</f>
        <v>40459</v>
      </c>
      <c r="H605" s="27" t="str">
        <f>IFERROR(Apollo_Data__Comp_No[[#This Row],[First Name]],"")</f>
        <v>Scott</v>
      </c>
      <c r="I605" s="27" t="str">
        <f>IFERROR(Apollo_Data__Comp_No[[#This Row],[Last Name]],"")</f>
        <v>Walker</v>
      </c>
      <c r="M605" s="27" t="str">
        <f>IFERROR(Apollo_Data__Comp_No[[#This Row],[Company Linkedin Url]],"")</f>
        <v>http://www.linkedin.com/company/a-w-walker-building-contractors-ltd</v>
      </c>
      <c r="N605" s="27" t="str">
        <f>IFERROR(Apollo_Data__Comp_No[[#This Row],[Website]],"")</f>
        <v>https://walker-developments.com</v>
      </c>
      <c r="O605" s="27" t="str">
        <f>IFERROR(Apollo_Data__Comp_No[[#This Row],[Company Address]],"")</f>
        <v>Evesham, England, United Kingdom, WR11 4</v>
      </c>
      <c r="P605" s="33" t="s">
        <v>26054</v>
      </c>
    </row>
    <row r="606" spans="1:16" s="27" customFormat="1" x14ac:dyDescent="0.4">
      <c r="A606" s="28" t="str">
        <f>IFERROR(Apollo_Data__Comp_No[[#This Row],[CH Company number]],"")</f>
        <v>06039808</v>
      </c>
      <c r="B606" s="29" t="str">
        <f>IFERROR(Apollo_Data__Comp_No[[#This Row],[company]],"")</f>
        <v>Landhold Capital</v>
      </c>
      <c r="C606" s="29" t="str">
        <f>IFERROR(_xlfn.XLOOKUP(Apollo_Results[[#This Row],[Company Number ]],Apollo_Data___Inc_Lender!A:A,Apollo_Data___Inc_Lender!C:C,,)&amp;"","")</f>
        <v>Paul - Charney</v>
      </c>
      <c r="D606" s="27" t="str">
        <f>IFERROR(_xlfn.XLOOKUP(Apollo_Results[[#This Row],[Company Number ]],Apollo_Data___Inc_Lender!A:A,Apollo_Data___Inc_Lender!D:D,,)&amp;"","")</f>
        <v>Pihl Services Limited</v>
      </c>
      <c r="E606" s="31">
        <f>IFERROR(_xlfn.XLOOKUP(Apollo_Results[[#This Row],[Company Number ]],Apollo_Data___Inc_Lender!A:A,Apollo_Data___Inc_Lender!E:E,"",),"")</f>
        <v>40855</v>
      </c>
      <c r="F606" s="27" t="str">
        <f>IFERROR(_xlfn.XLOOKUP(Apollo_Results[[#This Row],[Company Number ]],Apollo_Data___Inc_Lender!A:A,Apollo_Data___Inc_Lender!F:F,"",0)&amp;"","")</f>
        <v>fully-satisfied</v>
      </c>
      <c r="G606" s="31">
        <f>_xlfn.XLOOKUP(Apollo_Results[[#This Row],[Company Number ]],Apollo_Data___Inc_Lender!A:A,Apollo_Data___Inc_Lender!G:G,"",0)</f>
        <v>39084</v>
      </c>
      <c r="H606" s="27" t="str">
        <f>IFERROR(Apollo_Data__Comp_No[[#This Row],[First Name]],"")</f>
        <v>Brian</v>
      </c>
      <c r="I606" s="27" t="str">
        <f>IFERROR(Apollo_Data__Comp_No[[#This Row],[Last Name]],"")</f>
        <v>Smith</v>
      </c>
      <c r="M606" s="27" t="str">
        <f>IFERROR(Apollo_Data__Comp_No[[#This Row],[Company Linkedin Url]],"")</f>
        <v>http://www.linkedin.com/company/landhold-capital</v>
      </c>
      <c r="N606" s="27" t="str">
        <f>IFERROR(Apollo_Data__Comp_No[[#This Row],[Website]],"")</f>
        <v>https://landholdcapital.com</v>
      </c>
      <c r="O606" s="27" t="str">
        <f>IFERROR(Apollo_Data__Comp_No[[#This Row],[Company Address]],"")</f>
        <v>8 Fitzroy Square, London, England, United Kingdom, W1T 5HN</v>
      </c>
      <c r="P606" s="33" t="s">
        <v>26054</v>
      </c>
    </row>
    <row r="607" spans="1:16" s="27" customFormat="1" x14ac:dyDescent="0.4">
      <c r="A607" s="28" t="str">
        <f>IFERROR(Apollo_Data__Comp_No[[#This Row],[CH Company number]],"")</f>
        <v>12216004</v>
      </c>
      <c r="B607" s="29" t="str">
        <f>IFERROR(Apollo_Data__Comp_No[[#This Row],[company]],"")</f>
        <v>Arcvelop</v>
      </c>
      <c r="C607" s="29" t="str">
        <f>IFERROR(_xlfn.XLOOKUP(Apollo_Results[[#This Row],[Company Number ]],Apollo_Data___Inc_Lender!A:A,Apollo_Data___Inc_Lender!C:C,,)&amp;"","")</f>
        <v>Marc - Turnier</v>
      </c>
      <c r="D607" s="27" t="str">
        <f>IFERROR(_xlfn.XLOOKUP(Apollo_Results[[#This Row],[Company Number ]],Apollo_Data___Inc_Lender!A:A,Apollo_Data___Inc_Lender!D:D,,)&amp;"","")</f>
        <v/>
      </c>
      <c r="E607" s="31">
        <f>IFERROR(_xlfn.XLOOKUP(Apollo_Results[[#This Row],[Company Number ]],Apollo_Data___Inc_Lender!A:A,Apollo_Data___Inc_Lender!E:E,"",),"")</f>
        <v>0</v>
      </c>
      <c r="F607" s="27" t="str">
        <f>IFERROR(_xlfn.XLOOKUP(Apollo_Results[[#This Row],[Company Number ]],Apollo_Data___Inc_Lender!A:A,Apollo_Data___Inc_Lender!F:F,"",0)&amp;"","")</f>
        <v/>
      </c>
      <c r="G607" s="31">
        <f>_xlfn.XLOOKUP(Apollo_Results[[#This Row],[Company Number ]],Apollo_Data___Inc_Lender!A:A,Apollo_Data___Inc_Lender!G:G,"",0)</f>
        <v>43727</v>
      </c>
      <c r="H607" s="27" t="str">
        <f>IFERROR(Apollo_Data__Comp_No[[#This Row],[First Name]],"")</f>
        <v>Paula</v>
      </c>
      <c r="I607" s="27" t="str">
        <f>IFERROR(Apollo_Data__Comp_No[[#This Row],[Last Name]],"")</f>
        <v>Gasco</v>
      </c>
      <c r="M607" s="27" t="str">
        <f>IFERROR(Apollo_Data__Comp_No[[#This Row],[Company Linkedin Url]],"")</f>
        <v>http://www.linkedin.com/company/arcvelop</v>
      </c>
      <c r="N607" s="27" t="str">
        <f>IFERROR(Apollo_Data__Comp_No[[#This Row],[Website]],"")</f>
        <v>https://arcvelop.com</v>
      </c>
      <c r="O607" s="27" t="str">
        <f>IFERROR(Apollo_Data__Comp_No[[#This Row],[Company Address]],"")</f>
        <v>Pembroke Road, London, England, United Kingdom</v>
      </c>
      <c r="P607" s="33" t="s">
        <v>26054</v>
      </c>
    </row>
    <row r="608" spans="1:16" s="27" customFormat="1" x14ac:dyDescent="0.4">
      <c r="A608" s="28" t="str">
        <f>IFERROR(Apollo_Data__Comp_No[[#This Row],[CH Company number]],"")</f>
        <v>12216004</v>
      </c>
      <c r="B608" s="29" t="str">
        <f>IFERROR(Apollo_Data__Comp_No[[#This Row],[company]],"")</f>
        <v>Arcvelop</v>
      </c>
      <c r="C608" s="29" t="str">
        <f>IFERROR(_xlfn.XLOOKUP(Apollo_Results[[#This Row],[Company Number ]],Apollo_Data___Inc_Lender!A:A,Apollo_Data___Inc_Lender!C:C,,)&amp;"","")</f>
        <v>Marc - Turnier</v>
      </c>
      <c r="D608" s="27" t="str">
        <f>IFERROR(_xlfn.XLOOKUP(Apollo_Results[[#This Row],[Company Number ]],Apollo_Data___Inc_Lender!A:A,Apollo_Data___Inc_Lender!D:D,,)&amp;"","")</f>
        <v/>
      </c>
      <c r="E608" s="31">
        <f>IFERROR(_xlfn.XLOOKUP(Apollo_Results[[#This Row],[Company Number ]],Apollo_Data___Inc_Lender!A:A,Apollo_Data___Inc_Lender!E:E,"",),"")</f>
        <v>0</v>
      </c>
      <c r="F608" s="27" t="str">
        <f>IFERROR(_xlfn.XLOOKUP(Apollo_Results[[#This Row],[Company Number ]],Apollo_Data___Inc_Lender!A:A,Apollo_Data___Inc_Lender!F:F,"",0)&amp;"","")</f>
        <v/>
      </c>
      <c r="G608" s="31">
        <f>_xlfn.XLOOKUP(Apollo_Results[[#This Row],[Company Number ]],Apollo_Data___Inc_Lender!A:A,Apollo_Data___Inc_Lender!G:G,"",0)</f>
        <v>43727</v>
      </c>
      <c r="H608" s="27" t="str">
        <f>IFERROR(Apollo_Data__Comp_No[[#This Row],[First Name]],"")</f>
        <v>Alastair</v>
      </c>
      <c r="I608" s="27" t="str">
        <f>IFERROR(Apollo_Data__Comp_No[[#This Row],[Last Name]],"")</f>
        <v>Cross</v>
      </c>
      <c r="M608" s="27" t="str">
        <f>IFERROR(Apollo_Data__Comp_No[[#This Row],[Company Linkedin Url]],"")</f>
        <v>http://www.linkedin.com/company/arcvelop</v>
      </c>
      <c r="N608" s="27" t="str">
        <f>IFERROR(Apollo_Data__Comp_No[[#This Row],[Website]],"")</f>
        <v>https://arcvelop.com</v>
      </c>
      <c r="O608" s="27" t="str">
        <f>IFERROR(Apollo_Data__Comp_No[[#This Row],[Company Address]],"")</f>
        <v>Pembroke Road, London, England, United Kingdom</v>
      </c>
      <c r="P608" s="33" t="s">
        <v>26054</v>
      </c>
    </row>
    <row r="609" spans="1:16" s="27" customFormat="1" x14ac:dyDescent="0.4">
      <c r="A609" s="28" t="str">
        <f>IFERROR(Apollo_Data__Comp_No[[#This Row],[CH Company number]],"")</f>
        <v>09339865</v>
      </c>
      <c r="B609" s="29" t="str">
        <f>IFERROR(Apollo_Data__Comp_No[[#This Row],[company]],"")</f>
        <v>Viewranks Estates Ltd.</v>
      </c>
      <c r="C609" s="29" t="str">
        <f>IFERROR(_xlfn.XLOOKUP(Apollo_Results[[#This Row],[Company Number ]],Apollo_Data___Inc_Lender!A:A,Apollo_Data___Inc_Lender!C:C,,)&amp;"","")</f>
        <v>Peter - Beim; Richard - Beim</v>
      </c>
      <c r="D609" s="27" t="str">
        <f>IFERROR(_xlfn.XLOOKUP(Apollo_Results[[#This Row],[Company Number ]],Apollo_Data___Inc_Lender!A:A,Apollo_Data___Inc_Lender!D:D,,)&amp;"","")</f>
        <v/>
      </c>
      <c r="E609" s="31">
        <f>IFERROR(_xlfn.XLOOKUP(Apollo_Results[[#This Row],[Company Number ]],Apollo_Data___Inc_Lender!A:A,Apollo_Data___Inc_Lender!E:E,"",),"")</f>
        <v>0</v>
      </c>
      <c r="F609" s="27" t="str">
        <f>IFERROR(_xlfn.XLOOKUP(Apollo_Results[[#This Row],[Company Number ]],Apollo_Data___Inc_Lender!A:A,Apollo_Data___Inc_Lender!F:F,"",0)&amp;"","")</f>
        <v/>
      </c>
      <c r="G609" s="31">
        <f>_xlfn.XLOOKUP(Apollo_Results[[#This Row],[Company Number ]],Apollo_Data___Inc_Lender!A:A,Apollo_Data___Inc_Lender!G:G,"",0)</f>
        <v>41976</v>
      </c>
      <c r="H609" s="27" t="str">
        <f>IFERROR(Apollo_Data__Comp_No[[#This Row],[First Name]],"")</f>
        <v>Nicola</v>
      </c>
      <c r="I609" s="27" t="str">
        <f>IFERROR(Apollo_Data__Comp_No[[#This Row],[Last Name]],"")</f>
        <v>Brown</v>
      </c>
      <c r="M609" s="27" t="str">
        <f>IFERROR(Apollo_Data__Comp_No[[#This Row],[Company Linkedin Url]],"")</f>
        <v>http://www.linkedin.com/company/viewranks-estates-ltd</v>
      </c>
      <c r="N609" s="27" t="str">
        <f>IFERROR(Apollo_Data__Comp_No[[#This Row],[Website]],"")</f>
        <v>https://viewranks.com</v>
      </c>
      <c r="O609" s="27" t="str">
        <f>IFERROR(Apollo_Data__Comp_No[[#This Row],[Company Address]],"")</f>
        <v>121 Mortlake High Street, London, England, United Kingdom, SW14 8SN</v>
      </c>
      <c r="P609" s="33" t="s">
        <v>26054</v>
      </c>
    </row>
    <row r="610" spans="1:16" s="27" customFormat="1" x14ac:dyDescent="0.4">
      <c r="A610" s="28" t="str">
        <f>IFERROR(Apollo_Data__Comp_No[[#This Row],[CH Company number]],"")</f>
        <v>04985656</v>
      </c>
      <c r="B610" s="29" t="str">
        <f>IFERROR(Apollo_Data__Comp_No[[#This Row],[company]],"")</f>
        <v>Azure Property Consultants Ltd</v>
      </c>
      <c r="C610" s="29" t="str">
        <f>IFERROR(_xlfn.XLOOKUP(Apollo_Results[[#This Row],[Company Number ]],Apollo_Data___Inc_Lender!A:A,Apollo_Data___Inc_Lender!C:C,,)&amp;"","")</f>
        <v>David - Ford; Andrew - Price; Alastair - West</v>
      </c>
      <c r="D610" s="27" t="str">
        <f>IFERROR(_xlfn.XLOOKUP(Apollo_Results[[#This Row],[Company Number ]],Apollo_Data___Inc_Lender!A:A,Apollo_Data___Inc_Lender!D:D,,)&amp;"","")</f>
        <v>Hsbc Bank PLC</v>
      </c>
      <c r="E610" s="31">
        <f>IFERROR(_xlfn.XLOOKUP(Apollo_Results[[#This Row],[Company Number ]],Apollo_Data___Inc_Lender!A:A,Apollo_Data___Inc_Lender!E:E,"",),"")</f>
        <v>38061</v>
      </c>
      <c r="F610" s="27" t="str">
        <f>IFERROR(_xlfn.XLOOKUP(Apollo_Results[[#This Row],[Company Number ]],Apollo_Data___Inc_Lender!A:A,Apollo_Data___Inc_Lender!F:F,"",0)&amp;"","")</f>
        <v>fully-satisfied</v>
      </c>
      <c r="G610" s="31">
        <f>_xlfn.XLOOKUP(Apollo_Results[[#This Row],[Company Number ]],Apollo_Data___Inc_Lender!A:A,Apollo_Data___Inc_Lender!G:G,"",0)</f>
        <v>37960</v>
      </c>
      <c r="H610" s="27" t="str">
        <f>IFERROR(Apollo_Data__Comp_No[[#This Row],[First Name]],"")</f>
        <v>David</v>
      </c>
      <c r="I610" s="27" t="str">
        <f>IFERROR(Apollo_Data__Comp_No[[#This Row],[Last Name]],"")</f>
        <v>Ford</v>
      </c>
      <c r="M610" s="27" t="str">
        <f>IFERROR(Apollo_Data__Comp_No[[#This Row],[Company Linkedin Url]],"")</f>
        <v>http://www.linkedin.com/company/azure-property-consultants-ltd</v>
      </c>
      <c r="N610" s="27" t="str">
        <f>IFERROR(Apollo_Data__Comp_No[[#This Row],[Website]],"")</f>
        <v>https://azurepc.co.uk</v>
      </c>
      <c r="O610" s="27" t="str">
        <f>IFERROR(Apollo_Data__Comp_No[[#This Row],[Company Address]],"")</f>
        <v>1 Oxford Street, Whitstable, England, United Kingdom, CT5 1DB</v>
      </c>
      <c r="P610" s="33" t="s">
        <v>26054</v>
      </c>
    </row>
    <row r="611" spans="1:16" s="27" customFormat="1" x14ac:dyDescent="0.4">
      <c r="A611" s="28" t="str">
        <f>IFERROR(Apollo_Data__Comp_No[[#This Row],[CH Company number]],"")</f>
        <v>04985656</v>
      </c>
      <c r="B611" s="29" t="str">
        <f>IFERROR(Apollo_Data__Comp_No[[#This Row],[company]],"")</f>
        <v>Azure Property Consultants Ltd</v>
      </c>
      <c r="C611" s="29" t="str">
        <f>IFERROR(_xlfn.XLOOKUP(Apollo_Results[[#This Row],[Company Number ]],Apollo_Data___Inc_Lender!A:A,Apollo_Data___Inc_Lender!C:C,,)&amp;"","")</f>
        <v>David - Ford; Andrew - Price; Alastair - West</v>
      </c>
      <c r="D611" s="27" t="str">
        <f>IFERROR(_xlfn.XLOOKUP(Apollo_Results[[#This Row],[Company Number ]],Apollo_Data___Inc_Lender!A:A,Apollo_Data___Inc_Lender!D:D,,)&amp;"","")</f>
        <v>Hsbc Bank PLC</v>
      </c>
      <c r="E611" s="31">
        <f>IFERROR(_xlfn.XLOOKUP(Apollo_Results[[#This Row],[Company Number ]],Apollo_Data___Inc_Lender!A:A,Apollo_Data___Inc_Lender!E:E,"",),"")</f>
        <v>38061</v>
      </c>
      <c r="F611" s="27" t="str">
        <f>IFERROR(_xlfn.XLOOKUP(Apollo_Results[[#This Row],[Company Number ]],Apollo_Data___Inc_Lender!A:A,Apollo_Data___Inc_Lender!F:F,"",0)&amp;"","")</f>
        <v>fully-satisfied</v>
      </c>
      <c r="G611" s="31">
        <f>_xlfn.XLOOKUP(Apollo_Results[[#This Row],[Company Number ]],Apollo_Data___Inc_Lender!A:A,Apollo_Data___Inc_Lender!G:G,"",0)</f>
        <v>37960</v>
      </c>
      <c r="H611" s="27" t="str">
        <f>IFERROR(Apollo_Data__Comp_No[[#This Row],[First Name]],"")</f>
        <v>Summer-Louise</v>
      </c>
      <c r="I611" s="27" t="str">
        <f>IFERROR(Apollo_Data__Comp_No[[#This Row],[Last Name]],"")</f>
        <v>Mount</v>
      </c>
      <c r="M611" s="27" t="str">
        <f>IFERROR(Apollo_Data__Comp_No[[#This Row],[Company Linkedin Url]],"")</f>
        <v>http://www.linkedin.com/company/azure-property-consultants-ltd</v>
      </c>
      <c r="N611" s="27" t="str">
        <f>IFERROR(Apollo_Data__Comp_No[[#This Row],[Website]],"")</f>
        <v>https://azurepc.co.uk</v>
      </c>
      <c r="O611" s="27" t="str">
        <f>IFERROR(Apollo_Data__Comp_No[[#This Row],[Company Address]],"")</f>
        <v>1 Oxford Street, Whitstable, England, United Kingdom, CT5 1DB</v>
      </c>
      <c r="P611" s="33" t="s">
        <v>26054</v>
      </c>
    </row>
    <row r="612" spans="1:16" s="27" customFormat="1" x14ac:dyDescent="0.4">
      <c r="A612" s="28" t="str">
        <f>IFERROR(Apollo_Data__Comp_No[[#This Row],[CH Company number]],"")</f>
        <v>04985656</v>
      </c>
      <c r="B612" s="29" t="str">
        <f>IFERROR(Apollo_Data__Comp_No[[#This Row],[company]],"")</f>
        <v>Azure Property Consultants Ltd</v>
      </c>
      <c r="C612" s="29" t="str">
        <f>IFERROR(_xlfn.XLOOKUP(Apollo_Results[[#This Row],[Company Number ]],Apollo_Data___Inc_Lender!A:A,Apollo_Data___Inc_Lender!C:C,,)&amp;"","")</f>
        <v>David - Ford; Andrew - Price; Alastair - West</v>
      </c>
      <c r="D612" s="27" t="str">
        <f>IFERROR(_xlfn.XLOOKUP(Apollo_Results[[#This Row],[Company Number ]],Apollo_Data___Inc_Lender!A:A,Apollo_Data___Inc_Lender!D:D,,)&amp;"","")</f>
        <v>Hsbc Bank PLC</v>
      </c>
      <c r="E612" s="31">
        <f>IFERROR(_xlfn.XLOOKUP(Apollo_Results[[#This Row],[Company Number ]],Apollo_Data___Inc_Lender!A:A,Apollo_Data___Inc_Lender!E:E,"",),"")</f>
        <v>38061</v>
      </c>
      <c r="F612" s="27" t="str">
        <f>IFERROR(_xlfn.XLOOKUP(Apollo_Results[[#This Row],[Company Number ]],Apollo_Data___Inc_Lender!A:A,Apollo_Data___Inc_Lender!F:F,"",0)&amp;"","")</f>
        <v>fully-satisfied</v>
      </c>
      <c r="G612" s="31">
        <f>_xlfn.XLOOKUP(Apollo_Results[[#This Row],[Company Number ]],Apollo_Data___Inc_Lender!A:A,Apollo_Data___Inc_Lender!G:G,"",0)</f>
        <v>37960</v>
      </c>
      <c r="H612" s="27" t="str">
        <f>IFERROR(Apollo_Data__Comp_No[[#This Row],[First Name]],"")</f>
        <v>Brian</v>
      </c>
      <c r="I612" s="27" t="str">
        <f>IFERROR(Apollo_Data__Comp_No[[#This Row],[Last Name]],"")</f>
        <v>Chatfield</v>
      </c>
      <c r="M612" s="27" t="str">
        <f>IFERROR(Apollo_Data__Comp_No[[#This Row],[Company Linkedin Url]],"")</f>
        <v>http://www.linkedin.com/company/azure-property-consultants-ltd</v>
      </c>
      <c r="N612" s="27" t="str">
        <f>IFERROR(Apollo_Data__Comp_No[[#This Row],[Website]],"")</f>
        <v>https://azurepc.co.uk</v>
      </c>
      <c r="O612" s="27" t="str">
        <f>IFERROR(Apollo_Data__Comp_No[[#This Row],[Company Address]],"")</f>
        <v>1 Oxford Street, Whitstable, England, United Kingdom, CT5 1DB</v>
      </c>
      <c r="P612" s="33" t="s">
        <v>26054</v>
      </c>
    </row>
    <row r="613" spans="1:16" s="27" customFormat="1" x14ac:dyDescent="0.4">
      <c r="A613" s="28" t="str">
        <f>IFERROR(Apollo_Data__Comp_No[[#This Row],[CH Company number]],"")</f>
        <v>14054713</v>
      </c>
      <c r="B613" s="29" t="str">
        <f>IFERROR(Apollo_Data__Comp_No[[#This Row],[company]],"")</f>
        <v>Berkeley Manor Developments</v>
      </c>
      <c r="C613" s="29" t="str">
        <f>IFERROR(_xlfn.XLOOKUP(Apollo_Results[[#This Row],[Company Number ]],Apollo_Data___Inc_Lender!A:A,Apollo_Data___Inc_Lender!C:C,,)&amp;"","")</f>
        <v>Jual - Ahmed</v>
      </c>
      <c r="D613" s="27" t="str">
        <f>IFERROR(_xlfn.XLOOKUP(Apollo_Results[[#This Row],[Company Number ]],Apollo_Data___Inc_Lender!A:A,Apollo_Data___Inc_Lender!D:D,,)&amp;"","")</f>
        <v/>
      </c>
      <c r="E613" s="31">
        <f>IFERROR(_xlfn.XLOOKUP(Apollo_Results[[#This Row],[Company Number ]],Apollo_Data___Inc_Lender!A:A,Apollo_Data___Inc_Lender!E:E,"",),"")</f>
        <v>0</v>
      </c>
      <c r="F613" s="27" t="str">
        <f>IFERROR(_xlfn.XLOOKUP(Apollo_Results[[#This Row],[Company Number ]],Apollo_Data___Inc_Lender!A:A,Apollo_Data___Inc_Lender!F:F,"",0)&amp;"","")</f>
        <v/>
      </c>
      <c r="G613" s="31">
        <f>_xlfn.XLOOKUP(Apollo_Results[[#This Row],[Company Number ]],Apollo_Data___Inc_Lender!A:A,Apollo_Data___Inc_Lender!G:G,"",0)</f>
        <v>44670</v>
      </c>
      <c r="H613" s="27" t="str">
        <f>IFERROR(Apollo_Data__Comp_No[[#This Row],[First Name]],"")</f>
        <v>Jual</v>
      </c>
      <c r="I613" s="27" t="str">
        <f>IFERROR(Apollo_Data__Comp_No[[#This Row],[Last Name]],"")</f>
        <v>Ahmed</v>
      </c>
      <c r="M613" s="27" t="str">
        <f>IFERROR(Apollo_Data__Comp_No[[#This Row],[Company Linkedin Url]],"")</f>
        <v>http://www.linkedin.com/company/berkeley-manor-developments</v>
      </c>
      <c r="N613" s="27" t="str">
        <f>IFERROR(Apollo_Data__Comp_No[[#This Row],[Website]],"")</f>
        <v>https://berkeleymanordevelopments.co.uk</v>
      </c>
      <c r="O613" s="27" t="str">
        <f>IFERROR(Apollo_Data__Comp_No[[#This Row],[Company Address]],"")</f>
        <v>London, United Kingdom</v>
      </c>
      <c r="P613" s="33" t="s">
        <v>26054</v>
      </c>
    </row>
    <row r="614" spans="1:16" s="27" customFormat="1" x14ac:dyDescent="0.4">
      <c r="A614" s="28" t="str">
        <f>IFERROR(Apollo_Data__Comp_No[[#This Row],[CH Company number]],"")</f>
        <v>14008385</v>
      </c>
      <c r="B614" s="29" t="str">
        <f>IFERROR(Apollo_Data__Comp_No[[#This Row],[company]],"")</f>
        <v>Switch Property Group</v>
      </c>
      <c r="C614" s="29" t="str">
        <f>IFERROR(_xlfn.XLOOKUP(Apollo_Results[[#This Row],[Company Number ]],Apollo_Data___Inc_Lender!A:A,Apollo_Data___Inc_Lender!C:C,,)&amp;"","")</f>
        <v>Hannah - Jones; Nicholas - Jones</v>
      </c>
      <c r="D614" s="27" t="str">
        <f>IFERROR(_xlfn.XLOOKUP(Apollo_Results[[#This Row],[Company Number ]],Apollo_Data___Inc_Lender!A:A,Apollo_Data___Inc_Lender!D:D,,)&amp;"","")</f>
        <v/>
      </c>
      <c r="E614" s="31">
        <f>IFERROR(_xlfn.XLOOKUP(Apollo_Results[[#This Row],[Company Number ]],Apollo_Data___Inc_Lender!A:A,Apollo_Data___Inc_Lender!E:E,"",),"")</f>
        <v>0</v>
      </c>
      <c r="F614" s="27" t="str">
        <f>IFERROR(_xlfn.XLOOKUP(Apollo_Results[[#This Row],[Company Number ]],Apollo_Data___Inc_Lender!A:A,Apollo_Data___Inc_Lender!F:F,"",0)&amp;"","")</f>
        <v/>
      </c>
      <c r="G614" s="31">
        <f>_xlfn.XLOOKUP(Apollo_Results[[#This Row],[Company Number ]],Apollo_Data___Inc_Lender!A:A,Apollo_Data___Inc_Lender!G:G,"",0)</f>
        <v>44649</v>
      </c>
      <c r="H614" s="27" t="str">
        <f>IFERROR(Apollo_Data__Comp_No[[#This Row],[First Name]],"")</f>
        <v>Nick</v>
      </c>
      <c r="I614" s="27" t="str">
        <f>IFERROR(Apollo_Data__Comp_No[[#This Row],[Last Name]],"")</f>
        <v>Jones</v>
      </c>
      <c r="M614" s="27" t="str">
        <f>IFERROR(Apollo_Data__Comp_No[[#This Row],[Company Linkedin Url]],"")</f>
        <v>http://www.linkedin.com/company/switch-property-group</v>
      </c>
      <c r="N614" s="27" t="str">
        <f>IFERROR(Apollo_Data__Comp_No[[#This Row],[Website]],"")</f>
        <v>https://switchpropertygroup.com</v>
      </c>
      <c r="O614" s="27" t="str">
        <f>IFERROR(Apollo_Data__Comp_No[[#This Row],[Company Address]],"")</f>
        <v>Freckleton, England, United Kingdom, PR4</v>
      </c>
      <c r="P614" s="33" t="s">
        <v>26054</v>
      </c>
    </row>
    <row r="615" spans="1:16" s="27" customFormat="1" x14ac:dyDescent="0.4">
      <c r="A615" s="28" t="str">
        <f>IFERROR(Apollo_Data__Comp_No[[#This Row],[CH Company number]],"")</f>
        <v>SC524581</v>
      </c>
      <c r="B615" s="29" t="str">
        <f>IFERROR(Apollo_Data__Comp_No[[#This Row],[company]],"")</f>
        <v>Headon Developments</v>
      </c>
      <c r="C615" s="29" t="str">
        <f>IFERROR(_xlfn.XLOOKUP(Apollo_Results[[#This Row],[Company Number ]],Apollo_Data___Inc_Lender!A:A,Apollo_Data___Inc_Lender!C:C,,)&amp;"","")</f>
        <v>Turcan Connell Company Secretaries Limited; Joseph - Headon; Patrick - Headon</v>
      </c>
      <c r="D615" s="27" t="str">
        <f>IFERROR(_xlfn.XLOOKUP(Apollo_Results[[#This Row],[Company Number ]],Apollo_Data___Inc_Lender!A:A,Apollo_Data___Inc_Lender!D:D,,)&amp;"","")</f>
        <v/>
      </c>
      <c r="E615" s="31">
        <f>IFERROR(_xlfn.XLOOKUP(Apollo_Results[[#This Row],[Company Number ]],Apollo_Data___Inc_Lender!A:A,Apollo_Data___Inc_Lender!E:E,"",),"")</f>
        <v>0</v>
      </c>
      <c r="F615" s="27" t="str">
        <f>IFERROR(_xlfn.XLOOKUP(Apollo_Results[[#This Row],[Company Number ]],Apollo_Data___Inc_Lender!A:A,Apollo_Data___Inc_Lender!F:F,"",0)&amp;"","")</f>
        <v/>
      </c>
      <c r="G615" s="31">
        <f>_xlfn.XLOOKUP(Apollo_Results[[#This Row],[Company Number ]],Apollo_Data___Inc_Lender!A:A,Apollo_Data___Inc_Lender!G:G,"",0)</f>
        <v>42388</v>
      </c>
      <c r="H615" s="27" t="str">
        <f>IFERROR(Apollo_Data__Comp_No[[#This Row],[First Name]],"")</f>
        <v>Megan</v>
      </c>
      <c r="I615" s="27" t="str">
        <f>IFERROR(Apollo_Data__Comp_No[[#This Row],[Last Name]],"")</f>
        <v>Black</v>
      </c>
      <c r="M615" s="27" t="str">
        <f>IFERROR(Apollo_Data__Comp_No[[#This Row],[Company Linkedin Url]],"")</f>
        <v>http://www.linkedin.com/company/headon-developments</v>
      </c>
      <c r="N615" s="27" t="str">
        <f>IFERROR(Apollo_Data__Comp_No[[#This Row],[Website]],"")</f>
        <v>https://headondev.com</v>
      </c>
      <c r="O615" s="27" t="str">
        <f>IFERROR(Apollo_Data__Comp_No[[#This Row],[Company Address]],"")</f>
        <v>35 Largo Road, Scotland, United Kingdom, KY16 8NJ</v>
      </c>
      <c r="P615" s="33" t="s">
        <v>26054</v>
      </c>
    </row>
    <row r="616" spans="1:16" s="27" customFormat="1" x14ac:dyDescent="0.4">
      <c r="A616" s="28">
        <f>IFERROR(Apollo_Data__Comp_No[[#This Row],[CH Company number]],"")</f>
        <v>0</v>
      </c>
      <c r="B616" s="29" t="str">
        <f>IFERROR(Apollo_Data__Comp_No[[#This Row],[company]],"")</f>
        <v>StÃ¤rka</v>
      </c>
      <c r="C616" s="29" t="str">
        <f>IFERROR(_xlfn.XLOOKUP(Apollo_Results[[#This Row],[Company Number ]],Apollo_Data___Inc_Lender!A:A,Apollo_Data___Inc_Lender!C:C,,)&amp;"","")</f>
        <v/>
      </c>
      <c r="D616" s="27" t="str">
        <f>IFERROR(_xlfn.XLOOKUP(Apollo_Results[[#This Row],[Company Number ]],Apollo_Data___Inc_Lender!A:A,Apollo_Data___Inc_Lender!D:D,,)&amp;"","")</f>
        <v/>
      </c>
      <c r="E616" s="31" t="str">
        <f>IFERROR(_xlfn.XLOOKUP(Apollo_Results[[#This Row],[Company Number ]],Apollo_Data___Inc_Lender!A:A,Apollo_Data___Inc_Lender!E:E,"",),"")</f>
        <v/>
      </c>
      <c r="F616" s="27" t="str">
        <f>IFERROR(_xlfn.XLOOKUP(Apollo_Results[[#This Row],[Company Number ]],Apollo_Data___Inc_Lender!A:A,Apollo_Data___Inc_Lender!F:F,"",0)&amp;"","")</f>
        <v/>
      </c>
      <c r="G616" s="31" t="str">
        <f>_xlfn.XLOOKUP(Apollo_Results[[#This Row],[Company Number ]],Apollo_Data___Inc_Lender!A:A,Apollo_Data___Inc_Lender!G:G,"",0)</f>
        <v/>
      </c>
      <c r="H616" s="27" t="str">
        <f>IFERROR(Apollo_Data__Comp_No[[#This Row],[First Name]],"")</f>
        <v>Sammy</v>
      </c>
      <c r="I616" s="27" t="str">
        <f>IFERROR(Apollo_Data__Comp_No[[#This Row],[Last Name]],"")</f>
        <v>Jones</v>
      </c>
      <c r="M616" s="27" t="str">
        <f>IFERROR(Apollo_Data__Comp_No[[#This Row],[Company Linkedin Url]],"")</f>
        <v>http://www.linkedin.com/company/st%c3%a4rka-property</v>
      </c>
      <c r="N616" s="27" t="str">
        <f>IFERROR(Apollo_Data__Comp_No[[#This Row],[Website]],"")</f>
        <v>https://starkaproperty.com</v>
      </c>
      <c r="O616" s="27" t="str">
        <f>IFERROR(Apollo_Data__Comp_No[[#This Row],[Company Address]],"")</f>
        <v>Love Lane, England, United Kingdom, CW11 2TH</v>
      </c>
      <c r="P616" s="33" t="s">
        <v>26054</v>
      </c>
    </row>
    <row r="617" spans="1:16" s="27" customFormat="1" x14ac:dyDescent="0.4">
      <c r="A617" s="28">
        <f>IFERROR(Apollo_Data__Comp_No[[#This Row],[CH Company number]],"")</f>
        <v>0</v>
      </c>
      <c r="B617" s="29" t="str">
        <f>IFERROR(Apollo_Data__Comp_No[[#This Row],[company]],"")</f>
        <v>StÃ¤rka</v>
      </c>
      <c r="C617" s="29" t="str">
        <f>IFERROR(_xlfn.XLOOKUP(Apollo_Results[[#This Row],[Company Number ]],Apollo_Data___Inc_Lender!A:A,Apollo_Data___Inc_Lender!C:C,,)&amp;"","")</f>
        <v/>
      </c>
      <c r="D617" s="27" t="str">
        <f>IFERROR(_xlfn.XLOOKUP(Apollo_Results[[#This Row],[Company Number ]],Apollo_Data___Inc_Lender!A:A,Apollo_Data___Inc_Lender!D:D,,)&amp;"","")</f>
        <v/>
      </c>
      <c r="E617" s="31" t="str">
        <f>IFERROR(_xlfn.XLOOKUP(Apollo_Results[[#This Row],[Company Number ]],Apollo_Data___Inc_Lender!A:A,Apollo_Data___Inc_Lender!E:E,"",),"")</f>
        <v/>
      </c>
      <c r="F617" s="27" t="str">
        <f>IFERROR(_xlfn.XLOOKUP(Apollo_Results[[#This Row],[Company Number ]],Apollo_Data___Inc_Lender!A:A,Apollo_Data___Inc_Lender!F:F,"",0)&amp;"","")</f>
        <v/>
      </c>
      <c r="G617" s="31" t="str">
        <f>_xlfn.XLOOKUP(Apollo_Results[[#This Row],[Company Number ]],Apollo_Data___Inc_Lender!A:A,Apollo_Data___Inc_Lender!G:G,"",0)</f>
        <v/>
      </c>
      <c r="H617" s="27" t="str">
        <f>IFERROR(Apollo_Data__Comp_No[[#This Row],[First Name]],"")</f>
        <v>David</v>
      </c>
      <c r="I617" s="27" t="str">
        <f>IFERROR(Apollo_Data__Comp_No[[#This Row],[Last Name]],"")</f>
        <v>Bell</v>
      </c>
      <c r="M617" s="27" t="str">
        <f>IFERROR(Apollo_Data__Comp_No[[#This Row],[Company Linkedin Url]],"")</f>
        <v>http://www.linkedin.com/company/st%c3%a4rka-property</v>
      </c>
      <c r="N617" s="27" t="str">
        <f>IFERROR(Apollo_Data__Comp_No[[#This Row],[Website]],"")</f>
        <v>https://starkaproperty.com</v>
      </c>
      <c r="O617" s="27" t="str">
        <f>IFERROR(Apollo_Data__Comp_No[[#This Row],[Company Address]],"")</f>
        <v>Love Lane, England, United Kingdom, CW11 2TH</v>
      </c>
      <c r="P617" s="33" t="s">
        <v>26054</v>
      </c>
    </row>
    <row r="618" spans="1:16" s="27" customFormat="1" x14ac:dyDescent="0.4">
      <c r="A618" s="28" t="str">
        <f>IFERROR(Apollo_Data__Comp_No[[#This Row],[CH Company number]],"")</f>
        <v>06203921</v>
      </c>
      <c r="B618" s="29" t="str">
        <f>IFERROR(Apollo_Data__Comp_No[[#This Row],[company]],"")</f>
        <v>Endurance Estates Limited</v>
      </c>
      <c r="C618" s="29" t="str">
        <f>IFERROR(_xlfn.XLOOKUP(Apollo_Results[[#This Row],[Company Number ]],Apollo_Data___Inc_Lender!A:A,Apollo_Data___Inc_Lender!C:C,,)&amp;"","")</f>
        <v>Alice - Holmes; Timothy - Holmes</v>
      </c>
      <c r="D618" s="27" t="str">
        <f>IFERROR(_xlfn.XLOOKUP(Apollo_Results[[#This Row],[Company Number ]],Apollo_Data___Inc_Lender!A:A,Apollo_Data___Inc_Lender!D:D,,)&amp;"","")</f>
        <v/>
      </c>
      <c r="E618" s="31">
        <f>IFERROR(_xlfn.XLOOKUP(Apollo_Results[[#This Row],[Company Number ]],Apollo_Data___Inc_Lender!A:A,Apollo_Data___Inc_Lender!E:E,"",),"")</f>
        <v>0</v>
      </c>
      <c r="F618" s="27" t="str">
        <f>IFERROR(_xlfn.XLOOKUP(Apollo_Results[[#This Row],[Company Number ]],Apollo_Data___Inc_Lender!A:A,Apollo_Data___Inc_Lender!F:F,"",0)&amp;"","")</f>
        <v/>
      </c>
      <c r="G618" s="31">
        <f>_xlfn.XLOOKUP(Apollo_Results[[#This Row],[Company Number ]],Apollo_Data___Inc_Lender!A:A,Apollo_Data___Inc_Lender!G:G,"",0)</f>
        <v>39176</v>
      </c>
      <c r="H618" s="27" t="str">
        <f>IFERROR(Apollo_Data__Comp_No[[#This Row],[First Name]],"")</f>
        <v>Tim</v>
      </c>
      <c r="I618" s="27" t="str">
        <f>IFERROR(Apollo_Data__Comp_No[[#This Row],[Last Name]],"")</f>
        <v>Holmes</v>
      </c>
      <c r="M618" s="27" t="str">
        <f>IFERROR(Apollo_Data__Comp_No[[#This Row],[Company Linkedin Url]],"")</f>
        <v>http://www.linkedin.com/company/endurance-estates-limited</v>
      </c>
      <c r="N618" s="27" t="str">
        <f>IFERROR(Apollo_Data__Comp_No[[#This Row],[Website]],"")</f>
        <v>https://endurance-estates.co.uk</v>
      </c>
      <c r="O618" s="27" t="str">
        <f>IFERROR(Apollo_Data__Comp_No[[#This Row],[Company Address]],"")</f>
        <v>Station Road, Cambridge, England, United Kingdom, CB22 6</v>
      </c>
      <c r="P618" s="33" t="s">
        <v>26054</v>
      </c>
    </row>
    <row r="619" spans="1:16" s="27" customFormat="1" x14ac:dyDescent="0.4">
      <c r="A619" s="28" t="str">
        <f>IFERROR(Apollo_Data__Comp_No[[#This Row],[CH Company number]],"")</f>
        <v>06203921</v>
      </c>
      <c r="B619" s="29" t="str">
        <f>IFERROR(Apollo_Data__Comp_No[[#This Row],[company]],"")</f>
        <v>Endurance Estates Limited</v>
      </c>
      <c r="C619" s="29" t="str">
        <f>IFERROR(_xlfn.XLOOKUP(Apollo_Results[[#This Row],[Company Number ]],Apollo_Data___Inc_Lender!A:A,Apollo_Data___Inc_Lender!C:C,,)&amp;"","")</f>
        <v>Alice - Holmes; Timothy - Holmes</v>
      </c>
      <c r="D619" s="27" t="str">
        <f>IFERROR(_xlfn.XLOOKUP(Apollo_Results[[#This Row],[Company Number ]],Apollo_Data___Inc_Lender!A:A,Apollo_Data___Inc_Lender!D:D,,)&amp;"","")</f>
        <v/>
      </c>
      <c r="E619" s="31">
        <f>IFERROR(_xlfn.XLOOKUP(Apollo_Results[[#This Row],[Company Number ]],Apollo_Data___Inc_Lender!A:A,Apollo_Data___Inc_Lender!E:E,"",),"")</f>
        <v>0</v>
      </c>
      <c r="F619" s="27" t="str">
        <f>IFERROR(_xlfn.XLOOKUP(Apollo_Results[[#This Row],[Company Number ]],Apollo_Data___Inc_Lender!A:A,Apollo_Data___Inc_Lender!F:F,"",0)&amp;"","")</f>
        <v/>
      </c>
      <c r="G619" s="31">
        <f>_xlfn.XLOOKUP(Apollo_Results[[#This Row],[Company Number ]],Apollo_Data___Inc_Lender!A:A,Apollo_Data___Inc_Lender!G:G,"",0)</f>
        <v>39176</v>
      </c>
      <c r="H619" s="27" t="str">
        <f>IFERROR(Apollo_Data__Comp_No[[#This Row],[First Name]],"")</f>
        <v>Nick</v>
      </c>
      <c r="I619" s="27" t="str">
        <f>IFERROR(Apollo_Data__Comp_No[[#This Row],[Last Name]],"")</f>
        <v>Tribe</v>
      </c>
      <c r="M619" s="27" t="str">
        <f>IFERROR(Apollo_Data__Comp_No[[#This Row],[Company Linkedin Url]],"")</f>
        <v>http://www.linkedin.com/company/endurance-estates-limited</v>
      </c>
      <c r="N619" s="27" t="str">
        <f>IFERROR(Apollo_Data__Comp_No[[#This Row],[Website]],"")</f>
        <v>https://endurance-estates.co.uk</v>
      </c>
      <c r="O619" s="27" t="str">
        <f>IFERROR(Apollo_Data__Comp_No[[#This Row],[Company Address]],"")</f>
        <v>Station Road, Cambridge, England, United Kingdom, CB22 6</v>
      </c>
      <c r="P619" s="33" t="s">
        <v>26054</v>
      </c>
    </row>
    <row r="620" spans="1:16" s="27" customFormat="1" x14ac:dyDescent="0.4">
      <c r="A620" s="28" t="str">
        <f>IFERROR(Apollo_Data__Comp_No[[#This Row],[CH Company number]],"")</f>
        <v>07145938</v>
      </c>
      <c r="B620" s="29" t="str">
        <f>IFERROR(Apollo_Data__Comp_No[[#This Row],[company]],"")</f>
        <v>Thomas Homes West Ltd</v>
      </c>
      <c r="C620" s="29" t="str">
        <f>IFERROR(_xlfn.XLOOKUP(Apollo_Results[[#This Row],[Company Number ]],Apollo_Data___Inc_Lender!A:A,Apollo_Data___Inc_Lender!C:C,,)&amp;"","")</f>
        <v>David - Thomas</v>
      </c>
      <c r="D620" s="27" t="str">
        <f>IFERROR(_xlfn.XLOOKUP(Apollo_Results[[#This Row],[Company Number ]],Apollo_Data___Inc_Lender!A:A,Apollo_Data___Inc_Lender!D:D,,)&amp;"","")</f>
        <v>Allica Bank Limited</v>
      </c>
      <c r="E620" s="31">
        <f>IFERROR(_xlfn.XLOOKUP(Apollo_Results[[#This Row],[Company Number ]],Apollo_Data___Inc_Lender!A:A,Apollo_Data___Inc_Lender!E:E,"",),"")</f>
        <v>45267</v>
      </c>
      <c r="F620" s="27" t="str">
        <f>IFERROR(_xlfn.XLOOKUP(Apollo_Results[[#This Row],[Company Number ]],Apollo_Data___Inc_Lender!A:A,Apollo_Data___Inc_Lender!F:F,"",0)&amp;"","")</f>
        <v>outstanding</v>
      </c>
      <c r="G620" s="31">
        <f>_xlfn.XLOOKUP(Apollo_Results[[#This Row],[Company Number ]],Apollo_Data___Inc_Lender!A:A,Apollo_Data___Inc_Lender!G:G,"",0)</f>
        <v>40213</v>
      </c>
      <c r="H620" s="27" t="str">
        <f>IFERROR(Apollo_Data__Comp_No[[#This Row],[First Name]],"")</f>
        <v>Jack</v>
      </c>
      <c r="I620" s="27" t="str">
        <f>IFERROR(Apollo_Data__Comp_No[[#This Row],[Last Name]],"")</f>
        <v>Thomas</v>
      </c>
      <c r="M620" s="27" t="str">
        <f>IFERROR(Apollo_Data__Comp_No[[#This Row],[Company Linkedin Url]],"")</f>
        <v>http://www.linkedin.com/company/thomas-homes-west-ltd</v>
      </c>
      <c r="N620" s="27" t="str">
        <f>IFERROR(Apollo_Data__Comp_No[[#This Row],[Website]],"")</f>
        <v>https://thomas-homes.co.uk</v>
      </c>
      <c r="O620" s="27" t="str">
        <f>IFERROR(Apollo_Data__Comp_No[[#This Row],[Company Address]],"")</f>
        <v>Llanelli, Wales, United Kingdom</v>
      </c>
      <c r="P620" s="33" t="s">
        <v>26054</v>
      </c>
    </row>
    <row r="621" spans="1:16" s="27" customFormat="1" x14ac:dyDescent="0.4">
      <c r="A621" s="28" t="str">
        <f>IFERROR(Apollo_Data__Comp_No[[#This Row],[CH Company number]],"")</f>
        <v>OC422900</v>
      </c>
      <c r="B621" s="29" t="str">
        <f>IFERROR(Apollo_Data__Comp_No[[#This Row],[company]],"")</f>
        <v>Gavil Group</v>
      </c>
      <c r="C621" s="29" t="str">
        <f>IFERROR(_xlfn.XLOOKUP(Apollo_Results[[#This Row],[Company Number ]],Apollo_Data___Inc_Lender!A:A,Apollo_Data___Inc_Lender!C:C,,)&amp;"","")</f>
        <v>Reda - Khatim; Palm Capital Ltd; Luis - Henriquez; Timothy - Jones; Nicholas - Martin</v>
      </c>
      <c r="D621" s="27" t="str">
        <f>IFERROR(_xlfn.XLOOKUP(Apollo_Results[[#This Row],[Company Number ]],Apollo_Data___Inc_Lender!A:A,Apollo_Data___Inc_Lender!D:D,,)&amp;"","")</f>
        <v/>
      </c>
      <c r="E621" s="31">
        <f>IFERROR(_xlfn.XLOOKUP(Apollo_Results[[#This Row],[Company Number ]],Apollo_Data___Inc_Lender!A:A,Apollo_Data___Inc_Lender!E:E,"",),"")</f>
        <v>0</v>
      </c>
      <c r="F621" s="27" t="str">
        <f>IFERROR(_xlfn.XLOOKUP(Apollo_Results[[#This Row],[Company Number ]],Apollo_Data___Inc_Lender!A:A,Apollo_Data___Inc_Lender!F:F,"",0)&amp;"","")</f>
        <v/>
      </c>
      <c r="G621" s="31">
        <f>_xlfn.XLOOKUP(Apollo_Results[[#This Row],[Company Number ]],Apollo_Data___Inc_Lender!A:A,Apollo_Data___Inc_Lender!G:G,"",0)</f>
        <v>43262</v>
      </c>
      <c r="H621" s="27" t="str">
        <f>IFERROR(Apollo_Data__Comp_No[[#This Row],[First Name]],"")</f>
        <v>William</v>
      </c>
      <c r="I621" s="27" t="str">
        <f>IFERROR(Apollo_Data__Comp_No[[#This Row],[Last Name]],"")</f>
        <v>M.</v>
      </c>
      <c r="M621" s="27" t="str">
        <f>IFERROR(Apollo_Data__Comp_No[[#This Row],[Company Linkedin Url]],"")</f>
        <v>http://www.linkedin.com/company/wilco-properties-limited</v>
      </c>
      <c r="N621" s="27" t="str">
        <f>IFERROR(Apollo_Data__Comp_No[[#This Row],[Website]],"")</f>
        <v>https://gavilgroup.com</v>
      </c>
      <c r="O621" s="27" t="str">
        <f>IFERROR(Apollo_Data__Comp_No[[#This Row],[Company Address]],"")</f>
        <v>Chequers Lane, Tadworth, England, United Kingdom, KT20 7</v>
      </c>
      <c r="P621" s="33" t="s">
        <v>26054</v>
      </c>
    </row>
    <row r="622" spans="1:16" s="27" customFormat="1" x14ac:dyDescent="0.4">
      <c r="A622" s="28" t="str">
        <f>IFERROR(Apollo_Data__Comp_No[[#This Row],[CH Company number]],"")</f>
        <v>OC422900</v>
      </c>
      <c r="B622" s="29" t="str">
        <f>IFERROR(Apollo_Data__Comp_No[[#This Row],[company]],"")</f>
        <v>Gavil Group</v>
      </c>
      <c r="C622" s="29" t="str">
        <f>IFERROR(_xlfn.XLOOKUP(Apollo_Results[[#This Row],[Company Number ]],Apollo_Data___Inc_Lender!A:A,Apollo_Data___Inc_Lender!C:C,,)&amp;"","")</f>
        <v>Reda - Khatim; Palm Capital Ltd; Luis - Henriquez; Timothy - Jones; Nicholas - Martin</v>
      </c>
      <c r="D622" s="27" t="str">
        <f>IFERROR(_xlfn.XLOOKUP(Apollo_Results[[#This Row],[Company Number ]],Apollo_Data___Inc_Lender!A:A,Apollo_Data___Inc_Lender!D:D,,)&amp;"","")</f>
        <v/>
      </c>
      <c r="E622" s="31">
        <f>IFERROR(_xlfn.XLOOKUP(Apollo_Results[[#This Row],[Company Number ]],Apollo_Data___Inc_Lender!A:A,Apollo_Data___Inc_Lender!E:E,"",),"")</f>
        <v>0</v>
      </c>
      <c r="F622" s="27" t="str">
        <f>IFERROR(_xlfn.XLOOKUP(Apollo_Results[[#This Row],[Company Number ]],Apollo_Data___Inc_Lender!A:A,Apollo_Data___Inc_Lender!F:F,"",0)&amp;"","")</f>
        <v/>
      </c>
      <c r="G622" s="31">
        <f>_xlfn.XLOOKUP(Apollo_Results[[#This Row],[Company Number ]],Apollo_Data___Inc_Lender!A:A,Apollo_Data___Inc_Lender!G:G,"",0)</f>
        <v>43262</v>
      </c>
      <c r="H622" s="27" t="str">
        <f>IFERROR(Apollo_Data__Comp_No[[#This Row],[First Name]],"")</f>
        <v>Curt</v>
      </c>
      <c r="I622" s="27" t="str">
        <f>IFERROR(Apollo_Data__Comp_No[[#This Row],[Last Name]],"")</f>
        <v>McAbe</v>
      </c>
      <c r="M622" s="27" t="str">
        <f>IFERROR(Apollo_Data__Comp_No[[#This Row],[Company Linkedin Url]],"")</f>
        <v>http://www.linkedin.com/company/wilco-properties-limited</v>
      </c>
      <c r="N622" s="27" t="str">
        <f>IFERROR(Apollo_Data__Comp_No[[#This Row],[Website]],"")</f>
        <v>https://gavilgroup.com</v>
      </c>
      <c r="O622" s="27" t="str">
        <f>IFERROR(Apollo_Data__Comp_No[[#This Row],[Company Address]],"")</f>
        <v>Chequers Lane, Tadworth, England, United Kingdom, KT20 7</v>
      </c>
      <c r="P622" s="33" t="s">
        <v>26054</v>
      </c>
    </row>
    <row r="623" spans="1:16" s="27" customFormat="1" x14ac:dyDescent="0.4">
      <c r="A623" s="28" t="str">
        <f>IFERROR(Apollo_Data__Comp_No[[#This Row],[CH Company number]],"")</f>
        <v>12470799</v>
      </c>
      <c r="B623" s="29" t="str">
        <f>IFERROR(Apollo_Data__Comp_No[[#This Row],[company]],"")</f>
        <v>Our Homes Matter</v>
      </c>
      <c r="C623" s="29" t="str">
        <f>IFERROR(_xlfn.XLOOKUP(Apollo_Results[[#This Row],[Company Number ]],Apollo_Data___Inc_Lender!A:A,Apollo_Data___Inc_Lender!C:C,,)&amp;"","")</f>
        <v>Damian - Oleszczuk; Shna-Lawen - Oleszczuk</v>
      </c>
      <c r="D623" s="27" t="str">
        <f>IFERROR(_xlfn.XLOOKUP(Apollo_Results[[#This Row],[Company Number ]],Apollo_Data___Inc_Lender!A:A,Apollo_Data___Inc_Lender!D:D,,)&amp;"","")</f>
        <v/>
      </c>
      <c r="E623" s="31">
        <f>IFERROR(_xlfn.XLOOKUP(Apollo_Results[[#This Row],[Company Number ]],Apollo_Data___Inc_Lender!A:A,Apollo_Data___Inc_Lender!E:E,"",),"")</f>
        <v>0</v>
      </c>
      <c r="F623" s="27" t="str">
        <f>IFERROR(_xlfn.XLOOKUP(Apollo_Results[[#This Row],[Company Number ]],Apollo_Data___Inc_Lender!A:A,Apollo_Data___Inc_Lender!F:F,"",0)&amp;"","")</f>
        <v/>
      </c>
      <c r="G623" s="31">
        <f>_xlfn.XLOOKUP(Apollo_Results[[#This Row],[Company Number ]],Apollo_Data___Inc_Lender!A:A,Apollo_Data___Inc_Lender!G:G,"",0)</f>
        <v>43880</v>
      </c>
      <c r="H623" s="27" t="str">
        <f>IFERROR(Apollo_Data__Comp_No[[#This Row],[First Name]],"")</f>
        <v>Damian</v>
      </c>
      <c r="I623" s="27" t="str">
        <f>IFERROR(Apollo_Data__Comp_No[[#This Row],[Last Name]],"")</f>
        <v>Oleszczuk</v>
      </c>
      <c r="M623" s="27" t="str">
        <f>IFERROR(Apollo_Data__Comp_No[[#This Row],[Company Linkedin Url]],"")</f>
        <v>http://www.linkedin.com/company/our-homes-matter</v>
      </c>
      <c r="N623" s="27" t="str">
        <f>IFERROR(Apollo_Data__Comp_No[[#This Row],[Website]],"")</f>
        <v>https://ourhomesmatter.com</v>
      </c>
      <c r="O623" s="27" t="str">
        <f>IFERROR(Apollo_Data__Comp_No[[#This Row],[Company Address]],"")</f>
        <v>London, England, United Kingdom</v>
      </c>
      <c r="P623" s="33" t="s">
        <v>26054</v>
      </c>
    </row>
    <row r="624" spans="1:16" s="27" customFormat="1" x14ac:dyDescent="0.4">
      <c r="A624" s="28" t="str">
        <f>IFERROR(Apollo_Data__Comp_No[[#This Row],[CH Company number]],"")</f>
        <v>12470799</v>
      </c>
      <c r="B624" s="29" t="str">
        <f>IFERROR(Apollo_Data__Comp_No[[#This Row],[company]],"")</f>
        <v>Our Homes Matter</v>
      </c>
      <c r="C624" s="29" t="str">
        <f>IFERROR(_xlfn.XLOOKUP(Apollo_Results[[#This Row],[Company Number ]],Apollo_Data___Inc_Lender!A:A,Apollo_Data___Inc_Lender!C:C,,)&amp;"","")</f>
        <v>Damian - Oleszczuk; Shna-Lawen - Oleszczuk</v>
      </c>
      <c r="D624" s="27" t="str">
        <f>IFERROR(_xlfn.XLOOKUP(Apollo_Results[[#This Row],[Company Number ]],Apollo_Data___Inc_Lender!A:A,Apollo_Data___Inc_Lender!D:D,,)&amp;"","")</f>
        <v/>
      </c>
      <c r="E624" s="31">
        <f>IFERROR(_xlfn.XLOOKUP(Apollo_Results[[#This Row],[Company Number ]],Apollo_Data___Inc_Lender!A:A,Apollo_Data___Inc_Lender!E:E,"",),"")</f>
        <v>0</v>
      </c>
      <c r="F624" s="27" t="str">
        <f>IFERROR(_xlfn.XLOOKUP(Apollo_Results[[#This Row],[Company Number ]],Apollo_Data___Inc_Lender!A:A,Apollo_Data___Inc_Lender!F:F,"",0)&amp;"","")</f>
        <v/>
      </c>
      <c r="G624" s="31">
        <f>_xlfn.XLOOKUP(Apollo_Results[[#This Row],[Company Number ]],Apollo_Data___Inc_Lender!A:A,Apollo_Data___Inc_Lender!G:G,"",0)</f>
        <v>43880</v>
      </c>
      <c r="H624" s="27" t="str">
        <f>IFERROR(Apollo_Data__Comp_No[[#This Row],[First Name]],"")</f>
        <v>Janani</v>
      </c>
      <c r="I624" s="27" t="str">
        <f>IFERROR(Apollo_Data__Comp_No[[#This Row],[Last Name]],"")</f>
        <v>G</v>
      </c>
      <c r="M624" s="27" t="str">
        <f>IFERROR(Apollo_Data__Comp_No[[#This Row],[Company Linkedin Url]],"")</f>
        <v>http://www.linkedin.com/company/our-homes-matter</v>
      </c>
      <c r="N624" s="27" t="str">
        <f>IFERROR(Apollo_Data__Comp_No[[#This Row],[Website]],"")</f>
        <v>https://ourhomesmatter.com</v>
      </c>
      <c r="O624" s="27" t="str">
        <f>IFERROR(Apollo_Data__Comp_No[[#This Row],[Company Address]],"")</f>
        <v>London, England, United Kingdom</v>
      </c>
      <c r="P624" s="33" t="s">
        <v>26054</v>
      </c>
    </row>
    <row r="625" spans="1:16" s="27" customFormat="1" x14ac:dyDescent="0.4">
      <c r="A625" s="28" t="str">
        <f>IFERROR(Apollo_Data__Comp_No[[#This Row],[CH Company number]],"")</f>
        <v>01798999</v>
      </c>
      <c r="B625" s="29" t="str">
        <f>IFERROR(Apollo_Data__Comp_No[[#This Row],[company]],"")</f>
        <v>JBC Property Developments Ltd</v>
      </c>
      <c r="C625" s="29" t="str">
        <f>IFERROR(_xlfn.XLOOKUP(Apollo_Results[[#This Row],[Company Number ]],Apollo_Data___Inc_Lender!A:A,Apollo_Data___Inc_Lender!C:C,,)&amp;"","")</f>
        <v>Baljit - Jaspal; Jaskaran - Jaspal</v>
      </c>
      <c r="D625" s="27" t="str">
        <f>IFERROR(_xlfn.XLOOKUP(Apollo_Results[[#This Row],[Company Number ]],Apollo_Data___Inc_Lender!A:A,Apollo_Data___Inc_Lender!D:D,,)&amp;"","")</f>
        <v>Handelsbanken PLC</v>
      </c>
      <c r="E625" s="31">
        <f>IFERROR(_xlfn.XLOOKUP(Apollo_Results[[#This Row],[Company Number ]],Apollo_Data___Inc_Lender!A:A,Apollo_Data___Inc_Lender!E:E,"",),"")</f>
        <v>44420</v>
      </c>
      <c r="F625" s="27" t="str">
        <f>IFERROR(_xlfn.XLOOKUP(Apollo_Results[[#This Row],[Company Number ]],Apollo_Data___Inc_Lender!A:A,Apollo_Data___Inc_Lender!F:F,"",0)&amp;"","")</f>
        <v>outstanding</v>
      </c>
      <c r="G625" s="31">
        <f>_xlfn.XLOOKUP(Apollo_Results[[#This Row],[Company Number ]],Apollo_Data___Inc_Lender!A:A,Apollo_Data___Inc_Lender!G:G,"",0)</f>
        <v>30753</v>
      </c>
      <c r="H625" s="27" t="str">
        <f>IFERROR(Apollo_Data__Comp_No[[#This Row],[First Name]],"")</f>
        <v>Sunny</v>
      </c>
      <c r="I625" s="27" t="str">
        <f>IFERROR(Apollo_Data__Comp_No[[#This Row],[Last Name]],"")</f>
        <v>Jaspal</v>
      </c>
      <c r="M625" s="27" t="str">
        <f>IFERROR(Apollo_Data__Comp_No[[#This Row],[Company Linkedin Url]],"")</f>
        <v>http://www.linkedin.com/company/jbc-property-developments</v>
      </c>
      <c r="N625" s="27" t="str">
        <f>IFERROR(Apollo_Data__Comp_No[[#This Row],[Website]],"")</f>
        <v>https://jbcpropertydevelopmentsltd.co.uk</v>
      </c>
      <c r="O625" s="27" t="str">
        <f>IFERROR(Apollo_Data__Comp_No[[#This Row],[Company Address]],"")</f>
        <v>66 Earlsdon Street, Coventry, England, United Kingdom, CV5 6EJ</v>
      </c>
      <c r="P625" s="33" t="s">
        <v>26054</v>
      </c>
    </row>
    <row r="626" spans="1:16" s="27" customFormat="1" x14ac:dyDescent="0.4">
      <c r="A626" s="28" t="str">
        <f>IFERROR(Apollo_Data__Comp_No[[#This Row],[CH Company number]],"")</f>
        <v>OC380922</v>
      </c>
      <c r="B626" s="29" t="str">
        <f>IFERROR(Apollo_Data__Comp_No[[#This Row],[company]],"")</f>
        <v>Kenningham Retail</v>
      </c>
      <c r="C626" s="29" t="str">
        <f>IFERROR(_xlfn.XLOOKUP(Apollo_Results[[#This Row],[Company Number ]],Apollo_Data___Inc_Lender!A:A,Apollo_Data___Inc_Lender!C:C,,)&amp;"","")</f>
        <v>David - Kenningham; Kenningham, Sarah Louise Ann; Mark - Serrell</v>
      </c>
      <c r="D626" s="27" t="str">
        <f>IFERROR(_xlfn.XLOOKUP(Apollo_Results[[#This Row],[Company Number ]],Apollo_Data___Inc_Lender!A:A,Apollo_Data___Inc_Lender!D:D,,)&amp;"","")</f>
        <v/>
      </c>
      <c r="E626" s="31">
        <f>IFERROR(_xlfn.XLOOKUP(Apollo_Results[[#This Row],[Company Number ]],Apollo_Data___Inc_Lender!A:A,Apollo_Data___Inc_Lender!E:E,"",),"")</f>
        <v>0</v>
      </c>
      <c r="F626" s="27" t="str">
        <f>IFERROR(_xlfn.XLOOKUP(Apollo_Results[[#This Row],[Company Number ]],Apollo_Data___Inc_Lender!A:A,Apollo_Data___Inc_Lender!F:F,"",0)&amp;"","")</f>
        <v/>
      </c>
      <c r="G626" s="31">
        <f>_xlfn.XLOOKUP(Apollo_Results[[#This Row],[Company Number ]],Apollo_Data___Inc_Lender!A:A,Apollo_Data___Inc_Lender!G:G,"",0)</f>
        <v>41254</v>
      </c>
      <c r="H626" s="27" t="str">
        <f>IFERROR(Apollo_Data__Comp_No[[#This Row],[First Name]],"")</f>
        <v>David</v>
      </c>
      <c r="I626" s="27" t="str">
        <f>IFERROR(Apollo_Data__Comp_No[[#This Row],[Last Name]],"")</f>
        <v>Kenningham</v>
      </c>
      <c r="M626" s="27" t="str">
        <f>IFERROR(Apollo_Data__Comp_No[[#This Row],[Company Linkedin Url]],"")</f>
        <v>http://www.linkedin.com/company/kenningham-retail-llp</v>
      </c>
      <c r="N626" s="27" t="str">
        <f>IFERROR(Apollo_Data__Comp_No[[#This Row],[Website]],"")</f>
        <v>https://kenninghamretail.com</v>
      </c>
      <c r="O626" s="27" t="str">
        <f>IFERROR(Apollo_Data__Comp_No[[#This Row],[Company Address]],"")</f>
        <v>10 Rathbone Place, London, England, United Kingdom, W1T 1HP</v>
      </c>
      <c r="P626" s="33" t="s">
        <v>26054</v>
      </c>
    </row>
    <row r="627" spans="1:16" s="27" customFormat="1" x14ac:dyDescent="0.4">
      <c r="A627" s="28" t="str">
        <f>IFERROR(Apollo_Data__Comp_No[[#This Row],[CH Company number]],"")</f>
        <v>07581862</v>
      </c>
      <c r="B627" s="29" t="str">
        <f>IFERROR(Apollo_Data__Comp_No[[#This Row],[company]],"")</f>
        <v>Ashfield Group</v>
      </c>
      <c r="C627" s="29" t="str">
        <f>IFERROR(_xlfn.XLOOKUP(Apollo_Results[[#This Row],[Company Number ]],Apollo_Data___Inc_Lender!A:A,Apollo_Data___Inc_Lender!C:C,,)&amp;"","")</f>
        <v>Barry - Tennent; Edward - Tennent; Timothy - Tennent</v>
      </c>
      <c r="D627" s="27" t="str">
        <f>IFERROR(_xlfn.XLOOKUP(Apollo_Results[[#This Row],[Company Number ]],Apollo_Data___Inc_Lender!A:A,Apollo_Data___Inc_Lender!D:D,,)&amp;"","")</f>
        <v/>
      </c>
      <c r="E627" s="31">
        <f>IFERROR(_xlfn.XLOOKUP(Apollo_Results[[#This Row],[Company Number ]],Apollo_Data___Inc_Lender!A:A,Apollo_Data___Inc_Lender!E:E,"",),"")</f>
        <v>0</v>
      </c>
      <c r="F627" s="27" t="str">
        <f>IFERROR(_xlfn.XLOOKUP(Apollo_Results[[#This Row],[Company Number ]],Apollo_Data___Inc_Lender!A:A,Apollo_Data___Inc_Lender!F:F,"",0)&amp;"","")</f>
        <v/>
      </c>
      <c r="G627" s="31">
        <f>_xlfn.XLOOKUP(Apollo_Results[[#This Row],[Company Number ]],Apollo_Data___Inc_Lender!A:A,Apollo_Data___Inc_Lender!G:G,"",0)</f>
        <v>40631</v>
      </c>
      <c r="H627" s="27" t="str">
        <f>IFERROR(Apollo_Data__Comp_No[[#This Row],[First Name]],"")</f>
        <v>Steve</v>
      </c>
      <c r="I627" s="27" t="str">
        <f>IFERROR(Apollo_Data__Comp_No[[#This Row],[Last Name]],"")</f>
        <v>Fciob</v>
      </c>
      <c r="M627" s="27" t="str">
        <f>IFERROR(Apollo_Data__Comp_No[[#This Row],[Company Linkedin Url]],"")</f>
        <v>http://www.linkedin.com/company/ashfield-projects</v>
      </c>
      <c r="N627" s="27" t="str">
        <f>IFERROR(Apollo_Data__Comp_No[[#This Row],[Website]],"")</f>
        <v>https://ashfieldgroup.co.uk</v>
      </c>
      <c r="O627" s="27" t="str">
        <f>IFERROR(Apollo_Data__Comp_No[[#This Row],[Company Address]],"")</f>
        <v>Sandbeck Way, Wetherby, England, United Kingdom, LS22 7DN</v>
      </c>
      <c r="P627" s="33" t="s">
        <v>26054</v>
      </c>
    </row>
    <row r="628" spans="1:16" s="27" customFormat="1" x14ac:dyDescent="0.4">
      <c r="A628" s="28" t="str">
        <f>IFERROR(Apollo_Data__Comp_No[[#This Row],[CH Company number]],"")</f>
        <v>07581862</v>
      </c>
      <c r="B628" s="29" t="str">
        <f>IFERROR(Apollo_Data__Comp_No[[#This Row],[company]],"")</f>
        <v>Ashfield Group</v>
      </c>
      <c r="C628" s="29" t="str">
        <f>IFERROR(_xlfn.XLOOKUP(Apollo_Results[[#This Row],[Company Number ]],Apollo_Data___Inc_Lender!A:A,Apollo_Data___Inc_Lender!C:C,,)&amp;"","")</f>
        <v>Barry - Tennent; Edward - Tennent; Timothy - Tennent</v>
      </c>
      <c r="D628" s="27" t="str">
        <f>IFERROR(_xlfn.XLOOKUP(Apollo_Results[[#This Row],[Company Number ]],Apollo_Data___Inc_Lender!A:A,Apollo_Data___Inc_Lender!D:D,,)&amp;"","")</f>
        <v/>
      </c>
      <c r="E628" s="31">
        <f>IFERROR(_xlfn.XLOOKUP(Apollo_Results[[#This Row],[Company Number ]],Apollo_Data___Inc_Lender!A:A,Apollo_Data___Inc_Lender!E:E,"",),"")</f>
        <v>0</v>
      </c>
      <c r="F628" s="27" t="str">
        <f>IFERROR(_xlfn.XLOOKUP(Apollo_Results[[#This Row],[Company Number ]],Apollo_Data___Inc_Lender!A:A,Apollo_Data___Inc_Lender!F:F,"",0)&amp;"","")</f>
        <v/>
      </c>
      <c r="G628" s="31">
        <f>_xlfn.XLOOKUP(Apollo_Results[[#This Row],[Company Number ]],Apollo_Data___Inc_Lender!A:A,Apollo_Data___Inc_Lender!G:G,"",0)</f>
        <v>40631</v>
      </c>
      <c r="H628" s="27" t="str">
        <f>IFERROR(Apollo_Data__Comp_No[[#This Row],[First Name]],"")</f>
        <v>Jules</v>
      </c>
      <c r="I628" s="27" t="str">
        <f>IFERROR(Apollo_Data__Comp_No[[#This Row],[Last Name]],"")</f>
        <v>Morrell</v>
      </c>
      <c r="M628" s="27" t="str">
        <f>IFERROR(Apollo_Data__Comp_No[[#This Row],[Company Linkedin Url]],"")</f>
        <v>http://www.linkedin.com/company/ashfield-projects</v>
      </c>
      <c r="N628" s="27" t="str">
        <f>IFERROR(Apollo_Data__Comp_No[[#This Row],[Website]],"")</f>
        <v>https://ashfieldgroup.co.uk</v>
      </c>
      <c r="O628" s="27" t="str">
        <f>IFERROR(Apollo_Data__Comp_No[[#This Row],[Company Address]],"")</f>
        <v>Sandbeck Way, Wetherby, England, United Kingdom, LS22 7DN</v>
      </c>
      <c r="P628" s="33" t="s">
        <v>26054</v>
      </c>
    </row>
    <row r="629" spans="1:16" s="27" customFormat="1" x14ac:dyDescent="0.4">
      <c r="A629" s="28" t="str">
        <f>IFERROR(Apollo_Data__Comp_No[[#This Row],[CH Company number]],"")</f>
        <v>15018839</v>
      </c>
      <c r="B629" s="29" t="str">
        <f>IFERROR(Apollo_Data__Comp_No[[#This Row],[company]],"")</f>
        <v>CONCEPT DEVELOPMENTS NORTH LTD</v>
      </c>
      <c r="C629" s="29" t="str">
        <f>IFERROR(_xlfn.XLOOKUP(Apollo_Results[[#This Row],[Company Number ]],Apollo_Data___Inc_Lender!A:A,Apollo_Data___Inc_Lender!C:C,,)&amp;"","")</f>
        <v>Matthew - Bragg; Andrew - Laver; Gareth - Pryce</v>
      </c>
      <c r="D629" s="27" t="str">
        <f>IFERROR(_xlfn.XLOOKUP(Apollo_Results[[#This Row],[Company Number ]],Apollo_Data___Inc_Lender!A:A,Apollo_Data___Inc_Lender!D:D,,)&amp;"","")</f>
        <v/>
      </c>
      <c r="E629" s="31">
        <f>IFERROR(_xlfn.XLOOKUP(Apollo_Results[[#This Row],[Company Number ]],Apollo_Data___Inc_Lender!A:A,Apollo_Data___Inc_Lender!E:E,"",),"")</f>
        <v>0</v>
      </c>
      <c r="F629" s="27" t="str">
        <f>IFERROR(_xlfn.XLOOKUP(Apollo_Results[[#This Row],[Company Number ]],Apollo_Data___Inc_Lender!A:A,Apollo_Data___Inc_Lender!F:F,"",0)&amp;"","")</f>
        <v/>
      </c>
      <c r="G629" s="31">
        <f>_xlfn.XLOOKUP(Apollo_Results[[#This Row],[Company Number ]],Apollo_Data___Inc_Lender!A:A,Apollo_Data___Inc_Lender!G:G,"",0)</f>
        <v>45128</v>
      </c>
      <c r="H629" s="27" t="str">
        <f>IFERROR(Apollo_Data__Comp_No[[#This Row],[First Name]],"")</f>
        <v>Nick</v>
      </c>
      <c r="I629" s="27" t="str">
        <f>IFERROR(Apollo_Data__Comp_No[[#This Row],[Last Name]],"")</f>
        <v>Daley</v>
      </c>
      <c r="M629" s="27" t="str">
        <f>IFERROR(Apollo_Data__Comp_No[[#This Row],[Company Linkedin Url]],"")</f>
        <v>http://www.linkedin.com/company/concept-developments-01</v>
      </c>
      <c r="N629" s="27" t="str">
        <f>IFERROR(Apollo_Data__Comp_No[[#This Row],[Website]],"")</f>
        <v>https://concept-developments.com</v>
      </c>
      <c r="O629" s="27" t="str">
        <f>IFERROR(Apollo_Data__Comp_No[[#This Row],[Company Address]],"")</f>
        <v>131 Oatlands Drive, Weybridge, England, United Kingdom, KT13 9LB</v>
      </c>
      <c r="P629" s="33" t="s">
        <v>26054</v>
      </c>
    </row>
    <row r="630" spans="1:16" s="27" customFormat="1" x14ac:dyDescent="0.4">
      <c r="A630" s="28" t="str">
        <f>IFERROR(Apollo_Data__Comp_No[[#This Row],[CH Company number]],"")</f>
        <v>15018839</v>
      </c>
      <c r="B630" s="29" t="str">
        <f>IFERROR(Apollo_Data__Comp_No[[#This Row],[company]],"")</f>
        <v>CONCEPT DEVELOPMENTS NORTH LTD</v>
      </c>
      <c r="C630" s="29" t="str">
        <f>IFERROR(_xlfn.XLOOKUP(Apollo_Results[[#This Row],[Company Number ]],Apollo_Data___Inc_Lender!A:A,Apollo_Data___Inc_Lender!C:C,,)&amp;"","")</f>
        <v>Matthew - Bragg; Andrew - Laver; Gareth - Pryce</v>
      </c>
      <c r="D630" s="27" t="str">
        <f>IFERROR(_xlfn.XLOOKUP(Apollo_Results[[#This Row],[Company Number ]],Apollo_Data___Inc_Lender!A:A,Apollo_Data___Inc_Lender!D:D,,)&amp;"","")</f>
        <v/>
      </c>
      <c r="E630" s="31">
        <f>IFERROR(_xlfn.XLOOKUP(Apollo_Results[[#This Row],[Company Number ]],Apollo_Data___Inc_Lender!A:A,Apollo_Data___Inc_Lender!E:E,"",),"")</f>
        <v>0</v>
      </c>
      <c r="F630" s="27" t="str">
        <f>IFERROR(_xlfn.XLOOKUP(Apollo_Results[[#This Row],[Company Number ]],Apollo_Data___Inc_Lender!A:A,Apollo_Data___Inc_Lender!F:F,"",0)&amp;"","")</f>
        <v/>
      </c>
      <c r="G630" s="31">
        <f>_xlfn.XLOOKUP(Apollo_Results[[#This Row],[Company Number ]],Apollo_Data___Inc_Lender!A:A,Apollo_Data___Inc_Lender!G:G,"",0)</f>
        <v>45128</v>
      </c>
      <c r="H630" s="27" t="str">
        <f>IFERROR(Apollo_Data__Comp_No[[#This Row],[First Name]],"")</f>
        <v>Carole</v>
      </c>
      <c r="I630" s="27" t="str">
        <f>IFERROR(Apollo_Data__Comp_No[[#This Row],[Last Name]],"")</f>
        <v>Rudley</v>
      </c>
      <c r="M630" s="27" t="str">
        <f>IFERROR(Apollo_Data__Comp_No[[#This Row],[Company Linkedin Url]],"")</f>
        <v>http://www.linkedin.com/company/concept-developments-01</v>
      </c>
      <c r="N630" s="27" t="str">
        <f>IFERROR(Apollo_Data__Comp_No[[#This Row],[Website]],"")</f>
        <v>https://concept-developments.com</v>
      </c>
      <c r="O630" s="27" t="str">
        <f>IFERROR(Apollo_Data__Comp_No[[#This Row],[Company Address]],"")</f>
        <v>131 Oatlands Drive, Weybridge, England, United Kingdom, KT13 9LB</v>
      </c>
      <c r="P630" s="33" t="s">
        <v>26054</v>
      </c>
    </row>
    <row r="631" spans="1:16" s="27" customFormat="1" x14ac:dyDescent="0.4">
      <c r="A631" s="28" t="str">
        <f>IFERROR(Apollo_Data__Comp_No[[#This Row],[CH Company number]],"")</f>
        <v>SC374672</v>
      </c>
      <c r="B631" s="29" t="str">
        <f>IFERROR(Apollo_Data__Comp_No[[#This Row],[company]],"")</f>
        <v>Property Partners (Scotland) Ltd</v>
      </c>
      <c r="C631" s="29" t="str">
        <f>IFERROR(_xlfn.XLOOKUP(Apollo_Results[[#This Row],[Company Number ]],Apollo_Data___Inc_Lender!A:A,Apollo_Data___Inc_Lender!C:C,,)&amp;"","")</f>
        <v>Neil - Mcleod</v>
      </c>
      <c r="D631" s="27" t="str">
        <f>IFERROR(_xlfn.XLOOKUP(Apollo_Results[[#This Row],[Company Number ]],Apollo_Data___Inc_Lender!A:A,Apollo_Data___Inc_Lender!D:D,,)&amp;"","")</f>
        <v>Clydesdale Bank PLC</v>
      </c>
      <c r="E631" s="31">
        <f>IFERROR(_xlfn.XLOOKUP(Apollo_Results[[#This Row],[Company Number ]],Apollo_Data___Inc_Lender!A:A,Apollo_Data___Inc_Lender!E:E,"",),"")</f>
        <v>43817</v>
      </c>
      <c r="F631" s="27" t="str">
        <f>IFERROR(_xlfn.XLOOKUP(Apollo_Results[[#This Row],[Company Number ]],Apollo_Data___Inc_Lender!A:A,Apollo_Data___Inc_Lender!F:F,"",0)&amp;"","")</f>
        <v>fully-satisfied</v>
      </c>
      <c r="G631" s="31">
        <f>_xlfn.XLOOKUP(Apollo_Results[[#This Row],[Company Number ]],Apollo_Data___Inc_Lender!A:A,Apollo_Data___Inc_Lender!G:G,"",0)</f>
        <v>40248</v>
      </c>
      <c r="H631" s="27" t="str">
        <f>IFERROR(Apollo_Data__Comp_No[[#This Row],[First Name]],"")</f>
        <v>Neil</v>
      </c>
      <c r="I631" s="27" t="str">
        <f>IFERROR(Apollo_Data__Comp_No[[#This Row],[Last Name]],"")</f>
        <v>McLeod</v>
      </c>
      <c r="M631" s="27" t="str">
        <f>IFERROR(Apollo_Data__Comp_No[[#This Row],[Company Linkedin Url]],"")</f>
        <v>http://www.linkedin.com/company/propertyparts</v>
      </c>
      <c r="N631" s="27" t="str">
        <f>IFERROR(Apollo_Data__Comp_No[[#This Row],[Website]],"")</f>
        <v>https://propertypartners.scot</v>
      </c>
      <c r="O631" s="27" t="str">
        <f>IFERROR(Apollo_Data__Comp_No[[#This Row],[Company Address]],"")</f>
        <v>28 Low Street, Banff, Scotland, United Kingdom, AB45 1AS</v>
      </c>
      <c r="P631" s="33" t="s">
        <v>26054</v>
      </c>
    </row>
    <row r="632" spans="1:16" s="27" customFormat="1" x14ac:dyDescent="0.4">
      <c r="A632" s="28" t="str">
        <f>IFERROR(Apollo_Data__Comp_No[[#This Row],[CH Company number]],"")</f>
        <v>15215335</v>
      </c>
      <c r="B632" s="29" t="str">
        <f>IFERROR(Apollo_Data__Comp_No[[#This Row],[company]],"")</f>
        <v>CMK Real Estate</v>
      </c>
      <c r="C632" s="29" t="str">
        <f>IFERROR(_xlfn.XLOOKUP(Apollo_Results[[#This Row],[Company Number ]],Apollo_Data___Inc_Lender!A:A,Apollo_Data___Inc_Lender!C:C,,)&amp;"","")</f>
        <v>Craig - Knights; Daisy - Knights</v>
      </c>
      <c r="D632" s="27" t="str">
        <f>IFERROR(_xlfn.XLOOKUP(Apollo_Results[[#This Row],[Company Number ]],Apollo_Data___Inc_Lender!A:A,Apollo_Data___Inc_Lender!D:D,,)&amp;"","")</f>
        <v/>
      </c>
      <c r="E632" s="31">
        <f>IFERROR(_xlfn.XLOOKUP(Apollo_Results[[#This Row],[Company Number ]],Apollo_Data___Inc_Lender!A:A,Apollo_Data___Inc_Lender!E:E,"",),"")</f>
        <v>0</v>
      </c>
      <c r="F632" s="27" t="str">
        <f>IFERROR(_xlfn.XLOOKUP(Apollo_Results[[#This Row],[Company Number ]],Apollo_Data___Inc_Lender!A:A,Apollo_Data___Inc_Lender!F:F,"",0)&amp;"","")</f>
        <v/>
      </c>
      <c r="G632" s="31">
        <f>_xlfn.XLOOKUP(Apollo_Results[[#This Row],[Company Number ]],Apollo_Data___Inc_Lender!A:A,Apollo_Data___Inc_Lender!G:G,"",0)</f>
        <v>45216</v>
      </c>
      <c r="H632" s="27" t="str">
        <f>IFERROR(Apollo_Data__Comp_No[[#This Row],[First Name]],"")</f>
        <v>Craig</v>
      </c>
      <c r="I632" s="27" t="str">
        <f>IFERROR(Apollo_Data__Comp_No[[#This Row],[Last Name]],"")</f>
        <v>Bsc</v>
      </c>
      <c r="M632" s="27" t="str">
        <f>IFERROR(Apollo_Data__Comp_No[[#This Row],[Company Linkedin Url]],"")</f>
        <v>http://www.linkedin.com/company/cmk-real-estate</v>
      </c>
      <c r="N632" s="27" t="str">
        <f>IFERROR(Apollo_Data__Comp_No[[#This Row],[Website]],"")</f>
        <v>https://cmkre.co.uk</v>
      </c>
      <c r="O632" s="27" t="str">
        <f>IFERROR(Apollo_Data__Comp_No[[#This Row],[Company Address]],"")</f>
        <v>Norwich, England, United Kingdom</v>
      </c>
      <c r="P632" s="33" t="s">
        <v>26054</v>
      </c>
    </row>
    <row r="633" spans="1:16" s="27" customFormat="1" x14ac:dyDescent="0.4">
      <c r="A633" s="28" t="str">
        <f>IFERROR(Apollo_Data__Comp_No[[#This Row],[CH Company number]],"")</f>
        <v>09253556</v>
      </c>
      <c r="B633" s="29" t="str">
        <f>IFERROR(Apollo_Data__Comp_No[[#This Row],[company]],"")</f>
        <v>Hurst &amp; Hurst Estates Ltd</v>
      </c>
      <c r="C633" s="29" t="str">
        <f>IFERROR(_xlfn.XLOOKUP(Apollo_Results[[#This Row],[Company Number ]],Apollo_Data___Inc_Lender!A:A,Apollo_Data___Inc_Lender!C:C,,)&amp;"","")</f>
        <v>Andrew - Hurst; Hector - Hurst</v>
      </c>
      <c r="D633" s="27" t="str">
        <f>IFERROR(_xlfn.XLOOKUP(Apollo_Results[[#This Row],[Company Number ]],Apollo_Data___Inc_Lender!A:A,Apollo_Data___Inc_Lender!D:D,,)&amp;"","")</f>
        <v>Paragon Development Finance Limited</v>
      </c>
      <c r="E633" s="31">
        <f>IFERROR(_xlfn.XLOOKUP(Apollo_Results[[#This Row],[Company Number ]],Apollo_Data___Inc_Lender!A:A,Apollo_Data___Inc_Lender!E:E,"",),"")</f>
        <v>44782</v>
      </c>
      <c r="F633" s="27" t="str">
        <f>IFERROR(_xlfn.XLOOKUP(Apollo_Results[[#This Row],[Company Number ]],Apollo_Data___Inc_Lender!A:A,Apollo_Data___Inc_Lender!F:F,"",0)&amp;"","")</f>
        <v>outstanding</v>
      </c>
      <c r="G633" s="31">
        <f>_xlfn.XLOOKUP(Apollo_Results[[#This Row],[Company Number ]],Apollo_Data___Inc_Lender!A:A,Apollo_Data___Inc_Lender!G:G,"",0)</f>
        <v>41920</v>
      </c>
      <c r="H633" s="27" t="str">
        <f>IFERROR(Apollo_Data__Comp_No[[#This Row],[First Name]],"")</f>
        <v>Andrew</v>
      </c>
      <c r="I633" s="27" t="str">
        <f>IFERROR(Apollo_Data__Comp_No[[#This Row],[Last Name]],"")</f>
        <v>Hurst</v>
      </c>
      <c r="M633" s="27" t="str">
        <f>IFERROR(Apollo_Data__Comp_No[[#This Row],[Company Linkedin Url]],"")</f>
        <v>http://www.linkedin.com/company/hurst-hurst-estates-ltd</v>
      </c>
      <c r="N633" s="27" t="str">
        <f>IFERROR(Apollo_Data__Comp_No[[#This Row],[Website]],"")</f>
        <v>https://hhestates.co.uk</v>
      </c>
      <c r="O633" s="27" t="str">
        <f>IFERROR(Apollo_Data__Comp_No[[#This Row],[Company Address]],"")</f>
        <v>5 Station Street, Lymington, England, United Kingdom, SO41 3BA</v>
      </c>
      <c r="P633" s="33" t="s">
        <v>26054</v>
      </c>
    </row>
    <row r="634" spans="1:16" s="27" customFormat="1" x14ac:dyDescent="0.4">
      <c r="A634" s="28" t="str">
        <f>IFERROR(Apollo_Data__Comp_No[[#This Row],[CH Company number]],"")</f>
        <v>OC430303</v>
      </c>
      <c r="B634" s="29" t="str">
        <f>IFERROR(Apollo_Data__Comp_No[[#This Row],[company]],"")</f>
        <v>DI Properties</v>
      </c>
      <c r="C634" s="29" t="str">
        <f>IFERROR(_xlfn.XLOOKUP(Apollo_Results[[#This Row],[Company Number ]],Apollo_Data___Inc_Lender!A:A,Apollo_Data___Inc_Lender!C:C,,)&amp;"","")</f>
        <v>Bettina - Bacall Ishack; Aidan - Isaak; Morine - Isaak; Daniel - Ishack; Joshua - Ishack</v>
      </c>
      <c r="D634" s="27" t="str">
        <f>IFERROR(_xlfn.XLOOKUP(Apollo_Results[[#This Row],[Company Number ]],Apollo_Data___Inc_Lender!A:A,Apollo_Data___Inc_Lender!D:D,,)&amp;"","")</f>
        <v/>
      </c>
      <c r="E634" s="31">
        <f>IFERROR(_xlfn.XLOOKUP(Apollo_Results[[#This Row],[Company Number ]],Apollo_Data___Inc_Lender!A:A,Apollo_Data___Inc_Lender!E:E,"",),"")</f>
        <v>0</v>
      </c>
      <c r="F634" s="27" t="str">
        <f>IFERROR(_xlfn.XLOOKUP(Apollo_Results[[#This Row],[Company Number ]],Apollo_Data___Inc_Lender!A:A,Apollo_Data___Inc_Lender!F:F,"",0)&amp;"","")</f>
        <v/>
      </c>
      <c r="G634" s="31">
        <f>_xlfn.XLOOKUP(Apollo_Results[[#This Row],[Company Number ]],Apollo_Data___Inc_Lender!A:A,Apollo_Data___Inc_Lender!G:G,"",0)</f>
        <v>43846</v>
      </c>
      <c r="H634" s="27" t="str">
        <f>IFERROR(Apollo_Data__Comp_No[[#This Row],[First Name]],"")</f>
        <v>Michael</v>
      </c>
      <c r="I634" s="27" t="str">
        <f>IFERROR(Apollo_Data__Comp_No[[#This Row],[Last Name]],"")</f>
        <v>Isaacs</v>
      </c>
      <c r="M634" s="27" t="str">
        <f>IFERROR(Apollo_Data__Comp_No[[#This Row],[Company Linkedin Url]],"")</f>
        <v>http://www.linkedin.com/company/diproperties</v>
      </c>
      <c r="N634" s="27" t="str">
        <f>IFERROR(Apollo_Data__Comp_No[[#This Row],[Website]],"")</f>
        <v>https://diproperties.co.uk</v>
      </c>
      <c r="O634" s="27" t="str">
        <f>IFERROR(Apollo_Data__Comp_No[[#This Row],[Company Address]],"")</f>
        <v>18 Fitzhardinge Street, London, England, United Kingdom, W1H 6EQ</v>
      </c>
      <c r="P634" s="33" t="s">
        <v>26054</v>
      </c>
    </row>
    <row r="635" spans="1:16" s="27" customFormat="1" x14ac:dyDescent="0.4">
      <c r="A635" s="28" t="str">
        <f>IFERROR(Apollo_Data__Comp_No[[#This Row],[CH Company number]],"")</f>
        <v>12113463</v>
      </c>
      <c r="B635" s="29" t="str">
        <f>IFERROR(Apollo_Data__Comp_No[[#This Row],[company]],"")</f>
        <v>Armada Property UK Ltd</v>
      </c>
      <c r="C635" s="29" t="str">
        <f>IFERROR(_xlfn.XLOOKUP(Apollo_Results[[#This Row],[Company Number ]],Apollo_Data___Inc_Lender!A:A,Apollo_Data___Inc_Lender!C:C,,)&amp;"","")</f>
        <v>Edward - Ashfield; Benjamin - Coggins; John - Curd; Simon - Lewis</v>
      </c>
      <c r="D635" s="27" t="str">
        <f>IFERROR(_xlfn.XLOOKUP(Apollo_Results[[#This Row],[Company Number ]],Apollo_Data___Inc_Lender!A:A,Apollo_Data___Inc_Lender!D:D,,)&amp;"","")</f>
        <v/>
      </c>
      <c r="E635" s="31">
        <f>IFERROR(_xlfn.XLOOKUP(Apollo_Results[[#This Row],[Company Number ]],Apollo_Data___Inc_Lender!A:A,Apollo_Data___Inc_Lender!E:E,"",),"")</f>
        <v>0</v>
      </c>
      <c r="F635" s="27" t="str">
        <f>IFERROR(_xlfn.XLOOKUP(Apollo_Results[[#This Row],[Company Number ]],Apollo_Data___Inc_Lender!A:A,Apollo_Data___Inc_Lender!F:F,"",0)&amp;"","")</f>
        <v/>
      </c>
      <c r="G635" s="31">
        <f>_xlfn.XLOOKUP(Apollo_Results[[#This Row],[Company Number ]],Apollo_Data___Inc_Lender!A:A,Apollo_Data___Inc_Lender!G:G,"",0)</f>
        <v>43665</v>
      </c>
      <c r="H635" s="27" t="str">
        <f>IFERROR(Apollo_Data__Comp_No[[#This Row],[First Name]],"")</f>
        <v>Simon</v>
      </c>
      <c r="I635" s="27" t="str">
        <f>IFERROR(Apollo_Data__Comp_No[[#This Row],[Last Name]],"")</f>
        <v>Lewis</v>
      </c>
      <c r="M635" s="27" t="str">
        <f>IFERROR(Apollo_Data__Comp_No[[#This Row],[Company Linkedin Url]],"")</f>
        <v>http://www.linkedin.com/company/armada-property-uk-building-the-dream</v>
      </c>
      <c r="N635" s="27" t="str">
        <f>IFERROR(Apollo_Data__Comp_No[[#This Row],[Website]],"")</f>
        <v>https://armadapropertyuk.com</v>
      </c>
      <c r="O635" s="27" t="str">
        <f>IFERROR(Apollo_Data__Comp_No[[#This Row],[Company Address]],"")</f>
        <v>Dawlish, England, United Kingdom, EX7 9</v>
      </c>
      <c r="P635" s="33" t="s">
        <v>26054</v>
      </c>
    </row>
    <row r="636" spans="1:16" s="27" customFormat="1" x14ac:dyDescent="0.4">
      <c r="A636" s="28" t="str">
        <f>IFERROR(Apollo_Data__Comp_No[[#This Row],[CH Company number]],"")</f>
        <v>13531956</v>
      </c>
      <c r="B636" s="29" t="str">
        <f>IFERROR(Apollo_Data__Comp_No[[#This Row],[company]],"")</f>
        <v>Reform Architecture &amp; Interior Design</v>
      </c>
      <c r="C636" s="29" t="str">
        <f>IFERROR(_xlfn.XLOOKUP(Apollo_Results[[#This Row],[Company Number ]],Apollo_Data___Inc_Lender!A:A,Apollo_Data___Inc_Lender!C:C,,)&amp;"","")</f>
        <v>James - King; Mark - Willmott</v>
      </c>
      <c r="D636" s="27" t="str">
        <f>IFERROR(_xlfn.XLOOKUP(Apollo_Results[[#This Row],[Company Number ]],Apollo_Data___Inc_Lender!A:A,Apollo_Data___Inc_Lender!D:D,,)&amp;"","")</f>
        <v/>
      </c>
      <c r="E636" s="31">
        <f>IFERROR(_xlfn.XLOOKUP(Apollo_Results[[#This Row],[Company Number ]],Apollo_Data___Inc_Lender!A:A,Apollo_Data___Inc_Lender!E:E,"",),"")</f>
        <v>0</v>
      </c>
      <c r="F636" s="27" t="str">
        <f>IFERROR(_xlfn.XLOOKUP(Apollo_Results[[#This Row],[Company Number ]],Apollo_Data___Inc_Lender!A:A,Apollo_Data___Inc_Lender!F:F,"",0)&amp;"","")</f>
        <v/>
      </c>
      <c r="G636" s="31">
        <f>_xlfn.XLOOKUP(Apollo_Results[[#This Row],[Company Number ]],Apollo_Data___Inc_Lender!A:A,Apollo_Data___Inc_Lender!G:G,"",0)</f>
        <v>44404</v>
      </c>
      <c r="H636" s="27" t="str">
        <f>IFERROR(Apollo_Data__Comp_No[[#This Row],[First Name]],"")</f>
        <v>Jamie</v>
      </c>
      <c r="I636" s="27" t="str">
        <f>IFERROR(Apollo_Data__Comp_No[[#This Row],[Last Name]],"")</f>
        <v>King</v>
      </c>
      <c r="M636" s="27" t="str">
        <f>IFERROR(Apollo_Data__Comp_No[[#This Row],[Company Linkedin Url]],"")</f>
        <v>http://www.linkedin.com/company/reform-property</v>
      </c>
      <c r="N636" s="27" t="str">
        <f>IFERROR(Apollo_Data__Comp_No[[#This Row],[Website]],"")</f>
        <v>https://reform-property.com</v>
      </c>
      <c r="O636" s="27" t="str">
        <f>IFERROR(Apollo_Data__Comp_No[[#This Row],[Company Address]],"")</f>
        <v>Nottingham, England, United Kingdom</v>
      </c>
      <c r="P636" s="33" t="s">
        <v>26054</v>
      </c>
    </row>
    <row r="637" spans="1:16" s="27" customFormat="1" x14ac:dyDescent="0.4">
      <c r="A637" s="28" t="str">
        <f>IFERROR(Apollo_Data__Comp_No[[#This Row],[CH Company number]],"")</f>
        <v>04722930</v>
      </c>
      <c r="B637" s="29" t="str">
        <f>IFERROR(Apollo_Data__Comp_No[[#This Row],[company]],"")</f>
        <v>Carreg Construction</v>
      </c>
      <c r="C637" s="29" t="str">
        <f>IFERROR(_xlfn.XLOOKUP(Apollo_Results[[#This Row],[Company Number ]],Apollo_Data___Inc_Lender!A:A,Apollo_Data___Inc_Lender!C:C,,)&amp;"","")</f>
        <v>Andrew - Phillips; Peter - Griffiths; Sion - Morgan</v>
      </c>
      <c r="D637" s="27" t="str">
        <f>IFERROR(_xlfn.XLOOKUP(Apollo_Results[[#This Row],[Company Number ]],Apollo_Data___Inc_Lender!A:A,Apollo_Data___Inc_Lender!D:D,,)&amp;"","")</f>
        <v>Andrew Merfyn Phillips; Susan Jane Hubbard Phillips</v>
      </c>
      <c r="E637" s="31">
        <f>IFERROR(_xlfn.XLOOKUP(Apollo_Results[[#This Row],[Company Number ]],Apollo_Data___Inc_Lender!A:A,Apollo_Data___Inc_Lender!E:E,"",),"")</f>
        <v>45042</v>
      </c>
      <c r="F637" s="27" t="str">
        <f>IFERROR(_xlfn.XLOOKUP(Apollo_Results[[#This Row],[Company Number ]],Apollo_Data___Inc_Lender!A:A,Apollo_Data___Inc_Lender!F:F,"",0)&amp;"","")</f>
        <v>outstanding</v>
      </c>
      <c r="G637" s="31">
        <f>_xlfn.XLOOKUP(Apollo_Results[[#This Row],[Company Number ]],Apollo_Data___Inc_Lender!A:A,Apollo_Data___Inc_Lender!G:G,"",0)</f>
        <v>37715</v>
      </c>
      <c r="H637" s="27" t="str">
        <f>IFERROR(Apollo_Data__Comp_No[[#This Row],[First Name]],"")</f>
        <v>Amy</v>
      </c>
      <c r="I637" s="27" t="str">
        <f>IFERROR(Apollo_Data__Comp_No[[#This Row],[Last Name]],"")</f>
        <v>Morgan</v>
      </c>
      <c r="M637" s="27" t="str">
        <f>IFERROR(Apollo_Data__Comp_No[[#This Row],[Company Linkedin Url]],"")</f>
        <v>http://www.linkedin.com/company/carreg-construction</v>
      </c>
      <c r="N637" s="27" t="str">
        <f>IFERROR(Apollo_Data__Comp_No[[#This Row],[Website]],"")</f>
        <v>https://carregconstruction.co.uk</v>
      </c>
      <c r="O637" s="27" t="str">
        <f>IFERROR(Apollo_Data__Comp_No[[#This Row],[Company Address]],"")</f>
        <v>United States</v>
      </c>
      <c r="P637" s="33" t="s">
        <v>26054</v>
      </c>
    </row>
    <row r="638" spans="1:16" s="27" customFormat="1" x14ac:dyDescent="0.4">
      <c r="A638" s="28" t="str">
        <f>IFERROR(Apollo_Data__Comp_No[[#This Row],[CH Company number]],"")</f>
        <v>07198539</v>
      </c>
      <c r="B638" s="29" t="str">
        <f>IFERROR(Apollo_Data__Comp_No[[#This Row],[company]],"")</f>
        <v>Barry Crux &amp; Company</v>
      </c>
      <c r="C638" s="29" t="str">
        <f>IFERROR(_xlfn.XLOOKUP(Apollo_Results[[#This Row],[Company Number ]],Apollo_Data___Inc_Lender!A:A,Apollo_Data___Inc_Lender!C:C,,)&amp;"","")</f>
        <v>David - Garness</v>
      </c>
      <c r="D638" s="27" t="str">
        <f>IFERROR(_xlfn.XLOOKUP(Apollo_Results[[#This Row],[Company Number ]],Apollo_Data___Inc_Lender!A:A,Apollo_Data___Inc_Lender!D:D,,)&amp;"","")</f>
        <v>Lloyds Bank PLC</v>
      </c>
      <c r="E638" s="31">
        <f>IFERROR(_xlfn.XLOOKUP(Apollo_Results[[#This Row],[Company Number ]],Apollo_Data___Inc_Lender!A:A,Apollo_Data___Inc_Lender!E:E,"",),"")</f>
        <v>44095</v>
      </c>
      <c r="F638" s="27" t="str">
        <f>IFERROR(_xlfn.XLOOKUP(Apollo_Results[[#This Row],[Company Number ]],Apollo_Data___Inc_Lender!A:A,Apollo_Data___Inc_Lender!F:F,"",0)&amp;"","")</f>
        <v>fully-satisfied</v>
      </c>
      <c r="G638" s="31">
        <f>_xlfn.XLOOKUP(Apollo_Results[[#This Row],[Company Number ]],Apollo_Data___Inc_Lender!A:A,Apollo_Data___Inc_Lender!G:G,"",0)</f>
        <v>40259</v>
      </c>
      <c r="H638" s="27" t="str">
        <f>IFERROR(Apollo_Data__Comp_No[[#This Row],[First Name]],"")</f>
        <v>Barry</v>
      </c>
      <c r="I638" s="27" t="str">
        <f>IFERROR(Apollo_Data__Comp_No[[#This Row],[Last Name]],"")</f>
        <v>Crux</v>
      </c>
      <c r="M638" s="27" t="str">
        <f>IFERROR(Apollo_Data__Comp_No[[#This Row],[Company Linkedin Url]],"")</f>
        <v>http://www.linkedin.com/company/barry-crux-&amp;-company-limited</v>
      </c>
      <c r="N638" s="27" t="str">
        <f>IFERROR(Apollo_Data__Comp_No[[#This Row],[Website]],"")</f>
        <v>https://barrycrux.co.uk</v>
      </c>
      <c r="O638" s="27" t="str">
        <f>IFERROR(Apollo_Data__Comp_No[[#This Row],[Company Address]],"")</f>
        <v>20 Castlegate, York, England, United Kingdom, YO1 9</v>
      </c>
      <c r="P638" s="33" t="s">
        <v>26054</v>
      </c>
    </row>
    <row r="639" spans="1:16" s="27" customFormat="1" x14ac:dyDescent="0.4">
      <c r="A639" s="28" t="str">
        <f>IFERROR(Apollo_Data__Comp_No[[#This Row],[CH Company number]],"")</f>
        <v>02402369</v>
      </c>
      <c r="B639" s="29" t="str">
        <f>IFERROR(Apollo_Data__Comp_No[[#This Row],[company]],"")</f>
        <v>AMSTONE DEVELOPMENTS LIMITED</v>
      </c>
      <c r="C639" s="29" t="str">
        <f>IFERROR(_xlfn.XLOOKUP(Apollo_Results[[#This Row],[Company Number ]],Apollo_Data___Inc_Lender!A:A,Apollo_Data___Inc_Lender!C:C,,)&amp;"","")</f>
        <v>Martin - Halsey; Adnan - Siddiqi</v>
      </c>
      <c r="D639" s="27" t="str">
        <f>IFERROR(_xlfn.XLOOKUP(Apollo_Results[[#This Row],[Company Number ]],Apollo_Data___Inc_Lender!A:A,Apollo_Data___Inc_Lender!D:D,,)&amp;"","")</f>
        <v>Hs Credit (Manchester) LTD</v>
      </c>
      <c r="E639" s="31">
        <f>IFERROR(_xlfn.XLOOKUP(Apollo_Results[[#This Row],[Company Number ]],Apollo_Data___Inc_Lender!A:A,Apollo_Data___Inc_Lender!E:E,"",),"")</f>
        <v>45461</v>
      </c>
      <c r="F639" s="27" t="str">
        <f>IFERROR(_xlfn.XLOOKUP(Apollo_Results[[#This Row],[Company Number ]],Apollo_Data___Inc_Lender!A:A,Apollo_Data___Inc_Lender!F:F,"",0)&amp;"","")</f>
        <v>outstanding</v>
      </c>
      <c r="G639" s="31">
        <f>_xlfn.XLOOKUP(Apollo_Results[[#This Row],[Company Number ]],Apollo_Data___Inc_Lender!A:A,Apollo_Data___Inc_Lender!G:G,"",0)</f>
        <v>32699</v>
      </c>
      <c r="H639" s="27" t="str">
        <f>IFERROR(Apollo_Data__Comp_No[[#This Row],[First Name]],"")</f>
        <v>Simon</v>
      </c>
      <c r="I639" s="27" t="str">
        <f>IFERROR(Apollo_Data__Comp_No[[#This Row],[Last Name]],"")</f>
        <v>Darlington</v>
      </c>
      <c r="M639" s="27" t="str">
        <f>IFERROR(Apollo_Data__Comp_No[[#This Row],[Company Linkedin Url]],"")</f>
        <v>http://www.linkedin.com/company/amstone-developments-limited</v>
      </c>
      <c r="N639" s="27" t="str">
        <f>IFERROR(Apollo_Data__Comp_No[[#This Row],[Website]],"")</f>
        <v>https://amstone.co.uk</v>
      </c>
      <c r="O639" s="27" t="str">
        <f>IFERROR(Apollo_Data__Comp_No[[#This Row],[Company Address]],"")</f>
        <v>Hulme Hall Road, Manchester, England, United Kingdom, M15 4</v>
      </c>
      <c r="P639" s="33" t="s">
        <v>26054</v>
      </c>
    </row>
    <row r="640" spans="1:16" s="27" customFormat="1" x14ac:dyDescent="0.4">
      <c r="A640" s="28" t="str">
        <f>IFERROR(Apollo_Data__Comp_No[[#This Row],[CH Company number]],"")</f>
        <v>02402369</v>
      </c>
      <c r="B640" s="29" t="str">
        <f>IFERROR(Apollo_Data__Comp_No[[#This Row],[company]],"")</f>
        <v>AMSTONE DEVELOPMENTS LIMITED</v>
      </c>
      <c r="C640" s="29" t="str">
        <f>IFERROR(_xlfn.XLOOKUP(Apollo_Results[[#This Row],[Company Number ]],Apollo_Data___Inc_Lender!A:A,Apollo_Data___Inc_Lender!C:C,,)&amp;"","")</f>
        <v>Martin - Halsey; Adnan - Siddiqi</v>
      </c>
      <c r="D640" s="27" t="str">
        <f>IFERROR(_xlfn.XLOOKUP(Apollo_Results[[#This Row],[Company Number ]],Apollo_Data___Inc_Lender!A:A,Apollo_Data___Inc_Lender!D:D,,)&amp;"","")</f>
        <v>Hs Credit (Manchester) LTD</v>
      </c>
      <c r="E640" s="31">
        <f>IFERROR(_xlfn.XLOOKUP(Apollo_Results[[#This Row],[Company Number ]],Apollo_Data___Inc_Lender!A:A,Apollo_Data___Inc_Lender!E:E,"",),"")</f>
        <v>45461</v>
      </c>
      <c r="F640" s="27" t="str">
        <f>IFERROR(_xlfn.XLOOKUP(Apollo_Results[[#This Row],[Company Number ]],Apollo_Data___Inc_Lender!A:A,Apollo_Data___Inc_Lender!F:F,"",0)&amp;"","")</f>
        <v>outstanding</v>
      </c>
      <c r="G640" s="31">
        <f>_xlfn.XLOOKUP(Apollo_Results[[#This Row],[Company Number ]],Apollo_Data___Inc_Lender!A:A,Apollo_Data___Inc_Lender!G:G,"",0)</f>
        <v>32699</v>
      </c>
      <c r="H640" s="27" t="str">
        <f>IFERROR(Apollo_Data__Comp_No[[#This Row],[First Name]],"")</f>
        <v>Martin</v>
      </c>
      <c r="I640" s="27" t="str">
        <f>IFERROR(Apollo_Data__Comp_No[[#This Row],[Last Name]],"")</f>
        <v>Halsey</v>
      </c>
      <c r="M640" s="27" t="str">
        <f>IFERROR(Apollo_Data__Comp_No[[#This Row],[Company Linkedin Url]],"")</f>
        <v>http://www.linkedin.com/company/amstone-developments-limited</v>
      </c>
      <c r="N640" s="27" t="str">
        <f>IFERROR(Apollo_Data__Comp_No[[#This Row],[Website]],"")</f>
        <v>https://amstone.co.uk</v>
      </c>
      <c r="O640" s="27" t="str">
        <f>IFERROR(Apollo_Data__Comp_No[[#This Row],[Company Address]],"")</f>
        <v>Hulme Hall Road, Manchester, England, United Kingdom, M15 4</v>
      </c>
      <c r="P640" s="33" t="s">
        <v>26054</v>
      </c>
    </row>
    <row r="641" spans="1:16" s="27" customFormat="1" x14ac:dyDescent="0.4">
      <c r="A641" s="28" t="str">
        <f>IFERROR(Apollo_Data__Comp_No[[#This Row],[CH Company number]],"")</f>
        <v>02402369</v>
      </c>
      <c r="B641" s="29" t="str">
        <f>IFERROR(Apollo_Data__Comp_No[[#This Row],[company]],"")</f>
        <v>AMSTONE DEVELOPMENTS LIMITED</v>
      </c>
      <c r="C641" s="29" t="str">
        <f>IFERROR(_xlfn.XLOOKUP(Apollo_Results[[#This Row],[Company Number ]],Apollo_Data___Inc_Lender!A:A,Apollo_Data___Inc_Lender!C:C,,)&amp;"","")</f>
        <v>Martin - Halsey; Adnan - Siddiqi</v>
      </c>
      <c r="D641" s="27" t="str">
        <f>IFERROR(_xlfn.XLOOKUP(Apollo_Results[[#This Row],[Company Number ]],Apollo_Data___Inc_Lender!A:A,Apollo_Data___Inc_Lender!D:D,,)&amp;"","")</f>
        <v>Hs Credit (Manchester) LTD</v>
      </c>
      <c r="E641" s="31">
        <f>IFERROR(_xlfn.XLOOKUP(Apollo_Results[[#This Row],[Company Number ]],Apollo_Data___Inc_Lender!A:A,Apollo_Data___Inc_Lender!E:E,"",),"")</f>
        <v>45461</v>
      </c>
      <c r="F641" s="27" t="str">
        <f>IFERROR(_xlfn.XLOOKUP(Apollo_Results[[#This Row],[Company Number ]],Apollo_Data___Inc_Lender!A:A,Apollo_Data___Inc_Lender!F:F,"",0)&amp;"","")</f>
        <v>outstanding</v>
      </c>
      <c r="G641" s="31">
        <f>_xlfn.XLOOKUP(Apollo_Results[[#This Row],[Company Number ]],Apollo_Data___Inc_Lender!A:A,Apollo_Data___Inc_Lender!G:G,"",0)</f>
        <v>32699</v>
      </c>
      <c r="H641" s="27" t="str">
        <f>IFERROR(Apollo_Data__Comp_No[[#This Row],[First Name]],"")</f>
        <v>Simon</v>
      </c>
      <c r="I641" s="27" t="str">
        <f>IFERROR(Apollo_Data__Comp_No[[#This Row],[Last Name]],"")</f>
        <v>Teare</v>
      </c>
      <c r="M641" s="27" t="str">
        <f>IFERROR(Apollo_Data__Comp_No[[#This Row],[Company Linkedin Url]],"")</f>
        <v>http://www.linkedin.com/company/amstone-developments-limited</v>
      </c>
      <c r="N641" s="27" t="str">
        <f>IFERROR(Apollo_Data__Comp_No[[#This Row],[Website]],"")</f>
        <v>https://amstone.co.uk</v>
      </c>
      <c r="O641" s="27" t="str">
        <f>IFERROR(Apollo_Data__Comp_No[[#This Row],[Company Address]],"")</f>
        <v>Hulme Hall Road, Manchester, England, United Kingdom, M15 4</v>
      </c>
      <c r="P641" s="33" t="s">
        <v>26054</v>
      </c>
    </row>
    <row r="642" spans="1:16" s="27" customFormat="1" x14ac:dyDescent="0.4">
      <c r="A642" s="28" t="str">
        <f>IFERROR(Apollo_Data__Comp_No[[#This Row],[CH Company number]],"")</f>
        <v>16206603</v>
      </c>
      <c r="B642" s="29" t="str">
        <f>IFERROR(Apollo_Data__Comp_No[[#This Row],[company]],"")</f>
        <v>Forward Capital Limited</v>
      </c>
      <c r="C642" s="29" t="str">
        <f>IFERROR(_xlfn.XLOOKUP(Apollo_Results[[#This Row],[Company Number ]],Apollo_Data___Inc_Lender!A:A,Apollo_Data___Inc_Lender!C:C,,)&amp;"","")</f>
        <v>Rajdeep - Sanghera</v>
      </c>
      <c r="D642" s="27" t="str">
        <f>IFERROR(_xlfn.XLOOKUP(Apollo_Results[[#This Row],[Company Number ]],Apollo_Data___Inc_Lender!A:A,Apollo_Data___Inc_Lender!D:D,,)&amp;"","")</f>
        <v/>
      </c>
      <c r="E642" s="31">
        <f>IFERROR(_xlfn.XLOOKUP(Apollo_Results[[#This Row],[Company Number ]],Apollo_Data___Inc_Lender!A:A,Apollo_Data___Inc_Lender!E:E,"",),"")</f>
        <v>0</v>
      </c>
      <c r="F642" s="27" t="str">
        <f>IFERROR(_xlfn.XLOOKUP(Apollo_Results[[#This Row],[Company Number ]],Apollo_Data___Inc_Lender!A:A,Apollo_Data___Inc_Lender!F:F,"",0)&amp;"","")</f>
        <v/>
      </c>
      <c r="G642" s="31">
        <f>_xlfn.XLOOKUP(Apollo_Results[[#This Row],[Company Number ]],Apollo_Data___Inc_Lender!A:A,Apollo_Data___Inc_Lender!G:G,"",0)</f>
        <v>45681</v>
      </c>
      <c r="H642" s="27" t="str">
        <f>IFERROR(Apollo_Data__Comp_No[[#This Row],[First Name]],"")</f>
        <v>Raj</v>
      </c>
      <c r="I642" s="27" t="str">
        <f>IFERROR(Apollo_Data__Comp_No[[#This Row],[Last Name]],"")</f>
        <v>Sanghera</v>
      </c>
      <c r="M642" s="27" t="str">
        <f>IFERROR(Apollo_Data__Comp_No[[#This Row],[Company Linkedin Url]],"")</f>
        <v>http://www.linkedin.com/company/forward-capital-limited</v>
      </c>
      <c r="N642" s="27" t="str">
        <f>IFERROR(Apollo_Data__Comp_No[[#This Row],[Website]],"")</f>
        <v>https://forwardcap.co.uk</v>
      </c>
      <c r="O642" s="27" t="str">
        <f>IFERROR(Apollo_Data__Comp_No[[#This Row],[Company Address]],"")</f>
        <v>Birmingham, England, United Kingdom</v>
      </c>
      <c r="P642" s="33" t="s">
        <v>26054</v>
      </c>
    </row>
    <row r="643" spans="1:16" s="27" customFormat="1" x14ac:dyDescent="0.4">
      <c r="A643" s="28" t="str">
        <f>IFERROR(Apollo_Data__Comp_No[[#This Row],[CH Company number]],"")</f>
        <v>04839707</v>
      </c>
      <c r="B643" s="29" t="str">
        <f>IFERROR(Apollo_Data__Comp_No[[#This Row],[company]],"")</f>
        <v>PIC Homes</v>
      </c>
      <c r="C643" s="29" t="str">
        <f>IFERROR(_xlfn.XLOOKUP(Apollo_Results[[#This Row],[Company Number ]],Apollo_Data___Inc_Lender!A:A,Apollo_Data___Inc_Lender!C:C,,)&amp;"","")</f>
        <v>Susan - Cussins; Peter - Cussins</v>
      </c>
      <c r="D643" s="27" t="str">
        <f>IFERROR(_xlfn.XLOOKUP(Apollo_Results[[#This Row],[Company Number ]],Apollo_Data___Inc_Lender!A:A,Apollo_Data___Inc_Lender!D:D,,)&amp;"","")</f>
        <v/>
      </c>
      <c r="E643" s="31">
        <f>IFERROR(_xlfn.XLOOKUP(Apollo_Results[[#This Row],[Company Number ]],Apollo_Data___Inc_Lender!A:A,Apollo_Data___Inc_Lender!E:E,"",),"")</f>
        <v>0</v>
      </c>
      <c r="F643" s="27" t="str">
        <f>IFERROR(_xlfn.XLOOKUP(Apollo_Results[[#This Row],[Company Number ]],Apollo_Data___Inc_Lender!A:A,Apollo_Data___Inc_Lender!F:F,"",0)&amp;"","")</f>
        <v/>
      </c>
      <c r="G643" s="31">
        <f>_xlfn.XLOOKUP(Apollo_Results[[#This Row],[Company Number ]],Apollo_Data___Inc_Lender!A:A,Apollo_Data___Inc_Lender!G:G,"",0)</f>
        <v>37823</v>
      </c>
      <c r="H643" s="27" t="str">
        <f>IFERROR(Apollo_Data__Comp_No[[#This Row],[First Name]],"")</f>
        <v>Armaan</v>
      </c>
      <c r="I643" s="27" t="str">
        <f>IFERROR(Apollo_Data__Comp_No[[#This Row],[Last Name]],"")</f>
        <v>Chohan</v>
      </c>
      <c r="M643" s="27" t="str">
        <f>IFERROR(Apollo_Data__Comp_No[[#This Row],[Company Linkedin Url]],"")</f>
        <v>http://www.linkedin.com/company/pic-homes</v>
      </c>
      <c r="N643" s="27" t="str">
        <f>IFERROR(Apollo_Data__Comp_No[[#This Row],[Website]],"")</f>
        <v>https://pichomes.co.uk</v>
      </c>
      <c r="O643" s="27" t="str">
        <f>IFERROR(Apollo_Data__Comp_No[[#This Row],[Company Address]],"")</f>
        <v>Hale, England, United Kingdom</v>
      </c>
      <c r="P643" s="33" t="s">
        <v>26054</v>
      </c>
    </row>
    <row r="644" spans="1:16" s="27" customFormat="1" x14ac:dyDescent="0.4">
      <c r="A644" s="28" t="str">
        <f>IFERROR(Apollo_Data__Comp_No[[#This Row],[CH Company number]],"")</f>
        <v>OC365832</v>
      </c>
      <c r="B644" s="29" t="str">
        <f>IFERROR(Apollo_Data__Comp_No[[#This Row],[company]],"")</f>
        <v>South Street Capital</v>
      </c>
      <c r="C644" s="29" t="str">
        <f>IFERROR(_xlfn.XLOOKUP(Apollo_Results[[#This Row],[Company Number ]],Apollo_Data___Inc_Lender!A:A,Apollo_Data___Inc_Lender!C:C,,)&amp;"","")</f>
        <v>James - Harrison-Topham; Lantern Assets Limited; Penhill Investments Limited</v>
      </c>
      <c r="D644" s="27" t="str">
        <f>IFERROR(_xlfn.XLOOKUP(Apollo_Results[[#This Row],[Company Number ]],Apollo_Data___Inc_Lender!A:A,Apollo_Data___Inc_Lender!D:D,,)&amp;"","")</f>
        <v/>
      </c>
      <c r="E644" s="31">
        <f>IFERROR(_xlfn.XLOOKUP(Apollo_Results[[#This Row],[Company Number ]],Apollo_Data___Inc_Lender!A:A,Apollo_Data___Inc_Lender!E:E,"",),"")</f>
        <v>0</v>
      </c>
      <c r="F644" s="27" t="str">
        <f>IFERROR(_xlfn.XLOOKUP(Apollo_Results[[#This Row],[Company Number ]],Apollo_Data___Inc_Lender!A:A,Apollo_Data___Inc_Lender!F:F,"",0)&amp;"","")</f>
        <v/>
      </c>
      <c r="G644" s="31">
        <f>_xlfn.XLOOKUP(Apollo_Results[[#This Row],[Company Number ]],Apollo_Data___Inc_Lender!A:A,Apollo_Data___Inc_Lender!G:G,"",0)</f>
        <v>40716</v>
      </c>
      <c r="H644" s="27" t="str">
        <f>IFERROR(Apollo_Data__Comp_No[[#This Row],[First Name]],"")</f>
        <v>James</v>
      </c>
      <c r="I644" s="27" t="str">
        <f>IFERROR(Apollo_Data__Comp_No[[#This Row],[Last Name]],"")</f>
        <v>Harrison-Topham</v>
      </c>
      <c r="M644" s="27" t="str">
        <f>IFERROR(Apollo_Data__Comp_No[[#This Row],[Company Linkedin Url]],"")</f>
        <v>http://www.linkedin.com/company/south-street-capital-uk-limited</v>
      </c>
      <c r="N644" s="27" t="str">
        <f>IFERROR(Apollo_Data__Comp_No[[#This Row],[Website]],"")</f>
        <v>https://southstreetcapital.co.uk</v>
      </c>
      <c r="O644" s="27" t="str">
        <f>IFERROR(Apollo_Data__Comp_No[[#This Row],[Company Address]],"")</f>
        <v>5 Conduit Street, London, England, United Kingdom, W1S 2XD</v>
      </c>
      <c r="P644" s="33" t="s">
        <v>26054</v>
      </c>
    </row>
    <row r="645" spans="1:16" s="27" customFormat="1" x14ac:dyDescent="0.4">
      <c r="A645" s="28" t="str">
        <f>IFERROR(Apollo_Data__Comp_No[[#This Row],[CH Company number]],"")</f>
        <v>OC365832</v>
      </c>
      <c r="B645" s="29" t="str">
        <f>IFERROR(Apollo_Data__Comp_No[[#This Row],[company]],"")</f>
        <v>South Street Capital</v>
      </c>
      <c r="C645" s="29" t="str">
        <f>IFERROR(_xlfn.XLOOKUP(Apollo_Results[[#This Row],[Company Number ]],Apollo_Data___Inc_Lender!A:A,Apollo_Data___Inc_Lender!C:C,,)&amp;"","")</f>
        <v>James - Harrison-Topham; Lantern Assets Limited; Penhill Investments Limited</v>
      </c>
      <c r="D645" s="27" t="str">
        <f>IFERROR(_xlfn.XLOOKUP(Apollo_Results[[#This Row],[Company Number ]],Apollo_Data___Inc_Lender!A:A,Apollo_Data___Inc_Lender!D:D,,)&amp;"","")</f>
        <v/>
      </c>
      <c r="E645" s="31">
        <f>IFERROR(_xlfn.XLOOKUP(Apollo_Results[[#This Row],[Company Number ]],Apollo_Data___Inc_Lender!A:A,Apollo_Data___Inc_Lender!E:E,"",),"")</f>
        <v>0</v>
      </c>
      <c r="F645" s="27" t="str">
        <f>IFERROR(_xlfn.XLOOKUP(Apollo_Results[[#This Row],[Company Number ]],Apollo_Data___Inc_Lender!A:A,Apollo_Data___Inc_Lender!F:F,"",0)&amp;"","")</f>
        <v/>
      </c>
      <c r="G645" s="31">
        <f>_xlfn.XLOOKUP(Apollo_Results[[#This Row],[Company Number ]],Apollo_Data___Inc_Lender!A:A,Apollo_Data___Inc_Lender!G:G,"",0)</f>
        <v>40716</v>
      </c>
      <c r="H645" s="27" t="str">
        <f>IFERROR(Apollo_Data__Comp_No[[#This Row],[First Name]],"")</f>
        <v>Antony</v>
      </c>
      <c r="I645" s="27" t="str">
        <f>IFERROR(Apollo_Data__Comp_No[[#This Row],[Last Name]],"")</f>
        <v>Thesiger</v>
      </c>
      <c r="M645" s="27" t="str">
        <f>IFERROR(Apollo_Data__Comp_No[[#This Row],[Company Linkedin Url]],"")</f>
        <v>http://www.linkedin.com/company/south-street-capital-uk-limited</v>
      </c>
      <c r="N645" s="27" t="str">
        <f>IFERROR(Apollo_Data__Comp_No[[#This Row],[Website]],"")</f>
        <v>https://southstreetcapital.co.uk</v>
      </c>
      <c r="O645" s="27" t="str">
        <f>IFERROR(Apollo_Data__Comp_No[[#This Row],[Company Address]],"")</f>
        <v>5 Conduit Street, London, England, United Kingdom, W1S 2XD</v>
      </c>
      <c r="P645" s="33" t="s">
        <v>26054</v>
      </c>
    </row>
    <row r="646" spans="1:16" s="27" customFormat="1" x14ac:dyDescent="0.4">
      <c r="A646" s="28" t="str">
        <f>IFERROR(Apollo_Data__Comp_No[[#This Row],[CH Company number]],"")</f>
        <v>OC365832</v>
      </c>
      <c r="B646" s="29" t="str">
        <f>IFERROR(Apollo_Data__Comp_No[[#This Row],[company]],"")</f>
        <v>South Street Capital</v>
      </c>
      <c r="C646" s="29" t="str">
        <f>IFERROR(_xlfn.XLOOKUP(Apollo_Results[[#This Row],[Company Number ]],Apollo_Data___Inc_Lender!A:A,Apollo_Data___Inc_Lender!C:C,,)&amp;"","")</f>
        <v>James - Harrison-Topham; Lantern Assets Limited; Penhill Investments Limited</v>
      </c>
      <c r="D646" s="27" t="str">
        <f>IFERROR(_xlfn.XLOOKUP(Apollo_Results[[#This Row],[Company Number ]],Apollo_Data___Inc_Lender!A:A,Apollo_Data___Inc_Lender!D:D,,)&amp;"","")</f>
        <v/>
      </c>
      <c r="E646" s="31">
        <f>IFERROR(_xlfn.XLOOKUP(Apollo_Results[[#This Row],[Company Number ]],Apollo_Data___Inc_Lender!A:A,Apollo_Data___Inc_Lender!E:E,"",),"")</f>
        <v>0</v>
      </c>
      <c r="F646" s="27" t="str">
        <f>IFERROR(_xlfn.XLOOKUP(Apollo_Results[[#This Row],[Company Number ]],Apollo_Data___Inc_Lender!A:A,Apollo_Data___Inc_Lender!F:F,"",0)&amp;"","")</f>
        <v/>
      </c>
      <c r="G646" s="31">
        <f>_xlfn.XLOOKUP(Apollo_Results[[#This Row],[Company Number ]],Apollo_Data___Inc_Lender!A:A,Apollo_Data___Inc_Lender!G:G,"",0)</f>
        <v>40716</v>
      </c>
      <c r="H646" s="27" t="str">
        <f>IFERROR(Apollo_Data__Comp_No[[#This Row],[First Name]],"")</f>
        <v>Andrew</v>
      </c>
      <c r="I646" s="27" t="str">
        <f>IFERROR(Apollo_Data__Comp_No[[#This Row],[Last Name]],"")</f>
        <v>Vaux</v>
      </c>
      <c r="M646" s="27" t="str">
        <f>IFERROR(Apollo_Data__Comp_No[[#This Row],[Company Linkedin Url]],"")</f>
        <v>http://www.linkedin.com/company/south-street-capital-uk-limited</v>
      </c>
      <c r="N646" s="27" t="str">
        <f>IFERROR(Apollo_Data__Comp_No[[#This Row],[Website]],"")</f>
        <v>https://southstreetcapital.co.uk</v>
      </c>
      <c r="O646" s="27" t="str">
        <f>IFERROR(Apollo_Data__Comp_No[[#This Row],[Company Address]],"")</f>
        <v>5 Conduit Street, London, England, United Kingdom, W1S 2XD</v>
      </c>
      <c r="P646" s="33" t="s">
        <v>26054</v>
      </c>
    </row>
    <row r="647" spans="1:16" s="27" customFormat="1" x14ac:dyDescent="0.4">
      <c r="A647" s="28" t="str">
        <f>IFERROR(Apollo_Data__Comp_No[[#This Row],[CH Company number]],"")</f>
        <v>11113246</v>
      </c>
      <c r="B647" s="29" t="str">
        <f>IFERROR(Apollo_Data__Comp_No[[#This Row],[company]],"")</f>
        <v>Top Notch Homes SW Limited</v>
      </c>
      <c r="C647" s="29" t="str">
        <f>IFERROR(_xlfn.XLOOKUP(Apollo_Results[[#This Row],[Company Number ]],Apollo_Data___Inc_Lender!A:A,Apollo_Data___Inc_Lender!C:C,,)&amp;"","")</f>
        <v>Kim - Glover; Mark - Lyes</v>
      </c>
      <c r="D647" s="27" t="str">
        <f>IFERROR(_xlfn.XLOOKUP(Apollo_Results[[#This Row],[Company Number ]],Apollo_Data___Inc_Lender!A:A,Apollo_Data___Inc_Lender!D:D,,)&amp;"","")</f>
        <v>Paragon Bank PLC</v>
      </c>
      <c r="E647" s="31">
        <f>IFERROR(_xlfn.XLOOKUP(Apollo_Results[[#This Row],[Company Number ]],Apollo_Data___Inc_Lender!A:A,Apollo_Data___Inc_Lender!E:E,"",),"")</f>
        <v>45688</v>
      </c>
      <c r="F647" s="27" t="str">
        <f>IFERROR(_xlfn.XLOOKUP(Apollo_Results[[#This Row],[Company Number ]],Apollo_Data___Inc_Lender!A:A,Apollo_Data___Inc_Lender!F:F,"",0)&amp;"","")</f>
        <v>outstanding</v>
      </c>
      <c r="G647" s="31">
        <f>_xlfn.XLOOKUP(Apollo_Results[[#This Row],[Company Number ]],Apollo_Data___Inc_Lender!A:A,Apollo_Data___Inc_Lender!G:G,"",0)</f>
        <v>43084</v>
      </c>
      <c r="H647" s="27" t="str">
        <f>IFERROR(Apollo_Data__Comp_No[[#This Row],[First Name]],"")</f>
        <v>Kim</v>
      </c>
      <c r="I647" s="27" t="str">
        <f>IFERROR(Apollo_Data__Comp_No[[#This Row],[Last Name]],"")</f>
        <v>Glover</v>
      </c>
      <c r="M647" s="27" t="str">
        <f>IFERROR(Apollo_Data__Comp_No[[#This Row],[Company Linkedin Url]],"")</f>
        <v>http://www.linkedin.com/company/top-notch-homes-sw-limited</v>
      </c>
      <c r="N647" s="27" t="str">
        <f>IFERROR(Apollo_Data__Comp_No[[#This Row],[Website]],"")</f>
        <v>https://topnotchhomessw.com</v>
      </c>
      <c r="O647" s="27" t="str">
        <f>IFERROR(Apollo_Data__Comp_No[[#This Row],[Company Address]],"")</f>
        <v>Taunton, England, United Kingdom, TA2 7PJ</v>
      </c>
      <c r="P647" s="33" t="s">
        <v>26054</v>
      </c>
    </row>
    <row r="648" spans="1:16" s="27" customFormat="1" x14ac:dyDescent="0.4">
      <c r="A648" s="28">
        <f>IFERROR(Apollo_Data__Comp_No[[#This Row],[CH Company number]],"")</f>
        <v>0</v>
      </c>
      <c r="B648" s="29" t="str">
        <f>IFERROR(Apollo_Data__Comp_No[[#This Row],[company]],"")</f>
        <v>BoomhausUK</v>
      </c>
      <c r="C648" s="29" t="str">
        <f>IFERROR(_xlfn.XLOOKUP(Apollo_Results[[#This Row],[Company Number ]],Apollo_Data___Inc_Lender!A:A,Apollo_Data___Inc_Lender!C:C,,)&amp;"","")</f>
        <v/>
      </c>
      <c r="D648" s="27" t="str">
        <f>IFERROR(_xlfn.XLOOKUP(Apollo_Results[[#This Row],[Company Number ]],Apollo_Data___Inc_Lender!A:A,Apollo_Data___Inc_Lender!D:D,,)&amp;"","")</f>
        <v/>
      </c>
      <c r="E648" s="31" t="str">
        <f>IFERROR(_xlfn.XLOOKUP(Apollo_Results[[#This Row],[Company Number ]],Apollo_Data___Inc_Lender!A:A,Apollo_Data___Inc_Lender!E:E,"",),"")</f>
        <v/>
      </c>
      <c r="F648" s="27" t="str">
        <f>IFERROR(_xlfn.XLOOKUP(Apollo_Results[[#This Row],[Company Number ]],Apollo_Data___Inc_Lender!A:A,Apollo_Data___Inc_Lender!F:F,"",0)&amp;"","")</f>
        <v/>
      </c>
      <c r="G648" s="31" t="str">
        <f>_xlfn.XLOOKUP(Apollo_Results[[#This Row],[Company Number ]],Apollo_Data___Inc_Lender!A:A,Apollo_Data___Inc_Lender!G:G,"",0)</f>
        <v/>
      </c>
      <c r="H648" s="27" t="str">
        <f>IFERROR(Apollo_Data__Comp_No[[#This Row],[First Name]],"")</f>
        <v>Matthew</v>
      </c>
      <c r="I648" s="27" t="str">
        <f>IFERROR(Apollo_Data__Comp_No[[#This Row],[Last Name]],"")</f>
        <v>Fountain</v>
      </c>
      <c r="M648" s="27" t="str">
        <f>IFERROR(Apollo_Data__Comp_No[[#This Row],[Company Linkedin Url]],"")</f>
        <v>http://www.linkedin.com/company/boomhausuk</v>
      </c>
      <c r="N648" s="27" t="str">
        <f>IFERROR(Apollo_Data__Comp_No[[#This Row],[Website]],"")</f>
        <v>https://boomhaus.com</v>
      </c>
      <c r="O648" s="27" t="str">
        <f>IFERROR(Apollo_Data__Comp_No[[#This Row],[Company Address]],"")</f>
        <v>261 Ecclesall Road, Sheffield, England, United Kingdom, S11 8</v>
      </c>
      <c r="P648" s="33" t="s">
        <v>26054</v>
      </c>
    </row>
    <row r="649" spans="1:16" s="27" customFormat="1" x14ac:dyDescent="0.4">
      <c r="A649" s="28" t="str">
        <f>IFERROR(Apollo_Data__Comp_No[[#This Row],[CH Company number]],"")</f>
        <v>10424484</v>
      </c>
      <c r="B649" s="29" t="str">
        <f>IFERROR(Apollo_Data__Comp_No[[#This Row],[company]],"")</f>
        <v>Fortress Land &amp; Property Ltd</v>
      </c>
      <c r="C649" s="29" t="str">
        <f>IFERROR(_xlfn.XLOOKUP(Apollo_Results[[#This Row],[Company Number ]],Apollo_Data___Inc_Lender!A:A,Apollo_Data___Inc_Lender!C:C,,)&amp;"","")</f>
        <v>Steven - Oliver; Lee - Smith</v>
      </c>
      <c r="D649" s="27" t="str">
        <f>IFERROR(_xlfn.XLOOKUP(Apollo_Results[[#This Row],[Company Number ]],Apollo_Data___Inc_Lender!A:A,Apollo_Data___Inc_Lender!D:D,,)&amp;"","")</f>
        <v/>
      </c>
      <c r="E649" s="31">
        <f>IFERROR(_xlfn.XLOOKUP(Apollo_Results[[#This Row],[Company Number ]],Apollo_Data___Inc_Lender!A:A,Apollo_Data___Inc_Lender!E:E,"",),"")</f>
        <v>0</v>
      </c>
      <c r="F649" s="27" t="str">
        <f>IFERROR(_xlfn.XLOOKUP(Apollo_Results[[#This Row],[Company Number ]],Apollo_Data___Inc_Lender!A:A,Apollo_Data___Inc_Lender!F:F,"",0)&amp;"","")</f>
        <v/>
      </c>
      <c r="G649" s="31">
        <f>_xlfn.XLOOKUP(Apollo_Results[[#This Row],[Company Number ]],Apollo_Data___Inc_Lender!A:A,Apollo_Data___Inc_Lender!G:G,"",0)</f>
        <v>42656</v>
      </c>
      <c r="H649" s="27" t="str">
        <f>IFERROR(Apollo_Data__Comp_No[[#This Row],[First Name]],"")</f>
        <v>Lee</v>
      </c>
      <c r="I649" s="27" t="str">
        <f>IFERROR(Apollo_Data__Comp_No[[#This Row],[Last Name]],"")</f>
        <v>Smith</v>
      </c>
      <c r="M649" s="27" t="str">
        <f>IFERROR(Apollo_Data__Comp_No[[#This Row],[Company Linkedin Url]],"")</f>
        <v>http://www.linkedin.com/company/fortress-land-property-ltd</v>
      </c>
      <c r="N649" s="27" t="str">
        <f>IFERROR(Apollo_Data__Comp_No[[#This Row],[Website]],"")</f>
        <v>https://fortressland.co.uk</v>
      </c>
      <c r="O649" s="27" t="str">
        <f>IFERROR(Apollo_Data__Comp_No[[#This Row],[Company Address]],"")</f>
        <v>1d Alexandra Road, Saint Albans, England, United Kingdom, AL1 3AY</v>
      </c>
      <c r="P649" s="33" t="s">
        <v>26054</v>
      </c>
    </row>
    <row r="650" spans="1:16" s="27" customFormat="1" x14ac:dyDescent="0.4">
      <c r="A650" s="28" t="str">
        <f>IFERROR(Apollo_Data__Comp_No[[#This Row],[CH Company number]],"")</f>
        <v>07222414</v>
      </c>
      <c r="B650" s="29" t="str">
        <f>IFERROR(Apollo_Data__Comp_No[[#This Row],[company]],"")</f>
        <v>Nightingale Partners Ltd</v>
      </c>
      <c r="C650" s="29" t="str">
        <f>IFERROR(_xlfn.XLOOKUP(Apollo_Results[[#This Row],[Company Number ]],Apollo_Data___Inc_Lender!A:A,Apollo_Data___Inc_Lender!C:C,,)&amp;"","")</f>
        <v>Rupert - Mitchell; Richard - Pope; James - Turner</v>
      </c>
      <c r="D650" s="27" t="str">
        <f>IFERROR(_xlfn.XLOOKUP(Apollo_Results[[#This Row],[Company Number ]],Apollo_Data___Inc_Lender!A:A,Apollo_Data___Inc_Lender!D:D,,)&amp;"","")</f>
        <v/>
      </c>
      <c r="E650" s="31">
        <f>IFERROR(_xlfn.XLOOKUP(Apollo_Results[[#This Row],[Company Number ]],Apollo_Data___Inc_Lender!A:A,Apollo_Data___Inc_Lender!E:E,"",),"")</f>
        <v>0</v>
      </c>
      <c r="F650" s="27" t="str">
        <f>IFERROR(_xlfn.XLOOKUP(Apollo_Results[[#This Row],[Company Number ]],Apollo_Data___Inc_Lender!A:A,Apollo_Data___Inc_Lender!F:F,"",0)&amp;"","")</f>
        <v/>
      </c>
      <c r="G650" s="31">
        <f>_xlfn.XLOOKUP(Apollo_Results[[#This Row],[Company Number ]],Apollo_Data___Inc_Lender!A:A,Apollo_Data___Inc_Lender!G:G,"",0)</f>
        <v>40281</v>
      </c>
      <c r="H650" s="27" t="str">
        <f>IFERROR(Apollo_Data__Comp_No[[#This Row],[First Name]],"")</f>
        <v>James</v>
      </c>
      <c r="I650" s="27" t="str">
        <f>IFERROR(Apollo_Data__Comp_No[[#This Row],[Last Name]],"")</f>
        <v>Turner</v>
      </c>
      <c r="M650" s="27" t="str">
        <f>IFERROR(Apollo_Data__Comp_No[[#This Row],[Company Linkedin Url]],"")</f>
        <v>http://www.linkedin.com/company/nightingale-partners-ltd</v>
      </c>
      <c r="N650" s="27" t="str">
        <f>IFERROR(Apollo_Data__Comp_No[[#This Row],[Website]],"")</f>
        <v>https://nightingalepartners.com</v>
      </c>
      <c r="O650" s="27" t="str">
        <f>IFERROR(Apollo_Data__Comp_No[[#This Row],[Company Address]],"")</f>
        <v>132a North View Road, London, England, United Kingdom, N8 7LP</v>
      </c>
      <c r="P650" s="33" t="s">
        <v>26054</v>
      </c>
    </row>
    <row r="651" spans="1:16" s="27" customFormat="1" x14ac:dyDescent="0.4">
      <c r="A651" s="28" t="str">
        <f>IFERROR(Apollo_Data__Comp_No[[#This Row],[CH Company number]],"")</f>
        <v>07222414</v>
      </c>
      <c r="B651" s="29" t="str">
        <f>IFERROR(Apollo_Data__Comp_No[[#This Row],[company]],"")</f>
        <v>Nightingale Partners Ltd</v>
      </c>
      <c r="C651" s="29" t="str">
        <f>IFERROR(_xlfn.XLOOKUP(Apollo_Results[[#This Row],[Company Number ]],Apollo_Data___Inc_Lender!A:A,Apollo_Data___Inc_Lender!C:C,,)&amp;"","")</f>
        <v>Rupert - Mitchell; Richard - Pope; James - Turner</v>
      </c>
      <c r="D651" s="27" t="str">
        <f>IFERROR(_xlfn.XLOOKUP(Apollo_Results[[#This Row],[Company Number ]],Apollo_Data___Inc_Lender!A:A,Apollo_Data___Inc_Lender!D:D,,)&amp;"","")</f>
        <v/>
      </c>
      <c r="E651" s="31">
        <f>IFERROR(_xlfn.XLOOKUP(Apollo_Results[[#This Row],[Company Number ]],Apollo_Data___Inc_Lender!A:A,Apollo_Data___Inc_Lender!E:E,"",),"")</f>
        <v>0</v>
      </c>
      <c r="F651" s="27" t="str">
        <f>IFERROR(_xlfn.XLOOKUP(Apollo_Results[[#This Row],[Company Number ]],Apollo_Data___Inc_Lender!A:A,Apollo_Data___Inc_Lender!F:F,"",0)&amp;"","")</f>
        <v/>
      </c>
      <c r="G651" s="31">
        <f>_xlfn.XLOOKUP(Apollo_Results[[#This Row],[Company Number ]],Apollo_Data___Inc_Lender!A:A,Apollo_Data___Inc_Lender!G:G,"",0)</f>
        <v>40281</v>
      </c>
      <c r="H651" s="27" t="str">
        <f>IFERROR(Apollo_Data__Comp_No[[#This Row],[First Name]],"")</f>
        <v>Rupert</v>
      </c>
      <c r="I651" s="27" t="str">
        <f>IFERROR(Apollo_Data__Comp_No[[#This Row],[Last Name]],"")</f>
        <v>Mitchell</v>
      </c>
      <c r="M651" s="27" t="str">
        <f>IFERROR(Apollo_Data__Comp_No[[#This Row],[Company Linkedin Url]],"")</f>
        <v>http://www.linkedin.com/company/nightingale-partners-ltd</v>
      </c>
      <c r="N651" s="27" t="str">
        <f>IFERROR(Apollo_Data__Comp_No[[#This Row],[Website]],"")</f>
        <v>https://nightingalepartners.com</v>
      </c>
      <c r="O651" s="27" t="str">
        <f>IFERROR(Apollo_Data__Comp_No[[#This Row],[Company Address]],"")</f>
        <v>132a North View Road, London, England, United Kingdom, N8 7LP</v>
      </c>
      <c r="P651" s="33" t="s">
        <v>26054</v>
      </c>
    </row>
    <row r="652" spans="1:16" s="27" customFormat="1" x14ac:dyDescent="0.4">
      <c r="A652" s="28" t="str">
        <f>IFERROR(Apollo_Data__Comp_No[[#This Row],[CH Company number]],"")</f>
        <v>03938024</v>
      </c>
      <c r="B652" s="29" t="str">
        <f>IFERROR(Apollo_Data__Comp_No[[#This Row],[company]],"")</f>
        <v>Chaucer Homes</v>
      </c>
      <c r="C652" s="29" t="str">
        <f>IFERROR(_xlfn.XLOOKUP(Apollo_Results[[#This Row],[Company Number ]],Apollo_Data___Inc_Lender!A:A,Apollo_Data___Inc_Lender!C:C,,)&amp;"","")</f>
        <v>Claire - Bailey; Nicholas - Bailey</v>
      </c>
      <c r="D652" s="27" t="str">
        <f>IFERROR(_xlfn.XLOOKUP(Apollo_Results[[#This Row],[Company Number ]],Apollo_Data___Inc_Lender!A:A,Apollo_Data___Inc_Lender!D:D,,)&amp;"","")</f>
        <v>Svenska Handelsbanken Ab (Publ)</v>
      </c>
      <c r="E652" s="31">
        <f>IFERROR(_xlfn.XLOOKUP(Apollo_Results[[#This Row],[Company Number ]],Apollo_Data___Inc_Lender!A:A,Apollo_Data___Inc_Lender!E:E,"",),"")</f>
        <v>42426</v>
      </c>
      <c r="F652" s="27" t="str">
        <f>IFERROR(_xlfn.XLOOKUP(Apollo_Results[[#This Row],[Company Number ]],Apollo_Data___Inc_Lender!A:A,Apollo_Data___Inc_Lender!F:F,"",0)&amp;"","")</f>
        <v>fully-satisfied</v>
      </c>
      <c r="G652" s="31">
        <f>_xlfn.XLOOKUP(Apollo_Results[[#This Row],[Company Number ]],Apollo_Data___Inc_Lender!A:A,Apollo_Data___Inc_Lender!G:G,"",0)</f>
        <v>36587</v>
      </c>
      <c r="H652" s="27" t="str">
        <f>IFERROR(Apollo_Data__Comp_No[[#This Row],[First Name]],"")</f>
        <v>Suki</v>
      </c>
      <c r="I652" s="27" t="str">
        <f>IFERROR(Apollo_Data__Comp_No[[#This Row],[Last Name]],"")</f>
        <v>Singh</v>
      </c>
      <c r="M652" s="27" t="str">
        <f>IFERROR(Apollo_Data__Comp_No[[#This Row],[Company Linkedin Url]],"")</f>
        <v>http://www.linkedin.com/company/chaucer-homes</v>
      </c>
      <c r="N652" s="27" t="str">
        <f>IFERROR(Apollo_Data__Comp_No[[#This Row],[Website]],"")</f>
        <v>https://chaucerhomes.co.uk</v>
      </c>
      <c r="O652" s="27" t="str">
        <f>IFERROR(Apollo_Data__Comp_No[[#This Row],[Company Address]],"")</f>
        <v>95a Burkes Road, Beaconsfield, England, United Kingdom, HP9 1</v>
      </c>
      <c r="P652" s="33" t="s">
        <v>26054</v>
      </c>
    </row>
    <row r="653" spans="1:16" s="27" customFormat="1" x14ac:dyDescent="0.4">
      <c r="A653" s="28" t="str">
        <f>IFERROR(Apollo_Data__Comp_No[[#This Row],[CH Company number]],"")</f>
        <v>09731968</v>
      </c>
      <c r="B653" s="29" t="str">
        <f>IFERROR(Apollo_Data__Comp_No[[#This Row],[company]],"")</f>
        <v>TC Homes LTD</v>
      </c>
      <c r="C653" s="29" t="str">
        <f>IFERROR(_xlfn.XLOOKUP(Apollo_Results[[#This Row],[Company Number ]],Apollo_Data___Inc_Lender!A:A,Apollo_Data___Inc_Lender!C:C,,)&amp;"","")</f>
        <v>Timothy - Charnley; Michael - Haden</v>
      </c>
      <c r="D653" s="27" t="str">
        <f>IFERROR(_xlfn.XLOOKUP(Apollo_Results[[#This Row],[Company Number ]],Apollo_Data___Inc_Lender!A:A,Apollo_Data___Inc_Lender!D:D,,)&amp;"","")</f>
        <v>National Westminster Bank PLC</v>
      </c>
      <c r="E653" s="31">
        <f>IFERROR(_xlfn.XLOOKUP(Apollo_Results[[#This Row],[Company Number ]],Apollo_Data___Inc_Lender!A:A,Apollo_Data___Inc_Lender!E:E,"",),"")</f>
        <v>42358</v>
      </c>
      <c r="F653" s="27" t="str">
        <f>IFERROR(_xlfn.XLOOKUP(Apollo_Results[[#This Row],[Company Number ]],Apollo_Data___Inc_Lender!A:A,Apollo_Data___Inc_Lender!F:F,"",0)&amp;"","")</f>
        <v>outstanding</v>
      </c>
      <c r="G653" s="31">
        <f>_xlfn.XLOOKUP(Apollo_Results[[#This Row],[Company Number ]],Apollo_Data___Inc_Lender!A:A,Apollo_Data___Inc_Lender!G:G,"",0)</f>
        <v>42229</v>
      </c>
      <c r="H653" s="27" t="str">
        <f>IFERROR(Apollo_Data__Comp_No[[#This Row],[First Name]],"")</f>
        <v>Scott</v>
      </c>
      <c r="I653" s="27" t="str">
        <f>IFERROR(Apollo_Data__Comp_No[[#This Row],[Last Name]],"")</f>
        <v>Drummond</v>
      </c>
      <c r="M653" s="27" t="str">
        <f>IFERROR(Apollo_Data__Comp_No[[#This Row],[Company Linkedin Url]],"")</f>
        <v>http://www.linkedin.com/company/tc-homes-contracting-limited</v>
      </c>
      <c r="N653" s="27" t="str">
        <f>IFERROR(Apollo_Data__Comp_No[[#This Row],[Website]],"")</f>
        <v>https://tchomes.co.uk</v>
      </c>
      <c r="O653" s="27" t="str">
        <f>IFERROR(Apollo_Data__Comp_No[[#This Row],[Company Address]],"")</f>
        <v>Longden Coleham, England, United Kingdom, SY3 7BF</v>
      </c>
      <c r="P653" s="33" t="s">
        <v>26054</v>
      </c>
    </row>
    <row r="654" spans="1:16" s="27" customFormat="1" x14ac:dyDescent="0.4">
      <c r="A654" s="28" t="str">
        <f>IFERROR(Apollo_Data__Comp_No[[#This Row],[CH Company number]],"")</f>
        <v>09731968</v>
      </c>
      <c r="B654" s="29" t="str">
        <f>IFERROR(Apollo_Data__Comp_No[[#This Row],[company]],"")</f>
        <v>TC Homes LTD</v>
      </c>
      <c r="C654" s="29" t="str">
        <f>IFERROR(_xlfn.XLOOKUP(Apollo_Results[[#This Row],[Company Number ]],Apollo_Data___Inc_Lender!A:A,Apollo_Data___Inc_Lender!C:C,,)&amp;"","")</f>
        <v>Timothy - Charnley; Michael - Haden</v>
      </c>
      <c r="D654" s="27" t="str">
        <f>IFERROR(_xlfn.XLOOKUP(Apollo_Results[[#This Row],[Company Number ]],Apollo_Data___Inc_Lender!A:A,Apollo_Data___Inc_Lender!D:D,,)&amp;"","")</f>
        <v>National Westminster Bank PLC</v>
      </c>
      <c r="E654" s="31">
        <f>IFERROR(_xlfn.XLOOKUP(Apollo_Results[[#This Row],[Company Number ]],Apollo_Data___Inc_Lender!A:A,Apollo_Data___Inc_Lender!E:E,"",),"")</f>
        <v>42358</v>
      </c>
      <c r="F654" s="27" t="str">
        <f>IFERROR(_xlfn.XLOOKUP(Apollo_Results[[#This Row],[Company Number ]],Apollo_Data___Inc_Lender!A:A,Apollo_Data___Inc_Lender!F:F,"",0)&amp;"","")</f>
        <v>outstanding</v>
      </c>
      <c r="G654" s="31">
        <f>_xlfn.XLOOKUP(Apollo_Results[[#This Row],[Company Number ]],Apollo_Data___Inc_Lender!A:A,Apollo_Data___Inc_Lender!G:G,"",0)</f>
        <v>42229</v>
      </c>
      <c r="H654" s="27" t="str">
        <f>IFERROR(Apollo_Data__Comp_No[[#This Row],[First Name]],"")</f>
        <v>Tim</v>
      </c>
      <c r="I654" s="27" t="str">
        <f>IFERROR(Apollo_Data__Comp_No[[#This Row],[Last Name]],"")</f>
        <v>Charnley</v>
      </c>
      <c r="M654" s="27" t="str">
        <f>IFERROR(Apollo_Data__Comp_No[[#This Row],[Company Linkedin Url]],"")</f>
        <v>http://www.linkedin.com/company/tc-homes-contracting-limited</v>
      </c>
      <c r="N654" s="27" t="str">
        <f>IFERROR(Apollo_Data__Comp_No[[#This Row],[Website]],"")</f>
        <v>https://tchomes.co.uk</v>
      </c>
      <c r="O654" s="27" t="str">
        <f>IFERROR(Apollo_Data__Comp_No[[#This Row],[Company Address]],"")</f>
        <v>Longden Coleham, England, United Kingdom, SY3 7BF</v>
      </c>
      <c r="P654" s="33" t="s">
        <v>26054</v>
      </c>
    </row>
    <row r="655" spans="1:16" s="27" customFormat="1" x14ac:dyDescent="0.4">
      <c r="A655" s="28" t="str">
        <f>IFERROR(Apollo_Data__Comp_No[[#This Row],[CH Company number]],"")</f>
        <v>12997635</v>
      </c>
      <c r="B655" s="29" t="str">
        <f>IFERROR(Apollo_Data__Comp_No[[#This Row],[company]],"")</f>
        <v>Northern Land Agency</v>
      </c>
      <c r="C655" s="29" t="str">
        <f>IFERROR(_xlfn.XLOOKUP(Apollo_Results[[#This Row],[Company Number ]],Apollo_Data___Inc_Lender!A:A,Apollo_Data___Inc_Lender!C:C,,)&amp;"","")</f>
        <v>John - Dunlop; Tom - Merrills; Steven - Verity</v>
      </c>
      <c r="D655" s="27" t="str">
        <f>IFERROR(_xlfn.XLOOKUP(Apollo_Results[[#This Row],[Company Number ]],Apollo_Data___Inc_Lender!A:A,Apollo_Data___Inc_Lender!D:D,,)&amp;"","")</f>
        <v/>
      </c>
      <c r="E655" s="31">
        <f>IFERROR(_xlfn.XLOOKUP(Apollo_Results[[#This Row],[Company Number ]],Apollo_Data___Inc_Lender!A:A,Apollo_Data___Inc_Lender!E:E,"",),"")</f>
        <v>0</v>
      </c>
      <c r="F655" s="27" t="str">
        <f>IFERROR(_xlfn.XLOOKUP(Apollo_Results[[#This Row],[Company Number ]],Apollo_Data___Inc_Lender!A:A,Apollo_Data___Inc_Lender!F:F,"",0)&amp;"","")</f>
        <v/>
      </c>
      <c r="G655" s="31">
        <f>_xlfn.XLOOKUP(Apollo_Results[[#This Row],[Company Number ]],Apollo_Data___Inc_Lender!A:A,Apollo_Data___Inc_Lender!G:G,"",0)</f>
        <v>44139</v>
      </c>
      <c r="H655" s="27" t="str">
        <f>IFERROR(Apollo_Data__Comp_No[[#This Row],[First Name]],"")</f>
        <v>Tom</v>
      </c>
      <c r="I655" s="27" t="str">
        <f>IFERROR(Apollo_Data__Comp_No[[#This Row],[Last Name]],"")</f>
        <v>Merrills</v>
      </c>
      <c r="M655" s="27" t="str">
        <f>IFERROR(Apollo_Data__Comp_No[[#This Row],[Company Linkedin Url]],"")</f>
        <v>http://www.linkedin.com/company/northern-land-agency</v>
      </c>
      <c r="N655" s="27" t="str">
        <f>IFERROR(Apollo_Data__Comp_No[[#This Row],[Website]],"")</f>
        <v>https://northernlandagency.co.uk</v>
      </c>
      <c r="O655" s="27" t="str">
        <f>IFERROR(Apollo_Data__Comp_No[[#This Row],[Company Address]],"")</f>
        <v>United Kingdom</v>
      </c>
      <c r="P655" s="33" t="s">
        <v>26054</v>
      </c>
    </row>
    <row r="656" spans="1:16" s="27" customFormat="1" x14ac:dyDescent="0.4">
      <c r="A656" s="28" t="str">
        <f>IFERROR(Apollo_Data__Comp_No[[#This Row],[CH Company number]],"")</f>
        <v>12997635</v>
      </c>
      <c r="B656" s="29" t="str">
        <f>IFERROR(Apollo_Data__Comp_No[[#This Row],[company]],"")</f>
        <v>Northern Land Agency</v>
      </c>
      <c r="C656" s="29" t="str">
        <f>IFERROR(_xlfn.XLOOKUP(Apollo_Results[[#This Row],[Company Number ]],Apollo_Data___Inc_Lender!A:A,Apollo_Data___Inc_Lender!C:C,,)&amp;"","")</f>
        <v>John - Dunlop; Tom - Merrills; Steven - Verity</v>
      </c>
      <c r="D656" s="27" t="str">
        <f>IFERROR(_xlfn.XLOOKUP(Apollo_Results[[#This Row],[Company Number ]],Apollo_Data___Inc_Lender!A:A,Apollo_Data___Inc_Lender!D:D,,)&amp;"","")</f>
        <v/>
      </c>
      <c r="E656" s="31">
        <f>IFERROR(_xlfn.XLOOKUP(Apollo_Results[[#This Row],[Company Number ]],Apollo_Data___Inc_Lender!A:A,Apollo_Data___Inc_Lender!E:E,"",),"")</f>
        <v>0</v>
      </c>
      <c r="F656" s="27" t="str">
        <f>IFERROR(_xlfn.XLOOKUP(Apollo_Results[[#This Row],[Company Number ]],Apollo_Data___Inc_Lender!A:A,Apollo_Data___Inc_Lender!F:F,"",0)&amp;"","")</f>
        <v/>
      </c>
      <c r="G656" s="31">
        <f>_xlfn.XLOOKUP(Apollo_Results[[#This Row],[Company Number ]],Apollo_Data___Inc_Lender!A:A,Apollo_Data___Inc_Lender!G:G,"",0)</f>
        <v>44139</v>
      </c>
      <c r="H656" s="27" t="str">
        <f>IFERROR(Apollo_Data__Comp_No[[#This Row],[First Name]],"")</f>
        <v>John</v>
      </c>
      <c r="I656" s="27" t="str">
        <f>IFERROR(Apollo_Data__Comp_No[[#This Row],[Last Name]],"")</f>
        <v>Dunlop</v>
      </c>
      <c r="M656" s="27" t="str">
        <f>IFERROR(Apollo_Data__Comp_No[[#This Row],[Company Linkedin Url]],"")</f>
        <v>http://www.linkedin.com/company/northern-land-agency</v>
      </c>
      <c r="N656" s="27" t="str">
        <f>IFERROR(Apollo_Data__Comp_No[[#This Row],[Website]],"")</f>
        <v>https://northernlandagency.co.uk</v>
      </c>
      <c r="O656" s="27" t="str">
        <f>IFERROR(Apollo_Data__Comp_No[[#This Row],[Company Address]],"")</f>
        <v>United Kingdom</v>
      </c>
      <c r="P656" s="33" t="s">
        <v>26054</v>
      </c>
    </row>
    <row r="657" spans="1:16" s="27" customFormat="1" x14ac:dyDescent="0.4">
      <c r="A657" s="28" t="str">
        <f>IFERROR(Apollo_Data__Comp_No[[#This Row],[CH Company number]],"")</f>
        <v>08840812</v>
      </c>
      <c r="B657" s="29" t="str">
        <f>IFERROR(Apollo_Data__Comp_No[[#This Row],[company]],"")</f>
        <v>ATEL Design and Build Limited</v>
      </c>
      <c r="C657" s="29" t="str">
        <f>IFERROR(_xlfn.XLOOKUP(Apollo_Results[[#This Row],[Company Number ]],Apollo_Data___Inc_Lender!A:A,Apollo_Data___Inc_Lender!C:C,,)&amp;"","")</f>
        <v>Beverley - Graham; Neil - Mackrell</v>
      </c>
      <c r="D657" s="27" t="str">
        <f>IFERROR(_xlfn.XLOOKUP(Apollo_Results[[#This Row],[Company Number ]],Apollo_Data___Inc_Lender!A:A,Apollo_Data___Inc_Lender!D:D,,)&amp;"","")</f>
        <v/>
      </c>
      <c r="E657" s="31">
        <f>IFERROR(_xlfn.XLOOKUP(Apollo_Results[[#This Row],[Company Number ]],Apollo_Data___Inc_Lender!A:A,Apollo_Data___Inc_Lender!E:E,"",),"")</f>
        <v>0</v>
      </c>
      <c r="F657" s="27" t="str">
        <f>IFERROR(_xlfn.XLOOKUP(Apollo_Results[[#This Row],[Company Number ]],Apollo_Data___Inc_Lender!A:A,Apollo_Data___Inc_Lender!F:F,"",0)&amp;"","")</f>
        <v/>
      </c>
      <c r="G657" s="31">
        <f>_xlfn.XLOOKUP(Apollo_Results[[#This Row],[Company Number ]],Apollo_Data___Inc_Lender!A:A,Apollo_Data___Inc_Lender!G:G,"",0)</f>
        <v>41649</v>
      </c>
      <c r="H657" s="27" t="str">
        <f>IFERROR(Apollo_Data__Comp_No[[#This Row],[First Name]],"")</f>
        <v>David</v>
      </c>
      <c r="I657" s="27" t="str">
        <f>IFERROR(Apollo_Data__Comp_No[[#This Row],[Last Name]],"")</f>
        <v>Ross</v>
      </c>
      <c r="M657" s="27" t="str">
        <f>IFERROR(Apollo_Data__Comp_No[[#This Row],[Company Linkedin Url]],"")</f>
        <v>http://www.linkedin.com/company/ateldb</v>
      </c>
      <c r="N657" s="27" t="str">
        <f>IFERROR(Apollo_Data__Comp_No[[#This Row],[Website]],"")</f>
        <v>https://ateldb.com</v>
      </c>
      <c r="O657" s="27" t="str">
        <f>IFERROR(Apollo_Data__Comp_No[[#This Row],[Company Address]],"")</f>
        <v>25 King Street, Knutsford, England, United Kingdom, WA16 6DW</v>
      </c>
      <c r="P657" s="33" t="s">
        <v>26054</v>
      </c>
    </row>
    <row r="658" spans="1:16" s="27" customFormat="1" x14ac:dyDescent="0.4">
      <c r="A658" s="28" t="str">
        <f>IFERROR(Apollo_Data__Comp_No[[#This Row],[CH Company number]],"")</f>
        <v>08840812</v>
      </c>
      <c r="B658" s="29" t="str">
        <f>IFERROR(Apollo_Data__Comp_No[[#This Row],[company]],"")</f>
        <v>ATEL Design and Build Limited</v>
      </c>
      <c r="C658" s="29" t="str">
        <f>IFERROR(_xlfn.XLOOKUP(Apollo_Results[[#This Row],[Company Number ]],Apollo_Data___Inc_Lender!A:A,Apollo_Data___Inc_Lender!C:C,,)&amp;"","")</f>
        <v>Beverley - Graham; Neil - Mackrell</v>
      </c>
      <c r="D658" s="27" t="str">
        <f>IFERROR(_xlfn.XLOOKUP(Apollo_Results[[#This Row],[Company Number ]],Apollo_Data___Inc_Lender!A:A,Apollo_Data___Inc_Lender!D:D,,)&amp;"","")</f>
        <v/>
      </c>
      <c r="E658" s="31">
        <f>IFERROR(_xlfn.XLOOKUP(Apollo_Results[[#This Row],[Company Number ]],Apollo_Data___Inc_Lender!A:A,Apollo_Data___Inc_Lender!E:E,"",),"")</f>
        <v>0</v>
      </c>
      <c r="F658" s="27" t="str">
        <f>IFERROR(_xlfn.XLOOKUP(Apollo_Results[[#This Row],[Company Number ]],Apollo_Data___Inc_Lender!A:A,Apollo_Data___Inc_Lender!F:F,"",0)&amp;"","")</f>
        <v/>
      </c>
      <c r="G658" s="31">
        <f>_xlfn.XLOOKUP(Apollo_Results[[#This Row],[Company Number ]],Apollo_Data___Inc_Lender!A:A,Apollo_Data___Inc_Lender!G:G,"",0)</f>
        <v>41649</v>
      </c>
      <c r="H658" s="27" t="str">
        <f>IFERROR(Apollo_Data__Comp_No[[#This Row],[First Name]],"")</f>
        <v>Brendan</v>
      </c>
      <c r="I658" s="27" t="str">
        <f>IFERROR(Apollo_Data__Comp_No[[#This Row],[Last Name]],"")</f>
        <v>Caloe</v>
      </c>
      <c r="M658" s="27" t="str">
        <f>IFERROR(Apollo_Data__Comp_No[[#This Row],[Company Linkedin Url]],"")</f>
        <v>http://www.linkedin.com/company/ateldb</v>
      </c>
      <c r="N658" s="27" t="str">
        <f>IFERROR(Apollo_Data__Comp_No[[#This Row],[Website]],"")</f>
        <v>https://ateldb.com</v>
      </c>
      <c r="O658" s="27" t="str">
        <f>IFERROR(Apollo_Data__Comp_No[[#This Row],[Company Address]],"")</f>
        <v>25 King Street, Knutsford, England, United Kingdom, WA16 6DW</v>
      </c>
      <c r="P658" s="33" t="s">
        <v>26054</v>
      </c>
    </row>
    <row r="659" spans="1:16" s="27" customFormat="1" x14ac:dyDescent="0.4">
      <c r="A659" s="28" t="str">
        <f>IFERROR(Apollo_Data__Comp_No[[#This Row],[CH Company number]],"")</f>
        <v>OE000205</v>
      </c>
      <c r="B659" s="29" t="str">
        <f>IFERROR(Apollo_Data__Comp_No[[#This Row],[company]],"")</f>
        <v>SG Estates Limited</v>
      </c>
      <c r="C659" s="29" t="str">
        <f>IFERROR(_xlfn.XLOOKUP(Apollo_Results[[#This Row],[Company Number ]],Apollo_Data___Inc_Lender!A:A,Apollo_Data___Inc_Lender!C:C,,)&amp;"","")</f>
        <v/>
      </c>
      <c r="D659" s="27" t="str">
        <f>IFERROR(_xlfn.XLOOKUP(Apollo_Results[[#This Row],[Company Number ]],Apollo_Data___Inc_Lender!A:A,Apollo_Data___Inc_Lender!D:D,,)&amp;"","")</f>
        <v/>
      </c>
      <c r="E659" s="31">
        <f>IFERROR(_xlfn.XLOOKUP(Apollo_Results[[#This Row],[Company Number ]],Apollo_Data___Inc_Lender!A:A,Apollo_Data___Inc_Lender!E:E,"",),"")</f>
        <v>0</v>
      </c>
      <c r="F659" s="27" t="str">
        <f>IFERROR(_xlfn.XLOOKUP(Apollo_Results[[#This Row],[Company Number ]],Apollo_Data___Inc_Lender!A:A,Apollo_Data___Inc_Lender!F:F,"",0)&amp;"","")</f>
        <v/>
      </c>
      <c r="G659" s="31">
        <f>_xlfn.XLOOKUP(Apollo_Results[[#This Row],[Company Number ]],Apollo_Data___Inc_Lender!A:A,Apollo_Data___Inc_Lender!G:G,"",0)</f>
        <v>44803</v>
      </c>
      <c r="H659" s="27" t="str">
        <f>IFERROR(Apollo_Data__Comp_No[[#This Row],[First Name]],"")</f>
        <v>James</v>
      </c>
      <c r="I659" s="27" t="str">
        <f>IFERROR(Apollo_Data__Comp_No[[#This Row],[Last Name]],"")</f>
        <v>Griffin</v>
      </c>
      <c r="M659" s="27" t="str">
        <f>IFERROR(Apollo_Data__Comp_No[[#This Row],[Company Linkedin Url]],"")</f>
        <v>http://www.linkedin.com/company/sg-estates-limited</v>
      </c>
      <c r="N659" s="27" t="str">
        <f>IFERROR(Apollo_Data__Comp_No[[#This Row],[Website]],"")</f>
        <v>https://sgestates.co.uk</v>
      </c>
      <c r="O659" s="27" t="str">
        <f>IFERROR(Apollo_Data__Comp_No[[#This Row],[Company Address]],"")</f>
        <v>Pandy, Wrexham, Wales, United Kingdom, LL11 2</v>
      </c>
      <c r="P659" s="33" t="s">
        <v>26054</v>
      </c>
    </row>
    <row r="660" spans="1:16" s="27" customFormat="1" x14ac:dyDescent="0.4">
      <c r="A660" s="28" t="str">
        <f>IFERROR(Apollo_Data__Comp_No[[#This Row],[CH Company number]],"")</f>
        <v>08979618</v>
      </c>
      <c r="B660" s="29" t="str">
        <f>IFERROR(Apollo_Data__Comp_No[[#This Row],[company]],"")</f>
        <v>GM London</v>
      </c>
      <c r="C660" s="29" t="str">
        <f>IFERROR(_xlfn.XLOOKUP(Apollo_Results[[#This Row],[Company Number ]],Apollo_Data___Inc_Lender!A:A,Apollo_Data___Inc_Lender!C:C,,)&amp;"","")</f>
        <v>Garry - Mchugh; Gillian - Mchugh; Andrew - Sellars; Carol - Sellars; Ian - Sellars</v>
      </c>
      <c r="D660" s="27" t="str">
        <f>IFERROR(_xlfn.XLOOKUP(Apollo_Results[[#This Row],[Company Number ]],Apollo_Data___Inc_Lender!A:A,Apollo_Data___Inc_Lender!D:D,,)&amp;"","")</f>
        <v>Investec Bank PLC</v>
      </c>
      <c r="E660" s="31">
        <f>IFERROR(_xlfn.XLOOKUP(Apollo_Results[[#This Row],[Company Number ]],Apollo_Data___Inc_Lender!A:A,Apollo_Data___Inc_Lender!E:E,"",),"")</f>
        <v>44473</v>
      </c>
      <c r="F660" s="27" t="str">
        <f>IFERROR(_xlfn.XLOOKUP(Apollo_Results[[#This Row],[Company Number ]],Apollo_Data___Inc_Lender!A:A,Apollo_Data___Inc_Lender!F:F,"",0)&amp;"","")</f>
        <v>outstanding</v>
      </c>
      <c r="G660" s="31">
        <f>_xlfn.XLOOKUP(Apollo_Results[[#This Row],[Company Number ]],Apollo_Data___Inc_Lender!A:A,Apollo_Data___Inc_Lender!G:G,"",0)</f>
        <v>41733</v>
      </c>
      <c r="H660" s="27" t="str">
        <f>IFERROR(Apollo_Data__Comp_No[[#This Row],[First Name]],"")</f>
        <v>Ian</v>
      </c>
      <c r="I660" s="27" t="str">
        <f>IFERROR(Apollo_Data__Comp_No[[#This Row],[Last Name]],"")</f>
        <v>S</v>
      </c>
      <c r="M660" s="27" t="str">
        <f>IFERROR(Apollo_Data__Comp_No[[#This Row],[Company Linkedin Url]],"")</f>
        <v>http://www.linkedin.com/company/gm-london</v>
      </c>
      <c r="N660" s="27" t="str">
        <f>IFERROR(Apollo_Data__Comp_No[[#This Row],[Website]],"")</f>
        <v>https://gmlondon.com</v>
      </c>
      <c r="O660" s="27" t="str">
        <f>IFERROR(Apollo_Data__Comp_No[[#This Row],[Company Address]],"")</f>
        <v>223 Dawes Road, London, England, United Kingdom, SW6 7RD</v>
      </c>
      <c r="P660" s="33" t="s">
        <v>26054</v>
      </c>
    </row>
    <row r="661" spans="1:16" s="27" customFormat="1" x14ac:dyDescent="0.4">
      <c r="A661" s="28" t="str">
        <f>IFERROR(Apollo_Data__Comp_No[[#This Row],[CH Company number]],"")</f>
        <v>08979618</v>
      </c>
      <c r="B661" s="29" t="str">
        <f>IFERROR(Apollo_Data__Comp_No[[#This Row],[company]],"")</f>
        <v>GM London</v>
      </c>
      <c r="C661" s="29" t="str">
        <f>IFERROR(_xlfn.XLOOKUP(Apollo_Results[[#This Row],[Company Number ]],Apollo_Data___Inc_Lender!A:A,Apollo_Data___Inc_Lender!C:C,,)&amp;"","")</f>
        <v>Garry - Mchugh; Gillian - Mchugh; Andrew - Sellars; Carol - Sellars; Ian - Sellars</v>
      </c>
      <c r="D661" s="27" t="str">
        <f>IFERROR(_xlfn.XLOOKUP(Apollo_Results[[#This Row],[Company Number ]],Apollo_Data___Inc_Lender!A:A,Apollo_Data___Inc_Lender!D:D,,)&amp;"","")</f>
        <v>Investec Bank PLC</v>
      </c>
      <c r="E661" s="31">
        <f>IFERROR(_xlfn.XLOOKUP(Apollo_Results[[#This Row],[Company Number ]],Apollo_Data___Inc_Lender!A:A,Apollo_Data___Inc_Lender!E:E,"",),"")</f>
        <v>44473</v>
      </c>
      <c r="F661" s="27" t="str">
        <f>IFERROR(_xlfn.XLOOKUP(Apollo_Results[[#This Row],[Company Number ]],Apollo_Data___Inc_Lender!A:A,Apollo_Data___Inc_Lender!F:F,"",0)&amp;"","")</f>
        <v>outstanding</v>
      </c>
      <c r="G661" s="31">
        <f>_xlfn.XLOOKUP(Apollo_Results[[#This Row],[Company Number ]],Apollo_Data___Inc_Lender!A:A,Apollo_Data___Inc_Lender!G:G,"",0)</f>
        <v>41733</v>
      </c>
      <c r="H661" s="27" t="str">
        <f>IFERROR(Apollo_Data__Comp_No[[#This Row],[First Name]],"")</f>
        <v>Andrew</v>
      </c>
      <c r="I661" s="27" t="str">
        <f>IFERROR(Apollo_Data__Comp_No[[#This Row],[Last Name]],"")</f>
        <v>Sellars</v>
      </c>
      <c r="M661" s="27" t="str">
        <f>IFERROR(Apollo_Data__Comp_No[[#This Row],[Company Linkedin Url]],"")</f>
        <v>http://www.linkedin.com/company/gm-london</v>
      </c>
      <c r="N661" s="27" t="str">
        <f>IFERROR(Apollo_Data__Comp_No[[#This Row],[Website]],"")</f>
        <v>https://gmlondon.com</v>
      </c>
      <c r="O661" s="27" t="str">
        <f>IFERROR(Apollo_Data__Comp_No[[#This Row],[Company Address]],"")</f>
        <v>223 Dawes Road, London, England, United Kingdom, SW6 7RD</v>
      </c>
      <c r="P661" s="33" t="s">
        <v>26054</v>
      </c>
    </row>
    <row r="662" spans="1:16" s="27" customFormat="1" x14ac:dyDescent="0.4">
      <c r="A662" s="28" t="str">
        <f>IFERROR(Apollo_Data__Comp_No[[#This Row],[CH Company number]],"")</f>
        <v>13768263</v>
      </c>
      <c r="B662" s="29" t="str">
        <f>IFERROR(Apollo_Data__Comp_No[[#This Row],[company]],"")</f>
        <v>Focale</v>
      </c>
      <c r="C662" s="29" t="str">
        <f>IFERROR(_xlfn.XLOOKUP(Apollo_Results[[#This Row],[Company Number ]],Apollo_Data___Inc_Lender!A:A,Apollo_Data___Inc_Lender!C:C,,)&amp;"","")</f>
        <v>Rodrigo - Das Neves Garcia</v>
      </c>
      <c r="D662" s="27" t="str">
        <f>IFERROR(_xlfn.XLOOKUP(Apollo_Results[[#This Row],[Company Number ]],Apollo_Data___Inc_Lender!A:A,Apollo_Data___Inc_Lender!D:D,,)&amp;"","")</f>
        <v/>
      </c>
      <c r="E662" s="31">
        <f>IFERROR(_xlfn.XLOOKUP(Apollo_Results[[#This Row],[Company Number ]],Apollo_Data___Inc_Lender!A:A,Apollo_Data___Inc_Lender!E:E,"",),"")</f>
        <v>0</v>
      </c>
      <c r="F662" s="27" t="str">
        <f>IFERROR(_xlfn.XLOOKUP(Apollo_Results[[#This Row],[Company Number ]],Apollo_Data___Inc_Lender!A:A,Apollo_Data___Inc_Lender!F:F,"",0)&amp;"","")</f>
        <v/>
      </c>
      <c r="G662" s="31">
        <f>_xlfn.XLOOKUP(Apollo_Results[[#This Row],[Company Number ]],Apollo_Data___Inc_Lender!A:A,Apollo_Data___Inc_Lender!G:G,"",0)</f>
        <v>44526</v>
      </c>
      <c r="H662" s="27" t="str">
        <f>IFERROR(Apollo_Data__Comp_No[[#This Row],[First Name]],"")</f>
        <v>Rofocale</v>
      </c>
      <c r="I662" s="27" t="str">
        <f>IFERROR(Apollo_Data__Comp_No[[#This Row],[Last Name]],"")</f>
        <v>Luci</v>
      </c>
      <c r="M662" s="27" t="str">
        <f>IFERROR(Apollo_Data__Comp_No[[#This Row],[Company Linkedin Url]],"")</f>
        <v>http://www.linkedin.com/company/focale-contracts</v>
      </c>
      <c r="N662" s="27" t="str">
        <f>IFERROR(Apollo_Data__Comp_No[[#This Row],[Website]],"")</f>
        <v>https://focale.uk</v>
      </c>
      <c r="O662" s="27" t="str">
        <f>IFERROR(Apollo_Data__Comp_No[[#This Row],[Company Address]],"")</f>
        <v>Leicester, England, United Kingdom</v>
      </c>
      <c r="P662" s="33" t="s">
        <v>26054</v>
      </c>
    </row>
    <row r="663" spans="1:16" s="27" customFormat="1" x14ac:dyDescent="0.4">
      <c r="A663" s="28" t="str">
        <f>IFERROR(Apollo_Data__Comp_No[[#This Row],[CH Company number]],"")</f>
        <v>10665861</v>
      </c>
      <c r="B663" s="29" t="str">
        <f>IFERROR(Apollo_Data__Comp_No[[#This Row],[company]],"")</f>
        <v>Gainsborough Group</v>
      </c>
      <c r="C663" s="29" t="str">
        <f>IFERROR(_xlfn.XLOOKUP(Apollo_Results[[#This Row],[Company Number ]],Apollo_Data___Inc_Lender!A:A,Apollo_Data___Inc_Lender!C:C,,)&amp;"","")</f>
        <v>Camilla - Whitehouse</v>
      </c>
      <c r="D663" s="27" t="str">
        <f>IFERROR(_xlfn.XLOOKUP(Apollo_Results[[#This Row],[Company Number ]],Apollo_Data___Inc_Lender!A:A,Apollo_Data___Inc_Lender!D:D,,)&amp;"","")</f>
        <v/>
      </c>
      <c r="E663" s="31">
        <f>IFERROR(_xlfn.XLOOKUP(Apollo_Results[[#This Row],[Company Number ]],Apollo_Data___Inc_Lender!A:A,Apollo_Data___Inc_Lender!E:E,"",),"")</f>
        <v>0</v>
      </c>
      <c r="F663" s="27" t="str">
        <f>IFERROR(_xlfn.XLOOKUP(Apollo_Results[[#This Row],[Company Number ]],Apollo_Data___Inc_Lender!A:A,Apollo_Data___Inc_Lender!F:F,"",0)&amp;"","")</f>
        <v/>
      </c>
      <c r="G663" s="31">
        <f>_xlfn.XLOOKUP(Apollo_Results[[#This Row],[Company Number ]],Apollo_Data___Inc_Lender!A:A,Apollo_Data___Inc_Lender!G:G,"",0)</f>
        <v>42807</v>
      </c>
      <c r="H663" s="27" t="str">
        <f>IFERROR(Apollo_Data__Comp_No[[#This Row],[First Name]],"")</f>
        <v>Rich</v>
      </c>
      <c r="I663" s="27" t="str">
        <f>IFERROR(Apollo_Data__Comp_No[[#This Row],[Last Name]],"")</f>
        <v>Phillips</v>
      </c>
      <c r="M663" s="27" t="str">
        <f>IFERROR(Apollo_Data__Comp_No[[#This Row],[Company Linkedin Url]],"")</f>
        <v>http://www.linkedin.com/company/the-gainsborough-group</v>
      </c>
      <c r="N663" s="27" t="str">
        <f>IFERROR(Apollo_Data__Comp_No[[#This Row],[Website]],"")</f>
        <v>https://thegainsboroughgroup.co.uk</v>
      </c>
      <c r="O663" s="27" t="str">
        <f>IFERROR(Apollo_Data__Comp_No[[#This Row],[Company Address]],"")</f>
        <v>Taunton Road, Pedwell, England, United Kingdom, TA7</v>
      </c>
      <c r="P663" s="33" t="s">
        <v>26054</v>
      </c>
    </row>
    <row r="664" spans="1:16" s="27" customFormat="1" x14ac:dyDescent="0.4">
      <c r="A664" s="28" t="str">
        <f>IFERROR(Apollo_Data__Comp_No[[#This Row],[CH Company number]],"")</f>
        <v>OC341927</v>
      </c>
      <c r="B664" s="29" t="str">
        <f>IFERROR(Apollo_Data__Comp_No[[#This Row],[company]],"")</f>
        <v>The Foundation Property &amp; Capital Group</v>
      </c>
      <c r="C664" s="29" t="str">
        <f>IFERROR(_xlfn.XLOOKUP(Apollo_Results[[#This Row],[Company Number ]],Apollo_Data___Inc_Lender!A:A,Apollo_Data___Inc_Lender!C:C,,)&amp;"","")</f>
        <v>Benjamin - Lansman; Stephen - Lansman; Ryan - Curran; Jacqueline - Tse; Tse, Samantha; Alice - Wong; Foundation Property Company Limited</v>
      </c>
      <c r="D664" s="27" t="str">
        <f>IFERROR(_xlfn.XLOOKUP(Apollo_Results[[#This Row],[Company Number ]],Apollo_Data___Inc_Lender!A:A,Apollo_Data___Inc_Lender!D:D,,)&amp;"","")</f>
        <v>Clarkson Management Sa</v>
      </c>
      <c r="E664" s="31">
        <f>IFERROR(_xlfn.XLOOKUP(Apollo_Results[[#This Row],[Company Number ]],Apollo_Data___Inc_Lender!A:A,Apollo_Data___Inc_Lender!E:E,"",),"")</f>
        <v>41439</v>
      </c>
      <c r="F664" s="27" t="str">
        <f>IFERROR(_xlfn.XLOOKUP(Apollo_Results[[#This Row],[Company Number ]],Apollo_Data___Inc_Lender!A:A,Apollo_Data___Inc_Lender!F:F,"",0)&amp;"","")</f>
        <v>fully-satisfied</v>
      </c>
      <c r="G664" s="31">
        <f>_xlfn.XLOOKUP(Apollo_Results[[#This Row],[Company Number ]],Apollo_Data___Inc_Lender!A:A,Apollo_Data___Inc_Lender!G:G,"",0)</f>
        <v>39790</v>
      </c>
      <c r="H664" s="27" t="str">
        <f>IFERROR(Apollo_Data__Comp_No[[#This Row],[First Name]],"")</f>
        <v>Nick</v>
      </c>
      <c r="I664" s="27" t="str">
        <f>IFERROR(Apollo_Data__Comp_No[[#This Row],[Last Name]],"")</f>
        <v>Moore</v>
      </c>
      <c r="M664" s="27" t="str">
        <f>IFERROR(Apollo_Data__Comp_No[[#This Row],[Company Linkedin Url]],"")</f>
        <v>http://www.linkedin.com/company/foundationpc</v>
      </c>
      <c r="N664" s="27" t="str">
        <f>IFERROR(Apollo_Data__Comp_No[[#This Row],[Website]],"")</f>
        <v>https://foundationpc.co.uk</v>
      </c>
      <c r="O664" s="27" t="str">
        <f>IFERROR(Apollo_Data__Comp_No[[#This Row],[Company Address]],"")</f>
        <v>14 Great Pulteney Street, London, England, United Kingdom, W1F 9ND</v>
      </c>
      <c r="P664" s="33" t="s">
        <v>26054</v>
      </c>
    </row>
    <row r="665" spans="1:16" s="27" customFormat="1" x14ac:dyDescent="0.4">
      <c r="A665" s="28" t="str">
        <f>IFERROR(Apollo_Data__Comp_No[[#This Row],[CH Company number]],"")</f>
        <v>02197844</v>
      </c>
      <c r="B665" s="29" t="str">
        <f>IFERROR(Apollo_Data__Comp_No[[#This Row],[company]],"")</f>
        <v>THE ABBEY GROUP CAMBRIDGESHIRE LIMITED</v>
      </c>
      <c r="C665" s="29" t="str">
        <f>IFERROR(_xlfn.XLOOKUP(Apollo_Results[[#This Row],[Company Number ]],Apollo_Data___Inc_Lender!A:A,Apollo_Data___Inc_Lender!C:C,,)&amp;"","")</f>
        <v>Tracey - Salisbury; Mark - Hildred; David - Sutton</v>
      </c>
      <c r="D665" s="27" t="str">
        <f>IFERROR(_xlfn.XLOOKUP(Apollo_Results[[#This Row],[Company Number ]],Apollo_Data___Inc_Lender!A:A,Apollo_Data___Inc_Lender!D:D,,)&amp;"","")</f>
        <v>Barclays Bank PLC as Security Agent</v>
      </c>
      <c r="E665" s="31">
        <f>IFERROR(_xlfn.XLOOKUP(Apollo_Results[[#This Row],[Company Number ]],Apollo_Data___Inc_Lender!A:A,Apollo_Data___Inc_Lender!E:E,"",),"")</f>
        <v>43805</v>
      </c>
      <c r="F665" s="27" t="str">
        <f>IFERROR(_xlfn.XLOOKUP(Apollo_Results[[#This Row],[Company Number ]],Apollo_Data___Inc_Lender!A:A,Apollo_Data___Inc_Lender!F:F,"",0)&amp;"","")</f>
        <v>outstanding</v>
      </c>
      <c r="G665" s="31">
        <f>_xlfn.XLOOKUP(Apollo_Results[[#This Row],[Company Number ]],Apollo_Data___Inc_Lender!A:A,Apollo_Data___Inc_Lender!G:G,"",0)</f>
        <v>32105</v>
      </c>
      <c r="H665" s="27" t="str">
        <f>IFERROR(Apollo_Data__Comp_No[[#This Row],[First Name]],"")</f>
        <v>Carl</v>
      </c>
      <c r="I665" s="27" t="str">
        <f>IFERROR(Apollo_Data__Comp_No[[#This Row],[Last Name]],"")</f>
        <v>Sutton</v>
      </c>
      <c r="M665" s="27" t="str">
        <f>IFERROR(Apollo_Data__Comp_No[[#This Row],[Company Linkedin Url]],"")</f>
        <v>http://www.linkedin.com/company/the-abbey-group-cambridgeshire-limited</v>
      </c>
      <c r="N665" s="27" t="str">
        <f>IFERROR(Apollo_Data__Comp_No[[#This Row],[Website]],"")</f>
        <v>https://taguk.co.uk</v>
      </c>
      <c r="O665" s="27" t="str">
        <f>IFERROR(Apollo_Data__Comp_No[[#This Row],[Company Address]],"")</f>
        <v>Funthams Lane, Peterborough, England, United Kingdom, PE7 2</v>
      </c>
      <c r="P665" s="33" t="s">
        <v>26054</v>
      </c>
    </row>
    <row r="666" spans="1:16" s="27" customFormat="1" x14ac:dyDescent="0.4">
      <c r="A666" s="28" t="str">
        <f>IFERROR(Apollo_Data__Comp_No[[#This Row],[CH Company number]],"")</f>
        <v>04376798</v>
      </c>
      <c r="B666" s="29" t="str">
        <f>IFERROR(Apollo_Data__Comp_No[[#This Row],[company]],"")</f>
        <v>Robert Luff &amp; Co Estates Agents</v>
      </c>
      <c r="C666" s="29" t="str">
        <f>IFERROR(_xlfn.XLOOKUP(Apollo_Results[[#This Row],[Company Number ]],Apollo_Data___Inc_Lender!A:A,Apollo_Data___Inc_Lender!C:C,,)&amp;"","")</f>
        <v>Tracey - Darlow; Benjamin - Hollingsworth</v>
      </c>
      <c r="D666" s="27" t="str">
        <f>IFERROR(_xlfn.XLOOKUP(Apollo_Results[[#This Row],[Company Number ]],Apollo_Data___Inc_Lender!A:A,Apollo_Data___Inc_Lender!D:D,,)&amp;"","")</f>
        <v>Aif 1 LTD</v>
      </c>
      <c r="E666" s="31">
        <f>IFERROR(_xlfn.XLOOKUP(Apollo_Results[[#This Row],[Company Number ]],Apollo_Data___Inc_Lender!A:A,Apollo_Data___Inc_Lender!E:E,"",),"")</f>
        <v>43584</v>
      </c>
      <c r="F666" s="27" t="str">
        <f>IFERROR(_xlfn.XLOOKUP(Apollo_Results[[#This Row],[Company Number ]],Apollo_Data___Inc_Lender!A:A,Apollo_Data___Inc_Lender!F:F,"",0)&amp;"","")</f>
        <v>outstanding</v>
      </c>
      <c r="G666" s="31">
        <f>_xlfn.XLOOKUP(Apollo_Results[[#This Row],[Company Number ]],Apollo_Data___Inc_Lender!A:A,Apollo_Data___Inc_Lender!G:G,"",0)</f>
        <v>37306</v>
      </c>
      <c r="H666" s="27" t="str">
        <f>IFERROR(Apollo_Data__Comp_No[[#This Row],[First Name]],"")</f>
        <v>Phil</v>
      </c>
      <c r="I666" s="27" t="str">
        <f>IFERROR(Apollo_Data__Comp_No[[#This Row],[Last Name]],"")</f>
        <v>Bennett</v>
      </c>
      <c r="M666" s="27" t="str">
        <f>IFERROR(Apollo_Data__Comp_No[[#This Row],[Company Linkedin Url]],"")</f>
        <v>http://www.linkedin.com/company/robert-luff-co-estates-agents</v>
      </c>
      <c r="N666" s="27" t="str">
        <f>IFERROR(Apollo_Data__Comp_No[[#This Row],[Website]],"")</f>
        <v>https://robertluff.co.uk</v>
      </c>
      <c r="O666" s="27" t="str">
        <f>IFERROR(Apollo_Data__Comp_No[[#This Row],[Company Address]],"")</f>
        <v>Worthing, England, United Kingdom</v>
      </c>
      <c r="P666" s="33" t="s">
        <v>26054</v>
      </c>
    </row>
    <row r="667" spans="1:16" s="27" customFormat="1" x14ac:dyDescent="0.4">
      <c r="A667" s="28" t="str">
        <f>IFERROR(Apollo_Data__Comp_No[[#This Row],[CH Company number]],"")</f>
        <v>04376798</v>
      </c>
      <c r="B667" s="29" t="str">
        <f>IFERROR(Apollo_Data__Comp_No[[#This Row],[company]],"")</f>
        <v>Robert Luff &amp; Co Estates Agents</v>
      </c>
      <c r="C667" s="29" t="str">
        <f>IFERROR(_xlfn.XLOOKUP(Apollo_Results[[#This Row],[Company Number ]],Apollo_Data___Inc_Lender!A:A,Apollo_Data___Inc_Lender!C:C,,)&amp;"","")</f>
        <v>Tracey - Darlow; Benjamin - Hollingsworth</v>
      </c>
      <c r="D667" s="27" t="str">
        <f>IFERROR(_xlfn.XLOOKUP(Apollo_Results[[#This Row],[Company Number ]],Apollo_Data___Inc_Lender!A:A,Apollo_Data___Inc_Lender!D:D,,)&amp;"","")</f>
        <v>Aif 1 LTD</v>
      </c>
      <c r="E667" s="31">
        <f>IFERROR(_xlfn.XLOOKUP(Apollo_Results[[#This Row],[Company Number ]],Apollo_Data___Inc_Lender!A:A,Apollo_Data___Inc_Lender!E:E,"",),"")</f>
        <v>43584</v>
      </c>
      <c r="F667" s="27" t="str">
        <f>IFERROR(_xlfn.XLOOKUP(Apollo_Results[[#This Row],[Company Number ]],Apollo_Data___Inc_Lender!A:A,Apollo_Data___Inc_Lender!F:F,"",0)&amp;"","")</f>
        <v>outstanding</v>
      </c>
      <c r="G667" s="31">
        <f>_xlfn.XLOOKUP(Apollo_Results[[#This Row],[Company Number ]],Apollo_Data___Inc_Lender!A:A,Apollo_Data___Inc_Lender!G:G,"",0)</f>
        <v>37306</v>
      </c>
      <c r="H667" s="27" t="str">
        <f>IFERROR(Apollo_Data__Comp_No[[#This Row],[First Name]],"")</f>
        <v>Scott</v>
      </c>
      <c r="I667" s="27" t="str">
        <f>IFERROR(Apollo_Data__Comp_No[[#This Row],[Last Name]],"")</f>
        <v>Langridge</v>
      </c>
      <c r="M667" s="27" t="str">
        <f>IFERROR(Apollo_Data__Comp_No[[#This Row],[Company Linkedin Url]],"")</f>
        <v>http://www.linkedin.com/company/robert-luff-co-estates-agents</v>
      </c>
      <c r="N667" s="27" t="str">
        <f>IFERROR(Apollo_Data__Comp_No[[#This Row],[Website]],"")</f>
        <v>https://robertluff.co.uk</v>
      </c>
      <c r="O667" s="27" t="str">
        <f>IFERROR(Apollo_Data__Comp_No[[#This Row],[Company Address]],"")</f>
        <v>Worthing, England, United Kingdom</v>
      </c>
      <c r="P667" s="33" t="s">
        <v>26054</v>
      </c>
    </row>
    <row r="668" spans="1:16" s="27" customFormat="1" x14ac:dyDescent="0.4">
      <c r="A668" s="28" t="str">
        <f>IFERROR(Apollo_Data__Comp_No[[#This Row],[CH Company number]],"")</f>
        <v>11583481</v>
      </c>
      <c r="B668" s="29" t="str">
        <f>IFERROR(Apollo_Data__Comp_No[[#This Row],[company]],"")</f>
        <v>Life Property Construction</v>
      </c>
      <c r="C668" s="29" t="str">
        <f>IFERROR(_xlfn.XLOOKUP(Apollo_Results[[#This Row],[Company Number ]],Apollo_Data___Inc_Lender!A:A,Apollo_Data___Inc_Lender!C:C,,)&amp;"","")</f>
        <v>Stuart - Mclaughlan; Kent - Phippen; Liam - Shelton</v>
      </c>
      <c r="D668" s="27" t="str">
        <f>IFERROR(_xlfn.XLOOKUP(Apollo_Results[[#This Row],[Company Number ]],Apollo_Data___Inc_Lender!A:A,Apollo_Data___Inc_Lender!D:D,,)&amp;"","")</f>
        <v/>
      </c>
      <c r="E668" s="31">
        <f>IFERROR(_xlfn.XLOOKUP(Apollo_Results[[#This Row],[Company Number ]],Apollo_Data___Inc_Lender!A:A,Apollo_Data___Inc_Lender!E:E,"",),"")</f>
        <v>0</v>
      </c>
      <c r="F668" s="27" t="str">
        <f>IFERROR(_xlfn.XLOOKUP(Apollo_Results[[#This Row],[Company Number ]],Apollo_Data___Inc_Lender!A:A,Apollo_Data___Inc_Lender!F:F,"",0)&amp;"","")</f>
        <v/>
      </c>
      <c r="G668" s="31">
        <f>_xlfn.XLOOKUP(Apollo_Results[[#This Row],[Company Number ]],Apollo_Data___Inc_Lender!A:A,Apollo_Data___Inc_Lender!G:G,"",0)</f>
        <v>43367</v>
      </c>
      <c r="H668" s="27" t="str">
        <f>IFERROR(Apollo_Data__Comp_No[[#This Row],[First Name]],"")</f>
        <v>Stuart</v>
      </c>
      <c r="I668" s="27" t="str">
        <f>IFERROR(Apollo_Data__Comp_No[[#This Row],[Last Name]],"")</f>
        <v>Alder</v>
      </c>
      <c r="M668" s="27" t="str">
        <f>IFERROR(Apollo_Data__Comp_No[[#This Row],[Company Linkedin Url]],"")</f>
        <v>http://www.linkedin.com/company/life-property-construction</v>
      </c>
      <c r="N668" s="27" t="str">
        <f>IFERROR(Apollo_Data__Comp_No[[#This Row],[Website]],"")</f>
        <v>https://lifepropertyconstruction.com</v>
      </c>
      <c r="O668" s="27" t="str">
        <f>IFERROR(Apollo_Data__Comp_No[[#This Row],[Company Address]],"")</f>
        <v>Sunderland Road, Peterborough, England, United Kingdom, PE6 8</v>
      </c>
      <c r="P668" s="33" t="s">
        <v>26054</v>
      </c>
    </row>
    <row r="669" spans="1:16" s="27" customFormat="1" x14ac:dyDescent="0.4">
      <c r="A669" s="28" t="str">
        <f>IFERROR(Apollo_Data__Comp_No[[#This Row],[CH Company number]],"")</f>
        <v>12353578</v>
      </c>
      <c r="B669" s="29" t="str">
        <f>IFERROR(Apollo_Data__Comp_No[[#This Row],[company]],"")</f>
        <v>Mono Capital</v>
      </c>
      <c r="C669" s="29" t="str">
        <f>IFERROR(_xlfn.XLOOKUP(Apollo_Results[[#This Row],[Company Number ]],Apollo_Data___Inc_Lender!A:A,Apollo_Data___Inc_Lender!C:C,,)&amp;"","")</f>
        <v>James - Connolly</v>
      </c>
      <c r="D669" s="27" t="str">
        <f>IFERROR(_xlfn.XLOOKUP(Apollo_Results[[#This Row],[Company Number ]],Apollo_Data___Inc_Lender!A:A,Apollo_Data___Inc_Lender!D:D,,)&amp;"","")</f>
        <v/>
      </c>
      <c r="E669" s="31">
        <f>IFERROR(_xlfn.XLOOKUP(Apollo_Results[[#This Row],[Company Number ]],Apollo_Data___Inc_Lender!A:A,Apollo_Data___Inc_Lender!E:E,"",),"")</f>
        <v>0</v>
      </c>
      <c r="F669" s="27" t="str">
        <f>IFERROR(_xlfn.XLOOKUP(Apollo_Results[[#This Row],[Company Number ]],Apollo_Data___Inc_Lender!A:A,Apollo_Data___Inc_Lender!F:F,"",0)&amp;"","")</f>
        <v/>
      </c>
      <c r="G669" s="31">
        <f>_xlfn.XLOOKUP(Apollo_Results[[#This Row],[Company Number ]],Apollo_Data___Inc_Lender!A:A,Apollo_Data___Inc_Lender!G:G,"",0)</f>
        <v>43808</v>
      </c>
      <c r="H669" s="27" t="str">
        <f>IFERROR(Apollo_Data__Comp_No[[#This Row],[First Name]],"")</f>
        <v>James</v>
      </c>
      <c r="I669" s="27" t="str">
        <f>IFERROR(Apollo_Data__Comp_No[[#This Row],[Last Name]],"")</f>
        <v>Connolly</v>
      </c>
      <c r="M669" s="27" t="str">
        <f>IFERROR(Apollo_Data__Comp_No[[#This Row],[Company Linkedin Url]],"")</f>
        <v>http://www.linkedin.com/company/mono-capital</v>
      </c>
      <c r="N669" s="27" t="str">
        <f>IFERROR(Apollo_Data__Comp_No[[#This Row],[Website]],"")</f>
        <v>https://mono.capital</v>
      </c>
      <c r="O669" s="27" t="str">
        <f>IFERROR(Apollo_Data__Comp_No[[#This Row],[Company Address]],"")</f>
        <v>Mill Lane, Alderley Edge, England, United Kingdom, SK9 7</v>
      </c>
      <c r="P669" s="33" t="s">
        <v>26054</v>
      </c>
    </row>
    <row r="670" spans="1:16" s="27" customFormat="1" x14ac:dyDescent="0.4">
      <c r="A670" s="28" t="str">
        <f>IFERROR(Apollo_Data__Comp_No[[#This Row],[CH Company number]],"")</f>
        <v>03788215</v>
      </c>
      <c r="B670" s="29" t="str">
        <f>IFERROR(Apollo_Data__Comp_No[[#This Row],[company]],"")</f>
        <v>Calmont Group</v>
      </c>
      <c r="C670" s="29" t="str">
        <f>IFERROR(_xlfn.XLOOKUP(Apollo_Results[[#This Row],[Company Number ]],Apollo_Data___Inc_Lender!A:A,Apollo_Data___Inc_Lender!C:C,,)&amp;"","")</f>
        <v>Douglas - Myddleton; John - Brooker</v>
      </c>
      <c r="D670" s="27" t="str">
        <f>IFERROR(_xlfn.XLOOKUP(Apollo_Results[[#This Row],[Company Number ]],Apollo_Data___Inc_Lender!A:A,Apollo_Data___Inc_Lender!D:D,,)&amp;"","")</f>
        <v>Lloyds Tsb Bank PLC</v>
      </c>
      <c r="E670" s="31">
        <f>IFERROR(_xlfn.XLOOKUP(Apollo_Results[[#This Row],[Company Number ]],Apollo_Data___Inc_Lender!A:A,Apollo_Data___Inc_Lender!E:E,"",),"")</f>
        <v>39741</v>
      </c>
      <c r="F670" s="27" t="str">
        <f>IFERROR(_xlfn.XLOOKUP(Apollo_Results[[#This Row],[Company Number ]],Apollo_Data___Inc_Lender!A:A,Apollo_Data___Inc_Lender!F:F,"",0)&amp;"","")</f>
        <v>fully-satisfied</v>
      </c>
      <c r="G670" s="31">
        <f>_xlfn.XLOOKUP(Apollo_Results[[#This Row],[Company Number ]],Apollo_Data___Inc_Lender!A:A,Apollo_Data___Inc_Lender!G:G,"",0)</f>
        <v>36322</v>
      </c>
      <c r="H670" s="27" t="str">
        <f>IFERROR(Apollo_Data__Comp_No[[#This Row],[First Name]],"")</f>
        <v>Douglas</v>
      </c>
      <c r="I670" s="27" t="str">
        <f>IFERROR(Apollo_Data__Comp_No[[#This Row],[Last Name]],"")</f>
        <v>Frics</v>
      </c>
      <c r="M670" s="27" t="str">
        <f>IFERROR(Apollo_Data__Comp_No[[#This Row],[Company Linkedin Url]],"")</f>
        <v>http://www.linkedin.com/company/calmont-group</v>
      </c>
      <c r="N670" s="27" t="str">
        <f>IFERROR(Apollo_Data__Comp_No[[#This Row],[Website]],"")</f>
        <v>https://calmontgroup.com</v>
      </c>
      <c r="O670" s="27" t="str">
        <f>IFERROR(Apollo_Data__Comp_No[[#This Row],[Company Address]],"")</f>
        <v>28 Bridge Street, Leatherhead, England, United Kingdom, KT22 8BZ</v>
      </c>
      <c r="P670" s="33" t="s">
        <v>26054</v>
      </c>
    </row>
    <row r="671" spans="1:16" s="27" customFormat="1" x14ac:dyDescent="0.4">
      <c r="A671" s="28" t="str">
        <f>IFERROR(Apollo_Data__Comp_No[[#This Row],[CH Company number]],"")</f>
        <v>03788215</v>
      </c>
      <c r="B671" s="29" t="str">
        <f>IFERROR(Apollo_Data__Comp_No[[#This Row],[company]],"")</f>
        <v>Calmont Group</v>
      </c>
      <c r="C671" s="29" t="str">
        <f>IFERROR(_xlfn.XLOOKUP(Apollo_Results[[#This Row],[Company Number ]],Apollo_Data___Inc_Lender!A:A,Apollo_Data___Inc_Lender!C:C,,)&amp;"","")</f>
        <v>Douglas - Myddleton; John - Brooker</v>
      </c>
      <c r="D671" s="27" t="str">
        <f>IFERROR(_xlfn.XLOOKUP(Apollo_Results[[#This Row],[Company Number ]],Apollo_Data___Inc_Lender!A:A,Apollo_Data___Inc_Lender!D:D,,)&amp;"","")</f>
        <v>Lloyds Tsb Bank PLC</v>
      </c>
      <c r="E671" s="31">
        <f>IFERROR(_xlfn.XLOOKUP(Apollo_Results[[#This Row],[Company Number ]],Apollo_Data___Inc_Lender!A:A,Apollo_Data___Inc_Lender!E:E,"",),"")</f>
        <v>39741</v>
      </c>
      <c r="F671" s="27" t="str">
        <f>IFERROR(_xlfn.XLOOKUP(Apollo_Results[[#This Row],[Company Number ]],Apollo_Data___Inc_Lender!A:A,Apollo_Data___Inc_Lender!F:F,"",0)&amp;"","")</f>
        <v>fully-satisfied</v>
      </c>
      <c r="G671" s="31">
        <f>_xlfn.XLOOKUP(Apollo_Results[[#This Row],[Company Number ]],Apollo_Data___Inc_Lender!A:A,Apollo_Data___Inc_Lender!G:G,"",0)</f>
        <v>36322</v>
      </c>
      <c r="H671" s="27" t="str">
        <f>IFERROR(Apollo_Data__Comp_No[[#This Row],[First Name]],"")</f>
        <v>Ben</v>
      </c>
      <c r="I671" s="27" t="str">
        <f>IFERROR(Apollo_Data__Comp_No[[#This Row],[Last Name]],"")</f>
        <v>Hall</v>
      </c>
      <c r="M671" s="27" t="str">
        <f>IFERROR(Apollo_Data__Comp_No[[#This Row],[Company Linkedin Url]],"")</f>
        <v>http://www.linkedin.com/company/calmont-group</v>
      </c>
      <c r="N671" s="27" t="str">
        <f>IFERROR(Apollo_Data__Comp_No[[#This Row],[Website]],"")</f>
        <v>https://calmontgroup.com</v>
      </c>
      <c r="O671" s="27" t="str">
        <f>IFERROR(Apollo_Data__Comp_No[[#This Row],[Company Address]],"")</f>
        <v>28 Bridge Street, Leatherhead, England, United Kingdom, KT22 8BZ</v>
      </c>
      <c r="P671" s="33" t="s">
        <v>26054</v>
      </c>
    </row>
    <row r="672" spans="1:16" s="27" customFormat="1" x14ac:dyDescent="0.4">
      <c r="A672" s="28" t="str">
        <f>IFERROR(Apollo_Data__Comp_No[[#This Row],[CH Company number]],"")</f>
        <v>03788215</v>
      </c>
      <c r="B672" s="29" t="str">
        <f>IFERROR(Apollo_Data__Comp_No[[#This Row],[company]],"")</f>
        <v>Calmont Group</v>
      </c>
      <c r="C672" s="29" t="str">
        <f>IFERROR(_xlfn.XLOOKUP(Apollo_Results[[#This Row],[Company Number ]],Apollo_Data___Inc_Lender!A:A,Apollo_Data___Inc_Lender!C:C,,)&amp;"","")</f>
        <v>Douglas - Myddleton; John - Brooker</v>
      </c>
      <c r="D672" s="27" t="str">
        <f>IFERROR(_xlfn.XLOOKUP(Apollo_Results[[#This Row],[Company Number ]],Apollo_Data___Inc_Lender!A:A,Apollo_Data___Inc_Lender!D:D,,)&amp;"","")</f>
        <v>Lloyds Tsb Bank PLC</v>
      </c>
      <c r="E672" s="31">
        <f>IFERROR(_xlfn.XLOOKUP(Apollo_Results[[#This Row],[Company Number ]],Apollo_Data___Inc_Lender!A:A,Apollo_Data___Inc_Lender!E:E,"",),"")</f>
        <v>39741</v>
      </c>
      <c r="F672" s="27" t="str">
        <f>IFERROR(_xlfn.XLOOKUP(Apollo_Results[[#This Row],[Company Number ]],Apollo_Data___Inc_Lender!A:A,Apollo_Data___Inc_Lender!F:F,"",0)&amp;"","")</f>
        <v>fully-satisfied</v>
      </c>
      <c r="G672" s="31">
        <f>_xlfn.XLOOKUP(Apollo_Results[[#This Row],[Company Number ]],Apollo_Data___Inc_Lender!A:A,Apollo_Data___Inc_Lender!G:G,"",0)</f>
        <v>36322</v>
      </c>
      <c r="H672" s="27" t="str">
        <f>IFERROR(Apollo_Data__Comp_No[[#This Row],[First Name]],"")</f>
        <v>Graham</v>
      </c>
      <c r="I672" s="27" t="str">
        <f>IFERROR(Apollo_Data__Comp_No[[#This Row],[Last Name]],"")</f>
        <v>Brooker</v>
      </c>
      <c r="M672" s="27" t="str">
        <f>IFERROR(Apollo_Data__Comp_No[[#This Row],[Company Linkedin Url]],"")</f>
        <v>http://www.linkedin.com/company/calmont-group</v>
      </c>
      <c r="N672" s="27" t="str">
        <f>IFERROR(Apollo_Data__Comp_No[[#This Row],[Website]],"")</f>
        <v>https://calmontgroup.com</v>
      </c>
      <c r="O672" s="27" t="str">
        <f>IFERROR(Apollo_Data__Comp_No[[#This Row],[Company Address]],"")</f>
        <v>28 Bridge Street, Leatherhead, England, United Kingdom, KT22 8BZ</v>
      </c>
      <c r="P672" s="33" t="s">
        <v>26054</v>
      </c>
    </row>
    <row r="673" spans="1:16" s="27" customFormat="1" x14ac:dyDescent="0.4">
      <c r="A673" s="28" t="str">
        <f>IFERROR(Apollo_Data__Comp_No[[#This Row],[CH Company number]],"")</f>
        <v>11825892</v>
      </c>
      <c r="B673" s="29" t="str">
        <f>IFERROR(Apollo_Data__Comp_No[[#This Row],[company]],"")</f>
        <v>Life Property Group</v>
      </c>
      <c r="C673" s="29" t="str">
        <f>IFERROR(_xlfn.XLOOKUP(Apollo_Results[[#This Row],[Company Number ]],Apollo_Data___Inc_Lender!A:A,Apollo_Data___Inc_Lender!C:C,,)&amp;"","")</f>
        <v>Hawking, Samuel Stephen; Daniel - Madge</v>
      </c>
      <c r="D673" s="27" t="str">
        <f>IFERROR(_xlfn.XLOOKUP(Apollo_Results[[#This Row],[Company Number ]],Apollo_Data___Inc_Lender!A:A,Apollo_Data___Inc_Lender!D:D,,)&amp;"","")</f>
        <v/>
      </c>
      <c r="E673" s="31">
        <f>IFERROR(_xlfn.XLOOKUP(Apollo_Results[[#This Row],[Company Number ]],Apollo_Data___Inc_Lender!A:A,Apollo_Data___Inc_Lender!E:E,"",),"")</f>
        <v>0</v>
      </c>
      <c r="F673" s="27" t="str">
        <f>IFERROR(_xlfn.XLOOKUP(Apollo_Results[[#This Row],[Company Number ]],Apollo_Data___Inc_Lender!A:A,Apollo_Data___Inc_Lender!F:F,"",0)&amp;"","")</f>
        <v/>
      </c>
      <c r="G673" s="31">
        <f>_xlfn.XLOOKUP(Apollo_Results[[#This Row],[Company Number ]],Apollo_Data___Inc_Lender!A:A,Apollo_Data___Inc_Lender!G:G,"",0)</f>
        <v>43509</v>
      </c>
      <c r="H673" s="27" t="str">
        <f>IFERROR(Apollo_Data__Comp_No[[#This Row],[First Name]],"")</f>
        <v>Daniel</v>
      </c>
      <c r="I673" s="27" t="str">
        <f>IFERROR(Apollo_Data__Comp_No[[#This Row],[Last Name]],"")</f>
        <v>Director</v>
      </c>
      <c r="M673" s="27" t="str">
        <f>IFERROR(Apollo_Data__Comp_No[[#This Row],[Company Linkedin Url]],"")</f>
        <v>http://www.linkedin.com/company/lifeproperty</v>
      </c>
      <c r="N673" s="27" t="str">
        <f>IFERROR(Apollo_Data__Comp_No[[#This Row],[Website]],"")</f>
        <v>https://lifepropertygroup.com</v>
      </c>
      <c r="O673" s="27" t="str">
        <f>IFERROR(Apollo_Data__Comp_No[[#This Row],[Company Address]],"")</f>
        <v>2 Sway Road, Swansea, Wales, United Kingdom, SA6 6HT</v>
      </c>
      <c r="P673" s="33" t="s">
        <v>26054</v>
      </c>
    </row>
    <row r="674" spans="1:16" s="27" customFormat="1" x14ac:dyDescent="0.4">
      <c r="A674" s="28" t="str">
        <f>IFERROR(Apollo_Data__Comp_No[[#This Row],[CH Company number]],"")</f>
        <v>02724474</v>
      </c>
      <c r="B674" s="29" t="str">
        <f>IFERROR(Apollo_Data__Comp_No[[#This Row],[company]],"")</f>
        <v>HADHAM</v>
      </c>
      <c r="C674" s="29" t="str">
        <f>IFERROR(_xlfn.XLOOKUP(Apollo_Results[[#This Row],[Company Number ]],Apollo_Data___Inc_Lender!A:A,Apollo_Data___Inc_Lender!C:C,,)&amp;"","")</f>
        <v>Laurie - Kirtland; Adam - Dartnell</v>
      </c>
      <c r="D674" s="27" t="str">
        <f>IFERROR(_xlfn.XLOOKUP(Apollo_Results[[#This Row],[Company Number ]],Apollo_Data___Inc_Lender!A:A,Apollo_Data___Inc_Lender!D:D,,)&amp;"","")</f>
        <v>Lloyds Tsb Bank PLC</v>
      </c>
      <c r="E674" s="31">
        <f>IFERROR(_xlfn.XLOOKUP(Apollo_Results[[#This Row],[Company Number ]],Apollo_Data___Inc_Lender!A:A,Apollo_Data___Inc_Lender!E:E,"",),"")</f>
        <v>36740</v>
      </c>
      <c r="F674" s="27" t="str">
        <f>IFERROR(_xlfn.XLOOKUP(Apollo_Results[[#This Row],[Company Number ]],Apollo_Data___Inc_Lender!A:A,Apollo_Data___Inc_Lender!F:F,"",0)&amp;"","")</f>
        <v>outstanding</v>
      </c>
      <c r="G674" s="31">
        <f>_xlfn.XLOOKUP(Apollo_Results[[#This Row],[Company Number ]],Apollo_Data___Inc_Lender!A:A,Apollo_Data___Inc_Lender!G:G,"",0)</f>
        <v>33774</v>
      </c>
      <c r="H674" s="27" t="str">
        <f>IFERROR(Apollo_Data__Comp_No[[#This Row],[First Name]],"")</f>
        <v>Nick</v>
      </c>
      <c r="I674" s="27" t="str">
        <f>IFERROR(Apollo_Data__Comp_No[[#This Row],[Last Name]],"")</f>
        <v>Renwick-Forster</v>
      </c>
      <c r="M674" s="27" t="str">
        <f>IFERROR(Apollo_Data__Comp_No[[#This Row],[Company Linkedin Url]],"")</f>
        <v>http://www.linkedin.com/company/hadham-property</v>
      </c>
      <c r="N674" s="27" t="str">
        <f>IFERROR(Apollo_Data__Comp_No[[#This Row],[Website]],"")</f>
        <v>https://hadhamre.com</v>
      </c>
      <c r="O674" s="27" t="str">
        <f>IFERROR(Apollo_Data__Comp_No[[#This Row],[Company Address]],"")</f>
        <v>84 Brook Street, London, England, United Kingdom, W1K 5EH</v>
      </c>
      <c r="P674" s="33" t="s">
        <v>26054</v>
      </c>
    </row>
    <row r="675" spans="1:16" s="27" customFormat="1" x14ac:dyDescent="0.4">
      <c r="A675" s="28" t="str">
        <f>IFERROR(Apollo_Data__Comp_No[[#This Row],[CH Company number]],"")</f>
        <v>08414721</v>
      </c>
      <c r="B675" s="29" t="str">
        <f>IFERROR(Apollo_Data__Comp_No[[#This Row],[company]],"")</f>
        <v>Citydeal Estates, Residential &amp; Commercial Property</v>
      </c>
      <c r="C675" s="29" t="str">
        <f>IFERROR(_xlfn.XLOOKUP(Apollo_Results[[#This Row],[Company Number ]],Apollo_Data___Inc_Lender!A:A,Apollo_Data___Inc_Lender!C:C,,)&amp;"","")</f>
        <v>Mohammed - Yousuf</v>
      </c>
      <c r="D675" s="27" t="str">
        <f>IFERROR(_xlfn.XLOOKUP(Apollo_Results[[#This Row],[Company Number ]],Apollo_Data___Inc_Lender!A:A,Apollo_Data___Inc_Lender!D:D,,)&amp;"","")</f>
        <v/>
      </c>
      <c r="E675" s="31">
        <f>IFERROR(_xlfn.XLOOKUP(Apollo_Results[[#This Row],[Company Number ]],Apollo_Data___Inc_Lender!A:A,Apollo_Data___Inc_Lender!E:E,"",),"")</f>
        <v>0</v>
      </c>
      <c r="F675" s="27" t="str">
        <f>IFERROR(_xlfn.XLOOKUP(Apollo_Results[[#This Row],[Company Number ]],Apollo_Data___Inc_Lender!A:A,Apollo_Data___Inc_Lender!F:F,"",0)&amp;"","")</f>
        <v/>
      </c>
      <c r="G675" s="31">
        <f>_xlfn.XLOOKUP(Apollo_Results[[#This Row],[Company Number ]],Apollo_Data___Inc_Lender!A:A,Apollo_Data___Inc_Lender!G:G,"",0)</f>
        <v>41326</v>
      </c>
      <c r="H675" s="27" t="str">
        <f>IFERROR(Apollo_Data__Comp_No[[#This Row],[First Name]],"")</f>
        <v>Faisal</v>
      </c>
      <c r="I675" s="27" t="str">
        <f>IFERROR(Apollo_Data__Comp_No[[#This Row],[Last Name]],"")</f>
        <v>Yousuf</v>
      </c>
      <c r="M675" s="27" t="str">
        <f>IFERROR(Apollo_Data__Comp_No[[#This Row],[Company Linkedin Url]],"")</f>
        <v>http://www.linkedin.com/company/citydeal-estates</v>
      </c>
      <c r="N675" s="27" t="str">
        <f>IFERROR(Apollo_Data__Comp_No[[#This Row],[Website]],"")</f>
        <v>https://citydeal.co.uk</v>
      </c>
      <c r="O675" s="27" t="str">
        <f>IFERROR(Apollo_Data__Comp_No[[#This Row],[Company Address]],"")</f>
        <v>115 Churchfield Road, London, England, United Kingdom, W3 6AH</v>
      </c>
      <c r="P675" s="33" t="s">
        <v>26054</v>
      </c>
    </row>
    <row r="676" spans="1:16" s="27" customFormat="1" x14ac:dyDescent="0.4">
      <c r="A676" s="28" t="str">
        <f>IFERROR(Apollo_Data__Comp_No[[#This Row],[CH Company number]],"")</f>
        <v>08414721</v>
      </c>
      <c r="B676" s="29" t="str">
        <f>IFERROR(Apollo_Data__Comp_No[[#This Row],[company]],"")</f>
        <v>Citydeal Estates, Residential &amp; Commercial Property</v>
      </c>
      <c r="C676" s="29" t="str">
        <f>IFERROR(_xlfn.XLOOKUP(Apollo_Results[[#This Row],[Company Number ]],Apollo_Data___Inc_Lender!A:A,Apollo_Data___Inc_Lender!C:C,,)&amp;"","")</f>
        <v>Mohammed - Yousuf</v>
      </c>
      <c r="D676" s="27" t="str">
        <f>IFERROR(_xlfn.XLOOKUP(Apollo_Results[[#This Row],[Company Number ]],Apollo_Data___Inc_Lender!A:A,Apollo_Data___Inc_Lender!D:D,,)&amp;"","")</f>
        <v/>
      </c>
      <c r="E676" s="31">
        <f>IFERROR(_xlfn.XLOOKUP(Apollo_Results[[#This Row],[Company Number ]],Apollo_Data___Inc_Lender!A:A,Apollo_Data___Inc_Lender!E:E,"",),"")</f>
        <v>0</v>
      </c>
      <c r="F676" s="27" t="str">
        <f>IFERROR(_xlfn.XLOOKUP(Apollo_Results[[#This Row],[Company Number ]],Apollo_Data___Inc_Lender!A:A,Apollo_Data___Inc_Lender!F:F,"",0)&amp;"","")</f>
        <v/>
      </c>
      <c r="G676" s="31">
        <f>_xlfn.XLOOKUP(Apollo_Results[[#This Row],[Company Number ]],Apollo_Data___Inc_Lender!A:A,Apollo_Data___Inc_Lender!G:G,"",0)</f>
        <v>41326</v>
      </c>
      <c r="H676" s="27" t="str">
        <f>IFERROR(Apollo_Data__Comp_No[[#This Row],[First Name]],"")</f>
        <v>Leah</v>
      </c>
      <c r="I676" s="27" t="str">
        <f>IFERROR(Apollo_Data__Comp_No[[#This Row],[Last Name]],"")</f>
        <v>Nyack</v>
      </c>
      <c r="M676" s="27" t="str">
        <f>IFERROR(Apollo_Data__Comp_No[[#This Row],[Company Linkedin Url]],"")</f>
        <v>http://www.linkedin.com/company/citydeal-estates</v>
      </c>
      <c r="N676" s="27" t="str">
        <f>IFERROR(Apollo_Data__Comp_No[[#This Row],[Website]],"")</f>
        <v>https://citydeal.co.uk</v>
      </c>
      <c r="O676" s="27" t="str">
        <f>IFERROR(Apollo_Data__Comp_No[[#This Row],[Company Address]],"")</f>
        <v>115 Churchfield Road, London, England, United Kingdom, W3 6AH</v>
      </c>
      <c r="P676" s="33" t="s">
        <v>26054</v>
      </c>
    </row>
    <row r="677" spans="1:16" s="27" customFormat="1" x14ac:dyDescent="0.4">
      <c r="A677" s="28" t="str">
        <f>IFERROR(Apollo_Data__Comp_No[[#This Row],[CH Company number]],"")</f>
        <v>13929783</v>
      </c>
      <c r="B677" s="29" t="str">
        <f>IFERROR(Apollo_Data__Comp_No[[#This Row],[company]],"")</f>
        <v>Wimbledon Homes Ltd</v>
      </c>
      <c r="C677" s="29" t="str">
        <f>IFERROR(_xlfn.XLOOKUP(Apollo_Results[[#This Row],[Company Number ]],Apollo_Data___Inc_Lender!A:A,Apollo_Data___Inc_Lender!C:C,,)&amp;"","")</f>
        <v>Mark - Beim; Richard - Beim</v>
      </c>
      <c r="D677" s="27" t="str">
        <f>IFERROR(_xlfn.XLOOKUP(Apollo_Results[[#This Row],[Company Number ]],Apollo_Data___Inc_Lender!A:A,Apollo_Data___Inc_Lender!D:D,,)&amp;"","")</f>
        <v/>
      </c>
      <c r="E677" s="31">
        <f>IFERROR(_xlfn.XLOOKUP(Apollo_Results[[#This Row],[Company Number ]],Apollo_Data___Inc_Lender!A:A,Apollo_Data___Inc_Lender!E:E,"",),"")</f>
        <v>0</v>
      </c>
      <c r="F677" s="27" t="str">
        <f>IFERROR(_xlfn.XLOOKUP(Apollo_Results[[#This Row],[Company Number ]],Apollo_Data___Inc_Lender!A:A,Apollo_Data___Inc_Lender!F:F,"",0)&amp;"","")</f>
        <v/>
      </c>
      <c r="G677" s="31">
        <f>_xlfn.XLOOKUP(Apollo_Results[[#This Row],[Company Number ]],Apollo_Data___Inc_Lender!A:A,Apollo_Data___Inc_Lender!G:G,"",0)</f>
        <v>44613</v>
      </c>
      <c r="H677" s="27" t="str">
        <f>IFERROR(Apollo_Data__Comp_No[[#This Row],[First Name]],"")</f>
        <v>Mark</v>
      </c>
      <c r="I677" s="27" t="str">
        <f>IFERROR(Apollo_Data__Comp_No[[#This Row],[Last Name]],"")</f>
        <v>Beim</v>
      </c>
      <c r="M677" s="27" t="str">
        <f>IFERROR(Apollo_Data__Comp_No[[#This Row],[Company Linkedin Url]],"")</f>
        <v>http://www.linkedin.com/company/wimbledon-homes</v>
      </c>
      <c r="N677" s="27" t="str">
        <f>IFERROR(Apollo_Data__Comp_No[[#This Row],[Website]],"")</f>
        <v>https://wimbledonhomes.com</v>
      </c>
      <c r="O677" s="27" t="str">
        <f>IFERROR(Apollo_Data__Comp_No[[#This Row],[Company Address]],"")</f>
        <v>38 High Street, London, England, United Kingdom, N14 6EB</v>
      </c>
      <c r="P677" s="33" t="s">
        <v>26054</v>
      </c>
    </row>
    <row r="678" spans="1:16" s="27" customFormat="1" x14ac:dyDescent="0.4">
      <c r="A678" s="28" t="str">
        <f>IFERROR(Apollo_Data__Comp_No[[#This Row],[CH Company number]],"")</f>
        <v>11391707</v>
      </c>
      <c r="B678" s="29" t="str">
        <f>IFERROR(Apollo_Data__Comp_No[[#This Row],[company]],"")</f>
        <v>JRM Bespoke Properties Ltd</v>
      </c>
      <c r="C678" s="29" t="str">
        <f>IFERROR(_xlfn.XLOOKUP(Apollo_Results[[#This Row],[Company Number ]],Apollo_Data___Inc_Lender!A:A,Apollo_Data___Inc_Lender!C:C,,)&amp;"","")</f>
        <v>John - Martin</v>
      </c>
      <c r="D678" s="27" t="str">
        <f>IFERROR(_xlfn.XLOOKUP(Apollo_Results[[#This Row],[Company Number ]],Apollo_Data___Inc_Lender!A:A,Apollo_Data___Inc_Lender!D:D,,)&amp;"","")</f>
        <v>Graham Keith Podmore; Brenda Ann Crothers</v>
      </c>
      <c r="E678" s="31">
        <f>IFERROR(_xlfn.XLOOKUP(Apollo_Results[[#This Row],[Company Number ]],Apollo_Data___Inc_Lender!A:A,Apollo_Data___Inc_Lender!E:E,"",),"")</f>
        <v>45105</v>
      </c>
      <c r="F678" s="27" t="str">
        <f>IFERROR(_xlfn.XLOOKUP(Apollo_Results[[#This Row],[Company Number ]],Apollo_Data___Inc_Lender!A:A,Apollo_Data___Inc_Lender!F:F,"",0)&amp;"","")</f>
        <v>fully-satisfied</v>
      </c>
      <c r="G678" s="31">
        <f>_xlfn.XLOOKUP(Apollo_Results[[#This Row],[Company Number ]],Apollo_Data___Inc_Lender!A:A,Apollo_Data___Inc_Lender!G:G,"",0)</f>
        <v>43251</v>
      </c>
      <c r="H678" s="27" t="str">
        <f>IFERROR(Apollo_Data__Comp_No[[#This Row],[First Name]],"")</f>
        <v>John</v>
      </c>
      <c r="I678" s="27" t="str">
        <f>IFERROR(Apollo_Data__Comp_No[[#This Row],[Last Name]],"")</f>
        <v>Martin</v>
      </c>
      <c r="M678" s="27" t="str">
        <f>IFERROR(Apollo_Data__Comp_No[[#This Row],[Company Linkedin Url]],"")</f>
        <v>http://www.linkedin.com/company/jrm-bespoke-properties-ltd</v>
      </c>
      <c r="N678" s="27" t="str">
        <f>IFERROR(Apollo_Data__Comp_No[[#This Row],[Website]],"")</f>
        <v>https://jrmbespoke.com</v>
      </c>
      <c r="O678" s="27" t="str">
        <f>IFERROR(Apollo_Data__Comp_No[[#This Row],[Company Address]],"")</f>
        <v>Macclesfield, England, United Kingdom, SK10 4</v>
      </c>
      <c r="P678" s="33" t="s">
        <v>26054</v>
      </c>
    </row>
    <row r="679" spans="1:16" s="27" customFormat="1" x14ac:dyDescent="0.4">
      <c r="A679" s="28" t="str">
        <f>IFERROR(Apollo_Data__Comp_No[[#This Row],[CH Company number]],"")</f>
        <v>06641570</v>
      </c>
      <c r="B679" s="29" t="str">
        <f>IFERROR(Apollo_Data__Comp_No[[#This Row],[company]],"")</f>
        <v>Lorenz Consultancy</v>
      </c>
      <c r="C679" s="29" t="str">
        <f>IFERROR(_xlfn.XLOOKUP(Apollo_Results[[#This Row],[Company Number ]],Apollo_Data___Inc_Lender!A:A,Apollo_Data___Inc_Lender!C:C,,)&amp;"","")</f>
        <v>Anthony - Lorenz</v>
      </c>
      <c r="D679" s="27" t="str">
        <f>IFERROR(_xlfn.XLOOKUP(Apollo_Results[[#This Row],[Company Number ]],Apollo_Data___Inc_Lender!A:A,Apollo_Data___Inc_Lender!D:D,,)&amp;"","")</f>
        <v/>
      </c>
      <c r="E679" s="31">
        <f>IFERROR(_xlfn.XLOOKUP(Apollo_Results[[#This Row],[Company Number ]],Apollo_Data___Inc_Lender!A:A,Apollo_Data___Inc_Lender!E:E,"",),"")</f>
        <v>0</v>
      </c>
      <c r="F679" s="27" t="str">
        <f>IFERROR(_xlfn.XLOOKUP(Apollo_Results[[#This Row],[Company Number ]],Apollo_Data___Inc_Lender!A:A,Apollo_Data___Inc_Lender!F:F,"",0)&amp;"","")</f>
        <v/>
      </c>
      <c r="G679" s="31">
        <f>_xlfn.XLOOKUP(Apollo_Results[[#This Row],[Company Number ]],Apollo_Data___Inc_Lender!A:A,Apollo_Data___Inc_Lender!G:G,"",0)</f>
        <v>39638</v>
      </c>
      <c r="H679" s="27" t="str">
        <f>IFERROR(Apollo_Data__Comp_No[[#This Row],[First Name]],"")</f>
        <v>Janie</v>
      </c>
      <c r="I679" s="27" t="str">
        <f>IFERROR(Apollo_Data__Comp_No[[#This Row],[Last Name]],"")</f>
        <v>Lorenz</v>
      </c>
      <c r="M679" s="27" t="str">
        <f>IFERROR(Apollo_Data__Comp_No[[#This Row],[Company Linkedin Url]],"")</f>
        <v>http://www.linkedin.com/company/lorenz-consultancy</v>
      </c>
      <c r="N679" s="27" t="str">
        <f>IFERROR(Apollo_Data__Comp_No[[#This Row],[Website]],"")</f>
        <v>https://lorenzconsultancy.com</v>
      </c>
      <c r="O679" s="27" t="str">
        <f>IFERROR(Apollo_Data__Comp_No[[#This Row],[Company Address]],"")</f>
        <v>20 Hanover Square, London, England, United Kingdom, W1S 1JY</v>
      </c>
      <c r="P679" s="33" t="s">
        <v>26054</v>
      </c>
    </row>
    <row r="680" spans="1:16" s="27" customFormat="1" x14ac:dyDescent="0.4">
      <c r="A680" s="28" t="str">
        <f>IFERROR(Apollo_Data__Comp_No[[#This Row],[CH Company number]],"")</f>
        <v>06641570</v>
      </c>
      <c r="B680" s="29" t="str">
        <f>IFERROR(Apollo_Data__Comp_No[[#This Row],[company]],"")</f>
        <v>Lorenz Consultancy</v>
      </c>
      <c r="C680" s="29" t="str">
        <f>IFERROR(_xlfn.XLOOKUP(Apollo_Results[[#This Row],[Company Number ]],Apollo_Data___Inc_Lender!A:A,Apollo_Data___Inc_Lender!C:C,,)&amp;"","")</f>
        <v>Anthony - Lorenz</v>
      </c>
      <c r="D680" s="27" t="str">
        <f>IFERROR(_xlfn.XLOOKUP(Apollo_Results[[#This Row],[Company Number ]],Apollo_Data___Inc_Lender!A:A,Apollo_Data___Inc_Lender!D:D,,)&amp;"","")</f>
        <v/>
      </c>
      <c r="E680" s="31">
        <f>IFERROR(_xlfn.XLOOKUP(Apollo_Results[[#This Row],[Company Number ]],Apollo_Data___Inc_Lender!A:A,Apollo_Data___Inc_Lender!E:E,"",),"")</f>
        <v>0</v>
      </c>
      <c r="F680" s="27" t="str">
        <f>IFERROR(_xlfn.XLOOKUP(Apollo_Results[[#This Row],[Company Number ]],Apollo_Data___Inc_Lender!A:A,Apollo_Data___Inc_Lender!F:F,"",0)&amp;"","")</f>
        <v/>
      </c>
      <c r="G680" s="31">
        <f>_xlfn.XLOOKUP(Apollo_Results[[#This Row],[Company Number ]],Apollo_Data___Inc_Lender!A:A,Apollo_Data___Inc_Lender!G:G,"",0)</f>
        <v>39638</v>
      </c>
      <c r="H680" s="27" t="str">
        <f>IFERROR(Apollo_Data__Comp_No[[#This Row],[First Name]],"")</f>
        <v>Bailey</v>
      </c>
      <c r="I680" s="27" t="str">
        <f>IFERROR(Apollo_Data__Comp_No[[#This Row],[Last Name]],"")</f>
        <v>Crouch</v>
      </c>
      <c r="M680" s="27" t="str">
        <f>IFERROR(Apollo_Data__Comp_No[[#This Row],[Company Linkedin Url]],"")</f>
        <v>http://www.linkedin.com/company/lorenz-consultancy</v>
      </c>
      <c r="N680" s="27" t="str">
        <f>IFERROR(Apollo_Data__Comp_No[[#This Row],[Website]],"")</f>
        <v>https://lorenzconsultancy.com</v>
      </c>
      <c r="O680" s="27" t="str">
        <f>IFERROR(Apollo_Data__Comp_No[[#This Row],[Company Address]],"")</f>
        <v>20 Hanover Square, London, England, United Kingdom, W1S 1JY</v>
      </c>
      <c r="P680" s="33" t="s">
        <v>26054</v>
      </c>
    </row>
    <row r="681" spans="1:16" s="27" customFormat="1" x14ac:dyDescent="0.4">
      <c r="A681" s="28" t="str">
        <f>IFERROR(Apollo_Data__Comp_No[[#This Row],[CH Company number]],"")</f>
        <v>06641570</v>
      </c>
      <c r="B681" s="29" t="str">
        <f>IFERROR(Apollo_Data__Comp_No[[#This Row],[company]],"")</f>
        <v>Lorenz Consultancy</v>
      </c>
      <c r="C681" s="29" t="str">
        <f>IFERROR(_xlfn.XLOOKUP(Apollo_Results[[#This Row],[Company Number ]],Apollo_Data___Inc_Lender!A:A,Apollo_Data___Inc_Lender!C:C,,)&amp;"","")</f>
        <v>Anthony - Lorenz</v>
      </c>
      <c r="D681" s="27" t="str">
        <f>IFERROR(_xlfn.XLOOKUP(Apollo_Results[[#This Row],[Company Number ]],Apollo_Data___Inc_Lender!A:A,Apollo_Data___Inc_Lender!D:D,,)&amp;"","")</f>
        <v/>
      </c>
      <c r="E681" s="31">
        <f>IFERROR(_xlfn.XLOOKUP(Apollo_Results[[#This Row],[Company Number ]],Apollo_Data___Inc_Lender!A:A,Apollo_Data___Inc_Lender!E:E,"",),"")</f>
        <v>0</v>
      </c>
      <c r="F681" s="27" t="str">
        <f>IFERROR(_xlfn.XLOOKUP(Apollo_Results[[#This Row],[Company Number ]],Apollo_Data___Inc_Lender!A:A,Apollo_Data___Inc_Lender!F:F,"",0)&amp;"","")</f>
        <v/>
      </c>
      <c r="G681" s="31">
        <f>_xlfn.XLOOKUP(Apollo_Results[[#This Row],[Company Number ]],Apollo_Data___Inc_Lender!A:A,Apollo_Data___Inc_Lender!G:G,"",0)</f>
        <v>39638</v>
      </c>
      <c r="H681" s="27" t="str">
        <f>IFERROR(Apollo_Data__Comp_No[[#This Row],[First Name]],"")</f>
        <v>Sammy</v>
      </c>
      <c r="I681" s="27" t="str">
        <f>IFERROR(Apollo_Data__Comp_No[[#This Row],[Last Name]],"")</f>
        <v>Conway</v>
      </c>
      <c r="M681" s="27" t="str">
        <f>IFERROR(Apollo_Data__Comp_No[[#This Row],[Company Linkedin Url]],"")</f>
        <v>http://www.linkedin.com/company/lorenz-consultancy</v>
      </c>
      <c r="N681" s="27" t="str">
        <f>IFERROR(Apollo_Data__Comp_No[[#This Row],[Website]],"")</f>
        <v>https://lorenzconsultancy.com</v>
      </c>
      <c r="O681" s="27" t="str">
        <f>IFERROR(Apollo_Data__Comp_No[[#This Row],[Company Address]],"")</f>
        <v>20 Hanover Square, London, England, United Kingdom, W1S 1JY</v>
      </c>
      <c r="P681" s="33" t="s">
        <v>26054</v>
      </c>
    </row>
    <row r="682" spans="1:16" s="27" customFormat="1" x14ac:dyDescent="0.4">
      <c r="A682" s="28" t="str">
        <f>IFERROR(Apollo_Data__Comp_No[[#This Row],[CH Company number]],"")</f>
        <v>00825941</v>
      </c>
      <c r="B682" s="29" t="str">
        <f>IFERROR(Apollo_Data__Comp_No[[#This Row],[company]],"")</f>
        <v>AJ Roberts Construction Ltd</v>
      </c>
      <c r="C682" s="29" t="str">
        <f>IFERROR(_xlfn.XLOOKUP(Apollo_Results[[#This Row],[Company Number ]],Apollo_Data___Inc_Lender!A:A,Apollo_Data___Inc_Lender!C:C,,)&amp;"","")</f>
        <v>Amanda - Roberts; Andrew - Roberts; Ben - Roberts; Grant - Roberts</v>
      </c>
      <c r="D682" s="27" t="str">
        <f>IFERROR(_xlfn.XLOOKUP(Apollo_Results[[#This Row],[Company Number ]],Apollo_Data___Inc_Lender!A:A,Apollo_Data___Inc_Lender!D:D,,)&amp;"","")</f>
        <v>Andrew Jonathan Roberts and Amanda Jane Roberts</v>
      </c>
      <c r="E682" s="31">
        <f>IFERROR(_xlfn.XLOOKUP(Apollo_Results[[#This Row],[Company Number ]],Apollo_Data___Inc_Lender!A:A,Apollo_Data___Inc_Lender!E:E,"",),"")</f>
        <v>45594</v>
      </c>
      <c r="F682" s="27" t="str">
        <f>IFERROR(_xlfn.XLOOKUP(Apollo_Results[[#This Row],[Company Number ]],Apollo_Data___Inc_Lender!A:A,Apollo_Data___Inc_Lender!F:F,"",0)&amp;"","")</f>
        <v>outstanding</v>
      </c>
      <c r="G682" s="31">
        <f>_xlfn.XLOOKUP(Apollo_Results[[#This Row],[Company Number ]],Apollo_Data___Inc_Lender!A:A,Apollo_Data___Inc_Lender!G:G,"",0)</f>
        <v>23685</v>
      </c>
      <c r="H682" s="27" t="str">
        <f>IFERROR(Apollo_Data__Comp_No[[#This Row],[First Name]],"")</f>
        <v>Ben</v>
      </c>
      <c r="I682" s="27" t="str">
        <f>IFERROR(Apollo_Data__Comp_No[[#This Row],[Last Name]],"")</f>
        <v>Roberts</v>
      </c>
      <c r="M682" s="27" t="str">
        <f>IFERROR(Apollo_Data__Comp_No[[#This Row],[Company Linkedin Url]],"")</f>
        <v>http://www.linkedin.com/company/aj-roberts-construction-ltd</v>
      </c>
      <c r="N682" s="27" t="str">
        <f>IFERROR(Apollo_Data__Comp_No[[#This Row],[Website]],"")</f>
        <v>https://ajrobertsconstruction.co.uk</v>
      </c>
      <c r="O682" s="27" t="str">
        <f>IFERROR(Apollo_Data__Comp_No[[#This Row],[Company Address]],"")</f>
        <v>Normanton, England, United Kingdom</v>
      </c>
      <c r="P682" s="33" t="s">
        <v>26054</v>
      </c>
    </row>
    <row r="683" spans="1:16" s="27" customFormat="1" x14ac:dyDescent="0.4">
      <c r="A683" s="28" t="str">
        <f>IFERROR(Apollo_Data__Comp_No[[#This Row],[CH Company number]],"")</f>
        <v>02538085</v>
      </c>
      <c r="B683" s="29" t="str">
        <f>IFERROR(Apollo_Data__Comp_No[[#This Row],[company]],"")</f>
        <v>Park Lane Homes</v>
      </c>
      <c r="C683" s="29" t="str">
        <f>IFERROR(_xlfn.XLOOKUP(Apollo_Results[[#This Row],[Company Number ]],Apollo_Data___Inc_Lender!A:A,Apollo_Data___Inc_Lender!C:C,,)&amp;"","")</f>
        <v>Brian - Clink; James - Clink</v>
      </c>
      <c r="D683" s="27" t="str">
        <f>IFERROR(_xlfn.XLOOKUP(Apollo_Results[[#This Row],[Company Number ]],Apollo_Data___Inc_Lender!A:A,Apollo_Data___Inc_Lender!D:D,,)&amp;"","")</f>
        <v>Fairfax Club 2018 Limited</v>
      </c>
      <c r="E683" s="31">
        <f>IFERROR(_xlfn.XLOOKUP(Apollo_Results[[#This Row],[Company Number ]],Apollo_Data___Inc_Lender!A:A,Apollo_Data___Inc_Lender!E:E,"",),"")</f>
        <v>43889</v>
      </c>
      <c r="F683" s="27" t="str">
        <f>IFERROR(_xlfn.XLOOKUP(Apollo_Results[[#This Row],[Company Number ]],Apollo_Data___Inc_Lender!A:A,Apollo_Data___Inc_Lender!F:F,"",0)&amp;"","")</f>
        <v>fully-satisfied</v>
      </c>
      <c r="G683" s="31">
        <f>_xlfn.XLOOKUP(Apollo_Results[[#This Row],[Company Number ]],Apollo_Data___Inc_Lender!A:A,Apollo_Data___Inc_Lender!G:G,"",0)</f>
        <v>33123</v>
      </c>
      <c r="H683" s="27" t="str">
        <f>IFERROR(Apollo_Data__Comp_No[[#This Row],[First Name]],"")</f>
        <v>Brian</v>
      </c>
      <c r="I683" s="27" t="str">
        <f>IFERROR(Apollo_Data__Comp_No[[#This Row],[Last Name]],"")</f>
        <v>Clink</v>
      </c>
      <c r="M683" s="27" t="str">
        <f>IFERROR(Apollo_Data__Comp_No[[#This Row],[Company Linkedin Url]],"")</f>
        <v>http://www.linkedin.com/company/park-lane-homes</v>
      </c>
      <c r="N683" s="27" t="str">
        <f>IFERROR(Apollo_Data__Comp_No[[#This Row],[Website]],"")</f>
        <v>https://parklanehomes.co.uk</v>
      </c>
      <c r="O683" s="27" t="str">
        <f>IFERROR(Apollo_Data__Comp_No[[#This Row],[Company Address]],"")</f>
        <v>Wike Ridge Lane, Leeds, England, United Kingdom, LS17 8TX</v>
      </c>
      <c r="P683" s="33" t="s">
        <v>26054</v>
      </c>
    </row>
    <row r="684" spans="1:16" s="27" customFormat="1" x14ac:dyDescent="0.4">
      <c r="A684" s="28" t="str">
        <f>IFERROR(Apollo_Data__Comp_No[[#This Row],[CH Company number]],"")</f>
        <v>11070328</v>
      </c>
      <c r="B684" s="29" t="str">
        <f>IFERROR(Apollo_Data__Comp_No[[#This Row],[company]],"")</f>
        <v>Dot Residential</v>
      </c>
      <c r="C684" s="29" t="str">
        <f>IFERROR(_xlfn.XLOOKUP(Apollo_Results[[#This Row],[Company Number ]],Apollo_Data___Inc_Lender!A:A,Apollo_Data___Inc_Lender!C:C,,)&amp;"","")</f>
        <v>Graeme - Stern</v>
      </c>
      <c r="D684" s="27" t="str">
        <f>IFERROR(_xlfn.XLOOKUP(Apollo_Results[[#This Row],[Company Number ]],Apollo_Data___Inc_Lender!A:A,Apollo_Data___Inc_Lender!D:D,,)&amp;"","")</f>
        <v/>
      </c>
      <c r="E684" s="31">
        <f>IFERROR(_xlfn.XLOOKUP(Apollo_Results[[#This Row],[Company Number ]],Apollo_Data___Inc_Lender!A:A,Apollo_Data___Inc_Lender!E:E,"",),"")</f>
        <v>0</v>
      </c>
      <c r="F684" s="27" t="str">
        <f>IFERROR(_xlfn.XLOOKUP(Apollo_Results[[#This Row],[Company Number ]],Apollo_Data___Inc_Lender!A:A,Apollo_Data___Inc_Lender!F:F,"",0)&amp;"","")</f>
        <v/>
      </c>
      <c r="G684" s="31">
        <f>_xlfn.XLOOKUP(Apollo_Results[[#This Row],[Company Number ]],Apollo_Data___Inc_Lender!A:A,Apollo_Data___Inc_Lender!G:G,"",0)</f>
        <v>43056</v>
      </c>
      <c r="H684" s="27" t="str">
        <f>IFERROR(Apollo_Data__Comp_No[[#This Row],[First Name]],"")</f>
        <v>Gray</v>
      </c>
      <c r="I684" s="27" t="str">
        <f>IFERROR(Apollo_Data__Comp_No[[#This Row],[Last Name]],"")</f>
        <v>Stern</v>
      </c>
      <c r="M684" s="27" t="str">
        <f>IFERROR(Apollo_Data__Comp_No[[#This Row],[Company Linkedin Url]],"")</f>
        <v>http://www.linkedin.com/company/dot-residential</v>
      </c>
      <c r="N684" s="27" t="str">
        <f>IFERROR(Apollo_Data__Comp_No[[#This Row],[Website]],"")</f>
        <v>https://dotresidential.com</v>
      </c>
      <c r="O684" s="27" t="str">
        <f>IFERROR(Apollo_Data__Comp_No[[#This Row],[Company Address]],"")</f>
        <v>6 Bevis Marks, London, England, United Kingdom, EC3A 7</v>
      </c>
      <c r="P684" s="33" t="s">
        <v>26054</v>
      </c>
    </row>
    <row r="685" spans="1:16" s="27" customFormat="1" x14ac:dyDescent="0.4">
      <c r="A685" s="28" t="str">
        <f>IFERROR(Apollo_Data__Comp_No[[#This Row],[CH Company number]],"")</f>
        <v>OC389971</v>
      </c>
      <c r="B685" s="29" t="str">
        <f>IFERROR(Apollo_Data__Comp_No[[#This Row],[company]],"")</f>
        <v>Marrico Asset Management</v>
      </c>
      <c r="C685" s="29" t="str">
        <f>IFERROR(_xlfn.XLOOKUP(Apollo_Results[[#This Row],[Company Number ]],Apollo_Data___Inc_Lender!A:A,Apollo_Data___Inc_Lender!C:C,,)&amp;"","")</f>
        <v>J &amp; E Richards Limited; Property Advisory Limited</v>
      </c>
      <c r="D685" s="27" t="str">
        <f>IFERROR(_xlfn.XLOOKUP(Apollo_Results[[#This Row],[Company Number ]],Apollo_Data___Inc_Lender!A:A,Apollo_Data___Inc_Lender!D:D,,)&amp;"","")</f>
        <v/>
      </c>
      <c r="E685" s="31">
        <f>IFERROR(_xlfn.XLOOKUP(Apollo_Results[[#This Row],[Company Number ]],Apollo_Data___Inc_Lender!A:A,Apollo_Data___Inc_Lender!E:E,"",),"")</f>
        <v>0</v>
      </c>
      <c r="F685" s="27" t="str">
        <f>IFERROR(_xlfn.XLOOKUP(Apollo_Results[[#This Row],[Company Number ]],Apollo_Data___Inc_Lender!A:A,Apollo_Data___Inc_Lender!F:F,"",0)&amp;"","")</f>
        <v/>
      </c>
      <c r="G685" s="31">
        <f>_xlfn.XLOOKUP(Apollo_Results[[#This Row],[Company Number ]],Apollo_Data___Inc_Lender!A:A,Apollo_Data___Inc_Lender!G:G,"",0)</f>
        <v>41626</v>
      </c>
      <c r="H685" s="27" t="str">
        <f>IFERROR(Apollo_Data__Comp_No[[#This Row],[First Name]],"")</f>
        <v>Scott</v>
      </c>
      <c r="I685" s="27" t="str">
        <f>IFERROR(Apollo_Data__Comp_No[[#This Row],[Last Name]],"")</f>
        <v>Barnes</v>
      </c>
      <c r="M685" s="27" t="str">
        <f>IFERROR(Apollo_Data__Comp_No[[#This Row],[Company Linkedin Url]],"")</f>
        <v>http://www.linkedin.com/company/marrico-asset-management</v>
      </c>
      <c r="N685" s="27" t="str">
        <f>IFERROR(Apollo_Data__Comp_No[[#This Row],[Website]],"")</f>
        <v>https://marrico.co.uk</v>
      </c>
      <c r="O685" s="27" t="str">
        <f>IFERROR(Apollo_Data__Comp_No[[#This Row],[Company Address]],"")</f>
        <v>Sidings Court, Doncaster, England, United Kingdom, DN4 5</v>
      </c>
      <c r="P685" s="33" t="s">
        <v>26054</v>
      </c>
    </row>
    <row r="686" spans="1:16" s="27" customFormat="1" x14ac:dyDescent="0.4">
      <c r="A686" s="28" t="str">
        <f>IFERROR(Apollo_Data__Comp_No[[#This Row],[CH Company number]],"")</f>
        <v>05141373</v>
      </c>
      <c r="B686" s="29" t="str">
        <f>IFERROR(Apollo_Data__Comp_No[[#This Row],[company]],"")</f>
        <v>Coplan Estates Ltd</v>
      </c>
      <c r="C686" s="29" t="str">
        <f>IFERROR(_xlfn.XLOOKUP(Apollo_Results[[#This Row],[Company Number ]],Apollo_Data___Inc_Lender!A:A,Apollo_Data___Inc_Lender!C:C,,)&amp;"","")</f>
        <v>Nicholas - Doyle; Paul - Stanley</v>
      </c>
      <c r="D686" s="27" t="str">
        <f>IFERROR(_xlfn.XLOOKUP(Apollo_Results[[#This Row],[Company Number ]],Apollo_Data___Inc_Lender!A:A,Apollo_Data___Inc_Lender!D:D,,)&amp;"","")</f>
        <v>Clydesdale Bank Public Limited Company</v>
      </c>
      <c r="E686" s="31">
        <f>IFERROR(_xlfn.XLOOKUP(Apollo_Results[[#This Row],[Company Number ]],Apollo_Data___Inc_Lender!A:A,Apollo_Data___Inc_Lender!E:E,"",),"")</f>
        <v>39071</v>
      </c>
      <c r="F686" s="27" t="str">
        <f>IFERROR(_xlfn.XLOOKUP(Apollo_Results[[#This Row],[Company Number ]],Apollo_Data___Inc_Lender!A:A,Apollo_Data___Inc_Lender!F:F,"",0)&amp;"","")</f>
        <v>outstanding</v>
      </c>
      <c r="G686" s="31">
        <f>_xlfn.XLOOKUP(Apollo_Results[[#This Row],[Company Number ]],Apollo_Data___Inc_Lender!A:A,Apollo_Data___Inc_Lender!G:G,"",0)</f>
        <v>38139</v>
      </c>
      <c r="H686" s="27" t="str">
        <f>IFERROR(Apollo_Data__Comp_No[[#This Row],[First Name]],"")</f>
        <v>Nick</v>
      </c>
      <c r="I686" s="27" t="str">
        <f>IFERROR(Apollo_Data__Comp_No[[#This Row],[Last Name]],"")</f>
        <v>Doyle</v>
      </c>
      <c r="M686" s="27" t="str">
        <f>IFERROR(Apollo_Data__Comp_No[[#This Row],[Company Linkedin Url]],"")</f>
        <v>http://www.linkedin.com/company/coplan-estates-ltd</v>
      </c>
      <c r="N686" s="27" t="str">
        <f>IFERROR(Apollo_Data__Comp_No[[#This Row],[Website]],"")</f>
        <v>https://coplanestates.com</v>
      </c>
      <c r="O686" s="27" t="str">
        <f>IFERROR(Apollo_Data__Comp_No[[#This Row],[Company Address]],"")</f>
        <v>5 Conduit Street, London, England, United Kingdom, W1S 2XD</v>
      </c>
      <c r="P686" s="33" t="s">
        <v>26054</v>
      </c>
    </row>
    <row r="687" spans="1:16" s="27" customFormat="1" x14ac:dyDescent="0.4">
      <c r="A687" s="28" t="str">
        <f>IFERROR(Apollo_Data__Comp_No[[#This Row],[CH Company number]],"")</f>
        <v>11330296</v>
      </c>
      <c r="B687" s="29" t="str">
        <f>IFERROR(Apollo_Data__Comp_No[[#This Row],[company]],"")</f>
        <v>Mercia Real Estate</v>
      </c>
      <c r="C687" s="29" t="str">
        <f>IFERROR(_xlfn.XLOOKUP(Apollo_Results[[#This Row],[Company Number ]],Apollo_Data___Inc_Lender!A:A,Apollo_Data___Inc_Lender!C:C,,)&amp;"","")</f>
        <v>Clark, Samuel Tristan; Natasha - Clark</v>
      </c>
      <c r="D687" s="27" t="str">
        <f>IFERROR(_xlfn.XLOOKUP(Apollo_Results[[#This Row],[Company Number ]],Apollo_Data___Inc_Lender!A:A,Apollo_Data___Inc_Lender!D:D,,)&amp;"","")</f>
        <v/>
      </c>
      <c r="E687" s="31">
        <f>IFERROR(_xlfn.XLOOKUP(Apollo_Results[[#This Row],[Company Number ]],Apollo_Data___Inc_Lender!A:A,Apollo_Data___Inc_Lender!E:E,"",),"")</f>
        <v>0</v>
      </c>
      <c r="F687" s="27" t="str">
        <f>IFERROR(_xlfn.XLOOKUP(Apollo_Results[[#This Row],[Company Number ]],Apollo_Data___Inc_Lender!A:A,Apollo_Data___Inc_Lender!F:F,"",0)&amp;"","")</f>
        <v/>
      </c>
      <c r="G687" s="31">
        <f>_xlfn.XLOOKUP(Apollo_Results[[#This Row],[Company Number ]],Apollo_Data___Inc_Lender!A:A,Apollo_Data___Inc_Lender!G:G,"",0)</f>
        <v>43216</v>
      </c>
      <c r="H687" s="27" t="str">
        <f>IFERROR(Apollo_Data__Comp_No[[#This Row],[First Name]],"")</f>
        <v>Amy</v>
      </c>
      <c r="I687" s="27" t="str">
        <f>IFERROR(Apollo_Data__Comp_No[[#This Row],[Last Name]],"")</f>
        <v>Reeves</v>
      </c>
      <c r="M687" s="27" t="str">
        <f>IFERROR(Apollo_Data__Comp_No[[#This Row],[Company Linkedin Url]],"")</f>
        <v>http://www.linkedin.com/company/merciarealestate</v>
      </c>
      <c r="N687" s="27" t="str">
        <f>IFERROR(Apollo_Data__Comp_No[[#This Row],[Website]],"")</f>
        <v>https://merciarealestate.com</v>
      </c>
      <c r="O687" s="27" t="str">
        <f>IFERROR(Apollo_Data__Comp_No[[#This Row],[Company Address]],"")</f>
        <v>117 Edmund Street, Birmingham, England, United Kingdom, B3 2</v>
      </c>
      <c r="P687" s="33" t="s">
        <v>26054</v>
      </c>
    </row>
    <row r="688" spans="1:16" s="27" customFormat="1" x14ac:dyDescent="0.4">
      <c r="A688" s="28" t="str">
        <f>IFERROR(Apollo_Data__Comp_No[[#This Row],[CH Company number]],"")</f>
        <v>15570612</v>
      </c>
      <c r="B688" s="29" t="str">
        <f>IFERROR(Apollo_Data__Comp_No[[#This Row],[company]],"")</f>
        <v>HARBOURWOOD HOMES (HORDLE FARM) LTD</v>
      </c>
      <c r="C688" s="29" t="str">
        <f>IFERROR(_xlfn.XLOOKUP(Apollo_Results[[#This Row],[Company Number ]],Apollo_Data___Inc_Lender!A:A,Apollo_Data___Inc_Lender!C:C,,)&amp;"","")</f>
        <v>Mark - Adams; Steven - Courtney; Dean - Gaffikin</v>
      </c>
      <c r="D688" s="27" t="str">
        <f>IFERROR(_xlfn.XLOOKUP(Apollo_Results[[#This Row],[Company Number ]],Apollo_Data___Inc_Lender!A:A,Apollo_Data___Inc_Lender!D:D,,)&amp;"","")</f>
        <v>Quantum Development Finance LTD</v>
      </c>
      <c r="E688" s="31">
        <f>IFERROR(_xlfn.XLOOKUP(Apollo_Results[[#This Row],[Company Number ]],Apollo_Data___Inc_Lender!A:A,Apollo_Data___Inc_Lender!E:E,"",),"")</f>
        <v>45492</v>
      </c>
      <c r="F688" s="27" t="str">
        <f>IFERROR(_xlfn.XLOOKUP(Apollo_Results[[#This Row],[Company Number ]],Apollo_Data___Inc_Lender!A:A,Apollo_Data___Inc_Lender!F:F,"",0)&amp;"","")</f>
        <v>outstanding</v>
      </c>
      <c r="G688" s="31">
        <f>_xlfn.XLOOKUP(Apollo_Results[[#This Row],[Company Number ]],Apollo_Data___Inc_Lender!A:A,Apollo_Data___Inc_Lender!G:G,"",0)</f>
        <v>45368</v>
      </c>
      <c r="H688" s="27" t="str">
        <f>IFERROR(Apollo_Data__Comp_No[[#This Row],[First Name]],"")</f>
        <v>Dean</v>
      </c>
      <c r="I688" s="27" t="str">
        <f>IFERROR(Apollo_Data__Comp_No[[#This Row],[Last Name]],"")</f>
        <v>Gaffikin</v>
      </c>
      <c r="M688" s="27" t="str">
        <f>IFERROR(Apollo_Data__Comp_No[[#This Row],[Company Linkedin Url]],"")</f>
        <v>http://www.linkedin.com/company/harbourwood-homes</v>
      </c>
      <c r="N688" s="27" t="str">
        <f>IFERROR(Apollo_Data__Comp_No[[#This Row],[Website]],"")</f>
        <v>https://harbourwoodhomes.co.uk</v>
      </c>
      <c r="O688" s="27" t="str">
        <f>IFERROR(Apollo_Data__Comp_No[[#This Row],[Company Address]],"")</f>
        <v>15 Haglane Copse, Lymington, England, United Kingdom, SO41 8DT</v>
      </c>
      <c r="P688" s="33" t="s">
        <v>26054</v>
      </c>
    </row>
    <row r="689" spans="1:16" s="27" customFormat="1" x14ac:dyDescent="0.4">
      <c r="A689" s="28" t="str">
        <f>IFERROR(Apollo_Data__Comp_No[[#This Row],[CH Company number]],"")</f>
        <v>NI069740</v>
      </c>
      <c r="B689" s="29" t="str">
        <f>IFERROR(Apollo_Data__Comp_No[[#This Row],[company]],"")</f>
        <v>Juno Developments</v>
      </c>
      <c r="C689" s="29" t="str">
        <f>IFERROR(_xlfn.XLOOKUP(Apollo_Results[[#This Row],[Company Number ]],Apollo_Data___Inc_Lender!A:A,Apollo_Data___Inc_Lender!C:C,,)&amp;"","")</f>
        <v>Peter - Rainey; Joan - Elliott</v>
      </c>
      <c r="D689" s="27" t="str">
        <f>IFERROR(_xlfn.XLOOKUP(Apollo_Results[[#This Row],[Company Number ]],Apollo_Data___Inc_Lender!A:A,Apollo_Data___Inc_Lender!D:D,,)&amp;"","")</f>
        <v/>
      </c>
      <c r="E689" s="31">
        <f>IFERROR(_xlfn.XLOOKUP(Apollo_Results[[#This Row],[Company Number ]],Apollo_Data___Inc_Lender!A:A,Apollo_Data___Inc_Lender!E:E,"",),"")</f>
        <v>0</v>
      </c>
      <c r="F689" s="27" t="str">
        <f>IFERROR(_xlfn.XLOOKUP(Apollo_Results[[#This Row],[Company Number ]],Apollo_Data___Inc_Lender!A:A,Apollo_Data___Inc_Lender!F:F,"",0)&amp;"","")</f>
        <v/>
      </c>
      <c r="G689" s="31">
        <f>_xlfn.XLOOKUP(Apollo_Results[[#This Row],[Company Number ]],Apollo_Data___Inc_Lender!A:A,Apollo_Data___Inc_Lender!G:G,"",0)</f>
        <v>39623</v>
      </c>
      <c r="H689" s="27" t="str">
        <f>IFERROR(Apollo_Data__Comp_No[[#This Row],[First Name]],"")</f>
        <v>James</v>
      </c>
      <c r="I689" s="27" t="str">
        <f>IFERROR(Apollo_Data__Comp_No[[#This Row],[Last Name]],"")</f>
        <v>Dean</v>
      </c>
      <c r="M689" s="27" t="str">
        <f>IFERROR(Apollo_Data__Comp_No[[#This Row],[Company Linkedin Url]],"")</f>
        <v>http://www.linkedin.com/company/juno-developments-ltd</v>
      </c>
      <c r="N689" s="27" t="str">
        <f>IFERROR(Apollo_Data__Comp_No[[#This Row],[Website]],"")</f>
        <v>https://junodev.co.uk</v>
      </c>
      <c r="O689" s="27" t="str">
        <f>IFERROR(Apollo_Data__Comp_No[[#This Row],[Company Address]],"")</f>
        <v>Poole, England, United Kingdom, BH12 2</v>
      </c>
      <c r="P689" s="33" t="s">
        <v>26054</v>
      </c>
    </row>
    <row r="690" spans="1:16" s="27" customFormat="1" x14ac:dyDescent="0.4">
      <c r="A690" s="28" t="str">
        <f>IFERROR(Apollo_Data__Comp_No[[#This Row],[CH Company number]],"")</f>
        <v>14505388</v>
      </c>
      <c r="B690" s="29" t="str">
        <f>IFERROR(Apollo_Data__Comp_No[[#This Row],[company]],"")</f>
        <v>Victus Real Estate</v>
      </c>
      <c r="C690" s="29" t="str">
        <f>IFERROR(_xlfn.XLOOKUP(Apollo_Results[[#This Row],[Company Number ]],Apollo_Data___Inc_Lender!A:A,Apollo_Data___Inc_Lender!C:C,,)&amp;"","")</f>
        <v>Mehta, Veer Sanjay; Hannah - Stonehouse Nee Tonge</v>
      </c>
      <c r="D690" s="27" t="str">
        <f>IFERROR(_xlfn.XLOOKUP(Apollo_Results[[#This Row],[Company Number ]],Apollo_Data___Inc_Lender!A:A,Apollo_Data___Inc_Lender!D:D,,)&amp;"","")</f>
        <v/>
      </c>
      <c r="E690" s="31">
        <f>IFERROR(_xlfn.XLOOKUP(Apollo_Results[[#This Row],[Company Number ]],Apollo_Data___Inc_Lender!A:A,Apollo_Data___Inc_Lender!E:E,"",),"")</f>
        <v>0</v>
      </c>
      <c r="F690" s="27" t="str">
        <f>IFERROR(_xlfn.XLOOKUP(Apollo_Results[[#This Row],[Company Number ]],Apollo_Data___Inc_Lender!A:A,Apollo_Data___Inc_Lender!F:F,"",0)&amp;"","")</f>
        <v/>
      </c>
      <c r="G690" s="31">
        <f>_xlfn.XLOOKUP(Apollo_Results[[#This Row],[Company Number ]],Apollo_Data___Inc_Lender!A:A,Apollo_Data___Inc_Lender!G:G,"",0)</f>
        <v>44889</v>
      </c>
      <c r="H690" s="27" t="str">
        <f>IFERROR(Apollo_Data__Comp_No[[#This Row],[First Name]],"")</f>
        <v>John</v>
      </c>
      <c r="I690" s="27" t="str">
        <f>IFERROR(Apollo_Data__Comp_No[[#This Row],[Last Name]],"")</f>
        <v>Totman</v>
      </c>
      <c r="M690" s="27" t="str">
        <f>IFERROR(Apollo_Data__Comp_No[[#This Row],[Company Linkedin Url]],"")</f>
        <v>http://www.linkedin.com/company/victus-real-estate</v>
      </c>
      <c r="N690" s="27" t="str">
        <f>IFERROR(Apollo_Data__Comp_No[[#This Row],[Website]],"")</f>
        <v>https://victusre.com</v>
      </c>
      <c r="O690" s="27" t="str">
        <f>IFERROR(Apollo_Data__Comp_No[[#This Row],[Company Address]],"")</f>
        <v>London, United Kingdom</v>
      </c>
      <c r="P690" s="33" t="s">
        <v>26054</v>
      </c>
    </row>
    <row r="691" spans="1:16" s="27" customFormat="1" x14ac:dyDescent="0.4">
      <c r="A691" s="28" t="str">
        <f>IFERROR(Apollo_Data__Comp_No[[#This Row],[CH Company number]],"")</f>
        <v>05373370</v>
      </c>
      <c r="B691" s="29" t="str">
        <f>IFERROR(Apollo_Data__Comp_No[[#This Row],[company]],"")</f>
        <v>KPM Contracts Ltd</v>
      </c>
      <c r="C691" s="29" t="str">
        <f>IFERROR(_xlfn.XLOOKUP(Apollo_Results[[#This Row],[Company Number ]],Apollo_Data___Inc_Lender!A:A,Apollo_Data___Inc_Lender!C:C,,)&amp;"","")</f>
        <v>Meyer, Nicola Sarah; Karl - Meyer</v>
      </c>
      <c r="D691" s="27" t="str">
        <f>IFERROR(_xlfn.XLOOKUP(Apollo_Results[[#This Row],[Company Number ]],Apollo_Data___Inc_Lender!A:A,Apollo_Data___Inc_Lender!D:D,,)&amp;"","")</f>
        <v/>
      </c>
      <c r="E691" s="31">
        <f>IFERROR(_xlfn.XLOOKUP(Apollo_Results[[#This Row],[Company Number ]],Apollo_Data___Inc_Lender!A:A,Apollo_Data___Inc_Lender!E:E,"",),"")</f>
        <v>0</v>
      </c>
      <c r="F691" s="27" t="str">
        <f>IFERROR(_xlfn.XLOOKUP(Apollo_Results[[#This Row],[Company Number ]],Apollo_Data___Inc_Lender!A:A,Apollo_Data___Inc_Lender!F:F,"",0)&amp;"","")</f>
        <v/>
      </c>
      <c r="G691" s="31">
        <f>_xlfn.XLOOKUP(Apollo_Results[[#This Row],[Company Number ]],Apollo_Data___Inc_Lender!A:A,Apollo_Data___Inc_Lender!G:G,"",0)</f>
        <v>38406</v>
      </c>
      <c r="H691" s="27" t="str">
        <f>IFERROR(Apollo_Data__Comp_No[[#This Row],[First Name]],"")</f>
        <v>Karl</v>
      </c>
      <c r="I691" s="27" t="str">
        <f>IFERROR(Apollo_Data__Comp_No[[#This Row],[Last Name]],"")</f>
        <v>Meyer</v>
      </c>
      <c r="M691" s="27" t="str">
        <f>IFERROR(Apollo_Data__Comp_No[[#This Row],[Company Linkedin Url]],"")</f>
        <v>http://www.linkedin.com/company/kpm-contracts</v>
      </c>
      <c r="N691" s="27" t="str">
        <f>IFERROR(Apollo_Data__Comp_No[[#This Row],[Website]],"")</f>
        <v>https://kpmcontracts.com</v>
      </c>
      <c r="O691" s="27" t="str">
        <f>IFERROR(Apollo_Data__Comp_No[[#This Row],[Company Address]],"")</f>
        <v>The Street, Tuddenham, England, United Kingdom, IP6</v>
      </c>
      <c r="P691" s="33" t="s">
        <v>26054</v>
      </c>
    </row>
    <row r="692" spans="1:16" s="27" customFormat="1" x14ac:dyDescent="0.4">
      <c r="A692" s="28" t="str">
        <f>IFERROR(Apollo_Data__Comp_No[[#This Row],[CH Company number]],"")</f>
        <v>07250919</v>
      </c>
      <c r="B692" s="29" t="str">
        <f>IFERROR(Apollo_Data__Comp_No[[#This Row],[company]],"")</f>
        <v>Allied Property Investments (London) Ltd.</v>
      </c>
      <c r="C692" s="29" t="str">
        <f>IFERROR(_xlfn.XLOOKUP(Apollo_Results[[#This Row],[Company Number ]],Apollo_Data___Inc_Lender!A:A,Apollo_Data___Inc_Lender!C:C,,)&amp;"","")</f>
        <v>Scott - Spiro</v>
      </c>
      <c r="D692" s="27" t="str">
        <f>IFERROR(_xlfn.XLOOKUP(Apollo_Results[[#This Row],[Company Number ]],Apollo_Data___Inc_Lender!A:A,Apollo_Data___Inc_Lender!D:D,,)&amp;"","")</f>
        <v/>
      </c>
      <c r="E692" s="31">
        <f>IFERROR(_xlfn.XLOOKUP(Apollo_Results[[#This Row],[Company Number ]],Apollo_Data___Inc_Lender!A:A,Apollo_Data___Inc_Lender!E:E,"",),"")</f>
        <v>0</v>
      </c>
      <c r="F692" s="27" t="str">
        <f>IFERROR(_xlfn.XLOOKUP(Apollo_Results[[#This Row],[Company Number ]],Apollo_Data___Inc_Lender!A:A,Apollo_Data___Inc_Lender!F:F,"",0)&amp;"","")</f>
        <v/>
      </c>
      <c r="G692" s="31">
        <f>_xlfn.XLOOKUP(Apollo_Results[[#This Row],[Company Number ]],Apollo_Data___Inc_Lender!A:A,Apollo_Data___Inc_Lender!G:G,"",0)</f>
        <v>40310</v>
      </c>
      <c r="H692" s="27" t="str">
        <f>IFERROR(Apollo_Data__Comp_No[[#This Row],[First Name]],"")</f>
        <v>Scott</v>
      </c>
      <c r="I692" s="27" t="str">
        <f>IFERROR(Apollo_Data__Comp_No[[#This Row],[Last Name]],"")</f>
        <v>Spiro</v>
      </c>
      <c r="M692" s="27" t="str">
        <f>IFERROR(Apollo_Data__Comp_No[[#This Row],[Company Linkedin Url]],"")</f>
        <v>http://www.linkedin.com/company/allied-property-investments</v>
      </c>
      <c r="N692" s="27" t="str">
        <f>IFERROR(Apollo_Data__Comp_No[[#This Row],[Website]],"")</f>
        <v>https://api.uk.com</v>
      </c>
      <c r="O692" s="27" t="str">
        <f>IFERROR(Apollo_Data__Comp_No[[#This Row],[Company Address]],"")</f>
        <v>49 Welbeck Street, London, England, United Kingdom, W1G 8</v>
      </c>
      <c r="P692" s="33" t="s">
        <v>26054</v>
      </c>
    </row>
    <row r="693" spans="1:16" s="27" customFormat="1" x14ac:dyDescent="0.4">
      <c r="A693" s="28" t="str">
        <f>IFERROR(Apollo_Data__Comp_No[[#This Row],[CH Company number]],"")</f>
        <v>12298396</v>
      </c>
      <c r="B693" s="29" t="str">
        <f>IFERROR(Apollo_Data__Comp_No[[#This Row],[company]],"")</f>
        <v>Tara Homes Limited</v>
      </c>
      <c r="C693" s="29" t="str">
        <f>IFERROR(_xlfn.XLOOKUP(Apollo_Results[[#This Row],[Company Number ]],Apollo_Data___Inc_Lender!A:A,Apollo_Data___Inc_Lender!C:C,,)&amp;"","")</f>
        <v>Jaswinder - Randhawa</v>
      </c>
      <c r="D693" s="27" t="str">
        <f>IFERROR(_xlfn.XLOOKUP(Apollo_Results[[#This Row],[Company Number ]],Apollo_Data___Inc_Lender!A:A,Apollo_Data___Inc_Lender!D:D,,)&amp;"","")</f>
        <v/>
      </c>
      <c r="E693" s="31">
        <f>IFERROR(_xlfn.XLOOKUP(Apollo_Results[[#This Row],[Company Number ]],Apollo_Data___Inc_Lender!A:A,Apollo_Data___Inc_Lender!E:E,"",),"")</f>
        <v>0</v>
      </c>
      <c r="F693" s="27" t="str">
        <f>IFERROR(_xlfn.XLOOKUP(Apollo_Results[[#This Row],[Company Number ]],Apollo_Data___Inc_Lender!A:A,Apollo_Data___Inc_Lender!F:F,"",0)&amp;"","")</f>
        <v/>
      </c>
      <c r="G693" s="31">
        <f>_xlfn.XLOOKUP(Apollo_Results[[#This Row],[Company Number ]],Apollo_Data___Inc_Lender!A:A,Apollo_Data___Inc_Lender!G:G,"",0)</f>
        <v>43774</v>
      </c>
      <c r="H693" s="27" t="str">
        <f>IFERROR(Apollo_Data__Comp_No[[#This Row],[First Name]],"")</f>
        <v>Jessi</v>
      </c>
      <c r="I693" s="27" t="str">
        <f>IFERROR(Apollo_Data__Comp_No[[#This Row],[Last Name]],"")</f>
        <v>Randhawa</v>
      </c>
      <c r="M693" s="27" t="str">
        <f>IFERROR(Apollo_Data__Comp_No[[#This Row],[Company Linkedin Url]],"")</f>
        <v>http://www.linkedin.com/company/tarahomesuk</v>
      </c>
      <c r="N693" s="27" t="str">
        <f>IFERROR(Apollo_Data__Comp_No[[#This Row],[Website]],"")</f>
        <v>https://tara-homes.co.uk</v>
      </c>
      <c r="O693" s="27" t="str">
        <f>IFERROR(Apollo_Data__Comp_No[[#This Row],[Company Address]],"")</f>
        <v>England, United Kingdom</v>
      </c>
      <c r="P693" s="33" t="s">
        <v>26054</v>
      </c>
    </row>
    <row r="694" spans="1:16" s="27" customFormat="1" x14ac:dyDescent="0.4">
      <c r="A694" s="28" t="str">
        <f>IFERROR(Apollo_Data__Comp_No[[#This Row],[CH Company number]],"")</f>
        <v>11981074</v>
      </c>
      <c r="B694" s="29" t="str">
        <f>IFERROR(Apollo_Data__Comp_No[[#This Row],[company]],"")</f>
        <v>Meridian Construction &amp; Refurbishments</v>
      </c>
      <c r="C694" s="29" t="str">
        <f>IFERROR(_xlfn.XLOOKUP(Apollo_Results[[#This Row],[Company Number ]],Apollo_Data___Inc_Lender!A:A,Apollo_Data___Inc_Lender!C:C,,)&amp;"","")</f>
        <v>Hamza - Ahmed; Mohammed - Ibrar; Kamran - Javid</v>
      </c>
      <c r="D694" s="27" t="str">
        <f>IFERROR(_xlfn.XLOOKUP(Apollo_Results[[#This Row],[Company Number ]],Apollo_Data___Inc_Lender!A:A,Apollo_Data___Inc_Lender!D:D,,)&amp;"","")</f>
        <v>Roche Construction LTD</v>
      </c>
      <c r="E694" s="31">
        <f>IFERROR(_xlfn.XLOOKUP(Apollo_Results[[#This Row],[Company Number ]],Apollo_Data___Inc_Lender!A:A,Apollo_Data___Inc_Lender!E:E,"",),"")</f>
        <v>45355</v>
      </c>
      <c r="F694" s="27" t="str">
        <f>IFERROR(_xlfn.XLOOKUP(Apollo_Results[[#This Row],[Company Number ]],Apollo_Data___Inc_Lender!A:A,Apollo_Data___Inc_Lender!F:F,"",0)&amp;"","")</f>
        <v>outstanding</v>
      </c>
      <c r="G694" s="31">
        <f>_xlfn.XLOOKUP(Apollo_Results[[#This Row],[Company Number ]],Apollo_Data___Inc_Lender!A:A,Apollo_Data___Inc_Lender!G:G,"",0)</f>
        <v>43592</v>
      </c>
      <c r="H694" s="27" t="str">
        <f>IFERROR(Apollo_Data__Comp_No[[#This Row],[First Name]],"")</f>
        <v>Basil</v>
      </c>
      <c r="I694" s="27" t="str">
        <f>IFERROR(Apollo_Data__Comp_No[[#This Row],[Last Name]],"")</f>
        <v>Al-Kaissy</v>
      </c>
      <c r="M694" s="27" t="str">
        <f>IFERROR(Apollo_Data__Comp_No[[#This Row],[Company Linkedin Url]],"")</f>
        <v>http://www.linkedin.com/company/meridian-construction-refurbishments</v>
      </c>
      <c r="N694" s="27" t="str">
        <f>IFERROR(Apollo_Data__Comp_No[[#This Row],[Website]],"")</f>
        <v>https://meridianconstruction.co.uk</v>
      </c>
      <c r="O694" s="27" t="str">
        <f>IFERROR(Apollo_Data__Comp_No[[#This Row],[Company Address]],"")</f>
        <v>Union Street, Manchester, England, United Kingdom, M4 1</v>
      </c>
      <c r="P694" s="33" t="s">
        <v>26054</v>
      </c>
    </row>
    <row r="695" spans="1:16" s="27" customFormat="1" x14ac:dyDescent="0.4">
      <c r="A695" s="28" t="str">
        <f>IFERROR(Apollo_Data__Comp_No[[#This Row],[CH Company number]],"")</f>
        <v>14538198</v>
      </c>
      <c r="B695" s="29" t="str">
        <f>IFERROR(Apollo_Data__Comp_No[[#This Row],[company]],"")</f>
        <v>Q Property Group</v>
      </c>
      <c r="C695" s="29" t="str">
        <f>IFERROR(_xlfn.XLOOKUP(Apollo_Results[[#This Row],[Company Number ]],Apollo_Data___Inc_Lender!A:A,Apollo_Data___Inc_Lender!C:C,,)&amp;"","")</f>
        <v>Suzie - Marshall; Damien - Wynne; Michael - Wynne; Stacy - Wynne</v>
      </c>
      <c r="D695" s="27" t="str">
        <f>IFERROR(_xlfn.XLOOKUP(Apollo_Results[[#This Row],[Company Number ]],Apollo_Data___Inc_Lender!A:A,Apollo_Data___Inc_Lender!D:D,,)&amp;"","")</f>
        <v/>
      </c>
      <c r="E695" s="31">
        <f>IFERROR(_xlfn.XLOOKUP(Apollo_Results[[#This Row],[Company Number ]],Apollo_Data___Inc_Lender!A:A,Apollo_Data___Inc_Lender!E:E,"",),"")</f>
        <v>0</v>
      </c>
      <c r="F695" s="27" t="str">
        <f>IFERROR(_xlfn.XLOOKUP(Apollo_Results[[#This Row],[Company Number ]],Apollo_Data___Inc_Lender!A:A,Apollo_Data___Inc_Lender!F:F,"",0)&amp;"","")</f>
        <v/>
      </c>
      <c r="G695" s="31">
        <f>_xlfn.XLOOKUP(Apollo_Results[[#This Row],[Company Number ]],Apollo_Data___Inc_Lender!A:A,Apollo_Data___Inc_Lender!G:G,"",0)</f>
        <v>44908</v>
      </c>
      <c r="H695" s="27" t="str">
        <f>IFERROR(Apollo_Data__Comp_No[[#This Row],[First Name]],"")</f>
        <v>Charlie</v>
      </c>
      <c r="I695" s="27" t="str">
        <f>IFERROR(Apollo_Data__Comp_No[[#This Row],[Last Name]],"")</f>
        <v>Mitten</v>
      </c>
      <c r="M695" s="27" t="str">
        <f>IFERROR(Apollo_Data__Comp_No[[#This Row],[Company Linkedin Url]],"")</f>
        <v>http://www.linkedin.com/company/q-property-group</v>
      </c>
      <c r="N695" s="27" t="str">
        <f>IFERROR(Apollo_Data__Comp_No[[#This Row],[Website]],"")</f>
        <v>https://qpropertygroup.co.uk</v>
      </c>
      <c r="O695" s="27" t="str">
        <f>IFERROR(Apollo_Data__Comp_No[[#This Row],[Company Address]],"")</f>
        <v>London, United Kingdom</v>
      </c>
      <c r="P695" s="33" t="s">
        <v>26054</v>
      </c>
    </row>
    <row r="696" spans="1:16" s="27" customFormat="1" x14ac:dyDescent="0.4">
      <c r="A696" s="28" t="str">
        <f>IFERROR(Apollo_Data__Comp_No[[#This Row],[CH Company number]],"")</f>
        <v>14538198</v>
      </c>
      <c r="B696" s="29" t="str">
        <f>IFERROR(Apollo_Data__Comp_No[[#This Row],[company]],"")</f>
        <v>Q Property Group</v>
      </c>
      <c r="C696" s="29" t="str">
        <f>IFERROR(_xlfn.XLOOKUP(Apollo_Results[[#This Row],[Company Number ]],Apollo_Data___Inc_Lender!A:A,Apollo_Data___Inc_Lender!C:C,,)&amp;"","")</f>
        <v>Suzie - Marshall; Damien - Wynne; Michael - Wynne; Stacy - Wynne</v>
      </c>
      <c r="D696" s="27" t="str">
        <f>IFERROR(_xlfn.XLOOKUP(Apollo_Results[[#This Row],[Company Number ]],Apollo_Data___Inc_Lender!A:A,Apollo_Data___Inc_Lender!D:D,,)&amp;"","")</f>
        <v/>
      </c>
      <c r="E696" s="31">
        <f>IFERROR(_xlfn.XLOOKUP(Apollo_Results[[#This Row],[Company Number ]],Apollo_Data___Inc_Lender!A:A,Apollo_Data___Inc_Lender!E:E,"",),"")</f>
        <v>0</v>
      </c>
      <c r="F696" s="27" t="str">
        <f>IFERROR(_xlfn.XLOOKUP(Apollo_Results[[#This Row],[Company Number ]],Apollo_Data___Inc_Lender!A:A,Apollo_Data___Inc_Lender!F:F,"",0)&amp;"","")</f>
        <v/>
      </c>
      <c r="G696" s="31">
        <f>_xlfn.XLOOKUP(Apollo_Results[[#This Row],[Company Number ]],Apollo_Data___Inc_Lender!A:A,Apollo_Data___Inc_Lender!G:G,"",0)</f>
        <v>44908</v>
      </c>
      <c r="H696" s="27" t="str">
        <f>IFERROR(Apollo_Data__Comp_No[[#This Row],[First Name]],"")</f>
        <v>Michael</v>
      </c>
      <c r="I696" s="27" t="str">
        <f>IFERROR(Apollo_Data__Comp_No[[#This Row],[Last Name]],"")</f>
        <v>Wynne</v>
      </c>
      <c r="M696" s="27" t="str">
        <f>IFERROR(Apollo_Data__Comp_No[[#This Row],[Company Linkedin Url]],"")</f>
        <v>http://www.linkedin.com/company/q-property-group</v>
      </c>
      <c r="N696" s="27" t="str">
        <f>IFERROR(Apollo_Data__Comp_No[[#This Row],[Website]],"")</f>
        <v>https://qpropertygroup.co.uk</v>
      </c>
      <c r="O696" s="27" t="str">
        <f>IFERROR(Apollo_Data__Comp_No[[#This Row],[Company Address]],"")</f>
        <v>London, United Kingdom</v>
      </c>
      <c r="P696" s="33" t="s">
        <v>26054</v>
      </c>
    </row>
    <row r="697" spans="1:16" s="27" customFormat="1" x14ac:dyDescent="0.4">
      <c r="A697" s="28" t="str">
        <f>IFERROR(Apollo_Data__Comp_No[[#This Row],[CH Company number]],"")</f>
        <v>10501522</v>
      </c>
      <c r="B697" s="29" t="str">
        <f>IFERROR(Apollo_Data__Comp_No[[#This Row],[company]],"")</f>
        <v>Nicolas James Building Ltd</v>
      </c>
      <c r="C697" s="29" t="str">
        <f>IFERROR(_xlfn.XLOOKUP(Apollo_Results[[#This Row],[Company Number ]],Apollo_Data___Inc_Lender!A:A,Apollo_Data___Inc_Lender!C:C,,)&amp;"","")</f>
        <v>Stuart - Bateman; Lee - Jackson; Tom - Klein; David - Robbins; Simon - Smith</v>
      </c>
      <c r="D697" s="27" t="str">
        <f>IFERROR(_xlfn.XLOOKUP(Apollo_Results[[#This Row],[Company Number ]],Apollo_Data___Inc_Lender!A:A,Apollo_Data___Inc_Lender!D:D,,)&amp;"","")</f>
        <v/>
      </c>
      <c r="E697" s="31">
        <f>IFERROR(_xlfn.XLOOKUP(Apollo_Results[[#This Row],[Company Number ]],Apollo_Data___Inc_Lender!A:A,Apollo_Data___Inc_Lender!E:E,"",),"")</f>
        <v>0</v>
      </c>
      <c r="F697" s="27" t="str">
        <f>IFERROR(_xlfn.XLOOKUP(Apollo_Results[[#This Row],[Company Number ]],Apollo_Data___Inc_Lender!A:A,Apollo_Data___Inc_Lender!F:F,"",0)&amp;"","")</f>
        <v/>
      </c>
      <c r="G697" s="31">
        <f>_xlfn.XLOOKUP(Apollo_Results[[#This Row],[Company Number ]],Apollo_Data___Inc_Lender!A:A,Apollo_Data___Inc_Lender!G:G,"",0)</f>
        <v>42703</v>
      </c>
      <c r="H697" s="27" t="str">
        <f>IFERROR(Apollo_Data__Comp_No[[#This Row],[First Name]],"")</f>
        <v>Rob</v>
      </c>
      <c r="I697" s="27" t="str">
        <f>IFERROR(Apollo_Data__Comp_No[[#This Row],[Last Name]],"")</f>
        <v>Waddington</v>
      </c>
      <c r="M697" s="27" t="str">
        <f>IFERROR(Apollo_Data__Comp_No[[#This Row],[Company Linkedin Url]],"")</f>
        <v>http://www.linkedin.com/company/nicolas-james-building-ltd</v>
      </c>
      <c r="N697" s="27" t="str">
        <f>IFERROR(Apollo_Data__Comp_No[[#This Row],[Website]],"")</f>
        <v>https://nicolasjames.build</v>
      </c>
      <c r="O697" s="27" t="str">
        <f>IFERROR(Apollo_Data__Comp_No[[#This Row],[Company Address]],"")</f>
        <v>Southampton, England, United Kingdom</v>
      </c>
      <c r="P697" s="33" t="s">
        <v>26054</v>
      </c>
    </row>
    <row r="698" spans="1:16" s="27" customFormat="1" x14ac:dyDescent="0.4">
      <c r="A698" s="28" t="str">
        <f>IFERROR(Apollo_Data__Comp_No[[#This Row],[CH Company number]],"")</f>
        <v>12587607</v>
      </c>
      <c r="B698" s="29" t="str">
        <f>IFERROR(Apollo_Data__Comp_No[[#This Row],[company]],"")</f>
        <v>The McGinnis Group</v>
      </c>
      <c r="C698" s="29" t="str">
        <f>IFERROR(_xlfn.XLOOKUP(Apollo_Results[[#This Row],[Company Number ]],Apollo_Data___Inc_Lender!A:A,Apollo_Data___Inc_Lender!C:C,,)&amp;"","")</f>
        <v>Donna - Mc Ginnis; Martin - Mcginnis</v>
      </c>
      <c r="D698" s="27" t="str">
        <f>IFERROR(_xlfn.XLOOKUP(Apollo_Results[[#This Row],[Company Number ]],Apollo_Data___Inc_Lender!A:A,Apollo_Data___Inc_Lender!D:D,,)&amp;"","")</f>
        <v/>
      </c>
      <c r="E698" s="31">
        <f>IFERROR(_xlfn.XLOOKUP(Apollo_Results[[#This Row],[Company Number ]],Apollo_Data___Inc_Lender!A:A,Apollo_Data___Inc_Lender!E:E,"",),"")</f>
        <v>0</v>
      </c>
      <c r="F698" s="27" t="str">
        <f>IFERROR(_xlfn.XLOOKUP(Apollo_Results[[#This Row],[Company Number ]],Apollo_Data___Inc_Lender!A:A,Apollo_Data___Inc_Lender!F:F,"",0)&amp;"","")</f>
        <v/>
      </c>
      <c r="G698" s="31">
        <f>_xlfn.XLOOKUP(Apollo_Results[[#This Row],[Company Number ]],Apollo_Data___Inc_Lender!A:A,Apollo_Data___Inc_Lender!G:G,"",0)</f>
        <v>43956</v>
      </c>
      <c r="H698" s="27" t="str">
        <f>IFERROR(Apollo_Data__Comp_No[[#This Row],[First Name]],"")</f>
        <v>Sean</v>
      </c>
      <c r="I698" s="27" t="str">
        <f>IFERROR(Apollo_Data__Comp_No[[#This Row],[Last Name]],"")</f>
        <v>O'Neill</v>
      </c>
      <c r="M698" s="27" t="str">
        <f>IFERROR(Apollo_Data__Comp_No[[#This Row],[Company Linkedin Url]],"")</f>
        <v>http://www.linkedin.com/company/the-mcginnis-group</v>
      </c>
      <c r="N698" s="27" t="str">
        <f>IFERROR(Apollo_Data__Comp_No[[#This Row],[Website]],"")</f>
        <v>https://themcginnisgroup.com</v>
      </c>
      <c r="O698" s="27" t="str">
        <f>IFERROR(Apollo_Data__Comp_No[[#This Row],[Company Address]],"")</f>
        <v>1 Hyde Business Park, Londonderry, Northern Ireland, United Kingdom, BT48 0</v>
      </c>
      <c r="P698" s="33" t="s">
        <v>26054</v>
      </c>
    </row>
    <row r="699" spans="1:16" s="27" customFormat="1" x14ac:dyDescent="0.4">
      <c r="A699" s="28" t="str">
        <f>IFERROR(Apollo_Data__Comp_No[[#This Row],[CH Company number]],"")</f>
        <v>13650191</v>
      </c>
      <c r="B699" s="29" t="str">
        <f>IFERROR(Apollo_Data__Comp_No[[#This Row],[company]],"")</f>
        <v>CN PROP</v>
      </c>
      <c r="C699" s="29" t="str">
        <f>IFERROR(_xlfn.XLOOKUP(Apollo_Results[[#This Row],[Company Number ]],Apollo_Data___Inc_Lender!A:A,Apollo_Data___Inc_Lender!C:C,,)&amp;"","")</f>
        <v>Christopher - Nutter</v>
      </c>
      <c r="D699" s="27" t="str">
        <f>IFERROR(_xlfn.XLOOKUP(Apollo_Results[[#This Row],[Company Number ]],Apollo_Data___Inc_Lender!A:A,Apollo_Data___Inc_Lender!D:D,,)&amp;"","")</f>
        <v/>
      </c>
      <c r="E699" s="31">
        <f>IFERROR(_xlfn.XLOOKUP(Apollo_Results[[#This Row],[Company Number ]],Apollo_Data___Inc_Lender!A:A,Apollo_Data___Inc_Lender!E:E,"",),"")</f>
        <v>0</v>
      </c>
      <c r="F699" s="27" t="str">
        <f>IFERROR(_xlfn.XLOOKUP(Apollo_Results[[#This Row],[Company Number ]],Apollo_Data___Inc_Lender!A:A,Apollo_Data___Inc_Lender!F:F,"",0)&amp;"","")</f>
        <v/>
      </c>
      <c r="G699" s="31">
        <f>_xlfn.XLOOKUP(Apollo_Results[[#This Row],[Company Number ]],Apollo_Data___Inc_Lender!A:A,Apollo_Data___Inc_Lender!G:G,"",0)</f>
        <v>44468</v>
      </c>
      <c r="H699" s="27" t="str">
        <f>IFERROR(Apollo_Data__Comp_No[[#This Row],[First Name]],"")</f>
        <v>Chris</v>
      </c>
      <c r="I699" s="27" t="str">
        <f>IFERROR(Apollo_Data__Comp_No[[#This Row],[Last Name]],"")</f>
        <v>Nutter</v>
      </c>
      <c r="M699" s="27" t="str">
        <f>IFERROR(Apollo_Data__Comp_No[[#This Row],[Company Linkedin Url]],"")</f>
        <v>http://www.linkedin.com/company/cnprop</v>
      </c>
      <c r="N699" s="27" t="str">
        <f>IFERROR(Apollo_Data__Comp_No[[#This Row],[Website]],"")</f>
        <v>https://cnprop.uk</v>
      </c>
      <c r="O699" s="27" t="str">
        <f>IFERROR(Apollo_Data__Comp_No[[#This Row],[Company Address]],"")</f>
        <v>Manchester, England, United Kingdom</v>
      </c>
      <c r="P699" s="33" t="s">
        <v>26054</v>
      </c>
    </row>
    <row r="700" spans="1:16" s="27" customFormat="1" x14ac:dyDescent="0.4">
      <c r="A700" s="28" t="str">
        <f>IFERROR(Apollo_Data__Comp_No[[#This Row],[CH Company number]],"")</f>
        <v>13650191</v>
      </c>
      <c r="B700" s="29" t="str">
        <f>IFERROR(Apollo_Data__Comp_No[[#This Row],[company]],"")</f>
        <v>CN PROP</v>
      </c>
      <c r="C700" s="29" t="str">
        <f>IFERROR(_xlfn.XLOOKUP(Apollo_Results[[#This Row],[Company Number ]],Apollo_Data___Inc_Lender!A:A,Apollo_Data___Inc_Lender!C:C,,)&amp;"","")</f>
        <v>Christopher - Nutter</v>
      </c>
      <c r="D700" s="27" t="str">
        <f>IFERROR(_xlfn.XLOOKUP(Apollo_Results[[#This Row],[Company Number ]],Apollo_Data___Inc_Lender!A:A,Apollo_Data___Inc_Lender!D:D,,)&amp;"","")</f>
        <v/>
      </c>
      <c r="E700" s="31">
        <f>IFERROR(_xlfn.XLOOKUP(Apollo_Results[[#This Row],[Company Number ]],Apollo_Data___Inc_Lender!A:A,Apollo_Data___Inc_Lender!E:E,"",),"")</f>
        <v>0</v>
      </c>
      <c r="F700" s="27" t="str">
        <f>IFERROR(_xlfn.XLOOKUP(Apollo_Results[[#This Row],[Company Number ]],Apollo_Data___Inc_Lender!A:A,Apollo_Data___Inc_Lender!F:F,"",0)&amp;"","")</f>
        <v/>
      </c>
      <c r="G700" s="31">
        <f>_xlfn.XLOOKUP(Apollo_Results[[#This Row],[Company Number ]],Apollo_Data___Inc_Lender!A:A,Apollo_Data___Inc_Lender!G:G,"",0)</f>
        <v>44468</v>
      </c>
      <c r="H700" s="27" t="str">
        <f>IFERROR(Apollo_Data__Comp_No[[#This Row],[First Name]],"")</f>
        <v>Phil</v>
      </c>
      <c r="I700" s="27" t="str">
        <f>IFERROR(Apollo_Data__Comp_No[[#This Row],[Last Name]],"")</f>
        <v>Coombes</v>
      </c>
      <c r="M700" s="27" t="str">
        <f>IFERROR(Apollo_Data__Comp_No[[#This Row],[Company Linkedin Url]],"")</f>
        <v>http://www.linkedin.com/company/cnprop</v>
      </c>
      <c r="N700" s="27" t="str">
        <f>IFERROR(Apollo_Data__Comp_No[[#This Row],[Website]],"")</f>
        <v>https://cnprop.uk</v>
      </c>
      <c r="O700" s="27" t="str">
        <f>IFERROR(Apollo_Data__Comp_No[[#This Row],[Company Address]],"")</f>
        <v>Manchester, England, United Kingdom</v>
      </c>
      <c r="P700" s="33" t="s">
        <v>26054</v>
      </c>
    </row>
    <row r="701" spans="1:16" s="27" customFormat="1" x14ac:dyDescent="0.4">
      <c r="A701" s="28" t="str">
        <f>IFERROR(Apollo_Data__Comp_No[[#This Row],[CH Company number]],"")</f>
        <v>16623303</v>
      </c>
      <c r="B701" s="29" t="str">
        <f>IFERROR(Apollo_Data__Comp_No[[#This Row],[company]],"")</f>
        <v>Fresh Property</v>
      </c>
      <c r="C701" s="29" t="str">
        <f>IFERROR(_xlfn.XLOOKUP(Apollo_Results[[#This Row],[Company Number ]],Apollo_Data___Inc_Lender!A:A,Apollo_Data___Inc_Lender!C:C,,)&amp;"","")</f>
        <v>Juraj - Stoklasa</v>
      </c>
      <c r="D701" s="27" t="str">
        <f>IFERROR(_xlfn.XLOOKUP(Apollo_Results[[#This Row],[Company Number ]],Apollo_Data___Inc_Lender!A:A,Apollo_Data___Inc_Lender!D:D,,)&amp;"","")</f>
        <v/>
      </c>
      <c r="E701" s="31">
        <f>IFERROR(_xlfn.XLOOKUP(Apollo_Results[[#This Row],[Company Number ]],Apollo_Data___Inc_Lender!A:A,Apollo_Data___Inc_Lender!E:E,"",),"")</f>
        <v>0</v>
      </c>
      <c r="F701" s="27" t="str">
        <f>IFERROR(_xlfn.XLOOKUP(Apollo_Results[[#This Row],[Company Number ]],Apollo_Data___Inc_Lender!A:A,Apollo_Data___Inc_Lender!F:F,"",0)&amp;"","")</f>
        <v/>
      </c>
      <c r="G701" s="31">
        <f>_xlfn.XLOOKUP(Apollo_Results[[#This Row],[Company Number ]],Apollo_Data___Inc_Lender!A:A,Apollo_Data___Inc_Lender!G:G,"",0)</f>
        <v>45870</v>
      </c>
      <c r="H701" s="27" t="str">
        <f>IFERROR(Apollo_Data__Comp_No[[#This Row],[First Name]],"")</f>
        <v>Danny</v>
      </c>
      <c r="I701" s="27" t="str">
        <f>IFERROR(Apollo_Data__Comp_No[[#This Row],[Last Name]],"")</f>
        <v>Nash</v>
      </c>
      <c r="M701" s="27" t="str">
        <f>IFERROR(Apollo_Data__Comp_No[[#This Row],[Company Linkedin Url]],"")</f>
        <v>http://www.linkedin.com/company/fresh-property-co.-ltd.</v>
      </c>
      <c r="N701" s="27" t="str">
        <f>IFERROR(Apollo_Data__Comp_No[[#This Row],[Website]],"")</f>
        <v>https://freshbangkok.com</v>
      </c>
      <c r="O701" s="27" t="str">
        <f>IFERROR(Apollo_Data__Comp_No[[#This Row],[Company Address]],"")</f>
        <v>24 à¸ªà¸¸à¸‚à¸¸à¸¡à¸§à¸´à¸— 21, Bangkok, BM, Thailand, 10110</v>
      </c>
      <c r="P701" s="33" t="s">
        <v>26054</v>
      </c>
    </row>
    <row r="702" spans="1:16" s="27" customFormat="1" x14ac:dyDescent="0.4">
      <c r="A702" s="28">
        <f>IFERROR(Apollo_Data__Comp_No[[#This Row],[CH Company number]],"")</f>
        <v>0</v>
      </c>
      <c r="B702" s="29" t="str">
        <f>IFERROR(Apollo_Data__Comp_No[[#This Row],[company]],"")</f>
        <v>Queensbridge Homes Ltd.</v>
      </c>
      <c r="C702" s="29" t="str">
        <f>IFERROR(_xlfn.XLOOKUP(Apollo_Results[[#This Row],[Company Number ]],Apollo_Data___Inc_Lender!A:A,Apollo_Data___Inc_Lender!C:C,,)&amp;"","")</f>
        <v/>
      </c>
      <c r="D702" s="27" t="str">
        <f>IFERROR(_xlfn.XLOOKUP(Apollo_Results[[#This Row],[Company Number ]],Apollo_Data___Inc_Lender!A:A,Apollo_Data___Inc_Lender!D:D,,)&amp;"","")</f>
        <v/>
      </c>
      <c r="E702" s="31" t="str">
        <f>IFERROR(_xlfn.XLOOKUP(Apollo_Results[[#This Row],[Company Number ]],Apollo_Data___Inc_Lender!A:A,Apollo_Data___Inc_Lender!E:E,"",),"")</f>
        <v/>
      </c>
      <c r="F702" s="27" t="str">
        <f>IFERROR(_xlfn.XLOOKUP(Apollo_Results[[#This Row],[Company Number ]],Apollo_Data___Inc_Lender!A:A,Apollo_Data___Inc_Lender!F:F,"",0)&amp;"","")</f>
        <v/>
      </c>
      <c r="G702" s="31" t="str">
        <f>_xlfn.XLOOKUP(Apollo_Results[[#This Row],[Company Number ]],Apollo_Data___Inc_Lender!A:A,Apollo_Data___Inc_Lender!G:G,"",0)</f>
        <v/>
      </c>
      <c r="H702" s="27" t="str">
        <f>IFERROR(Apollo_Data__Comp_No[[#This Row],[First Name]],"")</f>
        <v>Matt</v>
      </c>
      <c r="I702" s="27" t="str">
        <f>IFERROR(Apollo_Data__Comp_No[[#This Row],[Last Name]],"")</f>
        <v>Day</v>
      </c>
      <c r="M702" s="27" t="str">
        <f>IFERROR(Apollo_Data__Comp_No[[#This Row],[Company Linkedin Url]],"")</f>
        <v>http://www.linkedin.com/company/queensbridgehomes</v>
      </c>
      <c r="N702" s="27" t="str">
        <f>IFERROR(Apollo_Data__Comp_No[[#This Row],[Website]],"")</f>
        <v>https://queensbridgehomes.co.uk</v>
      </c>
      <c r="O702" s="27" t="str">
        <f>IFERROR(Apollo_Data__Comp_No[[#This Row],[Company Address]],"")</f>
        <v>69 High Street, Beckenham, England, United Kingdom, BR3 1AW</v>
      </c>
      <c r="P702" s="33" t="s">
        <v>26054</v>
      </c>
    </row>
    <row r="703" spans="1:16" s="27" customFormat="1" x14ac:dyDescent="0.4">
      <c r="A703" s="28">
        <f>IFERROR(Apollo_Data__Comp_No[[#This Row],[CH Company number]],"")</f>
        <v>0</v>
      </c>
      <c r="B703" s="29" t="str">
        <f>IFERROR(Apollo_Data__Comp_No[[#This Row],[company]],"")</f>
        <v>OAKS GROUP</v>
      </c>
      <c r="C703" s="29" t="str">
        <f>IFERROR(_xlfn.XLOOKUP(Apollo_Results[[#This Row],[Company Number ]],Apollo_Data___Inc_Lender!A:A,Apollo_Data___Inc_Lender!C:C,,)&amp;"","")</f>
        <v/>
      </c>
      <c r="D703" s="27" t="str">
        <f>IFERROR(_xlfn.XLOOKUP(Apollo_Results[[#This Row],[Company Number ]],Apollo_Data___Inc_Lender!A:A,Apollo_Data___Inc_Lender!D:D,,)&amp;"","")</f>
        <v/>
      </c>
      <c r="E703" s="31" t="str">
        <f>IFERROR(_xlfn.XLOOKUP(Apollo_Results[[#This Row],[Company Number ]],Apollo_Data___Inc_Lender!A:A,Apollo_Data___Inc_Lender!E:E,"",),"")</f>
        <v/>
      </c>
      <c r="F703" s="27" t="str">
        <f>IFERROR(_xlfn.XLOOKUP(Apollo_Results[[#This Row],[Company Number ]],Apollo_Data___Inc_Lender!A:A,Apollo_Data___Inc_Lender!F:F,"",0)&amp;"","")</f>
        <v/>
      </c>
      <c r="G703" s="31" t="str">
        <f>_xlfn.XLOOKUP(Apollo_Results[[#This Row],[Company Number ]],Apollo_Data___Inc_Lender!A:A,Apollo_Data___Inc_Lender!G:G,"",0)</f>
        <v/>
      </c>
      <c r="H703" s="27" t="str">
        <f>IFERROR(Apollo_Data__Comp_No[[#This Row],[First Name]],"")</f>
        <v>Summer</v>
      </c>
      <c r="I703" s="27" t="str">
        <f>IFERROR(Apollo_Data__Comp_No[[#This Row],[Last Name]],"")</f>
        <v>Chou</v>
      </c>
      <c r="M703" s="27" t="str">
        <f>IFERROR(Apollo_Data__Comp_No[[#This Row],[Company Linkedin Url]],"")</f>
        <v>http://www.linkedin.com/company/oaksgroup</v>
      </c>
      <c r="N703" s="27" t="str">
        <f>IFERROR(Apollo_Data__Comp_No[[#This Row],[Website]],"")</f>
        <v>https://oaks.ch</v>
      </c>
      <c r="O703" s="27" t="str">
        <f>IFERROR(Apollo_Data__Comp_No[[#This Row],[Company Address]],"")</f>
        <v>26 Route de Malagnou, Geneva, Geneva, Switzerland, 1208</v>
      </c>
      <c r="P703" s="33" t="s">
        <v>26054</v>
      </c>
    </row>
    <row r="704" spans="1:16" s="27" customFormat="1" x14ac:dyDescent="0.4">
      <c r="A704" s="28">
        <f>IFERROR(Apollo_Data__Comp_No[[#This Row],[CH Company number]],"")</f>
        <v>0</v>
      </c>
      <c r="B704" s="29" t="str">
        <f>IFERROR(Apollo_Data__Comp_No[[#This Row],[company]],"")</f>
        <v>Tranquility Homes</v>
      </c>
      <c r="C704" s="29" t="str">
        <f>IFERROR(_xlfn.XLOOKUP(Apollo_Results[[#This Row],[Company Number ]],Apollo_Data___Inc_Lender!A:A,Apollo_Data___Inc_Lender!C:C,,)&amp;"","")</f>
        <v/>
      </c>
      <c r="D704" s="27" t="str">
        <f>IFERROR(_xlfn.XLOOKUP(Apollo_Results[[#This Row],[Company Number ]],Apollo_Data___Inc_Lender!A:A,Apollo_Data___Inc_Lender!D:D,,)&amp;"","")</f>
        <v/>
      </c>
      <c r="E704" s="31" t="str">
        <f>IFERROR(_xlfn.XLOOKUP(Apollo_Results[[#This Row],[Company Number ]],Apollo_Data___Inc_Lender!A:A,Apollo_Data___Inc_Lender!E:E,"",),"")</f>
        <v/>
      </c>
      <c r="F704" s="27" t="str">
        <f>IFERROR(_xlfn.XLOOKUP(Apollo_Results[[#This Row],[Company Number ]],Apollo_Data___Inc_Lender!A:A,Apollo_Data___Inc_Lender!F:F,"",0)&amp;"","")</f>
        <v/>
      </c>
      <c r="G704" s="31" t="str">
        <f>_xlfn.XLOOKUP(Apollo_Results[[#This Row],[Company Number ]],Apollo_Data___Inc_Lender!A:A,Apollo_Data___Inc_Lender!G:G,"",0)</f>
        <v/>
      </c>
      <c r="H704" s="27" t="str">
        <f>IFERROR(Apollo_Data__Comp_No[[#This Row],[First Name]],"")</f>
        <v>Jesugbemi</v>
      </c>
      <c r="I704" s="27" t="str">
        <f>IFERROR(Apollo_Data__Comp_No[[#This Row],[Last Name]],"")</f>
        <v>Obaze</v>
      </c>
      <c r="M704" s="27" t="str">
        <f>IFERROR(Apollo_Data__Comp_No[[#This Row],[Company Linkedin Url]],"")</f>
        <v>http://www.linkedin.com/company/tranquility-homes-ltd</v>
      </c>
      <c r="N704" s="27" t="str">
        <f>IFERROR(Apollo_Data__Comp_No[[#This Row],[Website]],"")</f>
        <v>https://tranquilityhomes.co.uk</v>
      </c>
      <c r="O704" s="27" t="str">
        <f>IFERROR(Apollo_Data__Comp_No[[#This Row],[Company Address]],"")</f>
        <v>10 Bradgate Road, Leicester, England, United Kingdom, LE7 7AA</v>
      </c>
      <c r="P704" s="33" t="s">
        <v>26054</v>
      </c>
    </row>
    <row r="705" spans="1:16" s="27" customFormat="1" x14ac:dyDescent="0.4">
      <c r="A705" s="28">
        <f>IFERROR(Apollo_Data__Comp_No[[#This Row],[CH Company number]],"")</f>
        <v>0</v>
      </c>
      <c r="B705" s="29" t="str">
        <f>IFERROR(Apollo_Data__Comp_No[[#This Row],[company]],"")</f>
        <v>Tranquility Homes</v>
      </c>
      <c r="C705" s="29" t="str">
        <f>IFERROR(_xlfn.XLOOKUP(Apollo_Results[[#This Row],[Company Number ]],Apollo_Data___Inc_Lender!A:A,Apollo_Data___Inc_Lender!C:C,,)&amp;"","")</f>
        <v/>
      </c>
      <c r="D705" s="27" t="str">
        <f>IFERROR(_xlfn.XLOOKUP(Apollo_Results[[#This Row],[Company Number ]],Apollo_Data___Inc_Lender!A:A,Apollo_Data___Inc_Lender!D:D,,)&amp;"","")</f>
        <v/>
      </c>
      <c r="E705" s="31" t="str">
        <f>IFERROR(_xlfn.XLOOKUP(Apollo_Results[[#This Row],[Company Number ]],Apollo_Data___Inc_Lender!A:A,Apollo_Data___Inc_Lender!E:E,"",),"")</f>
        <v/>
      </c>
      <c r="F705" s="27" t="str">
        <f>IFERROR(_xlfn.XLOOKUP(Apollo_Results[[#This Row],[Company Number ]],Apollo_Data___Inc_Lender!A:A,Apollo_Data___Inc_Lender!F:F,"",0)&amp;"","")</f>
        <v/>
      </c>
      <c r="G705" s="31" t="str">
        <f>_xlfn.XLOOKUP(Apollo_Results[[#This Row],[Company Number ]],Apollo_Data___Inc_Lender!A:A,Apollo_Data___Inc_Lender!G:G,"",0)</f>
        <v/>
      </c>
      <c r="H705" s="27" t="str">
        <f>IFERROR(Apollo_Data__Comp_No[[#This Row],[First Name]],"")</f>
        <v>Liam</v>
      </c>
      <c r="I705" s="27" t="str">
        <f>IFERROR(Apollo_Data__Comp_No[[#This Row],[Last Name]],"")</f>
        <v>Thorpe</v>
      </c>
      <c r="M705" s="27" t="str">
        <f>IFERROR(Apollo_Data__Comp_No[[#This Row],[Company Linkedin Url]],"")</f>
        <v>http://www.linkedin.com/company/tranquility-homes-ltd</v>
      </c>
      <c r="N705" s="27" t="str">
        <f>IFERROR(Apollo_Data__Comp_No[[#This Row],[Website]],"")</f>
        <v>https://tranquilityhomes.co.uk</v>
      </c>
      <c r="O705" s="27" t="str">
        <f>IFERROR(Apollo_Data__Comp_No[[#This Row],[Company Address]],"")</f>
        <v>10 Bradgate Road, Leicester, England, United Kingdom, LE7 7AA</v>
      </c>
      <c r="P705" s="33" t="s">
        <v>26054</v>
      </c>
    </row>
    <row r="706" spans="1:16" s="27" customFormat="1" x14ac:dyDescent="0.4">
      <c r="A706" s="28">
        <f>IFERROR(Apollo_Data__Comp_No[[#This Row],[CH Company number]],"")</f>
        <v>0</v>
      </c>
      <c r="B706" s="29" t="str">
        <f>IFERROR(Apollo_Data__Comp_No[[#This Row],[company]],"")</f>
        <v>Tranquility Homes</v>
      </c>
      <c r="C706" s="29" t="str">
        <f>IFERROR(_xlfn.XLOOKUP(Apollo_Results[[#This Row],[Company Number ]],Apollo_Data___Inc_Lender!A:A,Apollo_Data___Inc_Lender!C:C,,)&amp;"","")</f>
        <v/>
      </c>
      <c r="D706" s="27" t="str">
        <f>IFERROR(_xlfn.XLOOKUP(Apollo_Results[[#This Row],[Company Number ]],Apollo_Data___Inc_Lender!A:A,Apollo_Data___Inc_Lender!D:D,,)&amp;"","")</f>
        <v/>
      </c>
      <c r="E706" s="31" t="str">
        <f>IFERROR(_xlfn.XLOOKUP(Apollo_Results[[#This Row],[Company Number ]],Apollo_Data___Inc_Lender!A:A,Apollo_Data___Inc_Lender!E:E,"",),"")</f>
        <v/>
      </c>
      <c r="F706" s="27" t="str">
        <f>IFERROR(_xlfn.XLOOKUP(Apollo_Results[[#This Row],[Company Number ]],Apollo_Data___Inc_Lender!A:A,Apollo_Data___Inc_Lender!F:F,"",0)&amp;"","")</f>
        <v/>
      </c>
      <c r="G706" s="31" t="str">
        <f>_xlfn.XLOOKUP(Apollo_Results[[#This Row],[Company Number ]],Apollo_Data___Inc_Lender!A:A,Apollo_Data___Inc_Lender!G:G,"",0)</f>
        <v/>
      </c>
      <c r="H706" s="27" t="str">
        <f>IFERROR(Apollo_Data__Comp_No[[#This Row],[First Name]],"")</f>
        <v>Charlotte</v>
      </c>
      <c r="I706" s="27" t="str">
        <f>IFERROR(Apollo_Data__Comp_No[[#This Row],[Last Name]],"")</f>
        <v>Powers</v>
      </c>
      <c r="M706" s="27" t="str">
        <f>IFERROR(Apollo_Data__Comp_No[[#This Row],[Company Linkedin Url]],"")</f>
        <v>http://www.linkedin.com/company/tranquility-homes-ltd</v>
      </c>
      <c r="N706" s="27" t="str">
        <f>IFERROR(Apollo_Data__Comp_No[[#This Row],[Website]],"")</f>
        <v>https://tranquilityhomes.co.uk</v>
      </c>
      <c r="O706" s="27" t="str">
        <f>IFERROR(Apollo_Data__Comp_No[[#This Row],[Company Address]],"")</f>
        <v>10 Bradgate Road, Leicester, England, United Kingdom, LE7 7AA</v>
      </c>
      <c r="P706" s="33" t="s">
        <v>26054</v>
      </c>
    </row>
    <row r="707" spans="1:16" s="27" customFormat="1" x14ac:dyDescent="0.4">
      <c r="A707" s="28">
        <f>IFERROR(Apollo_Data__Comp_No[[#This Row],[CH Company number]],"")</f>
        <v>0</v>
      </c>
      <c r="B707" s="29" t="str">
        <f>IFERROR(Apollo_Data__Comp_No[[#This Row],[company]],"")</f>
        <v>Tranquility Homes</v>
      </c>
      <c r="C707" s="29" t="str">
        <f>IFERROR(_xlfn.XLOOKUP(Apollo_Results[[#This Row],[Company Number ]],Apollo_Data___Inc_Lender!A:A,Apollo_Data___Inc_Lender!C:C,,)&amp;"","")</f>
        <v/>
      </c>
      <c r="D707" s="27" t="str">
        <f>IFERROR(_xlfn.XLOOKUP(Apollo_Results[[#This Row],[Company Number ]],Apollo_Data___Inc_Lender!A:A,Apollo_Data___Inc_Lender!D:D,,)&amp;"","")</f>
        <v/>
      </c>
      <c r="E707" s="31" t="str">
        <f>IFERROR(_xlfn.XLOOKUP(Apollo_Results[[#This Row],[Company Number ]],Apollo_Data___Inc_Lender!A:A,Apollo_Data___Inc_Lender!E:E,"",),"")</f>
        <v/>
      </c>
      <c r="F707" s="27" t="str">
        <f>IFERROR(_xlfn.XLOOKUP(Apollo_Results[[#This Row],[Company Number ]],Apollo_Data___Inc_Lender!A:A,Apollo_Data___Inc_Lender!F:F,"",0)&amp;"","")</f>
        <v/>
      </c>
      <c r="G707" s="31" t="str">
        <f>_xlfn.XLOOKUP(Apollo_Results[[#This Row],[Company Number ]],Apollo_Data___Inc_Lender!A:A,Apollo_Data___Inc_Lender!G:G,"",0)</f>
        <v/>
      </c>
      <c r="H707" s="27" t="str">
        <f>IFERROR(Apollo_Data__Comp_No[[#This Row],[First Name]],"")</f>
        <v>Annabel</v>
      </c>
      <c r="I707" s="27" t="str">
        <f>IFERROR(Apollo_Data__Comp_No[[#This Row],[Last Name]],"")</f>
        <v>Banks</v>
      </c>
      <c r="M707" s="27" t="str">
        <f>IFERROR(Apollo_Data__Comp_No[[#This Row],[Company Linkedin Url]],"")</f>
        <v>http://www.linkedin.com/company/tranquility-homes-ltd</v>
      </c>
      <c r="N707" s="27" t="str">
        <f>IFERROR(Apollo_Data__Comp_No[[#This Row],[Website]],"")</f>
        <v>https://tranquilityhomes.co.uk</v>
      </c>
      <c r="O707" s="27" t="str">
        <f>IFERROR(Apollo_Data__Comp_No[[#This Row],[Company Address]],"")</f>
        <v>10 Bradgate Road, Leicester, England, United Kingdom, LE7 7AA</v>
      </c>
      <c r="P707" s="33" t="s">
        <v>26054</v>
      </c>
    </row>
    <row r="708" spans="1:16" s="27" customFormat="1" x14ac:dyDescent="0.4">
      <c r="A708" s="28">
        <f>IFERROR(Apollo_Data__Comp_No[[#This Row],[CH Company number]],"")</f>
        <v>0</v>
      </c>
      <c r="B708" s="29" t="str">
        <f>IFERROR(Apollo_Data__Comp_No[[#This Row],[company]],"")</f>
        <v>Tranquility Homes</v>
      </c>
      <c r="C708" s="29" t="str">
        <f>IFERROR(_xlfn.XLOOKUP(Apollo_Results[[#This Row],[Company Number ]],Apollo_Data___Inc_Lender!A:A,Apollo_Data___Inc_Lender!C:C,,)&amp;"","")</f>
        <v/>
      </c>
      <c r="D708" s="27" t="str">
        <f>IFERROR(_xlfn.XLOOKUP(Apollo_Results[[#This Row],[Company Number ]],Apollo_Data___Inc_Lender!A:A,Apollo_Data___Inc_Lender!D:D,,)&amp;"","")</f>
        <v/>
      </c>
      <c r="E708" s="31" t="str">
        <f>IFERROR(_xlfn.XLOOKUP(Apollo_Results[[#This Row],[Company Number ]],Apollo_Data___Inc_Lender!A:A,Apollo_Data___Inc_Lender!E:E,"",),"")</f>
        <v/>
      </c>
      <c r="F708" s="27" t="str">
        <f>IFERROR(_xlfn.XLOOKUP(Apollo_Results[[#This Row],[Company Number ]],Apollo_Data___Inc_Lender!A:A,Apollo_Data___Inc_Lender!F:F,"",0)&amp;"","")</f>
        <v/>
      </c>
      <c r="G708" s="31" t="str">
        <f>_xlfn.XLOOKUP(Apollo_Results[[#This Row],[Company Number ]],Apollo_Data___Inc_Lender!A:A,Apollo_Data___Inc_Lender!G:G,"",0)</f>
        <v/>
      </c>
      <c r="H708" s="27" t="str">
        <f>IFERROR(Apollo_Data__Comp_No[[#This Row],[First Name]],"")</f>
        <v>Rakhee</v>
      </c>
      <c r="I708" s="27" t="str">
        <f>IFERROR(Apollo_Data__Comp_No[[#This Row],[Last Name]],"")</f>
        <v>Vaitha</v>
      </c>
      <c r="M708" s="27" t="str">
        <f>IFERROR(Apollo_Data__Comp_No[[#This Row],[Company Linkedin Url]],"")</f>
        <v>http://www.linkedin.com/company/tranquility-homes-ltd</v>
      </c>
      <c r="N708" s="27" t="str">
        <f>IFERROR(Apollo_Data__Comp_No[[#This Row],[Website]],"")</f>
        <v>https://tranquilityhomes.co.uk</v>
      </c>
      <c r="O708" s="27" t="str">
        <f>IFERROR(Apollo_Data__Comp_No[[#This Row],[Company Address]],"")</f>
        <v>10 Bradgate Road, Leicester, England, United Kingdom, LE7 7AA</v>
      </c>
      <c r="P708" s="33" t="s">
        <v>26054</v>
      </c>
    </row>
    <row r="709" spans="1:16" s="27" customFormat="1" x14ac:dyDescent="0.4">
      <c r="A709" s="28">
        <f>IFERROR(Apollo_Data__Comp_No[[#This Row],[CH Company number]],"")</f>
        <v>0</v>
      </c>
      <c r="B709" s="29" t="str">
        <f>IFERROR(Apollo_Data__Comp_No[[#This Row],[company]],"")</f>
        <v>Beyond</v>
      </c>
      <c r="C709" s="29" t="str">
        <f>IFERROR(_xlfn.XLOOKUP(Apollo_Results[[#This Row],[Company Number ]],Apollo_Data___Inc_Lender!A:A,Apollo_Data___Inc_Lender!C:C,,)&amp;"","")</f>
        <v/>
      </c>
      <c r="D709" s="27" t="str">
        <f>IFERROR(_xlfn.XLOOKUP(Apollo_Results[[#This Row],[Company Number ]],Apollo_Data___Inc_Lender!A:A,Apollo_Data___Inc_Lender!D:D,,)&amp;"","")</f>
        <v/>
      </c>
      <c r="E709" s="31" t="str">
        <f>IFERROR(_xlfn.XLOOKUP(Apollo_Results[[#This Row],[Company Number ]],Apollo_Data___Inc_Lender!A:A,Apollo_Data___Inc_Lender!E:E,"",),"")</f>
        <v/>
      </c>
      <c r="F709" s="27" t="str">
        <f>IFERROR(_xlfn.XLOOKUP(Apollo_Results[[#This Row],[Company Number ]],Apollo_Data___Inc_Lender!A:A,Apollo_Data___Inc_Lender!F:F,"",0)&amp;"","")</f>
        <v/>
      </c>
      <c r="G709" s="31" t="str">
        <f>_xlfn.XLOOKUP(Apollo_Results[[#This Row],[Company Number ]],Apollo_Data___Inc_Lender!A:A,Apollo_Data___Inc_Lender!G:G,"",0)</f>
        <v/>
      </c>
      <c r="H709" s="27" t="str">
        <f>IFERROR(Apollo_Data__Comp_No[[#This Row],[First Name]],"")</f>
        <v>Tom</v>
      </c>
      <c r="I709" s="27" t="str">
        <f>IFERROR(Apollo_Data__Comp_No[[#This Row],[Last Name]],"")</f>
        <v>Dolan-Bent</v>
      </c>
      <c r="M709" s="27" t="str">
        <f>IFERROR(Apollo_Data__Comp_No[[#This Row],[Company Linkedin Url]],"")</f>
        <v>http://www.linkedin.com/company/beyondcollaboration</v>
      </c>
      <c r="N709" s="27" t="str">
        <f>IFERROR(Apollo_Data__Comp_No[[#This Row],[Website]],"")</f>
        <v>https://beyondcollaboration.co.uk</v>
      </c>
      <c r="O709" s="27" t="str">
        <f>IFERROR(Apollo_Data__Comp_No[[#This Row],[Company Address]],"")</f>
        <v>37 Berwick Street, London, England, United Kingdom, W1F 8RS</v>
      </c>
      <c r="P709" s="33" t="s">
        <v>26054</v>
      </c>
    </row>
    <row r="710" spans="1:16" s="27" customFormat="1" x14ac:dyDescent="0.4">
      <c r="A710" s="28">
        <f>IFERROR(Apollo_Data__Comp_No[[#This Row],[CH Company number]],"")</f>
        <v>0</v>
      </c>
      <c r="B710" s="29" t="str">
        <f>IFERROR(Apollo_Data__Comp_No[[#This Row],[company]],"")</f>
        <v>Beyond</v>
      </c>
      <c r="C710" s="29" t="str">
        <f>IFERROR(_xlfn.XLOOKUP(Apollo_Results[[#This Row],[Company Number ]],Apollo_Data___Inc_Lender!A:A,Apollo_Data___Inc_Lender!C:C,,)&amp;"","")</f>
        <v/>
      </c>
      <c r="D710" s="27" t="str">
        <f>IFERROR(_xlfn.XLOOKUP(Apollo_Results[[#This Row],[Company Number ]],Apollo_Data___Inc_Lender!A:A,Apollo_Data___Inc_Lender!D:D,,)&amp;"","")</f>
        <v/>
      </c>
      <c r="E710" s="31" t="str">
        <f>IFERROR(_xlfn.XLOOKUP(Apollo_Results[[#This Row],[Company Number ]],Apollo_Data___Inc_Lender!A:A,Apollo_Data___Inc_Lender!E:E,"",),"")</f>
        <v/>
      </c>
      <c r="F710" s="27" t="str">
        <f>IFERROR(_xlfn.XLOOKUP(Apollo_Results[[#This Row],[Company Number ]],Apollo_Data___Inc_Lender!A:A,Apollo_Data___Inc_Lender!F:F,"",0)&amp;"","")</f>
        <v/>
      </c>
      <c r="G710" s="31" t="str">
        <f>_xlfn.XLOOKUP(Apollo_Results[[#This Row],[Company Number ]],Apollo_Data___Inc_Lender!A:A,Apollo_Data___Inc_Lender!G:G,"",0)</f>
        <v/>
      </c>
      <c r="H710" s="27" t="str">
        <f>IFERROR(Apollo_Data__Comp_No[[#This Row],[First Name]],"")</f>
        <v>Ben</v>
      </c>
      <c r="I710" s="27" t="str">
        <f>IFERROR(Apollo_Data__Comp_No[[#This Row],[Last Name]],"")</f>
        <v>Davies</v>
      </c>
      <c r="M710" s="27" t="str">
        <f>IFERROR(Apollo_Data__Comp_No[[#This Row],[Company Linkedin Url]],"")</f>
        <v>http://www.linkedin.com/company/beyondcollaboration</v>
      </c>
      <c r="N710" s="27" t="str">
        <f>IFERROR(Apollo_Data__Comp_No[[#This Row],[Website]],"")</f>
        <v>https://beyondcollaboration.co.uk</v>
      </c>
      <c r="O710" s="27" t="str">
        <f>IFERROR(Apollo_Data__Comp_No[[#This Row],[Company Address]],"")</f>
        <v>37 Berwick Street, London, England, United Kingdom, W1F 8RS</v>
      </c>
      <c r="P710" s="33" t="s">
        <v>26054</v>
      </c>
    </row>
    <row r="711" spans="1:16" s="27" customFormat="1" x14ac:dyDescent="0.4">
      <c r="A711" s="28">
        <f>IFERROR(Apollo_Data__Comp_No[[#This Row],[CH Company number]],"")</f>
        <v>0</v>
      </c>
      <c r="B711" s="29" t="str">
        <f>IFERROR(Apollo_Data__Comp_No[[#This Row],[company]],"")</f>
        <v>Beyond</v>
      </c>
      <c r="C711" s="29" t="str">
        <f>IFERROR(_xlfn.XLOOKUP(Apollo_Results[[#This Row],[Company Number ]],Apollo_Data___Inc_Lender!A:A,Apollo_Data___Inc_Lender!C:C,,)&amp;"","")</f>
        <v/>
      </c>
      <c r="D711" s="27" t="str">
        <f>IFERROR(_xlfn.XLOOKUP(Apollo_Results[[#This Row],[Company Number ]],Apollo_Data___Inc_Lender!A:A,Apollo_Data___Inc_Lender!D:D,,)&amp;"","")</f>
        <v/>
      </c>
      <c r="E711" s="31" t="str">
        <f>IFERROR(_xlfn.XLOOKUP(Apollo_Results[[#This Row],[Company Number ]],Apollo_Data___Inc_Lender!A:A,Apollo_Data___Inc_Lender!E:E,"",),"")</f>
        <v/>
      </c>
      <c r="F711" s="27" t="str">
        <f>IFERROR(_xlfn.XLOOKUP(Apollo_Results[[#This Row],[Company Number ]],Apollo_Data___Inc_Lender!A:A,Apollo_Data___Inc_Lender!F:F,"",0)&amp;"","")</f>
        <v/>
      </c>
      <c r="G711" s="31" t="str">
        <f>_xlfn.XLOOKUP(Apollo_Results[[#This Row],[Company Number ]],Apollo_Data___Inc_Lender!A:A,Apollo_Data___Inc_Lender!G:G,"",0)</f>
        <v/>
      </c>
      <c r="H711" s="27" t="str">
        <f>IFERROR(Apollo_Data__Comp_No[[#This Row],[First Name]],"")</f>
        <v>Janie</v>
      </c>
      <c r="I711" s="27" t="str">
        <f>IFERROR(Apollo_Data__Comp_No[[#This Row],[Last Name]],"")</f>
        <v>Mackay</v>
      </c>
      <c r="M711" s="27" t="str">
        <f>IFERROR(Apollo_Data__Comp_No[[#This Row],[Company Linkedin Url]],"")</f>
        <v>http://www.linkedin.com/company/beyondcollaboration</v>
      </c>
      <c r="N711" s="27" t="str">
        <f>IFERROR(Apollo_Data__Comp_No[[#This Row],[Website]],"")</f>
        <v>https://beyondcollaboration.co.uk</v>
      </c>
      <c r="O711" s="27" t="str">
        <f>IFERROR(Apollo_Data__Comp_No[[#This Row],[Company Address]],"")</f>
        <v>37 Berwick Street, London, England, United Kingdom, W1F 8RS</v>
      </c>
      <c r="P711" s="33" t="s">
        <v>26054</v>
      </c>
    </row>
    <row r="712" spans="1:16" s="27" customFormat="1" x14ac:dyDescent="0.4">
      <c r="A712" s="28">
        <f>IFERROR(Apollo_Data__Comp_No[[#This Row],[CH Company number]],"")</f>
        <v>0</v>
      </c>
      <c r="B712" s="29" t="str">
        <f>IFERROR(Apollo_Data__Comp_No[[#This Row],[company]],"")</f>
        <v>At Home Estate and Lettings Agency</v>
      </c>
      <c r="C712" s="29" t="str">
        <f>IFERROR(_xlfn.XLOOKUP(Apollo_Results[[#This Row],[Company Number ]],Apollo_Data___Inc_Lender!A:A,Apollo_Data___Inc_Lender!C:C,,)&amp;"","")</f>
        <v/>
      </c>
      <c r="D712" s="27" t="str">
        <f>IFERROR(_xlfn.XLOOKUP(Apollo_Results[[#This Row],[Company Number ]],Apollo_Data___Inc_Lender!A:A,Apollo_Data___Inc_Lender!D:D,,)&amp;"","")</f>
        <v/>
      </c>
      <c r="E712" s="31" t="str">
        <f>IFERROR(_xlfn.XLOOKUP(Apollo_Results[[#This Row],[Company Number ]],Apollo_Data___Inc_Lender!A:A,Apollo_Data___Inc_Lender!E:E,"",),"")</f>
        <v/>
      </c>
      <c r="F712" s="27" t="str">
        <f>IFERROR(_xlfn.XLOOKUP(Apollo_Results[[#This Row],[Company Number ]],Apollo_Data___Inc_Lender!A:A,Apollo_Data___Inc_Lender!F:F,"",0)&amp;"","")</f>
        <v/>
      </c>
      <c r="G712" s="31" t="str">
        <f>_xlfn.XLOOKUP(Apollo_Results[[#This Row],[Company Number ]],Apollo_Data___Inc_Lender!A:A,Apollo_Data___Inc_Lender!G:G,"",0)</f>
        <v/>
      </c>
      <c r="H712" s="27" t="str">
        <f>IFERROR(Apollo_Data__Comp_No[[#This Row],[First Name]],"")</f>
        <v>Nicky</v>
      </c>
      <c r="I712" s="27" t="str">
        <f>IFERROR(Apollo_Data__Comp_No[[#This Row],[Last Name]],"")</f>
        <v>Austin</v>
      </c>
      <c r="M712" s="27" t="str">
        <f>IFERROR(Apollo_Data__Comp_No[[#This Row],[Company Linkedin Url]],"")</f>
        <v>http://www.linkedin.com/company/-home-estate-agency-and-lettings-ltd</v>
      </c>
      <c r="N712" s="27" t="str">
        <f>IFERROR(Apollo_Data__Comp_No[[#This Row],[Website]],"")</f>
        <v>https://athomeestates.co.uk</v>
      </c>
      <c r="O712" s="27" t="str">
        <f>IFERROR(Apollo_Data__Comp_No[[#This Row],[Company Address]],"")</f>
        <v>6 Caterways, Horsham, England, United Kingdom, RH12 2</v>
      </c>
      <c r="P712" s="33" t="s">
        <v>26054</v>
      </c>
    </row>
    <row r="713" spans="1:16" s="27" customFormat="1" x14ac:dyDescent="0.4">
      <c r="A713" s="28">
        <f>IFERROR(Apollo_Data__Comp_No[[#This Row],[CH Company number]],"")</f>
        <v>0</v>
      </c>
      <c r="B713" s="29" t="str">
        <f>IFERROR(Apollo_Data__Comp_No[[#This Row],[company]],"")</f>
        <v>At Home Estate and Lettings Agency</v>
      </c>
      <c r="C713" s="29" t="str">
        <f>IFERROR(_xlfn.XLOOKUP(Apollo_Results[[#This Row],[Company Number ]],Apollo_Data___Inc_Lender!A:A,Apollo_Data___Inc_Lender!C:C,,)&amp;"","")</f>
        <v/>
      </c>
      <c r="D713" s="27" t="str">
        <f>IFERROR(_xlfn.XLOOKUP(Apollo_Results[[#This Row],[Company Number ]],Apollo_Data___Inc_Lender!A:A,Apollo_Data___Inc_Lender!D:D,,)&amp;"","")</f>
        <v/>
      </c>
      <c r="E713" s="31" t="str">
        <f>IFERROR(_xlfn.XLOOKUP(Apollo_Results[[#This Row],[Company Number ]],Apollo_Data___Inc_Lender!A:A,Apollo_Data___Inc_Lender!E:E,"",),"")</f>
        <v/>
      </c>
      <c r="F713" s="27" t="str">
        <f>IFERROR(_xlfn.XLOOKUP(Apollo_Results[[#This Row],[Company Number ]],Apollo_Data___Inc_Lender!A:A,Apollo_Data___Inc_Lender!F:F,"",0)&amp;"","")</f>
        <v/>
      </c>
      <c r="G713" s="31" t="str">
        <f>_xlfn.XLOOKUP(Apollo_Results[[#This Row],[Company Number ]],Apollo_Data___Inc_Lender!A:A,Apollo_Data___Inc_Lender!G:G,"",0)</f>
        <v/>
      </c>
      <c r="H713" s="27" t="str">
        <f>IFERROR(Apollo_Data__Comp_No[[#This Row],[First Name]],"")</f>
        <v>Sarah</v>
      </c>
      <c r="I713" s="27" t="str">
        <f>IFERROR(Apollo_Data__Comp_No[[#This Row],[Last Name]],"")</f>
        <v>Smith</v>
      </c>
      <c r="M713" s="27" t="str">
        <f>IFERROR(Apollo_Data__Comp_No[[#This Row],[Company Linkedin Url]],"")</f>
        <v>http://www.linkedin.com/company/-home-estate-agency-and-lettings-ltd</v>
      </c>
      <c r="N713" s="27" t="str">
        <f>IFERROR(Apollo_Data__Comp_No[[#This Row],[Website]],"")</f>
        <v>https://athomeestates.co.uk</v>
      </c>
      <c r="O713" s="27" t="str">
        <f>IFERROR(Apollo_Data__Comp_No[[#This Row],[Company Address]],"")</f>
        <v>6 Caterways, Horsham, England, United Kingdom, RH12 2</v>
      </c>
      <c r="P713" s="33" t="s">
        <v>26054</v>
      </c>
    </row>
    <row r="714" spans="1:16" s="27" customFormat="1" x14ac:dyDescent="0.4">
      <c r="A714" s="28">
        <f>IFERROR(Apollo_Data__Comp_No[[#This Row],[CH Company number]],"")</f>
        <v>0</v>
      </c>
      <c r="B714" s="29" t="str">
        <f>IFERROR(Apollo_Data__Comp_No[[#This Row],[company]],"")</f>
        <v>Hartford Capital Group</v>
      </c>
      <c r="C714" s="29" t="str">
        <f>IFERROR(_xlfn.XLOOKUP(Apollo_Results[[#This Row],[Company Number ]],Apollo_Data___Inc_Lender!A:A,Apollo_Data___Inc_Lender!C:C,,)&amp;"","")</f>
        <v/>
      </c>
      <c r="D714" s="27" t="str">
        <f>IFERROR(_xlfn.XLOOKUP(Apollo_Results[[#This Row],[Company Number ]],Apollo_Data___Inc_Lender!A:A,Apollo_Data___Inc_Lender!D:D,,)&amp;"","")</f>
        <v/>
      </c>
      <c r="E714" s="31" t="str">
        <f>IFERROR(_xlfn.XLOOKUP(Apollo_Results[[#This Row],[Company Number ]],Apollo_Data___Inc_Lender!A:A,Apollo_Data___Inc_Lender!E:E,"",),"")</f>
        <v/>
      </c>
      <c r="F714" s="27" t="str">
        <f>IFERROR(_xlfn.XLOOKUP(Apollo_Results[[#This Row],[Company Number ]],Apollo_Data___Inc_Lender!A:A,Apollo_Data___Inc_Lender!F:F,"",0)&amp;"","")</f>
        <v/>
      </c>
      <c r="G714" s="31" t="str">
        <f>_xlfn.XLOOKUP(Apollo_Results[[#This Row],[Company Number ]],Apollo_Data___Inc_Lender!A:A,Apollo_Data___Inc_Lender!G:G,"",0)</f>
        <v/>
      </c>
      <c r="H714" s="27" t="str">
        <f>IFERROR(Apollo_Data__Comp_No[[#This Row],[First Name]],"")</f>
        <v>Christopher</v>
      </c>
      <c r="I714" s="27" t="str">
        <f>IFERROR(Apollo_Data__Comp_No[[#This Row],[Last Name]],"")</f>
        <v>Way</v>
      </c>
      <c r="M714" s="27" t="str">
        <f>IFERROR(Apollo_Data__Comp_No[[#This Row],[Company Linkedin Url]],"")</f>
        <v>http://www.linkedin.com/company/hartford-capital-group</v>
      </c>
      <c r="N714" s="27" t="str">
        <f>IFERROR(Apollo_Data__Comp_No[[#This Row],[Website]],"")</f>
        <v>https://hartford-capital.com</v>
      </c>
      <c r="O714" s="27" t="str">
        <f>IFERROR(Apollo_Data__Comp_No[[#This Row],[Company Address]],"")</f>
        <v>Brunswick Street, England, United Kingdom, L3 1BP</v>
      </c>
      <c r="P714" s="33" t="s">
        <v>26054</v>
      </c>
    </row>
    <row r="715" spans="1:16" s="27" customFormat="1" x14ac:dyDescent="0.4">
      <c r="A715" s="28">
        <f>IFERROR(Apollo_Data__Comp_No[[#This Row],[CH Company number]],"")</f>
        <v>0</v>
      </c>
      <c r="B715" s="29" t="str">
        <f>IFERROR(Apollo_Data__Comp_No[[#This Row],[company]],"")</f>
        <v>Hartford Capital Group</v>
      </c>
      <c r="C715" s="29" t="str">
        <f>IFERROR(_xlfn.XLOOKUP(Apollo_Results[[#This Row],[Company Number ]],Apollo_Data___Inc_Lender!A:A,Apollo_Data___Inc_Lender!C:C,,)&amp;"","")</f>
        <v/>
      </c>
      <c r="D715" s="27" t="str">
        <f>IFERROR(_xlfn.XLOOKUP(Apollo_Results[[#This Row],[Company Number ]],Apollo_Data___Inc_Lender!A:A,Apollo_Data___Inc_Lender!D:D,,)&amp;"","")</f>
        <v/>
      </c>
      <c r="E715" s="31" t="str">
        <f>IFERROR(_xlfn.XLOOKUP(Apollo_Results[[#This Row],[Company Number ]],Apollo_Data___Inc_Lender!A:A,Apollo_Data___Inc_Lender!E:E,"",),"")</f>
        <v/>
      </c>
      <c r="F715" s="27" t="str">
        <f>IFERROR(_xlfn.XLOOKUP(Apollo_Results[[#This Row],[Company Number ]],Apollo_Data___Inc_Lender!A:A,Apollo_Data___Inc_Lender!F:F,"",0)&amp;"","")</f>
        <v/>
      </c>
      <c r="G715" s="31" t="str">
        <f>_xlfn.XLOOKUP(Apollo_Results[[#This Row],[Company Number ]],Apollo_Data___Inc_Lender!A:A,Apollo_Data___Inc_Lender!G:G,"",0)</f>
        <v/>
      </c>
      <c r="H715" s="27" t="str">
        <f>IFERROR(Apollo_Data__Comp_No[[#This Row],[First Name]],"")</f>
        <v>Ryan</v>
      </c>
      <c r="I715" s="27" t="str">
        <f>IFERROR(Apollo_Data__Comp_No[[#This Row],[Last Name]],"")</f>
        <v>Morley</v>
      </c>
      <c r="M715" s="27" t="str">
        <f>IFERROR(Apollo_Data__Comp_No[[#This Row],[Company Linkedin Url]],"")</f>
        <v>http://www.linkedin.com/company/hartford-capital-group</v>
      </c>
      <c r="N715" s="27" t="str">
        <f>IFERROR(Apollo_Data__Comp_No[[#This Row],[Website]],"")</f>
        <v>https://hartford-capital.com</v>
      </c>
      <c r="O715" s="27" t="str">
        <f>IFERROR(Apollo_Data__Comp_No[[#This Row],[Company Address]],"")</f>
        <v>Brunswick Street, England, United Kingdom, L3 1BP</v>
      </c>
      <c r="P715" s="33" t="s">
        <v>26054</v>
      </c>
    </row>
    <row r="716" spans="1:16" s="27" customFormat="1" x14ac:dyDescent="0.4">
      <c r="A716" s="28">
        <f>IFERROR(Apollo_Data__Comp_No[[#This Row],[CH Company number]],"")</f>
        <v>0</v>
      </c>
      <c r="B716" s="29" t="str">
        <f>IFERROR(Apollo_Data__Comp_No[[#This Row],[company]],"")</f>
        <v>Capsel Homes</v>
      </c>
      <c r="C716" s="29" t="str">
        <f>IFERROR(_xlfn.XLOOKUP(Apollo_Results[[#This Row],[Company Number ]],Apollo_Data___Inc_Lender!A:A,Apollo_Data___Inc_Lender!C:C,,)&amp;"","")</f>
        <v/>
      </c>
      <c r="D716" s="27" t="str">
        <f>IFERROR(_xlfn.XLOOKUP(Apollo_Results[[#This Row],[Company Number ]],Apollo_Data___Inc_Lender!A:A,Apollo_Data___Inc_Lender!D:D,,)&amp;"","")</f>
        <v/>
      </c>
      <c r="E716" s="31" t="str">
        <f>IFERROR(_xlfn.XLOOKUP(Apollo_Results[[#This Row],[Company Number ]],Apollo_Data___Inc_Lender!A:A,Apollo_Data___Inc_Lender!E:E,"",),"")</f>
        <v/>
      </c>
      <c r="F716" s="27" t="str">
        <f>IFERROR(_xlfn.XLOOKUP(Apollo_Results[[#This Row],[Company Number ]],Apollo_Data___Inc_Lender!A:A,Apollo_Data___Inc_Lender!F:F,"",0)&amp;"","")</f>
        <v/>
      </c>
      <c r="G716" s="31" t="str">
        <f>_xlfn.XLOOKUP(Apollo_Results[[#This Row],[Company Number ]],Apollo_Data___Inc_Lender!A:A,Apollo_Data___Inc_Lender!G:G,"",0)</f>
        <v/>
      </c>
      <c r="H716" s="27" t="str">
        <f>IFERROR(Apollo_Data__Comp_No[[#This Row],[First Name]],"")</f>
        <v>Eleanor</v>
      </c>
      <c r="I716" s="27" t="str">
        <f>IFERROR(Apollo_Data__Comp_No[[#This Row],[Last Name]],"")</f>
        <v>Bulmer</v>
      </c>
      <c r="M716" s="27" t="str">
        <f>IFERROR(Apollo_Data__Comp_No[[#This Row],[Company Linkedin Url]],"")</f>
        <v>http://www.linkedin.com/company/capsel</v>
      </c>
      <c r="N716" s="27" t="str">
        <f>IFERROR(Apollo_Data__Comp_No[[#This Row],[Website]],"")</f>
        <v>https://capselhomes.co.uk</v>
      </c>
      <c r="O716" s="27" t="str">
        <f>IFERROR(Apollo_Data__Comp_No[[#This Row],[Company Address]],"")</f>
        <v>Pontypool, Wales, United Kingdom, NP4 0JJ</v>
      </c>
      <c r="P716" s="33" t="s">
        <v>26054</v>
      </c>
    </row>
    <row r="717" spans="1:16" s="27" customFormat="1" x14ac:dyDescent="0.4">
      <c r="A717" s="28">
        <f>IFERROR(Apollo_Data__Comp_No[[#This Row],[CH Company number]],"")</f>
        <v>0</v>
      </c>
      <c r="B717" s="29" t="str">
        <f>IFERROR(Apollo_Data__Comp_No[[#This Row],[company]],"")</f>
        <v>IMKI Property Deals Ltd</v>
      </c>
      <c r="C717" s="29" t="str">
        <f>IFERROR(_xlfn.XLOOKUP(Apollo_Results[[#This Row],[Company Number ]],Apollo_Data___Inc_Lender!A:A,Apollo_Data___Inc_Lender!C:C,,)&amp;"","")</f>
        <v/>
      </c>
      <c r="D717" s="27" t="str">
        <f>IFERROR(_xlfn.XLOOKUP(Apollo_Results[[#This Row],[Company Number ]],Apollo_Data___Inc_Lender!A:A,Apollo_Data___Inc_Lender!D:D,,)&amp;"","")</f>
        <v/>
      </c>
      <c r="E717" s="31" t="str">
        <f>IFERROR(_xlfn.XLOOKUP(Apollo_Results[[#This Row],[Company Number ]],Apollo_Data___Inc_Lender!A:A,Apollo_Data___Inc_Lender!E:E,"",),"")</f>
        <v/>
      </c>
      <c r="F717" s="27" t="str">
        <f>IFERROR(_xlfn.XLOOKUP(Apollo_Results[[#This Row],[Company Number ]],Apollo_Data___Inc_Lender!A:A,Apollo_Data___Inc_Lender!F:F,"",0)&amp;"","")</f>
        <v/>
      </c>
      <c r="G717" s="31" t="str">
        <f>_xlfn.XLOOKUP(Apollo_Results[[#This Row],[Company Number ]],Apollo_Data___Inc_Lender!A:A,Apollo_Data___Inc_Lender!G:G,"",0)</f>
        <v/>
      </c>
      <c r="H717" s="27" t="str">
        <f>IFERROR(Apollo_Data__Comp_No[[#This Row],[First Name]],"")</f>
        <v>Christopher</v>
      </c>
      <c r="I717" s="27" t="str">
        <f>IFERROR(Apollo_Data__Comp_No[[#This Row],[Last Name]],"")</f>
        <v>Webster</v>
      </c>
      <c r="M717" s="27" t="str">
        <f>IFERROR(Apollo_Data__Comp_No[[#This Row],[Company Linkedin Url]],"")</f>
        <v>http://www.linkedin.com/company/imki-property-deals-ltd</v>
      </c>
      <c r="N717" s="27">
        <f>IFERROR(Apollo_Data__Comp_No[[#This Row],[Website]],"")</f>
        <v>0</v>
      </c>
      <c r="O717" s="27" t="str">
        <f>IFERROR(Apollo_Data__Comp_No[[#This Row],[Company Address]],"")</f>
        <v>7 Great Portland Street, London, England, United Kingdom, W1W 8</v>
      </c>
      <c r="P717" s="33" t="s">
        <v>26054</v>
      </c>
    </row>
    <row r="718" spans="1:16" s="27" customFormat="1" x14ac:dyDescent="0.4">
      <c r="A718" s="28">
        <f>IFERROR(Apollo_Data__Comp_No[[#This Row],[CH Company number]],"")</f>
        <v>0</v>
      </c>
      <c r="B718" s="29" t="str">
        <f>IFERROR(Apollo_Data__Comp_No[[#This Row],[company]],"")</f>
        <v>Crown Estates</v>
      </c>
      <c r="C718" s="29" t="str">
        <f>IFERROR(_xlfn.XLOOKUP(Apollo_Results[[#This Row],[Company Number ]],Apollo_Data___Inc_Lender!A:A,Apollo_Data___Inc_Lender!C:C,,)&amp;"","")</f>
        <v/>
      </c>
      <c r="D718" s="27" t="str">
        <f>IFERROR(_xlfn.XLOOKUP(Apollo_Results[[#This Row],[Company Number ]],Apollo_Data___Inc_Lender!A:A,Apollo_Data___Inc_Lender!D:D,,)&amp;"","")</f>
        <v/>
      </c>
      <c r="E718" s="31" t="str">
        <f>IFERROR(_xlfn.XLOOKUP(Apollo_Results[[#This Row],[Company Number ]],Apollo_Data___Inc_Lender!A:A,Apollo_Data___Inc_Lender!E:E,"",),"")</f>
        <v/>
      </c>
      <c r="F718" s="27" t="str">
        <f>IFERROR(_xlfn.XLOOKUP(Apollo_Results[[#This Row],[Company Number ]],Apollo_Data___Inc_Lender!A:A,Apollo_Data___Inc_Lender!F:F,"",0)&amp;"","")</f>
        <v/>
      </c>
      <c r="G718" s="31" t="str">
        <f>_xlfn.XLOOKUP(Apollo_Results[[#This Row],[Company Number ]],Apollo_Data___Inc_Lender!A:A,Apollo_Data___Inc_Lender!G:G,"",0)</f>
        <v/>
      </c>
      <c r="H718" s="27" t="str">
        <f>IFERROR(Apollo_Data__Comp_No[[#This Row],[First Name]],"")</f>
        <v>Linda</v>
      </c>
      <c r="I718" s="27" t="str">
        <f>IFERROR(Apollo_Data__Comp_No[[#This Row],[Last Name]],"")</f>
        <v>Allmark</v>
      </c>
      <c r="M718" s="27" t="str">
        <f>IFERROR(Apollo_Data__Comp_No[[#This Row],[Company Linkedin Url]],"")</f>
        <v>http://www.linkedin.com/company/crown-estates</v>
      </c>
      <c r="N718" s="27" t="str">
        <f>IFERROR(Apollo_Data__Comp_No[[#This Row],[Website]],"")</f>
        <v>https://crownestates.be</v>
      </c>
      <c r="O718" s="27" t="str">
        <f>IFERROR(Apollo_Data__Comp_No[[#This Row],[Company Address]],"")</f>
        <v>265 Avenue de la Couronne, Ixelles, Brussels, Belgium, 1050</v>
      </c>
      <c r="P718" s="33" t="s">
        <v>26054</v>
      </c>
    </row>
    <row r="719" spans="1:16" s="27" customFormat="1" x14ac:dyDescent="0.4">
      <c r="A719" s="28" t="str">
        <f>IFERROR(Apollo_Data__Comp_No[[#This Row],[CH Company number]],"")</f>
        <v>08687892</v>
      </c>
      <c r="B719" s="29" t="str">
        <f>IFERROR(Apollo_Data__Comp_No[[#This Row],[company]],"")</f>
        <v>Totus Construction Ltd</v>
      </c>
      <c r="C719" s="29" t="str">
        <f>IFERROR(_xlfn.XLOOKUP(Apollo_Results[[#This Row],[Company Number ]],Apollo_Data___Inc_Lender!A:A,Apollo_Data___Inc_Lender!C:C,,)&amp;"","")</f>
        <v>Andriy - Vynnytskyy; Taras - Vynnytskyy</v>
      </c>
      <c r="D719" s="27" t="str">
        <f>IFERROR(_xlfn.XLOOKUP(Apollo_Results[[#This Row],[Company Number ]],Apollo_Data___Inc_Lender!A:A,Apollo_Data___Inc_Lender!D:D,,)&amp;"","")</f>
        <v>Andriy Vynnytskyy; Taras Vynnytskyy; Julija Baranova; Lidiya Vinnytska</v>
      </c>
      <c r="E719" s="31">
        <f>IFERROR(_xlfn.XLOOKUP(Apollo_Results[[#This Row],[Company Number ]],Apollo_Data___Inc_Lender!A:A,Apollo_Data___Inc_Lender!E:E,"",),"")</f>
        <v>45504</v>
      </c>
      <c r="F719" s="27" t="str">
        <f>IFERROR(_xlfn.XLOOKUP(Apollo_Results[[#This Row],[Company Number ]],Apollo_Data___Inc_Lender!A:A,Apollo_Data___Inc_Lender!F:F,"",0)&amp;"","")</f>
        <v>outstanding</v>
      </c>
      <c r="G719" s="31">
        <f>_xlfn.XLOOKUP(Apollo_Results[[#This Row],[Company Number ]],Apollo_Data___Inc_Lender!A:A,Apollo_Data___Inc_Lender!G:G,"",0)</f>
        <v>41529</v>
      </c>
      <c r="H719" s="27" t="str">
        <f>IFERROR(Apollo_Data__Comp_No[[#This Row],[First Name]],"")</f>
        <v>Taras</v>
      </c>
      <c r="I719" s="27" t="str">
        <f>IFERROR(Apollo_Data__Comp_No[[#This Row],[Last Name]],"")</f>
        <v>Vynnytskyy</v>
      </c>
      <c r="M719" s="27" t="str">
        <f>IFERROR(Apollo_Data__Comp_No[[#This Row],[Company Linkedin Url]],"")</f>
        <v>http://www.linkedin.com/company/totus-construction-ltd</v>
      </c>
      <c r="N719" s="27" t="str">
        <f>IFERROR(Apollo_Data__Comp_No[[#This Row],[Website]],"")</f>
        <v>https://totus.construction</v>
      </c>
      <c r="O719" s="27" t="str">
        <f>IFERROR(Apollo_Data__Comp_No[[#This Row],[Company Address]],"")</f>
        <v>Walton-on-Thames, England, United Kingdom</v>
      </c>
      <c r="P719" s="33" t="s">
        <v>26054</v>
      </c>
    </row>
    <row r="720" spans="1:16" s="27" customFormat="1" x14ac:dyDescent="0.4">
      <c r="A720" s="28" t="str">
        <f>IFERROR(Apollo_Data__Comp_No[[#This Row],[CH Company number]],"")</f>
        <v>08687892</v>
      </c>
      <c r="B720" s="29" t="str">
        <f>IFERROR(Apollo_Data__Comp_No[[#This Row],[company]],"")</f>
        <v>Totus Construction Ltd</v>
      </c>
      <c r="C720" s="29" t="str">
        <f>IFERROR(_xlfn.XLOOKUP(Apollo_Results[[#This Row],[Company Number ]],Apollo_Data___Inc_Lender!A:A,Apollo_Data___Inc_Lender!C:C,,)&amp;"","")</f>
        <v>Andriy - Vynnytskyy; Taras - Vynnytskyy</v>
      </c>
      <c r="D720" s="27" t="str">
        <f>IFERROR(_xlfn.XLOOKUP(Apollo_Results[[#This Row],[Company Number ]],Apollo_Data___Inc_Lender!A:A,Apollo_Data___Inc_Lender!D:D,,)&amp;"","")</f>
        <v>Andriy Vynnytskyy; Taras Vynnytskyy; Julija Baranova; Lidiya Vinnytska</v>
      </c>
      <c r="E720" s="31">
        <f>IFERROR(_xlfn.XLOOKUP(Apollo_Results[[#This Row],[Company Number ]],Apollo_Data___Inc_Lender!A:A,Apollo_Data___Inc_Lender!E:E,"",),"")</f>
        <v>45504</v>
      </c>
      <c r="F720" s="27" t="str">
        <f>IFERROR(_xlfn.XLOOKUP(Apollo_Results[[#This Row],[Company Number ]],Apollo_Data___Inc_Lender!A:A,Apollo_Data___Inc_Lender!F:F,"",0)&amp;"","")</f>
        <v>outstanding</v>
      </c>
      <c r="G720" s="31">
        <f>_xlfn.XLOOKUP(Apollo_Results[[#This Row],[Company Number ]],Apollo_Data___Inc_Lender!A:A,Apollo_Data___Inc_Lender!G:G,"",0)</f>
        <v>41529</v>
      </c>
      <c r="H720" s="27" t="str">
        <f>IFERROR(Apollo_Data__Comp_No[[#This Row],[First Name]],"")</f>
        <v>Andrew</v>
      </c>
      <c r="I720" s="27" t="str">
        <f>IFERROR(Apollo_Data__Comp_No[[#This Row],[Last Name]],"")</f>
        <v>Vynnytskyy</v>
      </c>
      <c r="M720" s="27" t="str">
        <f>IFERROR(Apollo_Data__Comp_No[[#This Row],[Company Linkedin Url]],"")</f>
        <v>http://www.linkedin.com/company/totus-construction-ltd</v>
      </c>
      <c r="N720" s="27" t="str">
        <f>IFERROR(Apollo_Data__Comp_No[[#This Row],[Website]],"")</f>
        <v>https://totus.construction</v>
      </c>
      <c r="O720" s="27" t="str">
        <f>IFERROR(Apollo_Data__Comp_No[[#This Row],[Company Address]],"")</f>
        <v>Walton-on-Thames, England, United Kingdom</v>
      </c>
      <c r="P720" s="33" t="s">
        <v>26054</v>
      </c>
    </row>
    <row r="721" spans="1:16" s="27" customFormat="1" x14ac:dyDescent="0.4">
      <c r="A721" s="28" t="str">
        <f>IFERROR(Apollo_Data__Comp_No[[#This Row],[CH Company number]],"")</f>
        <v>10469840</v>
      </c>
      <c r="B721" s="29" t="str">
        <f>IFERROR(Apollo_Data__Comp_No[[#This Row],[company]],"")</f>
        <v>Globe Homes</v>
      </c>
      <c r="C721" s="29" t="str">
        <f>IFERROR(_xlfn.XLOOKUP(Apollo_Results[[#This Row],[Company Number ]],Apollo_Data___Inc_Lender!A:A,Apollo_Data___Inc_Lender!C:C,,)&amp;"","")</f>
        <v>Alan - Parker; Antony - Wright; Daniel - Wright</v>
      </c>
      <c r="D721" s="27" t="str">
        <f>IFERROR(_xlfn.XLOOKUP(Apollo_Results[[#This Row],[Company Number ]],Apollo_Data___Inc_Lender!A:A,Apollo_Data___Inc_Lender!D:D,,)&amp;"","")</f>
        <v>Birmingham City Council (As the Accountable Body on Behalf of Birmingham &amp; Solihull Local Enterprise Partnership)</v>
      </c>
      <c r="E721" s="31">
        <f>IFERROR(_xlfn.XLOOKUP(Apollo_Results[[#This Row],[Company Number ]],Apollo_Data___Inc_Lender!A:A,Apollo_Data___Inc_Lender!E:E,"",),"")</f>
        <v>43048</v>
      </c>
      <c r="F721" s="27" t="str">
        <f>IFERROR(_xlfn.XLOOKUP(Apollo_Results[[#This Row],[Company Number ]],Apollo_Data___Inc_Lender!A:A,Apollo_Data___Inc_Lender!F:F,"",0)&amp;"","")</f>
        <v>fully-satisfied</v>
      </c>
      <c r="G721" s="31">
        <f>_xlfn.XLOOKUP(Apollo_Results[[#This Row],[Company Number ]],Apollo_Data___Inc_Lender!A:A,Apollo_Data___Inc_Lender!G:G,"",0)</f>
        <v>42683</v>
      </c>
      <c r="H721" s="27" t="str">
        <f>IFERROR(Apollo_Data__Comp_No[[#This Row],[First Name]],"")</f>
        <v>Sarah</v>
      </c>
      <c r="I721" s="27" t="str">
        <f>IFERROR(Apollo_Data__Comp_No[[#This Row],[Last Name]],"")</f>
        <v>Strong</v>
      </c>
      <c r="M721" s="27" t="str">
        <f>IFERROR(Apollo_Data__Comp_No[[#This Row],[Company Linkedin Url]],"")</f>
        <v>http://www.linkedin.com/company/globe-homes</v>
      </c>
      <c r="N721" s="27" t="str">
        <f>IFERROR(Apollo_Data__Comp_No[[#This Row],[Website]],"")</f>
        <v>https://globehomes.info</v>
      </c>
      <c r="O721" s="27" t="str">
        <f>IFERROR(Apollo_Data__Comp_No[[#This Row],[Company Address]],"")</f>
        <v>Paisley, Scotland, United Kingdom</v>
      </c>
      <c r="P721" s="33" t="s">
        <v>26054</v>
      </c>
    </row>
    <row r="722" spans="1:16" s="27" customFormat="1" x14ac:dyDescent="0.4">
      <c r="A722" s="28" t="str">
        <f>IFERROR(Apollo_Data__Comp_No[[#This Row],[CH Company number]],"")</f>
        <v>00578302</v>
      </c>
      <c r="B722" s="29" t="str">
        <f>IFERROR(Apollo_Data__Comp_No[[#This Row],[company]],"")</f>
        <v>Harry J Palmer Ltd</v>
      </c>
      <c r="C722" s="29" t="str">
        <f>IFERROR(_xlfn.XLOOKUP(Apollo_Results[[#This Row],[Company Number ]],Apollo_Data___Inc_Lender!A:A,Apollo_Data___Inc_Lender!C:C,,)&amp;"","")</f>
        <v>May - Palmer</v>
      </c>
      <c r="D722" s="27" t="str">
        <f>IFERROR(_xlfn.XLOOKUP(Apollo_Results[[#This Row],[Company Number ]],Apollo_Data___Inc_Lender!A:A,Apollo_Data___Inc_Lender!D:D,,)&amp;"","")</f>
        <v>Barclays Bank PLC</v>
      </c>
      <c r="E722" s="31">
        <f>IFERROR(_xlfn.XLOOKUP(Apollo_Results[[#This Row],[Company Number ]],Apollo_Data___Inc_Lender!A:A,Apollo_Data___Inc_Lender!E:E,"",),"")</f>
        <v>31482</v>
      </c>
      <c r="F722" s="27" t="str">
        <f>IFERROR(_xlfn.XLOOKUP(Apollo_Results[[#This Row],[Company Number ]],Apollo_Data___Inc_Lender!A:A,Apollo_Data___Inc_Lender!F:F,"",0)&amp;"","")</f>
        <v>fully-satisfied</v>
      </c>
      <c r="G722" s="31">
        <f>_xlfn.XLOOKUP(Apollo_Results[[#This Row],[Company Number ]],Apollo_Data___Inc_Lender!A:A,Apollo_Data___Inc_Lender!G:G,"",0)</f>
        <v>20862</v>
      </c>
      <c r="H722" s="27" t="str">
        <f>IFERROR(Apollo_Data__Comp_No[[#This Row],[First Name]],"")</f>
        <v>May</v>
      </c>
      <c r="I722" s="27" t="str">
        <f>IFERROR(Apollo_Data__Comp_No[[#This Row],[Last Name]],"")</f>
        <v>Palmer</v>
      </c>
      <c r="M722" s="27" t="str">
        <f>IFERROR(Apollo_Data__Comp_No[[#This Row],[Company Linkedin Url]],"")</f>
        <v>http://www.linkedin.com/company/harry-j-palmer-ltd</v>
      </c>
      <c r="N722" s="27" t="str">
        <f>IFERROR(Apollo_Data__Comp_No[[#This Row],[Website]],"")</f>
        <v>https://harryjpalmer.co.uk</v>
      </c>
      <c r="O722" s="27" t="str">
        <f>IFERROR(Apollo_Data__Comp_No[[#This Row],[Company Address]],"")</f>
        <v>21 Old Road, Wimborne Minster, England, United Kingdom, BH21 1EJ</v>
      </c>
      <c r="P722" s="33" t="s">
        <v>26054</v>
      </c>
    </row>
    <row r="723" spans="1:16" s="27" customFormat="1" x14ac:dyDescent="0.4">
      <c r="A723" s="28" t="str">
        <f>IFERROR(Apollo_Data__Comp_No[[#This Row],[CH Company number]],"")</f>
        <v>15380614</v>
      </c>
      <c r="B723" s="29" t="str">
        <f>IFERROR(Apollo_Data__Comp_No[[#This Row],[company]],"")</f>
        <v>MM Properties</v>
      </c>
      <c r="C723" s="29" t="str">
        <f>IFERROR(_xlfn.XLOOKUP(Apollo_Results[[#This Row],[Company Number ]],Apollo_Data___Inc_Lender!A:A,Apollo_Data___Inc_Lender!C:C,,)&amp;"","")</f>
        <v>Mohsin - Ali; Hussain, Saqib</v>
      </c>
      <c r="D723" s="27" t="str">
        <f>IFERROR(_xlfn.XLOOKUP(Apollo_Results[[#This Row],[Company Number ]],Apollo_Data___Inc_Lender!A:A,Apollo_Data___Inc_Lender!D:D,,)&amp;"","")</f>
        <v/>
      </c>
      <c r="E723" s="31">
        <f>IFERROR(_xlfn.XLOOKUP(Apollo_Results[[#This Row],[Company Number ]],Apollo_Data___Inc_Lender!A:A,Apollo_Data___Inc_Lender!E:E,"",),"")</f>
        <v>0</v>
      </c>
      <c r="F723" s="27" t="str">
        <f>IFERROR(_xlfn.XLOOKUP(Apollo_Results[[#This Row],[Company Number ]],Apollo_Data___Inc_Lender!A:A,Apollo_Data___Inc_Lender!F:F,"",0)&amp;"","")</f>
        <v/>
      </c>
      <c r="G723" s="31">
        <f>_xlfn.XLOOKUP(Apollo_Results[[#This Row],[Company Number ]],Apollo_Data___Inc_Lender!A:A,Apollo_Data___Inc_Lender!G:G,"",0)</f>
        <v>45293</v>
      </c>
      <c r="H723" s="27" t="str">
        <f>IFERROR(Apollo_Data__Comp_No[[#This Row],[First Name]],"")</f>
        <v>M</v>
      </c>
      <c r="I723" s="27" t="str">
        <f>IFERROR(Apollo_Data__Comp_No[[#This Row],[Last Name]],"")</f>
        <v>Miah</v>
      </c>
      <c r="M723" s="27" t="str">
        <f>IFERROR(Apollo_Data__Comp_No[[#This Row],[Company Linkedin Url]],"")</f>
        <v>http://www.linkedin.com/company/mm-propertiesdk</v>
      </c>
      <c r="N723" s="27" t="str">
        <f>IFERROR(Apollo_Data__Comp_No[[#This Row],[Website]],"")</f>
        <v>https://mmproperties.dk</v>
      </c>
      <c r="O723" s="27" t="str">
        <f>IFERROR(Apollo_Data__Comp_No[[#This Row],[Company Address]],"")</f>
        <v>125 Osterbrogade, Kobenhavn, Capital Region of Denmark, Denmark, 2100</v>
      </c>
      <c r="P723" s="33" t="s">
        <v>26054</v>
      </c>
    </row>
    <row r="724" spans="1:16" s="27" customFormat="1" x14ac:dyDescent="0.4">
      <c r="A724" s="28" t="str">
        <f>IFERROR(Apollo_Data__Comp_No[[#This Row],[CH Company number]],"")</f>
        <v>11726908</v>
      </c>
      <c r="B724" s="29" t="str">
        <f>IFERROR(Apollo_Data__Comp_No[[#This Row],[company]],"")</f>
        <v>AstonWalker Developments Ltd</v>
      </c>
      <c r="C724" s="29" t="str">
        <f>IFERROR(_xlfn.XLOOKUP(Apollo_Results[[#This Row],[Company Number ]],Apollo_Data___Inc_Lender!A:A,Apollo_Data___Inc_Lender!C:C,,)&amp;"","")</f>
        <v>David - Aston; Nathan - Walker</v>
      </c>
      <c r="D724" s="27" t="str">
        <f>IFERROR(_xlfn.XLOOKUP(Apollo_Results[[#This Row],[Company Number ]],Apollo_Data___Inc_Lender!A:A,Apollo_Data___Inc_Lender!D:D,,)&amp;"","")</f>
        <v>Bef Bsc LTD; Business &amp; Enterprise Finance (Ne) LTD</v>
      </c>
      <c r="E724" s="31">
        <f>IFERROR(_xlfn.XLOOKUP(Apollo_Results[[#This Row],[Company Number ]],Apollo_Data___Inc_Lender!A:A,Apollo_Data___Inc_Lender!E:E,"",),"")</f>
        <v>44616</v>
      </c>
      <c r="F724" s="27" t="str">
        <f>IFERROR(_xlfn.XLOOKUP(Apollo_Results[[#This Row],[Company Number ]],Apollo_Data___Inc_Lender!A:A,Apollo_Data___Inc_Lender!F:F,"",0)&amp;"","")</f>
        <v>fully-satisfied</v>
      </c>
      <c r="G724" s="31">
        <f>_xlfn.XLOOKUP(Apollo_Results[[#This Row],[Company Number ]],Apollo_Data___Inc_Lender!A:A,Apollo_Data___Inc_Lender!G:G,"",0)</f>
        <v>43448</v>
      </c>
      <c r="H724" s="27" t="str">
        <f>IFERROR(Apollo_Data__Comp_No[[#This Row],[First Name]],"")</f>
        <v>Davie</v>
      </c>
      <c r="I724" s="27" t="str">
        <f>IFERROR(Apollo_Data__Comp_No[[#This Row],[Last Name]],"")</f>
        <v>Aston</v>
      </c>
      <c r="M724" s="27" t="str">
        <f>IFERROR(Apollo_Data__Comp_No[[#This Row],[Company Linkedin Url]],"")</f>
        <v>http://www.linkedin.com/company/astonwalker-developments-ltd</v>
      </c>
      <c r="N724" s="27" t="str">
        <f>IFERROR(Apollo_Data__Comp_No[[#This Row],[Website]],"")</f>
        <v>https://aston-walker.co.uk</v>
      </c>
      <c r="O724" s="27" t="str">
        <f>IFERROR(Apollo_Data__Comp_No[[#This Row],[Company Address]],"")</f>
        <v>United Kingdom</v>
      </c>
      <c r="P724" s="33" t="s">
        <v>26054</v>
      </c>
    </row>
    <row r="725" spans="1:16" s="27" customFormat="1" x14ac:dyDescent="0.4">
      <c r="A725" s="28" t="str">
        <f>IFERROR(Apollo_Data__Comp_No[[#This Row],[CH Company number]],"")</f>
        <v>11775782</v>
      </c>
      <c r="B725" s="29" t="str">
        <f>IFERROR(Apollo_Data__Comp_No[[#This Row],[company]],"")</f>
        <v>Salmon Property</v>
      </c>
      <c r="C725" s="29" t="str">
        <f>IFERROR(_xlfn.XLOOKUP(Apollo_Results[[#This Row],[Company Number ]],Apollo_Data___Inc_Lender!A:A,Apollo_Data___Inc_Lender!C:C,,)&amp;"","")</f>
        <v>Anthony - Harper; Douglas - Stewart; Kevin - Stoodley</v>
      </c>
      <c r="D725" s="27" t="str">
        <f>IFERROR(_xlfn.XLOOKUP(Apollo_Results[[#This Row],[Company Number ]],Apollo_Data___Inc_Lender!A:A,Apollo_Data___Inc_Lender!D:D,,)&amp;"","")</f>
        <v>Douglas James Stewart; Roderick Graham Farquharson Henderson</v>
      </c>
      <c r="E725" s="31">
        <f>IFERROR(_xlfn.XLOOKUP(Apollo_Results[[#This Row],[Company Number ]],Apollo_Data___Inc_Lender!A:A,Apollo_Data___Inc_Lender!E:E,"",),"")</f>
        <v>43754</v>
      </c>
      <c r="F725" s="27" t="str">
        <f>IFERROR(_xlfn.XLOOKUP(Apollo_Results[[#This Row],[Company Number ]],Apollo_Data___Inc_Lender!A:A,Apollo_Data___Inc_Lender!F:F,"",0)&amp;"","")</f>
        <v>outstanding</v>
      </c>
      <c r="G725" s="31">
        <f>_xlfn.XLOOKUP(Apollo_Results[[#This Row],[Company Number ]],Apollo_Data___Inc_Lender!A:A,Apollo_Data___Inc_Lender!G:G,"",0)</f>
        <v>43483</v>
      </c>
      <c r="H725" s="27" t="str">
        <f>IFERROR(Apollo_Data__Comp_No[[#This Row],[First Name]],"")</f>
        <v>Rorie</v>
      </c>
      <c r="I725" s="27" t="str">
        <f>IFERROR(Apollo_Data__Comp_No[[#This Row],[Last Name]],"")</f>
        <v>Henderson</v>
      </c>
      <c r="M725" s="27" t="str">
        <f>IFERROR(Apollo_Data__Comp_No[[#This Row],[Company Linkedin Url]],"")</f>
        <v>http://www.linkedin.com/company/salmon-property</v>
      </c>
      <c r="N725" s="27" t="str">
        <f>IFERROR(Apollo_Data__Comp_No[[#This Row],[Website]],"")</f>
        <v>https://salmonproperty.com</v>
      </c>
      <c r="O725" s="27" t="str">
        <f>IFERROR(Apollo_Data__Comp_No[[#This Row],[Company Address]],"")</f>
        <v>39 Maddox Street, London, England, United Kingdom, W1S 1</v>
      </c>
      <c r="P725" s="33" t="s">
        <v>26054</v>
      </c>
    </row>
    <row r="726" spans="1:16" s="27" customFormat="1" x14ac:dyDescent="0.4">
      <c r="A726" s="28" t="str">
        <f>IFERROR(Apollo_Data__Comp_No[[#This Row],[CH Company number]],"")</f>
        <v>11775782</v>
      </c>
      <c r="B726" s="29" t="str">
        <f>IFERROR(Apollo_Data__Comp_No[[#This Row],[company]],"")</f>
        <v>Salmon Property</v>
      </c>
      <c r="C726" s="29" t="str">
        <f>IFERROR(_xlfn.XLOOKUP(Apollo_Results[[#This Row],[Company Number ]],Apollo_Data___Inc_Lender!A:A,Apollo_Data___Inc_Lender!C:C,,)&amp;"","")</f>
        <v>Anthony - Harper; Douglas - Stewart; Kevin - Stoodley</v>
      </c>
      <c r="D726" s="27" t="str">
        <f>IFERROR(_xlfn.XLOOKUP(Apollo_Results[[#This Row],[Company Number ]],Apollo_Data___Inc_Lender!A:A,Apollo_Data___Inc_Lender!D:D,,)&amp;"","")</f>
        <v>Douglas James Stewart; Roderick Graham Farquharson Henderson</v>
      </c>
      <c r="E726" s="31">
        <f>IFERROR(_xlfn.XLOOKUP(Apollo_Results[[#This Row],[Company Number ]],Apollo_Data___Inc_Lender!A:A,Apollo_Data___Inc_Lender!E:E,"",),"")</f>
        <v>43754</v>
      </c>
      <c r="F726" s="27" t="str">
        <f>IFERROR(_xlfn.XLOOKUP(Apollo_Results[[#This Row],[Company Number ]],Apollo_Data___Inc_Lender!A:A,Apollo_Data___Inc_Lender!F:F,"",0)&amp;"","")</f>
        <v>outstanding</v>
      </c>
      <c r="G726" s="31">
        <f>_xlfn.XLOOKUP(Apollo_Results[[#This Row],[Company Number ]],Apollo_Data___Inc_Lender!A:A,Apollo_Data___Inc_Lender!G:G,"",0)</f>
        <v>43483</v>
      </c>
      <c r="H726" s="27" t="str">
        <f>IFERROR(Apollo_Data__Comp_No[[#This Row],[First Name]],"")</f>
        <v>Thomas</v>
      </c>
      <c r="I726" s="27" t="str">
        <f>IFERROR(Apollo_Data__Comp_No[[#This Row],[Last Name]],"")</f>
        <v>Cole</v>
      </c>
      <c r="M726" s="27" t="str">
        <f>IFERROR(Apollo_Data__Comp_No[[#This Row],[Company Linkedin Url]],"")</f>
        <v>http://www.linkedin.com/company/salmon-property</v>
      </c>
      <c r="N726" s="27" t="str">
        <f>IFERROR(Apollo_Data__Comp_No[[#This Row],[Website]],"")</f>
        <v>https://salmonproperty.com</v>
      </c>
      <c r="O726" s="27" t="str">
        <f>IFERROR(Apollo_Data__Comp_No[[#This Row],[Company Address]],"")</f>
        <v>39 Maddox Street, London, England, United Kingdom, W1S 1</v>
      </c>
      <c r="P726" s="33" t="s">
        <v>26054</v>
      </c>
    </row>
    <row r="727" spans="1:16" s="27" customFormat="1" x14ac:dyDescent="0.4">
      <c r="A727" s="28" t="str">
        <f>IFERROR(Apollo_Data__Comp_No[[#This Row],[CH Company number]],"")</f>
        <v>15955917</v>
      </c>
      <c r="B727" s="29" t="str">
        <f>IFERROR(Apollo_Data__Comp_No[[#This Row],[company]],"")</f>
        <v>Grays Estate Agents</v>
      </c>
      <c r="C727" s="29" t="str">
        <f>IFERROR(_xlfn.XLOOKUP(Apollo_Results[[#This Row],[Company Number ]],Apollo_Data___Inc_Lender!A:A,Apollo_Data___Inc_Lender!C:C,,)&amp;"","")</f>
        <v>Kenneth - Gray; Rachel - Gray</v>
      </c>
      <c r="D727" s="27" t="str">
        <f>IFERROR(_xlfn.XLOOKUP(Apollo_Results[[#This Row],[Company Number ]],Apollo_Data___Inc_Lender!A:A,Apollo_Data___Inc_Lender!D:D,,)&amp;"","")</f>
        <v/>
      </c>
      <c r="E727" s="31">
        <f>IFERROR(_xlfn.XLOOKUP(Apollo_Results[[#This Row],[Company Number ]],Apollo_Data___Inc_Lender!A:A,Apollo_Data___Inc_Lender!E:E,"",),"")</f>
        <v>0</v>
      </c>
      <c r="F727" s="27" t="str">
        <f>IFERROR(_xlfn.XLOOKUP(Apollo_Results[[#This Row],[Company Number ]],Apollo_Data___Inc_Lender!A:A,Apollo_Data___Inc_Lender!F:F,"",0)&amp;"","")</f>
        <v/>
      </c>
      <c r="G727" s="31">
        <f>_xlfn.XLOOKUP(Apollo_Results[[#This Row],[Company Number ]],Apollo_Data___Inc_Lender!A:A,Apollo_Data___Inc_Lender!G:G,"",0)</f>
        <v>45548</v>
      </c>
      <c r="H727" s="27" t="str">
        <f>IFERROR(Apollo_Data__Comp_No[[#This Row],[First Name]],"")</f>
        <v>Stephen</v>
      </c>
      <c r="I727" s="27" t="str">
        <f>IFERROR(Apollo_Data__Comp_No[[#This Row],[Last Name]],"")</f>
        <v>Gray</v>
      </c>
      <c r="M727" s="27" t="str">
        <f>IFERROR(Apollo_Data__Comp_No[[#This Row],[Company Linkedin Url]],"")</f>
        <v>http://www.linkedin.com/company/grays-iom</v>
      </c>
      <c r="N727" s="27" t="str">
        <f>IFERROR(Apollo_Data__Comp_No[[#This Row],[Website]],"")</f>
        <v>https://graysestateagents.com</v>
      </c>
      <c r="O727" s="27" t="str">
        <f>IFERROR(Apollo_Data__Comp_No[[#This Row],[Company Address]],"")</f>
        <v>2 Patrick Street, Peel, Glenfaba, Isle of Man, IM5 1</v>
      </c>
      <c r="P727" s="33" t="s">
        <v>26054</v>
      </c>
    </row>
    <row r="728" spans="1:16" s="27" customFormat="1" x14ac:dyDescent="0.4">
      <c r="A728" s="28" t="str">
        <f>IFERROR(Apollo_Data__Comp_No[[#This Row],[CH Company number]],"")</f>
        <v>06368367</v>
      </c>
      <c r="B728" s="29" t="str">
        <f>IFERROR(Apollo_Data__Comp_No[[#This Row],[company]],"")</f>
        <v>Inside Land Group</v>
      </c>
      <c r="C728" s="29" t="str">
        <f>IFERROR(_xlfn.XLOOKUP(Apollo_Results[[#This Row],[Company Number ]],Apollo_Data___Inc_Lender!A:A,Apollo_Data___Inc_Lender!C:C,,)&amp;"","")</f>
        <v>Steven - Brandon; Thomas - Dickens; Jonathan - O'Neill; Gareth - Staff</v>
      </c>
      <c r="D728" s="27" t="str">
        <f>IFERROR(_xlfn.XLOOKUP(Apollo_Results[[#This Row],[Company Number ]],Apollo_Data___Inc_Lender!A:A,Apollo_Data___Inc_Lender!D:D,,)&amp;"","")</f>
        <v>Tsb Bank PLC</v>
      </c>
      <c r="E728" s="31">
        <f>IFERROR(_xlfn.XLOOKUP(Apollo_Results[[#This Row],[Company Number ]],Apollo_Data___Inc_Lender!A:A,Apollo_Data___Inc_Lender!E:E,"",),"")</f>
        <v>44427</v>
      </c>
      <c r="F728" s="27" t="str">
        <f>IFERROR(_xlfn.XLOOKUP(Apollo_Results[[#This Row],[Company Number ]],Apollo_Data___Inc_Lender!A:A,Apollo_Data___Inc_Lender!F:F,"",0)&amp;"","")</f>
        <v>outstanding</v>
      </c>
      <c r="G728" s="31">
        <f>_xlfn.XLOOKUP(Apollo_Results[[#This Row],[Company Number ]],Apollo_Data___Inc_Lender!A:A,Apollo_Data___Inc_Lender!G:G,"",0)</f>
        <v>39337</v>
      </c>
      <c r="H728" s="27" t="str">
        <f>IFERROR(Apollo_Data__Comp_No[[#This Row],[First Name]],"")</f>
        <v>Sam</v>
      </c>
      <c r="I728" s="27" t="str">
        <f>IFERROR(Apollo_Data__Comp_No[[#This Row],[Last Name]],"")</f>
        <v>Shelton</v>
      </c>
      <c r="M728" s="27" t="str">
        <f>IFERROR(Apollo_Data__Comp_No[[#This Row],[Company Linkedin Url]],"")</f>
        <v>http://www.linkedin.com/company/inside-land-group</v>
      </c>
      <c r="N728" s="27" t="str">
        <f>IFERROR(Apollo_Data__Comp_No[[#This Row],[Website]],"")</f>
        <v>https://insideland.co.uk</v>
      </c>
      <c r="O728" s="27" t="str">
        <f>IFERROR(Apollo_Data__Comp_No[[#This Row],[Company Address]],"")</f>
        <v>34 Millicent Road, West Bridgford, England, United Kingdom, NG2 7PZ</v>
      </c>
      <c r="P728" s="33" t="s">
        <v>26054</v>
      </c>
    </row>
    <row r="729" spans="1:16" s="27" customFormat="1" x14ac:dyDescent="0.4">
      <c r="A729" s="28" t="str">
        <f>IFERROR(Apollo_Data__Comp_No[[#This Row],[CH Company number]],"")</f>
        <v>06368367</v>
      </c>
      <c r="B729" s="29" t="str">
        <f>IFERROR(Apollo_Data__Comp_No[[#This Row],[company]],"")</f>
        <v>Inside Land Group</v>
      </c>
      <c r="C729" s="29" t="str">
        <f>IFERROR(_xlfn.XLOOKUP(Apollo_Results[[#This Row],[Company Number ]],Apollo_Data___Inc_Lender!A:A,Apollo_Data___Inc_Lender!C:C,,)&amp;"","")</f>
        <v>Steven - Brandon; Thomas - Dickens; Jonathan - O'Neill; Gareth - Staff</v>
      </c>
      <c r="D729" s="27" t="str">
        <f>IFERROR(_xlfn.XLOOKUP(Apollo_Results[[#This Row],[Company Number ]],Apollo_Data___Inc_Lender!A:A,Apollo_Data___Inc_Lender!D:D,,)&amp;"","")</f>
        <v>Tsb Bank PLC</v>
      </c>
      <c r="E729" s="31">
        <f>IFERROR(_xlfn.XLOOKUP(Apollo_Results[[#This Row],[Company Number ]],Apollo_Data___Inc_Lender!A:A,Apollo_Data___Inc_Lender!E:E,"",),"")</f>
        <v>44427</v>
      </c>
      <c r="F729" s="27" t="str">
        <f>IFERROR(_xlfn.XLOOKUP(Apollo_Results[[#This Row],[Company Number ]],Apollo_Data___Inc_Lender!A:A,Apollo_Data___Inc_Lender!F:F,"",0)&amp;"","")</f>
        <v>outstanding</v>
      </c>
      <c r="G729" s="31">
        <f>_xlfn.XLOOKUP(Apollo_Results[[#This Row],[Company Number ]],Apollo_Data___Inc_Lender!A:A,Apollo_Data___Inc_Lender!G:G,"",0)</f>
        <v>39337</v>
      </c>
      <c r="H729" s="27" t="str">
        <f>IFERROR(Apollo_Data__Comp_No[[#This Row],[First Name]],"")</f>
        <v>Gareth</v>
      </c>
      <c r="I729" s="27" t="str">
        <f>IFERROR(Apollo_Data__Comp_No[[#This Row],[Last Name]],"")</f>
        <v>Staff</v>
      </c>
      <c r="M729" s="27" t="str">
        <f>IFERROR(Apollo_Data__Comp_No[[#This Row],[Company Linkedin Url]],"")</f>
        <v>http://www.linkedin.com/company/inside-land-group</v>
      </c>
      <c r="N729" s="27" t="str">
        <f>IFERROR(Apollo_Data__Comp_No[[#This Row],[Website]],"")</f>
        <v>https://insideland.co.uk</v>
      </c>
      <c r="O729" s="27" t="str">
        <f>IFERROR(Apollo_Data__Comp_No[[#This Row],[Company Address]],"")</f>
        <v>34 Millicent Road, West Bridgford, England, United Kingdom, NG2 7PZ</v>
      </c>
      <c r="P729" s="33" t="s">
        <v>26054</v>
      </c>
    </row>
    <row r="730" spans="1:16" s="27" customFormat="1" x14ac:dyDescent="0.4">
      <c r="A730" s="28" t="str">
        <f>IFERROR(Apollo_Data__Comp_No[[#This Row],[CH Company number]],"")</f>
        <v>06368367</v>
      </c>
      <c r="B730" s="29" t="str">
        <f>IFERROR(Apollo_Data__Comp_No[[#This Row],[company]],"")</f>
        <v>Inside Land Group</v>
      </c>
      <c r="C730" s="29" t="str">
        <f>IFERROR(_xlfn.XLOOKUP(Apollo_Results[[#This Row],[Company Number ]],Apollo_Data___Inc_Lender!A:A,Apollo_Data___Inc_Lender!C:C,,)&amp;"","")</f>
        <v>Steven - Brandon; Thomas - Dickens; Jonathan - O'Neill; Gareth - Staff</v>
      </c>
      <c r="D730" s="27" t="str">
        <f>IFERROR(_xlfn.XLOOKUP(Apollo_Results[[#This Row],[Company Number ]],Apollo_Data___Inc_Lender!A:A,Apollo_Data___Inc_Lender!D:D,,)&amp;"","")</f>
        <v>Tsb Bank PLC</v>
      </c>
      <c r="E730" s="31">
        <f>IFERROR(_xlfn.XLOOKUP(Apollo_Results[[#This Row],[Company Number ]],Apollo_Data___Inc_Lender!A:A,Apollo_Data___Inc_Lender!E:E,"",),"")</f>
        <v>44427</v>
      </c>
      <c r="F730" s="27" t="str">
        <f>IFERROR(_xlfn.XLOOKUP(Apollo_Results[[#This Row],[Company Number ]],Apollo_Data___Inc_Lender!A:A,Apollo_Data___Inc_Lender!F:F,"",0)&amp;"","")</f>
        <v>outstanding</v>
      </c>
      <c r="G730" s="31">
        <f>_xlfn.XLOOKUP(Apollo_Results[[#This Row],[Company Number ]],Apollo_Data___Inc_Lender!A:A,Apollo_Data___Inc_Lender!G:G,"",0)</f>
        <v>39337</v>
      </c>
      <c r="H730" s="27" t="str">
        <f>IFERROR(Apollo_Data__Comp_No[[#This Row],[First Name]],"")</f>
        <v>Tom</v>
      </c>
      <c r="I730" s="27" t="str">
        <f>IFERROR(Apollo_Data__Comp_No[[#This Row],[Last Name]],"")</f>
        <v>Dickens</v>
      </c>
      <c r="M730" s="27" t="str">
        <f>IFERROR(Apollo_Data__Comp_No[[#This Row],[Company Linkedin Url]],"")</f>
        <v>http://www.linkedin.com/company/inside-land-group</v>
      </c>
      <c r="N730" s="27" t="str">
        <f>IFERROR(Apollo_Data__Comp_No[[#This Row],[Website]],"")</f>
        <v>https://insideland.co.uk</v>
      </c>
      <c r="O730" s="27" t="str">
        <f>IFERROR(Apollo_Data__Comp_No[[#This Row],[Company Address]],"")</f>
        <v>34 Millicent Road, West Bridgford, England, United Kingdom, NG2 7PZ</v>
      </c>
      <c r="P730" s="33" t="s">
        <v>26054</v>
      </c>
    </row>
    <row r="731" spans="1:16" s="27" customFormat="1" x14ac:dyDescent="0.4">
      <c r="A731" s="28" t="str">
        <f>IFERROR(Apollo_Data__Comp_No[[#This Row],[CH Company number]],"")</f>
        <v>06368367</v>
      </c>
      <c r="B731" s="29" t="str">
        <f>IFERROR(Apollo_Data__Comp_No[[#This Row],[company]],"")</f>
        <v>Inside Land Group</v>
      </c>
      <c r="C731" s="29" t="str">
        <f>IFERROR(_xlfn.XLOOKUP(Apollo_Results[[#This Row],[Company Number ]],Apollo_Data___Inc_Lender!A:A,Apollo_Data___Inc_Lender!C:C,,)&amp;"","")</f>
        <v>Steven - Brandon; Thomas - Dickens; Jonathan - O'Neill; Gareth - Staff</v>
      </c>
      <c r="D731" s="27" t="str">
        <f>IFERROR(_xlfn.XLOOKUP(Apollo_Results[[#This Row],[Company Number ]],Apollo_Data___Inc_Lender!A:A,Apollo_Data___Inc_Lender!D:D,,)&amp;"","")</f>
        <v>Tsb Bank PLC</v>
      </c>
      <c r="E731" s="31">
        <f>IFERROR(_xlfn.XLOOKUP(Apollo_Results[[#This Row],[Company Number ]],Apollo_Data___Inc_Lender!A:A,Apollo_Data___Inc_Lender!E:E,"",),"")</f>
        <v>44427</v>
      </c>
      <c r="F731" s="27" t="str">
        <f>IFERROR(_xlfn.XLOOKUP(Apollo_Results[[#This Row],[Company Number ]],Apollo_Data___Inc_Lender!A:A,Apollo_Data___Inc_Lender!F:F,"",0)&amp;"","")</f>
        <v>outstanding</v>
      </c>
      <c r="G731" s="31">
        <f>_xlfn.XLOOKUP(Apollo_Results[[#This Row],[Company Number ]],Apollo_Data___Inc_Lender!A:A,Apollo_Data___Inc_Lender!G:G,"",0)</f>
        <v>39337</v>
      </c>
      <c r="H731" s="27" t="str">
        <f>IFERROR(Apollo_Data__Comp_No[[#This Row],[First Name]],"")</f>
        <v>Jonathan</v>
      </c>
      <c r="I731" s="27" t="str">
        <f>IFERROR(Apollo_Data__Comp_No[[#This Row],[Last Name]],"")</f>
        <v>O'Neill</v>
      </c>
      <c r="M731" s="27" t="str">
        <f>IFERROR(Apollo_Data__Comp_No[[#This Row],[Company Linkedin Url]],"")</f>
        <v>http://www.linkedin.com/company/inside-land-group</v>
      </c>
      <c r="N731" s="27" t="str">
        <f>IFERROR(Apollo_Data__Comp_No[[#This Row],[Website]],"")</f>
        <v>https://insideland.co.uk</v>
      </c>
      <c r="O731" s="27" t="str">
        <f>IFERROR(Apollo_Data__Comp_No[[#This Row],[Company Address]],"")</f>
        <v>34 Millicent Road, West Bridgford, England, United Kingdom, NG2 7PZ</v>
      </c>
      <c r="P731" s="33" t="s">
        <v>26054</v>
      </c>
    </row>
    <row r="732" spans="1:16" s="27" customFormat="1" x14ac:dyDescent="0.4">
      <c r="A732" s="28" t="str">
        <f>IFERROR(Apollo_Data__Comp_No[[#This Row],[CH Company number]],"")</f>
        <v>11328379</v>
      </c>
      <c r="B732" s="29" t="str">
        <f>IFERROR(Apollo_Data__Comp_No[[#This Row],[company]],"")</f>
        <v>Front Row Developments UK Ltd.</v>
      </c>
      <c r="C732" s="29" t="str">
        <f>IFERROR(_xlfn.XLOOKUP(Apollo_Results[[#This Row],[Company Number ]],Apollo_Data___Inc_Lender!A:A,Apollo_Data___Inc_Lender!C:C,,)&amp;"","")</f>
        <v>Ian - Kavanagh; Matthew - Kavanagh</v>
      </c>
      <c r="D732" s="27" t="str">
        <f>IFERROR(_xlfn.XLOOKUP(Apollo_Results[[#This Row],[Company Number ]],Apollo_Data___Inc_Lender!A:A,Apollo_Data___Inc_Lender!D:D,,)&amp;"","")</f>
        <v>The Trustees of the Mark Howe Trust</v>
      </c>
      <c r="E732" s="31">
        <f>IFERROR(_xlfn.XLOOKUP(Apollo_Results[[#This Row],[Company Number ]],Apollo_Data___Inc_Lender!A:A,Apollo_Data___Inc_Lender!E:E,"",),"")</f>
        <v>43818</v>
      </c>
      <c r="F732" s="27" t="str">
        <f>IFERROR(_xlfn.XLOOKUP(Apollo_Results[[#This Row],[Company Number ]],Apollo_Data___Inc_Lender!A:A,Apollo_Data___Inc_Lender!F:F,"",0)&amp;"","")</f>
        <v>outstanding</v>
      </c>
      <c r="G732" s="31">
        <f>_xlfn.XLOOKUP(Apollo_Results[[#This Row],[Company Number ]],Apollo_Data___Inc_Lender!A:A,Apollo_Data___Inc_Lender!G:G,"",0)</f>
        <v>43215</v>
      </c>
      <c r="H732" s="27" t="str">
        <f>IFERROR(Apollo_Data__Comp_No[[#This Row],[First Name]],"")</f>
        <v>Rosie</v>
      </c>
      <c r="I732" s="27" t="str">
        <f>IFERROR(Apollo_Data__Comp_No[[#This Row],[Last Name]],"")</f>
        <v>Kavanagh</v>
      </c>
      <c r="M732" s="27" t="str">
        <f>IFERROR(Apollo_Data__Comp_No[[#This Row],[Company Linkedin Url]],"")</f>
        <v>http://www.linkedin.com/company/front-row-developments-uk-ltd</v>
      </c>
      <c r="N732" s="27" t="str">
        <f>IFERROR(Apollo_Data__Comp_No[[#This Row],[Website]],"")</f>
        <v>https://frontrowgrp.com</v>
      </c>
      <c r="O732" s="27" t="str">
        <f>IFERROR(Apollo_Data__Comp_No[[#This Row],[Company Address]],"")</f>
        <v>Bedford, England, United Kingdom, MK40 3HD</v>
      </c>
      <c r="P732" s="33" t="s">
        <v>26054</v>
      </c>
    </row>
    <row r="733" spans="1:16" s="27" customFormat="1" x14ac:dyDescent="0.4">
      <c r="A733" s="28" t="str">
        <f>IFERROR(Apollo_Data__Comp_No[[#This Row],[CH Company number]],"")</f>
        <v>11328379</v>
      </c>
      <c r="B733" s="29" t="str">
        <f>IFERROR(Apollo_Data__Comp_No[[#This Row],[company]],"")</f>
        <v>Front Row Developments UK Ltd.</v>
      </c>
      <c r="C733" s="29" t="str">
        <f>IFERROR(_xlfn.XLOOKUP(Apollo_Results[[#This Row],[Company Number ]],Apollo_Data___Inc_Lender!A:A,Apollo_Data___Inc_Lender!C:C,,)&amp;"","")</f>
        <v>Ian - Kavanagh; Matthew - Kavanagh</v>
      </c>
      <c r="D733" s="27" t="str">
        <f>IFERROR(_xlfn.XLOOKUP(Apollo_Results[[#This Row],[Company Number ]],Apollo_Data___Inc_Lender!A:A,Apollo_Data___Inc_Lender!D:D,,)&amp;"","")</f>
        <v>The Trustees of the Mark Howe Trust</v>
      </c>
      <c r="E733" s="31">
        <f>IFERROR(_xlfn.XLOOKUP(Apollo_Results[[#This Row],[Company Number ]],Apollo_Data___Inc_Lender!A:A,Apollo_Data___Inc_Lender!E:E,"",),"")</f>
        <v>43818</v>
      </c>
      <c r="F733" s="27" t="str">
        <f>IFERROR(_xlfn.XLOOKUP(Apollo_Results[[#This Row],[Company Number ]],Apollo_Data___Inc_Lender!A:A,Apollo_Data___Inc_Lender!F:F,"",0)&amp;"","")</f>
        <v>outstanding</v>
      </c>
      <c r="G733" s="31">
        <f>_xlfn.XLOOKUP(Apollo_Results[[#This Row],[Company Number ]],Apollo_Data___Inc_Lender!A:A,Apollo_Data___Inc_Lender!G:G,"",0)</f>
        <v>43215</v>
      </c>
      <c r="H733" s="27" t="str">
        <f>IFERROR(Apollo_Data__Comp_No[[#This Row],[First Name]],"")</f>
        <v>Ian</v>
      </c>
      <c r="I733" s="27" t="str">
        <f>IFERROR(Apollo_Data__Comp_No[[#This Row],[Last Name]],"")</f>
        <v>Kavanagh</v>
      </c>
      <c r="M733" s="27" t="str">
        <f>IFERROR(Apollo_Data__Comp_No[[#This Row],[Company Linkedin Url]],"")</f>
        <v>http://www.linkedin.com/company/front-row-developments-uk-ltd</v>
      </c>
      <c r="N733" s="27" t="str">
        <f>IFERROR(Apollo_Data__Comp_No[[#This Row],[Website]],"")</f>
        <v>https://frontrowgrp.com</v>
      </c>
      <c r="O733" s="27" t="str">
        <f>IFERROR(Apollo_Data__Comp_No[[#This Row],[Company Address]],"")</f>
        <v>Bedford, England, United Kingdom, MK40 3HD</v>
      </c>
      <c r="P733" s="33" t="s">
        <v>26054</v>
      </c>
    </row>
    <row r="734" spans="1:16" s="27" customFormat="1" x14ac:dyDescent="0.4">
      <c r="A734" s="28" t="str">
        <f>IFERROR(Apollo_Data__Comp_No[[#This Row],[CH Company number]],"")</f>
        <v>09568250</v>
      </c>
      <c r="B734" s="29" t="str">
        <f>IFERROR(Apollo_Data__Comp_No[[#This Row],[company]],"")</f>
        <v>Aston Mead Land and Planning</v>
      </c>
      <c r="C734" s="29" t="str">
        <f>IFERROR(_xlfn.XLOOKUP(Apollo_Results[[#This Row],[Company Number ]],Apollo_Data___Inc_Lender!A:A,Apollo_Data___Inc_Lender!C:C,,)&amp;"","")</f>
        <v>Adam - Hesse; Charles - Hesse</v>
      </c>
      <c r="D734" s="27" t="str">
        <f>IFERROR(_xlfn.XLOOKUP(Apollo_Results[[#This Row],[Company Number ]],Apollo_Data___Inc_Lender!A:A,Apollo_Data___Inc_Lender!D:D,,)&amp;"","")</f>
        <v/>
      </c>
      <c r="E734" s="31">
        <f>IFERROR(_xlfn.XLOOKUP(Apollo_Results[[#This Row],[Company Number ]],Apollo_Data___Inc_Lender!A:A,Apollo_Data___Inc_Lender!E:E,"",),"")</f>
        <v>0</v>
      </c>
      <c r="F734" s="27" t="str">
        <f>IFERROR(_xlfn.XLOOKUP(Apollo_Results[[#This Row],[Company Number ]],Apollo_Data___Inc_Lender!A:A,Apollo_Data___Inc_Lender!F:F,"",0)&amp;"","")</f>
        <v/>
      </c>
      <c r="G734" s="31">
        <f>_xlfn.XLOOKUP(Apollo_Results[[#This Row],[Company Number ]],Apollo_Data___Inc_Lender!A:A,Apollo_Data___Inc_Lender!G:G,"",0)</f>
        <v>42124</v>
      </c>
      <c r="H734" s="27" t="str">
        <f>IFERROR(Apollo_Data__Comp_No[[#This Row],[First Name]],"")</f>
        <v>Charlie</v>
      </c>
      <c r="I734" s="27" t="str">
        <f>IFERROR(Apollo_Data__Comp_No[[#This Row],[Last Name]],"")</f>
        <v>Hesse</v>
      </c>
      <c r="M734" s="27" t="str">
        <f>IFERROR(Apollo_Data__Comp_No[[#This Row],[Company Linkedin Url]],"")</f>
        <v>http://www.linkedin.com/company/aston-mead-land-and-planning</v>
      </c>
      <c r="N734" s="27" t="str">
        <f>IFERROR(Apollo_Data__Comp_No[[#This Row],[Website]],"")</f>
        <v>https://astonmead.land</v>
      </c>
      <c r="O734" s="27" t="str">
        <f>IFERROR(Apollo_Data__Comp_No[[#This Row],[Company Address]],"")</f>
        <v>66 High Street, Walton-on-Thames, England, United Kingdom, KT12 1BU</v>
      </c>
      <c r="P734" s="33" t="s">
        <v>26054</v>
      </c>
    </row>
    <row r="735" spans="1:16" s="27" customFormat="1" x14ac:dyDescent="0.4">
      <c r="A735" s="28" t="str">
        <f>IFERROR(Apollo_Data__Comp_No[[#This Row],[CH Company number]],"")</f>
        <v>06664294</v>
      </c>
      <c r="B735" s="29" t="str">
        <f>IFERROR(Apollo_Data__Comp_No[[#This Row],[company]],"")</f>
        <v>The Oakwood Group</v>
      </c>
      <c r="C735" s="29" t="str">
        <f>IFERROR(_xlfn.XLOOKUP(Apollo_Results[[#This Row],[Company Number ]],Apollo_Data___Inc_Lender!A:A,Apollo_Data___Inc_Lender!C:C,,)&amp;"","")</f>
        <v>Janine - Bunning; Dennis - O'Donnell; Patman, Brian Samuel</v>
      </c>
      <c r="D735" s="27" t="str">
        <f>IFERROR(_xlfn.XLOOKUP(Apollo_Results[[#This Row],[Company Number ]],Apollo_Data___Inc_Lender!A:A,Apollo_Data___Inc_Lender!D:D,,)&amp;"","")</f>
        <v/>
      </c>
      <c r="E735" s="31">
        <f>IFERROR(_xlfn.XLOOKUP(Apollo_Results[[#This Row],[Company Number ]],Apollo_Data___Inc_Lender!A:A,Apollo_Data___Inc_Lender!E:E,"",),"")</f>
        <v>0</v>
      </c>
      <c r="F735" s="27" t="str">
        <f>IFERROR(_xlfn.XLOOKUP(Apollo_Results[[#This Row],[Company Number ]],Apollo_Data___Inc_Lender!A:A,Apollo_Data___Inc_Lender!F:F,"",0)&amp;"","")</f>
        <v/>
      </c>
      <c r="G735" s="31">
        <f>_xlfn.XLOOKUP(Apollo_Results[[#This Row],[Company Number ]],Apollo_Data___Inc_Lender!A:A,Apollo_Data___Inc_Lender!G:G,"",0)</f>
        <v>39665</v>
      </c>
      <c r="H735" s="27" t="str">
        <f>IFERROR(Apollo_Data__Comp_No[[#This Row],[First Name]],"")</f>
        <v>Alison</v>
      </c>
      <c r="I735" s="27" t="str">
        <f>IFERROR(Apollo_Data__Comp_No[[#This Row],[Last Name]],"")</f>
        <v>Swithenbank</v>
      </c>
      <c r="M735" s="27" t="str">
        <f>IFERROR(Apollo_Data__Comp_No[[#This Row],[Company Linkedin Url]],"")</f>
        <v>http://www.linkedin.com/company/the-oakwood-group-homes</v>
      </c>
      <c r="N735" s="27" t="str">
        <f>IFERROR(Apollo_Data__Comp_No[[#This Row],[Website]],"")</f>
        <v>https://theoakwoodgroup.co.uk</v>
      </c>
      <c r="O735" s="27" t="str">
        <f>IFERROR(Apollo_Data__Comp_No[[#This Row],[Company Address]],"")</f>
        <v>12 West Street, Epsom, England, United Kingdom, KT19 8BT</v>
      </c>
      <c r="P735" s="33" t="s">
        <v>26054</v>
      </c>
    </row>
    <row r="736" spans="1:16" s="27" customFormat="1" x14ac:dyDescent="0.4">
      <c r="A736" s="28" t="str">
        <f>IFERROR(Apollo_Data__Comp_No[[#This Row],[CH Company number]],"")</f>
        <v>11935942</v>
      </c>
      <c r="B736" s="29" t="str">
        <f>IFERROR(Apollo_Data__Comp_No[[#This Row],[company]],"")</f>
        <v>RegentGate Developments Limited</v>
      </c>
      <c r="C736" s="29" t="str">
        <f>IFERROR(_xlfn.XLOOKUP(Apollo_Results[[#This Row],[Company Number ]],Apollo_Data___Inc_Lender!A:A,Apollo_Data___Inc_Lender!C:C,,)&amp;"","")</f>
        <v>Jason - Pritchard</v>
      </c>
      <c r="D736" s="27" t="str">
        <f>IFERROR(_xlfn.XLOOKUP(Apollo_Results[[#This Row],[Company Number ]],Apollo_Data___Inc_Lender!A:A,Apollo_Data___Inc_Lender!D:D,,)&amp;"","")</f>
        <v/>
      </c>
      <c r="E736" s="31">
        <f>IFERROR(_xlfn.XLOOKUP(Apollo_Results[[#This Row],[Company Number ]],Apollo_Data___Inc_Lender!A:A,Apollo_Data___Inc_Lender!E:E,"",),"")</f>
        <v>0</v>
      </c>
      <c r="F736" s="27" t="str">
        <f>IFERROR(_xlfn.XLOOKUP(Apollo_Results[[#This Row],[Company Number ]],Apollo_Data___Inc_Lender!A:A,Apollo_Data___Inc_Lender!F:F,"",0)&amp;"","")</f>
        <v/>
      </c>
      <c r="G736" s="31">
        <f>_xlfn.XLOOKUP(Apollo_Results[[#This Row],[Company Number ]],Apollo_Data___Inc_Lender!A:A,Apollo_Data___Inc_Lender!G:G,"",0)</f>
        <v>43564</v>
      </c>
      <c r="H736" s="27" t="str">
        <f>IFERROR(Apollo_Data__Comp_No[[#This Row],[First Name]],"")</f>
        <v>Jason</v>
      </c>
      <c r="I736" s="27" t="str">
        <f>IFERROR(Apollo_Data__Comp_No[[#This Row],[Last Name]],"")</f>
        <v>Pritchard</v>
      </c>
      <c r="M736" s="27" t="str">
        <f>IFERROR(Apollo_Data__Comp_No[[#This Row],[Company Linkedin Url]],"")</f>
        <v>http://www.linkedin.com/company/regentgate-developments-limited</v>
      </c>
      <c r="N736" s="27" t="str">
        <f>IFERROR(Apollo_Data__Comp_No[[#This Row],[Website]],"")</f>
        <v>https://regentgate.co.uk</v>
      </c>
      <c r="O736" s="27" t="str">
        <f>IFERROR(Apollo_Data__Comp_No[[#This Row],[Company Address]],"")</f>
        <v>41 Regent Street, Rugby, England, United Kingdom, CV21 2PE</v>
      </c>
      <c r="P736" s="33" t="s">
        <v>26054</v>
      </c>
    </row>
    <row r="737" spans="1:16" s="27" customFormat="1" x14ac:dyDescent="0.4">
      <c r="A737" s="28" t="str">
        <f>IFERROR(Apollo_Data__Comp_No[[#This Row],[CH Company number]],"")</f>
        <v>07090545</v>
      </c>
      <c r="B737" s="29" t="str">
        <f>IFERROR(Apollo_Data__Comp_No[[#This Row],[company]],"")</f>
        <v>Halebourne Group</v>
      </c>
      <c r="C737" s="29" t="str">
        <f>IFERROR(_xlfn.XLOOKUP(Apollo_Results[[#This Row],[Company Number ]],Apollo_Data___Inc_Lender!A:A,Apollo_Data___Inc_Lender!C:C,,)&amp;"","")</f>
        <v>Julie - Mann; Craig - Griffin</v>
      </c>
      <c r="D737" s="27" t="str">
        <f>IFERROR(_xlfn.XLOOKUP(Apollo_Results[[#This Row],[Company Number ]],Apollo_Data___Inc_Lender!A:A,Apollo_Data___Inc_Lender!D:D,,)&amp;"","")</f>
        <v>The Royal Bank of Scotland PLC</v>
      </c>
      <c r="E737" s="31">
        <f>IFERROR(_xlfn.XLOOKUP(Apollo_Results[[#This Row],[Company Number ]],Apollo_Data___Inc_Lender!A:A,Apollo_Data___Inc_Lender!E:E,"",),"")</f>
        <v>40962</v>
      </c>
      <c r="F737" s="27" t="str">
        <f>IFERROR(_xlfn.XLOOKUP(Apollo_Results[[#This Row],[Company Number ]],Apollo_Data___Inc_Lender!A:A,Apollo_Data___Inc_Lender!F:F,"",0)&amp;"","")</f>
        <v>fully-satisfied</v>
      </c>
      <c r="G737" s="31">
        <f>_xlfn.XLOOKUP(Apollo_Results[[#This Row],[Company Number ]],Apollo_Data___Inc_Lender!A:A,Apollo_Data___Inc_Lender!G:G,"",0)</f>
        <v>40147</v>
      </c>
      <c r="H737" s="27" t="str">
        <f>IFERROR(Apollo_Data__Comp_No[[#This Row],[First Name]],"")</f>
        <v>Herb</v>
      </c>
      <c r="I737" s="27" t="str">
        <f>IFERROR(Apollo_Data__Comp_No[[#This Row],[Last Name]],"")</f>
        <v>Elliott</v>
      </c>
      <c r="M737" s="27" t="str">
        <f>IFERROR(Apollo_Data__Comp_No[[#This Row],[Company Linkedin Url]],"")</f>
        <v>http://www.linkedin.com/company/halebournegroup</v>
      </c>
      <c r="N737" s="27" t="str">
        <f>IFERROR(Apollo_Data__Comp_No[[#This Row],[Website]],"")</f>
        <v>https://halebournegroup.co.uk</v>
      </c>
      <c r="O737" s="27" t="str">
        <f>IFERROR(Apollo_Data__Comp_No[[#This Row],[Company Address]],"")</f>
        <v>Bagshot, England, United Kingdom</v>
      </c>
      <c r="P737" s="33" t="s">
        <v>26054</v>
      </c>
    </row>
    <row r="738" spans="1:16" s="27" customFormat="1" x14ac:dyDescent="0.4">
      <c r="A738" s="28" t="str">
        <f>IFERROR(Apollo_Data__Comp_No[[#This Row],[CH Company number]],"")</f>
        <v>15784361</v>
      </c>
      <c r="B738" s="29" t="str">
        <f>IFERROR(Apollo_Data__Comp_No[[#This Row],[company]],"")</f>
        <v>Adam Stein &amp; Co Ltd. commercial property estate agents</v>
      </c>
      <c r="C738" s="29" t="str">
        <f>IFERROR(_xlfn.XLOOKUP(Apollo_Results[[#This Row],[Company Number ]],Apollo_Data___Inc_Lender!A:A,Apollo_Data___Inc_Lender!C:C,,)&amp;"","")</f>
        <v/>
      </c>
      <c r="D738" s="27" t="str">
        <f>IFERROR(_xlfn.XLOOKUP(Apollo_Results[[#This Row],[Company Number ]],Apollo_Data___Inc_Lender!A:A,Apollo_Data___Inc_Lender!D:D,,)&amp;"","")</f>
        <v/>
      </c>
      <c r="E738" s="31">
        <f>IFERROR(_xlfn.XLOOKUP(Apollo_Results[[#This Row],[Company Number ]],Apollo_Data___Inc_Lender!A:A,Apollo_Data___Inc_Lender!E:E,"",),"")</f>
        <v>0</v>
      </c>
      <c r="F738" s="27" t="str">
        <f>IFERROR(_xlfn.XLOOKUP(Apollo_Results[[#This Row],[Company Number ]],Apollo_Data___Inc_Lender!A:A,Apollo_Data___Inc_Lender!F:F,"",0)&amp;"","")</f>
        <v/>
      </c>
      <c r="G738" s="31">
        <f>_xlfn.XLOOKUP(Apollo_Results[[#This Row],[Company Number ]],Apollo_Data___Inc_Lender!A:A,Apollo_Data___Inc_Lender!G:G,"",0)</f>
        <v>0</v>
      </c>
      <c r="H738" s="27" t="str">
        <f>IFERROR(Apollo_Data__Comp_No[[#This Row],[First Name]],"")</f>
        <v>Adam</v>
      </c>
      <c r="I738" s="27" t="str">
        <f>IFERROR(Apollo_Data__Comp_No[[#This Row],[Last Name]],"")</f>
        <v>Stein</v>
      </c>
      <c r="M738" s="27" t="str">
        <f>IFERROR(Apollo_Data__Comp_No[[#This Row],[Company Linkedin Url]],"")</f>
        <v>http://www.linkedin.com/company/adam-stein-co-commercial-commercial-property-agents</v>
      </c>
      <c r="N738" s="27" t="str">
        <f>IFERROR(Apollo_Data__Comp_No[[#This Row],[Website]],"")</f>
        <v>https://adamsteinandco.co.uk</v>
      </c>
      <c r="O738" s="27" t="str">
        <f>IFERROR(Apollo_Data__Comp_No[[#This Row],[Company Address]],"")</f>
        <v>United Kingdom</v>
      </c>
      <c r="P738" s="33" t="s">
        <v>26054</v>
      </c>
    </row>
    <row r="739" spans="1:16" s="27" customFormat="1" x14ac:dyDescent="0.4">
      <c r="A739" s="28" t="str">
        <f>IFERROR(Apollo_Data__Comp_No[[#This Row],[CH Company number]],"")</f>
        <v>12768062</v>
      </c>
      <c r="B739" s="29" t="str">
        <f>IFERROR(Apollo_Data__Comp_No[[#This Row],[company]],"")</f>
        <v>Four Prop</v>
      </c>
      <c r="C739" s="29" t="str">
        <f>IFERROR(_xlfn.XLOOKUP(Apollo_Results[[#This Row],[Company Number ]],Apollo_Data___Inc_Lender!A:A,Apollo_Data___Inc_Lender!C:C,,)&amp;"","")</f>
        <v/>
      </c>
      <c r="D739" s="27" t="str">
        <f>IFERROR(_xlfn.XLOOKUP(Apollo_Results[[#This Row],[Company Number ]],Apollo_Data___Inc_Lender!A:A,Apollo_Data___Inc_Lender!D:D,,)&amp;"","")</f>
        <v/>
      </c>
      <c r="E739" s="31">
        <f>IFERROR(_xlfn.XLOOKUP(Apollo_Results[[#This Row],[Company Number ]],Apollo_Data___Inc_Lender!A:A,Apollo_Data___Inc_Lender!E:E,"",),"")</f>
        <v>0</v>
      </c>
      <c r="F739" s="27" t="str">
        <f>IFERROR(_xlfn.XLOOKUP(Apollo_Results[[#This Row],[Company Number ]],Apollo_Data___Inc_Lender!A:A,Apollo_Data___Inc_Lender!F:F,"",0)&amp;"","")</f>
        <v/>
      </c>
      <c r="G739" s="31">
        <f>_xlfn.XLOOKUP(Apollo_Results[[#This Row],[Company Number ]],Apollo_Data___Inc_Lender!A:A,Apollo_Data___Inc_Lender!G:G,"",0)</f>
        <v>0</v>
      </c>
      <c r="H739" s="27" t="str">
        <f>IFERROR(Apollo_Data__Comp_No[[#This Row],[First Name]],"")</f>
        <v>Anthony</v>
      </c>
      <c r="I739" s="27" t="str">
        <f>IFERROR(Apollo_Data__Comp_No[[#This Row],[Last Name]],"")</f>
        <v>Williams</v>
      </c>
      <c r="M739" s="27" t="str">
        <f>IFERROR(Apollo_Data__Comp_No[[#This Row],[Company Linkedin Url]],"")</f>
        <v>http://www.linkedin.com/company/fourprop</v>
      </c>
      <c r="N739" s="27" t="str">
        <f>IFERROR(Apollo_Data__Comp_No[[#This Row],[Website]],"")</f>
        <v>https://fourprop.co.uk</v>
      </c>
      <c r="O739" s="27" t="str">
        <f>IFERROR(Apollo_Data__Comp_No[[#This Row],[Company Address]],"")</f>
        <v>London, United Kingdom</v>
      </c>
      <c r="P739" s="33" t="s">
        <v>26054</v>
      </c>
    </row>
    <row r="740" spans="1:16" s="27" customFormat="1" x14ac:dyDescent="0.4">
      <c r="A740" s="28" t="str">
        <f>IFERROR(Apollo_Data__Comp_No[[#This Row],[CH Company number]],"")</f>
        <v>06553166</v>
      </c>
      <c r="B740" s="29" t="str">
        <f>IFERROR(Apollo_Data__Comp_No[[#This Row],[company]],"")</f>
        <v>Candelisa</v>
      </c>
      <c r="C740" s="29" t="str">
        <f>IFERROR(_xlfn.XLOOKUP(Apollo_Results[[#This Row],[Company Number ]],Apollo_Data___Inc_Lender!A:A,Apollo_Data___Inc_Lender!C:C,,)&amp;"","")</f>
        <v/>
      </c>
      <c r="D740" s="27" t="str">
        <f>IFERROR(_xlfn.XLOOKUP(Apollo_Results[[#This Row],[Company Number ]],Apollo_Data___Inc_Lender!A:A,Apollo_Data___Inc_Lender!D:D,,)&amp;"","")</f>
        <v/>
      </c>
      <c r="E740" s="31">
        <f>IFERROR(_xlfn.XLOOKUP(Apollo_Results[[#This Row],[Company Number ]],Apollo_Data___Inc_Lender!A:A,Apollo_Data___Inc_Lender!E:E,"",),"")</f>
        <v>0</v>
      </c>
      <c r="F740" s="27" t="str">
        <f>IFERROR(_xlfn.XLOOKUP(Apollo_Results[[#This Row],[Company Number ]],Apollo_Data___Inc_Lender!A:A,Apollo_Data___Inc_Lender!F:F,"",0)&amp;"","")</f>
        <v/>
      </c>
      <c r="G740" s="31">
        <f>_xlfn.XLOOKUP(Apollo_Results[[#This Row],[Company Number ]],Apollo_Data___Inc_Lender!A:A,Apollo_Data___Inc_Lender!G:G,"",0)</f>
        <v>0</v>
      </c>
      <c r="H740" s="27" t="str">
        <f>IFERROR(Apollo_Data__Comp_No[[#This Row],[First Name]],"")</f>
        <v>Frank</v>
      </c>
      <c r="I740" s="27" t="str">
        <f>IFERROR(Apollo_Data__Comp_No[[#This Row],[Last Name]],"")</f>
        <v>McAleer</v>
      </c>
      <c r="M740" s="27" t="str">
        <f>IFERROR(Apollo_Data__Comp_No[[#This Row],[Company Linkedin Url]],"")</f>
        <v>http://www.linkedin.com/company/candelisa</v>
      </c>
      <c r="N740" s="27" t="str">
        <f>IFERROR(Apollo_Data__Comp_No[[#This Row],[Website]],"")</f>
        <v>https://candelisa.com</v>
      </c>
      <c r="O740" s="27" t="str">
        <f>IFERROR(Apollo_Data__Comp_No[[#This Row],[Company Address]],"")</f>
        <v>Providence Place, Skipton, England, United Kingdom, BD23 1</v>
      </c>
      <c r="P740" s="33" t="s">
        <v>26054</v>
      </c>
    </row>
    <row r="741" spans="1:16" s="27" customFormat="1" x14ac:dyDescent="0.4">
      <c r="A741" s="28" t="str">
        <f>IFERROR(Apollo_Data__Comp_No[[#This Row],[CH Company number]],"")</f>
        <v>06553166</v>
      </c>
      <c r="B741" s="29" t="str">
        <f>IFERROR(Apollo_Data__Comp_No[[#This Row],[company]],"")</f>
        <v>Candelisa</v>
      </c>
      <c r="C741" s="29" t="str">
        <f>IFERROR(_xlfn.XLOOKUP(Apollo_Results[[#This Row],[Company Number ]],Apollo_Data___Inc_Lender!A:A,Apollo_Data___Inc_Lender!C:C,,)&amp;"","")</f>
        <v/>
      </c>
      <c r="D741" s="27" t="str">
        <f>IFERROR(_xlfn.XLOOKUP(Apollo_Results[[#This Row],[Company Number ]],Apollo_Data___Inc_Lender!A:A,Apollo_Data___Inc_Lender!D:D,,)&amp;"","")</f>
        <v/>
      </c>
      <c r="E741" s="31">
        <f>IFERROR(_xlfn.XLOOKUP(Apollo_Results[[#This Row],[Company Number ]],Apollo_Data___Inc_Lender!A:A,Apollo_Data___Inc_Lender!E:E,"",),"")</f>
        <v>0</v>
      </c>
      <c r="F741" s="27" t="str">
        <f>IFERROR(_xlfn.XLOOKUP(Apollo_Results[[#This Row],[Company Number ]],Apollo_Data___Inc_Lender!A:A,Apollo_Data___Inc_Lender!F:F,"",0)&amp;"","")</f>
        <v/>
      </c>
      <c r="G741" s="31">
        <f>_xlfn.XLOOKUP(Apollo_Results[[#This Row],[Company Number ]],Apollo_Data___Inc_Lender!A:A,Apollo_Data___Inc_Lender!G:G,"",0)</f>
        <v>0</v>
      </c>
      <c r="H741" s="27" t="str">
        <f>IFERROR(Apollo_Data__Comp_No[[#This Row],[First Name]],"")</f>
        <v>Abi</v>
      </c>
      <c r="I741" s="27" t="str">
        <f>IFERROR(Apollo_Data__Comp_No[[#This Row],[Last Name]],"")</f>
        <v>Ekoku</v>
      </c>
      <c r="M741" s="27" t="str">
        <f>IFERROR(Apollo_Data__Comp_No[[#This Row],[Company Linkedin Url]],"")</f>
        <v>http://www.linkedin.com/company/candelisa</v>
      </c>
      <c r="N741" s="27" t="str">
        <f>IFERROR(Apollo_Data__Comp_No[[#This Row],[Website]],"")</f>
        <v>https://candelisa.com</v>
      </c>
      <c r="O741" s="27" t="str">
        <f>IFERROR(Apollo_Data__Comp_No[[#This Row],[Company Address]],"")</f>
        <v>Providence Place, Skipton, England, United Kingdom, BD23 1</v>
      </c>
      <c r="P741" s="33" t="s">
        <v>26054</v>
      </c>
    </row>
    <row r="742" spans="1:16" s="27" customFormat="1" x14ac:dyDescent="0.4">
      <c r="A742" s="28" t="str">
        <f>IFERROR(Apollo_Data__Comp_No[[#This Row],[CH Company number]],"")</f>
        <v>06553166</v>
      </c>
      <c r="B742" s="29" t="str">
        <f>IFERROR(Apollo_Data__Comp_No[[#This Row],[company]],"")</f>
        <v>Candelisa</v>
      </c>
      <c r="C742" s="29" t="str">
        <f>IFERROR(_xlfn.XLOOKUP(Apollo_Results[[#This Row],[Company Number ]],Apollo_Data___Inc_Lender!A:A,Apollo_Data___Inc_Lender!C:C,,)&amp;"","")</f>
        <v/>
      </c>
      <c r="D742" s="27" t="str">
        <f>IFERROR(_xlfn.XLOOKUP(Apollo_Results[[#This Row],[Company Number ]],Apollo_Data___Inc_Lender!A:A,Apollo_Data___Inc_Lender!D:D,,)&amp;"","")</f>
        <v/>
      </c>
      <c r="E742" s="31">
        <f>IFERROR(_xlfn.XLOOKUP(Apollo_Results[[#This Row],[Company Number ]],Apollo_Data___Inc_Lender!A:A,Apollo_Data___Inc_Lender!E:E,"",),"")</f>
        <v>0</v>
      </c>
      <c r="F742" s="27" t="str">
        <f>IFERROR(_xlfn.XLOOKUP(Apollo_Results[[#This Row],[Company Number ]],Apollo_Data___Inc_Lender!A:A,Apollo_Data___Inc_Lender!F:F,"",0)&amp;"","")</f>
        <v/>
      </c>
      <c r="G742" s="31">
        <f>_xlfn.XLOOKUP(Apollo_Results[[#This Row],[Company Number ]],Apollo_Data___Inc_Lender!A:A,Apollo_Data___Inc_Lender!G:G,"",0)</f>
        <v>0</v>
      </c>
      <c r="H742" s="27" t="str">
        <f>IFERROR(Apollo_Data__Comp_No[[#This Row],[First Name]],"")</f>
        <v>Geoff</v>
      </c>
      <c r="I742" s="27" t="str">
        <f>IFERROR(Apollo_Data__Comp_No[[#This Row],[Last Name]],"")</f>
        <v>Taylor</v>
      </c>
      <c r="M742" s="27" t="str">
        <f>IFERROR(Apollo_Data__Comp_No[[#This Row],[Company Linkedin Url]],"")</f>
        <v>http://www.linkedin.com/company/candelisa</v>
      </c>
      <c r="N742" s="27" t="str">
        <f>IFERROR(Apollo_Data__Comp_No[[#This Row],[Website]],"")</f>
        <v>https://candelisa.com</v>
      </c>
      <c r="O742" s="27" t="str">
        <f>IFERROR(Apollo_Data__Comp_No[[#This Row],[Company Address]],"")</f>
        <v>Providence Place, Skipton, England, United Kingdom, BD23 1</v>
      </c>
      <c r="P742" s="33" t="s">
        <v>26054</v>
      </c>
    </row>
    <row r="743" spans="1:16" s="27" customFormat="1" x14ac:dyDescent="0.4">
      <c r="A743" s="28" t="str">
        <f>IFERROR(Apollo_Data__Comp_No[[#This Row],[CH Company number]],"")</f>
        <v>06553166</v>
      </c>
      <c r="B743" s="29" t="str">
        <f>IFERROR(Apollo_Data__Comp_No[[#This Row],[company]],"")</f>
        <v>Candelisa</v>
      </c>
      <c r="C743" s="29" t="str">
        <f>IFERROR(_xlfn.XLOOKUP(Apollo_Results[[#This Row],[Company Number ]],Apollo_Data___Inc_Lender!A:A,Apollo_Data___Inc_Lender!C:C,,)&amp;"","")</f>
        <v/>
      </c>
      <c r="D743" s="27" t="str">
        <f>IFERROR(_xlfn.XLOOKUP(Apollo_Results[[#This Row],[Company Number ]],Apollo_Data___Inc_Lender!A:A,Apollo_Data___Inc_Lender!D:D,,)&amp;"","")</f>
        <v/>
      </c>
      <c r="E743" s="31">
        <f>IFERROR(_xlfn.XLOOKUP(Apollo_Results[[#This Row],[Company Number ]],Apollo_Data___Inc_Lender!A:A,Apollo_Data___Inc_Lender!E:E,"",),"")</f>
        <v>0</v>
      </c>
      <c r="F743" s="27" t="str">
        <f>IFERROR(_xlfn.XLOOKUP(Apollo_Results[[#This Row],[Company Number ]],Apollo_Data___Inc_Lender!A:A,Apollo_Data___Inc_Lender!F:F,"",0)&amp;"","")</f>
        <v/>
      </c>
      <c r="G743" s="31">
        <f>_xlfn.XLOOKUP(Apollo_Results[[#This Row],[Company Number ]],Apollo_Data___Inc_Lender!A:A,Apollo_Data___Inc_Lender!G:G,"",0)</f>
        <v>0</v>
      </c>
      <c r="H743" s="27" t="str">
        <f>IFERROR(Apollo_Data__Comp_No[[#This Row],[First Name]],"")</f>
        <v>Keith</v>
      </c>
      <c r="I743" s="27" t="str">
        <f>IFERROR(Apollo_Data__Comp_No[[#This Row],[Last Name]],"")</f>
        <v>Southernwood</v>
      </c>
      <c r="M743" s="27" t="str">
        <f>IFERROR(Apollo_Data__Comp_No[[#This Row],[Company Linkedin Url]],"")</f>
        <v>http://www.linkedin.com/company/candelisa</v>
      </c>
      <c r="N743" s="27" t="str">
        <f>IFERROR(Apollo_Data__Comp_No[[#This Row],[Website]],"")</f>
        <v>https://candelisa.com</v>
      </c>
      <c r="O743" s="27" t="str">
        <f>IFERROR(Apollo_Data__Comp_No[[#This Row],[Company Address]],"")</f>
        <v>Providence Place, Skipton, England, United Kingdom, BD23 1</v>
      </c>
      <c r="P743" s="33" t="s">
        <v>26054</v>
      </c>
    </row>
    <row r="744" spans="1:16" s="27" customFormat="1" x14ac:dyDescent="0.4">
      <c r="A744" s="28" t="str">
        <f>IFERROR(Apollo_Data__Comp_No[[#This Row],[CH Company number]],"")</f>
        <v>11534503</v>
      </c>
      <c r="B744" s="29" t="str">
        <f>IFERROR(Apollo_Data__Comp_No[[#This Row],[company]],"")</f>
        <v>Cherwyn Developments Ltd</v>
      </c>
      <c r="C744" s="29" t="str">
        <f>IFERROR(_xlfn.XLOOKUP(Apollo_Results[[#This Row],[Company Number ]],Apollo_Data___Inc_Lender!A:A,Apollo_Data___Inc_Lender!C:C,,)&amp;"","")</f>
        <v>Alison - Winter; Christopher - Winter</v>
      </c>
      <c r="D744" s="27" t="str">
        <f>IFERROR(_xlfn.XLOOKUP(Apollo_Results[[#This Row],[Company Number ]],Apollo_Data___Inc_Lender!A:A,Apollo_Data___Inc_Lender!D:D,,)&amp;"","")</f>
        <v/>
      </c>
      <c r="E744" s="31">
        <f>IFERROR(_xlfn.XLOOKUP(Apollo_Results[[#This Row],[Company Number ]],Apollo_Data___Inc_Lender!A:A,Apollo_Data___Inc_Lender!E:E,"",),"")</f>
        <v>0</v>
      </c>
      <c r="F744" s="27" t="str">
        <f>IFERROR(_xlfn.XLOOKUP(Apollo_Results[[#This Row],[Company Number ]],Apollo_Data___Inc_Lender!A:A,Apollo_Data___Inc_Lender!F:F,"",0)&amp;"","")</f>
        <v/>
      </c>
      <c r="G744" s="31">
        <f>_xlfn.XLOOKUP(Apollo_Results[[#This Row],[Company Number ]],Apollo_Data___Inc_Lender!A:A,Apollo_Data___Inc_Lender!G:G,"",0)</f>
        <v>43335</v>
      </c>
      <c r="H744" s="27" t="str">
        <f>IFERROR(Apollo_Data__Comp_No[[#This Row],[First Name]],"")</f>
        <v>George</v>
      </c>
      <c r="I744" s="27" t="str">
        <f>IFERROR(Apollo_Data__Comp_No[[#This Row],[Last Name]],"")</f>
        <v>Winter</v>
      </c>
      <c r="M744" s="27" t="str">
        <f>IFERROR(Apollo_Data__Comp_No[[#This Row],[Company Linkedin Url]],"")</f>
        <v>http://www.linkedin.com/company/cherwyn-developments-ltd</v>
      </c>
      <c r="N744" s="27" t="str">
        <f>IFERROR(Apollo_Data__Comp_No[[#This Row],[Website]],"")</f>
        <v>https://cherwynltd.co.uk</v>
      </c>
      <c r="O744" s="27" t="str">
        <f>IFERROR(Apollo_Data__Comp_No[[#This Row],[Company Address]],"")</f>
        <v>Wellington, England, United Kingdom, TA21 8</v>
      </c>
      <c r="P744" s="33" t="s">
        <v>26054</v>
      </c>
    </row>
    <row r="745" spans="1:16" s="27" customFormat="1" x14ac:dyDescent="0.4">
      <c r="A745" s="28" t="str">
        <f>IFERROR(Apollo_Data__Comp_No[[#This Row],[CH Company number]],"")</f>
        <v>03366312</v>
      </c>
      <c r="B745" s="29" t="str">
        <f>IFERROR(Apollo_Data__Comp_No[[#This Row],[company]],"")</f>
        <v>GM Craig Building Contractors LTD</v>
      </c>
      <c r="C745" s="29" t="str">
        <f>IFERROR(_xlfn.XLOOKUP(Apollo_Results[[#This Row],[Company Number ]],Apollo_Data___Inc_Lender!A:A,Apollo_Data___Inc_Lender!C:C,,)&amp;"","")</f>
        <v>Linda - Craig; George - Craig; Neil - Craig</v>
      </c>
      <c r="D745" s="27" t="str">
        <f>IFERROR(_xlfn.XLOOKUP(Apollo_Results[[#This Row],[Company Number ]],Apollo_Data___Inc_Lender!A:A,Apollo_Data___Inc_Lender!D:D,,)&amp;"","")</f>
        <v>Svenska Handelsbanken Ab (Publ)</v>
      </c>
      <c r="E745" s="31">
        <f>IFERROR(_xlfn.XLOOKUP(Apollo_Results[[#This Row],[Company Number ]],Apollo_Data___Inc_Lender!A:A,Apollo_Data___Inc_Lender!E:E,"",),"")</f>
        <v>43033</v>
      </c>
      <c r="F745" s="27" t="str">
        <f>IFERROR(_xlfn.XLOOKUP(Apollo_Results[[#This Row],[Company Number ]],Apollo_Data___Inc_Lender!A:A,Apollo_Data___Inc_Lender!F:F,"",0)&amp;"","")</f>
        <v>outstanding</v>
      </c>
      <c r="G745" s="31">
        <f>_xlfn.XLOOKUP(Apollo_Results[[#This Row],[Company Number ]],Apollo_Data___Inc_Lender!A:A,Apollo_Data___Inc_Lender!G:G,"",0)</f>
        <v>35557</v>
      </c>
      <c r="H745" s="27" t="str">
        <f>IFERROR(Apollo_Data__Comp_No[[#This Row],[First Name]],"")</f>
        <v>Neil</v>
      </c>
      <c r="I745" s="27" t="str">
        <f>IFERROR(Apollo_Data__Comp_No[[#This Row],[Last Name]],"")</f>
        <v>Craig</v>
      </c>
      <c r="M745" s="27" t="str">
        <f>IFERROR(Apollo_Data__Comp_No[[#This Row],[Company Linkedin Url]],"")</f>
        <v>http://www.linkedin.com/company/gm-craig-building-contractors-ltd</v>
      </c>
      <c r="N745" s="27" t="str">
        <f>IFERROR(Apollo_Data__Comp_No[[#This Row],[Website]],"")</f>
        <v>https://gmcraig.com</v>
      </c>
      <c r="O745" s="27" t="str">
        <f>IFERROR(Apollo_Data__Comp_No[[#This Row],[Company Address]],"")</f>
        <v>Windmill Way West, England, United Kingdom, TD15 1FA</v>
      </c>
      <c r="P745" s="33" t="s">
        <v>26054</v>
      </c>
    </row>
    <row r="746" spans="1:16" s="27" customFormat="1" x14ac:dyDescent="0.4">
      <c r="A746" s="28" t="str">
        <f>IFERROR(Apollo_Data__Comp_No[[#This Row],[CH Company number]],"")</f>
        <v>09663262</v>
      </c>
      <c r="B746" s="29" t="str">
        <f>IFERROR(Apollo_Data__Comp_No[[#This Row],[company]],"")</f>
        <v>Brackley Property Developments Ltd</v>
      </c>
      <c r="C746" s="29" t="str">
        <f>IFERROR(_xlfn.XLOOKUP(Apollo_Results[[#This Row],[Company Number ]],Apollo_Data___Inc_Lender!A:A,Apollo_Data___Inc_Lender!C:C,,)&amp;"","")</f>
        <v>Stephen - Pedrick-Moyle; Matthew - Roberts; James - Wakeford; Mark - Wakeford</v>
      </c>
      <c r="D746" s="27" t="str">
        <f>IFERROR(_xlfn.XLOOKUP(Apollo_Results[[#This Row],[Company Number ]],Apollo_Data___Inc_Lender!A:A,Apollo_Data___Inc_Lender!D:D,,)&amp;"","")</f>
        <v>Barnett Waddingham Trustees Limited; Keith John Smith</v>
      </c>
      <c r="E746" s="31">
        <f>IFERROR(_xlfn.XLOOKUP(Apollo_Results[[#This Row],[Company Number ]],Apollo_Data___Inc_Lender!A:A,Apollo_Data___Inc_Lender!E:E,"",),"")</f>
        <v>42711</v>
      </c>
      <c r="F746" s="27" t="str">
        <f>IFERROR(_xlfn.XLOOKUP(Apollo_Results[[#This Row],[Company Number ]],Apollo_Data___Inc_Lender!A:A,Apollo_Data___Inc_Lender!F:F,"",0)&amp;"","")</f>
        <v>outstanding</v>
      </c>
      <c r="G746" s="31">
        <f>_xlfn.XLOOKUP(Apollo_Results[[#This Row],[Company Number ]],Apollo_Data___Inc_Lender!A:A,Apollo_Data___Inc_Lender!G:G,"",0)</f>
        <v>42185</v>
      </c>
      <c r="H746" s="27" t="str">
        <f>IFERROR(Apollo_Data__Comp_No[[#This Row],[First Name]],"")</f>
        <v>Stephen</v>
      </c>
      <c r="I746" s="27" t="str">
        <f>IFERROR(Apollo_Data__Comp_No[[#This Row],[Last Name]],"")</f>
        <v>Pedrick-Moyle</v>
      </c>
      <c r="M746" s="27" t="str">
        <f>IFERROR(Apollo_Data__Comp_No[[#This Row],[Company Linkedin Url]],"")</f>
        <v>http://www.linkedin.com/company/brackley-property-developments-limited</v>
      </c>
      <c r="N746" s="27" t="str">
        <f>IFERROR(Apollo_Data__Comp_No[[#This Row],[Website]],"")</f>
        <v>https://brackley-propdev.co.uk</v>
      </c>
      <c r="O746" s="27" t="str">
        <f>IFERROR(Apollo_Data__Comp_No[[#This Row],[Company Address]],"")</f>
        <v>1 Ratby Lane, England, United Kingdom, LE3 3AW</v>
      </c>
      <c r="P746" s="33" t="s">
        <v>26054</v>
      </c>
    </row>
    <row r="747" spans="1:16" s="27" customFormat="1" x14ac:dyDescent="0.4">
      <c r="A747" s="28" t="str">
        <f>IFERROR(Apollo_Data__Comp_No[[#This Row],[CH Company number]],"")</f>
        <v>09061636</v>
      </c>
      <c r="B747" s="29" t="str">
        <f>IFERROR(Apollo_Data__Comp_No[[#This Row],[company]],"")</f>
        <v>Radiate Developments</v>
      </c>
      <c r="C747" s="29" t="str">
        <f>IFERROR(_xlfn.XLOOKUP(Apollo_Results[[#This Row],[Company Number ]],Apollo_Data___Inc_Lender!A:A,Apollo_Data___Inc_Lender!C:C,,)&amp;"","")</f>
        <v>David - Bright; David - Doherty; Andrew - Howard; Paul - Ingram</v>
      </c>
      <c r="D747" s="27" t="str">
        <f>IFERROR(_xlfn.XLOOKUP(Apollo_Results[[#This Row],[Company Number ]],Apollo_Data___Inc_Lender!A:A,Apollo_Data___Inc_Lender!D:D,,)&amp;"","")</f>
        <v>Revival Estates Limited</v>
      </c>
      <c r="E747" s="31">
        <f>IFERROR(_xlfn.XLOOKUP(Apollo_Results[[#This Row],[Company Number ]],Apollo_Data___Inc_Lender!A:A,Apollo_Data___Inc_Lender!E:E,"",),"")</f>
        <v>45513</v>
      </c>
      <c r="F747" s="27" t="str">
        <f>IFERROR(_xlfn.XLOOKUP(Apollo_Results[[#This Row],[Company Number ]],Apollo_Data___Inc_Lender!A:A,Apollo_Data___Inc_Lender!F:F,"",0)&amp;"","")</f>
        <v>fully-satisfied</v>
      </c>
      <c r="G747" s="31">
        <f>_xlfn.XLOOKUP(Apollo_Results[[#This Row],[Company Number ]],Apollo_Data___Inc_Lender!A:A,Apollo_Data___Inc_Lender!G:G,"",0)</f>
        <v>41788</v>
      </c>
      <c r="H747" s="27" t="str">
        <f>IFERROR(Apollo_Data__Comp_No[[#This Row],[First Name]],"")</f>
        <v>Matthew</v>
      </c>
      <c r="I747" s="27" t="str">
        <f>IFERROR(Apollo_Data__Comp_No[[#This Row],[Last Name]],"")</f>
        <v>Curd</v>
      </c>
      <c r="M747" s="27" t="str">
        <f>IFERROR(Apollo_Data__Comp_No[[#This Row],[Company Linkedin Url]],"")</f>
        <v>http://www.linkedin.com/company/radiate-developments</v>
      </c>
      <c r="N747" s="27" t="str">
        <f>IFERROR(Apollo_Data__Comp_No[[#This Row],[Website]],"")</f>
        <v>https://radiate-developments.co.uk</v>
      </c>
      <c r="O747" s="27" t="str">
        <f>IFERROR(Apollo_Data__Comp_No[[#This Row],[Company Address]],"")</f>
        <v>Immingham, England, United Kingdom, DN40 3</v>
      </c>
      <c r="P747" s="33" t="s">
        <v>26054</v>
      </c>
    </row>
    <row r="748" spans="1:16" s="27" customFormat="1" x14ac:dyDescent="0.4">
      <c r="A748" s="28" t="str">
        <f>IFERROR(Apollo_Data__Comp_No[[#This Row],[CH Company number]],"")</f>
        <v>11099314</v>
      </c>
      <c r="B748" s="29" t="str">
        <f>IFERROR(Apollo_Data__Comp_No[[#This Row],[company]],"")</f>
        <v>LREO - London Real Estate Office</v>
      </c>
      <c r="C748" s="29" t="str">
        <f>IFERROR(_xlfn.XLOOKUP(Apollo_Results[[#This Row],[Company Number ]],Apollo_Data___Inc_Lender!A:A,Apollo_Data___Inc_Lender!C:C,,)&amp;"","")</f>
        <v>Bradley - Baker; Stephen - Black; David - Hutton; Luke - Wainwright</v>
      </c>
      <c r="D748" s="27" t="str">
        <f>IFERROR(_xlfn.XLOOKUP(Apollo_Results[[#This Row],[Company Number ]],Apollo_Data___Inc_Lender!A:A,Apollo_Data___Inc_Lender!D:D,,)&amp;"","")</f>
        <v/>
      </c>
      <c r="E748" s="31">
        <f>IFERROR(_xlfn.XLOOKUP(Apollo_Results[[#This Row],[Company Number ]],Apollo_Data___Inc_Lender!A:A,Apollo_Data___Inc_Lender!E:E,"",),"")</f>
        <v>0</v>
      </c>
      <c r="F748" s="27" t="str">
        <f>IFERROR(_xlfn.XLOOKUP(Apollo_Results[[#This Row],[Company Number ]],Apollo_Data___Inc_Lender!A:A,Apollo_Data___Inc_Lender!F:F,"",0)&amp;"","")</f>
        <v/>
      </c>
      <c r="G748" s="31">
        <f>_xlfn.XLOOKUP(Apollo_Results[[#This Row],[Company Number ]],Apollo_Data___Inc_Lender!A:A,Apollo_Data___Inc_Lender!G:G,"",0)</f>
        <v>43075</v>
      </c>
      <c r="H748" s="27" t="str">
        <f>IFERROR(Apollo_Data__Comp_No[[#This Row],[First Name]],"")</f>
        <v>Alexandra</v>
      </c>
      <c r="I748" s="27" t="str">
        <f>IFERROR(Apollo_Data__Comp_No[[#This Row],[Last Name]],"")</f>
        <v>Minster</v>
      </c>
      <c r="M748" s="27" t="str">
        <f>IFERROR(Apollo_Data__Comp_No[[#This Row],[Company Linkedin Url]],"")</f>
        <v>http://www.linkedin.com/company/lreoffice</v>
      </c>
      <c r="N748" s="27" t="str">
        <f>IFERROR(Apollo_Data__Comp_No[[#This Row],[Website]],"")</f>
        <v>https://londonrealestateoffice.co.uk</v>
      </c>
      <c r="O748" s="27" t="str">
        <f>IFERROR(Apollo_Data__Comp_No[[#This Row],[Company Address]],"")</f>
        <v>58 Acacia Road, London, England, United Kingdom, NW8 6AG</v>
      </c>
      <c r="P748" s="33" t="s">
        <v>26054</v>
      </c>
    </row>
    <row r="749" spans="1:16" s="27" customFormat="1" x14ac:dyDescent="0.4">
      <c r="A749" s="28" t="str">
        <f>IFERROR(Apollo_Data__Comp_No[[#This Row],[CH Company number]],"")</f>
        <v>11099314</v>
      </c>
      <c r="B749" s="29" t="str">
        <f>IFERROR(Apollo_Data__Comp_No[[#This Row],[company]],"")</f>
        <v>LREO - London Real Estate Office</v>
      </c>
      <c r="C749" s="29" t="str">
        <f>IFERROR(_xlfn.XLOOKUP(Apollo_Results[[#This Row],[Company Number ]],Apollo_Data___Inc_Lender!A:A,Apollo_Data___Inc_Lender!C:C,,)&amp;"","")</f>
        <v>Bradley - Baker; Stephen - Black; David - Hutton; Luke - Wainwright</v>
      </c>
      <c r="D749" s="27" t="str">
        <f>IFERROR(_xlfn.XLOOKUP(Apollo_Results[[#This Row],[Company Number ]],Apollo_Data___Inc_Lender!A:A,Apollo_Data___Inc_Lender!D:D,,)&amp;"","")</f>
        <v/>
      </c>
      <c r="E749" s="31">
        <f>IFERROR(_xlfn.XLOOKUP(Apollo_Results[[#This Row],[Company Number ]],Apollo_Data___Inc_Lender!A:A,Apollo_Data___Inc_Lender!E:E,"",),"")</f>
        <v>0</v>
      </c>
      <c r="F749" s="27" t="str">
        <f>IFERROR(_xlfn.XLOOKUP(Apollo_Results[[#This Row],[Company Number ]],Apollo_Data___Inc_Lender!A:A,Apollo_Data___Inc_Lender!F:F,"",0)&amp;"","")</f>
        <v/>
      </c>
      <c r="G749" s="31">
        <f>_xlfn.XLOOKUP(Apollo_Results[[#This Row],[Company Number ]],Apollo_Data___Inc_Lender!A:A,Apollo_Data___Inc_Lender!G:G,"",0)</f>
        <v>43075</v>
      </c>
      <c r="H749" s="27" t="str">
        <f>IFERROR(Apollo_Data__Comp_No[[#This Row],[First Name]],"")</f>
        <v>Michael</v>
      </c>
      <c r="I749" s="27" t="str">
        <f>IFERROR(Apollo_Data__Comp_No[[#This Row],[Last Name]],"")</f>
        <v>Sevilla</v>
      </c>
      <c r="M749" s="27" t="str">
        <f>IFERROR(Apollo_Data__Comp_No[[#This Row],[Company Linkedin Url]],"")</f>
        <v>http://www.linkedin.com/company/lreoffice</v>
      </c>
      <c r="N749" s="27" t="str">
        <f>IFERROR(Apollo_Data__Comp_No[[#This Row],[Website]],"")</f>
        <v>https://londonrealestateoffice.co.uk</v>
      </c>
      <c r="O749" s="27" t="str">
        <f>IFERROR(Apollo_Data__Comp_No[[#This Row],[Company Address]],"")</f>
        <v>58 Acacia Road, London, England, United Kingdom, NW8 6AG</v>
      </c>
      <c r="P749" s="33" t="s">
        <v>26054</v>
      </c>
    </row>
    <row r="750" spans="1:16" s="27" customFormat="1" x14ac:dyDescent="0.4">
      <c r="A750" s="28" t="str">
        <f>IFERROR(Apollo_Data__Comp_No[[#This Row],[CH Company number]],"")</f>
        <v>15930056</v>
      </c>
      <c r="B750" s="29" t="str">
        <f>IFERROR(Apollo_Data__Comp_No[[#This Row],[company]],"")</f>
        <v>Longview Capital Investments</v>
      </c>
      <c r="C750" s="29" t="str">
        <f>IFERROR(_xlfn.XLOOKUP(Apollo_Results[[#This Row],[Company Number ]],Apollo_Data___Inc_Lender!A:A,Apollo_Data___Inc_Lender!C:C,,)&amp;"","")</f>
        <v>Abigail - Chandler; Matthew - Chandler</v>
      </c>
      <c r="D750" s="27" t="str">
        <f>IFERROR(_xlfn.XLOOKUP(Apollo_Results[[#This Row],[Company Number ]],Apollo_Data___Inc_Lender!A:A,Apollo_Data___Inc_Lender!D:D,,)&amp;"","")</f>
        <v/>
      </c>
      <c r="E750" s="31">
        <f>IFERROR(_xlfn.XLOOKUP(Apollo_Results[[#This Row],[Company Number ]],Apollo_Data___Inc_Lender!A:A,Apollo_Data___Inc_Lender!E:E,"",),"")</f>
        <v>0</v>
      </c>
      <c r="F750" s="27" t="str">
        <f>IFERROR(_xlfn.XLOOKUP(Apollo_Results[[#This Row],[Company Number ]],Apollo_Data___Inc_Lender!A:A,Apollo_Data___Inc_Lender!F:F,"",0)&amp;"","")</f>
        <v/>
      </c>
      <c r="G750" s="31">
        <f>_xlfn.XLOOKUP(Apollo_Results[[#This Row],[Company Number ]],Apollo_Data___Inc_Lender!A:A,Apollo_Data___Inc_Lender!G:G,"",0)</f>
        <v>45537</v>
      </c>
      <c r="H750" s="27" t="str">
        <f>IFERROR(Apollo_Data__Comp_No[[#This Row],[First Name]],"")</f>
        <v>Alex</v>
      </c>
      <c r="I750" s="27" t="str">
        <f>IFERROR(Apollo_Data__Comp_No[[#This Row],[Last Name]],"")</f>
        <v>Nelhams</v>
      </c>
      <c r="M750" s="27" t="str">
        <f>IFERROR(Apollo_Data__Comp_No[[#This Row],[Company Linkedin Url]],"")</f>
        <v>http://www.linkedin.com/company/longview-capital-investments</v>
      </c>
      <c r="N750" s="27" t="str">
        <f>IFERROR(Apollo_Data__Comp_No[[#This Row],[Website]],"")</f>
        <v>https://longviewcapital.co.uk</v>
      </c>
      <c r="O750" s="27">
        <f>IFERROR(Apollo_Data__Comp_No[[#This Row],[Company Address]],"")</f>
        <v>0</v>
      </c>
      <c r="P750" s="33" t="s">
        <v>26054</v>
      </c>
    </row>
    <row r="751" spans="1:16" s="27" customFormat="1" x14ac:dyDescent="0.4">
      <c r="A751" s="28" t="str">
        <f>IFERROR(Apollo_Data__Comp_No[[#This Row],[CH Company number]],"")</f>
        <v>NI026668</v>
      </c>
      <c r="B751" s="29" t="str">
        <f>IFERROR(Apollo_Data__Comp_No[[#This Row],[company]],"")</f>
        <v>FERMAC PROPERTIES LIMITED</v>
      </c>
      <c r="C751" s="29" t="str">
        <f>IFERROR(_xlfn.XLOOKUP(Apollo_Results[[#This Row],[Company Number ]],Apollo_Data___Inc_Lender!A:A,Apollo_Data___Inc_Lender!C:C,,)&amp;"","")</f>
        <v>Siobhan - Devlin; Gerard - Fearon; Maeve - Fearon; Richard - Fearon; Conor - Margey; Niall - O'Kane</v>
      </c>
      <c r="D751" s="27" t="str">
        <f>IFERROR(_xlfn.XLOOKUP(Apollo_Results[[#This Row],[Company Number ]],Apollo_Data___Inc_Lender!A:A,Apollo_Data___Inc_Lender!D:D,,)&amp;"","")</f>
        <v>Creocto LTD</v>
      </c>
      <c r="E751" s="31">
        <f>IFERROR(_xlfn.XLOOKUP(Apollo_Results[[#This Row],[Company Number ]],Apollo_Data___Inc_Lender!A:A,Apollo_Data___Inc_Lender!E:E,"",),"")</f>
        <v>45835</v>
      </c>
      <c r="F751" s="27" t="str">
        <f>IFERROR(_xlfn.XLOOKUP(Apollo_Results[[#This Row],[Company Number ]],Apollo_Data___Inc_Lender!A:A,Apollo_Data___Inc_Lender!F:F,"",0)&amp;"","")</f>
        <v>outstanding</v>
      </c>
      <c r="G751" s="31">
        <f>_xlfn.XLOOKUP(Apollo_Results[[#This Row],[Company Number ]],Apollo_Data___Inc_Lender!A:A,Apollo_Data___Inc_Lender!G:G,"",0)</f>
        <v>33764</v>
      </c>
      <c r="H751" s="27" t="str">
        <f>IFERROR(Apollo_Data__Comp_No[[#This Row],[First Name]],"")</f>
        <v>Orlaith</v>
      </c>
      <c r="I751" s="27" t="str">
        <f>IFERROR(Apollo_Data__Comp_No[[#This Row],[Last Name]],"")</f>
        <v>McNamee</v>
      </c>
      <c r="M751" s="27" t="str">
        <f>IFERROR(Apollo_Data__Comp_No[[#This Row],[Company Linkedin Url]],"")</f>
        <v>http://www.linkedin.com/company/fermac-properties-limited</v>
      </c>
      <c r="N751" s="27" t="str">
        <f>IFERROR(Apollo_Data__Comp_No[[#This Row],[Website]],"")</f>
        <v>https://fermacproperties.com</v>
      </c>
      <c r="O751" s="27" t="str">
        <f>IFERROR(Apollo_Data__Comp_No[[#This Row],[Company Address]],"")</f>
        <v>5 Limavady Road, Londonderry, Northern Ireland, United Kingdom, BT47 6NU</v>
      </c>
      <c r="P751" s="33" t="s">
        <v>26054</v>
      </c>
    </row>
    <row r="752" spans="1:16" s="27" customFormat="1" x14ac:dyDescent="0.4">
      <c r="A752" s="28" t="str">
        <f>IFERROR(Apollo_Data__Comp_No[[#This Row],[CH Company number]],"")</f>
        <v>NI026668</v>
      </c>
      <c r="B752" s="29" t="str">
        <f>IFERROR(Apollo_Data__Comp_No[[#This Row],[company]],"")</f>
        <v>FERMAC PROPERTIES LIMITED</v>
      </c>
      <c r="C752" s="29" t="str">
        <f>IFERROR(_xlfn.XLOOKUP(Apollo_Results[[#This Row],[Company Number ]],Apollo_Data___Inc_Lender!A:A,Apollo_Data___Inc_Lender!C:C,,)&amp;"","")</f>
        <v>Siobhan - Devlin; Gerard - Fearon; Maeve - Fearon; Richard - Fearon; Conor - Margey; Niall - O'Kane</v>
      </c>
      <c r="D752" s="27" t="str">
        <f>IFERROR(_xlfn.XLOOKUP(Apollo_Results[[#This Row],[Company Number ]],Apollo_Data___Inc_Lender!A:A,Apollo_Data___Inc_Lender!D:D,,)&amp;"","")</f>
        <v>Creocto LTD</v>
      </c>
      <c r="E752" s="31">
        <f>IFERROR(_xlfn.XLOOKUP(Apollo_Results[[#This Row],[Company Number ]],Apollo_Data___Inc_Lender!A:A,Apollo_Data___Inc_Lender!E:E,"",),"")</f>
        <v>45835</v>
      </c>
      <c r="F752" s="27" t="str">
        <f>IFERROR(_xlfn.XLOOKUP(Apollo_Results[[#This Row],[Company Number ]],Apollo_Data___Inc_Lender!A:A,Apollo_Data___Inc_Lender!F:F,"",0)&amp;"","")</f>
        <v>outstanding</v>
      </c>
      <c r="G752" s="31">
        <f>_xlfn.XLOOKUP(Apollo_Results[[#This Row],[Company Number ]],Apollo_Data___Inc_Lender!A:A,Apollo_Data___Inc_Lender!G:G,"",0)</f>
        <v>33764</v>
      </c>
      <c r="H752" s="27" t="str">
        <f>IFERROR(Apollo_Data__Comp_No[[#This Row],[First Name]],"")</f>
        <v>Kerri</v>
      </c>
      <c r="I752" s="27" t="str">
        <f>IFERROR(Apollo_Data__Comp_No[[#This Row],[Last Name]],"")</f>
        <v>Deeney</v>
      </c>
      <c r="M752" s="27" t="str">
        <f>IFERROR(Apollo_Data__Comp_No[[#This Row],[Company Linkedin Url]],"")</f>
        <v>http://www.linkedin.com/company/fermac-properties-limited</v>
      </c>
      <c r="N752" s="27" t="str">
        <f>IFERROR(Apollo_Data__Comp_No[[#This Row],[Website]],"")</f>
        <v>https://fermacproperties.com</v>
      </c>
      <c r="O752" s="27" t="str">
        <f>IFERROR(Apollo_Data__Comp_No[[#This Row],[Company Address]],"")</f>
        <v>5 Limavady Road, Londonderry, Northern Ireland, United Kingdom, BT47 6NU</v>
      </c>
      <c r="P752" s="33" t="s">
        <v>26054</v>
      </c>
    </row>
    <row r="753" spans="1:16" s="27" customFormat="1" x14ac:dyDescent="0.4">
      <c r="A753" s="28" t="str">
        <f>IFERROR(Apollo_Data__Comp_No[[#This Row],[CH Company number]],"")</f>
        <v>NI026668</v>
      </c>
      <c r="B753" s="29" t="str">
        <f>IFERROR(Apollo_Data__Comp_No[[#This Row],[company]],"")</f>
        <v>FERMAC PROPERTIES LIMITED</v>
      </c>
      <c r="C753" s="29" t="str">
        <f>IFERROR(_xlfn.XLOOKUP(Apollo_Results[[#This Row],[Company Number ]],Apollo_Data___Inc_Lender!A:A,Apollo_Data___Inc_Lender!C:C,,)&amp;"","")</f>
        <v>Siobhan - Devlin; Gerard - Fearon; Maeve - Fearon; Richard - Fearon; Conor - Margey; Niall - O'Kane</v>
      </c>
      <c r="D753" s="27" t="str">
        <f>IFERROR(_xlfn.XLOOKUP(Apollo_Results[[#This Row],[Company Number ]],Apollo_Data___Inc_Lender!A:A,Apollo_Data___Inc_Lender!D:D,,)&amp;"","")</f>
        <v>Creocto LTD</v>
      </c>
      <c r="E753" s="31">
        <f>IFERROR(_xlfn.XLOOKUP(Apollo_Results[[#This Row],[Company Number ]],Apollo_Data___Inc_Lender!A:A,Apollo_Data___Inc_Lender!E:E,"",),"")</f>
        <v>45835</v>
      </c>
      <c r="F753" s="27" t="str">
        <f>IFERROR(_xlfn.XLOOKUP(Apollo_Results[[#This Row],[Company Number ]],Apollo_Data___Inc_Lender!A:A,Apollo_Data___Inc_Lender!F:F,"",0)&amp;"","")</f>
        <v>outstanding</v>
      </c>
      <c r="G753" s="31">
        <f>_xlfn.XLOOKUP(Apollo_Results[[#This Row],[Company Number ]],Apollo_Data___Inc_Lender!A:A,Apollo_Data___Inc_Lender!G:G,"",0)</f>
        <v>33764</v>
      </c>
      <c r="H753" s="27" t="str">
        <f>IFERROR(Apollo_Data__Comp_No[[#This Row],[First Name]],"")</f>
        <v>Conor</v>
      </c>
      <c r="I753" s="27" t="str">
        <f>IFERROR(Apollo_Data__Comp_No[[#This Row],[Last Name]],"")</f>
        <v>Margey</v>
      </c>
      <c r="M753" s="27" t="str">
        <f>IFERROR(Apollo_Data__Comp_No[[#This Row],[Company Linkedin Url]],"")</f>
        <v>http://www.linkedin.com/company/fermac-properties-limited</v>
      </c>
      <c r="N753" s="27" t="str">
        <f>IFERROR(Apollo_Data__Comp_No[[#This Row],[Website]],"")</f>
        <v>https://fermacproperties.com</v>
      </c>
      <c r="O753" s="27" t="str">
        <f>IFERROR(Apollo_Data__Comp_No[[#This Row],[Company Address]],"")</f>
        <v>5 Limavady Road, Londonderry, Northern Ireland, United Kingdom, BT47 6NU</v>
      </c>
      <c r="P753" s="33" t="s">
        <v>26054</v>
      </c>
    </row>
    <row r="754" spans="1:16" s="27" customFormat="1" x14ac:dyDescent="0.4">
      <c r="A754" s="28" t="str">
        <f>IFERROR(Apollo_Data__Comp_No[[#This Row],[CH Company number]],"")</f>
        <v>09279820</v>
      </c>
      <c r="B754" s="29" t="str">
        <f>IFERROR(Apollo_Data__Comp_No[[#This Row],[company]],"")</f>
        <v>Westridge Real Estate</v>
      </c>
      <c r="C754" s="29" t="str">
        <f>IFERROR(_xlfn.XLOOKUP(Apollo_Results[[#This Row],[Company Number ]],Apollo_Data___Inc_Lender!A:A,Apollo_Data___Inc_Lender!C:C,,)&amp;"","")</f>
        <v>Robert - Ball; John - Byfield</v>
      </c>
      <c r="D754" s="27" t="str">
        <f>IFERROR(_xlfn.XLOOKUP(Apollo_Results[[#This Row],[Company Number ]],Apollo_Data___Inc_Lender!A:A,Apollo_Data___Inc_Lender!D:D,,)&amp;"","")</f>
        <v/>
      </c>
      <c r="E754" s="31">
        <f>IFERROR(_xlfn.XLOOKUP(Apollo_Results[[#This Row],[Company Number ]],Apollo_Data___Inc_Lender!A:A,Apollo_Data___Inc_Lender!E:E,"",),"")</f>
        <v>0</v>
      </c>
      <c r="F754" s="27" t="str">
        <f>IFERROR(_xlfn.XLOOKUP(Apollo_Results[[#This Row],[Company Number ]],Apollo_Data___Inc_Lender!A:A,Apollo_Data___Inc_Lender!F:F,"",0)&amp;"","")</f>
        <v/>
      </c>
      <c r="G754" s="31">
        <f>_xlfn.XLOOKUP(Apollo_Results[[#This Row],[Company Number ]],Apollo_Data___Inc_Lender!A:A,Apollo_Data___Inc_Lender!G:G,"",0)</f>
        <v>41936</v>
      </c>
      <c r="H754" s="27" t="str">
        <f>IFERROR(Apollo_Data__Comp_No[[#This Row],[First Name]],"")</f>
        <v>Simon</v>
      </c>
      <c r="I754" s="27" t="str">
        <f>IFERROR(Apollo_Data__Comp_No[[#This Row],[Last Name]],"")</f>
        <v>Hesketh</v>
      </c>
      <c r="M754" s="27" t="str">
        <f>IFERROR(Apollo_Data__Comp_No[[#This Row],[Company Linkedin Url]],"")</f>
        <v>http://www.linkedin.com/company/westridge-real-estate</v>
      </c>
      <c r="N754" s="27" t="str">
        <f>IFERROR(Apollo_Data__Comp_No[[#This Row],[Website]],"")</f>
        <v>https://westridge.ie</v>
      </c>
      <c r="O754" s="27" t="str">
        <f>IFERROR(Apollo_Data__Comp_No[[#This Row],[Company Address]],"")</f>
        <v>Dublin, Dublin, Ireland</v>
      </c>
      <c r="P754" s="33" t="s">
        <v>26054</v>
      </c>
    </row>
    <row r="755" spans="1:16" s="27" customFormat="1" x14ac:dyDescent="0.4">
      <c r="A755" s="28" t="str">
        <f>IFERROR(Apollo_Data__Comp_No[[#This Row],[CH Company number]],"")</f>
        <v>14066606</v>
      </c>
      <c r="B755" s="29" t="str">
        <f>IFERROR(Apollo_Data__Comp_No[[#This Row],[company]],"")</f>
        <v>Kestrel Homes &amp; Construction LTD</v>
      </c>
      <c r="C755" s="29" t="str">
        <f>IFERROR(_xlfn.XLOOKUP(Apollo_Results[[#This Row],[Company Number ]],Apollo_Data___Inc_Lender!A:A,Apollo_Data___Inc_Lender!C:C,,)&amp;"","")</f>
        <v>Adam - Grimsey; Matthew - Sims</v>
      </c>
      <c r="D755" s="27" t="str">
        <f>IFERROR(_xlfn.XLOOKUP(Apollo_Results[[#This Row],[Company Number ]],Apollo_Data___Inc_Lender!A:A,Apollo_Data___Inc_Lender!D:D,,)&amp;"","")</f>
        <v/>
      </c>
      <c r="E755" s="31">
        <f>IFERROR(_xlfn.XLOOKUP(Apollo_Results[[#This Row],[Company Number ]],Apollo_Data___Inc_Lender!A:A,Apollo_Data___Inc_Lender!E:E,"",),"")</f>
        <v>0</v>
      </c>
      <c r="F755" s="27" t="str">
        <f>IFERROR(_xlfn.XLOOKUP(Apollo_Results[[#This Row],[Company Number ]],Apollo_Data___Inc_Lender!A:A,Apollo_Data___Inc_Lender!F:F,"",0)&amp;"","")</f>
        <v/>
      </c>
      <c r="G755" s="31">
        <f>_xlfn.XLOOKUP(Apollo_Results[[#This Row],[Company Number ]],Apollo_Data___Inc_Lender!A:A,Apollo_Data___Inc_Lender!G:G,"",0)</f>
        <v>44676</v>
      </c>
      <c r="H755" s="27" t="str">
        <f>IFERROR(Apollo_Data__Comp_No[[#This Row],[First Name]],"")</f>
        <v>Matt</v>
      </c>
      <c r="I755" s="27" t="str">
        <f>IFERROR(Apollo_Data__Comp_No[[#This Row],[Last Name]],"")</f>
        <v>Sims</v>
      </c>
      <c r="M755" s="27" t="str">
        <f>IFERROR(Apollo_Data__Comp_No[[#This Row],[Company Linkedin Url]],"")</f>
        <v>http://www.linkedin.com/company/kestrel-homes-construction-ltd</v>
      </c>
      <c r="N755" s="27" t="str">
        <f>IFERROR(Apollo_Data__Comp_No[[#This Row],[Website]],"")</f>
        <v>https://khcltd.uk</v>
      </c>
      <c r="O755" s="27" t="str">
        <f>IFERROR(Apollo_Data__Comp_No[[#This Row],[Company Address]],"")</f>
        <v>Earls Colne, England, United Kingdom, CO6 2NS</v>
      </c>
      <c r="P755" s="33" t="s">
        <v>26054</v>
      </c>
    </row>
    <row r="756" spans="1:16" s="27" customFormat="1" x14ac:dyDescent="0.4">
      <c r="A756" s="28" t="str">
        <f>IFERROR(Apollo_Data__Comp_No[[#This Row],[CH Company number]],"")</f>
        <v>SC766475</v>
      </c>
      <c r="B756" s="29" t="str">
        <f>IFERROR(Apollo_Data__Comp_No[[#This Row],[company]],"")</f>
        <v>Montrose (Cotswold Builders) Ltd</v>
      </c>
      <c r="C756" s="29" t="str">
        <f>IFERROR(_xlfn.XLOOKUP(Apollo_Results[[#This Row],[Company Number ]],Apollo_Data___Inc_Lender!A:A,Apollo_Data___Inc_Lender!C:C,,)&amp;"","")</f>
        <v>Lewis - Robertson</v>
      </c>
      <c r="D756" s="27" t="str">
        <f>IFERROR(_xlfn.XLOOKUP(Apollo_Results[[#This Row],[Company Number ]],Apollo_Data___Inc_Lender!A:A,Apollo_Data___Inc_Lender!D:D,,)&amp;"","")</f>
        <v/>
      </c>
      <c r="E756" s="31">
        <f>IFERROR(_xlfn.XLOOKUP(Apollo_Results[[#This Row],[Company Number ]],Apollo_Data___Inc_Lender!A:A,Apollo_Data___Inc_Lender!E:E,"",),"")</f>
        <v>0</v>
      </c>
      <c r="F756" s="27" t="str">
        <f>IFERROR(_xlfn.XLOOKUP(Apollo_Results[[#This Row],[Company Number ]],Apollo_Data___Inc_Lender!A:A,Apollo_Data___Inc_Lender!F:F,"",0)&amp;"","")</f>
        <v/>
      </c>
      <c r="G756" s="31">
        <f>_xlfn.XLOOKUP(Apollo_Results[[#This Row],[Company Number ]],Apollo_Data___Inc_Lender!A:A,Apollo_Data___Inc_Lender!G:G,"",0)</f>
        <v>45034</v>
      </c>
      <c r="H756" s="27" t="str">
        <f>IFERROR(Apollo_Data__Comp_No[[#This Row],[First Name]],"")</f>
        <v>Emily</v>
      </c>
      <c r="I756" s="27" t="str">
        <f>IFERROR(Apollo_Data__Comp_No[[#This Row],[Last Name]],"")</f>
        <v>Tarbox</v>
      </c>
      <c r="M756" s="27" t="str">
        <f>IFERROR(Apollo_Data__Comp_No[[#This Row],[Company Linkedin Url]],"")</f>
        <v>http://www.linkedin.com/company/montrose-group-cotswolds-builders-ltd</v>
      </c>
      <c r="N756" s="27" t="str">
        <f>IFERROR(Apollo_Data__Comp_No[[#This Row],[Website]],"")</f>
        <v>https://montrose-group.co.uk</v>
      </c>
      <c r="O756" s="27" t="str">
        <f>IFERROR(Apollo_Data__Comp_No[[#This Row],[Company Address]],"")</f>
        <v>Chipping Campden, England, United Kingdom</v>
      </c>
      <c r="P756" s="33" t="s">
        <v>26054</v>
      </c>
    </row>
    <row r="757" spans="1:16" s="27" customFormat="1" x14ac:dyDescent="0.4">
      <c r="A757" s="28" t="str">
        <f>IFERROR(Apollo_Data__Comp_No[[#This Row],[CH Company number]],"")</f>
        <v>09729074</v>
      </c>
      <c r="B757" s="29" t="str">
        <f>IFERROR(Apollo_Data__Comp_No[[#This Row],[company]],"")</f>
        <v>Iguana Developments</v>
      </c>
      <c r="C757" s="29" t="str">
        <f>IFERROR(_xlfn.XLOOKUP(Apollo_Results[[#This Row],[Company Number ]],Apollo_Data___Inc_Lender!A:A,Apollo_Data___Inc_Lender!C:C,,)&amp;"","")</f>
        <v>Jason - Coleman; Gill, Sarah</v>
      </c>
      <c r="D757" s="27" t="str">
        <f>IFERROR(_xlfn.XLOOKUP(Apollo_Results[[#This Row],[Company Number ]],Apollo_Data___Inc_Lender!A:A,Apollo_Data___Inc_Lender!D:D,,)&amp;"","")</f>
        <v/>
      </c>
      <c r="E757" s="31">
        <f>IFERROR(_xlfn.XLOOKUP(Apollo_Results[[#This Row],[Company Number ]],Apollo_Data___Inc_Lender!A:A,Apollo_Data___Inc_Lender!E:E,"",),"")</f>
        <v>0</v>
      </c>
      <c r="F757" s="27" t="str">
        <f>IFERROR(_xlfn.XLOOKUP(Apollo_Results[[#This Row],[Company Number ]],Apollo_Data___Inc_Lender!A:A,Apollo_Data___Inc_Lender!F:F,"",0)&amp;"","")</f>
        <v/>
      </c>
      <c r="G757" s="31">
        <f>_xlfn.XLOOKUP(Apollo_Results[[#This Row],[Company Number ]],Apollo_Data___Inc_Lender!A:A,Apollo_Data___Inc_Lender!G:G,"",0)</f>
        <v>42228</v>
      </c>
      <c r="H757" s="27" t="str">
        <f>IFERROR(Apollo_Data__Comp_No[[#This Row],[First Name]],"")</f>
        <v>Sarah</v>
      </c>
      <c r="I757" s="27" t="str">
        <f>IFERROR(Apollo_Data__Comp_No[[#This Row],[Last Name]],"")</f>
        <v>Gill</v>
      </c>
      <c r="M757" s="27" t="str">
        <f>IFERROR(Apollo_Data__Comp_No[[#This Row],[Company Linkedin Url]],"")</f>
        <v>http://www.linkedin.com/company/iguana-developments</v>
      </c>
      <c r="N757" s="27" t="str">
        <f>IFERROR(Apollo_Data__Comp_No[[#This Row],[Website]],"")</f>
        <v>https://iguanadevelopments.com</v>
      </c>
      <c r="O757" s="27" t="str">
        <f>IFERROR(Apollo_Data__Comp_No[[#This Row],[Company Address]],"")</f>
        <v>Hull, England, United Kingdom</v>
      </c>
      <c r="P757" s="33" t="s">
        <v>26054</v>
      </c>
    </row>
    <row r="758" spans="1:16" s="27" customFormat="1" x14ac:dyDescent="0.4">
      <c r="A758" s="28" t="str">
        <f>IFERROR(Apollo_Data__Comp_No[[#This Row],[CH Company number]],"")</f>
        <v>10784710</v>
      </c>
      <c r="B758" s="29" t="str">
        <f>IFERROR(Apollo_Data__Comp_No[[#This Row],[company]],"")</f>
        <v>Love Investments</v>
      </c>
      <c r="C758" s="29" t="str">
        <f>IFERROR(_xlfn.XLOOKUP(Apollo_Results[[#This Row],[Company Number ]],Apollo_Data___Inc_Lender!A:A,Apollo_Data___Inc_Lender!C:C,,)&amp;"","")</f>
        <v>Peter - Vidler</v>
      </c>
      <c r="D758" s="27" t="str">
        <f>IFERROR(_xlfn.XLOOKUP(Apollo_Results[[#This Row],[Company Number ]],Apollo_Data___Inc_Lender!A:A,Apollo_Data___Inc_Lender!D:D,,)&amp;"","")</f>
        <v>Bridgeco Limited T/a Octopus Property</v>
      </c>
      <c r="E758" s="31">
        <f>IFERROR(_xlfn.XLOOKUP(Apollo_Results[[#This Row],[Company Number ]],Apollo_Data___Inc_Lender!A:A,Apollo_Data___Inc_Lender!E:E,"",),"")</f>
        <v>43573</v>
      </c>
      <c r="F758" s="27" t="str">
        <f>IFERROR(_xlfn.XLOOKUP(Apollo_Results[[#This Row],[Company Number ]],Apollo_Data___Inc_Lender!A:A,Apollo_Data___Inc_Lender!F:F,"",0)&amp;"","")</f>
        <v>outstanding</v>
      </c>
      <c r="G758" s="31">
        <f>_xlfn.XLOOKUP(Apollo_Results[[#This Row],[Company Number ]],Apollo_Data___Inc_Lender!A:A,Apollo_Data___Inc_Lender!G:G,"",0)</f>
        <v>42878</v>
      </c>
      <c r="H758" s="27" t="str">
        <f>IFERROR(Apollo_Data__Comp_No[[#This Row],[First Name]],"")</f>
        <v>Stacey</v>
      </c>
      <c r="I758" s="27" t="str">
        <f>IFERROR(Apollo_Data__Comp_No[[#This Row],[Last Name]],"")</f>
        <v>Farleigh</v>
      </c>
      <c r="M758" s="27" t="str">
        <f>IFERROR(Apollo_Data__Comp_No[[#This Row],[Company Linkedin Url]],"")</f>
        <v>http://www.linkedin.com/company/love-investments-ltd</v>
      </c>
      <c r="N758" s="27" t="str">
        <f>IFERROR(Apollo_Data__Comp_No[[#This Row],[Website]],"")</f>
        <v>https://loveinvestments.co.uk</v>
      </c>
      <c r="O758" s="27" t="str">
        <f>IFERROR(Apollo_Data__Comp_No[[#This Row],[Company Address]],"")</f>
        <v>117 Bute Street, Rhoose, Wales, United Kingdom, CF10 5AE</v>
      </c>
      <c r="P758" s="33" t="s">
        <v>26054</v>
      </c>
    </row>
    <row r="759" spans="1:16" s="27" customFormat="1" x14ac:dyDescent="0.4">
      <c r="A759" s="28" t="str">
        <f>IFERROR(Apollo_Data__Comp_No[[#This Row],[CH Company number]],"")</f>
        <v>03347114</v>
      </c>
      <c r="B759" s="29" t="str">
        <f>IFERROR(Apollo_Data__Comp_No[[#This Row],[company]],"")</f>
        <v>KING &amp; JOHNSTON HOMES LIMITED</v>
      </c>
      <c r="C759" s="29" t="str">
        <f>IFERROR(_xlfn.XLOOKUP(Apollo_Results[[#This Row],[Company Number ]],Apollo_Data___Inc_Lender!A:A,Apollo_Data___Inc_Lender!C:C,,)&amp;"","")</f>
        <v>Rona - King; David - King</v>
      </c>
      <c r="D759" s="27" t="str">
        <f>IFERROR(_xlfn.XLOOKUP(Apollo_Results[[#This Row],[Company Number ]],Apollo_Data___Inc_Lender!A:A,Apollo_Data___Inc_Lender!D:D,,)&amp;"","")</f>
        <v>Close Brothers Limited</v>
      </c>
      <c r="E759" s="31">
        <f>IFERROR(_xlfn.XLOOKUP(Apollo_Results[[#This Row],[Company Number ]],Apollo_Data___Inc_Lender!A:A,Apollo_Data___Inc_Lender!E:E,"",),"")</f>
        <v>44903</v>
      </c>
      <c r="F759" s="27" t="str">
        <f>IFERROR(_xlfn.XLOOKUP(Apollo_Results[[#This Row],[Company Number ]],Apollo_Data___Inc_Lender!A:A,Apollo_Data___Inc_Lender!F:F,"",0)&amp;"","")</f>
        <v>outstanding</v>
      </c>
      <c r="G759" s="31">
        <f>_xlfn.XLOOKUP(Apollo_Results[[#This Row],[Company Number ]],Apollo_Data___Inc_Lender!A:A,Apollo_Data___Inc_Lender!G:G,"",0)</f>
        <v>35528</v>
      </c>
      <c r="H759" s="27" t="str">
        <f>IFERROR(Apollo_Data__Comp_No[[#This Row],[First Name]],"")</f>
        <v>Reyce</v>
      </c>
      <c r="I759" s="27" t="str">
        <f>IFERROR(Apollo_Data__Comp_No[[#This Row],[Last Name]],"")</f>
        <v>Taylor</v>
      </c>
      <c r="M759" s="27" t="str">
        <f>IFERROR(Apollo_Data__Comp_No[[#This Row],[Company Linkedin Url]],"")</f>
        <v>http://www.linkedin.com/company/king-&amp;-johnston-homes-limited</v>
      </c>
      <c r="N759" s="27" t="str">
        <f>IFERROR(Apollo_Data__Comp_No[[#This Row],[Website]],"")</f>
        <v>https://kingandjohnston.co.uk</v>
      </c>
      <c r="O759" s="27" t="str">
        <f>IFERROR(Apollo_Data__Comp_No[[#This Row],[Company Address]],"")</f>
        <v>380 New Hythe Lane, Aylesford, England, United Kingdom, ME20 7</v>
      </c>
      <c r="P759" s="33" t="s">
        <v>26054</v>
      </c>
    </row>
    <row r="760" spans="1:16" s="27" customFormat="1" x14ac:dyDescent="0.4">
      <c r="A760" s="28" t="str">
        <f>IFERROR(Apollo_Data__Comp_No[[#This Row],[CH Company number]],"")</f>
        <v>03144364</v>
      </c>
      <c r="B760" s="29" t="str">
        <f>IFERROR(Apollo_Data__Comp_No[[#This Row],[company]],"")</f>
        <v>LEWIS &amp; TUCKER CHARTERED SURVEYORS</v>
      </c>
      <c r="C760" s="29" t="str">
        <f>IFERROR(_xlfn.XLOOKUP(Apollo_Results[[#This Row],[Company Number ]],Apollo_Data___Inc_Lender!A:A,Apollo_Data___Inc_Lender!C:C,,)&amp;"","")</f>
        <v>Marsha - Lewis; Clive - Lewis</v>
      </c>
      <c r="D760" s="27" t="str">
        <f>IFERROR(_xlfn.XLOOKUP(Apollo_Results[[#This Row],[Company Number ]],Apollo_Data___Inc_Lender!A:A,Apollo_Data___Inc_Lender!D:D,,)&amp;"","")</f>
        <v>The Royal Bank of Scotland PLC</v>
      </c>
      <c r="E760" s="31">
        <f>IFERROR(_xlfn.XLOOKUP(Apollo_Results[[#This Row],[Company Number ]],Apollo_Data___Inc_Lender!A:A,Apollo_Data___Inc_Lender!E:E,"",),"")</f>
        <v>37154</v>
      </c>
      <c r="F760" s="27" t="str">
        <f>IFERROR(_xlfn.XLOOKUP(Apollo_Results[[#This Row],[Company Number ]],Apollo_Data___Inc_Lender!A:A,Apollo_Data___Inc_Lender!F:F,"",0)&amp;"","")</f>
        <v>outstanding</v>
      </c>
      <c r="G760" s="31">
        <f>_xlfn.XLOOKUP(Apollo_Results[[#This Row],[Company Number ]],Apollo_Data___Inc_Lender!A:A,Apollo_Data___Inc_Lender!G:G,"",0)</f>
        <v>35073</v>
      </c>
      <c r="H760" s="27" t="str">
        <f>IFERROR(Apollo_Data__Comp_No[[#This Row],[First Name]],"")</f>
        <v>Gideon</v>
      </c>
      <c r="I760" s="27" t="str">
        <f>IFERROR(Apollo_Data__Comp_No[[#This Row],[Last Name]],"")</f>
        <v>Davies</v>
      </c>
      <c r="M760" s="27" t="str">
        <f>IFERROR(Apollo_Data__Comp_No[[#This Row],[Company Linkedin Url]],"")</f>
        <v>http://www.linkedin.com/company/lewis-&amp;-tucker-management-limited</v>
      </c>
      <c r="N760" s="27" t="str">
        <f>IFERROR(Apollo_Data__Comp_No[[#This Row],[Website]],"")</f>
        <v>https://lewis-tucker.com</v>
      </c>
      <c r="O760" s="27" t="str">
        <f>IFERROR(Apollo_Data__Comp_No[[#This Row],[Company Address]],"")</f>
        <v>Low Road, Bressingham, England, United Kingdom, IP22 2AG</v>
      </c>
      <c r="P760" s="33" t="s">
        <v>26054</v>
      </c>
    </row>
    <row r="761" spans="1:16" s="27" customFormat="1" x14ac:dyDescent="0.4">
      <c r="A761" s="28" t="str">
        <f>IFERROR(Apollo_Data__Comp_No[[#This Row],[CH Company number]],"")</f>
        <v>03144364</v>
      </c>
      <c r="B761" s="29" t="str">
        <f>IFERROR(Apollo_Data__Comp_No[[#This Row],[company]],"")</f>
        <v>LEWIS &amp; TUCKER CHARTERED SURVEYORS</v>
      </c>
      <c r="C761" s="29" t="str">
        <f>IFERROR(_xlfn.XLOOKUP(Apollo_Results[[#This Row],[Company Number ]],Apollo_Data___Inc_Lender!A:A,Apollo_Data___Inc_Lender!C:C,,)&amp;"","")</f>
        <v>Marsha - Lewis; Clive - Lewis</v>
      </c>
      <c r="D761" s="27" t="str">
        <f>IFERROR(_xlfn.XLOOKUP(Apollo_Results[[#This Row],[Company Number ]],Apollo_Data___Inc_Lender!A:A,Apollo_Data___Inc_Lender!D:D,,)&amp;"","")</f>
        <v>The Royal Bank of Scotland PLC</v>
      </c>
      <c r="E761" s="31">
        <f>IFERROR(_xlfn.XLOOKUP(Apollo_Results[[#This Row],[Company Number ]],Apollo_Data___Inc_Lender!A:A,Apollo_Data___Inc_Lender!E:E,"",),"")</f>
        <v>37154</v>
      </c>
      <c r="F761" s="27" t="str">
        <f>IFERROR(_xlfn.XLOOKUP(Apollo_Results[[#This Row],[Company Number ]],Apollo_Data___Inc_Lender!A:A,Apollo_Data___Inc_Lender!F:F,"",0)&amp;"","")</f>
        <v>outstanding</v>
      </c>
      <c r="G761" s="31">
        <f>_xlfn.XLOOKUP(Apollo_Results[[#This Row],[Company Number ]],Apollo_Data___Inc_Lender!A:A,Apollo_Data___Inc_Lender!G:G,"",0)</f>
        <v>35073</v>
      </c>
      <c r="H761" s="27" t="str">
        <f>IFERROR(Apollo_Data__Comp_No[[#This Row],[First Name]],"")</f>
        <v>Ronnie</v>
      </c>
      <c r="I761" s="27" t="str">
        <f>IFERROR(Apollo_Data__Comp_No[[#This Row],[Last Name]],"")</f>
        <v>Joseph</v>
      </c>
      <c r="M761" s="27" t="str">
        <f>IFERROR(Apollo_Data__Comp_No[[#This Row],[Company Linkedin Url]],"")</f>
        <v>http://www.linkedin.com/company/lewis-&amp;-tucker-management-limited</v>
      </c>
      <c r="N761" s="27" t="str">
        <f>IFERROR(Apollo_Data__Comp_No[[#This Row],[Website]],"")</f>
        <v>https://lewis-tucker.com</v>
      </c>
      <c r="O761" s="27" t="str">
        <f>IFERROR(Apollo_Data__Comp_No[[#This Row],[Company Address]],"")</f>
        <v>Low Road, Bressingham, England, United Kingdom, IP22 2AG</v>
      </c>
      <c r="P761" s="33" t="s">
        <v>26054</v>
      </c>
    </row>
    <row r="762" spans="1:16" s="27" customFormat="1" x14ac:dyDescent="0.4">
      <c r="A762" s="28" t="str">
        <f>IFERROR(Apollo_Data__Comp_No[[#This Row],[CH Company number]],"")</f>
        <v>09322167</v>
      </c>
      <c r="B762" s="29" t="str">
        <f>IFERROR(Apollo_Data__Comp_No[[#This Row],[company]],"")</f>
        <v>Stone Developments Wiltshire Limited</v>
      </c>
      <c r="C762" s="29" t="str">
        <f>IFERROR(_xlfn.XLOOKUP(Apollo_Results[[#This Row],[Company Number ]],Apollo_Data___Inc_Lender!A:A,Apollo_Data___Inc_Lender!C:C,,)&amp;"","")</f>
        <v>Craig - Stone; Kerry - Stone</v>
      </c>
      <c r="D762" s="27" t="str">
        <f>IFERROR(_xlfn.XLOOKUP(Apollo_Results[[#This Row],[Company Number ]],Apollo_Data___Inc_Lender!A:A,Apollo_Data___Inc_Lender!D:D,,)&amp;"","")</f>
        <v>Sevcap I Limited</v>
      </c>
      <c r="E762" s="31">
        <f>IFERROR(_xlfn.XLOOKUP(Apollo_Results[[#This Row],[Company Number ]],Apollo_Data___Inc_Lender!A:A,Apollo_Data___Inc_Lender!E:E,"",),"")</f>
        <v>45869</v>
      </c>
      <c r="F762" s="27" t="str">
        <f>IFERROR(_xlfn.XLOOKUP(Apollo_Results[[#This Row],[Company Number ]],Apollo_Data___Inc_Lender!A:A,Apollo_Data___Inc_Lender!F:F,"",0)&amp;"","")</f>
        <v>outstanding</v>
      </c>
      <c r="G762" s="31">
        <f>_xlfn.XLOOKUP(Apollo_Results[[#This Row],[Company Number ]],Apollo_Data___Inc_Lender!A:A,Apollo_Data___Inc_Lender!G:G,"",0)</f>
        <v>41964</v>
      </c>
      <c r="H762" s="27" t="str">
        <f>IFERROR(Apollo_Data__Comp_No[[#This Row],[First Name]],"")</f>
        <v>Matt</v>
      </c>
      <c r="I762" s="27" t="str">
        <f>IFERROR(Apollo_Data__Comp_No[[#This Row],[Last Name]],"")</f>
        <v>Varnam</v>
      </c>
      <c r="M762" s="27" t="str">
        <f>IFERROR(Apollo_Data__Comp_No[[#This Row],[Company Linkedin Url]],"")</f>
        <v>http://www.linkedin.com/company/stone-developments-wiltshire-limited</v>
      </c>
      <c r="N762" s="27" t="str">
        <f>IFERROR(Apollo_Data__Comp_No[[#This Row],[Website]],"")</f>
        <v>https://sdwl.co.uk</v>
      </c>
      <c r="O762" s="27" t="str">
        <f>IFERROR(Apollo_Data__Comp_No[[#This Row],[Company Address]],"")</f>
        <v>Trowbridge, England, United Kingdom, BA14</v>
      </c>
      <c r="P762" s="33" t="s">
        <v>26054</v>
      </c>
    </row>
    <row r="763" spans="1:16" s="27" customFormat="1" x14ac:dyDescent="0.4">
      <c r="A763" s="28" t="str">
        <f>IFERROR(Apollo_Data__Comp_No[[#This Row],[CH Company number]],"")</f>
        <v>04504115</v>
      </c>
      <c r="B763" s="29" t="str">
        <f>IFERROR(Apollo_Data__Comp_No[[#This Row],[company]],"")</f>
        <v>James Place</v>
      </c>
      <c r="C763" s="29" t="str">
        <f>IFERROR(_xlfn.XLOOKUP(Apollo_Results[[#This Row],[Company Number ]],Apollo_Data___Inc_Lender!A:A,Apollo_Data___Inc_Lender!C:C,,)&amp;"","")</f>
        <v>Frances - Aitchison; Hodson, Joanne Sarah; Michael - Hodson</v>
      </c>
      <c r="D763" s="27" t="str">
        <f>IFERROR(_xlfn.XLOOKUP(Apollo_Results[[#This Row],[Company Number ]],Apollo_Data___Inc_Lender!A:A,Apollo_Data___Inc_Lender!D:D,,)&amp;"","")</f>
        <v/>
      </c>
      <c r="E763" s="31">
        <f>IFERROR(_xlfn.XLOOKUP(Apollo_Results[[#This Row],[Company Number ]],Apollo_Data___Inc_Lender!A:A,Apollo_Data___Inc_Lender!E:E,"",),"")</f>
        <v>0</v>
      </c>
      <c r="F763" s="27" t="str">
        <f>IFERROR(_xlfn.XLOOKUP(Apollo_Results[[#This Row],[Company Number ]],Apollo_Data___Inc_Lender!A:A,Apollo_Data___Inc_Lender!F:F,"",0)&amp;"","")</f>
        <v/>
      </c>
      <c r="G763" s="31">
        <f>_xlfn.XLOOKUP(Apollo_Results[[#This Row],[Company Number ]],Apollo_Data___Inc_Lender!A:A,Apollo_Data___Inc_Lender!G:G,"",0)</f>
        <v>37474</v>
      </c>
      <c r="H763" s="27" t="str">
        <f>IFERROR(Apollo_Data__Comp_No[[#This Row],[First Name]],"")</f>
        <v>Jenny</v>
      </c>
      <c r="I763" s="27" t="str">
        <f>IFERROR(Apollo_Data__Comp_No[[#This Row],[Last Name]],"")</f>
        <v>Massen</v>
      </c>
      <c r="M763" s="27" t="str">
        <f>IFERROR(Apollo_Data__Comp_No[[#This Row],[Company Linkedin Url]],"")</f>
        <v>http://www.linkedin.com/company/jamesplace</v>
      </c>
      <c r="N763" s="27" t="str">
        <f>IFERROR(Apollo_Data__Comp_No[[#This Row],[Website]],"")</f>
        <v>https://jamesplace.com.au</v>
      </c>
      <c r="O763" s="27" t="str">
        <f>IFERROR(Apollo_Data__Comp_No[[#This Row],[Company Address]],"")</f>
        <v>Australia</v>
      </c>
      <c r="P763" s="33" t="s">
        <v>26054</v>
      </c>
    </row>
    <row r="764" spans="1:16" s="27" customFormat="1" x14ac:dyDescent="0.4">
      <c r="A764" s="28" t="str">
        <f>IFERROR(Apollo_Data__Comp_No[[#This Row],[CH Company number]],"")</f>
        <v>11331037</v>
      </c>
      <c r="B764" s="29" t="str">
        <f>IFERROR(Apollo_Data__Comp_No[[#This Row],[company]],"")</f>
        <v>BIG 7</v>
      </c>
      <c r="C764" s="29" t="str">
        <f>IFERROR(_xlfn.XLOOKUP(Apollo_Results[[#This Row],[Company Number ]],Apollo_Data___Inc_Lender!A:A,Apollo_Data___Inc_Lender!C:C,,)&amp;"","")</f>
        <v>Gintare - Remeikiene</v>
      </c>
      <c r="D764" s="27" t="str">
        <f>IFERROR(_xlfn.XLOOKUP(Apollo_Results[[#This Row],[Company Number ]],Apollo_Data___Inc_Lender!A:A,Apollo_Data___Inc_Lender!D:D,,)&amp;"","")</f>
        <v/>
      </c>
      <c r="E764" s="31">
        <f>IFERROR(_xlfn.XLOOKUP(Apollo_Results[[#This Row],[Company Number ]],Apollo_Data___Inc_Lender!A:A,Apollo_Data___Inc_Lender!E:E,"",),"")</f>
        <v>0</v>
      </c>
      <c r="F764" s="27" t="str">
        <f>IFERROR(_xlfn.XLOOKUP(Apollo_Results[[#This Row],[Company Number ]],Apollo_Data___Inc_Lender!A:A,Apollo_Data___Inc_Lender!F:F,"",0)&amp;"","")</f>
        <v/>
      </c>
      <c r="G764" s="31">
        <f>_xlfn.XLOOKUP(Apollo_Results[[#This Row],[Company Number ]],Apollo_Data___Inc_Lender!A:A,Apollo_Data___Inc_Lender!G:G,"",0)</f>
        <v>43216</v>
      </c>
      <c r="H764" s="27" t="str">
        <f>IFERROR(Apollo_Data__Comp_No[[#This Row],[First Name]],"")</f>
        <v>Linas</v>
      </c>
      <c r="I764" s="27" t="str">
        <f>IFERROR(Apollo_Data__Comp_No[[#This Row],[Last Name]],"")</f>
        <v>Remeika</v>
      </c>
      <c r="M764" s="27" t="str">
        <f>IFERROR(Apollo_Data__Comp_No[[#This Row],[Company Linkedin Url]],"")</f>
        <v>http://www.linkedin.com/company/big-7-ltd</v>
      </c>
      <c r="N764" s="27" t="str">
        <f>IFERROR(Apollo_Data__Comp_No[[#This Row],[Website]],"")</f>
        <v>https://big-7.co.uk</v>
      </c>
      <c r="O764" s="27" t="str">
        <f>IFERROR(Apollo_Data__Comp_No[[#This Row],[Company Address]],"")</f>
        <v>7 Bell Yard, London, England, United Kingdom, WC2A 2JR</v>
      </c>
      <c r="P764" s="33" t="s">
        <v>26054</v>
      </c>
    </row>
    <row r="765" spans="1:16" s="27" customFormat="1" x14ac:dyDescent="0.4">
      <c r="A765" s="28" t="str">
        <f>IFERROR(Apollo_Data__Comp_No[[#This Row],[CH Company number]],"")</f>
        <v>06342867</v>
      </c>
      <c r="B765" s="29" t="str">
        <f>IFERROR(Apollo_Data__Comp_No[[#This Row],[company]],"")</f>
        <v>Cube Homes Ltd</v>
      </c>
      <c r="C765" s="29" t="str">
        <f>IFERROR(_xlfn.XLOOKUP(Apollo_Results[[#This Row],[Company Number ]],Apollo_Data___Inc_Lender!A:A,Apollo_Data___Inc_Lender!C:C,,)&amp;"","")</f>
        <v>John - Mclean; John-Paul - Case; Dean - Clegg; Alison - Dean; Emma - Mountford; John - Williamson</v>
      </c>
      <c r="D765" s="27" t="str">
        <f>IFERROR(_xlfn.XLOOKUP(Apollo_Results[[#This Row],[Company Number ]],Apollo_Data___Inc_Lender!A:A,Apollo_Data___Inc_Lender!D:D,,)&amp;"","")</f>
        <v>Peel Investments (North) Limited</v>
      </c>
      <c r="E765" s="31">
        <f>IFERROR(_xlfn.XLOOKUP(Apollo_Results[[#This Row],[Company Number ]],Apollo_Data___Inc_Lender!A:A,Apollo_Data___Inc_Lender!E:E,"",),"")</f>
        <v>40333</v>
      </c>
      <c r="F765" s="27" t="str">
        <f>IFERROR(_xlfn.XLOOKUP(Apollo_Results[[#This Row],[Company Number ]],Apollo_Data___Inc_Lender!A:A,Apollo_Data___Inc_Lender!F:F,"",0)&amp;"","")</f>
        <v>outstanding</v>
      </c>
      <c r="G765" s="31">
        <f>_xlfn.XLOOKUP(Apollo_Results[[#This Row],[Company Number ]],Apollo_Data___Inc_Lender!A:A,Apollo_Data___Inc_Lender!G:G,"",0)</f>
        <v>39308</v>
      </c>
      <c r="H765" s="27" t="str">
        <f>IFERROR(Apollo_Data__Comp_No[[#This Row],[First Name]],"")</f>
        <v>Emma</v>
      </c>
      <c r="I765" s="27" t="str">
        <f>IFERROR(Apollo_Data__Comp_No[[#This Row],[Last Name]],"")</f>
        <v>Ambrose</v>
      </c>
      <c r="M765" s="27" t="str">
        <f>IFERROR(Apollo_Data__Comp_No[[#This Row],[Company Linkedin Url]],"")</f>
        <v>http://www.linkedin.com/company/cube-homes-ltd</v>
      </c>
      <c r="N765" s="27" t="str">
        <f>IFERROR(Apollo_Data__Comp_No[[#This Row],[Website]],"")</f>
        <v>https://cubehomes.com</v>
      </c>
      <c r="O765" s="27" t="str">
        <f>IFERROR(Apollo_Data__Comp_No[[#This Row],[Company Address]],"")</f>
        <v>2A Derwent Avenue, Manchester, England, United Kingdom, M21 7</v>
      </c>
      <c r="P765" s="33" t="s">
        <v>26054</v>
      </c>
    </row>
    <row r="766" spans="1:16" s="27" customFormat="1" x14ac:dyDescent="0.4">
      <c r="A766" s="28" t="str">
        <f>IFERROR(Apollo_Data__Comp_No[[#This Row],[CH Company number]],"")</f>
        <v>06342867</v>
      </c>
      <c r="B766" s="29" t="str">
        <f>IFERROR(Apollo_Data__Comp_No[[#This Row],[company]],"")</f>
        <v>Cube Homes Ltd</v>
      </c>
      <c r="C766" s="29" t="str">
        <f>IFERROR(_xlfn.XLOOKUP(Apollo_Results[[#This Row],[Company Number ]],Apollo_Data___Inc_Lender!A:A,Apollo_Data___Inc_Lender!C:C,,)&amp;"","")</f>
        <v>John - Mclean; John-Paul - Case; Dean - Clegg; Alison - Dean; Emma - Mountford; John - Williamson</v>
      </c>
      <c r="D766" s="27" t="str">
        <f>IFERROR(_xlfn.XLOOKUP(Apollo_Results[[#This Row],[Company Number ]],Apollo_Data___Inc_Lender!A:A,Apollo_Data___Inc_Lender!D:D,,)&amp;"","")</f>
        <v>Peel Investments (North) Limited</v>
      </c>
      <c r="E766" s="31">
        <f>IFERROR(_xlfn.XLOOKUP(Apollo_Results[[#This Row],[Company Number ]],Apollo_Data___Inc_Lender!A:A,Apollo_Data___Inc_Lender!E:E,"",),"")</f>
        <v>40333</v>
      </c>
      <c r="F766" s="27" t="str">
        <f>IFERROR(_xlfn.XLOOKUP(Apollo_Results[[#This Row],[Company Number ]],Apollo_Data___Inc_Lender!A:A,Apollo_Data___Inc_Lender!F:F,"",0)&amp;"","")</f>
        <v>outstanding</v>
      </c>
      <c r="G766" s="31">
        <f>_xlfn.XLOOKUP(Apollo_Results[[#This Row],[Company Number ]],Apollo_Data___Inc_Lender!A:A,Apollo_Data___Inc_Lender!G:G,"",0)</f>
        <v>39308</v>
      </c>
      <c r="H766" s="27" t="str">
        <f>IFERROR(Apollo_Data__Comp_No[[#This Row],[First Name]],"")</f>
        <v>Christopher</v>
      </c>
      <c r="I766" s="27" t="str">
        <f>IFERROR(Apollo_Data__Comp_No[[#This Row],[Last Name]],"")</f>
        <v>Frics</v>
      </c>
      <c r="M766" s="27" t="str">
        <f>IFERROR(Apollo_Data__Comp_No[[#This Row],[Company Linkedin Url]],"")</f>
        <v>http://www.linkedin.com/company/cube-homes-ltd</v>
      </c>
      <c r="N766" s="27" t="str">
        <f>IFERROR(Apollo_Data__Comp_No[[#This Row],[Website]],"")</f>
        <v>https://cubehomes.com</v>
      </c>
      <c r="O766" s="27" t="str">
        <f>IFERROR(Apollo_Data__Comp_No[[#This Row],[Company Address]],"")</f>
        <v>2A Derwent Avenue, Manchester, England, United Kingdom, M21 7</v>
      </c>
      <c r="P766" s="33" t="s">
        <v>26054</v>
      </c>
    </row>
    <row r="767" spans="1:16" s="27" customFormat="1" x14ac:dyDescent="0.4">
      <c r="A767" s="28" t="str">
        <f>IFERROR(Apollo_Data__Comp_No[[#This Row],[CH Company number]],"")</f>
        <v>11976827</v>
      </c>
      <c r="B767" s="29" t="str">
        <f>IFERROR(Apollo_Data__Comp_No[[#This Row],[company]],"")</f>
        <v>CASSEL &amp; FLETCHER GROUP</v>
      </c>
      <c r="C767" s="29" t="str">
        <f>IFERROR(_xlfn.XLOOKUP(Apollo_Results[[#This Row],[Company Number ]],Apollo_Data___Inc_Lender!A:A,Apollo_Data___Inc_Lender!C:C,,)&amp;"","")</f>
        <v>Noach - Fletcher</v>
      </c>
      <c r="D767" s="27" t="str">
        <f>IFERROR(_xlfn.XLOOKUP(Apollo_Results[[#This Row],[Company Number ]],Apollo_Data___Inc_Lender!A:A,Apollo_Data___Inc_Lender!D:D,,)&amp;"","")</f>
        <v>Charles Street Commercial Investments Limited</v>
      </c>
      <c r="E767" s="31">
        <f>IFERROR(_xlfn.XLOOKUP(Apollo_Results[[#This Row],[Company Number ]],Apollo_Data___Inc_Lender!A:A,Apollo_Data___Inc_Lender!E:E,"",),"")</f>
        <v>45485</v>
      </c>
      <c r="F767" s="27" t="str">
        <f>IFERROR(_xlfn.XLOOKUP(Apollo_Results[[#This Row],[Company Number ]],Apollo_Data___Inc_Lender!A:A,Apollo_Data___Inc_Lender!F:F,"",0)&amp;"","")</f>
        <v>outstanding</v>
      </c>
      <c r="G767" s="31">
        <f>_xlfn.XLOOKUP(Apollo_Results[[#This Row],[Company Number ]],Apollo_Data___Inc_Lender!A:A,Apollo_Data___Inc_Lender!G:G,"",0)</f>
        <v>43587</v>
      </c>
      <c r="H767" s="27" t="str">
        <f>IFERROR(Apollo_Data__Comp_No[[#This Row],[First Name]],"")</f>
        <v>Noah</v>
      </c>
      <c r="I767" s="27" t="str">
        <f>IFERROR(Apollo_Data__Comp_No[[#This Row],[Last Name]],"")</f>
        <v>Fletcher</v>
      </c>
      <c r="M767" s="27" t="str">
        <f>IFERROR(Apollo_Data__Comp_No[[#This Row],[Company Linkedin Url]],"")</f>
        <v>http://www.linkedin.com/company/cassel-&amp;-fletcher-ltd</v>
      </c>
      <c r="N767" s="27" t="str">
        <f>IFERROR(Apollo_Data__Comp_No[[#This Row],[Website]],"")</f>
        <v>https://casselfletcher.co.uk</v>
      </c>
      <c r="O767" s="27" t="str">
        <f>IFERROR(Apollo_Data__Comp_No[[#This Row],[Company Address]],"")</f>
        <v>424 Bury Old Road, Manchester, England, United Kingdom, M25 1PR</v>
      </c>
      <c r="P767" s="33" t="s">
        <v>26054</v>
      </c>
    </row>
    <row r="768" spans="1:16" s="27" customFormat="1" x14ac:dyDescent="0.4">
      <c r="A768" s="28" t="str">
        <f>IFERROR(Apollo_Data__Comp_No[[#This Row],[CH Company number]],"")</f>
        <v>16414697</v>
      </c>
      <c r="B768" s="29" t="str">
        <f>IFERROR(Apollo_Data__Comp_No[[#This Row],[company]],"")</f>
        <v>WTS Property Consultants</v>
      </c>
      <c r="C768" s="29" t="str">
        <f>IFERROR(_xlfn.XLOOKUP(Apollo_Results[[#This Row],[Company Number ]],Apollo_Data___Inc_Lender!A:A,Apollo_Data___Inc_Lender!C:C,,)&amp;"","")</f>
        <v>Lee - Watts</v>
      </c>
      <c r="D768" s="27" t="str">
        <f>IFERROR(_xlfn.XLOOKUP(Apollo_Results[[#This Row],[Company Number ]],Apollo_Data___Inc_Lender!A:A,Apollo_Data___Inc_Lender!D:D,,)&amp;"","")</f>
        <v>The Mortgage Works (UK) PLC</v>
      </c>
      <c r="E768" s="31">
        <f>IFERROR(_xlfn.XLOOKUP(Apollo_Results[[#This Row],[Company Number ]],Apollo_Data___Inc_Lender!A:A,Apollo_Data___Inc_Lender!E:E,"",),"")</f>
        <v>45838</v>
      </c>
      <c r="F768" s="27" t="str">
        <f>IFERROR(_xlfn.XLOOKUP(Apollo_Results[[#This Row],[Company Number ]],Apollo_Data___Inc_Lender!A:A,Apollo_Data___Inc_Lender!F:F,"",0)&amp;"","")</f>
        <v>outstanding</v>
      </c>
      <c r="G768" s="31">
        <f>_xlfn.XLOOKUP(Apollo_Results[[#This Row],[Company Number ]],Apollo_Data___Inc_Lender!A:A,Apollo_Data___Inc_Lender!G:G,"",0)</f>
        <v>45775</v>
      </c>
      <c r="H768" s="27" t="str">
        <f>IFERROR(Apollo_Data__Comp_No[[#This Row],[First Name]],"")</f>
        <v>Richard</v>
      </c>
      <c r="I768" s="27" t="str">
        <f>IFERROR(Apollo_Data__Comp_No[[#This Row],[Last Name]],"")</f>
        <v>Tole</v>
      </c>
      <c r="M768" s="27" t="str">
        <f>IFERROR(Apollo_Data__Comp_No[[#This Row],[Company Linkedin Url]],"")</f>
        <v>http://www.linkedin.com/company/wts-property-consultants</v>
      </c>
      <c r="N768" s="27" t="str">
        <f>IFERROR(Apollo_Data__Comp_No[[#This Row],[Website]],"")</f>
        <v>https://wtscommercial.co.uk</v>
      </c>
      <c r="O768" s="27" t="str">
        <f>IFERROR(Apollo_Data__Comp_No[[#This Row],[Company Address]],"")</f>
        <v>Birmingham, England, United Kingdom</v>
      </c>
      <c r="P768" s="33" t="s">
        <v>26054</v>
      </c>
    </row>
    <row r="769" spans="1:16" s="27" customFormat="1" x14ac:dyDescent="0.4">
      <c r="A769" s="28" t="str">
        <f>IFERROR(Apollo_Data__Comp_No[[#This Row],[CH Company number]],"")</f>
        <v>16414697</v>
      </c>
      <c r="B769" s="29" t="str">
        <f>IFERROR(Apollo_Data__Comp_No[[#This Row],[company]],"")</f>
        <v>WTS Property Consultants</v>
      </c>
      <c r="C769" s="29" t="str">
        <f>IFERROR(_xlfn.XLOOKUP(Apollo_Results[[#This Row],[Company Number ]],Apollo_Data___Inc_Lender!A:A,Apollo_Data___Inc_Lender!C:C,,)&amp;"","")</f>
        <v>Lee - Watts</v>
      </c>
      <c r="D769" s="27" t="str">
        <f>IFERROR(_xlfn.XLOOKUP(Apollo_Results[[#This Row],[Company Number ]],Apollo_Data___Inc_Lender!A:A,Apollo_Data___Inc_Lender!D:D,,)&amp;"","")</f>
        <v>The Mortgage Works (UK) PLC</v>
      </c>
      <c r="E769" s="31">
        <f>IFERROR(_xlfn.XLOOKUP(Apollo_Results[[#This Row],[Company Number ]],Apollo_Data___Inc_Lender!A:A,Apollo_Data___Inc_Lender!E:E,"",),"")</f>
        <v>45838</v>
      </c>
      <c r="F769" s="27" t="str">
        <f>IFERROR(_xlfn.XLOOKUP(Apollo_Results[[#This Row],[Company Number ]],Apollo_Data___Inc_Lender!A:A,Apollo_Data___Inc_Lender!F:F,"",0)&amp;"","")</f>
        <v>outstanding</v>
      </c>
      <c r="G769" s="31">
        <f>_xlfn.XLOOKUP(Apollo_Results[[#This Row],[Company Number ]],Apollo_Data___Inc_Lender!A:A,Apollo_Data___Inc_Lender!G:G,"",0)</f>
        <v>45775</v>
      </c>
      <c r="H769" s="27" t="str">
        <f>IFERROR(Apollo_Data__Comp_No[[#This Row],[First Name]],"")</f>
        <v>George</v>
      </c>
      <c r="I769" s="27" t="str">
        <f>IFERROR(Apollo_Data__Comp_No[[#This Row],[Last Name]],"")</f>
        <v>Walker</v>
      </c>
      <c r="M769" s="27" t="str">
        <f>IFERROR(Apollo_Data__Comp_No[[#This Row],[Company Linkedin Url]],"")</f>
        <v>http://www.linkedin.com/company/wts-property-consultants</v>
      </c>
      <c r="N769" s="27" t="str">
        <f>IFERROR(Apollo_Data__Comp_No[[#This Row],[Website]],"")</f>
        <v>https://wtscommercial.co.uk</v>
      </c>
      <c r="O769" s="27" t="str">
        <f>IFERROR(Apollo_Data__Comp_No[[#This Row],[Company Address]],"")</f>
        <v>Birmingham, England, United Kingdom</v>
      </c>
      <c r="P769" s="33" t="s">
        <v>26054</v>
      </c>
    </row>
    <row r="770" spans="1:16" s="27" customFormat="1" x14ac:dyDescent="0.4">
      <c r="A770" s="28" t="str">
        <f>IFERROR(Apollo_Data__Comp_No[[#This Row],[CH Company number]],"")</f>
        <v>11521236</v>
      </c>
      <c r="B770" s="29" t="str">
        <f>IFERROR(Apollo_Data__Comp_No[[#This Row],[company]],"")</f>
        <v>Fletcher Morgan Chartered Surveyors</v>
      </c>
      <c r="C770" s="29" t="str">
        <f>IFERROR(_xlfn.XLOOKUP(Apollo_Results[[#This Row],[Company Number ]],Apollo_Data___Inc_Lender!A:A,Apollo_Data___Inc_Lender!C:C,,)&amp;"","")</f>
        <v/>
      </c>
      <c r="D770" s="27" t="str">
        <f>IFERROR(_xlfn.XLOOKUP(Apollo_Results[[#This Row],[Company Number ]],Apollo_Data___Inc_Lender!A:A,Apollo_Data___Inc_Lender!D:D,,)&amp;"","")</f>
        <v/>
      </c>
      <c r="E770" s="31">
        <f>IFERROR(_xlfn.XLOOKUP(Apollo_Results[[#This Row],[Company Number ]],Apollo_Data___Inc_Lender!A:A,Apollo_Data___Inc_Lender!E:E,"",),"")</f>
        <v>0</v>
      </c>
      <c r="F770" s="27" t="str">
        <f>IFERROR(_xlfn.XLOOKUP(Apollo_Results[[#This Row],[Company Number ]],Apollo_Data___Inc_Lender!A:A,Apollo_Data___Inc_Lender!F:F,"",0)&amp;"","")</f>
        <v/>
      </c>
      <c r="G770" s="31">
        <f>_xlfn.XLOOKUP(Apollo_Results[[#This Row],[Company Number ]],Apollo_Data___Inc_Lender!A:A,Apollo_Data___Inc_Lender!G:G,"",0)</f>
        <v>0</v>
      </c>
      <c r="H770" s="27" t="str">
        <f>IFERROR(Apollo_Data__Comp_No[[#This Row],[First Name]],"")</f>
        <v>John</v>
      </c>
      <c r="I770" s="27" t="str">
        <f>IFERROR(Apollo_Data__Comp_No[[#This Row],[Last Name]],"")</f>
        <v>James</v>
      </c>
      <c r="M770" s="27" t="str">
        <f>IFERROR(Apollo_Data__Comp_No[[#This Row],[Company Linkedin Url]],"")</f>
        <v>http://www.linkedin.com/company/fletcher-morgan-chartered-surveyors</v>
      </c>
      <c r="N770" s="27" t="str">
        <f>IFERROR(Apollo_Data__Comp_No[[#This Row],[Website]],"")</f>
        <v>https://fletchermorgan.co.uk</v>
      </c>
      <c r="O770" s="27" t="str">
        <f>IFERROR(Apollo_Data__Comp_No[[#This Row],[Company Address]],"")</f>
        <v>25 Park Place, Cardiff, Wales, United Kingdom, CF10 3BA</v>
      </c>
      <c r="P770" s="33" t="s">
        <v>26054</v>
      </c>
    </row>
    <row r="771" spans="1:16" s="27" customFormat="1" x14ac:dyDescent="0.4">
      <c r="A771" s="28" t="str">
        <f>IFERROR(Apollo_Data__Comp_No[[#This Row],[CH Company number]],"")</f>
        <v>02570898</v>
      </c>
      <c r="B771" s="29" t="str">
        <f>IFERROR(Apollo_Data__Comp_No[[#This Row],[company]],"")</f>
        <v>Propertunities</v>
      </c>
      <c r="C771" s="29" t="str">
        <f>IFERROR(_xlfn.XLOOKUP(Apollo_Results[[#This Row],[Company Number ]],Apollo_Data___Inc_Lender!A:A,Apollo_Data___Inc_Lender!C:C,,)&amp;"","")</f>
        <v>Max - Winberg; Ian - Ruthven</v>
      </c>
      <c r="D771" s="27" t="str">
        <f>IFERROR(_xlfn.XLOOKUP(Apollo_Results[[#This Row],[Company Number ]],Apollo_Data___Inc_Lender!A:A,Apollo_Data___Inc_Lender!D:D,,)&amp;"","")</f>
        <v/>
      </c>
      <c r="E771" s="31">
        <f>IFERROR(_xlfn.XLOOKUP(Apollo_Results[[#This Row],[Company Number ]],Apollo_Data___Inc_Lender!A:A,Apollo_Data___Inc_Lender!E:E,"",),"")</f>
        <v>0</v>
      </c>
      <c r="F771" s="27" t="str">
        <f>IFERROR(_xlfn.XLOOKUP(Apollo_Results[[#This Row],[Company Number ]],Apollo_Data___Inc_Lender!A:A,Apollo_Data___Inc_Lender!F:F,"",0)&amp;"","")</f>
        <v/>
      </c>
      <c r="G771" s="31">
        <f>_xlfn.XLOOKUP(Apollo_Results[[#This Row],[Company Number ]],Apollo_Data___Inc_Lender!A:A,Apollo_Data___Inc_Lender!G:G,"",0)</f>
        <v>33231</v>
      </c>
      <c r="H771" s="27" t="str">
        <f>IFERROR(Apollo_Data__Comp_No[[#This Row],[First Name]],"")</f>
        <v>Ben</v>
      </c>
      <c r="I771" s="27" t="str">
        <f>IFERROR(Apollo_Data__Comp_No[[#This Row],[Last Name]],"")</f>
        <v>Chai</v>
      </c>
      <c r="M771" s="27" t="str">
        <f>IFERROR(Apollo_Data__Comp_No[[#This Row],[Company Linkedin Url]],"")</f>
        <v>http://www.linkedin.com/company/propertunities</v>
      </c>
      <c r="N771" s="27" t="str">
        <f>IFERROR(Apollo_Data__Comp_No[[#This Row],[Website]],"")</f>
        <v>https://propertunities.co</v>
      </c>
      <c r="O771" s="27" t="str">
        <f>IFERROR(Apollo_Data__Comp_No[[#This Row],[Company Address]],"")</f>
        <v>Odhams Walk, London, England, United Kingdom, WC2E 9</v>
      </c>
      <c r="P771" s="33" t="s">
        <v>26054</v>
      </c>
    </row>
    <row r="772" spans="1:16" s="27" customFormat="1" x14ac:dyDescent="0.4">
      <c r="A772" s="28" t="str">
        <f>IFERROR(Apollo_Data__Comp_No[[#This Row],[CH Company number]],"")</f>
        <v>SC665109</v>
      </c>
      <c r="B772" s="29" t="str">
        <f>IFERROR(Apollo_Data__Comp_No[[#This Row],[company]],"")</f>
        <v>Twelve Weeks Limited</v>
      </c>
      <c r="C772" s="29" t="str">
        <f>IFERROR(_xlfn.XLOOKUP(Apollo_Results[[#This Row],[Company Number ]],Apollo_Data___Inc_Lender!A:A,Apollo_Data___Inc_Lender!C:C,,)&amp;"","")</f>
        <v>Allan - Gray; Adam - Macdonald</v>
      </c>
      <c r="D772" s="27" t="str">
        <f>IFERROR(_xlfn.XLOOKUP(Apollo_Results[[#This Row],[Company Number ]],Apollo_Data___Inc_Lender!A:A,Apollo_Data___Inc_Lender!D:D,,)&amp;"","")</f>
        <v/>
      </c>
      <c r="E772" s="31">
        <f>IFERROR(_xlfn.XLOOKUP(Apollo_Results[[#This Row],[Company Number ]],Apollo_Data___Inc_Lender!A:A,Apollo_Data___Inc_Lender!E:E,"",),"")</f>
        <v>0</v>
      </c>
      <c r="F772" s="27" t="str">
        <f>IFERROR(_xlfn.XLOOKUP(Apollo_Results[[#This Row],[Company Number ]],Apollo_Data___Inc_Lender!A:A,Apollo_Data___Inc_Lender!F:F,"",0)&amp;"","")</f>
        <v/>
      </c>
      <c r="G772" s="31">
        <f>_xlfn.XLOOKUP(Apollo_Results[[#This Row],[Company Number ]],Apollo_Data___Inc_Lender!A:A,Apollo_Data___Inc_Lender!G:G,"",0)</f>
        <v>44005</v>
      </c>
      <c r="H772" s="27" t="str">
        <f>IFERROR(Apollo_Data__Comp_No[[#This Row],[First Name]],"")</f>
        <v>Allan</v>
      </c>
      <c r="I772" s="27" t="str">
        <f>IFERROR(Apollo_Data__Comp_No[[#This Row],[Last Name]],"")</f>
        <v>Gray</v>
      </c>
      <c r="M772" s="27" t="str">
        <f>IFERROR(Apollo_Data__Comp_No[[#This Row],[Company Linkedin Url]],"")</f>
        <v>http://www.linkedin.com/company/twelve-weeks</v>
      </c>
      <c r="N772" s="27" t="str">
        <f>IFERROR(Apollo_Data__Comp_No[[#This Row],[Website]],"")</f>
        <v>https://12weeks.co.uk</v>
      </c>
      <c r="O772" s="27" t="str">
        <f>IFERROR(Apollo_Data__Comp_No[[#This Row],[Company Address]],"")</f>
        <v>Ayr, Scotland, United Kingdom</v>
      </c>
      <c r="P772" s="33" t="s">
        <v>26054</v>
      </c>
    </row>
    <row r="773" spans="1:16" s="27" customFormat="1" x14ac:dyDescent="0.4">
      <c r="A773" s="28" t="str">
        <f>IFERROR(Apollo_Data__Comp_No[[#This Row],[CH Company number]],"")</f>
        <v>10437224</v>
      </c>
      <c r="B773" s="29" t="str">
        <f>IFERROR(Apollo_Data__Comp_No[[#This Row],[company]],"")</f>
        <v>Masons Build Ltd</v>
      </c>
      <c r="C773" s="29" t="str">
        <f>IFERROR(_xlfn.XLOOKUP(Apollo_Results[[#This Row],[Company Number ]],Apollo_Data___Inc_Lender!A:A,Apollo_Data___Inc_Lender!C:C,,)&amp;"","")</f>
        <v>Mathew - Hull</v>
      </c>
      <c r="D773" s="27" t="str">
        <f>IFERROR(_xlfn.XLOOKUP(Apollo_Results[[#This Row],[Company Number ]],Apollo_Data___Inc_Lender!A:A,Apollo_Data___Inc_Lender!D:D,,)&amp;"","")</f>
        <v/>
      </c>
      <c r="E773" s="31">
        <f>IFERROR(_xlfn.XLOOKUP(Apollo_Results[[#This Row],[Company Number ]],Apollo_Data___Inc_Lender!A:A,Apollo_Data___Inc_Lender!E:E,"",),"")</f>
        <v>0</v>
      </c>
      <c r="F773" s="27" t="str">
        <f>IFERROR(_xlfn.XLOOKUP(Apollo_Results[[#This Row],[Company Number ]],Apollo_Data___Inc_Lender!A:A,Apollo_Data___Inc_Lender!F:F,"",0)&amp;"","")</f>
        <v/>
      </c>
      <c r="G773" s="31">
        <f>_xlfn.XLOOKUP(Apollo_Results[[#This Row],[Company Number ]],Apollo_Data___Inc_Lender!A:A,Apollo_Data___Inc_Lender!G:G,"",0)</f>
        <v>42663</v>
      </c>
      <c r="H773" s="27" t="str">
        <f>IFERROR(Apollo_Data__Comp_No[[#This Row],[First Name]],"")</f>
        <v>Mathew</v>
      </c>
      <c r="I773" s="27" t="str">
        <f>IFERROR(Apollo_Data__Comp_No[[#This Row],[Last Name]],"")</f>
        <v>Hull</v>
      </c>
      <c r="M773" s="27" t="str">
        <f>IFERROR(Apollo_Data__Comp_No[[#This Row],[Company Linkedin Url]],"")</f>
        <v>http://www.linkedin.com/company/masons-build-ltd</v>
      </c>
      <c r="N773" s="27" t="str">
        <f>IFERROR(Apollo_Data__Comp_No[[#This Row],[Website]],"")</f>
        <v>https://masonsbuild.co.uk</v>
      </c>
      <c r="O773" s="27" t="str">
        <f>IFERROR(Apollo_Data__Comp_No[[#This Row],[Company Address]],"")</f>
        <v>Broadway, York, England, United Kingdom, YO10 4</v>
      </c>
      <c r="P773" s="33" t="s">
        <v>26054</v>
      </c>
    </row>
    <row r="774" spans="1:16" s="27" customFormat="1" x14ac:dyDescent="0.4">
      <c r="A774" s="28" t="str">
        <f>IFERROR(Apollo_Data__Comp_No[[#This Row],[CH Company number]],"")</f>
        <v>OC446881</v>
      </c>
      <c r="B774" s="29" t="str">
        <f>IFERROR(Apollo_Data__Comp_No[[#This Row],[company]],"")</f>
        <v>Alderman Group</v>
      </c>
      <c r="C774" s="29" t="str">
        <f>IFERROR(_xlfn.XLOOKUP(Apollo_Results[[#This Row],[Company Number ]],Apollo_Data___Inc_Lender!A:A,Apollo_Data___Inc_Lender!C:C,,)&amp;"","")</f>
        <v>Andrew - Lewicki; Lewi Investments Ltd</v>
      </c>
      <c r="D774" s="27" t="str">
        <f>IFERROR(_xlfn.XLOOKUP(Apollo_Results[[#This Row],[Company Number ]],Apollo_Data___Inc_Lender!A:A,Apollo_Data___Inc_Lender!D:D,,)&amp;"","")</f>
        <v/>
      </c>
      <c r="E774" s="31">
        <f>IFERROR(_xlfn.XLOOKUP(Apollo_Results[[#This Row],[Company Number ]],Apollo_Data___Inc_Lender!A:A,Apollo_Data___Inc_Lender!E:E,"",),"")</f>
        <v>0</v>
      </c>
      <c r="F774" s="27" t="str">
        <f>IFERROR(_xlfn.XLOOKUP(Apollo_Results[[#This Row],[Company Number ]],Apollo_Data___Inc_Lender!A:A,Apollo_Data___Inc_Lender!F:F,"",0)&amp;"","")</f>
        <v/>
      </c>
      <c r="G774" s="31">
        <f>_xlfn.XLOOKUP(Apollo_Results[[#This Row],[Company Number ]],Apollo_Data___Inc_Lender!A:A,Apollo_Data___Inc_Lender!G:G,"",0)</f>
        <v>45030</v>
      </c>
      <c r="H774" s="27" t="str">
        <f>IFERROR(Apollo_Data__Comp_No[[#This Row],[First Name]],"")</f>
        <v>Anthony</v>
      </c>
      <c r="I774" s="27" t="str">
        <f>IFERROR(Apollo_Data__Comp_No[[#This Row],[Last Name]],"")</f>
        <v>Tanner</v>
      </c>
      <c r="M774" s="27" t="str">
        <f>IFERROR(Apollo_Data__Comp_No[[#This Row],[Company Linkedin Url]],"")</f>
        <v>http://www.linkedin.com/company/alderman-group</v>
      </c>
      <c r="N774" s="27" t="str">
        <f>IFERROR(Apollo_Data__Comp_No[[#This Row],[Website]],"")</f>
        <v>https://aldermangroup.co.uk</v>
      </c>
      <c r="O774" s="27" t="str">
        <f>IFERROR(Apollo_Data__Comp_No[[#This Row],[Company Address]],"")</f>
        <v>Elgin, Scotland, United Kingdom, IV30</v>
      </c>
      <c r="P774" s="33" t="s">
        <v>26054</v>
      </c>
    </row>
    <row r="775" spans="1:16" s="27" customFormat="1" x14ac:dyDescent="0.4">
      <c r="A775" s="28" t="str">
        <f>IFERROR(Apollo_Data__Comp_No[[#This Row],[CH Company number]],"")</f>
        <v>11783217</v>
      </c>
      <c r="B775" s="29" t="str">
        <f>IFERROR(Apollo_Data__Comp_No[[#This Row],[company]],"")</f>
        <v>Stephens and Stephens Group</v>
      </c>
      <c r="C775" s="29" t="str">
        <f>IFERROR(_xlfn.XLOOKUP(Apollo_Results[[#This Row],[Company Number ]],Apollo_Data___Inc_Lender!A:A,Apollo_Data___Inc_Lender!C:C,,)&amp;"","")</f>
        <v>Helen - Stephens</v>
      </c>
      <c r="D775" s="27" t="str">
        <f>IFERROR(_xlfn.XLOOKUP(Apollo_Results[[#This Row],[Company Number ]],Apollo_Data___Inc_Lender!A:A,Apollo_Data___Inc_Lender!D:D,,)&amp;"","")</f>
        <v>Paragon Development Finance Limited</v>
      </c>
      <c r="E775" s="31">
        <f>IFERROR(_xlfn.XLOOKUP(Apollo_Results[[#This Row],[Company Number ]],Apollo_Data___Inc_Lender!A:A,Apollo_Data___Inc_Lender!E:E,"",),"")</f>
        <v>44711</v>
      </c>
      <c r="F775" s="27" t="str">
        <f>IFERROR(_xlfn.XLOOKUP(Apollo_Results[[#This Row],[Company Number ]],Apollo_Data___Inc_Lender!A:A,Apollo_Data___Inc_Lender!F:F,"",0)&amp;"","")</f>
        <v>outstanding</v>
      </c>
      <c r="G775" s="31">
        <f>_xlfn.XLOOKUP(Apollo_Results[[#This Row],[Company Number ]],Apollo_Data___Inc_Lender!A:A,Apollo_Data___Inc_Lender!G:G,"",0)</f>
        <v>43488</v>
      </c>
      <c r="H775" s="27" t="str">
        <f>IFERROR(Apollo_Data__Comp_No[[#This Row],[First Name]],"")</f>
        <v>Emile</v>
      </c>
      <c r="I775" s="27" t="str">
        <f>IFERROR(Apollo_Data__Comp_No[[#This Row],[Last Name]],"")</f>
        <v>Stephens</v>
      </c>
      <c r="M775" s="27" t="str">
        <f>IFERROR(Apollo_Data__Comp_No[[#This Row],[Company Linkedin Url]],"")</f>
        <v>http://www.linkedin.com/company/stephensandstephens</v>
      </c>
      <c r="N775" s="27" t="str">
        <f>IFERROR(Apollo_Data__Comp_No[[#This Row],[Website]],"")</f>
        <v>https://stephensandstephens.com</v>
      </c>
      <c r="O775" s="27" t="str">
        <f>IFERROR(Apollo_Data__Comp_No[[#This Row],[Company Address]],"")</f>
        <v>Newham Road, England, United Kingdom, TR1 2SU</v>
      </c>
      <c r="P775" s="33" t="s">
        <v>26054</v>
      </c>
    </row>
    <row r="776" spans="1:16" s="27" customFormat="1" x14ac:dyDescent="0.4">
      <c r="A776" s="28" t="str">
        <f>IFERROR(Apollo_Data__Comp_No[[#This Row],[CH Company number]],"")</f>
        <v>11113607</v>
      </c>
      <c r="B776" s="29" t="str">
        <f>IFERROR(Apollo_Data__Comp_No[[#This Row],[company]],"")</f>
        <v>Latitude London</v>
      </c>
      <c r="C776" s="29" t="str">
        <f>IFERROR(_xlfn.XLOOKUP(Apollo_Results[[#This Row],[Company Number ]],Apollo_Data___Inc_Lender!A:A,Apollo_Data___Inc_Lender!C:C,,)&amp;"","")</f>
        <v>Robert - Beecham</v>
      </c>
      <c r="D776" s="27" t="str">
        <f>IFERROR(_xlfn.XLOOKUP(Apollo_Results[[#This Row],[Company Number ]],Apollo_Data___Inc_Lender!A:A,Apollo_Data___Inc_Lender!D:D,,)&amp;"","")</f>
        <v/>
      </c>
      <c r="E776" s="31">
        <f>IFERROR(_xlfn.XLOOKUP(Apollo_Results[[#This Row],[Company Number ]],Apollo_Data___Inc_Lender!A:A,Apollo_Data___Inc_Lender!E:E,"",),"")</f>
        <v>0</v>
      </c>
      <c r="F776" s="27" t="str">
        <f>IFERROR(_xlfn.XLOOKUP(Apollo_Results[[#This Row],[Company Number ]],Apollo_Data___Inc_Lender!A:A,Apollo_Data___Inc_Lender!F:F,"",0)&amp;"","")</f>
        <v/>
      </c>
      <c r="G776" s="31">
        <f>_xlfn.XLOOKUP(Apollo_Results[[#This Row],[Company Number ]],Apollo_Data___Inc_Lender!A:A,Apollo_Data___Inc_Lender!G:G,"",0)</f>
        <v>43084</v>
      </c>
      <c r="H776" s="27" t="str">
        <f>IFERROR(Apollo_Data__Comp_No[[#This Row],[First Name]],"")</f>
        <v>Catherine</v>
      </c>
      <c r="I776" s="27" t="str">
        <f>IFERROR(Apollo_Data__Comp_No[[#This Row],[Last Name]],"")</f>
        <v>Willcox</v>
      </c>
      <c r="M776" s="27" t="str">
        <f>IFERROR(Apollo_Data__Comp_No[[#This Row],[Company Linkedin Url]],"")</f>
        <v>http://www.linkedin.com/company/latitudelondon</v>
      </c>
      <c r="N776" s="27" t="str">
        <f>IFERROR(Apollo_Data__Comp_No[[#This Row],[Website]],"")</f>
        <v>https://latitudelondon.com</v>
      </c>
      <c r="O776" s="27" t="str">
        <f>IFERROR(Apollo_Data__Comp_No[[#This Row],[Company Address]],"")</f>
        <v>21 Nottingham Place, London, England, United Kingdom, W1U 5LH</v>
      </c>
      <c r="P776" s="33" t="s">
        <v>26054</v>
      </c>
    </row>
    <row r="777" spans="1:16" s="27" customFormat="1" x14ac:dyDescent="0.4">
      <c r="A777" s="28" t="str">
        <f>IFERROR(Apollo_Data__Comp_No[[#This Row],[CH Company number]],"")</f>
        <v>07675444</v>
      </c>
      <c r="B777" s="29" t="str">
        <f>IFERROR(Apollo_Data__Comp_No[[#This Row],[company]],"")</f>
        <v>DJ Foley Property Consultants</v>
      </c>
      <c r="C777" s="29" t="str">
        <f>IFERROR(_xlfn.XLOOKUP(Apollo_Results[[#This Row],[Company Number ]],Apollo_Data___Inc_Lender!A:A,Apollo_Data___Inc_Lender!C:C,,)&amp;"","")</f>
        <v>David - Foley; Lee - Douglas; Ruth - Foley</v>
      </c>
      <c r="D777" s="27" t="str">
        <f>IFERROR(_xlfn.XLOOKUP(Apollo_Results[[#This Row],[Company Number ]],Apollo_Data___Inc_Lender!A:A,Apollo_Data___Inc_Lender!D:D,,)&amp;"","")</f>
        <v/>
      </c>
      <c r="E777" s="31">
        <f>IFERROR(_xlfn.XLOOKUP(Apollo_Results[[#This Row],[Company Number ]],Apollo_Data___Inc_Lender!A:A,Apollo_Data___Inc_Lender!E:E,"",),"")</f>
        <v>0</v>
      </c>
      <c r="F777" s="27" t="str">
        <f>IFERROR(_xlfn.XLOOKUP(Apollo_Results[[#This Row],[Company Number ]],Apollo_Data___Inc_Lender!A:A,Apollo_Data___Inc_Lender!F:F,"",0)&amp;"","")</f>
        <v/>
      </c>
      <c r="G777" s="31">
        <f>_xlfn.XLOOKUP(Apollo_Results[[#This Row],[Company Number ]],Apollo_Data___Inc_Lender!A:A,Apollo_Data___Inc_Lender!G:G,"",0)</f>
        <v>40715</v>
      </c>
      <c r="H777" s="27" t="str">
        <f>IFERROR(Apollo_Data__Comp_No[[#This Row],[First Name]],"")</f>
        <v>Lee</v>
      </c>
      <c r="I777" s="27" t="str">
        <f>IFERROR(Apollo_Data__Comp_No[[#This Row],[Last Name]],"")</f>
        <v>Douglas</v>
      </c>
      <c r="M777" s="27" t="str">
        <f>IFERROR(Apollo_Data__Comp_No[[#This Row],[Company Linkedin Url]],"")</f>
        <v>http://www.linkedin.com/company/d-j-foley-property-consultants</v>
      </c>
      <c r="N777" s="27" t="str">
        <f>IFERROR(Apollo_Data__Comp_No[[#This Row],[Website]],"")</f>
        <v>https://djfoley.co.uk</v>
      </c>
      <c r="O777" s="27" t="str">
        <f>IFERROR(Apollo_Data__Comp_No[[#This Row],[Company Address]],"")</f>
        <v>15 Whiteladies Road, Bristol, England, United Kingdom, BS8 2NN</v>
      </c>
      <c r="P777" s="33" t="s">
        <v>26054</v>
      </c>
    </row>
    <row r="778" spans="1:16" s="27" customFormat="1" x14ac:dyDescent="0.4">
      <c r="A778" s="28" t="str">
        <f>IFERROR(Apollo_Data__Comp_No[[#This Row],[CH Company number]],"")</f>
        <v>16349834</v>
      </c>
      <c r="B778" s="29" t="str">
        <f>IFERROR(Apollo_Data__Comp_No[[#This Row],[company]],"")</f>
        <v>Twenty Four Property</v>
      </c>
      <c r="C778" s="29" t="str">
        <f>IFERROR(_xlfn.XLOOKUP(Apollo_Results[[#This Row],[Company Number ]],Apollo_Data___Inc_Lender!A:A,Apollo_Data___Inc_Lender!C:C,,)&amp;"","")</f>
        <v>Jordan - Ali-Obalokun</v>
      </c>
      <c r="D778" s="27" t="str">
        <f>IFERROR(_xlfn.XLOOKUP(Apollo_Results[[#This Row],[Company Number ]],Apollo_Data___Inc_Lender!A:A,Apollo_Data___Inc_Lender!D:D,,)&amp;"","")</f>
        <v/>
      </c>
      <c r="E778" s="31">
        <f>IFERROR(_xlfn.XLOOKUP(Apollo_Results[[#This Row],[Company Number ]],Apollo_Data___Inc_Lender!A:A,Apollo_Data___Inc_Lender!E:E,"",),"")</f>
        <v>0</v>
      </c>
      <c r="F778" s="27" t="str">
        <f>IFERROR(_xlfn.XLOOKUP(Apollo_Results[[#This Row],[Company Number ]],Apollo_Data___Inc_Lender!A:A,Apollo_Data___Inc_Lender!F:F,"",0)&amp;"","")</f>
        <v/>
      </c>
      <c r="G778" s="31">
        <f>_xlfn.XLOOKUP(Apollo_Results[[#This Row],[Company Number ]],Apollo_Data___Inc_Lender!A:A,Apollo_Data___Inc_Lender!G:G,"",0)</f>
        <v>45744</v>
      </c>
      <c r="H778" s="27" t="str">
        <f>IFERROR(Apollo_Data__Comp_No[[#This Row],[First Name]],"")</f>
        <v>Ben</v>
      </c>
      <c r="I778" s="27" t="str">
        <f>IFERROR(Apollo_Data__Comp_No[[#This Row],[Last Name]],"")</f>
        <v>Goldberg</v>
      </c>
      <c r="M778" s="27" t="str">
        <f>IFERROR(Apollo_Data__Comp_No[[#This Row],[Company Linkedin Url]],"")</f>
        <v>http://www.linkedin.com/company/twenty-four-property</v>
      </c>
      <c r="N778" s="27" t="str">
        <f>IFERROR(Apollo_Data__Comp_No[[#This Row],[Website]],"")</f>
        <v>https://twentyfourproperty.co.uk</v>
      </c>
      <c r="O778" s="27" t="str">
        <f>IFERROR(Apollo_Data__Comp_No[[#This Row],[Company Address]],"")</f>
        <v>London, United Kingdom</v>
      </c>
      <c r="P778" s="33" t="s">
        <v>26054</v>
      </c>
    </row>
    <row r="779" spans="1:16" s="27" customFormat="1" x14ac:dyDescent="0.4">
      <c r="A779" s="28" t="str">
        <f>IFERROR(Apollo_Data__Comp_No[[#This Row],[CH Company number]],"")</f>
        <v>12167064</v>
      </c>
      <c r="B779" s="29" t="str">
        <f>IFERROR(Apollo_Data__Comp_No[[#This Row],[company]],"")</f>
        <v>Court Developments Limited</v>
      </c>
      <c r="C779" s="29" t="str">
        <f>IFERROR(_xlfn.XLOOKUP(Apollo_Results[[#This Row],[Company Number ]],Apollo_Data___Inc_Lender!A:A,Apollo_Data___Inc_Lender!C:C,,)&amp;"","")</f>
        <v/>
      </c>
      <c r="D779" s="27" t="str">
        <f>IFERROR(_xlfn.XLOOKUP(Apollo_Results[[#This Row],[Company Number ]],Apollo_Data___Inc_Lender!A:A,Apollo_Data___Inc_Lender!D:D,,)&amp;"","")</f>
        <v/>
      </c>
      <c r="E779" s="31" t="str">
        <f>IFERROR(_xlfn.XLOOKUP(Apollo_Results[[#This Row],[Company Number ]],Apollo_Data___Inc_Lender!A:A,Apollo_Data___Inc_Lender!E:E,"",),"")</f>
        <v/>
      </c>
      <c r="F779" s="27" t="str">
        <f>IFERROR(_xlfn.XLOOKUP(Apollo_Results[[#This Row],[Company Number ]],Apollo_Data___Inc_Lender!A:A,Apollo_Data___Inc_Lender!F:F,"",0)&amp;"","")</f>
        <v/>
      </c>
      <c r="G779" s="31" t="str">
        <f>_xlfn.XLOOKUP(Apollo_Results[[#This Row],[Company Number ]],Apollo_Data___Inc_Lender!A:A,Apollo_Data___Inc_Lender!G:G,"",0)</f>
        <v/>
      </c>
      <c r="H779" s="27" t="str">
        <f>IFERROR(Apollo_Data__Comp_No[[#This Row],[First Name]],"")</f>
        <v>Harry</v>
      </c>
      <c r="I779" s="27" t="str">
        <f>IFERROR(Apollo_Data__Comp_No[[#This Row],[Last Name]],"")</f>
        <v>Cuthbert</v>
      </c>
      <c r="M779" s="27" t="str">
        <f>IFERROR(Apollo_Data__Comp_No[[#This Row],[Company Linkedin Url]],"")</f>
        <v>http://www.linkedin.com/company/court-developments-limited</v>
      </c>
      <c r="N779" s="27" t="str">
        <f>IFERROR(Apollo_Data__Comp_No[[#This Row],[Website]],"")</f>
        <v>https://courtdevelopments.com</v>
      </c>
      <c r="O779" s="27" t="str">
        <f>IFERROR(Apollo_Data__Comp_No[[#This Row],[Company Address]],"")</f>
        <v>Vinehall Road, Vinehall Street, England, United Kingdom, TN32 5JW</v>
      </c>
      <c r="P779" s="33" t="s">
        <v>26054</v>
      </c>
    </row>
    <row r="780" spans="1:16" s="27" customFormat="1" x14ac:dyDescent="0.4">
      <c r="A780" s="28" t="str">
        <f>IFERROR(Apollo_Data__Comp_No[[#This Row],[CH Company number]],"")</f>
        <v>12167064</v>
      </c>
      <c r="B780" s="29" t="str">
        <f>IFERROR(Apollo_Data__Comp_No[[#This Row],[company]],"")</f>
        <v>Court Developments Limited</v>
      </c>
      <c r="C780" s="29" t="str">
        <f>IFERROR(_xlfn.XLOOKUP(Apollo_Results[[#This Row],[Company Number ]],Apollo_Data___Inc_Lender!A:A,Apollo_Data___Inc_Lender!C:C,,)&amp;"","")</f>
        <v/>
      </c>
      <c r="D780" s="27" t="str">
        <f>IFERROR(_xlfn.XLOOKUP(Apollo_Results[[#This Row],[Company Number ]],Apollo_Data___Inc_Lender!A:A,Apollo_Data___Inc_Lender!D:D,,)&amp;"","")</f>
        <v/>
      </c>
      <c r="E780" s="31" t="str">
        <f>IFERROR(_xlfn.XLOOKUP(Apollo_Results[[#This Row],[Company Number ]],Apollo_Data___Inc_Lender!A:A,Apollo_Data___Inc_Lender!E:E,"",),"")</f>
        <v/>
      </c>
      <c r="F780" s="27" t="str">
        <f>IFERROR(_xlfn.XLOOKUP(Apollo_Results[[#This Row],[Company Number ]],Apollo_Data___Inc_Lender!A:A,Apollo_Data___Inc_Lender!F:F,"",0)&amp;"","")</f>
        <v/>
      </c>
      <c r="G780" s="31" t="str">
        <f>_xlfn.XLOOKUP(Apollo_Results[[#This Row],[Company Number ]],Apollo_Data___Inc_Lender!A:A,Apollo_Data___Inc_Lender!G:G,"",0)</f>
        <v/>
      </c>
      <c r="H780" s="27" t="str">
        <f>IFERROR(Apollo_Data__Comp_No[[#This Row],[First Name]],"")</f>
        <v>Ed</v>
      </c>
      <c r="I780" s="27" t="str">
        <f>IFERROR(Apollo_Data__Comp_No[[#This Row],[Last Name]],"")</f>
        <v>Middleton</v>
      </c>
      <c r="M780" s="27" t="str">
        <f>IFERROR(Apollo_Data__Comp_No[[#This Row],[Company Linkedin Url]],"")</f>
        <v>http://www.linkedin.com/company/court-developments-limited</v>
      </c>
      <c r="N780" s="27" t="str">
        <f>IFERROR(Apollo_Data__Comp_No[[#This Row],[Website]],"")</f>
        <v>https://courtdevelopments.com</v>
      </c>
      <c r="O780" s="27" t="str">
        <f>IFERROR(Apollo_Data__Comp_No[[#This Row],[Company Address]],"")</f>
        <v>Vinehall Road, Vinehall Street, England, United Kingdom, TN32 5JW</v>
      </c>
      <c r="P780" s="33" t="s">
        <v>26054</v>
      </c>
    </row>
    <row r="781" spans="1:16" s="27" customFormat="1" x14ac:dyDescent="0.4">
      <c r="A781" s="28" t="str">
        <f>IFERROR(Apollo_Data__Comp_No[[#This Row],[CH Company number]],"")</f>
        <v>12167064</v>
      </c>
      <c r="B781" s="29" t="str">
        <f>IFERROR(Apollo_Data__Comp_No[[#This Row],[company]],"")</f>
        <v>Court Developments Limited</v>
      </c>
      <c r="C781" s="29" t="str">
        <f>IFERROR(_xlfn.XLOOKUP(Apollo_Results[[#This Row],[Company Number ]],Apollo_Data___Inc_Lender!A:A,Apollo_Data___Inc_Lender!C:C,,)&amp;"","")</f>
        <v/>
      </c>
      <c r="D781" s="27" t="str">
        <f>IFERROR(_xlfn.XLOOKUP(Apollo_Results[[#This Row],[Company Number ]],Apollo_Data___Inc_Lender!A:A,Apollo_Data___Inc_Lender!D:D,,)&amp;"","")</f>
        <v/>
      </c>
      <c r="E781" s="31" t="str">
        <f>IFERROR(_xlfn.XLOOKUP(Apollo_Results[[#This Row],[Company Number ]],Apollo_Data___Inc_Lender!A:A,Apollo_Data___Inc_Lender!E:E,"",),"")</f>
        <v/>
      </c>
      <c r="F781" s="27" t="str">
        <f>IFERROR(_xlfn.XLOOKUP(Apollo_Results[[#This Row],[Company Number ]],Apollo_Data___Inc_Lender!A:A,Apollo_Data___Inc_Lender!F:F,"",0)&amp;"","")</f>
        <v/>
      </c>
      <c r="G781" s="31" t="str">
        <f>_xlfn.XLOOKUP(Apollo_Results[[#This Row],[Company Number ]],Apollo_Data___Inc_Lender!A:A,Apollo_Data___Inc_Lender!G:G,"",0)</f>
        <v/>
      </c>
      <c r="H781" s="27" t="str">
        <f>IFERROR(Apollo_Data__Comp_No[[#This Row],[First Name]],"")</f>
        <v>Fay</v>
      </c>
      <c r="I781" s="27" t="str">
        <f>IFERROR(Apollo_Data__Comp_No[[#This Row],[Last Name]],"")</f>
        <v>Goering</v>
      </c>
      <c r="M781" s="27" t="str">
        <f>IFERROR(Apollo_Data__Comp_No[[#This Row],[Company Linkedin Url]],"")</f>
        <v>http://www.linkedin.com/company/court-developments-limited</v>
      </c>
      <c r="N781" s="27" t="str">
        <f>IFERROR(Apollo_Data__Comp_No[[#This Row],[Website]],"")</f>
        <v>https://courtdevelopments.com</v>
      </c>
      <c r="O781" s="27" t="str">
        <f>IFERROR(Apollo_Data__Comp_No[[#This Row],[Company Address]],"")</f>
        <v>Vinehall Road, Vinehall Street, England, United Kingdom, TN32 5JW</v>
      </c>
      <c r="P781" s="33" t="s">
        <v>26054</v>
      </c>
    </row>
    <row r="782" spans="1:16" s="27" customFormat="1" x14ac:dyDescent="0.4">
      <c r="A782" s="28" t="str">
        <f>IFERROR(Apollo_Data__Comp_No[[#This Row],[CH Company number]],"")</f>
        <v>12507776</v>
      </c>
      <c r="B782" s="29" t="str">
        <f>IFERROR(Apollo_Data__Comp_No[[#This Row],[company]],"")</f>
        <v>Hanehouse Developments</v>
      </c>
      <c r="C782" s="29" t="str">
        <f>IFERROR(_xlfn.XLOOKUP(Apollo_Results[[#This Row],[Company Number ]],Apollo_Data___Inc_Lender!A:A,Apollo_Data___Inc_Lender!C:C,,)&amp;"","")</f>
        <v/>
      </c>
      <c r="D782" s="27" t="str">
        <f>IFERROR(_xlfn.XLOOKUP(Apollo_Results[[#This Row],[Company Number ]],Apollo_Data___Inc_Lender!A:A,Apollo_Data___Inc_Lender!D:D,,)&amp;"","")</f>
        <v/>
      </c>
      <c r="E782" s="31" t="str">
        <f>IFERROR(_xlfn.XLOOKUP(Apollo_Results[[#This Row],[Company Number ]],Apollo_Data___Inc_Lender!A:A,Apollo_Data___Inc_Lender!E:E,"",),"")</f>
        <v/>
      </c>
      <c r="F782" s="27" t="str">
        <f>IFERROR(_xlfn.XLOOKUP(Apollo_Results[[#This Row],[Company Number ]],Apollo_Data___Inc_Lender!A:A,Apollo_Data___Inc_Lender!F:F,"",0)&amp;"","")</f>
        <v/>
      </c>
      <c r="G782" s="31" t="str">
        <f>_xlfn.XLOOKUP(Apollo_Results[[#This Row],[Company Number ]],Apollo_Data___Inc_Lender!A:A,Apollo_Data___Inc_Lender!G:G,"",0)</f>
        <v/>
      </c>
      <c r="H782" s="27" t="str">
        <f>IFERROR(Apollo_Data__Comp_No[[#This Row],[First Name]],"")</f>
        <v>Eamonn</v>
      </c>
      <c r="I782" s="27" t="str">
        <f>IFERROR(Apollo_Data__Comp_No[[#This Row],[Last Name]],"")</f>
        <v>Minihane</v>
      </c>
      <c r="M782" s="27" t="str">
        <f>IFERROR(Apollo_Data__Comp_No[[#This Row],[Company Linkedin Url]],"")</f>
        <v>http://www.linkedin.com/company/hanehouse-developments</v>
      </c>
      <c r="N782" s="27" t="str">
        <f>IFERROR(Apollo_Data__Comp_No[[#This Row],[Website]],"")</f>
        <v>https://hanehouse.co.uk</v>
      </c>
      <c r="O782" s="27" t="str">
        <f>IFERROR(Apollo_Data__Comp_No[[#This Row],[Company Address]],"")</f>
        <v>Caroline Street, Birmingham, England, United Kingdom, B3 1TW</v>
      </c>
      <c r="P782" s="33" t="s">
        <v>26054</v>
      </c>
    </row>
    <row r="783" spans="1:16" s="27" customFormat="1" x14ac:dyDescent="0.4">
      <c r="A783" s="28" t="str">
        <f>IFERROR(Apollo_Data__Comp_No[[#This Row],[CH Company number]],"")</f>
        <v>12507776</v>
      </c>
      <c r="B783" s="29" t="str">
        <f>IFERROR(Apollo_Data__Comp_No[[#This Row],[company]],"")</f>
        <v>Hanehouse Developments</v>
      </c>
      <c r="C783" s="29" t="str">
        <f>IFERROR(_xlfn.XLOOKUP(Apollo_Results[[#This Row],[Company Number ]],Apollo_Data___Inc_Lender!A:A,Apollo_Data___Inc_Lender!C:C,,)&amp;"","")</f>
        <v/>
      </c>
      <c r="D783" s="27" t="str">
        <f>IFERROR(_xlfn.XLOOKUP(Apollo_Results[[#This Row],[Company Number ]],Apollo_Data___Inc_Lender!A:A,Apollo_Data___Inc_Lender!D:D,,)&amp;"","")</f>
        <v/>
      </c>
      <c r="E783" s="31" t="str">
        <f>IFERROR(_xlfn.XLOOKUP(Apollo_Results[[#This Row],[Company Number ]],Apollo_Data___Inc_Lender!A:A,Apollo_Data___Inc_Lender!E:E,"",),"")</f>
        <v/>
      </c>
      <c r="F783" s="27" t="str">
        <f>IFERROR(_xlfn.XLOOKUP(Apollo_Results[[#This Row],[Company Number ]],Apollo_Data___Inc_Lender!A:A,Apollo_Data___Inc_Lender!F:F,"",0)&amp;"","")</f>
        <v/>
      </c>
      <c r="G783" s="31" t="str">
        <f>_xlfn.XLOOKUP(Apollo_Results[[#This Row],[Company Number ]],Apollo_Data___Inc_Lender!A:A,Apollo_Data___Inc_Lender!G:G,"",0)</f>
        <v/>
      </c>
      <c r="H783" s="27" t="str">
        <f>IFERROR(Apollo_Data__Comp_No[[#This Row],[First Name]],"")</f>
        <v>David</v>
      </c>
      <c r="I783" s="27" t="str">
        <f>IFERROR(Apollo_Data__Comp_No[[#This Row],[Last Name]],"")</f>
        <v>Fair</v>
      </c>
      <c r="M783" s="27" t="str">
        <f>IFERROR(Apollo_Data__Comp_No[[#This Row],[Company Linkedin Url]],"")</f>
        <v>http://www.linkedin.com/company/hanehouse-developments</v>
      </c>
      <c r="N783" s="27" t="str">
        <f>IFERROR(Apollo_Data__Comp_No[[#This Row],[Website]],"")</f>
        <v>https://hanehouse.co.uk</v>
      </c>
      <c r="O783" s="27" t="str">
        <f>IFERROR(Apollo_Data__Comp_No[[#This Row],[Company Address]],"")</f>
        <v>Caroline Street, Birmingham, England, United Kingdom, B3 1TW</v>
      </c>
      <c r="P783" s="33" t="s">
        <v>26054</v>
      </c>
    </row>
    <row r="784" spans="1:16" s="27" customFormat="1" x14ac:dyDescent="0.4">
      <c r="A784" s="28" t="str">
        <f>IFERROR(Apollo_Data__Comp_No[[#This Row],[CH Company number]],"")</f>
        <v>09041746</v>
      </c>
      <c r="B784" s="29" t="str">
        <f>IFERROR(Apollo_Data__Comp_No[[#This Row],[company]],"")</f>
        <v>SN Developments</v>
      </c>
      <c r="C784" s="29" t="str">
        <f>IFERROR(_xlfn.XLOOKUP(Apollo_Results[[#This Row],[Company Number ]],Apollo_Data___Inc_Lender!A:A,Apollo_Data___Inc_Lender!C:C,,)&amp;"","")</f>
        <v/>
      </c>
      <c r="D784" s="27" t="str">
        <f>IFERROR(_xlfn.XLOOKUP(Apollo_Results[[#This Row],[Company Number ]],Apollo_Data___Inc_Lender!A:A,Apollo_Data___Inc_Lender!D:D,,)&amp;"","")</f>
        <v/>
      </c>
      <c r="E784" s="31" t="str">
        <f>IFERROR(_xlfn.XLOOKUP(Apollo_Results[[#This Row],[Company Number ]],Apollo_Data___Inc_Lender!A:A,Apollo_Data___Inc_Lender!E:E,"",),"")</f>
        <v/>
      </c>
      <c r="F784" s="27" t="str">
        <f>IFERROR(_xlfn.XLOOKUP(Apollo_Results[[#This Row],[Company Number ]],Apollo_Data___Inc_Lender!A:A,Apollo_Data___Inc_Lender!F:F,"",0)&amp;"","")</f>
        <v/>
      </c>
      <c r="G784" s="31" t="str">
        <f>_xlfn.XLOOKUP(Apollo_Results[[#This Row],[Company Number ]],Apollo_Data___Inc_Lender!A:A,Apollo_Data___Inc_Lender!G:G,"",0)</f>
        <v/>
      </c>
      <c r="H784" s="27" t="str">
        <f>IFERROR(Apollo_Data__Comp_No[[#This Row],[First Name]],"")</f>
        <v>Sunny</v>
      </c>
      <c r="I784" s="27" t="str">
        <f>IFERROR(Apollo_Data__Comp_No[[#This Row],[Last Name]],"")</f>
        <v>Nahal</v>
      </c>
      <c r="M784" s="27" t="str">
        <f>IFERROR(Apollo_Data__Comp_No[[#This Row],[Company Linkedin Url]],"")</f>
        <v>http://www.linkedin.com/company/sn-developments</v>
      </c>
      <c r="N784" s="27" t="str">
        <f>IFERROR(Apollo_Data__Comp_No[[#This Row],[Website]],"")</f>
        <v>https://sndevelopments.com</v>
      </c>
      <c r="O784" s="27" t="str">
        <f>IFERROR(Apollo_Data__Comp_No[[#This Row],[Company Address]],"")</f>
        <v>4 Montpelier Street, London, England, United Kingdom, SW7 1EE</v>
      </c>
      <c r="P784" s="33" t="s">
        <v>26054</v>
      </c>
    </row>
    <row r="785" spans="1:16" s="27" customFormat="1" x14ac:dyDescent="0.4">
      <c r="A785" s="28" t="str">
        <f>IFERROR(Apollo_Data__Comp_No[[#This Row],[CH Company number]],"")</f>
        <v>14448253</v>
      </c>
      <c r="B785" s="29" t="str">
        <f>IFERROR(Apollo_Data__Comp_No[[#This Row],[company]],"")</f>
        <v>Revere Homes</v>
      </c>
      <c r="C785" s="29" t="str">
        <f>IFERROR(_xlfn.XLOOKUP(Apollo_Results[[#This Row],[Company Number ]],Apollo_Data___Inc_Lender!A:A,Apollo_Data___Inc_Lender!C:C,,)&amp;"","")</f>
        <v/>
      </c>
      <c r="D785" s="27" t="str">
        <f>IFERROR(_xlfn.XLOOKUP(Apollo_Results[[#This Row],[Company Number ]],Apollo_Data___Inc_Lender!A:A,Apollo_Data___Inc_Lender!D:D,,)&amp;"","")</f>
        <v/>
      </c>
      <c r="E785" s="31" t="str">
        <f>IFERROR(_xlfn.XLOOKUP(Apollo_Results[[#This Row],[Company Number ]],Apollo_Data___Inc_Lender!A:A,Apollo_Data___Inc_Lender!E:E,"",),"")</f>
        <v/>
      </c>
      <c r="F785" s="27" t="str">
        <f>IFERROR(_xlfn.XLOOKUP(Apollo_Results[[#This Row],[Company Number ]],Apollo_Data___Inc_Lender!A:A,Apollo_Data___Inc_Lender!F:F,"",0)&amp;"","")</f>
        <v/>
      </c>
      <c r="G785" s="31" t="str">
        <f>_xlfn.XLOOKUP(Apollo_Results[[#This Row],[Company Number ]],Apollo_Data___Inc_Lender!A:A,Apollo_Data___Inc_Lender!G:G,"",0)</f>
        <v/>
      </c>
      <c r="H785" s="27" t="str">
        <f>IFERROR(Apollo_Data__Comp_No[[#This Row],[First Name]],"")</f>
        <v>Steve</v>
      </c>
      <c r="I785" s="27" t="str">
        <f>IFERROR(Apollo_Data__Comp_No[[#This Row],[Last Name]],"")</f>
        <v>Britnell</v>
      </c>
      <c r="M785" s="27" t="str">
        <f>IFERROR(Apollo_Data__Comp_No[[#This Row],[Company Linkedin Url]],"")</f>
        <v>http://www.linkedin.com/company/revere-homes</v>
      </c>
      <c r="N785" s="27" t="str">
        <f>IFERROR(Apollo_Data__Comp_No[[#This Row],[Website]],"")</f>
        <v>https://revere.co.com</v>
      </c>
      <c r="O785" s="27" t="str">
        <f>IFERROR(Apollo_Data__Comp_No[[#This Row],[Company Address]],"")</f>
        <v>Wooburn Green, England, United Kingdom</v>
      </c>
      <c r="P785" s="33" t="s">
        <v>26054</v>
      </c>
    </row>
    <row r="786" spans="1:16" s="27" customFormat="1" x14ac:dyDescent="0.4">
      <c r="A786" s="28" t="str">
        <f>IFERROR(Apollo_Data__Comp_No[[#This Row],[CH Company number]],"")</f>
        <v>05096506</v>
      </c>
      <c r="B786" s="29" t="str">
        <f>IFERROR(Apollo_Data__Comp_No[[#This Row],[company]],"")</f>
        <v>Paradigm</v>
      </c>
      <c r="C786" s="29" t="str">
        <f>IFERROR(_xlfn.XLOOKUP(Apollo_Results[[#This Row],[Company Number ]],Apollo_Data___Inc_Lender!A:A,Apollo_Data___Inc_Lender!C:C,,)&amp;"","")</f>
        <v/>
      </c>
      <c r="D786" s="27" t="str">
        <f>IFERROR(_xlfn.XLOOKUP(Apollo_Results[[#This Row],[Company Number ]],Apollo_Data___Inc_Lender!A:A,Apollo_Data___Inc_Lender!D:D,,)&amp;"","")</f>
        <v/>
      </c>
      <c r="E786" s="31" t="str">
        <f>IFERROR(_xlfn.XLOOKUP(Apollo_Results[[#This Row],[Company Number ]],Apollo_Data___Inc_Lender!A:A,Apollo_Data___Inc_Lender!E:E,"",),"")</f>
        <v/>
      </c>
      <c r="F786" s="27" t="str">
        <f>IFERROR(_xlfn.XLOOKUP(Apollo_Results[[#This Row],[Company Number ]],Apollo_Data___Inc_Lender!A:A,Apollo_Data___Inc_Lender!F:F,"",0)&amp;"","")</f>
        <v/>
      </c>
      <c r="G786" s="31" t="str">
        <f>_xlfn.XLOOKUP(Apollo_Results[[#This Row],[Company Number ]],Apollo_Data___Inc_Lender!A:A,Apollo_Data___Inc_Lender!G:G,"",0)</f>
        <v/>
      </c>
      <c r="H786" s="27" t="str">
        <f>IFERROR(Apollo_Data__Comp_No[[#This Row],[First Name]],"")</f>
        <v>Sophie</v>
      </c>
      <c r="I786" s="27" t="str">
        <f>IFERROR(Apollo_Data__Comp_No[[#This Row],[Last Name]],"")</f>
        <v>Ashworth</v>
      </c>
      <c r="M786" s="27" t="str">
        <f>IFERROR(Apollo_Data__Comp_No[[#This Row],[Company Linkedin Url]],"")</f>
        <v>http://www.linkedin.com/company/paradigm-land</v>
      </c>
      <c r="N786" s="27" t="str">
        <f>IFERROR(Apollo_Data__Comp_No[[#This Row],[Website]],"")</f>
        <v>https://paradigmland.co.uk</v>
      </c>
      <c r="O786" s="27" t="str">
        <f>IFERROR(Apollo_Data__Comp_No[[#This Row],[Company Address]],"")</f>
        <v>4 Tenterden Street, London, England, United Kingdom, W1S 1TE</v>
      </c>
      <c r="P786" s="33" t="s">
        <v>26054</v>
      </c>
    </row>
    <row r="787" spans="1:16" s="27" customFormat="1" x14ac:dyDescent="0.4">
      <c r="A787" s="28" t="str">
        <f>IFERROR(Apollo_Data__Comp_No[[#This Row],[CH Company number]],"")</f>
        <v>12357662</v>
      </c>
      <c r="B787" s="29" t="str">
        <f>IFERROR(Apollo_Data__Comp_No[[#This Row],[company]],"")</f>
        <v>Moorhaven Developments &amp; Farms</v>
      </c>
      <c r="C787" s="29" t="str">
        <f>IFERROR(_xlfn.XLOOKUP(Apollo_Results[[#This Row],[Company Number ]],Apollo_Data___Inc_Lender!A:A,Apollo_Data___Inc_Lender!C:C,,)&amp;"","")</f>
        <v/>
      </c>
      <c r="D787" s="27" t="str">
        <f>IFERROR(_xlfn.XLOOKUP(Apollo_Results[[#This Row],[Company Number ]],Apollo_Data___Inc_Lender!A:A,Apollo_Data___Inc_Lender!D:D,,)&amp;"","")</f>
        <v/>
      </c>
      <c r="E787" s="31" t="str">
        <f>IFERROR(_xlfn.XLOOKUP(Apollo_Results[[#This Row],[Company Number ]],Apollo_Data___Inc_Lender!A:A,Apollo_Data___Inc_Lender!E:E,"",),"")</f>
        <v/>
      </c>
      <c r="F787" s="27" t="str">
        <f>IFERROR(_xlfn.XLOOKUP(Apollo_Results[[#This Row],[Company Number ]],Apollo_Data___Inc_Lender!A:A,Apollo_Data___Inc_Lender!F:F,"",0)&amp;"","")</f>
        <v/>
      </c>
      <c r="G787" s="31" t="str">
        <f>_xlfn.XLOOKUP(Apollo_Results[[#This Row],[Company Number ]],Apollo_Data___Inc_Lender!A:A,Apollo_Data___Inc_Lender!G:G,"",0)</f>
        <v/>
      </c>
      <c r="H787" s="27" t="str">
        <f>IFERROR(Apollo_Data__Comp_No[[#This Row],[First Name]],"")</f>
        <v>Jed</v>
      </c>
      <c r="I787" s="27" t="str">
        <f>IFERROR(Apollo_Data__Comp_No[[#This Row],[Last Name]],"")</f>
        <v>Peacock</v>
      </c>
      <c r="M787" s="27" t="str">
        <f>IFERROR(Apollo_Data__Comp_No[[#This Row],[Company Linkedin Url]],"")</f>
        <v>http://www.linkedin.com/company/moorhaven</v>
      </c>
      <c r="N787" s="27" t="str">
        <f>IFERROR(Apollo_Data__Comp_No[[#This Row],[Website]],"")</f>
        <v>https://moorhaven.org</v>
      </c>
      <c r="O787" s="27" t="str">
        <f>IFERROR(Apollo_Data__Comp_No[[#This Row],[Company Address]],"")</f>
        <v>Tower Lane, Ivybridge, England, United Kingdom, PL21 0</v>
      </c>
      <c r="P787" s="33" t="s">
        <v>26054</v>
      </c>
    </row>
    <row r="788" spans="1:16" s="27" customFormat="1" x14ac:dyDescent="0.4">
      <c r="A788" s="28" t="str">
        <f>IFERROR(Apollo_Data__Comp_No[[#This Row],[CH Company number]],"")</f>
        <v>SC633047</v>
      </c>
      <c r="B788" s="29" t="str">
        <f>IFERROR(Apollo_Data__Comp_No[[#This Row],[company]],"")</f>
        <v>Interior Space Design Ltd</v>
      </c>
      <c r="C788" s="29" t="str">
        <f>IFERROR(_xlfn.XLOOKUP(Apollo_Results[[#This Row],[Company Number ]],Apollo_Data___Inc_Lender!A:A,Apollo_Data___Inc_Lender!C:C,,)&amp;"","")</f>
        <v/>
      </c>
      <c r="D788" s="27" t="str">
        <f>IFERROR(_xlfn.XLOOKUP(Apollo_Results[[#This Row],[Company Number ]],Apollo_Data___Inc_Lender!A:A,Apollo_Data___Inc_Lender!D:D,,)&amp;"","")</f>
        <v/>
      </c>
      <c r="E788" s="31" t="str">
        <f>IFERROR(_xlfn.XLOOKUP(Apollo_Results[[#This Row],[Company Number ]],Apollo_Data___Inc_Lender!A:A,Apollo_Data___Inc_Lender!E:E,"",),"")</f>
        <v/>
      </c>
      <c r="F788" s="27" t="str">
        <f>IFERROR(_xlfn.XLOOKUP(Apollo_Results[[#This Row],[Company Number ]],Apollo_Data___Inc_Lender!A:A,Apollo_Data___Inc_Lender!F:F,"",0)&amp;"","")</f>
        <v/>
      </c>
      <c r="G788" s="31" t="str">
        <f>_xlfn.XLOOKUP(Apollo_Results[[#This Row],[Company Number ]],Apollo_Data___Inc_Lender!A:A,Apollo_Data___Inc_Lender!G:G,"",0)</f>
        <v/>
      </c>
      <c r="H788" s="27" t="str">
        <f>IFERROR(Apollo_Data__Comp_No[[#This Row],[First Name]],"")</f>
        <v>Linsey</v>
      </c>
      <c r="I788" s="27" t="str">
        <f>IFERROR(Apollo_Data__Comp_No[[#This Row],[Last Name]],"")</f>
        <v>McLean</v>
      </c>
      <c r="M788" s="27" t="str">
        <f>IFERROR(Apollo_Data__Comp_No[[#This Row],[Company Linkedin Url]],"")</f>
        <v>http://www.linkedin.com/company/interiorspaceglasgow</v>
      </c>
      <c r="N788" s="27" t="str">
        <f>IFERROR(Apollo_Data__Comp_No[[#This Row],[Website]],"")</f>
        <v>https://interiorspacedesign.co.uk</v>
      </c>
      <c r="O788" s="27" t="str">
        <f>IFERROR(Apollo_Data__Comp_No[[#This Row],[Company Address]],"")</f>
        <v>Strathkelvin Place, Glasgow, Scotland, United Kingdom, G66 1TJ</v>
      </c>
      <c r="P788" s="33" t="s">
        <v>26054</v>
      </c>
    </row>
    <row r="789" spans="1:16" s="27" customFormat="1" x14ac:dyDescent="0.4">
      <c r="A789" s="28" t="str">
        <f>IFERROR(Apollo_Data__Comp_No[[#This Row],[CH Company number]],"")</f>
        <v>16323387</v>
      </c>
      <c r="B789" s="29" t="str">
        <f>IFERROR(Apollo_Data__Comp_No[[#This Row],[company]],"")</f>
        <v>Elba Homes</v>
      </c>
      <c r="C789" s="29" t="str">
        <f>IFERROR(_xlfn.XLOOKUP(Apollo_Results[[#This Row],[Company Number ]],Apollo_Data___Inc_Lender!A:A,Apollo_Data___Inc_Lender!C:C,,)&amp;"","")</f>
        <v/>
      </c>
      <c r="D789" s="27" t="str">
        <f>IFERROR(_xlfn.XLOOKUP(Apollo_Results[[#This Row],[Company Number ]],Apollo_Data___Inc_Lender!A:A,Apollo_Data___Inc_Lender!D:D,,)&amp;"","")</f>
        <v/>
      </c>
      <c r="E789" s="31" t="str">
        <f>IFERROR(_xlfn.XLOOKUP(Apollo_Results[[#This Row],[Company Number ]],Apollo_Data___Inc_Lender!A:A,Apollo_Data___Inc_Lender!E:E,"",),"")</f>
        <v/>
      </c>
      <c r="F789" s="27" t="str">
        <f>IFERROR(_xlfn.XLOOKUP(Apollo_Results[[#This Row],[Company Number ]],Apollo_Data___Inc_Lender!A:A,Apollo_Data___Inc_Lender!F:F,"",0)&amp;"","")</f>
        <v/>
      </c>
      <c r="G789" s="31" t="str">
        <f>_xlfn.XLOOKUP(Apollo_Results[[#This Row],[Company Number ]],Apollo_Data___Inc_Lender!A:A,Apollo_Data___Inc_Lender!G:G,"",0)</f>
        <v/>
      </c>
      <c r="H789" s="27" t="str">
        <f>IFERROR(Apollo_Data__Comp_No[[#This Row],[First Name]],"")</f>
        <v>Tim</v>
      </c>
      <c r="I789" s="27" t="str">
        <f>IFERROR(Apollo_Data__Comp_No[[#This Row],[Last Name]],"")</f>
        <v>Wilson</v>
      </c>
      <c r="M789" s="27" t="str">
        <f>IFERROR(Apollo_Data__Comp_No[[#This Row],[Company Linkedin Url]],"")</f>
        <v>http://www.linkedin.com/company/elba-homes</v>
      </c>
      <c r="N789" s="27" t="str">
        <f>IFERROR(Apollo_Data__Comp_No[[#This Row],[Website]],"")</f>
        <v>https://elbahomes.co.uk</v>
      </c>
      <c r="O789" s="27" t="str">
        <f>IFERROR(Apollo_Data__Comp_No[[#This Row],[Company Address]],"")</f>
        <v>Leicester, England, United Kingdom</v>
      </c>
      <c r="P789" s="33" t="s">
        <v>26054</v>
      </c>
    </row>
    <row r="790" spans="1:16" s="27" customFormat="1" x14ac:dyDescent="0.4">
      <c r="A790" s="28" t="str">
        <f>IFERROR(Apollo_Data__Comp_No[[#This Row],[CH Company number]],"")</f>
        <v>07264501</v>
      </c>
      <c r="B790" s="29" t="str">
        <f>IFERROR(Apollo_Data__Comp_No[[#This Row],[company]],"")</f>
        <v>Radcliffe &amp; Rust</v>
      </c>
      <c r="C790" s="29" t="str">
        <f>IFERROR(_xlfn.XLOOKUP(Apollo_Results[[#This Row],[Company Number ]],Apollo_Data___Inc_Lender!A:A,Apollo_Data___Inc_Lender!C:C,,)&amp;"","")</f>
        <v>David - Radcliffe; Richard - Rust</v>
      </c>
      <c r="D790" s="27" t="str">
        <f>IFERROR(_xlfn.XLOOKUP(Apollo_Results[[#This Row],[Company Number ]],Apollo_Data___Inc_Lender!A:A,Apollo_Data___Inc_Lender!D:D,,)&amp;"","")</f>
        <v>Peter Albert Rust and Denise Lesley Rust</v>
      </c>
      <c r="E790" s="31">
        <f>IFERROR(_xlfn.XLOOKUP(Apollo_Results[[#This Row],[Company Number ]],Apollo_Data___Inc_Lender!A:A,Apollo_Data___Inc_Lender!E:E,"",),"")</f>
        <v>40777</v>
      </c>
      <c r="F790" s="27" t="str">
        <f>IFERROR(_xlfn.XLOOKUP(Apollo_Results[[#This Row],[Company Number ]],Apollo_Data___Inc_Lender!A:A,Apollo_Data___Inc_Lender!F:F,"",0)&amp;"","")</f>
        <v>fully-satisfied</v>
      </c>
      <c r="G790" s="31">
        <f>_xlfn.XLOOKUP(Apollo_Results[[#This Row],[Company Number ]],Apollo_Data___Inc_Lender!A:A,Apollo_Data___Inc_Lender!G:G,"",0)</f>
        <v>40323</v>
      </c>
      <c r="H790" s="27" t="str">
        <f>IFERROR(Apollo_Data__Comp_No[[#This Row],[First Name]],"")</f>
        <v>David</v>
      </c>
      <c r="I790" s="27" t="str">
        <f>IFERROR(Apollo_Data__Comp_No[[#This Row],[Last Name]],"")</f>
        <v>Radcliffe</v>
      </c>
      <c r="M790" s="27" t="str">
        <f>IFERROR(Apollo_Data__Comp_No[[#This Row],[Company Linkedin Url]],"")</f>
        <v>http://www.linkedin.com/company/radcliffe-&amp;-rust-estate-agents</v>
      </c>
      <c r="N790" s="27" t="str">
        <f>IFERROR(Apollo_Data__Comp_No[[#This Row],[Website]],"")</f>
        <v>https://radcliffeandrust.co.uk</v>
      </c>
      <c r="O790" s="27" t="str">
        <f>IFERROR(Apollo_Data__Comp_No[[#This Row],[Company Address]],"")</f>
        <v>353 Newmarket Road, Cambridge, England, United Kingdom, CB5 8</v>
      </c>
      <c r="P790" s="33" t="s">
        <v>26054</v>
      </c>
    </row>
    <row r="791" spans="1:16" s="27" customFormat="1" x14ac:dyDescent="0.4">
      <c r="A791" s="28" t="str">
        <f>IFERROR(Apollo_Data__Comp_No[[#This Row],[CH Company number]],"")</f>
        <v>07264501</v>
      </c>
      <c r="B791" s="29" t="str">
        <f>IFERROR(Apollo_Data__Comp_No[[#This Row],[company]],"")</f>
        <v>Radcliffe &amp; Rust</v>
      </c>
      <c r="C791" s="29" t="str">
        <f>IFERROR(_xlfn.XLOOKUP(Apollo_Results[[#This Row],[Company Number ]],Apollo_Data___Inc_Lender!A:A,Apollo_Data___Inc_Lender!C:C,,)&amp;"","")</f>
        <v>David - Radcliffe; Richard - Rust</v>
      </c>
      <c r="D791" s="27" t="str">
        <f>IFERROR(_xlfn.XLOOKUP(Apollo_Results[[#This Row],[Company Number ]],Apollo_Data___Inc_Lender!A:A,Apollo_Data___Inc_Lender!D:D,,)&amp;"","")</f>
        <v>Peter Albert Rust and Denise Lesley Rust</v>
      </c>
      <c r="E791" s="31">
        <f>IFERROR(_xlfn.XLOOKUP(Apollo_Results[[#This Row],[Company Number ]],Apollo_Data___Inc_Lender!A:A,Apollo_Data___Inc_Lender!E:E,"",),"")</f>
        <v>40777</v>
      </c>
      <c r="F791" s="27" t="str">
        <f>IFERROR(_xlfn.XLOOKUP(Apollo_Results[[#This Row],[Company Number ]],Apollo_Data___Inc_Lender!A:A,Apollo_Data___Inc_Lender!F:F,"",0)&amp;"","")</f>
        <v>fully-satisfied</v>
      </c>
      <c r="G791" s="31">
        <f>_xlfn.XLOOKUP(Apollo_Results[[#This Row],[Company Number ]],Apollo_Data___Inc_Lender!A:A,Apollo_Data___Inc_Lender!G:G,"",0)</f>
        <v>40323</v>
      </c>
      <c r="H791" s="27" t="str">
        <f>IFERROR(Apollo_Data__Comp_No[[#This Row],[First Name]],"")</f>
        <v>Helen</v>
      </c>
      <c r="I791" s="27" t="str">
        <f>IFERROR(Apollo_Data__Comp_No[[#This Row],[Last Name]],"")</f>
        <v>Holcombe</v>
      </c>
      <c r="M791" s="27" t="str">
        <f>IFERROR(Apollo_Data__Comp_No[[#This Row],[Company Linkedin Url]],"")</f>
        <v>http://www.linkedin.com/company/radcliffe-&amp;-rust-estate-agents</v>
      </c>
      <c r="N791" s="27" t="str">
        <f>IFERROR(Apollo_Data__Comp_No[[#This Row],[Website]],"")</f>
        <v>https://radcliffeandrust.co.uk</v>
      </c>
      <c r="O791" s="27" t="str">
        <f>IFERROR(Apollo_Data__Comp_No[[#This Row],[Company Address]],"")</f>
        <v>353 Newmarket Road, Cambridge, England, United Kingdom, CB5 8</v>
      </c>
      <c r="P791" s="33" t="s">
        <v>26054</v>
      </c>
    </row>
    <row r="792" spans="1:16" s="27" customFormat="1" x14ac:dyDescent="0.4">
      <c r="A792" s="28" t="str">
        <f>IFERROR(Apollo_Data__Comp_No[[#This Row],[CH Company number]],"")</f>
        <v>09611940</v>
      </c>
      <c r="B792" s="29" t="str">
        <f>IFERROR(Apollo_Data__Comp_No[[#This Row],[company]],"")</f>
        <v>Langham Place Ltd</v>
      </c>
      <c r="C792" s="29" t="str">
        <f>IFERROR(_xlfn.XLOOKUP(Apollo_Results[[#This Row],[Company Number ]],Apollo_Data___Inc_Lender!A:A,Apollo_Data___Inc_Lender!C:C,,)&amp;"","")</f>
        <v>Paul - Hardy; Zoe - Hardy</v>
      </c>
      <c r="D792" s="27" t="str">
        <f>IFERROR(_xlfn.XLOOKUP(Apollo_Results[[#This Row],[Company Number ]],Apollo_Data___Inc_Lender!A:A,Apollo_Data___Inc_Lender!D:D,,)&amp;"","")</f>
        <v/>
      </c>
      <c r="E792" s="31">
        <f>IFERROR(_xlfn.XLOOKUP(Apollo_Results[[#This Row],[Company Number ]],Apollo_Data___Inc_Lender!A:A,Apollo_Data___Inc_Lender!E:E,"",),"")</f>
        <v>0</v>
      </c>
      <c r="F792" s="27" t="str">
        <f>IFERROR(_xlfn.XLOOKUP(Apollo_Results[[#This Row],[Company Number ]],Apollo_Data___Inc_Lender!A:A,Apollo_Data___Inc_Lender!F:F,"",0)&amp;"","")</f>
        <v/>
      </c>
      <c r="G792" s="31">
        <f>_xlfn.XLOOKUP(Apollo_Results[[#This Row],[Company Number ]],Apollo_Data___Inc_Lender!A:A,Apollo_Data___Inc_Lender!G:G,"",0)</f>
        <v>42152</v>
      </c>
      <c r="H792" s="27" t="str">
        <f>IFERROR(Apollo_Data__Comp_No[[#This Row],[First Name]],"")</f>
        <v>Paul</v>
      </c>
      <c r="I792" s="27" t="str">
        <f>IFERROR(Apollo_Data__Comp_No[[#This Row],[Last Name]],"")</f>
        <v>Fciob</v>
      </c>
      <c r="M792" s="27" t="str">
        <f>IFERROR(Apollo_Data__Comp_No[[#This Row],[Company Linkedin Url]],"")</f>
        <v>http://www.linkedin.com/company/langham-place-limited</v>
      </c>
      <c r="N792" s="27" t="str">
        <f>IFERROR(Apollo_Data__Comp_No[[#This Row],[Website]],"")</f>
        <v>https://langhamplace.co.uk</v>
      </c>
      <c r="O792" s="27" t="str">
        <f>IFERROR(Apollo_Data__Comp_No[[#This Row],[Company Address]],"")</f>
        <v>Braintree, England, United Kingdom, CM77 8JT</v>
      </c>
      <c r="P792" s="33" t="s">
        <v>26054</v>
      </c>
    </row>
    <row r="793" spans="1:16" s="27" customFormat="1" x14ac:dyDescent="0.4">
      <c r="A793" s="28" t="str">
        <f>IFERROR(Apollo_Data__Comp_No[[#This Row],[CH Company number]],"")</f>
        <v>11646041</v>
      </c>
      <c r="B793" s="29" t="str">
        <f>IFERROR(Apollo_Data__Comp_No[[#This Row],[company]],"")</f>
        <v>Downtown Asset Management</v>
      </c>
      <c r="C793" s="29" t="str">
        <f>IFERROR(_xlfn.XLOOKUP(Apollo_Results[[#This Row],[Company Number ]],Apollo_Data___Inc_Lender!A:A,Apollo_Data___Inc_Lender!C:C,,)&amp;"","")</f>
        <v>Paul - Danks; Christopher - Mcgoff; David - Mcgoff; Declan - Mcgoff; James - Mcgoff</v>
      </c>
      <c r="D793" s="27" t="str">
        <f>IFERROR(_xlfn.XLOOKUP(Apollo_Results[[#This Row],[Company Number ]],Apollo_Data___Inc_Lender!A:A,Apollo_Data___Inc_Lender!D:D,,)&amp;"","")</f>
        <v>Interbay Funding Limited</v>
      </c>
      <c r="E793" s="31">
        <f>IFERROR(_xlfn.XLOOKUP(Apollo_Results[[#This Row],[Company Number ]],Apollo_Data___Inc_Lender!A:A,Apollo_Data___Inc_Lender!E:E,"",),"")</f>
        <v>44909</v>
      </c>
      <c r="F793" s="27" t="str">
        <f>IFERROR(_xlfn.XLOOKUP(Apollo_Results[[#This Row],[Company Number ]],Apollo_Data___Inc_Lender!A:A,Apollo_Data___Inc_Lender!F:F,"",0)&amp;"","")</f>
        <v>outstanding</v>
      </c>
      <c r="G793" s="31">
        <f>_xlfn.XLOOKUP(Apollo_Results[[#This Row],[Company Number ]],Apollo_Data___Inc_Lender!A:A,Apollo_Data___Inc_Lender!G:G,"",0)</f>
        <v>43402</v>
      </c>
      <c r="H793" s="27" t="str">
        <f>IFERROR(Apollo_Data__Comp_No[[#This Row],[First Name]],"")</f>
        <v>Paul</v>
      </c>
      <c r="I793" s="27" t="str">
        <f>IFERROR(Apollo_Data__Comp_No[[#This Row],[Last Name]],"")</f>
        <v>Mtpi</v>
      </c>
      <c r="M793" s="27" t="str">
        <f>IFERROR(Apollo_Data__Comp_No[[#This Row],[Company Linkedin Url]],"")</f>
        <v>http://www.linkedin.com/company/downtown-asset-management</v>
      </c>
      <c r="N793" s="27" t="str">
        <f>IFERROR(Apollo_Data__Comp_No[[#This Row],[Website]],"")</f>
        <v>https://downtown-am.com</v>
      </c>
      <c r="O793" s="27" t="str">
        <f>IFERROR(Apollo_Data__Comp_No[[#This Row],[Company Address]],"")</f>
        <v>Woden Street, Salford, England, United Kingdom, M5 4</v>
      </c>
      <c r="P793" s="33" t="s">
        <v>26054</v>
      </c>
    </row>
    <row r="794" spans="1:16" s="27" customFormat="1" x14ac:dyDescent="0.4">
      <c r="A794" s="28" t="str">
        <f>IFERROR(Apollo_Data__Comp_No[[#This Row],[CH Company number]],"")</f>
        <v>12808925</v>
      </c>
      <c r="B794" s="29" t="str">
        <f>IFERROR(Apollo_Data__Comp_No[[#This Row],[company]],"")</f>
        <v>Arazu Construction Ltd</v>
      </c>
      <c r="C794" s="29" t="str">
        <f>IFERROR(_xlfn.XLOOKUP(Apollo_Results[[#This Row],[Company Number ]],Apollo_Data___Inc_Lender!A:A,Apollo_Data___Inc_Lender!C:C,,)&amp;"","")</f>
        <v>Lee - Casselman; Ian - Poulsum</v>
      </c>
      <c r="D794" s="27" t="str">
        <f>IFERROR(_xlfn.XLOOKUP(Apollo_Results[[#This Row],[Company Number ]],Apollo_Data___Inc_Lender!A:A,Apollo_Data___Inc_Lender!D:D,,)&amp;"","")</f>
        <v>Combined Counties Properties Limited</v>
      </c>
      <c r="E794" s="31">
        <f>IFERROR(_xlfn.XLOOKUP(Apollo_Results[[#This Row],[Company Number ]],Apollo_Data___Inc_Lender!A:A,Apollo_Data___Inc_Lender!E:E,"",),"")</f>
        <v>44867</v>
      </c>
      <c r="F794" s="27" t="str">
        <f>IFERROR(_xlfn.XLOOKUP(Apollo_Results[[#This Row],[Company Number ]],Apollo_Data___Inc_Lender!A:A,Apollo_Data___Inc_Lender!F:F,"",0)&amp;"","")</f>
        <v>outstanding</v>
      </c>
      <c r="G794" s="31">
        <f>_xlfn.XLOOKUP(Apollo_Results[[#This Row],[Company Number ]],Apollo_Data___Inc_Lender!A:A,Apollo_Data___Inc_Lender!G:G,"",0)</f>
        <v>44055</v>
      </c>
      <c r="H794" s="27" t="str">
        <f>IFERROR(Apollo_Data__Comp_No[[#This Row],[First Name]],"")</f>
        <v>Rob</v>
      </c>
      <c r="I794" s="27" t="str">
        <f>IFERROR(Apollo_Data__Comp_No[[#This Row],[Last Name]],"")</f>
        <v>McIat</v>
      </c>
      <c r="M794" s="27" t="str">
        <f>IFERROR(Apollo_Data__Comp_No[[#This Row],[Company Linkedin Url]],"")</f>
        <v>http://www.linkedin.com/company/arazu-construction-ltd</v>
      </c>
      <c r="N794" s="27" t="str">
        <f>IFERROR(Apollo_Data__Comp_No[[#This Row],[Website]],"")</f>
        <v>https://arazuconstruction.co.uk</v>
      </c>
      <c r="O794" s="27" t="str">
        <f>IFERROR(Apollo_Data__Comp_No[[#This Row],[Company Address]],"")</f>
        <v>Beehive Ring Road, Crawley, England, United Kingdom, RH6 0PA</v>
      </c>
      <c r="P794" s="33" t="s">
        <v>26054</v>
      </c>
    </row>
    <row r="795" spans="1:16" s="27" customFormat="1" x14ac:dyDescent="0.4">
      <c r="A795" s="28" t="str">
        <f>IFERROR(Apollo_Data__Comp_No[[#This Row],[CH Company number]],"")</f>
        <v>12808925</v>
      </c>
      <c r="B795" s="29" t="str">
        <f>IFERROR(Apollo_Data__Comp_No[[#This Row],[company]],"")</f>
        <v>Arazu Construction Ltd</v>
      </c>
      <c r="C795" s="29" t="str">
        <f>IFERROR(_xlfn.XLOOKUP(Apollo_Results[[#This Row],[Company Number ]],Apollo_Data___Inc_Lender!A:A,Apollo_Data___Inc_Lender!C:C,,)&amp;"","")</f>
        <v>Lee - Casselman; Ian - Poulsum</v>
      </c>
      <c r="D795" s="27" t="str">
        <f>IFERROR(_xlfn.XLOOKUP(Apollo_Results[[#This Row],[Company Number ]],Apollo_Data___Inc_Lender!A:A,Apollo_Data___Inc_Lender!D:D,,)&amp;"","")</f>
        <v>Combined Counties Properties Limited</v>
      </c>
      <c r="E795" s="31">
        <f>IFERROR(_xlfn.XLOOKUP(Apollo_Results[[#This Row],[Company Number ]],Apollo_Data___Inc_Lender!A:A,Apollo_Data___Inc_Lender!E:E,"",),"")</f>
        <v>44867</v>
      </c>
      <c r="F795" s="27" t="str">
        <f>IFERROR(_xlfn.XLOOKUP(Apollo_Results[[#This Row],[Company Number ]],Apollo_Data___Inc_Lender!A:A,Apollo_Data___Inc_Lender!F:F,"",0)&amp;"","")</f>
        <v>outstanding</v>
      </c>
      <c r="G795" s="31">
        <f>_xlfn.XLOOKUP(Apollo_Results[[#This Row],[Company Number ]],Apollo_Data___Inc_Lender!A:A,Apollo_Data___Inc_Lender!G:G,"",0)</f>
        <v>44055</v>
      </c>
      <c r="H795" s="27" t="str">
        <f>IFERROR(Apollo_Data__Comp_No[[#This Row],[First Name]],"")</f>
        <v>Max</v>
      </c>
      <c r="I795" s="27" t="str">
        <f>IFERROR(Apollo_Data__Comp_No[[#This Row],[Last Name]],"")</f>
        <v>Bsc</v>
      </c>
      <c r="M795" s="27" t="str">
        <f>IFERROR(Apollo_Data__Comp_No[[#This Row],[Company Linkedin Url]],"")</f>
        <v>http://www.linkedin.com/company/arazu-construction-ltd</v>
      </c>
      <c r="N795" s="27" t="str">
        <f>IFERROR(Apollo_Data__Comp_No[[#This Row],[Website]],"")</f>
        <v>https://arazuconstruction.co.uk</v>
      </c>
      <c r="O795" s="27" t="str">
        <f>IFERROR(Apollo_Data__Comp_No[[#This Row],[Company Address]],"")</f>
        <v>Beehive Ring Road, Crawley, England, United Kingdom, RH6 0PA</v>
      </c>
      <c r="P795" s="33" t="s">
        <v>26054</v>
      </c>
    </row>
    <row r="796" spans="1:16" s="27" customFormat="1" x14ac:dyDescent="0.4">
      <c r="A796" s="28" t="str">
        <f>IFERROR(Apollo_Data__Comp_No[[#This Row],[CH Company number]],"")</f>
        <v>15742615</v>
      </c>
      <c r="B796" s="29" t="str">
        <f>IFERROR(Apollo_Data__Comp_No[[#This Row],[company]],"")</f>
        <v>Collaborate Group</v>
      </c>
      <c r="C796" s="29" t="str">
        <f>IFERROR(_xlfn.XLOOKUP(Apollo_Results[[#This Row],[Company Number ]],Apollo_Data___Inc_Lender!A:A,Apollo_Data___Inc_Lender!C:C,,)&amp;"","")</f>
        <v>Melissa - Bell</v>
      </c>
      <c r="D796" s="27" t="str">
        <f>IFERROR(_xlfn.XLOOKUP(Apollo_Results[[#This Row],[Company Number ]],Apollo_Data___Inc_Lender!A:A,Apollo_Data___Inc_Lender!D:D,,)&amp;"","")</f>
        <v/>
      </c>
      <c r="E796" s="31">
        <f>IFERROR(_xlfn.XLOOKUP(Apollo_Results[[#This Row],[Company Number ]],Apollo_Data___Inc_Lender!A:A,Apollo_Data___Inc_Lender!E:E,"",),"")</f>
        <v>0</v>
      </c>
      <c r="F796" s="27" t="str">
        <f>IFERROR(_xlfn.XLOOKUP(Apollo_Results[[#This Row],[Company Number ]],Apollo_Data___Inc_Lender!A:A,Apollo_Data___Inc_Lender!F:F,"",0)&amp;"","")</f>
        <v/>
      </c>
      <c r="G796" s="31">
        <f>_xlfn.XLOOKUP(Apollo_Results[[#This Row],[Company Number ]],Apollo_Data___Inc_Lender!A:A,Apollo_Data___Inc_Lender!G:G,"",0)</f>
        <v>45437</v>
      </c>
      <c r="H796" s="27" t="str">
        <f>IFERROR(Apollo_Data__Comp_No[[#This Row],[First Name]],"")</f>
        <v>Lee</v>
      </c>
      <c r="I796" s="27" t="str">
        <f>IFERROR(Apollo_Data__Comp_No[[#This Row],[Last Name]],"")</f>
        <v>Robinson</v>
      </c>
      <c r="M796" s="27" t="str">
        <f>IFERROR(Apollo_Data__Comp_No[[#This Row],[Company Linkedin Url]],"")</f>
        <v>http://www.linkedin.com/company/collaborategroup</v>
      </c>
      <c r="N796" s="27" t="str">
        <f>IFERROR(Apollo_Data__Comp_No[[#This Row],[Website]],"")</f>
        <v>https://collaborate-group.co.uk</v>
      </c>
      <c r="O796" s="27" t="str">
        <f>IFERROR(Apollo_Data__Comp_No[[#This Row],[Company Address]],"")</f>
        <v>Manchester, England, United Kingdom</v>
      </c>
      <c r="P796" s="33" t="s">
        <v>26054</v>
      </c>
    </row>
    <row r="797" spans="1:16" s="27" customFormat="1" x14ac:dyDescent="0.4">
      <c r="A797" s="28" t="str">
        <f>IFERROR(Apollo_Data__Comp_No[[#This Row],[CH Company number]],"")</f>
        <v>13415085</v>
      </c>
      <c r="B797" s="29" t="str">
        <f>IFERROR(Apollo_Data__Comp_No[[#This Row],[company]],"")</f>
        <v>Cited Property</v>
      </c>
      <c r="C797" s="29" t="str">
        <f>IFERROR(_xlfn.XLOOKUP(Apollo_Results[[#This Row],[Company Number ]],Apollo_Data___Inc_Lender!A:A,Apollo_Data___Inc_Lender!C:C,,)&amp;"","")</f>
        <v>Timothy - Lloyd; Bradley - Maher</v>
      </c>
      <c r="D797" s="27" t="str">
        <f>IFERROR(_xlfn.XLOOKUP(Apollo_Results[[#This Row],[Company Number ]],Apollo_Data___Inc_Lender!A:A,Apollo_Data___Inc_Lender!D:D,,)&amp;"","")</f>
        <v/>
      </c>
      <c r="E797" s="31">
        <f>IFERROR(_xlfn.XLOOKUP(Apollo_Results[[#This Row],[Company Number ]],Apollo_Data___Inc_Lender!A:A,Apollo_Data___Inc_Lender!E:E,"",),"")</f>
        <v>0</v>
      </c>
      <c r="F797" s="27" t="str">
        <f>IFERROR(_xlfn.XLOOKUP(Apollo_Results[[#This Row],[Company Number ]],Apollo_Data___Inc_Lender!A:A,Apollo_Data___Inc_Lender!F:F,"",0)&amp;"","")</f>
        <v/>
      </c>
      <c r="G797" s="31">
        <f>_xlfn.XLOOKUP(Apollo_Results[[#This Row],[Company Number ]],Apollo_Data___Inc_Lender!A:A,Apollo_Data___Inc_Lender!G:G,"",0)</f>
        <v>44340</v>
      </c>
      <c r="H797" s="27" t="str">
        <f>IFERROR(Apollo_Data__Comp_No[[#This Row],[First Name]],"")</f>
        <v>Matt</v>
      </c>
      <c r="I797" s="27" t="str">
        <f>IFERROR(Apollo_Data__Comp_No[[#This Row],[Last Name]],"")</f>
        <v>Potter</v>
      </c>
      <c r="M797" s="27" t="str">
        <f>IFERROR(Apollo_Data__Comp_No[[#This Row],[Company Linkedin Url]],"")</f>
        <v>http://www.linkedin.com/company/cited-property</v>
      </c>
      <c r="N797" s="27" t="str">
        <f>IFERROR(Apollo_Data__Comp_No[[#This Row],[Website]],"")</f>
        <v>https://cited.co.uk</v>
      </c>
      <c r="O797" s="27" t="str">
        <f>IFERROR(Apollo_Data__Comp_No[[#This Row],[Company Address]],"")</f>
        <v>48 Great Marlborough Street, London, England, United Kingdom, W1F 7BB</v>
      </c>
      <c r="P797" s="33" t="s">
        <v>26054</v>
      </c>
    </row>
    <row r="798" spans="1:16" s="27" customFormat="1" x14ac:dyDescent="0.4">
      <c r="A798" s="28" t="str">
        <f>IFERROR(Apollo_Data__Comp_No[[#This Row],[CH Company number]],"")</f>
        <v>13415085</v>
      </c>
      <c r="B798" s="29" t="str">
        <f>IFERROR(Apollo_Data__Comp_No[[#This Row],[company]],"")</f>
        <v>Cited Property</v>
      </c>
      <c r="C798" s="29" t="str">
        <f>IFERROR(_xlfn.XLOOKUP(Apollo_Results[[#This Row],[Company Number ]],Apollo_Data___Inc_Lender!A:A,Apollo_Data___Inc_Lender!C:C,,)&amp;"","")</f>
        <v>Timothy - Lloyd; Bradley - Maher</v>
      </c>
      <c r="D798" s="27" t="str">
        <f>IFERROR(_xlfn.XLOOKUP(Apollo_Results[[#This Row],[Company Number ]],Apollo_Data___Inc_Lender!A:A,Apollo_Data___Inc_Lender!D:D,,)&amp;"","")</f>
        <v/>
      </c>
      <c r="E798" s="31">
        <f>IFERROR(_xlfn.XLOOKUP(Apollo_Results[[#This Row],[Company Number ]],Apollo_Data___Inc_Lender!A:A,Apollo_Data___Inc_Lender!E:E,"",),"")</f>
        <v>0</v>
      </c>
      <c r="F798" s="27" t="str">
        <f>IFERROR(_xlfn.XLOOKUP(Apollo_Results[[#This Row],[Company Number ]],Apollo_Data___Inc_Lender!A:A,Apollo_Data___Inc_Lender!F:F,"",0)&amp;"","")</f>
        <v/>
      </c>
      <c r="G798" s="31">
        <f>_xlfn.XLOOKUP(Apollo_Results[[#This Row],[Company Number ]],Apollo_Data___Inc_Lender!A:A,Apollo_Data___Inc_Lender!G:G,"",0)</f>
        <v>44340</v>
      </c>
      <c r="H798" s="27" t="str">
        <f>IFERROR(Apollo_Data__Comp_No[[#This Row],[First Name]],"")</f>
        <v>Tim</v>
      </c>
      <c r="I798" s="27" t="str">
        <f>IFERROR(Apollo_Data__Comp_No[[#This Row],[Last Name]],"")</f>
        <v>Saull</v>
      </c>
      <c r="M798" s="27" t="str">
        <f>IFERROR(Apollo_Data__Comp_No[[#This Row],[Company Linkedin Url]],"")</f>
        <v>http://www.linkedin.com/company/cited-property</v>
      </c>
      <c r="N798" s="27" t="str">
        <f>IFERROR(Apollo_Data__Comp_No[[#This Row],[Website]],"")</f>
        <v>https://cited.co.uk</v>
      </c>
      <c r="O798" s="27" t="str">
        <f>IFERROR(Apollo_Data__Comp_No[[#This Row],[Company Address]],"")</f>
        <v>48 Great Marlborough Street, London, England, United Kingdom, W1F 7BB</v>
      </c>
      <c r="P798" s="33" t="s">
        <v>26054</v>
      </c>
    </row>
    <row r="799" spans="1:16" s="27" customFormat="1" x14ac:dyDescent="0.4">
      <c r="A799" s="28" t="str">
        <f>IFERROR(Apollo_Data__Comp_No[[#This Row],[CH Company number]],"")</f>
        <v>08605561</v>
      </c>
      <c r="B799" s="29" t="str">
        <f>IFERROR(Apollo_Data__Comp_No[[#This Row],[company]],"")</f>
        <v>Gavacan Homes Ltd</v>
      </c>
      <c r="C799" s="29" t="str">
        <f>IFERROR(_xlfn.XLOOKUP(Apollo_Results[[#This Row],[Company Number ]],Apollo_Data___Inc_Lender!A:A,Apollo_Data___Inc_Lender!C:C,,)&amp;"","")</f>
        <v>John - Gavacan; Luke - Gavacan</v>
      </c>
      <c r="D799" s="27" t="str">
        <f>IFERROR(_xlfn.XLOOKUP(Apollo_Results[[#This Row],[Company Number ]],Apollo_Data___Inc_Lender!A:A,Apollo_Data___Inc_Lender!D:D,,)&amp;"","")</f>
        <v>Hsbc UK Bank PLC</v>
      </c>
      <c r="E799" s="31">
        <f>IFERROR(_xlfn.XLOOKUP(Apollo_Results[[#This Row],[Company Number ]],Apollo_Data___Inc_Lender!A:A,Apollo_Data___Inc_Lender!E:E,"",),"")</f>
        <v>43993</v>
      </c>
      <c r="F799" s="27" t="str">
        <f>IFERROR(_xlfn.XLOOKUP(Apollo_Results[[#This Row],[Company Number ]],Apollo_Data___Inc_Lender!A:A,Apollo_Data___Inc_Lender!F:F,"",0)&amp;"","")</f>
        <v>outstanding</v>
      </c>
      <c r="G799" s="31">
        <f>_xlfn.XLOOKUP(Apollo_Results[[#This Row],[Company Number ]],Apollo_Data___Inc_Lender!A:A,Apollo_Data___Inc_Lender!G:G,"",0)</f>
        <v>41466</v>
      </c>
      <c r="H799" s="27" t="str">
        <f>IFERROR(Apollo_Data__Comp_No[[#This Row],[First Name]],"")</f>
        <v>Wayne</v>
      </c>
      <c r="I799" s="27" t="str">
        <f>IFERROR(Apollo_Data__Comp_No[[#This Row],[Last Name]],"")</f>
        <v>Groom</v>
      </c>
      <c r="M799" s="27" t="str">
        <f>IFERROR(Apollo_Data__Comp_No[[#This Row],[Company Linkedin Url]],"")</f>
        <v>http://www.linkedin.com/company/gavacan-homes-ltd</v>
      </c>
      <c r="N799" s="27" t="str">
        <f>IFERROR(Apollo_Data__Comp_No[[#This Row],[Website]],"")</f>
        <v>https://gavacanhomes.co.uk</v>
      </c>
      <c r="O799" s="27" t="str">
        <f>IFERROR(Apollo_Data__Comp_No[[#This Row],[Company Address]],"")</f>
        <v>Pinner, England, United Kingdom</v>
      </c>
      <c r="P799" s="33" t="s">
        <v>26054</v>
      </c>
    </row>
    <row r="800" spans="1:16" s="27" customFormat="1" x14ac:dyDescent="0.4">
      <c r="A800" s="28" t="str">
        <f>IFERROR(Apollo_Data__Comp_No[[#This Row],[CH Company number]],"")</f>
        <v>15126596</v>
      </c>
      <c r="B800" s="29" t="str">
        <f>IFERROR(Apollo_Data__Comp_No[[#This Row],[company]],"")</f>
        <v>BP2 Commercial Property &amp; Development Land</v>
      </c>
      <c r="C800" s="29" t="str">
        <f>IFERROR(_xlfn.XLOOKUP(Apollo_Results[[#This Row],[Company Number ]],Apollo_Data___Inc_Lender!A:A,Apollo_Data___Inc_Lender!C:C,,)&amp;"","")</f>
        <v>Paul - Stone</v>
      </c>
      <c r="D800" s="27" t="str">
        <f>IFERROR(_xlfn.XLOOKUP(Apollo_Results[[#This Row],[Company Number ]],Apollo_Data___Inc_Lender!A:A,Apollo_Data___Inc_Lender!D:D,,)&amp;"","")</f>
        <v/>
      </c>
      <c r="E800" s="31">
        <f>IFERROR(_xlfn.XLOOKUP(Apollo_Results[[#This Row],[Company Number ]],Apollo_Data___Inc_Lender!A:A,Apollo_Data___Inc_Lender!E:E,"",),"")</f>
        <v>0</v>
      </c>
      <c r="F800" s="27" t="str">
        <f>IFERROR(_xlfn.XLOOKUP(Apollo_Results[[#This Row],[Company Number ]],Apollo_Data___Inc_Lender!A:A,Apollo_Data___Inc_Lender!F:F,"",0)&amp;"","")</f>
        <v/>
      </c>
      <c r="G800" s="31">
        <f>_xlfn.XLOOKUP(Apollo_Results[[#This Row],[Company Number ]],Apollo_Data___Inc_Lender!A:A,Apollo_Data___Inc_Lender!G:G,"",0)</f>
        <v>45179</v>
      </c>
      <c r="H800" s="27" t="str">
        <f>IFERROR(Apollo_Data__Comp_No[[#This Row],[First Name]],"")</f>
        <v>David</v>
      </c>
      <c r="I800" s="27" t="str">
        <f>IFERROR(Apollo_Data__Comp_No[[#This Row],[Last Name]],"")</f>
        <v>Blyth</v>
      </c>
      <c r="M800" s="27" t="str">
        <f>IFERROR(Apollo_Data__Comp_No[[#This Row],[Company Linkedin Url]],"")</f>
        <v>http://www.linkedin.com/company/bp2-property-consultants</v>
      </c>
      <c r="N800" s="27" t="str">
        <f>IFERROR(Apollo_Data__Comp_No[[#This Row],[Website]],"")</f>
        <v>https://bp2property.com</v>
      </c>
      <c r="O800" s="27" t="str">
        <f>IFERROR(Apollo_Data__Comp_No[[#This Row],[Company Address]],"")</f>
        <v>212 High Street, Swansea, Wales, United Kingdom, SA1 1</v>
      </c>
      <c r="P800" s="33" t="s">
        <v>26054</v>
      </c>
    </row>
    <row r="801" spans="1:16" s="27" customFormat="1" x14ac:dyDescent="0.4">
      <c r="A801" s="28" t="str">
        <f>IFERROR(Apollo_Data__Comp_No[[#This Row],[CH Company number]],"")</f>
        <v>15126596</v>
      </c>
      <c r="B801" s="29" t="str">
        <f>IFERROR(Apollo_Data__Comp_No[[#This Row],[company]],"")</f>
        <v>BP2 Commercial Property &amp; Development Land</v>
      </c>
      <c r="C801" s="29" t="str">
        <f>IFERROR(_xlfn.XLOOKUP(Apollo_Results[[#This Row],[Company Number ]],Apollo_Data___Inc_Lender!A:A,Apollo_Data___Inc_Lender!C:C,,)&amp;"","")</f>
        <v>Paul - Stone</v>
      </c>
      <c r="D801" s="27" t="str">
        <f>IFERROR(_xlfn.XLOOKUP(Apollo_Results[[#This Row],[Company Number ]],Apollo_Data___Inc_Lender!A:A,Apollo_Data___Inc_Lender!D:D,,)&amp;"","")</f>
        <v/>
      </c>
      <c r="E801" s="31">
        <f>IFERROR(_xlfn.XLOOKUP(Apollo_Results[[#This Row],[Company Number ]],Apollo_Data___Inc_Lender!A:A,Apollo_Data___Inc_Lender!E:E,"",),"")</f>
        <v>0</v>
      </c>
      <c r="F801" s="27" t="str">
        <f>IFERROR(_xlfn.XLOOKUP(Apollo_Results[[#This Row],[Company Number ]],Apollo_Data___Inc_Lender!A:A,Apollo_Data___Inc_Lender!F:F,"",0)&amp;"","")</f>
        <v/>
      </c>
      <c r="G801" s="31">
        <f>_xlfn.XLOOKUP(Apollo_Results[[#This Row],[Company Number ]],Apollo_Data___Inc_Lender!A:A,Apollo_Data___Inc_Lender!G:G,"",0)</f>
        <v>45179</v>
      </c>
      <c r="H801" s="27" t="str">
        <f>IFERROR(Apollo_Data__Comp_No[[#This Row],[First Name]],"")</f>
        <v>Roger</v>
      </c>
      <c r="I801" s="27" t="str">
        <f>IFERROR(Apollo_Data__Comp_No[[#This Row],[Last Name]],"")</f>
        <v>Poolman</v>
      </c>
      <c r="M801" s="27" t="str">
        <f>IFERROR(Apollo_Data__Comp_No[[#This Row],[Company Linkedin Url]],"")</f>
        <v>http://www.linkedin.com/company/bp2-property-consultants</v>
      </c>
      <c r="N801" s="27" t="str">
        <f>IFERROR(Apollo_Data__Comp_No[[#This Row],[Website]],"")</f>
        <v>https://bp2property.com</v>
      </c>
      <c r="O801" s="27" t="str">
        <f>IFERROR(Apollo_Data__Comp_No[[#This Row],[Company Address]],"")</f>
        <v>212 High Street, Swansea, Wales, United Kingdom, SA1 1</v>
      </c>
      <c r="P801" s="33" t="s">
        <v>26054</v>
      </c>
    </row>
    <row r="802" spans="1:16" s="27" customFormat="1" x14ac:dyDescent="0.4">
      <c r="A802" s="28" t="str">
        <f>IFERROR(Apollo_Data__Comp_No[[#This Row],[CH Company number]],"")</f>
        <v>16188724</v>
      </c>
      <c r="B802" s="29" t="str">
        <f>IFERROR(Apollo_Data__Comp_No[[#This Row],[company]],"")</f>
        <v>DLBP - London and Atlanta</v>
      </c>
      <c r="C802" s="29" t="str">
        <f>IFERROR(_xlfn.XLOOKUP(Apollo_Results[[#This Row],[Company Number ]],Apollo_Data___Inc_Lender!A:A,Apollo_Data___Inc_Lender!C:C,,)&amp;"","")</f>
        <v>Adam - Carley</v>
      </c>
      <c r="D802" s="27" t="str">
        <f>IFERROR(_xlfn.XLOOKUP(Apollo_Results[[#This Row],[Company Number ]],Apollo_Data___Inc_Lender!A:A,Apollo_Data___Inc_Lender!D:D,,)&amp;"","")</f>
        <v/>
      </c>
      <c r="E802" s="31">
        <f>IFERROR(_xlfn.XLOOKUP(Apollo_Results[[#This Row],[Company Number ]],Apollo_Data___Inc_Lender!A:A,Apollo_Data___Inc_Lender!E:E,"",),"")</f>
        <v>0</v>
      </c>
      <c r="F802" s="27" t="str">
        <f>IFERROR(_xlfn.XLOOKUP(Apollo_Results[[#This Row],[Company Number ]],Apollo_Data___Inc_Lender!A:A,Apollo_Data___Inc_Lender!F:F,"",0)&amp;"","")</f>
        <v/>
      </c>
      <c r="G802" s="31">
        <f>_xlfn.XLOOKUP(Apollo_Results[[#This Row],[Company Number ]],Apollo_Data___Inc_Lender!A:A,Apollo_Data___Inc_Lender!G:G,"",0)</f>
        <v>45673</v>
      </c>
      <c r="H802" s="27" t="str">
        <f>IFERROR(Apollo_Data__Comp_No[[#This Row],[First Name]],"")</f>
        <v>Andrew</v>
      </c>
      <c r="I802" s="27" t="str">
        <f>IFERROR(Apollo_Data__Comp_No[[#This Row],[Last Name]],"")</f>
        <v>Ryley</v>
      </c>
      <c r="M802" s="27" t="str">
        <f>IFERROR(Apollo_Data__Comp_No[[#This Row],[Company Linkedin Url]],"")</f>
        <v>http://www.linkedin.com/company/dlbp</v>
      </c>
      <c r="N802" s="27" t="str">
        <f>IFERROR(Apollo_Data__Comp_No[[#This Row],[Website]],"")</f>
        <v>https://dlbp.uk</v>
      </c>
      <c r="O802" s="27" t="str">
        <f>IFERROR(Apollo_Data__Comp_No[[#This Row],[Company Address]],"")</f>
        <v>London, England, United Kingdom</v>
      </c>
      <c r="P802" s="33" t="s">
        <v>26054</v>
      </c>
    </row>
    <row r="803" spans="1:16" s="27" customFormat="1" x14ac:dyDescent="0.4">
      <c r="A803" s="28" t="str">
        <f>IFERROR(Apollo_Data__Comp_No[[#This Row],[CH Company number]],"")</f>
        <v>OE003373</v>
      </c>
      <c r="B803" s="29" t="str">
        <f>IFERROR(Apollo_Data__Comp_No[[#This Row],[company]],"")</f>
        <v>Beckland</v>
      </c>
      <c r="C803" s="29" t="str">
        <f>IFERROR(_xlfn.XLOOKUP(Apollo_Results[[#This Row],[Company Number ]],Apollo_Data___Inc_Lender!A:A,Apollo_Data___Inc_Lender!C:C,,)&amp;"","")</f>
        <v/>
      </c>
      <c r="D803" s="27" t="str">
        <f>IFERROR(_xlfn.XLOOKUP(Apollo_Results[[#This Row],[Company Number ]],Apollo_Data___Inc_Lender!A:A,Apollo_Data___Inc_Lender!D:D,,)&amp;"","")</f>
        <v/>
      </c>
      <c r="E803" s="31">
        <f>IFERROR(_xlfn.XLOOKUP(Apollo_Results[[#This Row],[Company Number ]],Apollo_Data___Inc_Lender!A:A,Apollo_Data___Inc_Lender!E:E,"",),"")</f>
        <v>0</v>
      </c>
      <c r="F803" s="27" t="str">
        <f>IFERROR(_xlfn.XLOOKUP(Apollo_Results[[#This Row],[Company Number ]],Apollo_Data___Inc_Lender!A:A,Apollo_Data___Inc_Lender!F:F,"",0)&amp;"","")</f>
        <v/>
      </c>
      <c r="G803" s="31">
        <f>_xlfn.XLOOKUP(Apollo_Results[[#This Row],[Company Number ]],Apollo_Data___Inc_Lender!A:A,Apollo_Data___Inc_Lender!G:G,"",0)</f>
        <v>44873</v>
      </c>
      <c r="H803" s="27" t="str">
        <f>IFERROR(Apollo_Data__Comp_No[[#This Row],[First Name]],"")</f>
        <v>James</v>
      </c>
      <c r="I803" s="27" t="str">
        <f>IFERROR(Apollo_Data__Comp_No[[#This Row],[Last Name]],"")</f>
        <v>Thomas</v>
      </c>
      <c r="M803" s="27" t="str">
        <f>IFERROR(Apollo_Data__Comp_No[[#This Row],[Company Linkedin Url]],"")</f>
        <v>http://www.linkedin.com/company/beckland-property-consultancy</v>
      </c>
      <c r="N803" s="27" t="str">
        <f>IFERROR(Apollo_Data__Comp_No[[#This Row],[Website]],"")</f>
        <v>https://beckland.co.uk</v>
      </c>
      <c r="O803" s="27" t="str">
        <f>IFERROR(Apollo_Data__Comp_No[[#This Row],[Company Address]],"")</f>
        <v>Royston Road, Duxford, England, United Kingdom, CB22</v>
      </c>
      <c r="P803" s="33" t="s">
        <v>26054</v>
      </c>
    </row>
    <row r="804" spans="1:16" s="27" customFormat="1" x14ac:dyDescent="0.4">
      <c r="A804" s="28" t="str">
        <f>IFERROR(Apollo_Data__Comp_No[[#This Row],[CH Company number]],"")</f>
        <v>OE003373</v>
      </c>
      <c r="B804" s="29" t="str">
        <f>IFERROR(Apollo_Data__Comp_No[[#This Row],[company]],"")</f>
        <v>Beckland</v>
      </c>
      <c r="C804" s="29" t="str">
        <f>IFERROR(_xlfn.XLOOKUP(Apollo_Results[[#This Row],[Company Number ]],Apollo_Data___Inc_Lender!A:A,Apollo_Data___Inc_Lender!C:C,,)&amp;"","")</f>
        <v/>
      </c>
      <c r="D804" s="27" t="str">
        <f>IFERROR(_xlfn.XLOOKUP(Apollo_Results[[#This Row],[Company Number ]],Apollo_Data___Inc_Lender!A:A,Apollo_Data___Inc_Lender!D:D,,)&amp;"","")</f>
        <v/>
      </c>
      <c r="E804" s="31">
        <f>IFERROR(_xlfn.XLOOKUP(Apollo_Results[[#This Row],[Company Number ]],Apollo_Data___Inc_Lender!A:A,Apollo_Data___Inc_Lender!E:E,"",),"")</f>
        <v>0</v>
      </c>
      <c r="F804" s="27" t="str">
        <f>IFERROR(_xlfn.XLOOKUP(Apollo_Results[[#This Row],[Company Number ]],Apollo_Data___Inc_Lender!A:A,Apollo_Data___Inc_Lender!F:F,"",0)&amp;"","")</f>
        <v/>
      </c>
      <c r="G804" s="31">
        <f>_xlfn.XLOOKUP(Apollo_Results[[#This Row],[Company Number ]],Apollo_Data___Inc_Lender!A:A,Apollo_Data___Inc_Lender!G:G,"",0)</f>
        <v>44873</v>
      </c>
      <c r="H804" s="27" t="str">
        <f>IFERROR(Apollo_Data__Comp_No[[#This Row],[First Name]],"")</f>
        <v>Geoff</v>
      </c>
      <c r="I804" s="27" t="str">
        <f>IFERROR(Apollo_Data__Comp_No[[#This Row],[Last Name]],"")</f>
        <v>Leyland</v>
      </c>
      <c r="M804" s="27" t="str">
        <f>IFERROR(Apollo_Data__Comp_No[[#This Row],[Company Linkedin Url]],"")</f>
        <v>http://www.linkedin.com/company/beckland-property-consultancy</v>
      </c>
      <c r="N804" s="27" t="str">
        <f>IFERROR(Apollo_Data__Comp_No[[#This Row],[Website]],"")</f>
        <v>https://beckland.co.uk</v>
      </c>
      <c r="O804" s="27" t="str">
        <f>IFERROR(Apollo_Data__Comp_No[[#This Row],[Company Address]],"")</f>
        <v>Royston Road, Duxford, England, United Kingdom, CB22</v>
      </c>
      <c r="P804" s="33" t="s">
        <v>26054</v>
      </c>
    </row>
    <row r="805" spans="1:16" s="27" customFormat="1" x14ac:dyDescent="0.4">
      <c r="A805" s="28" t="str">
        <f>IFERROR(Apollo_Data__Comp_No[[#This Row],[CH Company number]],"")</f>
        <v>05456740</v>
      </c>
      <c r="B805" s="29" t="str">
        <f>IFERROR(Apollo_Data__Comp_No[[#This Row],[company]],"")</f>
        <v>Westhill Land and Property</v>
      </c>
      <c r="C805" s="29" t="str">
        <f>IFERROR(_xlfn.XLOOKUP(Apollo_Results[[#This Row],[Company Number ]],Apollo_Data___Inc_Lender!A:A,Apollo_Data___Inc_Lender!C:C,,)&amp;"","")</f>
        <v>Minesh - Sheta</v>
      </c>
      <c r="D805" s="27" t="str">
        <f>IFERROR(_xlfn.XLOOKUP(Apollo_Results[[#This Row],[Company Number ]],Apollo_Data___Inc_Lender!A:A,Apollo_Data___Inc_Lender!D:D,,)&amp;"","")</f>
        <v>Investec Bank PLC</v>
      </c>
      <c r="E805" s="31">
        <f>IFERROR(_xlfn.XLOOKUP(Apollo_Results[[#This Row],[Company Number ]],Apollo_Data___Inc_Lender!A:A,Apollo_Data___Inc_Lender!E:E,"",),"")</f>
        <v>41977</v>
      </c>
      <c r="F805" s="27" t="str">
        <f>IFERROR(_xlfn.XLOOKUP(Apollo_Results[[#This Row],[Company Number ]],Apollo_Data___Inc_Lender!A:A,Apollo_Data___Inc_Lender!F:F,"",0)&amp;"","")</f>
        <v>outstanding</v>
      </c>
      <c r="G805" s="31">
        <f>_xlfn.XLOOKUP(Apollo_Results[[#This Row],[Company Number ]],Apollo_Data___Inc_Lender!A:A,Apollo_Data___Inc_Lender!G:G,"",0)</f>
        <v>38491</v>
      </c>
      <c r="H805" s="27" t="str">
        <f>IFERROR(Apollo_Data__Comp_No[[#This Row],[First Name]],"")</f>
        <v>Chris</v>
      </c>
      <c r="I805" s="27" t="str">
        <f>IFERROR(Apollo_Data__Comp_No[[#This Row],[Last Name]],"")</f>
        <v>Hough</v>
      </c>
      <c r="M805" s="27" t="str">
        <f>IFERROR(Apollo_Data__Comp_No[[#This Row],[Company Linkedin Url]],"")</f>
        <v>http://www.linkedin.com/company/westhill-land-and-property</v>
      </c>
      <c r="N805" s="27" t="str">
        <f>IFERROR(Apollo_Data__Comp_No[[#This Row],[Website]],"")</f>
        <v>https://westhilluk.com</v>
      </c>
      <c r="O805" s="27" t="str">
        <f>IFERROR(Apollo_Data__Comp_No[[#This Row],[Company Address]],"")</f>
        <v>33 Bruton Street, London, England, United Kingdom, W1J 6QU</v>
      </c>
      <c r="P805" s="33" t="s">
        <v>26054</v>
      </c>
    </row>
    <row r="806" spans="1:16" s="27" customFormat="1" x14ac:dyDescent="0.4">
      <c r="A806" s="28" t="str">
        <f>IFERROR(Apollo_Data__Comp_No[[#This Row],[CH Company number]],"")</f>
        <v>05456740</v>
      </c>
      <c r="B806" s="29" t="str">
        <f>IFERROR(Apollo_Data__Comp_No[[#This Row],[company]],"")</f>
        <v>Westhill Land and Property</v>
      </c>
      <c r="C806" s="29" t="str">
        <f>IFERROR(_xlfn.XLOOKUP(Apollo_Results[[#This Row],[Company Number ]],Apollo_Data___Inc_Lender!A:A,Apollo_Data___Inc_Lender!C:C,,)&amp;"","")</f>
        <v>Minesh - Sheta</v>
      </c>
      <c r="D806" s="27" t="str">
        <f>IFERROR(_xlfn.XLOOKUP(Apollo_Results[[#This Row],[Company Number ]],Apollo_Data___Inc_Lender!A:A,Apollo_Data___Inc_Lender!D:D,,)&amp;"","")</f>
        <v>Investec Bank PLC</v>
      </c>
      <c r="E806" s="31">
        <f>IFERROR(_xlfn.XLOOKUP(Apollo_Results[[#This Row],[Company Number ]],Apollo_Data___Inc_Lender!A:A,Apollo_Data___Inc_Lender!E:E,"",),"")</f>
        <v>41977</v>
      </c>
      <c r="F806" s="27" t="str">
        <f>IFERROR(_xlfn.XLOOKUP(Apollo_Results[[#This Row],[Company Number ]],Apollo_Data___Inc_Lender!A:A,Apollo_Data___Inc_Lender!F:F,"",0)&amp;"","")</f>
        <v>outstanding</v>
      </c>
      <c r="G806" s="31">
        <f>_xlfn.XLOOKUP(Apollo_Results[[#This Row],[Company Number ]],Apollo_Data___Inc_Lender!A:A,Apollo_Data___Inc_Lender!G:G,"",0)</f>
        <v>38491</v>
      </c>
      <c r="H806" s="27" t="str">
        <f>IFERROR(Apollo_Data__Comp_No[[#This Row],[First Name]],"")</f>
        <v>David</v>
      </c>
      <c r="I806" s="27" t="str">
        <f>IFERROR(Apollo_Data__Comp_No[[#This Row],[Last Name]],"")</f>
        <v>Palmer</v>
      </c>
      <c r="M806" s="27" t="str">
        <f>IFERROR(Apollo_Data__Comp_No[[#This Row],[Company Linkedin Url]],"")</f>
        <v>http://www.linkedin.com/company/westhill-land-and-property</v>
      </c>
      <c r="N806" s="27" t="str">
        <f>IFERROR(Apollo_Data__Comp_No[[#This Row],[Website]],"")</f>
        <v>https://westhilluk.com</v>
      </c>
      <c r="O806" s="27" t="str">
        <f>IFERROR(Apollo_Data__Comp_No[[#This Row],[Company Address]],"")</f>
        <v>33 Bruton Street, London, England, United Kingdom, W1J 6QU</v>
      </c>
      <c r="P806" s="33" t="s">
        <v>26054</v>
      </c>
    </row>
    <row r="807" spans="1:16" s="27" customFormat="1" x14ac:dyDescent="0.4">
      <c r="A807" s="28" t="str">
        <f>IFERROR(Apollo_Data__Comp_No[[#This Row],[CH Company number]],"")</f>
        <v>06732112</v>
      </c>
      <c r="B807" s="29" t="str">
        <f>IFERROR(Apollo_Data__Comp_No[[#This Row],[company]],"")</f>
        <v>The Strategic Land Group</v>
      </c>
      <c r="C807" s="29" t="str">
        <f>IFERROR(_xlfn.XLOOKUP(Apollo_Results[[#This Row],[Company Number ]],Apollo_Data___Inc_Lender!A:A,Apollo_Data___Inc_Lender!C:C,,)&amp;"","")</f>
        <v>Paul - Simon; Simon - Gould; Paul - Smith</v>
      </c>
      <c r="D807" s="27" t="str">
        <f>IFERROR(_xlfn.XLOOKUP(Apollo_Results[[#This Row],[Company Number ]],Apollo_Data___Inc_Lender!A:A,Apollo_Data___Inc_Lender!D:D,,)&amp;"","")</f>
        <v>Lloyds Bank PLC</v>
      </c>
      <c r="E807" s="31">
        <f>IFERROR(_xlfn.XLOOKUP(Apollo_Results[[#This Row],[Company Number ]],Apollo_Data___Inc_Lender!A:A,Apollo_Data___Inc_Lender!E:E,"",),"")</f>
        <v>44160</v>
      </c>
      <c r="F807" s="27" t="str">
        <f>IFERROR(_xlfn.XLOOKUP(Apollo_Results[[#This Row],[Company Number ]],Apollo_Data___Inc_Lender!A:A,Apollo_Data___Inc_Lender!F:F,"",0)&amp;"","")</f>
        <v>fully-satisfied</v>
      </c>
      <c r="G807" s="31">
        <f>_xlfn.XLOOKUP(Apollo_Results[[#This Row],[Company Number ]],Apollo_Data___Inc_Lender!A:A,Apollo_Data___Inc_Lender!G:G,"",0)</f>
        <v>39745</v>
      </c>
      <c r="H807" s="27" t="str">
        <f>IFERROR(Apollo_Data__Comp_No[[#This Row],[First Name]],"")</f>
        <v>Paul</v>
      </c>
      <c r="I807" s="27" t="str">
        <f>IFERROR(Apollo_Data__Comp_No[[#This Row],[Last Name]],"")</f>
        <v>Smith</v>
      </c>
      <c r="M807" s="27" t="str">
        <f>IFERROR(Apollo_Data__Comp_No[[#This Row],[Company Linkedin Url]],"")</f>
        <v>http://www.linkedin.com/company/the-strategic-land-group-ltd</v>
      </c>
      <c r="N807" s="27" t="str">
        <f>IFERROR(Apollo_Data__Comp_No[[#This Row],[Website]],"")</f>
        <v>https://strategiclandgroup.co.uk</v>
      </c>
      <c r="O807" s="27" t="str">
        <f>IFERROR(Apollo_Data__Comp_No[[#This Row],[Company Address]],"")</f>
        <v>129 Deansgate, England, United Kingdom, M3 3WR</v>
      </c>
      <c r="P807" s="33" t="s">
        <v>26054</v>
      </c>
    </row>
    <row r="808" spans="1:16" s="27" customFormat="1" x14ac:dyDescent="0.4">
      <c r="A808" s="28" t="str">
        <f>IFERROR(Apollo_Data__Comp_No[[#This Row],[CH Company number]],"")</f>
        <v>12732977</v>
      </c>
      <c r="B808" s="29" t="str">
        <f>IFERROR(Apollo_Data__Comp_No[[#This Row],[company]],"")</f>
        <v>Northumberland Group Ltd</v>
      </c>
      <c r="C808" s="29" t="str">
        <f>IFERROR(_xlfn.XLOOKUP(Apollo_Results[[#This Row],[Company Number ]],Apollo_Data___Inc_Lender!A:A,Apollo_Data___Inc_Lender!C:C,,)&amp;"","")</f>
        <v>Michael - Black; Gary - Herron</v>
      </c>
      <c r="D808" s="27" t="str">
        <f>IFERROR(_xlfn.XLOOKUP(Apollo_Results[[#This Row],[Company Number ]],Apollo_Data___Inc_Lender!A:A,Apollo_Data___Inc_Lender!D:D,,)&amp;"","")</f>
        <v>Gemini Finance LTD</v>
      </c>
      <c r="E808" s="31">
        <f>IFERROR(_xlfn.XLOOKUP(Apollo_Results[[#This Row],[Company Number ]],Apollo_Data___Inc_Lender!A:A,Apollo_Data___Inc_Lender!E:E,"",),"")</f>
        <v>45097</v>
      </c>
      <c r="F808" s="27" t="str">
        <f>IFERROR(_xlfn.XLOOKUP(Apollo_Results[[#This Row],[Company Number ]],Apollo_Data___Inc_Lender!A:A,Apollo_Data___Inc_Lender!F:F,"",0)&amp;"","")</f>
        <v>outstanding</v>
      </c>
      <c r="G808" s="31">
        <f>_xlfn.XLOOKUP(Apollo_Results[[#This Row],[Company Number ]],Apollo_Data___Inc_Lender!A:A,Apollo_Data___Inc_Lender!G:G,"",0)</f>
        <v>44022</v>
      </c>
      <c r="H808" s="27" t="str">
        <f>IFERROR(Apollo_Data__Comp_No[[#This Row],[First Name]],"")</f>
        <v>Gary</v>
      </c>
      <c r="I808" s="27" t="str">
        <f>IFERROR(Apollo_Data__Comp_No[[#This Row],[Last Name]],"")</f>
        <v>Herron</v>
      </c>
      <c r="M808" s="27" t="str">
        <f>IFERROR(Apollo_Data__Comp_No[[#This Row],[Company Linkedin Url]],"")</f>
        <v>http://www.linkedin.com/company/northumberland-ltd</v>
      </c>
      <c r="N808" s="27" t="str">
        <f>IFERROR(Apollo_Data__Comp_No[[#This Row],[Website]],"")</f>
        <v>https://northumberland.ltd</v>
      </c>
      <c r="O808" s="27" t="str">
        <f>IFERROR(Apollo_Data__Comp_No[[#This Row],[Company Address]],"")</f>
        <v>12 Charlton Gardens, England, United Kingdom, NE61 2HG</v>
      </c>
      <c r="P808" s="33" t="s">
        <v>26054</v>
      </c>
    </row>
    <row r="809" spans="1:16" s="27" customFormat="1" x14ac:dyDescent="0.4">
      <c r="A809" s="28" t="str">
        <f>IFERROR(Apollo_Data__Comp_No[[#This Row],[CH Company number]],"")</f>
        <v>07464495</v>
      </c>
      <c r="B809" s="29" t="str">
        <f>IFERROR(Apollo_Data__Comp_No[[#This Row],[company]],"")</f>
        <v>Junnell Homes Ltd</v>
      </c>
      <c r="C809" s="29" t="str">
        <f>IFERROR(_xlfn.XLOOKUP(Apollo_Results[[#This Row],[Company Number ]],Apollo_Data___Inc_Lender!A:A,Apollo_Data___Inc_Lender!C:C,,)&amp;"","")</f>
        <v>Jonathan - Bingham; Edward - Elliott</v>
      </c>
      <c r="D809" s="27" t="str">
        <f>IFERROR(_xlfn.XLOOKUP(Apollo_Results[[#This Row],[Company Number ]],Apollo_Data___Inc_Lender!A:A,Apollo_Data___Inc_Lender!D:D,,)&amp;"","")</f>
        <v>National Westminster Bank PLC</v>
      </c>
      <c r="E809" s="31">
        <f>IFERROR(_xlfn.XLOOKUP(Apollo_Results[[#This Row],[Company Number ]],Apollo_Data___Inc_Lender!A:A,Apollo_Data___Inc_Lender!E:E,"",),"")</f>
        <v>45583</v>
      </c>
      <c r="F809" s="27" t="str">
        <f>IFERROR(_xlfn.XLOOKUP(Apollo_Results[[#This Row],[Company Number ]],Apollo_Data___Inc_Lender!A:A,Apollo_Data___Inc_Lender!F:F,"",0)&amp;"","")</f>
        <v>outstanding</v>
      </c>
      <c r="G809" s="31">
        <f>_xlfn.XLOOKUP(Apollo_Results[[#This Row],[Company Number ]],Apollo_Data___Inc_Lender!A:A,Apollo_Data___Inc_Lender!G:G,"",0)</f>
        <v>40520</v>
      </c>
      <c r="H809" s="27" t="str">
        <f>IFERROR(Apollo_Data__Comp_No[[#This Row],[First Name]],"")</f>
        <v>Edward</v>
      </c>
      <c r="I809" s="27" t="str">
        <f>IFERROR(Apollo_Data__Comp_No[[#This Row],[Last Name]],"")</f>
        <v>Elliott</v>
      </c>
      <c r="M809" s="27" t="str">
        <f>IFERROR(Apollo_Data__Comp_No[[#This Row],[Company Linkedin Url]],"")</f>
        <v>http://www.linkedin.com/company/junnellhomesltd</v>
      </c>
      <c r="N809" s="27" t="str">
        <f>IFERROR(Apollo_Data__Comp_No[[#This Row],[Website]],"")</f>
        <v>https://junnell.co.uk</v>
      </c>
      <c r="O809" s="27" t="str">
        <f>IFERROR(Apollo_Data__Comp_No[[#This Row],[Company Address]],"")</f>
        <v>61 North Street, Chichester, England, United Kingdom, PO19 1NB</v>
      </c>
      <c r="P809" s="33" t="s">
        <v>26054</v>
      </c>
    </row>
    <row r="810" spans="1:16" s="27" customFormat="1" x14ac:dyDescent="0.4">
      <c r="A810" s="28" t="str">
        <f>IFERROR(Apollo_Data__Comp_No[[#This Row],[CH Company number]],"")</f>
        <v>02877267</v>
      </c>
      <c r="B810" s="29" t="str">
        <f>IFERROR(Apollo_Data__Comp_No[[#This Row],[company]],"")</f>
        <v>Farnham Estates</v>
      </c>
      <c r="C810" s="29" t="str">
        <f>IFERROR(_xlfn.XLOOKUP(Apollo_Results[[#This Row],[Company Number ]],Apollo_Data___Inc_Lender!A:A,Apollo_Data___Inc_Lender!C:C,,)&amp;"","")</f>
        <v>Deborah - White; David - Lewis; Robert - Lewis</v>
      </c>
      <c r="D810" s="27" t="str">
        <f>IFERROR(_xlfn.XLOOKUP(Apollo_Results[[#This Row],[Company Number ]],Apollo_Data___Inc_Lender!A:A,Apollo_Data___Inc_Lender!D:D,,)&amp;"","")</f>
        <v>Svenska Handelsbanken Ab (Publ)</v>
      </c>
      <c r="E810" s="31">
        <f>IFERROR(_xlfn.XLOOKUP(Apollo_Results[[#This Row],[Company Number ]],Apollo_Data___Inc_Lender!A:A,Apollo_Data___Inc_Lender!E:E,"",),"")</f>
        <v>41794</v>
      </c>
      <c r="F810" s="27" t="str">
        <f>IFERROR(_xlfn.XLOOKUP(Apollo_Results[[#This Row],[Company Number ]],Apollo_Data___Inc_Lender!A:A,Apollo_Data___Inc_Lender!F:F,"",0)&amp;"","")</f>
        <v>outstanding</v>
      </c>
      <c r="G810" s="31">
        <f>_xlfn.XLOOKUP(Apollo_Results[[#This Row],[Company Number ]],Apollo_Data___Inc_Lender!A:A,Apollo_Data___Inc_Lender!G:G,"",0)</f>
        <v>34305</v>
      </c>
      <c r="H810" s="27" t="str">
        <f>IFERROR(Apollo_Data__Comp_No[[#This Row],[First Name]],"")</f>
        <v>David</v>
      </c>
      <c r="I810" s="27" t="str">
        <f>IFERROR(Apollo_Data__Comp_No[[#This Row],[Last Name]],"")</f>
        <v>Lewis</v>
      </c>
      <c r="M810" s="27" t="str">
        <f>IFERROR(Apollo_Data__Comp_No[[#This Row],[Company Linkedin Url]],"")</f>
        <v>http://www.linkedin.com/company/farnham-esates</v>
      </c>
      <c r="N810" s="27" t="str">
        <f>IFERROR(Apollo_Data__Comp_No[[#This Row],[Website]],"")</f>
        <v>https://farnhamestates.co.uk</v>
      </c>
      <c r="O810" s="27" t="str">
        <f>IFERROR(Apollo_Data__Comp_No[[#This Row],[Company Address]],"")</f>
        <v>Farnham, England, United Kingdom</v>
      </c>
      <c r="P810" s="33" t="s">
        <v>26054</v>
      </c>
    </row>
    <row r="811" spans="1:16" s="27" customFormat="1" x14ac:dyDescent="0.4">
      <c r="A811" s="28" t="str">
        <f>IFERROR(Apollo_Data__Comp_No[[#This Row],[CH Company number]],"")</f>
        <v>02170580</v>
      </c>
      <c r="B811" s="29" t="str">
        <f>IFERROR(Apollo_Data__Comp_No[[#This Row],[company]],"")</f>
        <v>Millson Group</v>
      </c>
      <c r="C811" s="29" t="str">
        <f>IFERROR(_xlfn.XLOOKUP(Apollo_Results[[#This Row],[Company Number ]],Apollo_Data___Inc_Lender!A:A,Apollo_Data___Inc_Lender!C:C,,)&amp;"","")</f>
        <v>Christine - Millson; Philip - Millson</v>
      </c>
      <c r="D811" s="27" t="str">
        <f>IFERROR(_xlfn.XLOOKUP(Apollo_Results[[#This Row],[Company Number ]],Apollo_Data___Inc_Lender!A:A,Apollo_Data___Inc_Lender!D:D,,)&amp;"","")</f>
        <v>Svenska Handelsbanken Ab (Publ)</v>
      </c>
      <c r="E811" s="31">
        <f>IFERROR(_xlfn.XLOOKUP(Apollo_Results[[#This Row],[Company Number ]],Apollo_Data___Inc_Lender!A:A,Apollo_Data___Inc_Lender!E:E,"",),"")</f>
        <v>39847</v>
      </c>
      <c r="F811" s="27" t="str">
        <f>IFERROR(_xlfn.XLOOKUP(Apollo_Results[[#This Row],[Company Number ]],Apollo_Data___Inc_Lender!A:A,Apollo_Data___Inc_Lender!F:F,"",0)&amp;"","")</f>
        <v>outstanding</v>
      </c>
      <c r="G811" s="31">
        <f>_xlfn.XLOOKUP(Apollo_Results[[#This Row],[Company Number ]],Apollo_Data___Inc_Lender!A:A,Apollo_Data___Inc_Lender!G:G,"",0)</f>
        <v>32049</v>
      </c>
      <c r="H811" s="27" t="str">
        <f>IFERROR(Apollo_Data__Comp_No[[#This Row],[First Name]],"")</f>
        <v>Lizzie</v>
      </c>
      <c r="I811" s="27" t="str">
        <f>IFERROR(Apollo_Data__Comp_No[[#This Row],[Last Name]],"")</f>
        <v>Schofield</v>
      </c>
      <c r="M811" s="27" t="str">
        <f>IFERROR(Apollo_Data__Comp_No[[#This Row],[Company Linkedin Url]],"")</f>
        <v>http://www.linkedin.com/company/millsongroup</v>
      </c>
      <c r="N811" s="27" t="str">
        <f>IFERROR(Apollo_Data__Comp_No[[#This Row],[Website]],"")</f>
        <v>https://millsongroup.co.uk</v>
      </c>
      <c r="O811" s="27" t="str">
        <f>IFERROR(Apollo_Data__Comp_No[[#This Row],[Company Address]],"")</f>
        <v>Stamford Street Central, Ashton-under-Lyne, England, United Kingdom, OL6 7PT</v>
      </c>
      <c r="P811" s="33" t="s">
        <v>26054</v>
      </c>
    </row>
    <row r="812" spans="1:16" s="27" customFormat="1" x14ac:dyDescent="0.4">
      <c r="A812" s="28" t="str">
        <f>IFERROR(Apollo_Data__Comp_No[[#This Row],[CH Company number]],"")</f>
        <v>10627255</v>
      </c>
      <c r="B812" s="29" t="str">
        <f>IFERROR(Apollo_Data__Comp_No[[#This Row],[company]],"")</f>
        <v>Grifo Developments</v>
      </c>
      <c r="C812" s="29" t="str">
        <f>IFERROR(_xlfn.XLOOKUP(Apollo_Results[[#This Row],[Company Number ]],Apollo_Data___Inc_Lender!A:A,Apollo_Data___Inc_Lender!C:C,,)&amp;"","")</f>
        <v>Matthew - Bates; Jemima - Dalton; Stephen - Groves</v>
      </c>
      <c r="D812" s="27" t="str">
        <f>IFERROR(_xlfn.XLOOKUP(Apollo_Results[[#This Row],[Company Number ]],Apollo_Data___Inc_Lender!A:A,Apollo_Data___Inc_Lender!D:D,,)&amp;"","")</f>
        <v>Castle Trust Capital PLC</v>
      </c>
      <c r="E812" s="31">
        <f>IFERROR(_xlfn.XLOOKUP(Apollo_Results[[#This Row],[Company Number ]],Apollo_Data___Inc_Lender!A:A,Apollo_Data___Inc_Lender!E:E,"",),"")</f>
        <v>45649</v>
      </c>
      <c r="F812" s="27" t="str">
        <f>IFERROR(_xlfn.XLOOKUP(Apollo_Results[[#This Row],[Company Number ]],Apollo_Data___Inc_Lender!A:A,Apollo_Data___Inc_Lender!F:F,"",0)&amp;"","")</f>
        <v>outstanding</v>
      </c>
      <c r="G812" s="31">
        <f>_xlfn.XLOOKUP(Apollo_Results[[#This Row],[Company Number ]],Apollo_Data___Inc_Lender!A:A,Apollo_Data___Inc_Lender!G:G,"",0)</f>
        <v>42786</v>
      </c>
      <c r="H812" s="27" t="str">
        <f>IFERROR(Apollo_Data__Comp_No[[#This Row],[First Name]],"")</f>
        <v>Matthew</v>
      </c>
      <c r="I812" s="27" t="str">
        <f>IFERROR(Apollo_Data__Comp_No[[#This Row],[Last Name]],"")</f>
        <v>Bates</v>
      </c>
      <c r="M812" s="27" t="str">
        <f>IFERROR(Apollo_Data__Comp_No[[#This Row],[Company Linkedin Url]],"")</f>
        <v>http://www.linkedin.com/company/grifo-developments</v>
      </c>
      <c r="N812" s="27" t="str">
        <f>IFERROR(Apollo_Data__Comp_No[[#This Row],[Website]],"")</f>
        <v>https://grifodevelopments.com</v>
      </c>
      <c r="O812" s="27" t="str">
        <f>IFERROR(Apollo_Data__Comp_No[[#This Row],[Company Address]],"")</f>
        <v>London, United Kingdom</v>
      </c>
      <c r="P812" s="33" t="s">
        <v>26054</v>
      </c>
    </row>
    <row r="813" spans="1:16" s="27" customFormat="1" x14ac:dyDescent="0.4">
      <c r="A813" s="28" t="str">
        <f>IFERROR(Apollo_Data__Comp_No[[#This Row],[CH Company number]],"")</f>
        <v>15019422</v>
      </c>
      <c r="B813" s="29" t="str">
        <f>IFERROR(Apollo_Data__Comp_No[[#This Row],[company]],"")</f>
        <v>Prime House Azerbaijan</v>
      </c>
      <c r="C813" s="29" t="str">
        <f>IFERROR(_xlfn.XLOOKUP(Apollo_Results[[#This Row],[Company Number ]],Apollo_Data___Inc_Lender!A:A,Apollo_Data___Inc_Lender!C:C,,)&amp;"","")</f>
        <v>Zafar - Nasimov</v>
      </c>
      <c r="D813" s="27" t="str">
        <f>IFERROR(_xlfn.XLOOKUP(Apollo_Results[[#This Row],[Company Number ]],Apollo_Data___Inc_Lender!A:A,Apollo_Data___Inc_Lender!D:D,,)&amp;"","")</f>
        <v/>
      </c>
      <c r="E813" s="31">
        <f>IFERROR(_xlfn.XLOOKUP(Apollo_Results[[#This Row],[Company Number ]],Apollo_Data___Inc_Lender!A:A,Apollo_Data___Inc_Lender!E:E,"",),"")</f>
        <v>0</v>
      </c>
      <c r="F813" s="27" t="str">
        <f>IFERROR(_xlfn.XLOOKUP(Apollo_Results[[#This Row],[Company Number ]],Apollo_Data___Inc_Lender!A:A,Apollo_Data___Inc_Lender!F:F,"",0)&amp;"","")</f>
        <v/>
      </c>
      <c r="G813" s="31">
        <f>_xlfn.XLOOKUP(Apollo_Results[[#This Row],[Company Number ]],Apollo_Data___Inc_Lender!A:A,Apollo_Data___Inc_Lender!G:G,"",0)</f>
        <v>45128</v>
      </c>
      <c r="H813" s="27" t="str">
        <f>IFERROR(Apollo_Data__Comp_No[[#This Row],[First Name]],"")</f>
        <v>Gulnar</v>
      </c>
      <c r="I813" s="27" t="str">
        <f>IFERROR(Apollo_Data__Comp_No[[#This Row],[Last Name]],"")</f>
        <v>Hasanova</v>
      </c>
      <c r="M813" s="27" t="str">
        <f>IFERROR(Apollo_Data__Comp_No[[#This Row],[Company Linkedin Url]],"")</f>
        <v>http://www.linkedin.com/company/prime-house-azerbaijan</v>
      </c>
      <c r="N813" s="27" t="str">
        <f>IFERROR(Apollo_Data__Comp_No[[#This Row],[Website]],"")</f>
        <v>https://primehouse.az</v>
      </c>
      <c r="O813" s="27" t="str">
        <f>IFERROR(Apollo_Data__Comp_No[[#This Row],[Company Address]],"")</f>
        <v>Baku, Arizona, Azerbaijan</v>
      </c>
      <c r="P813" s="33" t="s">
        <v>26054</v>
      </c>
    </row>
    <row r="814" spans="1:16" s="27" customFormat="1" x14ac:dyDescent="0.4">
      <c r="A814" s="28" t="str">
        <f>IFERROR(Apollo_Data__Comp_No[[#This Row],[CH Company number]],"")</f>
        <v>11621480</v>
      </c>
      <c r="B814" s="29" t="str">
        <f>IFERROR(Apollo_Data__Comp_No[[#This Row],[company]],"")</f>
        <v>David Turner Property</v>
      </c>
      <c r="C814" s="29" t="str">
        <f>IFERROR(_xlfn.XLOOKUP(Apollo_Results[[#This Row],[Company Number ]],Apollo_Data___Inc_Lender!A:A,Apollo_Data___Inc_Lender!C:C,,)&amp;"","")</f>
        <v>Constantinos - Cleanthous; David - Turner</v>
      </c>
      <c r="D814" s="27" t="str">
        <f>IFERROR(_xlfn.XLOOKUP(Apollo_Results[[#This Row],[Company Number ]],Apollo_Data___Inc_Lender!A:A,Apollo_Data___Inc_Lender!D:D,,)&amp;"","")</f>
        <v/>
      </c>
      <c r="E814" s="31">
        <f>IFERROR(_xlfn.XLOOKUP(Apollo_Results[[#This Row],[Company Number ]],Apollo_Data___Inc_Lender!A:A,Apollo_Data___Inc_Lender!E:E,"",),"")</f>
        <v>0</v>
      </c>
      <c r="F814" s="27" t="str">
        <f>IFERROR(_xlfn.XLOOKUP(Apollo_Results[[#This Row],[Company Number ]],Apollo_Data___Inc_Lender!A:A,Apollo_Data___Inc_Lender!F:F,"",0)&amp;"","")</f>
        <v/>
      </c>
      <c r="G814" s="31">
        <f>_xlfn.XLOOKUP(Apollo_Results[[#This Row],[Company Number ]],Apollo_Data___Inc_Lender!A:A,Apollo_Data___Inc_Lender!G:G,"",0)</f>
        <v>43387</v>
      </c>
      <c r="H814" s="27" t="str">
        <f>IFERROR(Apollo_Data__Comp_No[[#This Row],[First Name]],"")</f>
        <v>David</v>
      </c>
      <c r="I814" s="27" t="str">
        <f>IFERROR(Apollo_Data__Comp_No[[#This Row],[Last Name]],"")</f>
        <v>Turner</v>
      </c>
      <c r="M814" s="27" t="str">
        <f>IFERROR(Apollo_Data__Comp_No[[#This Row],[Company Linkedin Url]],"")</f>
        <v>http://www.linkedin.com/company/david-turner-property</v>
      </c>
      <c r="N814" s="27" t="str">
        <f>IFERROR(Apollo_Data__Comp_No[[#This Row],[Website]],"")</f>
        <v>https://davidturnerproperty.com</v>
      </c>
      <c r="O814" s="27" t="str">
        <f>IFERROR(Apollo_Data__Comp_No[[#This Row],[Company Address]],"")</f>
        <v>12 Hay Hill, London, England, United Kingdom, W1J 6</v>
      </c>
      <c r="P814" s="33" t="s">
        <v>26054</v>
      </c>
    </row>
    <row r="815" spans="1:16" s="27" customFormat="1" x14ac:dyDescent="0.4">
      <c r="A815" s="28" t="str">
        <f>IFERROR(Apollo_Data__Comp_No[[#This Row],[CH Company number]],"")</f>
        <v>12798943</v>
      </c>
      <c r="B815" s="29" t="str">
        <f>IFERROR(Apollo_Data__Comp_No[[#This Row],[company]],"")</f>
        <v>Luxus Developments</v>
      </c>
      <c r="C815" s="29" t="str">
        <f>IFERROR(_xlfn.XLOOKUP(Apollo_Results[[#This Row],[Company Number ]],Apollo_Data___Inc_Lender!A:A,Apollo_Data___Inc_Lender!C:C,,)&amp;"","")</f>
        <v>Lewis - Birch</v>
      </c>
      <c r="D815" s="27" t="str">
        <f>IFERROR(_xlfn.XLOOKUP(Apollo_Results[[#This Row],[Company Number ]],Apollo_Data___Inc_Lender!A:A,Apollo_Data___Inc_Lender!D:D,,)&amp;"","")</f>
        <v>Npif Ii-Debt Nw LP (Acting by Its General Partner) Fwc Npifii Debt Gp Limited Acting by Fw Capital Limited</v>
      </c>
      <c r="E815" s="31">
        <f>IFERROR(_xlfn.XLOOKUP(Apollo_Results[[#This Row],[Company Number ]],Apollo_Data___Inc_Lender!A:A,Apollo_Data___Inc_Lender!E:E,"",),"")</f>
        <v>45776</v>
      </c>
      <c r="F815" s="27" t="str">
        <f>IFERROR(_xlfn.XLOOKUP(Apollo_Results[[#This Row],[Company Number ]],Apollo_Data___Inc_Lender!A:A,Apollo_Data___Inc_Lender!F:F,"",0)&amp;"","")</f>
        <v>outstanding</v>
      </c>
      <c r="G815" s="31">
        <f>_xlfn.XLOOKUP(Apollo_Results[[#This Row],[Company Number ]],Apollo_Data___Inc_Lender!A:A,Apollo_Data___Inc_Lender!G:G,"",0)</f>
        <v>44050</v>
      </c>
      <c r="H815" s="27" t="str">
        <f>IFERROR(Apollo_Data__Comp_No[[#This Row],[First Name]],"")</f>
        <v>Mauro</v>
      </c>
      <c r="I815" s="27" t="str">
        <f>IFERROR(Apollo_Data__Comp_No[[#This Row],[Last Name]],"")</f>
        <v>Ronchi</v>
      </c>
      <c r="M815" s="27" t="str">
        <f>IFERROR(Apollo_Data__Comp_No[[#This Row],[Company Linkedin Url]],"")</f>
        <v>http://www.linkedin.com/company/luxus-developments</v>
      </c>
      <c r="N815" s="27" t="str">
        <f>IFERROR(Apollo_Data__Comp_No[[#This Row],[Website]],"")</f>
        <v>https://luxusdevelopments.com</v>
      </c>
      <c r="O815" s="27" t="str">
        <f>IFERROR(Apollo_Data__Comp_No[[#This Row],[Company Address]],"")</f>
        <v>37 W 26th St, New York, New York, United States, 10010</v>
      </c>
      <c r="P815" s="33" t="s">
        <v>26054</v>
      </c>
    </row>
    <row r="816" spans="1:16" s="27" customFormat="1" x14ac:dyDescent="0.4">
      <c r="A816" s="28" t="str">
        <f>IFERROR(Apollo_Data__Comp_No[[#This Row],[CH Company number]],"")</f>
        <v>09044106</v>
      </c>
      <c r="B816" s="29" t="str">
        <f>IFERROR(Apollo_Data__Comp_No[[#This Row],[company]],"")</f>
        <v>KGen</v>
      </c>
      <c r="C816" s="29" t="str">
        <f>IFERROR(_xlfn.XLOOKUP(Apollo_Results[[#This Row],[Company Number ]],Apollo_Data___Inc_Lender!A:A,Apollo_Data___Inc_Lender!C:C,,)&amp;"","")</f>
        <v>Kamal - Kumar</v>
      </c>
      <c r="D816" s="27" t="str">
        <f>IFERROR(_xlfn.XLOOKUP(Apollo_Results[[#This Row],[Company Number ]],Apollo_Data___Inc_Lender!A:A,Apollo_Data___Inc_Lender!D:D,,)&amp;"","")</f>
        <v/>
      </c>
      <c r="E816" s="31">
        <f>IFERROR(_xlfn.XLOOKUP(Apollo_Results[[#This Row],[Company Number ]],Apollo_Data___Inc_Lender!A:A,Apollo_Data___Inc_Lender!E:E,"",),"")</f>
        <v>0</v>
      </c>
      <c r="F816" s="27" t="str">
        <f>IFERROR(_xlfn.XLOOKUP(Apollo_Results[[#This Row],[Company Number ]],Apollo_Data___Inc_Lender!A:A,Apollo_Data___Inc_Lender!F:F,"",0)&amp;"","")</f>
        <v/>
      </c>
      <c r="G816" s="31">
        <f>_xlfn.XLOOKUP(Apollo_Results[[#This Row],[Company Number ]],Apollo_Data___Inc_Lender!A:A,Apollo_Data___Inc_Lender!G:G,"",0)</f>
        <v>41775</v>
      </c>
      <c r="H816" s="27" t="str">
        <f>IFERROR(Apollo_Data__Comp_No[[#This Row],[First Name]],"")</f>
        <v>Hayley</v>
      </c>
      <c r="I816" s="27" t="str">
        <f>IFERROR(Apollo_Data__Comp_No[[#This Row],[Last Name]],"")</f>
        <v>Porter-Aslet</v>
      </c>
      <c r="M816" s="27" t="str">
        <f>IFERROR(Apollo_Data__Comp_No[[#This Row],[Company Linkedin Url]],"")</f>
        <v>http://www.linkedin.com/company/kgenltd</v>
      </c>
      <c r="N816" s="27" t="str">
        <f>IFERROR(Apollo_Data__Comp_No[[#This Row],[Website]],"")</f>
        <v>https://kgen.co.uk</v>
      </c>
      <c r="O816" s="27" t="str">
        <f>IFERROR(Apollo_Data__Comp_No[[#This Row],[Company Address]],"")</f>
        <v>18A Ivy Lane, Canterbury, England, United Kingdom, CT1 1</v>
      </c>
      <c r="P816" s="33" t="s">
        <v>26054</v>
      </c>
    </row>
    <row r="817" spans="1:16" s="27" customFormat="1" x14ac:dyDescent="0.4">
      <c r="A817" s="28" t="str">
        <f>IFERROR(Apollo_Data__Comp_No[[#This Row],[CH Company number]],"")</f>
        <v>14475016</v>
      </c>
      <c r="B817" s="29" t="str">
        <f>IFERROR(Apollo_Data__Comp_No[[#This Row],[company]],"")</f>
        <v>London Urban | Design &amp; Build</v>
      </c>
      <c r="C817" s="29" t="str">
        <f>IFERROR(_xlfn.XLOOKUP(Apollo_Results[[#This Row],[Company Number ]],Apollo_Data___Inc_Lender!A:A,Apollo_Data___Inc_Lender!C:C,,)&amp;"","")</f>
        <v>Elson - Metushi</v>
      </c>
      <c r="D817" s="27" t="str">
        <f>IFERROR(_xlfn.XLOOKUP(Apollo_Results[[#This Row],[Company Number ]],Apollo_Data___Inc_Lender!A:A,Apollo_Data___Inc_Lender!D:D,,)&amp;"","")</f>
        <v/>
      </c>
      <c r="E817" s="31">
        <f>IFERROR(_xlfn.XLOOKUP(Apollo_Results[[#This Row],[Company Number ]],Apollo_Data___Inc_Lender!A:A,Apollo_Data___Inc_Lender!E:E,"",),"")</f>
        <v>0</v>
      </c>
      <c r="F817" s="27" t="str">
        <f>IFERROR(_xlfn.XLOOKUP(Apollo_Results[[#This Row],[Company Number ]],Apollo_Data___Inc_Lender!A:A,Apollo_Data___Inc_Lender!F:F,"",0)&amp;"","")</f>
        <v/>
      </c>
      <c r="G817" s="31">
        <f>_xlfn.XLOOKUP(Apollo_Results[[#This Row],[Company Number ]],Apollo_Data___Inc_Lender!A:A,Apollo_Data___Inc_Lender!G:G,"",0)</f>
        <v>44875</v>
      </c>
      <c r="H817" s="27" t="str">
        <f>IFERROR(Apollo_Data__Comp_No[[#This Row],[First Name]],"")</f>
        <v>Andy</v>
      </c>
      <c r="I817" s="27" t="str">
        <f>IFERROR(Apollo_Data__Comp_No[[#This Row],[Last Name]],"")</f>
        <v>Collins</v>
      </c>
      <c r="M817" s="27" t="str">
        <f>IFERROR(Apollo_Data__Comp_No[[#This Row],[Company Linkedin Url]],"")</f>
        <v>http://www.linkedin.com/company/londonurban-designandbuild</v>
      </c>
      <c r="N817" s="27" t="str">
        <f>IFERROR(Apollo_Data__Comp_No[[#This Row],[Website]],"")</f>
        <v>https://londonurban.co.uk</v>
      </c>
      <c r="O817" s="27" t="str">
        <f>IFERROR(Apollo_Data__Comp_No[[#This Row],[Company Address]],"")</f>
        <v>60 High Street, Hampton Wick, England, United Kingdom, KT1 4DB</v>
      </c>
      <c r="P817" s="33" t="s">
        <v>26054</v>
      </c>
    </row>
    <row r="818" spans="1:16" s="27" customFormat="1" x14ac:dyDescent="0.4">
      <c r="A818" s="28" t="str">
        <f>IFERROR(Apollo_Data__Comp_No[[#This Row],[CH Company number]],"")</f>
        <v>05374785</v>
      </c>
      <c r="B818" s="29" t="str">
        <f>IFERROR(Apollo_Data__Comp_No[[#This Row],[company]],"")</f>
        <v>Captiva Homes Ltd</v>
      </c>
      <c r="C818" s="29" t="str">
        <f>IFERROR(_xlfn.XLOOKUP(Apollo_Results[[#This Row],[Company Number ]],Apollo_Data___Inc_Lender!A:A,Apollo_Data___Inc_Lender!C:C,,)&amp;"","")</f>
        <v>James - Pink; Iain - Delaney; Victoria - Pink; Andrew - Titmuss</v>
      </c>
      <c r="D818" s="27" t="str">
        <f>IFERROR(_xlfn.XLOOKUP(Apollo_Results[[#This Row],[Company Number ]],Apollo_Data___Inc_Lender!A:A,Apollo_Data___Inc_Lender!D:D,,)&amp;"","")</f>
        <v>Heritable Development Finance Limited</v>
      </c>
      <c r="E818" s="31">
        <f>IFERROR(_xlfn.XLOOKUP(Apollo_Results[[#This Row],[Company Number ]],Apollo_Data___Inc_Lender!A:A,Apollo_Data___Inc_Lender!E:E,"",),"")</f>
        <v>45861</v>
      </c>
      <c r="F818" s="27" t="str">
        <f>IFERROR(_xlfn.XLOOKUP(Apollo_Results[[#This Row],[Company Number ]],Apollo_Data___Inc_Lender!A:A,Apollo_Data___Inc_Lender!F:F,"",0)&amp;"","")</f>
        <v>outstanding</v>
      </c>
      <c r="G818" s="31">
        <f>_xlfn.XLOOKUP(Apollo_Results[[#This Row],[Company Number ]],Apollo_Data___Inc_Lender!A:A,Apollo_Data___Inc_Lender!G:G,"",0)</f>
        <v>38407</v>
      </c>
      <c r="H818" s="27" t="str">
        <f>IFERROR(Apollo_Data__Comp_No[[#This Row],[First Name]],"")</f>
        <v>James</v>
      </c>
      <c r="I818" s="27" t="str">
        <f>IFERROR(Apollo_Data__Comp_No[[#This Row],[Last Name]],"")</f>
        <v>Pink</v>
      </c>
      <c r="M818" s="27" t="str">
        <f>IFERROR(Apollo_Data__Comp_No[[#This Row],[Company Linkedin Url]],"")</f>
        <v>http://www.linkedin.com/company/captivahomes</v>
      </c>
      <c r="N818" s="27" t="str">
        <f>IFERROR(Apollo_Data__Comp_No[[#This Row],[Website]],"")</f>
        <v>https://captivahomes.co.uk</v>
      </c>
      <c r="O818" s="27" t="str">
        <f>IFERROR(Apollo_Data__Comp_No[[#This Row],[Company Address]],"")</f>
        <v>37 Commercial Road, Poole, England, United Kingdom, BH14 0HU</v>
      </c>
      <c r="P818" s="33" t="s">
        <v>26054</v>
      </c>
    </row>
    <row r="819" spans="1:16" s="27" customFormat="1" x14ac:dyDescent="0.4">
      <c r="A819" s="28" t="str">
        <f>IFERROR(Apollo_Data__Comp_No[[#This Row],[CH Company number]],"")</f>
        <v>02850626</v>
      </c>
      <c r="B819" s="29" t="str">
        <f>IFERROR(Apollo_Data__Comp_No[[#This Row],[company]],"")</f>
        <v>Hodson Developments Limited</v>
      </c>
      <c r="C819" s="29" t="str">
        <f>IFERROR(_xlfn.XLOOKUP(Apollo_Results[[#This Row],[Company Number ]],Apollo_Data___Inc_Lender!A:A,Apollo_Data___Inc_Lender!C:C,,)&amp;"","")</f>
        <v>Rama - Manian; Alan - Hodson; Thomas - Hodson</v>
      </c>
      <c r="D819" s="27" t="str">
        <f>IFERROR(_xlfn.XLOOKUP(Apollo_Results[[#This Row],[Company Number ]],Apollo_Data___Inc_Lender!A:A,Apollo_Data___Inc_Lender!D:D,,)&amp;"","")</f>
        <v>Homes and Communities Agency</v>
      </c>
      <c r="E819" s="31">
        <f>IFERROR(_xlfn.XLOOKUP(Apollo_Results[[#This Row],[Company Number ]],Apollo_Data___Inc_Lender!A:A,Apollo_Data___Inc_Lender!E:E,"",),"")</f>
        <v>42793</v>
      </c>
      <c r="F819" s="27" t="str">
        <f>IFERROR(_xlfn.XLOOKUP(Apollo_Results[[#This Row],[Company Number ]],Apollo_Data___Inc_Lender!A:A,Apollo_Data___Inc_Lender!F:F,"",0)&amp;"","")</f>
        <v>fully-satisfied</v>
      </c>
      <c r="G819" s="31">
        <f>_xlfn.XLOOKUP(Apollo_Results[[#This Row],[Company Number ]],Apollo_Data___Inc_Lender!A:A,Apollo_Data___Inc_Lender!G:G,"",0)</f>
        <v>34218</v>
      </c>
      <c r="H819" s="27" t="str">
        <f>IFERROR(Apollo_Data__Comp_No[[#This Row],[First Name]],"")</f>
        <v>Alec</v>
      </c>
      <c r="I819" s="27" t="str">
        <f>IFERROR(Apollo_Data__Comp_No[[#This Row],[Last Name]],"")</f>
        <v>Arrol</v>
      </c>
      <c r="M819" s="27" t="str">
        <f>IFERROR(Apollo_Data__Comp_No[[#This Row],[Company Linkedin Url]],"")</f>
        <v>http://www.linkedin.com/company/hodson-developments-limited</v>
      </c>
      <c r="N819" s="27" t="str">
        <f>IFERROR(Apollo_Data__Comp_No[[#This Row],[Website]],"")</f>
        <v>https://hodsondevelopments.com</v>
      </c>
      <c r="O819" s="27" t="str">
        <f>IFERROR(Apollo_Data__Comp_No[[#This Row],[Company Address]],"")</f>
        <v>55 Park Lane, London, England, United Kingdom, W1K 1NA</v>
      </c>
      <c r="P819" s="33" t="s">
        <v>26054</v>
      </c>
    </row>
    <row r="820" spans="1:16" s="27" customFormat="1" x14ac:dyDescent="0.4">
      <c r="A820" s="28" t="str">
        <f>IFERROR(Apollo_Data__Comp_No[[#This Row],[CH Company number]],"")</f>
        <v>03732835</v>
      </c>
      <c r="B820" s="29" t="str">
        <f>IFERROR(Apollo_Data__Comp_No[[#This Row],[company]],"")</f>
        <v>Building Partnerships Ltd</v>
      </c>
      <c r="C820" s="29" t="str">
        <f>IFERROR(_xlfn.XLOOKUP(Apollo_Results[[#This Row],[Company Number ]],Apollo_Data___Inc_Lender!A:A,Apollo_Data___Inc_Lender!C:C,,)&amp;"","")</f>
        <v>Janette - Franks; Kevin - Cooper; Edwina - Knowles; Paul - Knowles</v>
      </c>
      <c r="D820" s="27" t="str">
        <f>IFERROR(_xlfn.XLOOKUP(Apollo_Results[[#This Row],[Company Number ]],Apollo_Data___Inc_Lender!A:A,Apollo_Data___Inc_Lender!D:D,,)&amp;"","")</f>
        <v>Hsbc UK Bank PLC</v>
      </c>
      <c r="E820" s="31">
        <f>IFERROR(_xlfn.XLOOKUP(Apollo_Results[[#This Row],[Company Number ]],Apollo_Data___Inc_Lender!A:A,Apollo_Data___Inc_Lender!E:E,"",),"")</f>
        <v>44039</v>
      </c>
      <c r="F820" s="27" t="str">
        <f>IFERROR(_xlfn.XLOOKUP(Apollo_Results[[#This Row],[Company Number ]],Apollo_Data___Inc_Lender!A:A,Apollo_Data___Inc_Lender!F:F,"",0)&amp;"","")</f>
        <v>outstanding</v>
      </c>
      <c r="G820" s="31">
        <f>_xlfn.XLOOKUP(Apollo_Results[[#This Row],[Company Number ]],Apollo_Data___Inc_Lender!A:A,Apollo_Data___Inc_Lender!G:G,"",0)</f>
        <v>36234</v>
      </c>
      <c r="H820" s="27" t="str">
        <f>IFERROR(Apollo_Data__Comp_No[[#This Row],[First Name]],"")</f>
        <v>Kevin</v>
      </c>
      <c r="I820" s="27" t="str">
        <f>IFERROR(Apollo_Data__Comp_No[[#This Row],[Last Name]],"")</f>
        <v>Cooper</v>
      </c>
      <c r="M820" s="27" t="str">
        <f>IFERROR(Apollo_Data__Comp_No[[#This Row],[Company Linkedin Url]],"")</f>
        <v>http://www.linkedin.com/company/building-partnerships-ltd</v>
      </c>
      <c r="N820" s="27" t="str">
        <f>IFERROR(Apollo_Data__Comp_No[[#This Row],[Website]],"")</f>
        <v>https://buildingpartnerships.co.uk</v>
      </c>
      <c r="O820" s="27" t="str">
        <f>IFERROR(Apollo_Data__Comp_No[[#This Row],[Company Address]],"")</f>
        <v>Queens Road, Norwich, England, United Kingdom, NR1 3</v>
      </c>
      <c r="P820" s="33" t="s">
        <v>26054</v>
      </c>
    </row>
    <row r="821" spans="1:16" s="27" customFormat="1" x14ac:dyDescent="0.4">
      <c r="A821" s="28" t="str">
        <f>IFERROR(Apollo_Data__Comp_No[[#This Row],[CH Company number]],"")</f>
        <v>03732835</v>
      </c>
      <c r="B821" s="29" t="str">
        <f>IFERROR(Apollo_Data__Comp_No[[#This Row],[company]],"")</f>
        <v>Building Partnerships Ltd</v>
      </c>
      <c r="C821" s="29" t="str">
        <f>IFERROR(_xlfn.XLOOKUP(Apollo_Results[[#This Row],[Company Number ]],Apollo_Data___Inc_Lender!A:A,Apollo_Data___Inc_Lender!C:C,,)&amp;"","")</f>
        <v>Janette - Franks; Kevin - Cooper; Edwina - Knowles; Paul - Knowles</v>
      </c>
      <c r="D821" s="27" t="str">
        <f>IFERROR(_xlfn.XLOOKUP(Apollo_Results[[#This Row],[Company Number ]],Apollo_Data___Inc_Lender!A:A,Apollo_Data___Inc_Lender!D:D,,)&amp;"","")</f>
        <v>Hsbc UK Bank PLC</v>
      </c>
      <c r="E821" s="31">
        <f>IFERROR(_xlfn.XLOOKUP(Apollo_Results[[#This Row],[Company Number ]],Apollo_Data___Inc_Lender!A:A,Apollo_Data___Inc_Lender!E:E,"",),"")</f>
        <v>44039</v>
      </c>
      <c r="F821" s="27" t="str">
        <f>IFERROR(_xlfn.XLOOKUP(Apollo_Results[[#This Row],[Company Number ]],Apollo_Data___Inc_Lender!A:A,Apollo_Data___Inc_Lender!F:F,"",0)&amp;"","")</f>
        <v>outstanding</v>
      </c>
      <c r="G821" s="31">
        <f>_xlfn.XLOOKUP(Apollo_Results[[#This Row],[Company Number ]],Apollo_Data___Inc_Lender!A:A,Apollo_Data___Inc_Lender!G:G,"",0)</f>
        <v>36234</v>
      </c>
      <c r="H821" s="27" t="str">
        <f>IFERROR(Apollo_Data__Comp_No[[#This Row],[First Name]],"")</f>
        <v>Paul</v>
      </c>
      <c r="I821" s="27" t="str">
        <f>IFERROR(Apollo_Data__Comp_No[[#This Row],[Last Name]],"")</f>
        <v>Knowles</v>
      </c>
      <c r="M821" s="27" t="str">
        <f>IFERROR(Apollo_Data__Comp_No[[#This Row],[Company Linkedin Url]],"")</f>
        <v>http://www.linkedin.com/company/building-partnerships-ltd</v>
      </c>
      <c r="N821" s="27" t="str">
        <f>IFERROR(Apollo_Data__Comp_No[[#This Row],[Website]],"")</f>
        <v>https://buildingpartnerships.co.uk</v>
      </c>
      <c r="O821" s="27" t="str">
        <f>IFERROR(Apollo_Data__Comp_No[[#This Row],[Company Address]],"")</f>
        <v>Queens Road, Norwich, England, United Kingdom, NR1 3</v>
      </c>
      <c r="P821" s="33" t="s">
        <v>26054</v>
      </c>
    </row>
    <row r="822" spans="1:16" s="27" customFormat="1" x14ac:dyDescent="0.4">
      <c r="A822" s="28" t="str">
        <f>IFERROR(Apollo_Data__Comp_No[[#This Row],[CH Company number]],"")</f>
        <v>14956012</v>
      </c>
      <c r="B822" s="29" t="str">
        <f>IFERROR(Apollo_Data__Comp_No[[#This Row],[company]],"")</f>
        <v>Wychbury Developments</v>
      </c>
      <c r="C822" s="29" t="str">
        <f>IFERROR(_xlfn.XLOOKUP(Apollo_Results[[#This Row],[Company Number ]],Apollo_Data___Inc_Lender!A:A,Apollo_Data___Inc_Lender!C:C,,)&amp;"","")</f>
        <v>Benjamin - Osborne; Steven - Sankey; Neil - Walmsley</v>
      </c>
      <c r="D822" s="27" t="str">
        <f>IFERROR(_xlfn.XLOOKUP(Apollo_Results[[#This Row],[Company Number ]],Apollo_Data___Inc_Lender!A:A,Apollo_Data___Inc_Lender!D:D,,)&amp;"","")</f>
        <v/>
      </c>
      <c r="E822" s="31">
        <f>IFERROR(_xlfn.XLOOKUP(Apollo_Results[[#This Row],[Company Number ]],Apollo_Data___Inc_Lender!A:A,Apollo_Data___Inc_Lender!E:E,"",),"")</f>
        <v>0</v>
      </c>
      <c r="F822" s="27" t="str">
        <f>IFERROR(_xlfn.XLOOKUP(Apollo_Results[[#This Row],[Company Number ]],Apollo_Data___Inc_Lender!A:A,Apollo_Data___Inc_Lender!F:F,"",0)&amp;"","")</f>
        <v/>
      </c>
      <c r="G822" s="31">
        <f>_xlfn.XLOOKUP(Apollo_Results[[#This Row],[Company Number ]],Apollo_Data___Inc_Lender!A:A,Apollo_Data___Inc_Lender!G:G,"",0)</f>
        <v>45100</v>
      </c>
      <c r="H822" s="27" t="str">
        <f>IFERROR(Apollo_Data__Comp_No[[#This Row],[First Name]],"")</f>
        <v>Ben</v>
      </c>
      <c r="I822" s="27" t="str">
        <f>IFERROR(Apollo_Data__Comp_No[[#This Row],[Last Name]],"")</f>
        <v>Osborne</v>
      </c>
      <c r="M822" s="27" t="str">
        <f>IFERROR(Apollo_Data__Comp_No[[#This Row],[Company Linkedin Url]],"")</f>
        <v>http://www.linkedin.com/company/wychbury-developments</v>
      </c>
      <c r="N822" s="27" t="str">
        <f>IFERROR(Apollo_Data__Comp_No[[#This Row],[Website]],"")</f>
        <v>https://wychburydevelopments.co.uk</v>
      </c>
      <c r="O822" s="27" t="str">
        <f>IFERROR(Apollo_Data__Comp_No[[#This Row],[Company Address]],"")</f>
        <v>The Midlands, Holt, United Kingdom, BA14 6RG</v>
      </c>
      <c r="P822" s="33" t="s">
        <v>26054</v>
      </c>
    </row>
    <row r="823" spans="1:16" s="27" customFormat="1" x14ac:dyDescent="0.4">
      <c r="A823" s="28" t="str">
        <f>IFERROR(Apollo_Data__Comp_No[[#This Row],[CH Company number]],"")</f>
        <v>14956012</v>
      </c>
      <c r="B823" s="29" t="str">
        <f>IFERROR(Apollo_Data__Comp_No[[#This Row],[company]],"")</f>
        <v>Wychbury Developments</v>
      </c>
      <c r="C823" s="29" t="str">
        <f>IFERROR(_xlfn.XLOOKUP(Apollo_Results[[#This Row],[Company Number ]],Apollo_Data___Inc_Lender!A:A,Apollo_Data___Inc_Lender!C:C,,)&amp;"","")</f>
        <v>Benjamin - Osborne; Steven - Sankey; Neil - Walmsley</v>
      </c>
      <c r="D823" s="27" t="str">
        <f>IFERROR(_xlfn.XLOOKUP(Apollo_Results[[#This Row],[Company Number ]],Apollo_Data___Inc_Lender!A:A,Apollo_Data___Inc_Lender!D:D,,)&amp;"","")</f>
        <v/>
      </c>
      <c r="E823" s="31">
        <f>IFERROR(_xlfn.XLOOKUP(Apollo_Results[[#This Row],[Company Number ]],Apollo_Data___Inc_Lender!A:A,Apollo_Data___Inc_Lender!E:E,"",),"")</f>
        <v>0</v>
      </c>
      <c r="F823" s="27" t="str">
        <f>IFERROR(_xlfn.XLOOKUP(Apollo_Results[[#This Row],[Company Number ]],Apollo_Data___Inc_Lender!A:A,Apollo_Data___Inc_Lender!F:F,"",0)&amp;"","")</f>
        <v/>
      </c>
      <c r="G823" s="31">
        <f>_xlfn.XLOOKUP(Apollo_Results[[#This Row],[Company Number ]],Apollo_Data___Inc_Lender!A:A,Apollo_Data___Inc_Lender!G:G,"",0)</f>
        <v>45100</v>
      </c>
      <c r="H823" s="27" t="str">
        <f>IFERROR(Apollo_Data__Comp_No[[#This Row],[First Name]],"")</f>
        <v>Neil</v>
      </c>
      <c r="I823" s="27" t="str">
        <f>IFERROR(Apollo_Data__Comp_No[[#This Row],[Last Name]],"")</f>
        <v>Walmsley</v>
      </c>
      <c r="M823" s="27" t="str">
        <f>IFERROR(Apollo_Data__Comp_No[[#This Row],[Company Linkedin Url]],"")</f>
        <v>http://www.linkedin.com/company/wychbury-developments</v>
      </c>
      <c r="N823" s="27" t="str">
        <f>IFERROR(Apollo_Data__Comp_No[[#This Row],[Website]],"")</f>
        <v>https://wychburydevelopments.co.uk</v>
      </c>
      <c r="O823" s="27" t="str">
        <f>IFERROR(Apollo_Data__Comp_No[[#This Row],[Company Address]],"")</f>
        <v>The Midlands, Holt, United Kingdom, BA14 6RG</v>
      </c>
      <c r="P823" s="33" t="s">
        <v>26054</v>
      </c>
    </row>
    <row r="824" spans="1:16" s="27" customFormat="1" x14ac:dyDescent="0.4">
      <c r="A824" s="28" t="str">
        <f>IFERROR(Apollo_Data__Comp_No[[#This Row],[CH Company number]],"")</f>
        <v>14828235</v>
      </c>
      <c r="B824" s="29" t="str">
        <f>IFERROR(Apollo_Data__Comp_No[[#This Row],[company]],"")</f>
        <v>Eight Property Group</v>
      </c>
      <c r="C824" s="29" t="str">
        <f>IFERROR(_xlfn.XLOOKUP(Apollo_Results[[#This Row],[Company Number ]],Apollo_Data___Inc_Lender!A:A,Apollo_Data___Inc_Lender!C:C,,)&amp;"","")</f>
        <v>Nicholas - Leadbetter; Leadbetter, Sarah-Jayne</v>
      </c>
      <c r="D824" s="27" t="str">
        <f>IFERROR(_xlfn.XLOOKUP(Apollo_Results[[#This Row],[Company Number ]],Apollo_Data___Inc_Lender!A:A,Apollo_Data___Inc_Lender!D:D,,)&amp;"","")</f>
        <v>Seneca Bridging LTD</v>
      </c>
      <c r="E824" s="31">
        <f>IFERROR(_xlfn.XLOOKUP(Apollo_Results[[#This Row],[Company Number ]],Apollo_Data___Inc_Lender!A:A,Apollo_Data___Inc_Lender!E:E,"",),"")</f>
        <v>45779</v>
      </c>
      <c r="F824" s="27" t="str">
        <f>IFERROR(_xlfn.XLOOKUP(Apollo_Results[[#This Row],[Company Number ]],Apollo_Data___Inc_Lender!A:A,Apollo_Data___Inc_Lender!F:F,"",0)&amp;"","")</f>
        <v>outstanding</v>
      </c>
      <c r="G824" s="31">
        <f>_xlfn.XLOOKUP(Apollo_Results[[#This Row],[Company Number ]],Apollo_Data___Inc_Lender!A:A,Apollo_Data___Inc_Lender!G:G,"",0)</f>
        <v>45042</v>
      </c>
      <c r="H824" s="27" t="str">
        <f>IFERROR(Apollo_Data__Comp_No[[#This Row],[First Name]],"")</f>
        <v>Nick</v>
      </c>
      <c r="I824" s="27" t="str">
        <f>IFERROR(Apollo_Data__Comp_No[[#This Row],[Last Name]],"")</f>
        <v>Leadbetter</v>
      </c>
      <c r="M824" s="27" t="str">
        <f>IFERROR(Apollo_Data__Comp_No[[#This Row],[Company Linkedin Url]],"")</f>
        <v>http://www.linkedin.com/company/eight-property-group-ltd</v>
      </c>
      <c r="N824" s="27" t="str">
        <f>IFERROR(Apollo_Data__Comp_No[[#This Row],[Website]],"")</f>
        <v>https://eightpropertygroup.co.uk</v>
      </c>
      <c r="O824" s="27" t="str">
        <f>IFERROR(Apollo_Data__Comp_No[[#This Row],[Company Address]],"")</f>
        <v>Blackpool, England, United Kingdom, FY1 5</v>
      </c>
      <c r="P824" s="33" t="s">
        <v>26054</v>
      </c>
    </row>
    <row r="825" spans="1:16" s="27" customFormat="1" x14ac:dyDescent="0.4">
      <c r="A825" s="28" t="str">
        <f>IFERROR(Apollo_Data__Comp_No[[#This Row],[CH Company number]],"")</f>
        <v>14722883</v>
      </c>
      <c r="B825" s="29" t="str">
        <f>IFERROR(Apollo_Data__Comp_No[[#This Row],[company]],"")</f>
        <v>PANACEA homes</v>
      </c>
      <c r="C825" s="29" t="str">
        <f>IFERROR(_xlfn.XLOOKUP(Apollo_Results[[#This Row],[Company Number ]],Apollo_Data___Inc_Lender!A:A,Apollo_Data___Inc_Lender!C:C,,)&amp;"","")</f>
        <v>Haaris - Khan</v>
      </c>
      <c r="D825" s="27" t="str">
        <f>IFERROR(_xlfn.XLOOKUP(Apollo_Results[[#This Row],[Company Number ]],Apollo_Data___Inc_Lender!A:A,Apollo_Data___Inc_Lender!D:D,,)&amp;"","")</f>
        <v/>
      </c>
      <c r="E825" s="31">
        <f>IFERROR(_xlfn.XLOOKUP(Apollo_Results[[#This Row],[Company Number ]],Apollo_Data___Inc_Lender!A:A,Apollo_Data___Inc_Lender!E:E,"",),"")</f>
        <v>0</v>
      </c>
      <c r="F825" s="27" t="str">
        <f>IFERROR(_xlfn.XLOOKUP(Apollo_Results[[#This Row],[Company Number ]],Apollo_Data___Inc_Lender!A:A,Apollo_Data___Inc_Lender!F:F,"",0)&amp;"","")</f>
        <v/>
      </c>
      <c r="G825" s="31">
        <f>_xlfn.XLOOKUP(Apollo_Results[[#This Row],[Company Number ]],Apollo_Data___Inc_Lender!A:A,Apollo_Data___Inc_Lender!G:G,"",0)</f>
        <v>44995</v>
      </c>
      <c r="H825" s="27" t="str">
        <f>IFERROR(Apollo_Data__Comp_No[[#This Row],[First Name]],"")</f>
        <v>Paul</v>
      </c>
      <c r="I825" s="27" t="str">
        <f>IFERROR(Apollo_Data__Comp_No[[#This Row],[Last Name]],"")</f>
        <v>Traynor</v>
      </c>
      <c r="M825" s="27" t="str">
        <f>IFERROR(Apollo_Data__Comp_No[[#This Row],[Company Linkedin Url]],"")</f>
        <v>http://www.linkedin.com/company/panaceahomes</v>
      </c>
      <c r="N825" s="27" t="str">
        <f>IFERROR(Apollo_Data__Comp_No[[#This Row],[Website]],"")</f>
        <v>https://panaceaproperty.co.uk</v>
      </c>
      <c r="O825" s="27" t="str">
        <f>IFERROR(Apollo_Data__Comp_No[[#This Row],[Company Address]],"")</f>
        <v>1 Royal Crescent, Glasgow, Scotland, United Kingdom, G3 7</v>
      </c>
      <c r="P825" s="33" t="s">
        <v>26054</v>
      </c>
    </row>
    <row r="826" spans="1:16" s="27" customFormat="1" x14ac:dyDescent="0.4">
      <c r="A826" s="28" t="str">
        <f>IFERROR(Apollo_Data__Comp_No[[#This Row],[CH Company number]],"")</f>
        <v>13657104</v>
      </c>
      <c r="B826" s="29" t="str">
        <f>IFERROR(Apollo_Data__Comp_No[[#This Row],[company]],"")</f>
        <v>Belmore Real Estate</v>
      </c>
      <c r="C826" s="29" t="str">
        <f>IFERROR(_xlfn.XLOOKUP(Apollo_Results[[#This Row],[Company Number ]],Apollo_Data___Inc_Lender!A:A,Apollo_Data___Inc_Lender!C:C,,)&amp;"","")</f>
        <v>Noel - Tiffney</v>
      </c>
      <c r="D826" s="27" t="str">
        <f>IFERROR(_xlfn.XLOOKUP(Apollo_Results[[#This Row],[Company Number ]],Apollo_Data___Inc_Lender!A:A,Apollo_Data___Inc_Lender!D:D,,)&amp;"","")</f>
        <v/>
      </c>
      <c r="E826" s="31">
        <f>IFERROR(_xlfn.XLOOKUP(Apollo_Results[[#This Row],[Company Number ]],Apollo_Data___Inc_Lender!A:A,Apollo_Data___Inc_Lender!E:E,"",),"")</f>
        <v>0</v>
      </c>
      <c r="F826" s="27" t="str">
        <f>IFERROR(_xlfn.XLOOKUP(Apollo_Results[[#This Row],[Company Number ]],Apollo_Data___Inc_Lender!A:A,Apollo_Data___Inc_Lender!F:F,"",0)&amp;"","")</f>
        <v/>
      </c>
      <c r="G826" s="31">
        <f>_xlfn.XLOOKUP(Apollo_Results[[#This Row],[Company Number ]],Apollo_Data___Inc_Lender!A:A,Apollo_Data___Inc_Lender!G:G,"",0)</f>
        <v>44470</v>
      </c>
      <c r="H826" s="27" t="str">
        <f>IFERROR(Apollo_Data__Comp_No[[#This Row],[First Name]],"")</f>
        <v>Noel</v>
      </c>
      <c r="I826" s="27" t="str">
        <f>IFERROR(Apollo_Data__Comp_No[[#This Row],[Last Name]],"")</f>
        <v>Tiffney</v>
      </c>
      <c r="M826" s="27" t="str">
        <f>IFERROR(Apollo_Data__Comp_No[[#This Row],[Company Linkedin Url]],"")</f>
        <v>http://www.linkedin.com/company/belmore-real-estate</v>
      </c>
      <c r="N826" s="27" t="str">
        <f>IFERROR(Apollo_Data__Comp_No[[#This Row],[Website]],"")</f>
        <v>https://belmore-re.com</v>
      </c>
      <c r="O826" s="27" t="str">
        <f>IFERROR(Apollo_Data__Comp_No[[#This Row],[Company Address]],"")</f>
        <v>1 Kingly Street, London, England, United Kingdom, W1B 5PA</v>
      </c>
      <c r="P826" s="33" t="s">
        <v>26054</v>
      </c>
    </row>
    <row r="827" spans="1:16" s="27" customFormat="1" x14ac:dyDescent="0.4">
      <c r="A827" s="28" t="str">
        <f>IFERROR(Apollo_Data__Comp_No[[#This Row],[CH Company number]],"")</f>
        <v>12857559</v>
      </c>
      <c r="B827" s="29" t="str">
        <f>IFERROR(Apollo_Data__Comp_No[[#This Row],[company]],"")</f>
        <v>M Real Estate</v>
      </c>
      <c r="C827" s="29" t="str">
        <f>IFERROR(_xlfn.XLOOKUP(Apollo_Results[[#This Row],[Company Number ]],Apollo_Data___Inc_Lender!A:A,Apollo_Data___Inc_Lender!C:C,,)&amp;"","")</f>
        <v>Michael - Posner</v>
      </c>
      <c r="D827" s="27" t="str">
        <f>IFERROR(_xlfn.XLOOKUP(Apollo_Results[[#This Row],[Company Number ]],Apollo_Data___Inc_Lender!A:A,Apollo_Data___Inc_Lender!D:D,,)&amp;"","")</f>
        <v/>
      </c>
      <c r="E827" s="31">
        <f>IFERROR(_xlfn.XLOOKUP(Apollo_Results[[#This Row],[Company Number ]],Apollo_Data___Inc_Lender!A:A,Apollo_Data___Inc_Lender!E:E,"",),"")</f>
        <v>0</v>
      </c>
      <c r="F827" s="27" t="str">
        <f>IFERROR(_xlfn.XLOOKUP(Apollo_Results[[#This Row],[Company Number ]],Apollo_Data___Inc_Lender!A:A,Apollo_Data___Inc_Lender!F:F,"",0)&amp;"","")</f>
        <v/>
      </c>
      <c r="G827" s="31">
        <f>_xlfn.XLOOKUP(Apollo_Results[[#This Row],[Company Number ]],Apollo_Data___Inc_Lender!A:A,Apollo_Data___Inc_Lender!G:G,"",0)</f>
        <v>44078</v>
      </c>
      <c r="H827" s="27" t="str">
        <f>IFERROR(Apollo_Data__Comp_No[[#This Row],[First Name]],"")</f>
        <v>Michael</v>
      </c>
      <c r="I827" s="27" t="str">
        <f>IFERROR(Apollo_Data__Comp_No[[#This Row],[Last Name]],"")</f>
        <v>Posner</v>
      </c>
      <c r="M827" s="27" t="str">
        <f>IFERROR(Apollo_Data__Comp_No[[#This Row],[Company Linkedin Url]],"")</f>
        <v>http://www.linkedin.com/company/m-realestate</v>
      </c>
      <c r="N827" s="27" t="str">
        <f>IFERROR(Apollo_Data__Comp_No[[#This Row],[Website]],"")</f>
        <v>https://mrealestate.co.uk</v>
      </c>
      <c r="O827" s="27" t="str">
        <f>IFERROR(Apollo_Data__Comp_No[[#This Row],[Company Address]],"")</f>
        <v>4 Old Park Lane, England, United Kingdom, W1K 1QW</v>
      </c>
      <c r="P827" s="33" t="s">
        <v>26054</v>
      </c>
    </row>
    <row r="828" spans="1:16" s="27" customFormat="1" x14ac:dyDescent="0.4">
      <c r="A828" s="28" t="str">
        <f>IFERROR(Apollo_Data__Comp_No[[#This Row],[CH Company number]],"")</f>
        <v>08118617</v>
      </c>
      <c r="B828" s="29" t="str">
        <f>IFERROR(Apollo_Data__Comp_No[[#This Row],[company]],"")</f>
        <v>Dragonfly London</v>
      </c>
      <c r="C828" s="29" t="str">
        <f>IFERROR(_xlfn.XLOOKUP(Apollo_Results[[#This Row],[Company Number ]],Apollo_Data___Inc_Lender!A:A,Apollo_Data___Inc_Lender!C:C,,)&amp;"","")</f>
        <v>Kerstin - Hartwig; Andrew - Lowe</v>
      </c>
      <c r="D828" s="27" t="str">
        <f>IFERROR(_xlfn.XLOOKUP(Apollo_Results[[#This Row],[Company Number ]],Apollo_Data___Inc_Lender!A:A,Apollo_Data___Inc_Lender!D:D,,)&amp;"","")</f>
        <v/>
      </c>
      <c r="E828" s="31">
        <f>IFERROR(_xlfn.XLOOKUP(Apollo_Results[[#This Row],[Company Number ]],Apollo_Data___Inc_Lender!A:A,Apollo_Data___Inc_Lender!E:E,"",),"")</f>
        <v>0</v>
      </c>
      <c r="F828" s="27" t="str">
        <f>IFERROR(_xlfn.XLOOKUP(Apollo_Results[[#This Row],[Company Number ]],Apollo_Data___Inc_Lender!A:A,Apollo_Data___Inc_Lender!F:F,"",0)&amp;"","")</f>
        <v/>
      </c>
      <c r="G828" s="31">
        <f>_xlfn.XLOOKUP(Apollo_Results[[#This Row],[Company Number ]],Apollo_Data___Inc_Lender!A:A,Apollo_Data___Inc_Lender!G:G,"",0)</f>
        <v>41086</v>
      </c>
      <c r="H828" s="27" t="str">
        <f>IFERROR(Apollo_Data__Comp_No[[#This Row],[First Name]],"")</f>
        <v>Rebecca</v>
      </c>
      <c r="I828" s="27" t="str">
        <f>IFERROR(Apollo_Data__Comp_No[[#This Row],[Last Name]],"")</f>
        <v>Bsc</v>
      </c>
      <c r="M828" s="27" t="str">
        <f>IFERROR(Apollo_Data__Comp_No[[#This Row],[Company Linkedin Url]],"")</f>
        <v>http://www.linkedin.com/company/dragonfly-london</v>
      </c>
      <c r="N828" s="27" t="str">
        <f>IFERROR(Apollo_Data__Comp_No[[#This Row],[Website]],"")</f>
        <v>https://dragonfly.london</v>
      </c>
      <c r="O828" s="27" t="str">
        <f>IFERROR(Apollo_Data__Comp_No[[#This Row],[Company Address]],"")</f>
        <v>Oxford Street, London, England</v>
      </c>
      <c r="P828" s="33" t="s">
        <v>26054</v>
      </c>
    </row>
    <row r="829" spans="1:16" s="27" customFormat="1" x14ac:dyDescent="0.4">
      <c r="A829" s="28" t="str">
        <f>IFERROR(Apollo_Data__Comp_No[[#This Row],[CH Company number]],"")</f>
        <v>13455302</v>
      </c>
      <c r="B829" s="29" t="str">
        <f>IFERROR(Apollo_Data__Comp_No[[#This Row],[company]],"")</f>
        <v>GO Architecture</v>
      </c>
      <c r="C829" s="29" t="str">
        <f>IFERROR(_xlfn.XLOOKUP(Apollo_Results[[#This Row],[Company Number ]],Apollo_Data___Inc_Lender!A:A,Apollo_Data___Inc_Lender!C:C,,)&amp;"","")</f>
        <v>Gareth - Cavill</v>
      </c>
      <c r="D829" s="27" t="str">
        <f>IFERROR(_xlfn.XLOOKUP(Apollo_Results[[#This Row],[Company Number ]],Apollo_Data___Inc_Lender!A:A,Apollo_Data___Inc_Lender!D:D,,)&amp;"","")</f>
        <v/>
      </c>
      <c r="E829" s="31">
        <f>IFERROR(_xlfn.XLOOKUP(Apollo_Results[[#This Row],[Company Number ]],Apollo_Data___Inc_Lender!A:A,Apollo_Data___Inc_Lender!E:E,"",),"")</f>
        <v>0</v>
      </c>
      <c r="F829" s="27" t="str">
        <f>IFERROR(_xlfn.XLOOKUP(Apollo_Results[[#This Row],[Company Number ]],Apollo_Data___Inc_Lender!A:A,Apollo_Data___Inc_Lender!F:F,"",0)&amp;"","")</f>
        <v/>
      </c>
      <c r="G829" s="31">
        <f>_xlfn.XLOOKUP(Apollo_Results[[#This Row],[Company Number ]],Apollo_Data___Inc_Lender!A:A,Apollo_Data___Inc_Lender!G:G,"",0)</f>
        <v>44361</v>
      </c>
      <c r="H829" s="27" t="str">
        <f>IFERROR(Apollo_Data__Comp_No[[#This Row],[First Name]],"")</f>
        <v>Gareth</v>
      </c>
      <c r="I829" s="27" t="str">
        <f>IFERROR(Apollo_Data__Comp_No[[#This Row],[Last Name]],"")</f>
        <v>McAbe</v>
      </c>
      <c r="M829" s="27" t="str">
        <f>IFERROR(Apollo_Data__Comp_No[[#This Row],[Company Linkedin Url]],"")</f>
        <v>http://www.linkedin.com/company/go-architecture</v>
      </c>
      <c r="N829" s="27" t="str">
        <f>IFERROR(Apollo_Data__Comp_No[[#This Row],[Website]],"")</f>
        <v>https://go-architecture.co.uk</v>
      </c>
      <c r="O829" s="27" t="str">
        <f>IFERROR(Apollo_Data__Comp_No[[#This Row],[Company Address]],"")</f>
        <v>3 Duverlin Close, Norwich, England, United Kingdom, NR4 6HS</v>
      </c>
      <c r="P829" s="33" t="s">
        <v>26054</v>
      </c>
    </row>
    <row r="830" spans="1:16" s="27" customFormat="1" x14ac:dyDescent="0.4">
      <c r="A830" s="28" t="str">
        <f>IFERROR(Apollo_Data__Comp_No[[#This Row],[CH Company number]],"")</f>
        <v>05916108</v>
      </c>
      <c r="B830" s="29" t="str">
        <f>IFERROR(Apollo_Data__Comp_No[[#This Row],[company]],"")</f>
        <v>ARC Retail &amp; Leisure</v>
      </c>
      <c r="C830" s="29" t="str">
        <f>IFERROR(_xlfn.XLOOKUP(Apollo_Results[[#This Row],[Company Number ]],Apollo_Data___Inc_Lender!A:A,Apollo_Data___Inc_Lender!C:C,,)&amp;"","")</f>
        <v>Brendan - Carter</v>
      </c>
      <c r="D830" s="27" t="str">
        <f>IFERROR(_xlfn.XLOOKUP(Apollo_Results[[#This Row],[Company Number ]],Apollo_Data___Inc_Lender!A:A,Apollo_Data___Inc_Lender!D:D,,)&amp;"","")</f>
        <v>Hsbc Bank PLC</v>
      </c>
      <c r="E830" s="31">
        <f>IFERROR(_xlfn.XLOOKUP(Apollo_Results[[#This Row],[Company Number ]],Apollo_Data___Inc_Lender!A:A,Apollo_Data___Inc_Lender!E:E,"",),"")</f>
        <v>39521</v>
      </c>
      <c r="F830" s="27" t="str">
        <f>IFERROR(_xlfn.XLOOKUP(Apollo_Results[[#This Row],[Company Number ]],Apollo_Data___Inc_Lender!A:A,Apollo_Data___Inc_Lender!F:F,"",0)&amp;"","")</f>
        <v>outstanding</v>
      </c>
      <c r="G830" s="31">
        <f>_xlfn.XLOOKUP(Apollo_Results[[#This Row],[Company Number ]],Apollo_Data___Inc_Lender!A:A,Apollo_Data___Inc_Lender!G:G,"",0)</f>
        <v>38953</v>
      </c>
      <c r="H830" s="27" t="str">
        <f>IFERROR(Apollo_Data__Comp_No[[#This Row],[First Name]],"")</f>
        <v>Anthony</v>
      </c>
      <c r="I830" s="27" t="str">
        <f>IFERROR(Apollo_Data__Comp_No[[#This Row],[Last Name]],"")</f>
        <v>Walker</v>
      </c>
      <c r="M830" s="27" t="str">
        <f>IFERROR(Apollo_Data__Comp_No[[#This Row],[Company Linkedin Url]],"")</f>
        <v>http://www.linkedin.com/company/arc-retail-and-leisure</v>
      </c>
      <c r="N830" s="27" t="str">
        <f>IFERROR(Apollo_Data__Comp_No[[#This Row],[Website]],"")</f>
        <v>https://arcretail.co.uk</v>
      </c>
      <c r="O830" s="27" t="str">
        <f>IFERROR(Apollo_Data__Comp_No[[#This Row],[Company Address]],"")</f>
        <v>Bristol, England, United Kingdom</v>
      </c>
      <c r="P830" s="33" t="s">
        <v>26054</v>
      </c>
    </row>
    <row r="831" spans="1:16" s="27" customFormat="1" x14ac:dyDescent="0.4">
      <c r="A831" s="28" t="str">
        <f>IFERROR(Apollo_Data__Comp_No[[#This Row],[CH Company number]],"")</f>
        <v>14509050</v>
      </c>
      <c r="B831" s="29" t="str">
        <f>IFERROR(Apollo_Data__Comp_No[[#This Row],[company]],"")</f>
        <v>DAMAC Tower London</v>
      </c>
      <c r="C831" s="29" t="str">
        <f>IFERROR(_xlfn.XLOOKUP(Apollo_Results[[#This Row],[Company Number ]],Apollo_Data___Inc_Lender!A:A,Apollo_Data___Inc_Lender!C:C,,)&amp;"","")</f>
        <v>Hossein - Shareiyat</v>
      </c>
      <c r="D831" s="27" t="str">
        <f>IFERROR(_xlfn.XLOOKUP(Apollo_Results[[#This Row],[Company Number ]],Apollo_Data___Inc_Lender!A:A,Apollo_Data___Inc_Lender!D:D,,)&amp;"","")</f>
        <v/>
      </c>
      <c r="E831" s="31">
        <f>IFERROR(_xlfn.XLOOKUP(Apollo_Results[[#This Row],[Company Number ]],Apollo_Data___Inc_Lender!A:A,Apollo_Data___Inc_Lender!E:E,"",),"")</f>
        <v>0</v>
      </c>
      <c r="F831" s="27" t="str">
        <f>IFERROR(_xlfn.XLOOKUP(Apollo_Results[[#This Row],[Company Number ]],Apollo_Data___Inc_Lender!A:A,Apollo_Data___Inc_Lender!F:F,"",0)&amp;"","")</f>
        <v/>
      </c>
      <c r="G831" s="31">
        <f>_xlfn.XLOOKUP(Apollo_Results[[#This Row],[Company Number ]],Apollo_Data___Inc_Lender!A:A,Apollo_Data___Inc_Lender!G:G,"",0)</f>
        <v>44893</v>
      </c>
      <c r="H831" s="27" t="str">
        <f>IFERROR(Apollo_Data__Comp_No[[#This Row],[First Name]],"")</f>
        <v>Nasser</v>
      </c>
      <c r="I831" s="27" t="str">
        <f>IFERROR(Apollo_Data__Comp_No[[#This Row],[Last Name]],"")</f>
        <v>Ward</v>
      </c>
      <c r="M831" s="27" t="str">
        <f>IFERROR(Apollo_Data__Comp_No[[#This Row],[Company Linkedin Url]],"")</f>
        <v>http://www.linkedin.com/company/damac-tower-london</v>
      </c>
      <c r="N831" s="27" t="str">
        <f>IFERROR(Apollo_Data__Comp_No[[#This Row],[Website]],"")</f>
        <v>https://damactower.co.uk</v>
      </c>
      <c r="O831" s="27" t="str">
        <f>IFERROR(Apollo_Data__Comp_No[[#This Row],[Company Address]],"")</f>
        <v>100 Knightsbridge, London, England, United Kingdom, SW3 1</v>
      </c>
      <c r="P831" s="33" t="s">
        <v>26054</v>
      </c>
    </row>
    <row r="832" spans="1:16" s="27" customFormat="1" x14ac:dyDescent="0.4">
      <c r="A832" s="28" t="str">
        <f>IFERROR(Apollo_Data__Comp_No[[#This Row],[CH Company number]],"")</f>
        <v>04270819</v>
      </c>
      <c r="B832" s="29" t="str">
        <f>IFERROR(Apollo_Data__Comp_No[[#This Row],[company]],"")</f>
        <v>Matthews Benjamin</v>
      </c>
      <c r="C832" s="29" t="str">
        <f>IFERROR(_xlfn.XLOOKUP(Apollo_Results[[#This Row],[Company Number ]],Apollo_Data___Inc_Lender!A:A,Apollo_Data___Inc_Lender!C:C,,)&amp;"","")</f>
        <v>Adam - Anderton; Joanne - Bond; Matthew - Dixon; Jack - Irwin</v>
      </c>
      <c r="D832" s="27" t="str">
        <f>IFERROR(_xlfn.XLOOKUP(Apollo_Results[[#This Row],[Company Number ]],Apollo_Data___Inc_Lender!A:A,Apollo_Data___Inc_Lender!D:D,,)&amp;"","")</f>
        <v>Barclays Security Trustee Limited</v>
      </c>
      <c r="E832" s="31">
        <f>IFERROR(_xlfn.XLOOKUP(Apollo_Results[[#This Row],[Company Number ]],Apollo_Data___Inc_Lender!A:A,Apollo_Data___Inc_Lender!E:E,"",),"")</f>
        <v>44616</v>
      </c>
      <c r="F832" s="27" t="str">
        <f>IFERROR(_xlfn.XLOOKUP(Apollo_Results[[#This Row],[Company Number ]],Apollo_Data___Inc_Lender!A:A,Apollo_Data___Inc_Lender!F:F,"",0)&amp;"","")</f>
        <v>outstanding</v>
      </c>
      <c r="G832" s="31">
        <f>_xlfn.XLOOKUP(Apollo_Results[[#This Row],[Company Number ]],Apollo_Data___Inc_Lender!A:A,Apollo_Data___Inc_Lender!G:G,"",0)</f>
        <v>37118</v>
      </c>
      <c r="H832" s="27" t="str">
        <f>IFERROR(Apollo_Data__Comp_No[[#This Row],[First Name]],"")</f>
        <v>Matt</v>
      </c>
      <c r="I832" s="27" t="str">
        <f>IFERROR(Apollo_Data__Comp_No[[#This Row],[Last Name]],"")</f>
        <v>Dixon</v>
      </c>
      <c r="M832" s="27" t="str">
        <f>IFERROR(Apollo_Data__Comp_No[[#This Row],[Company Linkedin Url]],"")</f>
        <v>http://www.linkedin.com/company/matthewsbenjaminltd</v>
      </c>
      <c r="N832" s="27" t="str">
        <f>IFERROR(Apollo_Data__Comp_No[[#This Row],[Website]],"")</f>
        <v>https://matthewsbenjamin.co.uk</v>
      </c>
      <c r="O832" s="27" t="str">
        <f>IFERROR(Apollo_Data__Comp_No[[#This Row],[Company Address]],"")</f>
        <v>Ellerthwaite Square, England, United Kingdom, LA23 1</v>
      </c>
      <c r="P832" s="33" t="s">
        <v>26054</v>
      </c>
    </row>
    <row r="833" spans="1:16" s="27" customFormat="1" x14ac:dyDescent="0.4">
      <c r="A833" s="28" t="str">
        <f>IFERROR(Apollo_Data__Comp_No[[#This Row],[CH Company number]],"")</f>
        <v>13834252</v>
      </c>
      <c r="B833" s="29" t="str">
        <f>IFERROR(Apollo_Data__Comp_No[[#This Row],[company]],"")</f>
        <v>The Jacksonheim Property Group</v>
      </c>
      <c r="C833" s="29" t="str">
        <f>IFERROR(_xlfn.XLOOKUP(Apollo_Results[[#This Row],[Company Number ]],Apollo_Data___Inc_Lender!A:A,Apollo_Data___Inc_Lender!C:C,,)&amp;"","")</f>
        <v>Corin - Jackson</v>
      </c>
      <c r="D833" s="27" t="str">
        <f>IFERROR(_xlfn.XLOOKUP(Apollo_Results[[#This Row],[Company Number ]],Apollo_Data___Inc_Lender!A:A,Apollo_Data___Inc_Lender!D:D,,)&amp;"","")</f>
        <v/>
      </c>
      <c r="E833" s="31">
        <f>IFERROR(_xlfn.XLOOKUP(Apollo_Results[[#This Row],[Company Number ]],Apollo_Data___Inc_Lender!A:A,Apollo_Data___Inc_Lender!E:E,"",),"")</f>
        <v>0</v>
      </c>
      <c r="F833" s="27" t="str">
        <f>IFERROR(_xlfn.XLOOKUP(Apollo_Results[[#This Row],[Company Number ]],Apollo_Data___Inc_Lender!A:A,Apollo_Data___Inc_Lender!F:F,"",0)&amp;"","")</f>
        <v/>
      </c>
      <c r="G833" s="31">
        <f>_xlfn.XLOOKUP(Apollo_Results[[#This Row],[Company Number ]],Apollo_Data___Inc_Lender!A:A,Apollo_Data___Inc_Lender!G:G,"",0)</f>
        <v>44568</v>
      </c>
      <c r="H833" s="27" t="str">
        <f>IFERROR(Apollo_Data__Comp_No[[#This Row],[First Name]],"")</f>
        <v>Jordan</v>
      </c>
      <c r="I833" s="27" t="str">
        <f>IFERROR(Apollo_Data__Comp_No[[#This Row],[Last Name]],"")</f>
        <v>Masheder</v>
      </c>
      <c r="M833" s="27" t="str">
        <f>IFERROR(Apollo_Data__Comp_No[[#This Row],[Company Linkedin Url]],"")</f>
        <v>http://www.linkedin.com/company/jacksonheim</v>
      </c>
      <c r="N833" s="27" t="str">
        <f>IFERROR(Apollo_Data__Comp_No[[#This Row],[Website]],"")</f>
        <v>https://jacksonheim.co.uk</v>
      </c>
      <c r="O833" s="27" t="str">
        <f>IFERROR(Apollo_Data__Comp_No[[#This Row],[Company Address]],"")</f>
        <v>Naval Street, Manchester, England, United Kingdom, M4 6</v>
      </c>
      <c r="P833" s="33" t="s">
        <v>26054</v>
      </c>
    </row>
    <row r="834" spans="1:16" s="27" customFormat="1" x14ac:dyDescent="0.4">
      <c r="A834" s="28" t="str">
        <f>IFERROR(Apollo_Data__Comp_No[[#This Row],[CH Company number]],"")</f>
        <v>13834252</v>
      </c>
      <c r="B834" s="29" t="str">
        <f>IFERROR(Apollo_Data__Comp_No[[#This Row],[company]],"")</f>
        <v>The Jacksonheim Property Group</v>
      </c>
      <c r="C834" s="29" t="str">
        <f>IFERROR(_xlfn.XLOOKUP(Apollo_Results[[#This Row],[Company Number ]],Apollo_Data___Inc_Lender!A:A,Apollo_Data___Inc_Lender!C:C,,)&amp;"","")</f>
        <v>Corin - Jackson</v>
      </c>
      <c r="D834" s="27" t="str">
        <f>IFERROR(_xlfn.XLOOKUP(Apollo_Results[[#This Row],[Company Number ]],Apollo_Data___Inc_Lender!A:A,Apollo_Data___Inc_Lender!D:D,,)&amp;"","")</f>
        <v/>
      </c>
      <c r="E834" s="31">
        <f>IFERROR(_xlfn.XLOOKUP(Apollo_Results[[#This Row],[Company Number ]],Apollo_Data___Inc_Lender!A:A,Apollo_Data___Inc_Lender!E:E,"",),"")</f>
        <v>0</v>
      </c>
      <c r="F834" s="27" t="str">
        <f>IFERROR(_xlfn.XLOOKUP(Apollo_Results[[#This Row],[Company Number ]],Apollo_Data___Inc_Lender!A:A,Apollo_Data___Inc_Lender!F:F,"",0)&amp;"","")</f>
        <v/>
      </c>
      <c r="G834" s="31">
        <f>_xlfn.XLOOKUP(Apollo_Results[[#This Row],[Company Number ]],Apollo_Data___Inc_Lender!A:A,Apollo_Data___Inc_Lender!G:G,"",0)</f>
        <v>44568</v>
      </c>
      <c r="H834" s="27" t="str">
        <f>IFERROR(Apollo_Data__Comp_No[[#This Row],[First Name]],"")</f>
        <v>Aimee</v>
      </c>
      <c r="I834" s="27" t="str">
        <f>IFERROR(Apollo_Data__Comp_No[[#This Row],[Last Name]],"")</f>
        <v>Cooper</v>
      </c>
      <c r="M834" s="27" t="str">
        <f>IFERROR(Apollo_Data__Comp_No[[#This Row],[Company Linkedin Url]],"")</f>
        <v>http://www.linkedin.com/company/jacksonheim</v>
      </c>
      <c r="N834" s="27" t="str">
        <f>IFERROR(Apollo_Data__Comp_No[[#This Row],[Website]],"")</f>
        <v>https://jacksonheim.co.uk</v>
      </c>
      <c r="O834" s="27" t="str">
        <f>IFERROR(Apollo_Data__Comp_No[[#This Row],[Company Address]],"")</f>
        <v>Naval Street, Manchester, England, United Kingdom, M4 6</v>
      </c>
      <c r="P834" s="33" t="s">
        <v>26054</v>
      </c>
    </row>
    <row r="835" spans="1:16" s="27" customFormat="1" x14ac:dyDescent="0.4">
      <c r="A835" s="28" t="str">
        <f>IFERROR(Apollo_Data__Comp_No[[#This Row],[CH Company number]],"")</f>
        <v>16601978</v>
      </c>
      <c r="B835" s="29" t="str">
        <f>IFERROR(Apollo_Data__Comp_No[[#This Row],[company]],"")</f>
        <v>Gwent Properties</v>
      </c>
      <c r="C835" s="29" t="str">
        <f>IFERROR(_xlfn.XLOOKUP(Apollo_Results[[#This Row],[Company Number ]],Apollo_Data___Inc_Lender!A:A,Apollo_Data___Inc_Lender!C:C,,)&amp;"","")</f>
        <v>Ross - Taylor</v>
      </c>
      <c r="D835" s="27" t="str">
        <f>IFERROR(_xlfn.XLOOKUP(Apollo_Results[[#This Row],[Company Number ]],Apollo_Data___Inc_Lender!A:A,Apollo_Data___Inc_Lender!D:D,,)&amp;"","")</f>
        <v/>
      </c>
      <c r="E835" s="31">
        <f>IFERROR(_xlfn.XLOOKUP(Apollo_Results[[#This Row],[Company Number ]],Apollo_Data___Inc_Lender!A:A,Apollo_Data___Inc_Lender!E:E,"",),"")</f>
        <v>0</v>
      </c>
      <c r="F835" s="27" t="str">
        <f>IFERROR(_xlfn.XLOOKUP(Apollo_Results[[#This Row],[Company Number ]],Apollo_Data___Inc_Lender!A:A,Apollo_Data___Inc_Lender!F:F,"",0)&amp;"","")</f>
        <v/>
      </c>
      <c r="G835" s="31">
        <f>_xlfn.XLOOKUP(Apollo_Results[[#This Row],[Company Number ]],Apollo_Data___Inc_Lender!A:A,Apollo_Data___Inc_Lender!G:G,"",0)</f>
        <v>45861</v>
      </c>
      <c r="H835" s="27" t="str">
        <f>IFERROR(Apollo_Data__Comp_No[[#This Row],[First Name]],"")</f>
        <v>Ryan</v>
      </c>
      <c r="I835" s="27" t="str">
        <f>IFERROR(Apollo_Data__Comp_No[[#This Row],[Last Name]],"")</f>
        <v>Timson</v>
      </c>
      <c r="M835" s="27" t="str">
        <f>IFERROR(Apollo_Data__Comp_No[[#This Row],[Company Linkedin Url]],"")</f>
        <v>http://www.linkedin.com/company/gwent-properties</v>
      </c>
      <c r="N835" s="27" t="str">
        <f>IFERROR(Apollo_Data__Comp_No[[#This Row],[Website]],"")</f>
        <v>https://gwentproperties.co.uk</v>
      </c>
      <c r="O835" s="27" t="str">
        <f>IFERROR(Apollo_Data__Comp_No[[#This Row],[Company Address]],"")</f>
        <v>Ebbw Vale, Wales, United Kingdom, NP23</v>
      </c>
      <c r="P835" s="33" t="s">
        <v>26054</v>
      </c>
    </row>
    <row r="836" spans="1:16" s="27" customFormat="1" x14ac:dyDescent="0.4">
      <c r="A836" s="28" t="str">
        <f>IFERROR(Apollo_Data__Comp_No[[#This Row],[CH Company number]],"")</f>
        <v>13876122</v>
      </c>
      <c r="B836" s="29" t="str">
        <f>IFERROR(Apollo_Data__Comp_No[[#This Row],[company]],"")</f>
        <v>Axiom Property Partners</v>
      </c>
      <c r="C836" s="29" t="str">
        <f>IFERROR(_xlfn.XLOOKUP(Apollo_Results[[#This Row],[Company Number ]],Apollo_Data___Inc_Lender!A:A,Apollo_Data___Inc_Lender!C:C,,)&amp;"","")</f>
        <v>Jonathan - Breeze; Shane - Costar</v>
      </c>
      <c r="D836" s="27" t="str">
        <f>IFERROR(_xlfn.XLOOKUP(Apollo_Results[[#This Row],[Company Number ]],Apollo_Data___Inc_Lender!A:A,Apollo_Data___Inc_Lender!D:D,,)&amp;"","")</f>
        <v/>
      </c>
      <c r="E836" s="31">
        <f>IFERROR(_xlfn.XLOOKUP(Apollo_Results[[#This Row],[Company Number ]],Apollo_Data___Inc_Lender!A:A,Apollo_Data___Inc_Lender!E:E,"",),"")</f>
        <v>0</v>
      </c>
      <c r="F836" s="27" t="str">
        <f>IFERROR(_xlfn.XLOOKUP(Apollo_Results[[#This Row],[Company Number ]],Apollo_Data___Inc_Lender!A:A,Apollo_Data___Inc_Lender!F:F,"",0)&amp;"","")</f>
        <v/>
      </c>
      <c r="G836" s="31">
        <f>_xlfn.XLOOKUP(Apollo_Results[[#This Row],[Company Number ]],Apollo_Data___Inc_Lender!A:A,Apollo_Data___Inc_Lender!G:G,"",0)</f>
        <v>44588</v>
      </c>
      <c r="H836" s="27" t="str">
        <f>IFERROR(Apollo_Data__Comp_No[[#This Row],[First Name]],"")</f>
        <v>Shane</v>
      </c>
      <c r="I836" s="27" t="str">
        <f>IFERROR(Apollo_Data__Comp_No[[#This Row],[Last Name]],"")</f>
        <v>Costar</v>
      </c>
      <c r="M836" s="27" t="str">
        <f>IFERROR(Apollo_Data__Comp_No[[#This Row],[Company Linkedin Url]],"")</f>
        <v>http://www.linkedin.com/company/axiompropertypartners</v>
      </c>
      <c r="N836" s="27" t="str">
        <f>IFERROR(Apollo_Data__Comp_No[[#This Row],[Website]],"")</f>
        <v>https://axiompropertypartners.com</v>
      </c>
      <c r="O836" s="27" t="str">
        <f>IFERROR(Apollo_Data__Comp_No[[#This Row],[Company Address]],"")</f>
        <v>Manchester, England, United Kingdom</v>
      </c>
      <c r="P836" s="33" t="s">
        <v>26054</v>
      </c>
    </row>
    <row r="837" spans="1:16" s="27" customFormat="1" x14ac:dyDescent="0.4">
      <c r="A837" s="28" t="str">
        <f>IFERROR(Apollo_Data__Comp_No[[#This Row],[CH Company number]],"")</f>
        <v>13876122</v>
      </c>
      <c r="B837" s="29" t="str">
        <f>IFERROR(Apollo_Data__Comp_No[[#This Row],[company]],"")</f>
        <v>Axiom Property Partners</v>
      </c>
      <c r="C837" s="29" t="str">
        <f>IFERROR(_xlfn.XLOOKUP(Apollo_Results[[#This Row],[Company Number ]],Apollo_Data___Inc_Lender!A:A,Apollo_Data___Inc_Lender!C:C,,)&amp;"","")</f>
        <v>Jonathan - Breeze; Shane - Costar</v>
      </c>
      <c r="D837" s="27" t="str">
        <f>IFERROR(_xlfn.XLOOKUP(Apollo_Results[[#This Row],[Company Number ]],Apollo_Data___Inc_Lender!A:A,Apollo_Data___Inc_Lender!D:D,,)&amp;"","")</f>
        <v/>
      </c>
      <c r="E837" s="31">
        <f>IFERROR(_xlfn.XLOOKUP(Apollo_Results[[#This Row],[Company Number ]],Apollo_Data___Inc_Lender!A:A,Apollo_Data___Inc_Lender!E:E,"",),"")</f>
        <v>0</v>
      </c>
      <c r="F837" s="27" t="str">
        <f>IFERROR(_xlfn.XLOOKUP(Apollo_Results[[#This Row],[Company Number ]],Apollo_Data___Inc_Lender!A:A,Apollo_Data___Inc_Lender!F:F,"",0)&amp;"","")</f>
        <v/>
      </c>
      <c r="G837" s="31">
        <f>_xlfn.XLOOKUP(Apollo_Results[[#This Row],[Company Number ]],Apollo_Data___Inc_Lender!A:A,Apollo_Data___Inc_Lender!G:G,"",0)</f>
        <v>44588</v>
      </c>
      <c r="H837" s="27" t="str">
        <f>IFERROR(Apollo_Data__Comp_No[[#This Row],[First Name]],"")</f>
        <v>Jonathan</v>
      </c>
      <c r="I837" s="27" t="str">
        <f>IFERROR(Apollo_Data__Comp_No[[#This Row],[Last Name]],"")</f>
        <v>Breeze</v>
      </c>
      <c r="M837" s="27" t="str">
        <f>IFERROR(Apollo_Data__Comp_No[[#This Row],[Company Linkedin Url]],"")</f>
        <v>http://www.linkedin.com/company/axiompropertypartners</v>
      </c>
      <c r="N837" s="27" t="str">
        <f>IFERROR(Apollo_Data__Comp_No[[#This Row],[Website]],"")</f>
        <v>https://axiompropertypartners.com</v>
      </c>
      <c r="O837" s="27" t="str">
        <f>IFERROR(Apollo_Data__Comp_No[[#This Row],[Company Address]],"")</f>
        <v>Manchester, England, United Kingdom</v>
      </c>
      <c r="P837" s="33" t="s">
        <v>26054</v>
      </c>
    </row>
    <row r="838" spans="1:16" s="27" customFormat="1" x14ac:dyDescent="0.4">
      <c r="A838" s="28" t="str">
        <f>IFERROR(Apollo_Data__Comp_No[[#This Row],[CH Company number]],"")</f>
        <v>11538158</v>
      </c>
      <c r="B838" s="29" t="str">
        <f>IFERROR(Apollo_Data__Comp_No[[#This Row],[company]],"")</f>
        <v>Harlequin Developments</v>
      </c>
      <c r="C838" s="29" t="str">
        <f>IFERROR(_xlfn.XLOOKUP(Apollo_Results[[#This Row],[Company Number ]],Apollo_Data___Inc_Lender!A:A,Apollo_Data___Inc_Lender!C:C,,)&amp;"","")</f>
        <v>Bryan - Butler; Grant - Butler; Gordon - Wilson</v>
      </c>
      <c r="D838" s="27" t="str">
        <f>IFERROR(_xlfn.XLOOKUP(Apollo_Results[[#This Row],[Company Number ]],Apollo_Data___Inc_Lender!A:A,Apollo_Data___Inc_Lender!D:D,,)&amp;"","")</f>
        <v/>
      </c>
      <c r="E838" s="31">
        <f>IFERROR(_xlfn.XLOOKUP(Apollo_Results[[#This Row],[Company Number ]],Apollo_Data___Inc_Lender!A:A,Apollo_Data___Inc_Lender!E:E,"",),"")</f>
        <v>0</v>
      </c>
      <c r="F838" s="27" t="str">
        <f>IFERROR(_xlfn.XLOOKUP(Apollo_Results[[#This Row],[Company Number ]],Apollo_Data___Inc_Lender!A:A,Apollo_Data___Inc_Lender!F:F,"",0)&amp;"","")</f>
        <v/>
      </c>
      <c r="G838" s="31">
        <f>_xlfn.XLOOKUP(Apollo_Results[[#This Row],[Company Number ]],Apollo_Data___Inc_Lender!A:A,Apollo_Data___Inc_Lender!G:G,"",0)</f>
        <v>43337</v>
      </c>
      <c r="H838" s="27" t="str">
        <f>IFERROR(Apollo_Data__Comp_No[[#This Row],[First Name]],"")</f>
        <v>Edward</v>
      </c>
      <c r="I838" s="27" t="str">
        <f>IFERROR(Apollo_Data__Comp_No[[#This Row],[Last Name]],"")</f>
        <v>Burdell</v>
      </c>
      <c r="M838" s="27" t="str">
        <f>IFERROR(Apollo_Data__Comp_No[[#This Row],[Company Linkedin Url]],"")</f>
        <v>http://www.linkedin.com/company/harlequin-developments</v>
      </c>
      <c r="N838" s="27" t="str">
        <f>IFERROR(Apollo_Data__Comp_No[[#This Row],[Website]],"")</f>
        <v>https://harlequindevelopments.co.uk</v>
      </c>
      <c r="O838" s="27" t="str">
        <f>IFERROR(Apollo_Data__Comp_No[[#This Row],[Company Address]],"")</f>
        <v>85 Great Portland Street, London, England, United Kingdom, W1W 7LT</v>
      </c>
      <c r="P838" s="33" t="s">
        <v>26054</v>
      </c>
    </row>
    <row r="839" spans="1:16" s="27" customFormat="1" x14ac:dyDescent="0.4">
      <c r="A839" s="28" t="str">
        <f>IFERROR(Apollo_Data__Comp_No[[#This Row],[CH Company number]],"")</f>
        <v>09111348</v>
      </c>
      <c r="B839" s="29" t="str">
        <f>IFERROR(Apollo_Data__Comp_No[[#This Row],[company]],"")</f>
        <v>HUNTSMORE</v>
      </c>
      <c r="C839" s="29" t="str">
        <f>IFERROR(_xlfn.XLOOKUP(Apollo_Results[[#This Row],[Company Number ]],Apollo_Data___Inc_Lender!A:A,Apollo_Data___Inc_Lender!C:C,,)&amp;"","")</f>
        <v>Eamonn - Agha</v>
      </c>
      <c r="D839" s="27" t="str">
        <f>IFERROR(_xlfn.XLOOKUP(Apollo_Results[[#This Row],[Company Number ]],Apollo_Data___Inc_Lender!A:A,Apollo_Data___Inc_Lender!D:D,,)&amp;"","")</f>
        <v>The Mortgage Works (UK) PLC</v>
      </c>
      <c r="E839" s="31">
        <f>IFERROR(_xlfn.XLOOKUP(Apollo_Results[[#This Row],[Company Number ]],Apollo_Data___Inc_Lender!A:A,Apollo_Data___Inc_Lender!E:E,"",),"")</f>
        <v>44069</v>
      </c>
      <c r="F839" s="27" t="str">
        <f>IFERROR(_xlfn.XLOOKUP(Apollo_Results[[#This Row],[Company Number ]],Apollo_Data___Inc_Lender!A:A,Apollo_Data___Inc_Lender!F:F,"",0)&amp;"","")</f>
        <v>fully-satisfied</v>
      </c>
      <c r="G839" s="31">
        <f>_xlfn.XLOOKUP(Apollo_Results[[#This Row],[Company Number ]],Apollo_Data___Inc_Lender!A:A,Apollo_Data___Inc_Lender!G:G,"",0)</f>
        <v>41821</v>
      </c>
      <c r="H839" s="27" t="str">
        <f>IFERROR(Apollo_Data__Comp_No[[#This Row],[First Name]],"")</f>
        <v>Eamonn</v>
      </c>
      <c r="I839" s="27" t="str">
        <f>IFERROR(Apollo_Data__Comp_No[[#This Row],[Last Name]],"")</f>
        <v>Agha</v>
      </c>
      <c r="M839" s="27" t="str">
        <f>IFERROR(Apollo_Data__Comp_No[[#This Row],[Company Linkedin Url]],"")</f>
        <v>http://www.linkedin.com/company/huntsmore-design-&amp;-build</v>
      </c>
      <c r="N839" s="27" t="str">
        <f>IFERROR(Apollo_Data__Comp_No[[#This Row],[Website]],"")</f>
        <v>https://huntsmore.com</v>
      </c>
      <c r="O839" s="27" t="str">
        <f>IFERROR(Apollo_Data__Comp_No[[#This Row],[Company Address]],"")</f>
        <v>96 Kensington High Street, England, United Kingdom, W8 4SG</v>
      </c>
      <c r="P839" s="33" t="s">
        <v>26054</v>
      </c>
    </row>
    <row r="840" spans="1:16" s="27" customFormat="1" x14ac:dyDescent="0.4">
      <c r="A840" s="28" t="str">
        <f>IFERROR(Apollo_Data__Comp_No[[#This Row],[CH Company number]],"")</f>
        <v>06356121</v>
      </c>
      <c r="B840" s="29" t="str">
        <f>IFERROR(Apollo_Data__Comp_No[[#This Row],[company]],"")</f>
        <v>Milestone Developments</v>
      </c>
      <c r="C840" s="29" t="str">
        <f>IFERROR(_xlfn.XLOOKUP(Apollo_Results[[#This Row],[Company Number ]],Apollo_Data___Inc_Lender!A:A,Apollo_Data___Inc_Lender!C:C,,)&amp;"","")</f>
        <v>Julie - James; Edward - Crossley</v>
      </c>
      <c r="D840" s="27" t="str">
        <f>IFERROR(_xlfn.XLOOKUP(Apollo_Results[[#This Row],[Company Number ]],Apollo_Data___Inc_Lender!A:A,Apollo_Data___Inc_Lender!D:D,,)&amp;"","")</f>
        <v>Folk Nominee Limited</v>
      </c>
      <c r="E840" s="31">
        <f>IFERROR(_xlfn.XLOOKUP(Apollo_Results[[#This Row],[Company Number ]],Apollo_Data___Inc_Lender!A:A,Apollo_Data___Inc_Lender!E:E,"",),"")</f>
        <v>43423</v>
      </c>
      <c r="F840" s="27" t="str">
        <f>IFERROR(_xlfn.XLOOKUP(Apollo_Results[[#This Row],[Company Number ]],Apollo_Data___Inc_Lender!A:A,Apollo_Data___Inc_Lender!F:F,"",0)&amp;"","")</f>
        <v>fully-satisfied</v>
      </c>
      <c r="G840" s="31">
        <f>_xlfn.XLOOKUP(Apollo_Results[[#This Row],[Company Number ]],Apollo_Data___Inc_Lender!A:A,Apollo_Data___Inc_Lender!G:G,"",0)</f>
        <v>39324</v>
      </c>
      <c r="H840" s="27" t="str">
        <f>IFERROR(Apollo_Data__Comp_No[[#This Row],[First Name]],"")</f>
        <v>Stuart</v>
      </c>
      <c r="I840" s="27" t="str">
        <f>IFERROR(Apollo_Data__Comp_No[[#This Row],[Last Name]],"")</f>
        <v>Jackson</v>
      </c>
      <c r="M840" s="27" t="str">
        <f>IFERROR(Apollo_Data__Comp_No[[#This Row],[Company Linkedin Url]],"")</f>
        <v>http://www.linkedin.com/company/milestone-developments</v>
      </c>
      <c r="N840" s="27" t="str">
        <f>IFERROR(Apollo_Data__Comp_No[[#This Row],[Website]],"")</f>
        <v>https://milestonedevelopments.co.uk</v>
      </c>
      <c r="O840" s="27" t="str">
        <f>IFERROR(Apollo_Data__Comp_No[[#This Row],[Company Address]],"")</f>
        <v>2a Boswell Park, Ayr, Scotland, United Kingdom, KA7 1</v>
      </c>
      <c r="P840" s="33" t="s">
        <v>26054</v>
      </c>
    </row>
    <row r="841" spans="1:16" s="27" customFormat="1" x14ac:dyDescent="0.4">
      <c r="A841" s="28" t="str">
        <f>IFERROR(Apollo_Data__Comp_No[[#This Row],[CH Company number]],"")</f>
        <v>OC425196</v>
      </c>
      <c r="B841" s="29" t="str">
        <f>IFERROR(Apollo_Data__Comp_No[[#This Row],[company]],"")</f>
        <v>Hive Homes</v>
      </c>
      <c r="C841" s="29" t="str">
        <f>IFERROR(_xlfn.XLOOKUP(Apollo_Results[[#This Row],[Company Number ]],Apollo_Data___Inc_Lender!A:A,Apollo_Data___Inc_Lender!C:C,,)&amp;"","")</f>
        <v>Gmjv Fundco Llp; Greater - Authority</v>
      </c>
      <c r="D841" s="27" t="str">
        <f>IFERROR(_xlfn.XLOOKUP(Apollo_Results[[#This Row],[Company Number ]],Apollo_Data___Inc_Lender!A:A,Apollo_Data___Inc_Lender!D:D,,)&amp;"","")</f>
        <v>Gmjv Fundco LLP</v>
      </c>
      <c r="E841" s="31">
        <f>IFERROR(_xlfn.XLOOKUP(Apollo_Results[[#This Row],[Company Number ]],Apollo_Data___Inc_Lender!A:A,Apollo_Data___Inc_Lender!E:E,"",),"")</f>
        <v>45721</v>
      </c>
      <c r="F841" s="27" t="str">
        <f>IFERROR(_xlfn.XLOOKUP(Apollo_Results[[#This Row],[Company Number ]],Apollo_Data___Inc_Lender!A:A,Apollo_Data___Inc_Lender!F:F,"",0)&amp;"","")</f>
        <v>outstanding</v>
      </c>
      <c r="G841" s="31">
        <f>_xlfn.XLOOKUP(Apollo_Results[[#This Row],[Company Number ]],Apollo_Data___Inc_Lender!A:A,Apollo_Data___Inc_Lender!G:G,"",0)</f>
        <v>43444</v>
      </c>
      <c r="H841" s="27" t="str">
        <f>IFERROR(Apollo_Data__Comp_No[[#This Row],[First Name]],"")</f>
        <v>Laura</v>
      </c>
      <c r="I841" s="27" t="str">
        <f>IFERROR(Apollo_Data__Comp_No[[#This Row],[Last Name]],"")</f>
        <v>Meaden</v>
      </c>
      <c r="M841" s="27" t="str">
        <f>IFERROR(Apollo_Data__Comp_No[[#This Row],[Company Linkedin Url]],"")</f>
        <v>http://www.linkedin.com/company/hive-homes</v>
      </c>
      <c r="N841" s="27" t="str">
        <f>IFERROR(Apollo_Data__Comp_No[[#This Row],[Website]],"")</f>
        <v>https://hive-homes.co.uk</v>
      </c>
      <c r="O841" s="27" t="str">
        <f>IFERROR(Apollo_Data__Comp_No[[#This Row],[Company Address]],"")</f>
        <v>2a Derwent Avenue, Manchester, England, United Kingdom, M45 8HF</v>
      </c>
      <c r="P841" s="33" t="s">
        <v>26054</v>
      </c>
    </row>
    <row r="842" spans="1:16" s="27" customFormat="1" x14ac:dyDescent="0.4">
      <c r="A842" s="28" t="str">
        <f>IFERROR(Apollo_Data__Comp_No[[#This Row],[CH Company number]],"")</f>
        <v>OC425196</v>
      </c>
      <c r="B842" s="29" t="str">
        <f>IFERROR(Apollo_Data__Comp_No[[#This Row],[company]],"")</f>
        <v>Hive Homes</v>
      </c>
      <c r="C842" s="29" t="str">
        <f>IFERROR(_xlfn.XLOOKUP(Apollo_Results[[#This Row],[Company Number ]],Apollo_Data___Inc_Lender!A:A,Apollo_Data___Inc_Lender!C:C,,)&amp;"","")</f>
        <v>Gmjv Fundco Llp; Greater - Authority</v>
      </c>
      <c r="D842" s="27" t="str">
        <f>IFERROR(_xlfn.XLOOKUP(Apollo_Results[[#This Row],[Company Number ]],Apollo_Data___Inc_Lender!A:A,Apollo_Data___Inc_Lender!D:D,,)&amp;"","")</f>
        <v>Gmjv Fundco LLP</v>
      </c>
      <c r="E842" s="31">
        <f>IFERROR(_xlfn.XLOOKUP(Apollo_Results[[#This Row],[Company Number ]],Apollo_Data___Inc_Lender!A:A,Apollo_Data___Inc_Lender!E:E,"",),"")</f>
        <v>45721</v>
      </c>
      <c r="F842" s="27" t="str">
        <f>IFERROR(_xlfn.XLOOKUP(Apollo_Results[[#This Row],[Company Number ]],Apollo_Data___Inc_Lender!A:A,Apollo_Data___Inc_Lender!F:F,"",0)&amp;"","")</f>
        <v>outstanding</v>
      </c>
      <c r="G842" s="31">
        <f>_xlfn.XLOOKUP(Apollo_Results[[#This Row],[Company Number ]],Apollo_Data___Inc_Lender!A:A,Apollo_Data___Inc_Lender!G:G,"",0)</f>
        <v>43444</v>
      </c>
      <c r="H842" s="27" t="str">
        <f>IFERROR(Apollo_Data__Comp_No[[#This Row],[First Name]],"")</f>
        <v>Stuart</v>
      </c>
      <c r="I842" s="27" t="str">
        <f>IFERROR(Apollo_Data__Comp_No[[#This Row],[Last Name]],"")</f>
        <v>McHale</v>
      </c>
      <c r="M842" s="27" t="str">
        <f>IFERROR(Apollo_Data__Comp_No[[#This Row],[Company Linkedin Url]],"")</f>
        <v>http://www.linkedin.com/company/hive-homes</v>
      </c>
      <c r="N842" s="27" t="str">
        <f>IFERROR(Apollo_Data__Comp_No[[#This Row],[Website]],"")</f>
        <v>https://hive-homes.co.uk</v>
      </c>
      <c r="O842" s="27" t="str">
        <f>IFERROR(Apollo_Data__Comp_No[[#This Row],[Company Address]],"")</f>
        <v>2a Derwent Avenue, Manchester, England, United Kingdom, M45 8HF</v>
      </c>
      <c r="P842" s="33" t="s">
        <v>26054</v>
      </c>
    </row>
    <row r="843" spans="1:16" s="27" customFormat="1" x14ac:dyDescent="0.4">
      <c r="A843" s="28" t="str">
        <f>IFERROR(Apollo_Data__Comp_No[[#This Row],[CH Company number]],"")</f>
        <v>07221698</v>
      </c>
      <c r="B843" s="29" t="str">
        <f>IFERROR(Apollo_Data__Comp_No[[#This Row],[company]],"")</f>
        <v>Bloomsbury Estates</v>
      </c>
      <c r="C843" s="29" t="str">
        <f>IFERROR(_xlfn.XLOOKUP(Apollo_Results[[#This Row],[Company Number ]],Apollo_Data___Inc_Lender!A:A,Apollo_Data___Inc_Lender!C:C,,)&amp;"","")</f>
        <v>Raymond - Cornwell; Hannah - Wilhelm</v>
      </c>
      <c r="D843" s="27" t="str">
        <f>IFERROR(_xlfn.XLOOKUP(Apollo_Results[[#This Row],[Company Number ]],Apollo_Data___Inc_Lender!A:A,Apollo_Data___Inc_Lender!D:D,,)&amp;"","")</f>
        <v>Lloyds Bank PLC</v>
      </c>
      <c r="E843" s="31">
        <f>IFERROR(_xlfn.XLOOKUP(Apollo_Results[[#This Row],[Company Number ]],Apollo_Data___Inc_Lender!A:A,Apollo_Data___Inc_Lender!E:E,"",),"")</f>
        <v>41848</v>
      </c>
      <c r="F843" s="27" t="str">
        <f>IFERROR(_xlfn.XLOOKUP(Apollo_Results[[#This Row],[Company Number ]],Apollo_Data___Inc_Lender!A:A,Apollo_Data___Inc_Lender!F:F,"",0)&amp;"","")</f>
        <v>fully-satisfied</v>
      </c>
      <c r="G843" s="31">
        <f>_xlfn.XLOOKUP(Apollo_Results[[#This Row],[Company Number ]],Apollo_Data___Inc_Lender!A:A,Apollo_Data___Inc_Lender!G:G,"",0)</f>
        <v>40281</v>
      </c>
      <c r="H843" s="27" t="str">
        <f>IFERROR(Apollo_Data__Comp_No[[#This Row],[First Name]],"")</f>
        <v>Hannah</v>
      </c>
      <c r="I843" s="27" t="str">
        <f>IFERROR(Apollo_Data__Comp_No[[#This Row],[Last Name]],"")</f>
        <v>Mirpm</v>
      </c>
      <c r="M843" s="27" t="str">
        <f>IFERROR(Apollo_Data__Comp_No[[#This Row],[Company Linkedin Url]],"")</f>
        <v>http://www.linkedin.com/company/bloomsburyestates</v>
      </c>
      <c r="N843" s="27" t="str">
        <f>IFERROR(Apollo_Data__Comp_No[[#This Row],[Website]],"")</f>
        <v>https://bloomsbury-estates.com</v>
      </c>
      <c r="O843" s="27" t="str">
        <f>IFERROR(Apollo_Data__Comp_No[[#This Row],[Company Address]],"")</f>
        <v>Willoughby Street, London, England, United Kingdom, WC1B 3</v>
      </c>
      <c r="P843" s="33" t="s">
        <v>26054</v>
      </c>
    </row>
    <row r="844" spans="1:16" s="27" customFormat="1" x14ac:dyDescent="0.4">
      <c r="A844" s="28" t="str">
        <f>IFERROR(Apollo_Data__Comp_No[[#This Row],[CH Company number]],"")</f>
        <v>11714202</v>
      </c>
      <c r="B844" s="29" t="str">
        <f>IFERROR(Apollo_Data__Comp_No[[#This Row],[company]],"")</f>
        <v>Crossman Group</v>
      </c>
      <c r="C844" s="29" t="str">
        <f>IFERROR(_xlfn.XLOOKUP(Apollo_Results[[#This Row],[Company Number ]],Apollo_Data___Inc_Lender!A:A,Apollo_Data___Inc_Lender!C:C,,)&amp;"","")</f>
        <v>Bradley - Hughes; Julia - Hughes</v>
      </c>
      <c r="D844" s="27" t="str">
        <f>IFERROR(_xlfn.XLOOKUP(Apollo_Results[[#This Row],[Company Number ]],Apollo_Data___Inc_Lender!A:A,Apollo_Data___Inc_Lender!D:D,,)&amp;"","")</f>
        <v/>
      </c>
      <c r="E844" s="31">
        <f>IFERROR(_xlfn.XLOOKUP(Apollo_Results[[#This Row],[Company Number ]],Apollo_Data___Inc_Lender!A:A,Apollo_Data___Inc_Lender!E:E,"",),"")</f>
        <v>0</v>
      </c>
      <c r="F844" s="27" t="str">
        <f>IFERROR(_xlfn.XLOOKUP(Apollo_Results[[#This Row],[Company Number ]],Apollo_Data___Inc_Lender!A:A,Apollo_Data___Inc_Lender!F:F,"",0)&amp;"","")</f>
        <v/>
      </c>
      <c r="G844" s="31">
        <f>_xlfn.XLOOKUP(Apollo_Results[[#This Row],[Company Number ]],Apollo_Data___Inc_Lender!A:A,Apollo_Data___Inc_Lender!G:G,"",0)</f>
        <v>43440</v>
      </c>
      <c r="H844" s="27" t="str">
        <f>IFERROR(Apollo_Data__Comp_No[[#This Row],[First Name]],"")</f>
        <v>Judy</v>
      </c>
      <c r="I844" s="27" t="str">
        <f>IFERROR(Apollo_Data__Comp_No[[#This Row],[Last Name]],"")</f>
        <v>Raines</v>
      </c>
      <c r="M844" s="27" t="str">
        <f>IFERROR(Apollo_Data__Comp_No[[#This Row],[Company Linkedin Url]],"")</f>
        <v>http://www.linkedin.com/company/crossman-homes-limited</v>
      </c>
      <c r="N844" s="27" t="str">
        <f>IFERROR(Apollo_Data__Comp_No[[#This Row],[Website]],"")</f>
        <v>https://crossmangroup.co.uk</v>
      </c>
      <c r="O844" s="27" t="str">
        <f>IFERROR(Apollo_Data__Comp_No[[#This Row],[Company Address]],"")</f>
        <v>5 London Road, Bath, England, United Kingdom, BA1 6AE</v>
      </c>
      <c r="P844" s="33" t="s">
        <v>26054</v>
      </c>
    </row>
    <row r="845" spans="1:16" s="27" customFormat="1" x14ac:dyDescent="0.4">
      <c r="A845" s="28" t="str">
        <f>IFERROR(Apollo_Data__Comp_No[[#This Row],[CH Company number]],"")</f>
        <v>10524595</v>
      </c>
      <c r="B845" s="29" t="str">
        <f>IFERROR(Apollo_Data__Comp_No[[#This Row],[company]],"")</f>
        <v>Cullen Homes</v>
      </c>
      <c r="C845" s="29" t="str">
        <f>IFERROR(_xlfn.XLOOKUP(Apollo_Results[[#This Row],[Company Number ]],Apollo_Data___Inc_Lender!A:A,Apollo_Data___Inc_Lender!C:C,,)&amp;"","")</f>
        <v>Thomas - Cullen</v>
      </c>
      <c r="D845" s="27" t="str">
        <f>IFERROR(_xlfn.XLOOKUP(Apollo_Results[[#This Row],[Company Number ]],Apollo_Data___Inc_Lender!A:A,Apollo_Data___Inc_Lender!D:D,,)&amp;"","")</f>
        <v>Bms Partnership Limited</v>
      </c>
      <c r="E845" s="31">
        <f>IFERROR(_xlfn.XLOOKUP(Apollo_Results[[#This Row],[Company Number ]],Apollo_Data___Inc_Lender!A:A,Apollo_Data___Inc_Lender!E:E,"",),"")</f>
        <v>45524</v>
      </c>
      <c r="F845" s="27" t="str">
        <f>IFERROR(_xlfn.XLOOKUP(Apollo_Results[[#This Row],[Company Number ]],Apollo_Data___Inc_Lender!A:A,Apollo_Data___Inc_Lender!F:F,"",0)&amp;"","")</f>
        <v>outstanding</v>
      </c>
      <c r="G845" s="31">
        <f>_xlfn.XLOOKUP(Apollo_Results[[#This Row],[Company Number ]],Apollo_Data___Inc_Lender!A:A,Apollo_Data___Inc_Lender!G:G,"",0)</f>
        <v>42718</v>
      </c>
      <c r="H845" s="27" t="str">
        <f>IFERROR(Apollo_Data__Comp_No[[#This Row],[First Name]],"")</f>
        <v>Harriet</v>
      </c>
      <c r="I845" s="27" t="str">
        <f>IFERROR(Apollo_Data__Comp_No[[#This Row],[Last Name]],"")</f>
        <v>Schofield</v>
      </c>
      <c r="M845" s="27" t="str">
        <f>IFERROR(Apollo_Data__Comp_No[[#This Row],[Company Linkedin Url]],"")</f>
        <v>http://www.linkedin.com/company/cullen-homes</v>
      </c>
      <c r="N845" s="27" t="str">
        <f>IFERROR(Apollo_Data__Comp_No[[#This Row],[Website]],"")</f>
        <v>https://cullenhomes.co.uk</v>
      </c>
      <c r="O845" s="27" t="str">
        <f>IFERROR(Apollo_Data__Comp_No[[#This Row],[Company Address]],"")</f>
        <v>Poole, England, United Kingdom</v>
      </c>
      <c r="P845" s="33" t="s">
        <v>26054</v>
      </c>
    </row>
    <row r="846" spans="1:16" s="27" customFormat="1" x14ac:dyDescent="0.4">
      <c r="A846" s="28" t="str">
        <f>IFERROR(Apollo_Data__Comp_No[[#This Row],[CH Company number]],"")</f>
        <v>10524595</v>
      </c>
      <c r="B846" s="29" t="str">
        <f>IFERROR(Apollo_Data__Comp_No[[#This Row],[company]],"")</f>
        <v>Cullen Homes</v>
      </c>
      <c r="C846" s="29" t="str">
        <f>IFERROR(_xlfn.XLOOKUP(Apollo_Results[[#This Row],[Company Number ]],Apollo_Data___Inc_Lender!A:A,Apollo_Data___Inc_Lender!C:C,,)&amp;"","")</f>
        <v>Thomas - Cullen</v>
      </c>
      <c r="D846" s="27" t="str">
        <f>IFERROR(_xlfn.XLOOKUP(Apollo_Results[[#This Row],[Company Number ]],Apollo_Data___Inc_Lender!A:A,Apollo_Data___Inc_Lender!D:D,,)&amp;"","")</f>
        <v>Bms Partnership Limited</v>
      </c>
      <c r="E846" s="31">
        <f>IFERROR(_xlfn.XLOOKUP(Apollo_Results[[#This Row],[Company Number ]],Apollo_Data___Inc_Lender!A:A,Apollo_Data___Inc_Lender!E:E,"",),"")</f>
        <v>45524</v>
      </c>
      <c r="F846" s="27" t="str">
        <f>IFERROR(_xlfn.XLOOKUP(Apollo_Results[[#This Row],[Company Number ]],Apollo_Data___Inc_Lender!A:A,Apollo_Data___Inc_Lender!F:F,"",0)&amp;"","")</f>
        <v>outstanding</v>
      </c>
      <c r="G846" s="31">
        <f>_xlfn.XLOOKUP(Apollo_Results[[#This Row],[Company Number ]],Apollo_Data___Inc_Lender!A:A,Apollo_Data___Inc_Lender!G:G,"",0)</f>
        <v>42718</v>
      </c>
      <c r="H846" s="27" t="str">
        <f>IFERROR(Apollo_Data__Comp_No[[#This Row],[First Name]],"")</f>
        <v>Karolina</v>
      </c>
      <c r="I846" s="27" t="str">
        <f>IFERROR(Apollo_Data__Comp_No[[#This Row],[Last Name]],"")</f>
        <v>Cullen</v>
      </c>
      <c r="M846" s="27" t="str">
        <f>IFERROR(Apollo_Data__Comp_No[[#This Row],[Company Linkedin Url]],"")</f>
        <v>http://www.linkedin.com/company/cullen-homes</v>
      </c>
      <c r="N846" s="27" t="str">
        <f>IFERROR(Apollo_Data__Comp_No[[#This Row],[Website]],"")</f>
        <v>https://cullenhomes.co.uk</v>
      </c>
      <c r="O846" s="27" t="str">
        <f>IFERROR(Apollo_Data__Comp_No[[#This Row],[Company Address]],"")</f>
        <v>Poole, England, United Kingdom</v>
      </c>
      <c r="P846" s="33" t="s">
        <v>26054</v>
      </c>
    </row>
    <row r="847" spans="1:16" s="27" customFormat="1" x14ac:dyDescent="0.4">
      <c r="A847" s="28" t="str">
        <f>IFERROR(Apollo_Data__Comp_No[[#This Row],[CH Company number]],"")</f>
        <v>05902468</v>
      </c>
      <c r="B847" s="29" t="str">
        <f>IFERROR(Apollo_Data__Comp_No[[#This Row],[company]],"")</f>
        <v>Bildurn</v>
      </c>
      <c r="C847" s="29" t="str">
        <f>IFERROR(_xlfn.XLOOKUP(Apollo_Results[[#This Row],[Company Number ]],Apollo_Data___Inc_Lender!A:A,Apollo_Data___Inc_Lender!C:C,,)&amp;"","")</f>
        <v>Sean - Akins; George - Akins; David - Mcderment</v>
      </c>
      <c r="D847" s="27" t="str">
        <f>IFERROR(_xlfn.XLOOKUP(Apollo_Results[[#This Row],[Company Number ]],Apollo_Data___Inc_Lender!A:A,Apollo_Data___Inc_Lender!D:D,,)&amp;"","")</f>
        <v>Barclays Bank PLC</v>
      </c>
      <c r="E847" s="31">
        <f>IFERROR(_xlfn.XLOOKUP(Apollo_Results[[#This Row],[Company Number ]],Apollo_Data___Inc_Lender!A:A,Apollo_Data___Inc_Lender!E:E,"",),"")</f>
        <v>40389</v>
      </c>
      <c r="F847" s="27" t="str">
        <f>IFERROR(_xlfn.XLOOKUP(Apollo_Results[[#This Row],[Company Number ]],Apollo_Data___Inc_Lender!A:A,Apollo_Data___Inc_Lender!F:F,"",0)&amp;"","")</f>
        <v>fully-satisfied</v>
      </c>
      <c r="G847" s="31">
        <f>_xlfn.XLOOKUP(Apollo_Results[[#This Row],[Company Number ]],Apollo_Data___Inc_Lender!A:A,Apollo_Data___Inc_Lender!G:G,"",0)</f>
        <v>38939</v>
      </c>
      <c r="H847" s="27" t="str">
        <f>IFERROR(Apollo_Data__Comp_No[[#This Row],[First Name]],"")</f>
        <v>Sean</v>
      </c>
      <c r="I847" s="27" t="str">
        <f>IFERROR(Apollo_Data__Comp_No[[#This Row],[Last Name]],"")</f>
        <v>Akins</v>
      </c>
      <c r="M847" s="27" t="str">
        <f>IFERROR(Apollo_Data__Comp_No[[#This Row],[Company Linkedin Url]],"")</f>
        <v>http://www.linkedin.com/company/bildurn</v>
      </c>
      <c r="N847" s="27" t="str">
        <f>IFERROR(Apollo_Data__Comp_No[[#This Row],[Website]],"")</f>
        <v>https://bildurn.co.uk</v>
      </c>
      <c r="O847" s="27" t="str">
        <f>IFERROR(Apollo_Data__Comp_No[[#This Row],[Company Address]],"")</f>
        <v>6 Carlton Street, Nottingham, England, United Kingdom, NG1 1NN</v>
      </c>
      <c r="P847" s="33" t="s">
        <v>26054</v>
      </c>
    </row>
    <row r="848" spans="1:16" s="27" customFormat="1" x14ac:dyDescent="0.4">
      <c r="A848" s="28" t="str">
        <f>IFERROR(Apollo_Data__Comp_No[[#This Row],[CH Company number]],"")</f>
        <v>13336236</v>
      </c>
      <c r="B848" s="29" t="str">
        <f>IFERROR(Apollo_Data__Comp_No[[#This Row],[company]],"")</f>
        <v>BlockLand | The Apartment Block Agents</v>
      </c>
      <c r="C848" s="29" t="str">
        <f>IFERROR(_xlfn.XLOOKUP(Apollo_Results[[#This Row],[Company Number ]],Apollo_Data___Inc_Lender!A:A,Apollo_Data___Inc_Lender!C:C,,)&amp;"","")</f>
        <v>Jack - Brown; Kevin - Cox; Jordan - Gamble</v>
      </c>
      <c r="D848" s="27" t="str">
        <f>IFERROR(_xlfn.XLOOKUP(Apollo_Results[[#This Row],[Company Number ]],Apollo_Data___Inc_Lender!A:A,Apollo_Data___Inc_Lender!D:D,,)&amp;"","")</f>
        <v/>
      </c>
      <c r="E848" s="31">
        <f>IFERROR(_xlfn.XLOOKUP(Apollo_Results[[#This Row],[Company Number ]],Apollo_Data___Inc_Lender!A:A,Apollo_Data___Inc_Lender!E:E,"",),"")</f>
        <v>0</v>
      </c>
      <c r="F848" s="27" t="str">
        <f>IFERROR(_xlfn.XLOOKUP(Apollo_Results[[#This Row],[Company Number ]],Apollo_Data___Inc_Lender!A:A,Apollo_Data___Inc_Lender!F:F,"",0)&amp;"","")</f>
        <v/>
      </c>
      <c r="G848" s="31">
        <f>_xlfn.XLOOKUP(Apollo_Results[[#This Row],[Company Number ]],Apollo_Data___Inc_Lender!A:A,Apollo_Data___Inc_Lender!G:G,"",0)</f>
        <v>44301</v>
      </c>
      <c r="H848" s="27" t="str">
        <f>IFERROR(Apollo_Data__Comp_No[[#This Row],[First Name]],"")</f>
        <v>Jack</v>
      </c>
      <c r="I848" s="27" t="str">
        <f>IFERROR(Apollo_Data__Comp_No[[#This Row],[Last Name]],"")</f>
        <v>Brown</v>
      </c>
      <c r="M848" s="27" t="str">
        <f>IFERROR(Apollo_Data__Comp_No[[#This Row],[Company Linkedin Url]],"")</f>
        <v>http://www.linkedin.com/company/blocklandacq</v>
      </c>
      <c r="N848" s="27" t="str">
        <f>IFERROR(Apollo_Data__Comp_No[[#This Row],[Website]],"")</f>
        <v>https://blockland.co.uk</v>
      </c>
      <c r="O848" s="27" t="str">
        <f>IFERROR(Apollo_Data__Comp_No[[#This Row],[Company Address]],"")</f>
        <v>Stourbridge, England, United Kingdom</v>
      </c>
      <c r="P848" s="33" t="s">
        <v>26054</v>
      </c>
    </row>
    <row r="849" spans="1:16" s="27" customFormat="1" x14ac:dyDescent="0.4">
      <c r="A849" s="28" t="str">
        <f>IFERROR(Apollo_Data__Comp_No[[#This Row],[CH Company number]],"")</f>
        <v>06145024</v>
      </c>
      <c r="B849" s="29" t="str">
        <f>IFERROR(Apollo_Data__Comp_No[[#This Row],[company]],"")</f>
        <v>Signia Living</v>
      </c>
      <c r="C849" s="29" t="str">
        <f>IFERROR(_xlfn.XLOOKUP(Apollo_Results[[#This Row],[Company Number ]],Apollo_Data___Inc_Lender!A:A,Apollo_Data___Inc_Lender!C:C,,)&amp;"","")</f>
        <v>David - Manson; Simon - Martle</v>
      </c>
      <c r="D849" s="27" t="str">
        <f>IFERROR(_xlfn.XLOOKUP(Apollo_Results[[#This Row],[Company Number ]],Apollo_Data___Inc_Lender!A:A,Apollo_Data___Inc_Lender!D:D,,)&amp;"","")</f>
        <v>Glas Trust Corporation Limited</v>
      </c>
      <c r="E849" s="31">
        <f>IFERROR(_xlfn.XLOOKUP(Apollo_Results[[#This Row],[Company Number ]],Apollo_Data___Inc_Lender!A:A,Apollo_Data___Inc_Lender!E:E,"",),"")</f>
        <v>43433</v>
      </c>
      <c r="F849" s="27" t="str">
        <f>IFERROR(_xlfn.XLOOKUP(Apollo_Results[[#This Row],[Company Number ]],Apollo_Data___Inc_Lender!A:A,Apollo_Data___Inc_Lender!F:F,"",0)&amp;"","")</f>
        <v>fully-satisfied</v>
      </c>
      <c r="G849" s="31">
        <f>_xlfn.XLOOKUP(Apollo_Results[[#This Row],[Company Number ]],Apollo_Data___Inc_Lender!A:A,Apollo_Data___Inc_Lender!G:G,"",0)</f>
        <v>39149</v>
      </c>
      <c r="H849" s="27" t="str">
        <f>IFERROR(Apollo_Data__Comp_No[[#This Row],[First Name]],"")</f>
        <v>Dhiraj</v>
      </c>
      <c r="I849" s="27" t="str">
        <f>IFERROR(Apollo_Data__Comp_No[[#This Row],[Last Name]],"")</f>
        <v>Dabasia</v>
      </c>
      <c r="M849" s="27" t="str">
        <f>IFERROR(Apollo_Data__Comp_No[[#This Row],[Company Linkedin Url]],"")</f>
        <v>http://www.linkedin.com/company/signia-living</v>
      </c>
      <c r="N849" s="27" t="str">
        <f>IFERROR(Apollo_Data__Comp_No[[#This Row],[Website]],"")</f>
        <v>https://signia-living.co.uk</v>
      </c>
      <c r="O849" s="27" t="str">
        <f>IFERROR(Apollo_Data__Comp_No[[#This Row],[Company Address]],"")</f>
        <v>14 Oxford Road, London, England, United Kingdom, NW6 5</v>
      </c>
      <c r="P849" s="33" t="s">
        <v>26054</v>
      </c>
    </row>
    <row r="850" spans="1:16" s="27" customFormat="1" x14ac:dyDescent="0.4">
      <c r="A850" s="28" t="str">
        <f>IFERROR(Apollo_Data__Comp_No[[#This Row],[CH Company number]],"")</f>
        <v>11729704</v>
      </c>
      <c r="B850" s="29" t="str">
        <f>IFERROR(Apollo_Data__Comp_No[[#This Row],[company]],"")</f>
        <v>London Property - Home of Super Prime</v>
      </c>
      <c r="C850" s="29" t="str">
        <f>IFERROR(_xlfn.XLOOKUP(Apollo_Results[[#This Row],[Company Number ]],Apollo_Data___Inc_Lender!A:A,Apollo_Data___Inc_Lender!C:C,,)&amp;"","")</f>
        <v>Kanthia - Pathmanathan; Mahinan - Pathmanathan</v>
      </c>
      <c r="D850" s="27" t="str">
        <f>IFERROR(_xlfn.XLOOKUP(Apollo_Results[[#This Row],[Company Number ]],Apollo_Data___Inc_Lender!A:A,Apollo_Data___Inc_Lender!D:D,,)&amp;"","")</f>
        <v>Commercial Acceptances Limited</v>
      </c>
      <c r="E850" s="31">
        <f>IFERROR(_xlfn.XLOOKUP(Apollo_Results[[#This Row],[Company Number ]],Apollo_Data___Inc_Lender!A:A,Apollo_Data___Inc_Lender!E:E,"",),"")</f>
        <v>44078</v>
      </c>
      <c r="F850" s="27" t="str">
        <f>IFERROR(_xlfn.XLOOKUP(Apollo_Results[[#This Row],[Company Number ]],Apollo_Data___Inc_Lender!A:A,Apollo_Data___Inc_Lender!F:F,"",0)&amp;"","")</f>
        <v>outstanding</v>
      </c>
      <c r="G850" s="31">
        <f>_xlfn.XLOOKUP(Apollo_Results[[#This Row],[Company Number ]],Apollo_Data___Inc_Lender!A:A,Apollo_Data___Inc_Lender!G:G,"",0)</f>
        <v>43451</v>
      </c>
      <c r="H850" s="27" t="str">
        <f>IFERROR(Apollo_Data__Comp_No[[#This Row],[First Name]],"")</f>
        <v>Farnaz</v>
      </c>
      <c r="I850" s="27" t="str">
        <f>IFERROR(Apollo_Data__Comp_No[[#This Row],[Last Name]],"")</f>
        <v>Fazaipour</v>
      </c>
      <c r="M850" s="27" t="str">
        <f>IFERROR(Apollo_Data__Comp_No[[#This Row],[Company Linkedin Url]],"")</f>
        <v>http://www.linkedin.com/company/london-property-home-of-super-prime</v>
      </c>
      <c r="N850" s="27" t="str">
        <f>IFERROR(Apollo_Data__Comp_No[[#This Row],[Website]],"")</f>
        <v>https://londonproperty.co.uk</v>
      </c>
      <c r="O850" s="27" t="str">
        <f>IFERROR(Apollo_Data__Comp_No[[#This Row],[Company Address]],"")</f>
        <v>11 Palace Gate, London, England, United Kingdom, W8 5LS</v>
      </c>
      <c r="P850" s="33" t="s">
        <v>26054</v>
      </c>
    </row>
    <row r="851" spans="1:16" s="27" customFormat="1" x14ac:dyDescent="0.4">
      <c r="A851" s="28" t="str">
        <f>IFERROR(Apollo_Data__Comp_No[[#This Row],[CH Company number]],"")</f>
        <v>13544606</v>
      </c>
      <c r="B851" s="29" t="str">
        <f>IFERROR(Apollo_Data__Comp_No[[#This Row],[company]],"")</f>
        <v>Zero In Developments</v>
      </c>
      <c r="C851" s="29" t="str">
        <f>IFERROR(_xlfn.XLOOKUP(Apollo_Results[[#This Row],[Company Number ]],Apollo_Data___Inc_Lender!A:A,Apollo_Data___Inc_Lender!C:C,,)&amp;"","")</f>
        <v>Fryer, Sam William; Jed - Jordan</v>
      </c>
      <c r="D851" s="27" t="str">
        <f>IFERROR(_xlfn.XLOOKUP(Apollo_Results[[#This Row],[Company Number ]],Apollo_Data___Inc_Lender!A:A,Apollo_Data___Inc_Lender!D:D,,)&amp;"","")</f>
        <v>United Trust Bank Limited</v>
      </c>
      <c r="E851" s="31">
        <f>IFERROR(_xlfn.XLOOKUP(Apollo_Results[[#This Row],[Company Number ]],Apollo_Data___Inc_Lender!A:A,Apollo_Data___Inc_Lender!E:E,"",),"")</f>
        <v>45645</v>
      </c>
      <c r="F851" s="27" t="str">
        <f>IFERROR(_xlfn.XLOOKUP(Apollo_Results[[#This Row],[Company Number ]],Apollo_Data___Inc_Lender!A:A,Apollo_Data___Inc_Lender!F:F,"",0)&amp;"","")</f>
        <v>outstanding</v>
      </c>
      <c r="G851" s="31">
        <f>_xlfn.XLOOKUP(Apollo_Results[[#This Row],[Company Number ]],Apollo_Data___Inc_Lender!A:A,Apollo_Data___Inc_Lender!G:G,"",0)</f>
        <v>44411</v>
      </c>
      <c r="H851" s="27" t="str">
        <f>IFERROR(Apollo_Data__Comp_No[[#This Row],[First Name]],"")</f>
        <v>Sam</v>
      </c>
      <c r="I851" s="27" t="str">
        <f>IFERROR(Apollo_Data__Comp_No[[#This Row],[Last Name]],"")</f>
        <v>Fryer</v>
      </c>
      <c r="M851" s="27" t="str">
        <f>IFERROR(Apollo_Data__Comp_No[[#This Row],[Company Linkedin Url]],"")</f>
        <v>http://www.linkedin.com/company/zero-in-developments</v>
      </c>
      <c r="N851" s="27" t="str">
        <f>IFERROR(Apollo_Data__Comp_No[[#This Row],[Website]],"")</f>
        <v>https://zeroindevelopments.com</v>
      </c>
      <c r="O851" s="27" t="str">
        <f>IFERROR(Apollo_Data__Comp_No[[#This Row],[Company Address]],"")</f>
        <v>East Street, Newport, England, United Kingdom, PO30 1</v>
      </c>
      <c r="P851" s="33" t="s">
        <v>26054</v>
      </c>
    </row>
    <row r="852" spans="1:16" s="27" customFormat="1" x14ac:dyDescent="0.4">
      <c r="A852" s="28" t="str">
        <f>IFERROR(Apollo_Data__Comp_No[[#This Row],[CH Company number]],"")</f>
        <v>13544606</v>
      </c>
      <c r="B852" s="29" t="str">
        <f>IFERROR(Apollo_Data__Comp_No[[#This Row],[company]],"")</f>
        <v>Zero In Developments</v>
      </c>
      <c r="C852" s="29" t="str">
        <f>IFERROR(_xlfn.XLOOKUP(Apollo_Results[[#This Row],[Company Number ]],Apollo_Data___Inc_Lender!A:A,Apollo_Data___Inc_Lender!C:C,,)&amp;"","")</f>
        <v>Fryer, Sam William; Jed - Jordan</v>
      </c>
      <c r="D852" s="27" t="str">
        <f>IFERROR(_xlfn.XLOOKUP(Apollo_Results[[#This Row],[Company Number ]],Apollo_Data___Inc_Lender!A:A,Apollo_Data___Inc_Lender!D:D,,)&amp;"","")</f>
        <v>United Trust Bank Limited</v>
      </c>
      <c r="E852" s="31">
        <f>IFERROR(_xlfn.XLOOKUP(Apollo_Results[[#This Row],[Company Number ]],Apollo_Data___Inc_Lender!A:A,Apollo_Data___Inc_Lender!E:E,"",),"")</f>
        <v>45645</v>
      </c>
      <c r="F852" s="27" t="str">
        <f>IFERROR(_xlfn.XLOOKUP(Apollo_Results[[#This Row],[Company Number ]],Apollo_Data___Inc_Lender!A:A,Apollo_Data___Inc_Lender!F:F,"",0)&amp;"","")</f>
        <v>outstanding</v>
      </c>
      <c r="G852" s="31">
        <f>_xlfn.XLOOKUP(Apollo_Results[[#This Row],[Company Number ]],Apollo_Data___Inc_Lender!A:A,Apollo_Data___Inc_Lender!G:G,"",0)</f>
        <v>44411</v>
      </c>
      <c r="H852" s="27" t="str">
        <f>IFERROR(Apollo_Data__Comp_No[[#This Row],[First Name]],"")</f>
        <v>Jed</v>
      </c>
      <c r="I852" s="27" t="str">
        <f>IFERROR(Apollo_Data__Comp_No[[#This Row],[Last Name]],"")</f>
        <v>Jordan</v>
      </c>
      <c r="M852" s="27" t="str">
        <f>IFERROR(Apollo_Data__Comp_No[[#This Row],[Company Linkedin Url]],"")</f>
        <v>http://www.linkedin.com/company/zero-in-developments</v>
      </c>
      <c r="N852" s="27" t="str">
        <f>IFERROR(Apollo_Data__Comp_No[[#This Row],[Website]],"")</f>
        <v>https://zeroindevelopments.com</v>
      </c>
      <c r="O852" s="27" t="str">
        <f>IFERROR(Apollo_Data__Comp_No[[#This Row],[Company Address]],"")</f>
        <v>East Street, Newport, England, United Kingdom, PO30 1</v>
      </c>
      <c r="P852" s="33" t="s">
        <v>26054</v>
      </c>
    </row>
    <row r="853" spans="1:16" s="27" customFormat="1" x14ac:dyDescent="0.4">
      <c r="A853" s="28" t="str">
        <f>IFERROR(Apollo_Data__Comp_No[[#This Row],[CH Company number]],"")</f>
        <v>OC450765</v>
      </c>
      <c r="B853" s="29" t="str">
        <f>IFERROR(Apollo_Data__Comp_No[[#This Row],[company]],"")</f>
        <v>Arkus Real Estate LLP</v>
      </c>
      <c r="C853" s="29" t="str">
        <f>IFERROR(_xlfn.XLOOKUP(Apollo_Results[[#This Row],[Company Number ]],Apollo_Data___Inc_Lender!A:A,Apollo_Data___Inc_Lender!C:C,,)&amp;"","")</f>
        <v>Thomas - Bishop; Arkus Real Estate Capital Limited</v>
      </c>
      <c r="D853" s="27" t="str">
        <f>IFERROR(_xlfn.XLOOKUP(Apollo_Results[[#This Row],[Company Number ]],Apollo_Data___Inc_Lender!A:A,Apollo_Data___Inc_Lender!D:D,,)&amp;"","")</f>
        <v/>
      </c>
      <c r="E853" s="31">
        <f>IFERROR(_xlfn.XLOOKUP(Apollo_Results[[#This Row],[Company Number ]],Apollo_Data___Inc_Lender!A:A,Apollo_Data___Inc_Lender!E:E,"",),"")</f>
        <v>0</v>
      </c>
      <c r="F853" s="27" t="str">
        <f>IFERROR(_xlfn.XLOOKUP(Apollo_Results[[#This Row],[Company Number ]],Apollo_Data___Inc_Lender!A:A,Apollo_Data___Inc_Lender!F:F,"",0)&amp;"","")</f>
        <v/>
      </c>
      <c r="G853" s="31">
        <f>_xlfn.XLOOKUP(Apollo_Results[[#This Row],[Company Number ]],Apollo_Data___Inc_Lender!A:A,Apollo_Data___Inc_Lender!G:G,"",0)</f>
        <v>45316</v>
      </c>
      <c r="H853" s="27" t="str">
        <f>IFERROR(Apollo_Data__Comp_No[[#This Row],[First Name]],"")</f>
        <v>Ashley</v>
      </c>
      <c r="I853" s="27" t="str">
        <f>IFERROR(Apollo_Data__Comp_No[[#This Row],[Last Name]],"")</f>
        <v>Harris</v>
      </c>
      <c r="M853" s="27" t="str">
        <f>IFERROR(Apollo_Data__Comp_No[[#This Row],[Company Linkedin Url]],"")</f>
        <v>http://www.linkedin.com/company/arkus-real-estate-llp</v>
      </c>
      <c r="N853" s="27" t="str">
        <f>IFERROR(Apollo_Data__Comp_No[[#This Row],[Website]],"")</f>
        <v>https://arkusre.com</v>
      </c>
      <c r="O853" s="27" t="str">
        <f>IFERROR(Apollo_Data__Comp_No[[#This Row],[Company Address]],"")</f>
        <v>5 Revere Drive, Northbrook, Illinois, United States, 60062</v>
      </c>
      <c r="P853" s="33" t="s">
        <v>26054</v>
      </c>
    </row>
    <row r="854" spans="1:16" s="27" customFormat="1" x14ac:dyDescent="0.4">
      <c r="A854" s="28" t="str">
        <f>IFERROR(Apollo_Data__Comp_No[[#This Row],[CH Company number]],"")</f>
        <v>OC450765</v>
      </c>
      <c r="B854" s="29" t="str">
        <f>IFERROR(Apollo_Data__Comp_No[[#This Row],[company]],"")</f>
        <v>Arkus Real Estate LLP</v>
      </c>
      <c r="C854" s="29" t="str">
        <f>IFERROR(_xlfn.XLOOKUP(Apollo_Results[[#This Row],[Company Number ]],Apollo_Data___Inc_Lender!A:A,Apollo_Data___Inc_Lender!C:C,,)&amp;"","")</f>
        <v>Thomas - Bishop; Arkus Real Estate Capital Limited</v>
      </c>
      <c r="D854" s="27" t="str">
        <f>IFERROR(_xlfn.XLOOKUP(Apollo_Results[[#This Row],[Company Number ]],Apollo_Data___Inc_Lender!A:A,Apollo_Data___Inc_Lender!D:D,,)&amp;"","")</f>
        <v/>
      </c>
      <c r="E854" s="31">
        <f>IFERROR(_xlfn.XLOOKUP(Apollo_Results[[#This Row],[Company Number ]],Apollo_Data___Inc_Lender!A:A,Apollo_Data___Inc_Lender!E:E,"",),"")</f>
        <v>0</v>
      </c>
      <c r="F854" s="27" t="str">
        <f>IFERROR(_xlfn.XLOOKUP(Apollo_Results[[#This Row],[Company Number ]],Apollo_Data___Inc_Lender!A:A,Apollo_Data___Inc_Lender!F:F,"",0)&amp;"","")</f>
        <v/>
      </c>
      <c r="G854" s="31">
        <f>_xlfn.XLOOKUP(Apollo_Results[[#This Row],[Company Number ]],Apollo_Data___Inc_Lender!A:A,Apollo_Data___Inc_Lender!G:G,"",0)</f>
        <v>45316</v>
      </c>
      <c r="H854" s="27" t="str">
        <f>IFERROR(Apollo_Data__Comp_No[[#This Row],[First Name]],"")</f>
        <v>Cameron</v>
      </c>
      <c r="I854" s="27" t="str">
        <f>IFERROR(Apollo_Data__Comp_No[[#This Row],[Last Name]],"")</f>
        <v>Mackenzie</v>
      </c>
      <c r="M854" s="27" t="str">
        <f>IFERROR(Apollo_Data__Comp_No[[#This Row],[Company Linkedin Url]],"")</f>
        <v>http://www.linkedin.com/company/arkus-real-estate-llp</v>
      </c>
      <c r="N854" s="27" t="str">
        <f>IFERROR(Apollo_Data__Comp_No[[#This Row],[Website]],"")</f>
        <v>https://arkusre.com</v>
      </c>
      <c r="O854" s="27" t="str">
        <f>IFERROR(Apollo_Data__Comp_No[[#This Row],[Company Address]],"")</f>
        <v>5 Revere Drive, Northbrook, Illinois, United States, 60062</v>
      </c>
      <c r="P854" s="33" t="s">
        <v>26054</v>
      </c>
    </row>
    <row r="855" spans="1:16" s="27" customFormat="1" x14ac:dyDescent="0.4">
      <c r="A855" s="28" t="str">
        <f>IFERROR(Apollo_Data__Comp_No[[#This Row],[CH Company number]],"")</f>
        <v>12911032</v>
      </c>
      <c r="B855" s="29" t="str">
        <f>IFERROR(Apollo_Data__Comp_No[[#This Row],[company]],"")</f>
        <v>Hall &amp; Co Property</v>
      </c>
      <c r="C855" s="29" t="str">
        <f>IFERROR(_xlfn.XLOOKUP(Apollo_Results[[#This Row],[Company Number ]],Apollo_Data___Inc_Lender!A:A,Apollo_Data___Inc_Lender!C:C,,)&amp;"","")</f>
        <v>Alrick - Hall</v>
      </c>
      <c r="D855" s="27" t="str">
        <f>IFERROR(_xlfn.XLOOKUP(Apollo_Results[[#This Row],[Company Number ]],Apollo_Data___Inc_Lender!A:A,Apollo_Data___Inc_Lender!D:D,,)&amp;"","")</f>
        <v/>
      </c>
      <c r="E855" s="31">
        <f>IFERROR(_xlfn.XLOOKUP(Apollo_Results[[#This Row],[Company Number ]],Apollo_Data___Inc_Lender!A:A,Apollo_Data___Inc_Lender!E:E,"",),"")</f>
        <v>0</v>
      </c>
      <c r="F855" s="27" t="str">
        <f>IFERROR(_xlfn.XLOOKUP(Apollo_Results[[#This Row],[Company Number ]],Apollo_Data___Inc_Lender!A:A,Apollo_Data___Inc_Lender!F:F,"",0)&amp;"","")</f>
        <v/>
      </c>
      <c r="G855" s="31">
        <f>_xlfn.XLOOKUP(Apollo_Results[[#This Row],[Company Number ]],Apollo_Data___Inc_Lender!A:A,Apollo_Data___Inc_Lender!G:G,"",0)</f>
        <v>44102</v>
      </c>
      <c r="H855" s="27" t="str">
        <f>IFERROR(Apollo_Data__Comp_No[[#This Row],[First Name]],"")</f>
        <v>Jamie</v>
      </c>
      <c r="I855" s="27" t="str">
        <f>IFERROR(Apollo_Data__Comp_No[[#This Row],[Last Name]],"")</f>
        <v>Hall</v>
      </c>
      <c r="M855" s="27" t="str">
        <f>IFERROR(Apollo_Data__Comp_No[[#This Row],[Company Linkedin Url]],"")</f>
        <v>http://www.linkedin.com/company/hall&amp;coprojects</v>
      </c>
      <c r="N855" s="27" t="str">
        <f>IFERROR(Apollo_Data__Comp_No[[#This Row],[Website]],"")</f>
        <v>https://hallcoproperty.co.uk</v>
      </c>
      <c r="O855" s="27" t="str">
        <f>IFERROR(Apollo_Data__Comp_No[[#This Row],[Company Address]],"")</f>
        <v>20 George Street, Alderley Edge, England, United Kingdom, SK9 7EJ</v>
      </c>
      <c r="P855" s="33" t="s">
        <v>26054</v>
      </c>
    </row>
    <row r="856" spans="1:16" s="27" customFormat="1" x14ac:dyDescent="0.4">
      <c r="A856" s="28" t="str">
        <f>IFERROR(Apollo_Data__Comp_No[[#This Row],[CH Company number]],"")</f>
        <v>SC411442</v>
      </c>
      <c r="B856" s="29" t="str">
        <f>IFERROR(Apollo_Data__Comp_No[[#This Row],[company]],"")</f>
        <v>Easy Living Developments</v>
      </c>
      <c r="C856" s="29" t="str">
        <f>IFERROR(_xlfn.XLOOKUP(Apollo_Results[[#This Row],[Company Number ]],Apollo_Data___Inc_Lender!A:A,Apollo_Data___Inc_Lender!C:C,,)&amp;"","")</f>
        <v>Tracey - Davidson; Keith - Davidson</v>
      </c>
      <c r="D856" s="27" t="str">
        <f>IFERROR(_xlfn.XLOOKUP(Apollo_Results[[#This Row],[Company Number ]],Apollo_Data___Inc_Lender!A:A,Apollo_Data___Inc_Lender!D:D,,)&amp;"","")</f>
        <v>Bank of Scotland PLC</v>
      </c>
      <c r="E856" s="31">
        <f>IFERROR(_xlfn.XLOOKUP(Apollo_Results[[#This Row],[Company Number ]],Apollo_Data___Inc_Lender!A:A,Apollo_Data___Inc_Lender!E:E,"",),"")</f>
        <v>41786</v>
      </c>
      <c r="F856" s="27" t="str">
        <f>IFERROR(_xlfn.XLOOKUP(Apollo_Results[[#This Row],[Company Number ]],Apollo_Data___Inc_Lender!A:A,Apollo_Data___Inc_Lender!F:F,"",0)&amp;"","")</f>
        <v>fully-satisfied</v>
      </c>
      <c r="G856" s="31">
        <f>_xlfn.XLOOKUP(Apollo_Results[[#This Row],[Company Number ]],Apollo_Data___Inc_Lender!A:A,Apollo_Data___Inc_Lender!G:G,"",0)</f>
        <v>40863</v>
      </c>
      <c r="H856" s="27" t="str">
        <f>IFERROR(Apollo_Data__Comp_No[[#This Row],[First Name]],"")</f>
        <v>Jack</v>
      </c>
      <c r="I856" s="27" t="str">
        <f>IFERROR(Apollo_Data__Comp_No[[#This Row],[Last Name]],"")</f>
        <v>Wilson</v>
      </c>
      <c r="M856" s="27" t="str">
        <f>IFERROR(Apollo_Data__Comp_No[[#This Row],[Company Linkedin Url]],"")</f>
        <v>http://www.linkedin.com/company/easy-living-developments-limited</v>
      </c>
      <c r="N856" s="27" t="str">
        <f>IFERROR(Apollo_Data__Comp_No[[#This Row],[Website]],"")</f>
        <v>https://easylivinghomes.co.uk</v>
      </c>
      <c r="O856" s="27" t="str">
        <f>IFERROR(Apollo_Data__Comp_No[[#This Row],[Company Address]],"")</f>
        <v>Newark Road South, Glenrothes, Scotland, United Kingdom, KY7 4</v>
      </c>
      <c r="P856" s="33" t="s">
        <v>26054</v>
      </c>
    </row>
    <row r="857" spans="1:16" s="27" customFormat="1" x14ac:dyDescent="0.4">
      <c r="A857" s="28" t="str">
        <f>IFERROR(Apollo_Data__Comp_No[[#This Row],[CH Company number]],"")</f>
        <v>12092035</v>
      </c>
      <c r="B857" s="29" t="str">
        <f>IFERROR(Apollo_Data__Comp_No[[#This Row],[company]],"")</f>
        <v>Liberty Care Developments</v>
      </c>
      <c r="C857" s="29" t="str">
        <f>IFERROR(_xlfn.XLOOKUP(Apollo_Results[[#This Row],[Company Number ]],Apollo_Data___Inc_Lender!A:A,Apollo_Data___Inc_Lender!C:C,,)&amp;"","")</f>
        <v>Andrew - Baddeley; Mark - Church; Phillip - Morris; Emyr - Williams</v>
      </c>
      <c r="D857" s="27" t="str">
        <f>IFERROR(_xlfn.XLOOKUP(Apollo_Results[[#This Row],[Company Number ]],Apollo_Data___Inc_Lender!A:A,Apollo_Data___Inc_Lender!D:D,,)&amp;"","")</f>
        <v/>
      </c>
      <c r="E857" s="31">
        <f>IFERROR(_xlfn.XLOOKUP(Apollo_Results[[#This Row],[Company Number ]],Apollo_Data___Inc_Lender!A:A,Apollo_Data___Inc_Lender!E:E,"",),"")</f>
        <v>0</v>
      </c>
      <c r="F857" s="27" t="str">
        <f>IFERROR(_xlfn.XLOOKUP(Apollo_Results[[#This Row],[Company Number ]],Apollo_Data___Inc_Lender!A:A,Apollo_Data___Inc_Lender!F:F,"",0)&amp;"","")</f>
        <v/>
      </c>
      <c r="G857" s="31">
        <f>_xlfn.XLOOKUP(Apollo_Results[[#This Row],[Company Number ]],Apollo_Data___Inc_Lender!A:A,Apollo_Data___Inc_Lender!G:G,"",0)</f>
        <v>43654</v>
      </c>
      <c r="H857" s="27" t="str">
        <f>IFERROR(Apollo_Data__Comp_No[[#This Row],[First Name]],"")</f>
        <v>Emyr</v>
      </c>
      <c r="I857" s="27" t="str">
        <f>IFERROR(Apollo_Data__Comp_No[[#This Row],[Last Name]],"")</f>
        <v>Williams</v>
      </c>
      <c r="M857" s="27" t="str">
        <f>IFERROR(Apollo_Data__Comp_No[[#This Row],[Company Linkedin Url]],"")</f>
        <v>http://www.linkedin.com/company/liberty-care-developments</v>
      </c>
      <c r="N857" s="27" t="str">
        <f>IFERROR(Apollo_Data__Comp_No[[#This Row],[Website]],"")</f>
        <v>https://libertycaredevelopments.com</v>
      </c>
      <c r="O857" s="27" t="str">
        <f>IFERROR(Apollo_Data__Comp_No[[#This Row],[Company Address]],"")</f>
        <v>Chester, England, United Kingdom</v>
      </c>
      <c r="P857" s="33" t="s">
        <v>26054</v>
      </c>
    </row>
    <row r="858" spans="1:16" s="27" customFormat="1" x14ac:dyDescent="0.4">
      <c r="A858" s="28" t="str">
        <f>IFERROR(Apollo_Data__Comp_No[[#This Row],[CH Company number]],"")</f>
        <v>12092035</v>
      </c>
      <c r="B858" s="29" t="str">
        <f>IFERROR(Apollo_Data__Comp_No[[#This Row],[company]],"")</f>
        <v>Liberty Care Developments</v>
      </c>
      <c r="C858" s="29" t="str">
        <f>IFERROR(_xlfn.XLOOKUP(Apollo_Results[[#This Row],[Company Number ]],Apollo_Data___Inc_Lender!A:A,Apollo_Data___Inc_Lender!C:C,,)&amp;"","")</f>
        <v>Andrew - Baddeley; Mark - Church; Phillip - Morris; Emyr - Williams</v>
      </c>
      <c r="D858" s="27" t="str">
        <f>IFERROR(_xlfn.XLOOKUP(Apollo_Results[[#This Row],[Company Number ]],Apollo_Data___Inc_Lender!A:A,Apollo_Data___Inc_Lender!D:D,,)&amp;"","")</f>
        <v/>
      </c>
      <c r="E858" s="31">
        <f>IFERROR(_xlfn.XLOOKUP(Apollo_Results[[#This Row],[Company Number ]],Apollo_Data___Inc_Lender!A:A,Apollo_Data___Inc_Lender!E:E,"",),"")</f>
        <v>0</v>
      </c>
      <c r="F858" s="27" t="str">
        <f>IFERROR(_xlfn.XLOOKUP(Apollo_Results[[#This Row],[Company Number ]],Apollo_Data___Inc_Lender!A:A,Apollo_Data___Inc_Lender!F:F,"",0)&amp;"","")</f>
        <v/>
      </c>
      <c r="G858" s="31">
        <f>_xlfn.XLOOKUP(Apollo_Results[[#This Row],[Company Number ]],Apollo_Data___Inc_Lender!A:A,Apollo_Data___Inc_Lender!G:G,"",0)</f>
        <v>43654</v>
      </c>
      <c r="H858" s="27" t="str">
        <f>IFERROR(Apollo_Data__Comp_No[[#This Row],[First Name]],"")</f>
        <v>Ashley</v>
      </c>
      <c r="I858" s="27" t="str">
        <f>IFERROR(Apollo_Data__Comp_No[[#This Row],[Last Name]],"")</f>
        <v>Heath</v>
      </c>
      <c r="M858" s="27" t="str">
        <f>IFERROR(Apollo_Data__Comp_No[[#This Row],[Company Linkedin Url]],"")</f>
        <v>http://www.linkedin.com/company/liberty-care-developments</v>
      </c>
      <c r="N858" s="27" t="str">
        <f>IFERROR(Apollo_Data__Comp_No[[#This Row],[Website]],"")</f>
        <v>https://libertycaredevelopments.com</v>
      </c>
      <c r="O858" s="27" t="str">
        <f>IFERROR(Apollo_Data__Comp_No[[#This Row],[Company Address]],"")</f>
        <v>Chester, England, United Kingdom</v>
      </c>
      <c r="P858" s="33" t="s">
        <v>26054</v>
      </c>
    </row>
    <row r="859" spans="1:16" s="27" customFormat="1" x14ac:dyDescent="0.4">
      <c r="A859" s="28" t="str">
        <f>IFERROR(Apollo_Data__Comp_No[[#This Row],[CH Company number]],"")</f>
        <v>11263116</v>
      </c>
      <c r="B859" s="29" t="str">
        <f>IFERROR(Apollo_Data__Comp_No[[#This Row],[company]],"")</f>
        <v>Hassett Homes</v>
      </c>
      <c r="C859" s="29" t="str">
        <f>IFERROR(_xlfn.XLOOKUP(Apollo_Results[[#This Row],[Company Number ]],Apollo_Data___Inc_Lender!A:A,Apollo_Data___Inc_Lender!C:C,,)&amp;"","")</f>
        <v>Jamie - Blennerhassett</v>
      </c>
      <c r="D859" s="27" t="str">
        <f>IFERROR(_xlfn.XLOOKUP(Apollo_Results[[#This Row],[Company Number ]],Apollo_Data___Inc_Lender!A:A,Apollo_Data___Inc_Lender!D:D,,)&amp;"","")</f>
        <v>Paragon Development Finance Limited</v>
      </c>
      <c r="E859" s="31">
        <f>IFERROR(_xlfn.XLOOKUP(Apollo_Results[[#This Row],[Company Number ]],Apollo_Data___Inc_Lender!A:A,Apollo_Data___Inc_Lender!E:E,"",),"")</f>
        <v>44865</v>
      </c>
      <c r="F859" s="27" t="str">
        <f>IFERROR(_xlfn.XLOOKUP(Apollo_Results[[#This Row],[Company Number ]],Apollo_Data___Inc_Lender!A:A,Apollo_Data___Inc_Lender!F:F,"",0)&amp;"","")</f>
        <v>outstanding</v>
      </c>
      <c r="G859" s="31">
        <f>_xlfn.XLOOKUP(Apollo_Results[[#This Row],[Company Number ]],Apollo_Data___Inc_Lender!A:A,Apollo_Data___Inc_Lender!G:G,"",0)</f>
        <v>43178</v>
      </c>
      <c r="H859" s="27" t="str">
        <f>IFERROR(Apollo_Data__Comp_No[[#This Row],[First Name]],"")</f>
        <v>Derek</v>
      </c>
      <c r="I859" s="27" t="str">
        <f>IFERROR(Apollo_Data__Comp_No[[#This Row],[Last Name]],"")</f>
        <v>Blank</v>
      </c>
      <c r="M859" s="27" t="str">
        <f>IFERROR(Apollo_Data__Comp_No[[#This Row],[Company Linkedin Url]],"")</f>
        <v>http://www.linkedin.com/company/hassett-homes</v>
      </c>
      <c r="N859" s="27" t="str">
        <f>IFERROR(Apollo_Data__Comp_No[[#This Row],[Website]],"")</f>
        <v>https://hassetthomes.com</v>
      </c>
      <c r="O859" s="27" t="str">
        <f>IFERROR(Apollo_Data__Comp_No[[#This Row],[Company Address]],"")</f>
        <v>17 Mann Island, Liverpool, England, United Kingdom, L3 1BP</v>
      </c>
      <c r="P859" s="33" t="s">
        <v>26054</v>
      </c>
    </row>
    <row r="860" spans="1:16" s="27" customFormat="1" x14ac:dyDescent="0.4">
      <c r="A860" s="28" t="str">
        <f>IFERROR(Apollo_Data__Comp_No[[#This Row],[CH Company number]],"")</f>
        <v>11263116</v>
      </c>
      <c r="B860" s="29" t="str">
        <f>IFERROR(Apollo_Data__Comp_No[[#This Row],[company]],"")</f>
        <v>Hassett Homes</v>
      </c>
      <c r="C860" s="29" t="str">
        <f>IFERROR(_xlfn.XLOOKUP(Apollo_Results[[#This Row],[Company Number ]],Apollo_Data___Inc_Lender!A:A,Apollo_Data___Inc_Lender!C:C,,)&amp;"","")</f>
        <v>Jamie - Blennerhassett</v>
      </c>
      <c r="D860" s="27" t="str">
        <f>IFERROR(_xlfn.XLOOKUP(Apollo_Results[[#This Row],[Company Number ]],Apollo_Data___Inc_Lender!A:A,Apollo_Data___Inc_Lender!D:D,,)&amp;"","")</f>
        <v>Paragon Development Finance Limited</v>
      </c>
      <c r="E860" s="31">
        <f>IFERROR(_xlfn.XLOOKUP(Apollo_Results[[#This Row],[Company Number ]],Apollo_Data___Inc_Lender!A:A,Apollo_Data___Inc_Lender!E:E,"",),"")</f>
        <v>44865</v>
      </c>
      <c r="F860" s="27" t="str">
        <f>IFERROR(_xlfn.XLOOKUP(Apollo_Results[[#This Row],[Company Number ]],Apollo_Data___Inc_Lender!A:A,Apollo_Data___Inc_Lender!F:F,"",0)&amp;"","")</f>
        <v>outstanding</v>
      </c>
      <c r="G860" s="31">
        <f>_xlfn.XLOOKUP(Apollo_Results[[#This Row],[Company Number ]],Apollo_Data___Inc_Lender!A:A,Apollo_Data___Inc_Lender!G:G,"",0)</f>
        <v>43178</v>
      </c>
      <c r="H860" s="27" t="str">
        <f>IFERROR(Apollo_Data__Comp_No[[#This Row],[First Name]],"")</f>
        <v>Ben</v>
      </c>
      <c r="I860" s="27" t="str">
        <f>IFERROR(Apollo_Data__Comp_No[[#This Row],[Last Name]],"")</f>
        <v>Thompson</v>
      </c>
      <c r="M860" s="27" t="str">
        <f>IFERROR(Apollo_Data__Comp_No[[#This Row],[Company Linkedin Url]],"")</f>
        <v>http://www.linkedin.com/company/hassett-homes</v>
      </c>
      <c r="N860" s="27" t="str">
        <f>IFERROR(Apollo_Data__Comp_No[[#This Row],[Website]],"")</f>
        <v>https://hassetthomes.com</v>
      </c>
      <c r="O860" s="27" t="str">
        <f>IFERROR(Apollo_Data__Comp_No[[#This Row],[Company Address]],"")</f>
        <v>17 Mann Island, Liverpool, England, United Kingdom, L3 1BP</v>
      </c>
      <c r="P860" s="33" t="s">
        <v>26054</v>
      </c>
    </row>
    <row r="861" spans="1:16" s="27" customFormat="1" x14ac:dyDescent="0.4">
      <c r="A861" s="28" t="str">
        <f>IFERROR(Apollo_Data__Comp_No[[#This Row],[CH Company number]],"")</f>
        <v>03686681</v>
      </c>
      <c r="B861" s="29" t="str">
        <f>IFERROR(Apollo_Data__Comp_No[[#This Row],[company]],"")</f>
        <v>NURTON DEVELOPMENTS LIMITED</v>
      </c>
      <c r="C861" s="29" t="str">
        <f>IFERROR(_xlfn.XLOOKUP(Apollo_Results[[#This Row],[Company Number ]],Apollo_Data___Inc_Lender!A:A,Apollo_Data___Inc_Lender!C:C,,)&amp;"","")</f>
        <v>Paul - Bradshaw; David - Bradshaw; Keith - Bradshaw; Timothy - Bradshaw</v>
      </c>
      <c r="D861" s="27" t="str">
        <f>IFERROR(_xlfn.XLOOKUP(Apollo_Results[[#This Row],[Company Number ]],Apollo_Data___Inc_Lender!A:A,Apollo_Data___Inc_Lender!D:D,,)&amp;"","")</f>
        <v>Investec Bank PLC (As Security Agent)</v>
      </c>
      <c r="E861" s="31">
        <f>IFERROR(_xlfn.XLOOKUP(Apollo_Results[[#This Row],[Company Number ]],Apollo_Data___Inc_Lender!A:A,Apollo_Data___Inc_Lender!E:E,"",),"")</f>
        <v>43523</v>
      </c>
      <c r="F861" s="27" t="str">
        <f>IFERROR(_xlfn.XLOOKUP(Apollo_Results[[#This Row],[Company Number ]],Apollo_Data___Inc_Lender!A:A,Apollo_Data___Inc_Lender!F:F,"",0)&amp;"","")</f>
        <v>outstanding</v>
      </c>
      <c r="G861" s="31">
        <f>_xlfn.XLOOKUP(Apollo_Results[[#This Row],[Company Number ]],Apollo_Data___Inc_Lender!A:A,Apollo_Data___Inc_Lender!G:G,"",0)</f>
        <v>36150</v>
      </c>
      <c r="H861" s="27" t="str">
        <f>IFERROR(Apollo_Data__Comp_No[[#This Row],[First Name]],"")</f>
        <v>David</v>
      </c>
      <c r="I861" s="27" t="str">
        <f>IFERROR(Apollo_Data__Comp_No[[#This Row],[Last Name]],"")</f>
        <v>Bradshaw</v>
      </c>
      <c r="M861" s="27" t="str">
        <f>IFERROR(Apollo_Data__Comp_No[[#This Row],[Company Linkedin Url]],"")</f>
        <v>http://www.linkedin.com/company/nurton-developments-limited</v>
      </c>
      <c r="N861" s="27" t="str">
        <f>IFERROR(Apollo_Data__Comp_No[[#This Row],[Website]],"")</f>
        <v>https://nurtondevelopments.com</v>
      </c>
      <c r="O861" s="27" t="str">
        <f>IFERROR(Apollo_Data__Comp_No[[#This Row],[Company Address]],"")</f>
        <v>11 Waterloo Street, Birmingham, England, United Kingdom, B2 5TB</v>
      </c>
      <c r="P861" s="33" t="s">
        <v>26054</v>
      </c>
    </row>
    <row r="862" spans="1:16" s="27" customFormat="1" x14ac:dyDescent="0.4">
      <c r="A862" s="28" t="str">
        <f>IFERROR(Apollo_Data__Comp_No[[#This Row],[CH Company number]],"")</f>
        <v>03686681</v>
      </c>
      <c r="B862" s="29" t="str">
        <f>IFERROR(Apollo_Data__Comp_No[[#This Row],[company]],"")</f>
        <v>NURTON DEVELOPMENTS LIMITED</v>
      </c>
      <c r="C862" s="29" t="str">
        <f>IFERROR(_xlfn.XLOOKUP(Apollo_Results[[#This Row],[Company Number ]],Apollo_Data___Inc_Lender!A:A,Apollo_Data___Inc_Lender!C:C,,)&amp;"","")</f>
        <v>Paul - Bradshaw; David - Bradshaw; Keith - Bradshaw; Timothy - Bradshaw</v>
      </c>
      <c r="D862" s="27" t="str">
        <f>IFERROR(_xlfn.XLOOKUP(Apollo_Results[[#This Row],[Company Number ]],Apollo_Data___Inc_Lender!A:A,Apollo_Data___Inc_Lender!D:D,,)&amp;"","")</f>
        <v>Investec Bank PLC (As Security Agent)</v>
      </c>
      <c r="E862" s="31">
        <f>IFERROR(_xlfn.XLOOKUP(Apollo_Results[[#This Row],[Company Number ]],Apollo_Data___Inc_Lender!A:A,Apollo_Data___Inc_Lender!E:E,"",),"")</f>
        <v>43523</v>
      </c>
      <c r="F862" s="27" t="str">
        <f>IFERROR(_xlfn.XLOOKUP(Apollo_Results[[#This Row],[Company Number ]],Apollo_Data___Inc_Lender!A:A,Apollo_Data___Inc_Lender!F:F,"",0)&amp;"","")</f>
        <v>outstanding</v>
      </c>
      <c r="G862" s="31">
        <f>_xlfn.XLOOKUP(Apollo_Results[[#This Row],[Company Number ]],Apollo_Data___Inc_Lender!A:A,Apollo_Data___Inc_Lender!G:G,"",0)</f>
        <v>36150</v>
      </c>
      <c r="H862" s="27" t="str">
        <f>IFERROR(Apollo_Data__Comp_No[[#This Row],[First Name]],"")</f>
        <v>Antony</v>
      </c>
      <c r="I862" s="27" t="str">
        <f>IFERROR(Apollo_Data__Comp_No[[#This Row],[Last Name]],"")</f>
        <v>Rose</v>
      </c>
      <c r="M862" s="27" t="str">
        <f>IFERROR(Apollo_Data__Comp_No[[#This Row],[Company Linkedin Url]],"")</f>
        <v>http://www.linkedin.com/company/nurton-developments-limited</v>
      </c>
      <c r="N862" s="27" t="str">
        <f>IFERROR(Apollo_Data__Comp_No[[#This Row],[Website]],"")</f>
        <v>https://nurtondevelopments.com</v>
      </c>
      <c r="O862" s="27" t="str">
        <f>IFERROR(Apollo_Data__Comp_No[[#This Row],[Company Address]],"")</f>
        <v>11 Waterloo Street, Birmingham, England, United Kingdom, B2 5TB</v>
      </c>
      <c r="P862" s="33" t="s">
        <v>26054</v>
      </c>
    </row>
    <row r="863" spans="1:16" s="27" customFormat="1" x14ac:dyDescent="0.4">
      <c r="A863" s="28" t="str">
        <f>IFERROR(Apollo_Data__Comp_No[[#This Row],[CH Company number]],"")</f>
        <v>03686681</v>
      </c>
      <c r="B863" s="29" t="str">
        <f>IFERROR(Apollo_Data__Comp_No[[#This Row],[company]],"")</f>
        <v>NURTON DEVELOPMENTS LIMITED</v>
      </c>
      <c r="C863" s="29" t="str">
        <f>IFERROR(_xlfn.XLOOKUP(Apollo_Results[[#This Row],[Company Number ]],Apollo_Data___Inc_Lender!A:A,Apollo_Data___Inc_Lender!C:C,,)&amp;"","")</f>
        <v>Paul - Bradshaw; David - Bradshaw; Keith - Bradshaw; Timothy - Bradshaw</v>
      </c>
      <c r="D863" s="27" t="str">
        <f>IFERROR(_xlfn.XLOOKUP(Apollo_Results[[#This Row],[Company Number ]],Apollo_Data___Inc_Lender!A:A,Apollo_Data___Inc_Lender!D:D,,)&amp;"","")</f>
        <v>Investec Bank PLC (As Security Agent)</v>
      </c>
      <c r="E863" s="31">
        <f>IFERROR(_xlfn.XLOOKUP(Apollo_Results[[#This Row],[Company Number ]],Apollo_Data___Inc_Lender!A:A,Apollo_Data___Inc_Lender!E:E,"",),"")</f>
        <v>43523</v>
      </c>
      <c r="F863" s="27" t="str">
        <f>IFERROR(_xlfn.XLOOKUP(Apollo_Results[[#This Row],[Company Number ]],Apollo_Data___Inc_Lender!A:A,Apollo_Data___Inc_Lender!F:F,"",0)&amp;"","")</f>
        <v>outstanding</v>
      </c>
      <c r="G863" s="31">
        <f>_xlfn.XLOOKUP(Apollo_Results[[#This Row],[Company Number ]],Apollo_Data___Inc_Lender!A:A,Apollo_Data___Inc_Lender!G:G,"",0)</f>
        <v>36150</v>
      </c>
      <c r="H863" s="27" t="str">
        <f>IFERROR(Apollo_Data__Comp_No[[#This Row],[First Name]],"")</f>
        <v>Arthur</v>
      </c>
      <c r="I863" s="27" t="str">
        <f>IFERROR(Apollo_Data__Comp_No[[#This Row],[Last Name]],"")</f>
        <v>Ripley</v>
      </c>
      <c r="M863" s="27" t="str">
        <f>IFERROR(Apollo_Data__Comp_No[[#This Row],[Company Linkedin Url]],"")</f>
        <v>http://www.linkedin.com/company/nurton-developments-limited</v>
      </c>
      <c r="N863" s="27" t="str">
        <f>IFERROR(Apollo_Data__Comp_No[[#This Row],[Website]],"")</f>
        <v>https://nurtondevelopments.com</v>
      </c>
      <c r="O863" s="27" t="str">
        <f>IFERROR(Apollo_Data__Comp_No[[#This Row],[Company Address]],"")</f>
        <v>11 Waterloo Street, Birmingham, England, United Kingdom, B2 5TB</v>
      </c>
      <c r="P863" s="33" t="s">
        <v>26054</v>
      </c>
    </row>
    <row r="864" spans="1:16" s="27" customFormat="1" x14ac:dyDescent="0.4">
      <c r="A864" s="28" t="str">
        <f>IFERROR(Apollo_Data__Comp_No[[#This Row],[CH Company number]],"")</f>
        <v>05698639</v>
      </c>
      <c r="B864" s="29" t="str">
        <f>IFERROR(Apollo_Data__Comp_No[[#This Row],[company]],"")</f>
        <v>Westhall Estates Limited</v>
      </c>
      <c r="C864" s="29" t="str">
        <f>IFERROR(_xlfn.XLOOKUP(Apollo_Results[[#This Row],[Company Number ]],Apollo_Data___Inc_Lender!A:A,Apollo_Data___Inc_Lender!C:C,,)&amp;"","")</f>
        <v>Christopher - Sutton; Matthew - Sutton</v>
      </c>
      <c r="D864" s="27" t="str">
        <f>IFERROR(_xlfn.XLOOKUP(Apollo_Results[[#This Row],[Company Number ]],Apollo_Data___Inc_Lender!A:A,Apollo_Data___Inc_Lender!D:D,,)&amp;"","")</f>
        <v/>
      </c>
      <c r="E864" s="31">
        <f>IFERROR(_xlfn.XLOOKUP(Apollo_Results[[#This Row],[Company Number ]],Apollo_Data___Inc_Lender!A:A,Apollo_Data___Inc_Lender!E:E,"",),"")</f>
        <v>0</v>
      </c>
      <c r="F864" s="27" t="str">
        <f>IFERROR(_xlfn.XLOOKUP(Apollo_Results[[#This Row],[Company Number ]],Apollo_Data___Inc_Lender!A:A,Apollo_Data___Inc_Lender!F:F,"",0)&amp;"","")</f>
        <v/>
      </c>
      <c r="G864" s="31">
        <f>_xlfn.XLOOKUP(Apollo_Results[[#This Row],[Company Number ]],Apollo_Data___Inc_Lender!A:A,Apollo_Data___Inc_Lender!G:G,"",0)</f>
        <v>38754</v>
      </c>
      <c r="H864" s="27" t="str">
        <f>IFERROR(Apollo_Data__Comp_No[[#This Row],[First Name]],"")</f>
        <v>Chris</v>
      </c>
      <c r="I864" s="27" t="str">
        <f>IFERROR(Apollo_Data__Comp_No[[#This Row],[Last Name]],"")</f>
        <v>Sutton</v>
      </c>
      <c r="M864" s="27" t="str">
        <f>IFERROR(Apollo_Data__Comp_No[[#This Row],[Company Linkedin Url]],"")</f>
        <v>http://www.linkedin.com/company/westhall-estates-limited</v>
      </c>
      <c r="N864" s="27" t="str">
        <f>IFERROR(Apollo_Data__Comp_No[[#This Row],[Website]],"")</f>
        <v>https://westhall-estates.co.uk</v>
      </c>
      <c r="O864" s="27" t="str">
        <f>IFERROR(Apollo_Data__Comp_No[[#This Row],[Company Address]],"")</f>
        <v>5 Buttermarket, Thame, England, United Kingdom, OX9 3EW</v>
      </c>
      <c r="P864" s="33" t="s">
        <v>26054</v>
      </c>
    </row>
    <row r="865" spans="1:16" s="27" customFormat="1" x14ac:dyDescent="0.4">
      <c r="A865" s="28" t="str">
        <f>IFERROR(Apollo_Data__Comp_No[[#This Row],[CH Company number]],"")</f>
        <v>12886454</v>
      </c>
      <c r="B865" s="29" t="str">
        <f>IFERROR(Apollo_Data__Comp_No[[#This Row],[company]],"")</f>
        <v>Aldersgate Home</v>
      </c>
      <c r="C865" s="29" t="str">
        <f>IFERROR(_xlfn.XLOOKUP(Apollo_Results[[#This Row],[Company Number ]],Apollo_Data___Inc_Lender!A:A,Apollo_Data___Inc_Lender!C:C,,)&amp;"","")</f>
        <v>Bindu - Nair</v>
      </c>
      <c r="D865" s="27" t="str">
        <f>IFERROR(_xlfn.XLOOKUP(Apollo_Results[[#This Row],[Company Number ]],Apollo_Data___Inc_Lender!A:A,Apollo_Data___Inc_Lender!D:D,,)&amp;"","")</f>
        <v/>
      </c>
      <c r="E865" s="31">
        <f>IFERROR(_xlfn.XLOOKUP(Apollo_Results[[#This Row],[Company Number ]],Apollo_Data___Inc_Lender!A:A,Apollo_Data___Inc_Lender!E:E,"",),"")</f>
        <v>0</v>
      </c>
      <c r="F865" s="27" t="str">
        <f>IFERROR(_xlfn.XLOOKUP(Apollo_Results[[#This Row],[Company Number ]],Apollo_Data___Inc_Lender!A:A,Apollo_Data___Inc_Lender!F:F,"",0)&amp;"","")</f>
        <v/>
      </c>
      <c r="G865" s="31">
        <f>_xlfn.XLOOKUP(Apollo_Results[[#This Row],[Company Number ]],Apollo_Data___Inc_Lender!A:A,Apollo_Data___Inc_Lender!G:G,"",0)</f>
        <v>44091</v>
      </c>
      <c r="H865" s="27" t="str">
        <f>IFERROR(Apollo_Data__Comp_No[[#This Row],[First Name]],"")</f>
        <v>Jatinder</v>
      </c>
      <c r="I865" s="27" t="str">
        <f>IFERROR(Apollo_Data__Comp_No[[#This Row],[Last Name]],"")</f>
        <v>Gosal</v>
      </c>
      <c r="M865" s="27" t="str">
        <f>IFERROR(Apollo_Data__Comp_No[[#This Row],[Company Linkedin Url]],"")</f>
        <v>http://www.linkedin.com/company/aldersgate-investment-llc</v>
      </c>
      <c r="N865" s="27" t="str">
        <f>IFERROR(Apollo_Data__Comp_No[[#This Row],[Website]],"")</f>
        <v>https://aldersgateinvestment.com</v>
      </c>
      <c r="O865" s="27" t="str">
        <f>IFERROR(Apollo_Data__Comp_No[[#This Row],[Company Address]],"")</f>
        <v>300 E Esplanade Dr, Oxnard, California, United States, 93036</v>
      </c>
      <c r="P865" s="33" t="s">
        <v>26054</v>
      </c>
    </row>
    <row r="866" spans="1:16" s="27" customFormat="1" x14ac:dyDescent="0.4">
      <c r="A866" s="28" t="str">
        <f>IFERROR(Apollo_Data__Comp_No[[#This Row],[CH Company number]],"")</f>
        <v>04245656</v>
      </c>
      <c r="B866" s="29" t="str">
        <f>IFERROR(Apollo_Data__Comp_No[[#This Row],[company]],"")</f>
        <v>DOVE JEFFERY HOMES LTD</v>
      </c>
      <c r="C866" s="29" t="str">
        <f>IFERROR(_xlfn.XLOOKUP(Apollo_Results[[#This Row],[Company Number ]],Apollo_Data___Inc_Lender!A:A,Apollo_Data___Inc_Lender!C:C,,)&amp;"","")</f>
        <v>Christopher - Dove; Raymond - Dove; Richard - Dove; Julie - Mchale</v>
      </c>
      <c r="D866" s="27" t="str">
        <f>IFERROR(_xlfn.XLOOKUP(Apollo_Results[[#This Row],[Company Number ]],Apollo_Data___Inc_Lender!A:A,Apollo_Data___Inc_Lender!D:D,,)&amp;"","")</f>
        <v>National Westminster Bank PLC</v>
      </c>
      <c r="E866" s="31">
        <f>IFERROR(_xlfn.XLOOKUP(Apollo_Results[[#This Row],[Company Number ]],Apollo_Data___Inc_Lender!A:A,Apollo_Data___Inc_Lender!E:E,"",),"")</f>
        <v>37963</v>
      </c>
      <c r="F866" s="27" t="str">
        <f>IFERROR(_xlfn.XLOOKUP(Apollo_Results[[#This Row],[Company Number ]],Apollo_Data___Inc_Lender!A:A,Apollo_Data___Inc_Lender!F:F,"",0)&amp;"","")</f>
        <v>fully-satisfied</v>
      </c>
      <c r="G866" s="31">
        <f>_xlfn.XLOOKUP(Apollo_Results[[#This Row],[Company Number ]],Apollo_Data___Inc_Lender!A:A,Apollo_Data___Inc_Lender!G:G,"",0)</f>
        <v>37075</v>
      </c>
      <c r="H866" s="27" t="str">
        <f>IFERROR(Apollo_Data__Comp_No[[#This Row],[First Name]],"")</f>
        <v>Clare</v>
      </c>
      <c r="I866" s="27" t="str">
        <f>IFERROR(Apollo_Data__Comp_No[[#This Row],[Last Name]],"")</f>
        <v>Thomas</v>
      </c>
      <c r="M866" s="27" t="str">
        <f>IFERROR(Apollo_Data__Comp_No[[#This Row],[Company Linkedin Url]],"")</f>
        <v>http://www.linkedin.com/company/dove-jeffery-homes-ltd</v>
      </c>
      <c r="N866" s="27" t="str">
        <f>IFERROR(Apollo_Data__Comp_No[[#This Row],[Website]],"")</f>
        <v>https://dovejefferyhomes.co.uk</v>
      </c>
      <c r="O866" s="27" t="str">
        <f>IFERROR(Apollo_Data__Comp_No[[#This Row],[Company Address]],"")</f>
        <v>650 London Road, Southend-on-Sea, England, United Kingdom, SS0 9HR</v>
      </c>
      <c r="P866" s="33" t="s">
        <v>26054</v>
      </c>
    </row>
    <row r="867" spans="1:16" s="27" customFormat="1" x14ac:dyDescent="0.4">
      <c r="A867" s="28" t="str">
        <f>IFERROR(Apollo_Data__Comp_No[[#This Row],[CH Company number]],"")</f>
        <v>01061442</v>
      </c>
      <c r="B867" s="29" t="str">
        <f>IFERROR(Apollo_Data__Comp_No[[#This Row],[company]],"")</f>
        <v>Henderson Homes Ltd</v>
      </c>
      <c r="C867" s="29" t="str">
        <f>IFERROR(_xlfn.XLOOKUP(Apollo_Results[[#This Row],[Company Number ]],Apollo_Data___Inc_Lender!A:A,Apollo_Data___Inc_Lender!C:C,,)&amp;"","")</f>
        <v>Leah - Henderson; Martin - Henderson; Max - Henderson; Leah - Henderson Crowden; Faye - Mcclennon</v>
      </c>
      <c r="D867" s="27" t="str">
        <f>IFERROR(_xlfn.XLOOKUP(Apollo_Results[[#This Row],[Company Number ]],Apollo_Data___Inc_Lender!A:A,Apollo_Data___Inc_Lender!D:D,,)&amp;"","")</f>
        <v>Lloyds Tsb Bank PLC</v>
      </c>
      <c r="E867" s="31">
        <f>IFERROR(_xlfn.XLOOKUP(Apollo_Results[[#This Row],[Company Number ]],Apollo_Data___Inc_Lender!A:A,Apollo_Data___Inc_Lender!E:E,"",),"")</f>
        <v>40207</v>
      </c>
      <c r="F867" s="27" t="str">
        <f>IFERROR(_xlfn.XLOOKUP(Apollo_Results[[#This Row],[Company Number ]],Apollo_Data___Inc_Lender!A:A,Apollo_Data___Inc_Lender!F:F,"",0)&amp;"","")</f>
        <v>fully-satisfied</v>
      </c>
      <c r="G867" s="31">
        <f>_xlfn.XLOOKUP(Apollo_Results[[#This Row],[Company Number ]],Apollo_Data___Inc_Lender!A:A,Apollo_Data___Inc_Lender!G:G,"",0)</f>
        <v>26493</v>
      </c>
      <c r="H867" s="27" t="str">
        <f>IFERROR(Apollo_Data__Comp_No[[#This Row],[First Name]],"")</f>
        <v>Jonathan</v>
      </c>
      <c r="I867" s="27" t="str">
        <f>IFERROR(Apollo_Data__Comp_No[[#This Row],[Last Name]],"")</f>
        <v>Hill</v>
      </c>
      <c r="M867" s="27" t="str">
        <f>IFERROR(Apollo_Data__Comp_No[[#This Row],[Company Linkedin Url]],"")</f>
        <v>http://www.linkedin.com/company/henderson-homes-ltd</v>
      </c>
      <c r="N867" s="27" t="str">
        <f>IFERROR(Apollo_Data__Comp_No[[#This Row],[Website]],"")</f>
        <v>https://hendersonhomes.co.uk</v>
      </c>
      <c r="O867" s="27" t="str">
        <f>IFERROR(Apollo_Data__Comp_No[[#This Row],[Company Address]],"")</f>
        <v>1 Old Market Place, Knutsford, England, United Kingdom, WA16 6PD</v>
      </c>
      <c r="P867" s="33" t="s">
        <v>26054</v>
      </c>
    </row>
    <row r="868" spans="1:16" s="27" customFormat="1" x14ac:dyDescent="0.4">
      <c r="A868" s="28" t="str">
        <f>IFERROR(Apollo_Data__Comp_No[[#This Row],[CH Company number]],"")</f>
        <v>11222306</v>
      </c>
      <c r="B868" s="29" t="str">
        <f>IFERROR(Apollo_Data__Comp_No[[#This Row],[company]],"")</f>
        <v>Dribben Investments</v>
      </c>
      <c r="C868" s="29" t="str">
        <f>IFERROR(_xlfn.XLOOKUP(Apollo_Results[[#This Row],[Company Number ]],Apollo_Data___Inc_Lender!A:A,Apollo_Data___Inc_Lender!C:C,,)&amp;"","")</f>
        <v>Dribben, Ashley Samuel</v>
      </c>
      <c r="D868" s="27" t="str">
        <f>IFERROR(_xlfn.XLOOKUP(Apollo_Results[[#This Row],[Company Number ]],Apollo_Data___Inc_Lender!A:A,Apollo_Data___Inc_Lender!D:D,,)&amp;"","")</f>
        <v>Together Commercial Finance Limited</v>
      </c>
      <c r="E868" s="31">
        <f>IFERROR(_xlfn.XLOOKUP(Apollo_Results[[#This Row],[Company Number ]],Apollo_Data___Inc_Lender!A:A,Apollo_Data___Inc_Lender!E:E,"",),"")</f>
        <v>44893</v>
      </c>
      <c r="F868" s="27" t="str">
        <f>IFERROR(_xlfn.XLOOKUP(Apollo_Results[[#This Row],[Company Number ]],Apollo_Data___Inc_Lender!A:A,Apollo_Data___Inc_Lender!F:F,"",0)&amp;"","")</f>
        <v>outstanding</v>
      </c>
      <c r="G868" s="31">
        <f>_xlfn.XLOOKUP(Apollo_Results[[#This Row],[Company Number ]],Apollo_Data___Inc_Lender!A:A,Apollo_Data___Inc_Lender!G:G,"",0)</f>
        <v>43154</v>
      </c>
      <c r="H868" s="27" t="str">
        <f>IFERROR(Apollo_Data__Comp_No[[#This Row],[First Name]],"")</f>
        <v>Ashley</v>
      </c>
      <c r="I868" s="27" t="str">
        <f>IFERROR(Apollo_Data__Comp_No[[#This Row],[Last Name]],"")</f>
        <v>Dribben</v>
      </c>
      <c r="M868" s="27" t="str">
        <f>IFERROR(Apollo_Data__Comp_No[[#This Row],[Company Linkedin Url]],"")</f>
        <v>http://www.linkedin.com/company/dribben-investments</v>
      </c>
      <c r="N868" s="27" t="str">
        <f>IFERROR(Apollo_Data__Comp_No[[#This Row],[Website]],"")</f>
        <v>https://dribbeninvestments.co.uk</v>
      </c>
      <c r="O868" s="27" t="str">
        <f>IFERROR(Apollo_Data__Comp_No[[#This Row],[Company Address]],"")</f>
        <v>10 Winchester Road, Salford, England, United Kingdom, M6 8</v>
      </c>
      <c r="P868" s="33" t="s">
        <v>26054</v>
      </c>
    </row>
    <row r="869" spans="1:16" s="27" customFormat="1" x14ac:dyDescent="0.4">
      <c r="A869" s="28" t="str">
        <f>IFERROR(Apollo_Data__Comp_No[[#This Row],[CH Company number]],"")</f>
        <v>02726972</v>
      </c>
      <c r="B869" s="29" t="str">
        <f>IFERROR(Apollo_Data__Comp_No[[#This Row],[company]],"")</f>
        <v>Hampton Brook</v>
      </c>
      <c r="C869" s="29" t="str">
        <f>IFERROR(_xlfn.XLOOKUP(Apollo_Results[[#This Row],[Company Number ]],Apollo_Data___Inc_Lender!A:A,Apollo_Data___Inc_Lender!C:C,,)&amp;"","")</f>
        <v>Michael - Stanton; Graham - Stanton</v>
      </c>
      <c r="D869" s="27" t="str">
        <f>IFERROR(_xlfn.XLOOKUP(Apollo_Results[[#This Row],[Company Number ]],Apollo_Data___Inc_Lender!A:A,Apollo_Data___Inc_Lender!D:D,,)&amp;"","")</f>
        <v>Alan Douglas Gillitt and Martin Sheldrick</v>
      </c>
      <c r="E869" s="31">
        <f>IFERROR(_xlfn.XLOOKUP(Apollo_Results[[#This Row],[Company Number ]],Apollo_Data___Inc_Lender!A:A,Apollo_Data___Inc_Lender!E:E,"",),"")</f>
        <v>39339</v>
      </c>
      <c r="F869" s="27" t="str">
        <f>IFERROR(_xlfn.XLOOKUP(Apollo_Results[[#This Row],[Company Number ]],Apollo_Data___Inc_Lender!A:A,Apollo_Data___Inc_Lender!F:F,"",0)&amp;"","")</f>
        <v>outstanding</v>
      </c>
      <c r="G869" s="31">
        <f>_xlfn.XLOOKUP(Apollo_Results[[#This Row],[Company Number ]],Apollo_Data___Inc_Lender!A:A,Apollo_Data___Inc_Lender!G:G,"",0)</f>
        <v>33784</v>
      </c>
      <c r="H869" s="27" t="str">
        <f>IFERROR(Apollo_Data__Comp_No[[#This Row],[First Name]],"")</f>
        <v>G</v>
      </c>
      <c r="I869" s="27" t="str">
        <f>IFERROR(Apollo_Data__Comp_No[[#This Row],[Last Name]],"")</f>
        <v>Stanton</v>
      </c>
      <c r="M869" s="27" t="str">
        <f>IFERROR(Apollo_Data__Comp_No[[#This Row],[Company Linkedin Url]],"")</f>
        <v>http://www.linkedin.com/company/hampton-brook</v>
      </c>
      <c r="N869" s="27" t="str">
        <f>IFERROR(Apollo_Data__Comp_No[[#This Row],[Website]],"")</f>
        <v>https://hamptonbrook.com</v>
      </c>
      <c r="O869" s="27" t="str">
        <f>IFERROR(Apollo_Data__Comp_No[[#This Row],[Company Address]],"")</f>
        <v>66 Derngate, Northampton, England, United Kingdom, NN1 1UH</v>
      </c>
      <c r="P869" s="33" t="s">
        <v>26054</v>
      </c>
    </row>
    <row r="870" spans="1:16" s="27" customFormat="1" x14ac:dyDescent="0.4">
      <c r="A870" s="28" t="str">
        <f>IFERROR(Apollo_Data__Comp_No[[#This Row],[CH Company number]],"")</f>
        <v>08724216</v>
      </c>
      <c r="B870" s="29" t="str">
        <f>IFERROR(Apollo_Data__Comp_No[[#This Row],[company]],"")</f>
        <v>Upright Property Group</v>
      </c>
      <c r="C870" s="29" t="str">
        <f>IFERROR(_xlfn.XLOOKUP(Apollo_Results[[#This Row],[Company Number ]],Apollo_Data___Inc_Lender!A:A,Apollo_Data___Inc_Lender!C:C,,)&amp;"","")</f>
        <v>Matthew - Charlton; Alexander - Wakeford; Ben - Wilson</v>
      </c>
      <c r="D870" s="27" t="str">
        <f>IFERROR(_xlfn.XLOOKUP(Apollo_Results[[#This Row],[Company Number ]],Apollo_Data___Inc_Lender!A:A,Apollo_Data___Inc_Lender!D:D,,)&amp;"","")</f>
        <v/>
      </c>
      <c r="E870" s="31">
        <f>IFERROR(_xlfn.XLOOKUP(Apollo_Results[[#This Row],[Company Number ]],Apollo_Data___Inc_Lender!A:A,Apollo_Data___Inc_Lender!E:E,"",),"")</f>
        <v>0</v>
      </c>
      <c r="F870" s="27" t="str">
        <f>IFERROR(_xlfn.XLOOKUP(Apollo_Results[[#This Row],[Company Number ]],Apollo_Data___Inc_Lender!A:A,Apollo_Data___Inc_Lender!F:F,"",0)&amp;"","")</f>
        <v/>
      </c>
      <c r="G870" s="31">
        <f>_xlfn.XLOOKUP(Apollo_Results[[#This Row],[Company Number ]],Apollo_Data___Inc_Lender!A:A,Apollo_Data___Inc_Lender!G:G,"",0)</f>
        <v>41556</v>
      </c>
      <c r="H870" s="27" t="str">
        <f>IFERROR(Apollo_Data__Comp_No[[#This Row],[First Name]],"")</f>
        <v>Katie</v>
      </c>
      <c r="I870" s="27" t="str">
        <f>IFERROR(Apollo_Data__Comp_No[[#This Row],[Last Name]],"")</f>
        <v>Woodhams</v>
      </c>
      <c r="M870" s="27" t="str">
        <f>IFERROR(Apollo_Data__Comp_No[[#This Row],[Company Linkedin Url]],"")</f>
        <v>http://www.linkedin.com/company/upright-construction-ltd</v>
      </c>
      <c r="N870" s="27" t="str">
        <f>IFERROR(Apollo_Data__Comp_No[[#This Row],[Website]],"")</f>
        <v>https://uprightpg.co.uk</v>
      </c>
      <c r="O870" s="27" t="str">
        <f>IFERROR(Apollo_Data__Comp_No[[#This Row],[Company Address]],"")</f>
        <v>14 West Street, Reigate, England, United Kingdom, RH2 9BS</v>
      </c>
      <c r="P870" s="33" t="s">
        <v>26054</v>
      </c>
    </row>
    <row r="871" spans="1:16" s="27" customFormat="1" x14ac:dyDescent="0.4">
      <c r="A871" s="28">
        <f>IFERROR(Apollo_Data__Comp_No[[#This Row],[CH Company number]],"")</f>
        <v>0</v>
      </c>
      <c r="B871" s="29" t="str">
        <f>IFERROR(Apollo_Data__Comp_No[[#This Row],[company]],"")</f>
        <v>Progressive Living Developments</v>
      </c>
      <c r="C871" s="29" t="str">
        <f>IFERROR(_xlfn.XLOOKUP(Apollo_Results[[#This Row],[Company Number ]],Apollo_Data___Inc_Lender!A:A,Apollo_Data___Inc_Lender!C:C,,)&amp;"","")</f>
        <v/>
      </c>
      <c r="D871" s="27" t="str">
        <f>IFERROR(_xlfn.XLOOKUP(Apollo_Results[[#This Row],[Company Number ]],Apollo_Data___Inc_Lender!A:A,Apollo_Data___Inc_Lender!D:D,,)&amp;"","")</f>
        <v/>
      </c>
      <c r="E871" s="31" t="str">
        <f>IFERROR(_xlfn.XLOOKUP(Apollo_Results[[#This Row],[Company Number ]],Apollo_Data___Inc_Lender!A:A,Apollo_Data___Inc_Lender!E:E,"",),"")</f>
        <v/>
      </c>
      <c r="F871" s="27" t="str">
        <f>IFERROR(_xlfn.XLOOKUP(Apollo_Results[[#This Row],[Company Number ]],Apollo_Data___Inc_Lender!A:A,Apollo_Data___Inc_Lender!F:F,"",0)&amp;"","")</f>
        <v/>
      </c>
      <c r="G871" s="31" t="str">
        <f>_xlfn.XLOOKUP(Apollo_Results[[#This Row],[Company Number ]],Apollo_Data___Inc_Lender!A:A,Apollo_Data___Inc_Lender!G:G,"",0)</f>
        <v/>
      </c>
      <c r="H871" s="27" t="str">
        <f>IFERROR(Apollo_Data__Comp_No[[#This Row],[First Name]],"")</f>
        <v>David</v>
      </c>
      <c r="I871" s="27" t="str">
        <f>IFERROR(Apollo_Data__Comp_No[[#This Row],[Last Name]],"")</f>
        <v>Fairclough</v>
      </c>
      <c r="M871" s="27" t="str">
        <f>IFERROR(Apollo_Data__Comp_No[[#This Row],[Company Linkedin Url]],"")</f>
        <v>http://www.linkedin.com/company/progressive-living-developments</v>
      </c>
      <c r="N871" s="27" t="str">
        <f>IFERROR(Apollo_Data__Comp_No[[#This Row],[Website]],"")</f>
        <v>https://progressive-living.com</v>
      </c>
      <c r="O871" s="27" t="str">
        <f>IFERROR(Apollo_Data__Comp_No[[#This Row],[Company Address]],"")</f>
        <v>49 Peter Street, Manchester, England, United Kingdom, M2 3NG</v>
      </c>
      <c r="P871" s="33" t="s">
        <v>26054</v>
      </c>
    </row>
    <row r="872" spans="1:16" s="27" customFormat="1" x14ac:dyDescent="0.4">
      <c r="A872" s="28">
        <f>IFERROR(Apollo_Data__Comp_No[[#This Row],[CH Company number]],"")</f>
        <v>0</v>
      </c>
      <c r="B872" s="29" t="str">
        <f>IFERROR(Apollo_Data__Comp_No[[#This Row],[company]],"")</f>
        <v>Meridian Developments Real Estate Ltd</v>
      </c>
      <c r="C872" s="29" t="str">
        <f>IFERROR(_xlfn.XLOOKUP(Apollo_Results[[#This Row],[Company Number ]],Apollo_Data___Inc_Lender!A:A,Apollo_Data___Inc_Lender!C:C,,)&amp;"","")</f>
        <v/>
      </c>
      <c r="D872" s="27" t="str">
        <f>IFERROR(_xlfn.XLOOKUP(Apollo_Results[[#This Row],[Company Number ]],Apollo_Data___Inc_Lender!A:A,Apollo_Data___Inc_Lender!D:D,,)&amp;"","")</f>
        <v/>
      </c>
      <c r="E872" s="31" t="str">
        <f>IFERROR(_xlfn.XLOOKUP(Apollo_Results[[#This Row],[Company Number ]],Apollo_Data___Inc_Lender!A:A,Apollo_Data___Inc_Lender!E:E,"",),"")</f>
        <v/>
      </c>
      <c r="F872" s="27" t="str">
        <f>IFERROR(_xlfn.XLOOKUP(Apollo_Results[[#This Row],[Company Number ]],Apollo_Data___Inc_Lender!A:A,Apollo_Data___Inc_Lender!F:F,"",0)&amp;"","")</f>
        <v/>
      </c>
      <c r="G872" s="31" t="str">
        <f>_xlfn.XLOOKUP(Apollo_Results[[#This Row],[Company Number ]],Apollo_Data___Inc_Lender!A:A,Apollo_Data___Inc_Lender!G:G,"",0)</f>
        <v/>
      </c>
      <c r="H872" s="27" t="str">
        <f>IFERROR(Apollo_Data__Comp_No[[#This Row],[First Name]],"")</f>
        <v>Ibby</v>
      </c>
      <c r="I872" s="27" t="str">
        <f>IFERROR(Apollo_Data__Comp_No[[#This Row],[Last Name]],"")</f>
        <v>Mohammed</v>
      </c>
      <c r="M872" s="27" t="str">
        <f>IFERROR(Apollo_Data__Comp_No[[#This Row],[Company Linkedin Url]],"")</f>
        <v>http://www.linkedin.com/company/meridian-developments-ltd</v>
      </c>
      <c r="N872" s="27" t="str">
        <f>IFERROR(Apollo_Data__Comp_No[[#This Row],[Website]],"")</f>
        <v>https://meridiandevelopments.co.uk</v>
      </c>
      <c r="O872" s="27" t="str">
        <f>IFERROR(Apollo_Data__Comp_No[[#This Row],[Company Address]],"")</f>
        <v>Manchester, England, United Kingdom</v>
      </c>
      <c r="P872" s="33" t="s">
        <v>26054</v>
      </c>
    </row>
    <row r="873" spans="1:16" s="27" customFormat="1" x14ac:dyDescent="0.4">
      <c r="A873" s="28">
        <f>IFERROR(Apollo_Data__Comp_No[[#This Row],[CH Company number]],"")</f>
        <v>0</v>
      </c>
      <c r="B873" s="29" t="str">
        <f>IFERROR(Apollo_Data__Comp_No[[#This Row],[company]],"")</f>
        <v>R&amp;L May Holdings</v>
      </c>
      <c r="C873" s="29" t="str">
        <f>IFERROR(_xlfn.XLOOKUP(Apollo_Results[[#This Row],[Company Number ]],Apollo_Data___Inc_Lender!A:A,Apollo_Data___Inc_Lender!C:C,,)&amp;"","")</f>
        <v/>
      </c>
      <c r="D873" s="27" t="str">
        <f>IFERROR(_xlfn.XLOOKUP(Apollo_Results[[#This Row],[Company Number ]],Apollo_Data___Inc_Lender!A:A,Apollo_Data___Inc_Lender!D:D,,)&amp;"","")</f>
        <v/>
      </c>
      <c r="E873" s="31" t="str">
        <f>IFERROR(_xlfn.XLOOKUP(Apollo_Results[[#This Row],[Company Number ]],Apollo_Data___Inc_Lender!A:A,Apollo_Data___Inc_Lender!E:E,"",),"")</f>
        <v/>
      </c>
      <c r="F873" s="27" t="str">
        <f>IFERROR(_xlfn.XLOOKUP(Apollo_Results[[#This Row],[Company Number ]],Apollo_Data___Inc_Lender!A:A,Apollo_Data___Inc_Lender!F:F,"",0)&amp;"","")</f>
        <v/>
      </c>
      <c r="G873" s="31" t="str">
        <f>_xlfn.XLOOKUP(Apollo_Results[[#This Row],[Company Number ]],Apollo_Data___Inc_Lender!A:A,Apollo_Data___Inc_Lender!G:G,"",0)</f>
        <v/>
      </c>
      <c r="H873" s="27" t="str">
        <f>IFERROR(Apollo_Data__Comp_No[[#This Row],[First Name]],"")</f>
        <v>Shaista</v>
      </c>
      <c r="I873" s="27" t="str">
        <f>IFERROR(Apollo_Data__Comp_No[[#This Row],[Last Name]],"")</f>
        <v>Maartensz</v>
      </c>
      <c r="M873" s="27" t="str">
        <f>IFERROR(Apollo_Data__Comp_No[[#This Row],[Company Linkedin Url]],"")</f>
        <v>http://www.linkedin.com/company/r-l-may-holdings</v>
      </c>
      <c r="N873" s="27" t="str">
        <f>IFERROR(Apollo_Data__Comp_No[[#This Row],[Website]],"")</f>
        <v>https://randlmay.com</v>
      </c>
      <c r="O873" s="27">
        <f>IFERROR(Apollo_Data__Comp_No[[#This Row],[Company Address]],"")</f>
        <v>0</v>
      </c>
      <c r="P873" s="33" t="s">
        <v>26054</v>
      </c>
    </row>
    <row r="874" spans="1:16" s="27" customFormat="1" x14ac:dyDescent="0.4">
      <c r="A874" s="28">
        <f>IFERROR(Apollo_Data__Comp_No[[#This Row],[CH Company number]],"")</f>
        <v>0</v>
      </c>
      <c r="B874" s="29" t="str">
        <f>IFERROR(Apollo_Data__Comp_No[[#This Row],[company]],"")</f>
        <v>SAS Investments / Jamm Living</v>
      </c>
      <c r="C874" s="29" t="str">
        <f>IFERROR(_xlfn.XLOOKUP(Apollo_Results[[#This Row],[Company Number ]],Apollo_Data___Inc_Lender!A:A,Apollo_Data___Inc_Lender!C:C,,)&amp;"","")</f>
        <v/>
      </c>
      <c r="D874" s="27" t="str">
        <f>IFERROR(_xlfn.XLOOKUP(Apollo_Results[[#This Row],[Company Number ]],Apollo_Data___Inc_Lender!A:A,Apollo_Data___Inc_Lender!D:D,,)&amp;"","")</f>
        <v/>
      </c>
      <c r="E874" s="31" t="str">
        <f>IFERROR(_xlfn.XLOOKUP(Apollo_Results[[#This Row],[Company Number ]],Apollo_Data___Inc_Lender!A:A,Apollo_Data___Inc_Lender!E:E,"",),"")</f>
        <v/>
      </c>
      <c r="F874" s="27" t="str">
        <f>IFERROR(_xlfn.XLOOKUP(Apollo_Results[[#This Row],[Company Number ]],Apollo_Data___Inc_Lender!A:A,Apollo_Data___Inc_Lender!F:F,"",0)&amp;"","")</f>
        <v/>
      </c>
      <c r="G874" s="31" t="str">
        <f>_xlfn.XLOOKUP(Apollo_Results[[#This Row],[Company Number ]],Apollo_Data___Inc_Lender!A:A,Apollo_Data___Inc_Lender!G:G,"",0)</f>
        <v/>
      </c>
      <c r="H874" s="27" t="str">
        <f>IFERROR(Apollo_Data__Comp_No[[#This Row],[First Name]],"")</f>
        <v>Tim</v>
      </c>
      <c r="I874" s="27" t="str">
        <f>IFERROR(Apollo_Data__Comp_No[[#This Row],[Last Name]],"")</f>
        <v>Jackson</v>
      </c>
      <c r="M874" s="27" t="str">
        <f>IFERROR(Apollo_Data__Comp_No[[#This Row],[Company Linkedin Url]],"")</f>
        <v>http://www.linkedin.com/company/secureasale-limited</v>
      </c>
      <c r="N874" s="27" t="str">
        <f>IFERROR(Apollo_Data__Comp_No[[#This Row],[Website]],"")</f>
        <v>https://sasinvestments.co.uk</v>
      </c>
      <c r="O874" s="27" t="str">
        <f>IFERROR(Apollo_Data__Comp_No[[#This Row],[Company Address]],"")</f>
        <v>4 Highgate High Street, London, England, United Kingdom, N6 5JJ</v>
      </c>
      <c r="P874" s="33" t="s">
        <v>26054</v>
      </c>
    </row>
    <row r="875" spans="1:16" s="27" customFormat="1" x14ac:dyDescent="0.4">
      <c r="A875" s="28">
        <f>IFERROR(Apollo_Data__Comp_No[[#This Row],[CH Company number]],"")</f>
        <v>0</v>
      </c>
      <c r="B875" s="29" t="str">
        <f>IFERROR(Apollo_Data__Comp_No[[#This Row],[company]],"")</f>
        <v>Gade Group</v>
      </c>
      <c r="C875" s="29" t="str">
        <f>IFERROR(_xlfn.XLOOKUP(Apollo_Results[[#This Row],[Company Number ]],Apollo_Data___Inc_Lender!A:A,Apollo_Data___Inc_Lender!C:C,,)&amp;"","")</f>
        <v/>
      </c>
      <c r="D875" s="27" t="str">
        <f>IFERROR(_xlfn.XLOOKUP(Apollo_Results[[#This Row],[Company Number ]],Apollo_Data___Inc_Lender!A:A,Apollo_Data___Inc_Lender!D:D,,)&amp;"","")</f>
        <v/>
      </c>
      <c r="E875" s="31" t="str">
        <f>IFERROR(_xlfn.XLOOKUP(Apollo_Results[[#This Row],[Company Number ]],Apollo_Data___Inc_Lender!A:A,Apollo_Data___Inc_Lender!E:E,"",),"")</f>
        <v/>
      </c>
      <c r="F875" s="27" t="str">
        <f>IFERROR(_xlfn.XLOOKUP(Apollo_Results[[#This Row],[Company Number ]],Apollo_Data___Inc_Lender!A:A,Apollo_Data___Inc_Lender!F:F,"",0)&amp;"","")</f>
        <v/>
      </c>
      <c r="G875" s="31" t="str">
        <f>_xlfn.XLOOKUP(Apollo_Results[[#This Row],[Company Number ]],Apollo_Data___Inc_Lender!A:A,Apollo_Data___Inc_Lender!G:G,"",0)</f>
        <v/>
      </c>
      <c r="H875" s="27" t="str">
        <f>IFERROR(Apollo_Data__Comp_No[[#This Row],[First Name]],"")</f>
        <v>Will</v>
      </c>
      <c r="I875" s="27" t="str">
        <f>IFERROR(Apollo_Data__Comp_No[[#This Row],[Last Name]],"")</f>
        <v>Dalton</v>
      </c>
      <c r="M875" s="27" t="str">
        <f>IFERROR(Apollo_Data__Comp_No[[#This Row],[Company Linkedin Url]],"")</f>
        <v>http://www.linkedin.com/company/gade-group</v>
      </c>
      <c r="N875" s="27" t="str">
        <f>IFERROR(Apollo_Data__Comp_No[[#This Row],[Website]],"")</f>
        <v>https://gadegroup.co.uk</v>
      </c>
      <c r="O875" s="27" t="str">
        <f>IFERROR(Apollo_Data__Comp_No[[#This Row],[Company Address]],"")</f>
        <v>Mill Street, Berkhamsted, England, United Kingdom, HP4 2</v>
      </c>
      <c r="P875" s="33" t="s">
        <v>26054</v>
      </c>
    </row>
    <row r="876" spans="1:16" s="27" customFormat="1" x14ac:dyDescent="0.4">
      <c r="A876" s="28">
        <f>IFERROR(Apollo_Data__Comp_No[[#This Row],[CH Company number]],"")</f>
        <v>0</v>
      </c>
      <c r="B876" s="29" t="str">
        <f>IFERROR(Apollo_Data__Comp_No[[#This Row],[company]],"")</f>
        <v>Ladson Group</v>
      </c>
      <c r="C876" s="29" t="str">
        <f>IFERROR(_xlfn.XLOOKUP(Apollo_Results[[#This Row],[Company Number ]],Apollo_Data___Inc_Lender!A:A,Apollo_Data___Inc_Lender!C:C,,)&amp;"","")</f>
        <v/>
      </c>
      <c r="D876" s="27" t="str">
        <f>IFERROR(_xlfn.XLOOKUP(Apollo_Results[[#This Row],[Company Number ]],Apollo_Data___Inc_Lender!A:A,Apollo_Data___Inc_Lender!D:D,,)&amp;"","")</f>
        <v/>
      </c>
      <c r="E876" s="31" t="str">
        <f>IFERROR(_xlfn.XLOOKUP(Apollo_Results[[#This Row],[Company Number ]],Apollo_Data___Inc_Lender!A:A,Apollo_Data___Inc_Lender!E:E,"",),"")</f>
        <v/>
      </c>
      <c r="F876" s="27" t="str">
        <f>IFERROR(_xlfn.XLOOKUP(Apollo_Results[[#This Row],[Company Number ]],Apollo_Data___Inc_Lender!A:A,Apollo_Data___Inc_Lender!F:F,"",0)&amp;"","")</f>
        <v/>
      </c>
      <c r="G876" s="31" t="str">
        <f>_xlfn.XLOOKUP(Apollo_Results[[#This Row],[Company Number ]],Apollo_Data___Inc_Lender!A:A,Apollo_Data___Inc_Lender!G:G,"",0)</f>
        <v/>
      </c>
      <c r="H876" s="27" t="str">
        <f>IFERROR(Apollo_Data__Comp_No[[#This Row],[First Name]],"")</f>
        <v>Ashley</v>
      </c>
      <c r="I876" s="27" t="str">
        <f>IFERROR(Apollo_Data__Comp_No[[#This Row],[Last Name]],"")</f>
        <v>Ladson</v>
      </c>
      <c r="M876" s="27" t="str">
        <f>IFERROR(Apollo_Data__Comp_No[[#This Row],[Company Linkedin Url]],"")</f>
        <v>http://www.linkedin.com/company/ladson-group</v>
      </c>
      <c r="N876" s="27" t="str">
        <f>IFERROR(Apollo_Data__Comp_No[[#This Row],[Website]],"")</f>
        <v>https://ladsongroup.co.uk</v>
      </c>
      <c r="O876" s="27" t="str">
        <f>IFERROR(Apollo_Data__Comp_No[[#This Row],[Company Address]],"")</f>
        <v>Earl Road, Oak Green, England, United Kingdom, SK8 6QL</v>
      </c>
      <c r="P876" s="33" t="s">
        <v>26054</v>
      </c>
    </row>
    <row r="877" spans="1:16" s="27" customFormat="1" x14ac:dyDescent="0.4">
      <c r="A877" s="28">
        <f>IFERROR(Apollo_Data__Comp_No[[#This Row],[CH Company number]],"")</f>
        <v>0</v>
      </c>
      <c r="B877" s="29" t="str">
        <f>IFERROR(Apollo_Data__Comp_No[[#This Row],[company]],"")</f>
        <v>Ladson Group</v>
      </c>
      <c r="C877" s="29" t="str">
        <f>IFERROR(_xlfn.XLOOKUP(Apollo_Results[[#This Row],[Company Number ]],Apollo_Data___Inc_Lender!A:A,Apollo_Data___Inc_Lender!C:C,,)&amp;"","")</f>
        <v/>
      </c>
      <c r="D877" s="27" t="str">
        <f>IFERROR(_xlfn.XLOOKUP(Apollo_Results[[#This Row],[Company Number ]],Apollo_Data___Inc_Lender!A:A,Apollo_Data___Inc_Lender!D:D,,)&amp;"","")</f>
        <v/>
      </c>
      <c r="E877" s="31" t="str">
        <f>IFERROR(_xlfn.XLOOKUP(Apollo_Results[[#This Row],[Company Number ]],Apollo_Data___Inc_Lender!A:A,Apollo_Data___Inc_Lender!E:E,"",),"")</f>
        <v/>
      </c>
      <c r="F877" s="27" t="str">
        <f>IFERROR(_xlfn.XLOOKUP(Apollo_Results[[#This Row],[Company Number ]],Apollo_Data___Inc_Lender!A:A,Apollo_Data___Inc_Lender!F:F,"",0)&amp;"","")</f>
        <v/>
      </c>
      <c r="G877" s="31" t="str">
        <f>_xlfn.XLOOKUP(Apollo_Results[[#This Row],[Company Number ]],Apollo_Data___Inc_Lender!A:A,Apollo_Data___Inc_Lender!G:G,"",0)</f>
        <v/>
      </c>
      <c r="H877" s="27" t="str">
        <f>IFERROR(Apollo_Data__Comp_No[[#This Row],[First Name]],"")</f>
        <v>Guy</v>
      </c>
      <c r="I877" s="27" t="str">
        <f>IFERROR(Apollo_Data__Comp_No[[#This Row],[Last Name]],"")</f>
        <v>Ladson</v>
      </c>
      <c r="M877" s="27" t="str">
        <f>IFERROR(Apollo_Data__Comp_No[[#This Row],[Company Linkedin Url]],"")</f>
        <v>http://www.linkedin.com/company/ladson-group</v>
      </c>
      <c r="N877" s="27" t="str">
        <f>IFERROR(Apollo_Data__Comp_No[[#This Row],[Website]],"")</f>
        <v>https://ladsongroup.co.uk</v>
      </c>
      <c r="O877" s="27" t="str">
        <f>IFERROR(Apollo_Data__Comp_No[[#This Row],[Company Address]],"")</f>
        <v>Earl Road, Oak Green, England, United Kingdom, SK8 6QL</v>
      </c>
      <c r="P877" s="33" t="s">
        <v>26054</v>
      </c>
    </row>
    <row r="878" spans="1:16" s="27" customFormat="1" x14ac:dyDescent="0.4">
      <c r="A878" s="28">
        <f>IFERROR(Apollo_Data__Comp_No[[#This Row],[CH Company number]],"")</f>
        <v>0</v>
      </c>
      <c r="B878" s="29" t="str">
        <f>IFERROR(Apollo_Data__Comp_No[[#This Row],[company]],"")</f>
        <v>Ladson Group</v>
      </c>
      <c r="C878" s="29" t="str">
        <f>IFERROR(_xlfn.XLOOKUP(Apollo_Results[[#This Row],[Company Number ]],Apollo_Data___Inc_Lender!A:A,Apollo_Data___Inc_Lender!C:C,,)&amp;"","")</f>
        <v/>
      </c>
      <c r="D878" s="27" t="str">
        <f>IFERROR(_xlfn.XLOOKUP(Apollo_Results[[#This Row],[Company Number ]],Apollo_Data___Inc_Lender!A:A,Apollo_Data___Inc_Lender!D:D,,)&amp;"","")</f>
        <v/>
      </c>
      <c r="E878" s="31" t="str">
        <f>IFERROR(_xlfn.XLOOKUP(Apollo_Results[[#This Row],[Company Number ]],Apollo_Data___Inc_Lender!A:A,Apollo_Data___Inc_Lender!E:E,"",),"")</f>
        <v/>
      </c>
      <c r="F878" s="27" t="str">
        <f>IFERROR(_xlfn.XLOOKUP(Apollo_Results[[#This Row],[Company Number ]],Apollo_Data___Inc_Lender!A:A,Apollo_Data___Inc_Lender!F:F,"",0)&amp;"","")</f>
        <v/>
      </c>
      <c r="G878" s="31" t="str">
        <f>_xlfn.XLOOKUP(Apollo_Results[[#This Row],[Company Number ]],Apollo_Data___Inc_Lender!A:A,Apollo_Data___Inc_Lender!G:G,"",0)</f>
        <v/>
      </c>
      <c r="H878" s="27" t="str">
        <f>IFERROR(Apollo_Data__Comp_No[[#This Row],[First Name]],"")</f>
        <v>Nigel</v>
      </c>
      <c r="I878" s="27" t="str">
        <f>IFERROR(Apollo_Data__Comp_No[[#This Row],[Last Name]],"")</f>
        <v>Ladson</v>
      </c>
      <c r="M878" s="27" t="str">
        <f>IFERROR(Apollo_Data__Comp_No[[#This Row],[Company Linkedin Url]],"")</f>
        <v>http://www.linkedin.com/company/ladson-group</v>
      </c>
      <c r="N878" s="27" t="str">
        <f>IFERROR(Apollo_Data__Comp_No[[#This Row],[Website]],"")</f>
        <v>https://ladsongroup.co.uk</v>
      </c>
      <c r="O878" s="27" t="str">
        <f>IFERROR(Apollo_Data__Comp_No[[#This Row],[Company Address]],"")</f>
        <v>Earl Road, Oak Green, England, United Kingdom, SK8 6QL</v>
      </c>
      <c r="P878" s="33" t="s">
        <v>26054</v>
      </c>
    </row>
    <row r="879" spans="1:16" s="27" customFormat="1" x14ac:dyDescent="0.4">
      <c r="A879" s="28">
        <f>IFERROR(Apollo_Data__Comp_No[[#This Row],[CH Company number]],"")</f>
        <v>0</v>
      </c>
      <c r="B879" s="29" t="str">
        <f>IFERROR(Apollo_Data__Comp_No[[#This Row],[company]],"")</f>
        <v>Baddow Estates Limited</v>
      </c>
      <c r="C879" s="29" t="str">
        <f>IFERROR(_xlfn.XLOOKUP(Apollo_Results[[#This Row],[Company Number ]],Apollo_Data___Inc_Lender!A:A,Apollo_Data___Inc_Lender!C:C,,)&amp;"","")</f>
        <v/>
      </c>
      <c r="D879" s="27" t="str">
        <f>IFERROR(_xlfn.XLOOKUP(Apollo_Results[[#This Row],[Company Number ]],Apollo_Data___Inc_Lender!A:A,Apollo_Data___Inc_Lender!D:D,,)&amp;"","")</f>
        <v/>
      </c>
      <c r="E879" s="31" t="str">
        <f>IFERROR(_xlfn.XLOOKUP(Apollo_Results[[#This Row],[Company Number ]],Apollo_Data___Inc_Lender!A:A,Apollo_Data___Inc_Lender!E:E,"",),"")</f>
        <v/>
      </c>
      <c r="F879" s="27" t="str">
        <f>IFERROR(_xlfn.XLOOKUP(Apollo_Results[[#This Row],[Company Number ]],Apollo_Data___Inc_Lender!A:A,Apollo_Data___Inc_Lender!F:F,"",0)&amp;"","")</f>
        <v/>
      </c>
      <c r="G879" s="31" t="str">
        <f>_xlfn.XLOOKUP(Apollo_Results[[#This Row],[Company Number ]],Apollo_Data___Inc_Lender!A:A,Apollo_Data___Inc_Lender!G:G,"",0)</f>
        <v/>
      </c>
      <c r="H879" s="27" t="str">
        <f>IFERROR(Apollo_Data__Comp_No[[#This Row],[First Name]],"")</f>
        <v>Mike</v>
      </c>
      <c r="I879" s="27" t="str">
        <f>IFERROR(Apollo_Data__Comp_No[[#This Row],[Last Name]],"")</f>
        <v>Pennock</v>
      </c>
      <c r="M879" s="27" t="str">
        <f>IFERROR(Apollo_Data__Comp_No[[#This Row],[Company Linkedin Url]],"")</f>
        <v>http://www.linkedin.com/company/baddowestates</v>
      </c>
      <c r="N879" s="27" t="str">
        <f>IFERROR(Apollo_Data__Comp_No[[#This Row],[Website]],"")</f>
        <v>https://baddowestates.co.uk</v>
      </c>
      <c r="O879" s="27" t="str">
        <f>IFERROR(Apollo_Data__Comp_No[[#This Row],[Company Address]],"")</f>
        <v>Alum Chine Road, Bournemouth, England, United Kingdom, BH4 8</v>
      </c>
      <c r="P879" s="33" t="s">
        <v>26054</v>
      </c>
    </row>
    <row r="880" spans="1:16" s="27" customFormat="1" x14ac:dyDescent="0.4">
      <c r="A880" s="28">
        <f>IFERROR(Apollo_Data__Comp_No[[#This Row],[CH Company number]],"")</f>
        <v>0</v>
      </c>
      <c r="B880" s="29" t="str">
        <f>IFERROR(Apollo_Data__Comp_No[[#This Row],[company]],"")</f>
        <v>Harris Le Beau</v>
      </c>
      <c r="C880" s="29" t="str">
        <f>IFERROR(_xlfn.XLOOKUP(Apollo_Results[[#This Row],[Company Number ]],Apollo_Data___Inc_Lender!A:A,Apollo_Data___Inc_Lender!C:C,,)&amp;"","")</f>
        <v/>
      </c>
      <c r="D880" s="27" t="str">
        <f>IFERROR(_xlfn.XLOOKUP(Apollo_Results[[#This Row],[Company Number ]],Apollo_Data___Inc_Lender!A:A,Apollo_Data___Inc_Lender!D:D,,)&amp;"","")</f>
        <v/>
      </c>
      <c r="E880" s="31" t="str">
        <f>IFERROR(_xlfn.XLOOKUP(Apollo_Results[[#This Row],[Company Number ]],Apollo_Data___Inc_Lender!A:A,Apollo_Data___Inc_Lender!E:E,"",),"")</f>
        <v/>
      </c>
      <c r="F880" s="27" t="str">
        <f>IFERROR(_xlfn.XLOOKUP(Apollo_Results[[#This Row],[Company Number ]],Apollo_Data___Inc_Lender!A:A,Apollo_Data___Inc_Lender!F:F,"",0)&amp;"","")</f>
        <v/>
      </c>
      <c r="G880" s="31" t="str">
        <f>_xlfn.XLOOKUP(Apollo_Results[[#This Row],[Company Number ]],Apollo_Data___Inc_Lender!A:A,Apollo_Data___Inc_Lender!G:G,"",0)</f>
        <v/>
      </c>
      <c r="H880" s="27" t="str">
        <f>IFERROR(Apollo_Data__Comp_No[[#This Row],[First Name]],"")</f>
        <v>Joe</v>
      </c>
      <c r="I880" s="27" t="str">
        <f>IFERROR(Apollo_Data__Comp_No[[#This Row],[Last Name]],"")</f>
        <v>Beau</v>
      </c>
      <c r="M880" s="27" t="str">
        <f>IFERROR(Apollo_Data__Comp_No[[#This Row],[Company Linkedin Url]],"")</f>
        <v>http://www.linkedin.com/company/harris-le-beau</v>
      </c>
      <c r="N880" s="27" t="str">
        <f>IFERROR(Apollo_Data__Comp_No[[#This Row],[Website]],"")</f>
        <v>https://harrislebeau.com</v>
      </c>
      <c r="O880" s="27" t="str">
        <f>IFERROR(Apollo_Data__Comp_No[[#This Row],[Company Address]],"")</f>
        <v>22 Gilbert Street, London, England, United Kingdom, W1K 5HD</v>
      </c>
      <c r="P880" s="33" t="s">
        <v>26054</v>
      </c>
    </row>
    <row r="881" spans="1:16" s="27" customFormat="1" x14ac:dyDescent="0.4">
      <c r="A881" s="28">
        <f>IFERROR(Apollo_Data__Comp_No[[#This Row],[CH Company number]],"")</f>
        <v>0</v>
      </c>
      <c r="B881" s="29" t="str">
        <f>IFERROR(Apollo_Data__Comp_No[[#This Row],[company]],"")</f>
        <v>Develop Liverpool</v>
      </c>
      <c r="C881" s="29" t="str">
        <f>IFERROR(_xlfn.XLOOKUP(Apollo_Results[[#This Row],[Company Number ]],Apollo_Data___Inc_Lender!A:A,Apollo_Data___Inc_Lender!C:C,,)&amp;"","")</f>
        <v/>
      </c>
      <c r="D881" s="27" t="str">
        <f>IFERROR(_xlfn.XLOOKUP(Apollo_Results[[#This Row],[Company Number ]],Apollo_Data___Inc_Lender!A:A,Apollo_Data___Inc_Lender!D:D,,)&amp;"","")</f>
        <v/>
      </c>
      <c r="E881" s="31" t="str">
        <f>IFERROR(_xlfn.XLOOKUP(Apollo_Results[[#This Row],[Company Number ]],Apollo_Data___Inc_Lender!A:A,Apollo_Data___Inc_Lender!E:E,"",),"")</f>
        <v/>
      </c>
      <c r="F881" s="27" t="str">
        <f>IFERROR(_xlfn.XLOOKUP(Apollo_Results[[#This Row],[Company Number ]],Apollo_Data___Inc_Lender!A:A,Apollo_Data___Inc_Lender!F:F,"",0)&amp;"","")</f>
        <v/>
      </c>
      <c r="G881" s="31" t="str">
        <f>_xlfn.XLOOKUP(Apollo_Results[[#This Row],[Company Number ]],Apollo_Data___Inc_Lender!A:A,Apollo_Data___Inc_Lender!G:G,"",0)</f>
        <v/>
      </c>
      <c r="H881" s="27" t="str">
        <f>IFERROR(Apollo_Data__Comp_No[[#This Row],[First Name]],"")</f>
        <v>Fiona</v>
      </c>
      <c r="I881" s="27" t="str">
        <f>IFERROR(Apollo_Data__Comp_No[[#This Row],[Last Name]],"")</f>
        <v>Barnet</v>
      </c>
      <c r="M881" s="27" t="str">
        <f>IFERROR(Apollo_Data__Comp_No[[#This Row],[Company Linkedin Url]],"")</f>
        <v>http://www.linkedin.com/company/develop-liverpool</v>
      </c>
      <c r="N881" s="27" t="str">
        <f>IFERROR(Apollo_Data__Comp_No[[#This Row],[Website]],"")</f>
        <v>https://developliverpool.co.uk</v>
      </c>
      <c r="O881" s="27" t="str">
        <f>IFERROR(Apollo_Data__Comp_No[[#This Row],[Company Address]],"")</f>
        <v>Liverpool, England, United Kingdom</v>
      </c>
      <c r="P881" s="33" t="s">
        <v>26054</v>
      </c>
    </row>
    <row r="882" spans="1:16" s="27" customFormat="1" x14ac:dyDescent="0.4">
      <c r="A882" s="28" t="str">
        <f>IFERROR(Apollo_Data__Comp_No[[#This Row],[CH Company number]],"")</f>
        <v>12717342</v>
      </c>
      <c r="B882" s="29" t="str">
        <f>IFERROR(Apollo_Data__Comp_No[[#This Row],[company]],"")</f>
        <v>Lucas Design</v>
      </c>
      <c r="C882" s="29" t="str">
        <f>IFERROR(_xlfn.XLOOKUP(Apollo_Results[[#This Row],[Company Number ]],Apollo_Data___Inc_Lender!A:A,Apollo_Data___Inc_Lender!C:C,,)&amp;"","")</f>
        <v>Aurelie - Lucas</v>
      </c>
      <c r="D882" s="27" t="str">
        <f>IFERROR(_xlfn.XLOOKUP(Apollo_Results[[#This Row],[Company Number ]],Apollo_Data___Inc_Lender!A:A,Apollo_Data___Inc_Lender!D:D,,)&amp;"","")</f>
        <v/>
      </c>
      <c r="E882" s="31">
        <f>IFERROR(_xlfn.XLOOKUP(Apollo_Results[[#This Row],[Company Number ]],Apollo_Data___Inc_Lender!A:A,Apollo_Data___Inc_Lender!E:E,"",),"")</f>
        <v>0</v>
      </c>
      <c r="F882" s="27" t="str">
        <f>IFERROR(_xlfn.XLOOKUP(Apollo_Results[[#This Row],[Company Number ]],Apollo_Data___Inc_Lender!A:A,Apollo_Data___Inc_Lender!F:F,"",0)&amp;"","")</f>
        <v/>
      </c>
      <c r="G882" s="31">
        <f>_xlfn.XLOOKUP(Apollo_Results[[#This Row],[Company Number ]],Apollo_Data___Inc_Lender!A:A,Apollo_Data___Inc_Lender!G:G,"",0)</f>
        <v>44015</v>
      </c>
      <c r="H882" s="27" t="str">
        <f>IFERROR(Apollo_Data__Comp_No[[#This Row],[First Name]],"")</f>
        <v>Leslie</v>
      </c>
      <c r="I882" s="27" t="str">
        <f>IFERROR(Apollo_Data__Comp_No[[#This Row],[Last Name]],"")</f>
        <v>Lucas</v>
      </c>
      <c r="M882" s="27" t="str">
        <f>IFERROR(Apollo_Data__Comp_No[[#This Row],[Company Linkedin Url]],"")</f>
        <v>http://www.linkedin.com/company/lucasdesign1978</v>
      </c>
      <c r="N882" s="27" t="str">
        <f>IFERROR(Apollo_Data__Comp_No[[#This Row],[Website]],"")</f>
        <v>https://lucas-design.co.uk</v>
      </c>
      <c r="O882" s="27" t="str">
        <f>IFERROR(Apollo_Data__Comp_No[[#This Row],[Company Address]],"")</f>
        <v>11a West Street, Reigate, England, United Kingdom, RH2 9BL</v>
      </c>
      <c r="P882" s="33" t="s">
        <v>26054</v>
      </c>
    </row>
    <row r="883" spans="1:16" s="27" customFormat="1" x14ac:dyDescent="0.4">
      <c r="A883" s="28" t="str">
        <f>IFERROR(Apollo_Data__Comp_No[[#This Row],[CH Company number]],"")</f>
        <v>09944665</v>
      </c>
      <c r="B883" s="29" t="str">
        <f>IFERROR(Apollo_Data__Comp_No[[#This Row],[company]],"")</f>
        <v>RB CONSTRUCTION SERVICES LTD</v>
      </c>
      <c r="C883" s="29" t="str">
        <f>IFERROR(_xlfn.XLOOKUP(Apollo_Results[[#This Row],[Company Number ]],Apollo_Data___Inc_Lender!A:A,Apollo_Data___Inc_Lender!C:C,,)&amp;"","")</f>
        <v>Benjamin - Parry; Richard - Parry</v>
      </c>
      <c r="D883" s="27" t="str">
        <f>IFERROR(_xlfn.XLOOKUP(Apollo_Results[[#This Row],[Company Number ]],Apollo_Data___Inc_Lender!A:A,Apollo_Data___Inc_Lender!D:D,,)&amp;"","")</f>
        <v/>
      </c>
      <c r="E883" s="31">
        <f>IFERROR(_xlfn.XLOOKUP(Apollo_Results[[#This Row],[Company Number ]],Apollo_Data___Inc_Lender!A:A,Apollo_Data___Inc_Lender!E:E,"",),"")</f>
        <v>0</v>
      </c>
      <c r="F883" s="27" t="str">
        <f>IFERROR(_xlfn.XLOOKUP(Apollo_Results[[#This Row],[Company Number ]],Apollo_Data___Inc_Lender!A:A,Apollo_Data___Inc_Lender!F:F,"",0)&amp;"","")</f>
        <v/>
      </c>
      <c r="G883" s="31">
        <f>_xlfn.XLOOKUP(Apollo_Results[[#This Row],[Company Number ]],Apollo_Data___Inc_Lender!A:A,Apollo_Data___Inc_Lender!G:G,"",0)</f>
        <v>42380</v>
      </c>
      <c r="H883" s="27" t="str">
        <f>IFERROR(Apollo_Data__Comp_No[[#This Row],[First Name]],"")</f>
        <v>Ben</v>
      </c>
      <c r="I883" s="27" t="str">
        <f>IFERROR(Apollo_Data__Comp_No[[#This Row],[Last Name]],"")</f>
        <v>Parry</v>
      </c>
      <c r="M883" s="27" t="str">
        <f>IFERROR(Apollo_Data__Comp_No[[#This Row],[Company Linkedin Url]],"")</f>
        <v>http://www.linkedin.com/company/rb-construction-services-ltd</v>
      </c>
      <c r="N883" s="27" t="str">
        <f>IFERROR(Apollo_Data__Comp_No[[#This Row],[Website]],"")</f>
        <v>https://rb-constructionltd.co.uk</v>
      </c>
      <c r="O883" s="27" t="str">
        <f>IFERROR(Apollo_Data__Comp_No[[#This Row],[Company Address]],"")</f>
        <v>Chiltern Avenue, Amersham, England, United Kingdom, HP6 5</v>
      </c>
      <c r="P883" s="33" t="s">
        <v>26054</v>
      </c>
    </row>
    <row r="884" spans="1:16" s="27" customFormat="1" x14ac:dyDescent="0.4">
      <c r="A884" s="28" t="str">
        <f>IFERROR(Apollo_Data__Comp_No[[#This Row],[CH Company number]],"")</f>
        <v>03561049</v>
      </c>
      <c r="B884" s="29" t="str">
        <f>IFERROR(Apollo_Data__Comp_No[[#This Row],[company]],"")</f>
        <v>Melrose Investments Ltd</v>
      </c>
      <c r="C884" s="29" t="str">
        <f>IFERROR(_xlfn.XLOOKUP(Apollo_Results[[#This Row],[Company Number ]],Apollo_Data___Inc_Lender!A:A,Apollo_Data___Inc_Lender!C:C,,)&amp;"","")</f>
        <v>Russell - Dawson; Christopher - Chadwick; Chadwick, Sally Ann</v>
      </c>
      <c r="D884" s="27" t="str">
        <f>IFERROR(_xlfn.XLOOKUP(Apollo_Results[[#This Row],[Company Number ]],Apollo_Data___Inc_Lender!A:A,Apollo_Data___Inc_Lender!D:D,,)&amp;"","")</f>
        <v>Handelsbanken PLC</v>
      </c>
      <c r="E884" s="31">
        <f>IFERROR(_xlfn.XLOOKUP(Apollo_Results[[#This Row],[Company Number ]],Apollo_Data___Inc_Lender!A:A,Apollo_Data___Inc_Lender!E:E,"",),"")</f>
        <v>43481</v>
      </c>
      <c r="F884" s="27" t="str">
        <f>IFERROR(_xlfn.XLOOKUP(Apollo_Results[[#This Row],[Company Number ]],Apollo_Data___Inc_Lender!A:A,Apollo_Data___Inc_Lender!F:F,"",0)&amp;"","")</f>
        <v>outstanding</v>
      </c>
      <c r="G884" s="31">
        <f>_xlfn.XLOOKUP(Apollo_Results[[#This Row],[Company Number ]],Apollo_Data___Inc_Lender!A:A,Apollo_Data___Inc_Lender!G:G,"",0)</f>
        <v>35923</v>
      </c>
      <c r="H884" s="27" t="str">
        <f>IFERROR(Apollo_Data__Comp_No[[#This Row],[First Name]],"")</f>
        <v>Chris</v>
      </c>
      <c r="I884" s="27" t="str">
        <f>IFERROR(Apollo_Data__Comp_No[[#This Row],[Last Name]],"")</f>
        <v>Chadwick</v>
      </c>
      <c r="M884" s="27" t="str">
        <f>IFERROR(Apollo_Data__Comp_No[[#This Row],[Company Linkedin Url]],"")</f>
        <v>http://www.linkedin.com/company/melrose-investments-ltd</v>
      </c>
      <c r="N884" s="27" t="str">
        <f>IFERROR(Apollo_Data__Comp_No[[#This Row],[Website]],"")</f>
        <v>https://melroseinvestments.co.uk</v>
      </c>
      <c r="O884" s="27" t="str">
        <f>IFERROR(Apollo_Data__Comp_No[[#This Row],[Company Address]],"")</f>
        <v>369 Whitegate Drive, Blackpool, England, United Kingdom, FY3 9PH</v>
      </c>
      <c r="P884" s="33" t="s">
        <v>26054</v>
      </c>
    </row>
    <row r="885" spans="1:16" s="27" customFormat="1" x14ac:dyDescent="0.4">
      <c r="A885" s="28" t="str">
        <f>IFERROR(Apollo_Data__Comp_No[[#This Row],[CH Company number]],"")</f>
        <v>04282182</v>
      </c>
      <c r="B885" s="29" t="str">
        <f>IFERROR(Apollo_Data__Comp_No[[#This Row],[company]],"")</f>
        <v>TRINITY HOMES (UK) LIMITED</v>
      </c>
      <c r="C885" s="29" t="str">
        <f>IFERROR(_xlfn.XLOOKUP(Apollo_Results[[#This Row],[Company Number ]],Apollo_Data___Inc_Lender!A:A,Apollo_Data___Inc_Lender!C:C,,)&amp;"","")</f>
        <v>Marcus - Cory; Rebecca - Cory</v>
      </c>
      <c r="D885" s="27" t="str">
        <f>IFERROR(_xlfn.XLOOKUP(Apollo_Results[[#This Row],[Company Number ]],Apollo_Data___Inc_Lender!A:A,Apollo_Data___Inc_Lender!D:D,,)&amp;"","")</f>
        <v>Hsbc Bank PLC</v>
      </c>
      <c r="E885" s="31">
        <f>IFERROR(_xlfn.XLOOKUP(Apollo_Results[[#This Row],[Company Number ]],Apollo_Data___Inc_Lender!A:A,Apollo_Data___Inc_Lender!E:E,"",),"")</f>
        <v>40204</v>
      </c>
      <c r="F885" s="27" t="str">
        <f>IFERROR(_xlfn.XLOOKUP(Apollo_Results[[#This Row],[Company Number ]],Apollo_Data___Inc_Lender!A:A,Apollo_Data___Inc_Lender!F:F,"",0)&amp;"","")</f>
        <v>outstanding</v>
      </c>
      <c r="G885" s="31">
        <f>_xlfn.XLOOKUP(Apollo_Results[[#This Row],[Company Number ]],Apollo_Data___Inc_Lender!A:A,Apollo_Data___Inc_Lender!G:G,"",0)</f>
        <v>37139</v>
      </c>
      <c r="H885" s="27" t="str">
        <f>IFERROR(Apollo_Data__Comp_No[[#This Row],[First Name]],"")</f>
        <v>Marcus</v>
      </c>
      <c r="I885" s="27" t="str">
        <f>IFERROR(Apollo_Data__Comp_No[[#This Row],[Last Name]],"")</f>
        <v>Cory</v>
      </c>
      <c r="M885" s="27" t="str">
        <f>IFERROR(Apollo_Data__Comp_No[[#This Row],[Company Linkedin Url]],"")</f>
        <v>http://www.linkedin.com/company/trinityhomes</v>
      </c>
      <c r="N885" s="27" t="str">
        <f>IFERROR(Apollo_Data__Comp_No[[#This Row],[Website]],"")</f>
        <v>https://trinityhomesuk.com</v>
      </c>
      <c r="O885" s="27" t="str">
        <f>IFERROR(Apollo_Data__Comp_No[[#This Row],[Company Address]],"")</f>
        <v>Hargreaves Road, Eastbourne, England, United Kingdom, BN23 6</v>
      </c>
      <c r="P885" s="33" t="s">
        <v>26054</v>
      </c>
    </row>
    <row r="886" spans="1:16" s="27" customFormat="1" x14ac:dyDescent="0.4">
      <c r="A886" s="28" t="str">
        <f>IFERROR(Apollo_Data__Comp_No[[#This Row],[CH Company number]],"")</f>
        <v>09075358</v>
      </c>
      <c r="B886" s="29" t="str">
        <f>IFERROR(Apollo_Data__Comp_No[[#This Row],[company]],"")</f>
        <v>Silvercrow</v>
      </c>
      <c r="C886" s="29" t="str">
        <f>IFERROR(_xlfn.XLOOKUP(Apollo_Results[[#This Row],[Company Number ]],Apollo_Data___Inc_Lender!A:A,Apollo_Data___Inc_Lender!C:C,,)&amp;"","")</f>
        <v>Moulham - Suleyman</v>
      </c>
      <c r="D886" s="27" t="str">
        <f>IFERROR(_xlfn.XLOOKUP(Apollo_Results[[#This Row],[Company Number ]],Apollo_Data___Inc_Lender!A:A,Apollo_Data___Inc_Lender!D:D,,)&amp;"","")</f>
        <v/>
      </c>
      <c r="E886" s="31">
        <f>IFERROR(_xlfn.XLOOKUP(Apollo_Results[[#This Row],[Company Number ]],Apollo_Data___Inc_Lender!A:A,Apollo_Data___Inc_Lender!E:E,"",),"")</f>
        <v>0</v>
      </c>
      <c r="F886" s="27" t="str">
        <f>IFERROR(_xlfn.XLOOKUP(Apollo_Results[[#This Row],[Company Number ]],Apollo_Data___Inc_Lender!A:A,Apollo_Data___Inc_Lender!F:F,"",0)&amp;"","")</f>
        <v/>
      </c>
      <c r="G886" s="31">
        <f>_xlfn.XLOOKUP(Apollo_Results[[#This Row],[Company Number ]],Apollo_Data___Inc_Lender!A:A,Apollo_Data___Inc_Lender!G:G,"",0)</f>
        <v>41796</v>
      </c>
      <c r="H886" s="27" t="str">
        <f>IFERROR(Apollo_Data__Comp_No[[#This Row],[First Name]],"")</f>
        <v>Joel</v>
      </c>
      <c r="I886" s="27" t="str">
        <f>IFERROR(Apollo_Data__Comp_No[[#This Row],[Last Name]],"")</f>
        <v>Martinez-Hyde</v>
      </c>
      <c r="M886" s="27" t="str">
        <f>IFERROR(Apollo_Data__Comp_No[[#This Row],[Company Linkedin Url]],"")</f>
        <v>http://www.linkedin.com/company/silvercrowuk</v>
      </c>
      <c r="N886" s="27" t="str">
        <f>IFERROR(Apollo_Data__Comp_No[[#This Row],[Website]],"")</f>
        <v>https://silvercrow.co.uk</v>
      </c>
      <c r="O886" s="27" t="str">
        <f>IFERROR(Apollo_Data__Comp_No[[#This Row],[Company Address]],"")</f>
        <v>United Kingdom</v>
      </c>
      <c r="P886" s="33" t="s">
        <v>26054</v>
      </c>
    </row>
    <row r="887" spans="1:16" s="27" customFormat="1" x14ac:dyDescent="0.4">
      <c r="A887" s="28" t="str">
        <f>IFERROR(Apollo_Data__Comp_No[[#This Row],[CH Company number]],"")</f>
        <v>SC604297</v>
      </c>
      <c r="B887" s="29" t="str">
        <f>IFERROR(Apollo_Data__Comp_No[[#This Row],[company]],"")</f>
        <v>Ashley Property Group Ltd</v>
      </c>
      <c r="C887" s="29" t="str">
        <f>IFERROR(_xlfn.XLOOKUP(Apollo_Results[[#This Row],[Company Number ]],Apollo_Data___Inc_Lender!A:A,Apollo_Data___Inc_Lender!C:C,,)&amp;"","")</f>
        <v>Heather - Ashley</v>
      </c>
      <c r="D887" s="27" t="str">
        <f>IFERROR(_xlfn.XLOOKUP(Apollo_Results[[#This Row],[Company Number ]],Apollo_Data___Inc_Lender!A:A,Apollo_Data___Inc_Lender!D:D,,)&amp;"","")</f>
        <v>David Alexander Ashley; Heather Ashley; Ssas Reviews Limited</v>
      </c>
      <c r="E887" s="31">
        <f>IFERROR(_xlfn.XLOOKUP(Apollo_Results[[#This Row],[Company Number ]],Apollo_Data___Inc_Lender!A:A,Apollo_Data___Inc_Lender!E:E,"",),"")</f>
        <v>44425</v>
      </c>
      <c r="F887" s="27" t="str">
        <f>IFERROR(_xlfn.XLOOKUP(Apollo_Results[[#This Row],[Company Number ]],Apollo_Data___Inc_Lender!A:A,Apollo_Data___Inc_Lender!F:F,"",0)&amp;"","")</f>
        <v>outstanding</v>
      </c>
      <c r="G887" s="31">
        <f>_xlfn.XLOOKUP(Apollo_Results[[#This Row],[Company Number ]],Apollo_Data___Inc_Lender!A:A,Apollo_Data___Inc_Lender!G:G,"",0)</f>
        <v>43315</v>
      </c>
      <c r="H887" s="27" t="str">
        <f>IFERROR(Apollo_Data__Comp_No[[#This Row],[First Name]],"")</f>
        <v>Heather</v>
      </c>
      <c r="I887" s="27" t="str">
        <f>IFERROR(Apollo_Data__Comp_No[[#This Row],[Last Name]],"")</f>
        <v>Ashley</v>
      </c>
      <c r="M887" s="27" t="str">
        <f>IFERROR(Apollo_Data__Comp_No[[#This Row],[Company Linkedin Url]],"")</f>
        <v>http://www.linkedin.com/company/ashley-property-group-ltd</v>
      </c>
      <c r="N887" s="27" t="str">
        <f>IFERROR(Apollo_Data__Comp_No[[#This Row],[Website]],"")</f>
        <v>https://ashleypropertygroup.com</v>
      </c>
      <c r="O887" s="27" t="str">
        <f>IFERROR(Apollo_Data__Comp_No[[#This Row],[Company Address]],"")</f>
        <v>Bournemouth, England, United Kingdom, BH1 3</v>
      </c>
      <c r="P887" s="33" t="s">
        <v>26054</v>
      </c>
    </row>
    <row r="888" spans="1:16" s="27" customFormat="1" x14ac:dyDescent="0.4">
      <c r="A888" s="28" t="str">
        <f>IFERROR(Apollo_Data__Comp_No[[#This Row],[CH Company number]],"")</f>
        <v>09764971</v>
      </c>
      <c r="B888" s="29" t="str">
        <f>IFERROR(Apollo_Data__Comp_No[[#This Row],[company]],"")</f>
        <v>STRONGHOLD HOMES LIMITED</v>
      </c>
      <c r="C888" s="29" t="str">
        <f>IFERROR(_xlfn.XLOOKUP(Apollo_Results[[#This Row],[Company Number ]],Apollo_Data___Inc_Lender!A:A,Apollo_Data___Inc_Lender!C:C,,)&amp;"","")</f>
        <v>Claire - Bennett; Miles - Bennett; Alice - Maughan; Karl - Maughan</v>
      </c>
      <c r="D888" s="27" t="str">
        <f>IFERROR(_xlfn.XLOOKUP(Apollo_Results[[#This Row],[Company Number ]],Apollo_Data___Inc_Lender!A:A,Apollo_Data___Inc_Lender!D:D,,)&amp;"","")</f>
        <v>Lloyds Bank PLC</v>
      </c>
      <c r="E888" s="31">
        <f>IFERROR(_xlfn.XLOOKUP(Apollo_Results[[#This Row],[Company Number ]],Apollo_Data___Inc_Lender!A:A,Apollo_Data___Inc_Lender!E:E,"",),"")</f>
        <v>44973</v>
      </c>
      <c r="F888" s="27" t="str">
        <f>IFERROR(_xlfn.XLOOKUP(Apollo_Results[[#This Row],[Company Number ]],Apollo_Data___Inc_Lender!A:A,Apollo_Data___Inc_Lender!F:F,"",0)&amp;"","")</f>
        <v>fully-satisfied</v>
      </c>
      <c r="G888" s="31">
        <f>_xlfn.XLOOKUP(Apollo_Results[[#This Row],[Company Number ]],Apollo_Data___Inc_Lender!A:A,Apollo_Data___Inc_Lender!G:G,"",0)</f>
        <v>42254</v>
      </c>
      <c r="H888" s="27" t="str">
        <f>IFERROR(Apollo_Data__Comp_No[[#This Row],[First Name]],"")</f>
        <v>Alice</v>
      </c>
      <c r="I888" s="27" t="str">
        <f>IFERROR(Apollo_Data__Comp_No[[#This Row],[Last Name]],"")</f>
        <v>Maughan</v>
      </c>
      <c r="M888" s="27" t="str">
        <f>IFERROR(Apollo_Data__Comp_No[[#This Row],[Company Linkedin Url]],"")</f>
        <v>http://www.linkedin.com/company/stronghold-homes-limited</v>
      </c>
      <c r="N888" s="27" t="str">
        <f>IFERROR(Apollo_Data__Comp_No[[#This Row],[Website]],"")</f>
        <v>https://stronghold-homes.co.uk</v>
      </c>
      <c r="O888" s="27" t="str">
        <f>IFERROR(Apollo_Data__Comp_No[[#This Row],[Company Address]],"")</f>
        <v>England, United Kingdom</v>
      </c>
      <c r="P888" s="33" t="s">
        <v>26054</v>
      </c>
    </row>
    <row r="889" spans="1:16" s="27" customFormat="1" x14ac:dyDescent="0.4">
      <c r="A889" s="28" t="str">
        <f>IFERROR(Apollo_Data__Comp_No[[#This Row],[CH Company number]],"")</f>
        <v>09764971</v>
      </c>
      <c r="B889" s="29" t="str">
        <f>IFERROR(Apollo_Data__Comp_No[[#This Row],[company]],"")</f>
        <v>STRONGHOLD HOMES LIMITED</v>
      </c>
      <c r="C889" s="29" t="str">
        <f>IFERROR(_xlfn.XLOOKUP(Apollo_Results[[#This Row],[Company Number ]],Apollo_Data___Inc_Lender!A:A,Apollo_Data___Inc_Lender!C:C,,)&amp;"","")</f>
        <v>Claire - Bennett; Miles - Bennett; Alice - Maughan; Karl - Maughan</v>
      </c>
      <c r="D889" s="27" t="str">
        <f>IFERROR(_xlfn.XLOOKUP(Apollo_Results[[#This Row],[Company Number ]],Apollo_Data___Inc_Lender!A:A,Apollo_Data___Inc_Lender!D:D,,)&amp;"","")</f>
        <v>Lloyds Bank PLC</v>
      </c>
      <c r="E889" s="31">
        <f>IFERROR(_xlfn.XLOOKUP(Apollo_Results[[#This Row],[Company Number ]],Apollo_Data___Inc_Lender!A:A,Apollo_Data___Inc_Lender!E:E,"",),"")</f>
        <v>44973</v>
      </c>
      <c r="F889" s="27" t="str">
        <f>IFERROR(_xlfn.XLOOKUP(Apollo_Results[[#This Row],[Company Number ]],Apollo_Data___Inc_Lender!A:A,Apollo_Data___Inc_Lender!F:F,"",0)&amp;"","")</f>
        <v>fully-satisfied</v>
      </c>
      <c r="G889" s="31">
        <f>_xlfn.XLOOKUP(Apollo_Results[[#This Row],[Company Number ]],Apollo_Data___Inc_Lender!A:A,Apollo_Data___Inc_Lender!G:G,"",0)</f>
        <v>42254</v>
      </c>
      <c r="H889" s="27" t="str">
        <f>IFERROR(Apollo_Data__Comp_No[[#This Row],[First Name]],"")</f>
        <v>Scott</v>
      </c>
      <c r="I889" s="27" t="str">
        <f>IFERROR(Apollo_Data__Comp_No[[#This Row],[Last Name]],"")</f>
        <v>Jordan</v>
      </c>
      <c r="M889" s="27" t="str">
        <f>IFERROR(Apollo_Data__Comp_No[[#This Row],[Company Linkedin Url]],"")</f>
        <v>http://www.linkedin.com/company/stronghold-homes-limited</v>
      </c>
      <c r="N889" s="27" t="str">
        <f>IFERROR(Apollo_Data__Comp_No[[#This Row],[Website]],"")</f>
        <v>https://stronghold-homes.co.uk</v>
      </c>
      <c r="O889" s="27" t="str">
        <f>IFERROR(Apollo_Data__Comp_No[[#This Row],[Company Address]],"")</f>
        <v>England, United Kingdom</v>
      </c>
      <c r="P889" s="33" t="s">
        <v>26054</v>
      </c>
    </row>
    <row r="890" spans="1:16" s="27" customFormat="1" x14ac:dyDescent="0.4">
      <c r="A890" s="28" t="str">
        <f>IFERROR(Apollo_Data__Comp_No[[#This Row],[CH Company number]],"")</f>
        <v>SL027203</v>
      </c>
      <c r="B890" s="29" t="str">
        <f>IFERROR(Apollo_Data__Comp_No[[#This Row],[company]],"")</f>
        <v>Alpha Group</v>
      </c>
      <c r="C890" s="29" t="str">
        <f>IFERROR(_xlfn.XLOOKUP(Apollo_Results[[#This Row],[Company Number ]],Apollo_Data___Inc_Lender!A:A,Apollo_Data___Inc_Lender!C:C,,)&amp;"","")</f>
        <v/>
      </c>
      <c r="D890" s="27" t="str">
        <f>IFERROR(_xlfn.XLOOKUP(Apollo_Results[[#This Row],[Company Number ]],Apollo_Data___Inc_Lender!A:A,Apollo_Data___Inc_Lender!D:D,,)&amp;"","")</f>
        <v/>
      </c>
      <c r="E890" s="31">
        <f>IFERROR(_xlfn.XLOOKUP(Apollo_Results[[#This Row],[Company Number ]],Apollo_Data___Inc_Lender!A:A,Apollo_Data___Inc_Lender!E:E,"",),"")</f>
        <v>0</v>
      </c>
      <c r="F890" s="27" t="str">
        <f>IFERROR(_xlfn.XLOOKUP(Apollo_Results[[#This Row],[Company Number ]],Apollo_Data___Inc_Lender!A:A,Apollo_Data___Inc_Lender!F:F,"",0)&amp;"","")</f>
        <v/>
      </c>
      <c r="G890" s="31">
        <f>_xlfn.XLOOKUP(Apollo_Results[[#This Row],[Company Number ]],Apollo_Data___Inc_Lender!A:A,Apollo_Data___Inc_Lender!G:G,"",0)</f>
        <v>42534</v>
      </c>
      <c r="H890" s="27" t="str">
        <f>IFERROR(Apollo_Data__Comp_No[[#This Row],[First Name]],"")</f>
        <v>Alex</v>
      </c>
      <c r="I890" s="27" t="str">
        <f>IFERROR(Apollo_Data__Comp_No[[#This Row],[Last Name]],"")</f>
        <v>Jones</v>
      </c>
      <c r="M890" s="27" t="str">
        <f>IFERROR(Apollo_Data__Comp_No[[#This Row],[Company Linkedin Url]],"")</f>
        <v>http://www.linkedin.com/company/alphagrp</v>
      </c>
      <c r="N890" s="27" t="str">
        <f>IFERROR(Apollo_Data__Comp_No[[#This Row],[Website]],"")</f>
        <v>https://alphagrp.co.uk</v>
      </c>
      <c r="O890" s="27" t="str">
        <f>IFERROR(Apollo_Data__Comp_No[[#This Row],[Company Address]],"")</f>
        <v>Moor's Lane, Great Bentley, England, United Kingdom, CO7 8QN</v>
      </c>
      <c r="P890" s="33" t="s">
        <v>26054</v>
      </c>
    </row>
    <row r="891" spans="1:16" s="27" customFormat="1" x14ac:dyDescent="0.4">
      <c r="A891" s="28" t="str">
        <f>IFERROR(Apollo_Data__Comp_No[[#This Row],[CH Company number]],"")</f>
        <v>11786633</v>
      </c>
      <c r="B891" s="29" t="str">
        <f>IFERROR(Apollo_Data__Comp_No[[#This Row],[company]],"")</f>
        <v>You Are Home</v>
      </c>
      <c r="C891" s="29" t="str">
        <f>IFERROR(_xlfn.XLOOKUP(Apollo_Results[[#This Row],[Company Number ]],Apollo_Data___Inc_Lender!A:A,Apollo_Data___Inc_Lender!C:C,,)&amp;"","")</f>
        <v>David - Cahill; David - Hickey</v>
      </c>
      <c r="D891" s="27" t="str">
        <f>IFERROR(_xlfn.XLOOKUP(Apollo_Results[[#This Row],[Company Number ]],Apollo_Data___Inc_Lender!A:A,Apollo_Data___Inc_Lender!D:D,,)&amp;"","")</f>
        <v/>
      </c>
      <c r="E891" s="31">
        <f>IFERROR(_xlfn.XLOOKUP(Apollo_Results[[#This Row],[Company Number ]],Apollo_Data___Inc_Lender!A:A,Apollo_Data___Inc_Lender!E:E,"",),"")</f>
        <v>0</v>
      </c>
      <c r="F891" s="27" t="str">
        <f>IFERROR(_xlfn.XLOOKUP(Apollo_Results[[#This Row],[Company Number ]],Apollo_Data___Inc_Lender!A:A,Apollo_Data___Inc_Lender!F:F,"",0)&amp;"","")</f>
        <v/>
      </c>
      <c r="G891" s="31">
        <f>_xlfn.XLOOKUP(Apollo_Results[[#This Row],[Company Number ]],Apollo_Data___Inc_Lender!A:A,Apollo_Data___Inc_Lender!G:G,"",0)</f>
        <v>43489</v>
      </c>
      <c r="H891" s="27" t="str">
        <f>IFERROR(Apollo_Data__Comp_No[[#This Row],[First Name]],"")</f>
        <v>Evelyn</v>
      </c>
      <c r="I891" s="27" t="str">
        <f>IFERROR(Apollo_Data__Comp_No[[#This Row],[Last Name]],"")</f>
        <v>Edwards</v>
      </c>
      <c r="M891" s="27" t="str">
        <f>IFERROR(Apollo_Data__Comp_No[[#This Row],[Company Linkedin Url]],"")</f>
        <v>http://www.linkedin.com/company/home-sussex-ltd</v>
      </c>
      <c r="N891" s="27" t="str">
        <f>IFERROR(Apollo_Data__Comp_No[[#This Row],[Website]],"")</f>
        <v>https://youarehome.uk</v>
      </c>
      <c r="O891" s="27" t="str">
        <f>IFERROR(Apollo_Data__Comp_No[[#This Row],[Company Address]],"")</f>
        <v>Brighton, England, United Kingdom</v>
      </c>
      <c r="P891" s="33" t="s">
        <v>26054</v>
      </c>
    </row>
    <row r="892" spans="1:16" s="27" customFormat="1" x14ac:dyDescent="0.4">
      <c r="A892" s="28" t="str">
        <f>IFERROR(Apollo_Data__Comp_No[[#This Row],[CH Company number]],"")</f>
        <v>11786633</v>
      </c>
      <c r="B892" s="29" t="str">
        <f>IFERROR(Apollo_Data__Comp_No[[#This Row],[company]],"")</f>
        <v>You Are Home</v>
      </c>
      <c r="C892" s="29" t="str">
        <f>IFERROR(_xlfn.XLOOKUP(Apollo_Results[[#This Row],[Company Number ]],Apollo_Data___Inc_Lender!A:A,Apollo_Data___Inc_Lender!C:C,,)&amp;"","")</f>
        <v>David - Cahill; David - Hickey</v>
      </c>
      <c r="D892" s="27" t="str">
        <f>IFERROR(_xlfn.XLOOKUP(Apollo_Results[[#This Row],[Company Number ]],Apollo_Data___Inc_Lender!A:A,Apollo_Data___Inc_Lender!D:D,,)&amp;"","")</f>
        <v/>
      </c>
      <c r="E892" s="31">
        <f>IFERROR(_xlfn.XLOOKUP(Apollo_Results[[#This Row],[Company Number ]],Apollo_Data___Inc_Lender!A:A,Apollo_Data___Inc_Lender!E:E,"",),"")</f>
        <v>0</v>
      </c>
      <c r="F892" s="27" t="str">
        <f>IFERROR(_xlfn.XLOOKUP(Apollo_Results[[#This Row],[Company Number ]],Apollo_Data___Inc_Lender!A:A,Apollo_Data___Inc_Lender!F:F,"",0)&amp;"","")</f>
        <v/>
      </c>
      <c r="G892" s="31">
        <f>_xlfn.XLOOKUP(Apollo_Results[[#This Row],[Company Number ]],Apollo_Data___Inc_Lender!A:A,Apollo_Data___Inc_Lender!G:G,"",0)</f>
        <v>43489</v>
      </c>
      <c r="H892" s="27" t="str">
        <f>IFERROR(Apollo_Data__Comp_No[[#This Row],[First Name]],"")</f>
        <v>Damian</v>
      </c>
      <c r="I892" s="27" t="str">
        <f>IFERROR(Apollo_Data__Comp_No[[#This Row],[Last Name]],"")</f>
        <v>Frizzell</v>
      </c>
      <c r="M892" s="27" t="str">
        <f>IFERROR(Apollo_Data__Comp_No[[#This Row],[Company Linkedin Url]],"")</f>
        <v>http://www.linkedin.com/company/home-sussex-ltd</v>
      </c>
      <c r="N892" s="27" t="str">
        <f>IFERROR(Apollo_Data__Comp_No[[#This Row],[Website]],"")</f>
        <v>https://youarehome.uk</v>
      </c>
      <c r="O892" s="27" t="str">
        <f>IFERROR(Apollo_Data__Comp_No[[#This Row],[Company Address]],"")</f>
        <v>Brighton, England, United Kingdom</v>
      </c>
      <c r="P892" s="33" t="s">
        <v>26054</v>
      </c>
    </row>
    <row r="893" spans="1:16" s="27" customFormat="1" x14ac:dyDescent="0.4">
      <c r="A893" s="28" t="str">
        <f>IFERROR(Apollo_Data__Comp_No[[#This Row],[CH Company number]],"")</f>
        <v>04696396</v>
      </c>
      <c r="B893" s="29" t="str">
        <f>IFERROR(Apollo_Data__Comp_No[[#This Row],[company]],"")</f>
        <v>ACRE</v>
      </c>
      <c r="C893" s="29" t="str">
        <f>IFERROR(_xlfn.XLOOKUP(Apollo_Results[[#This Row],[Company Number ]],Apollo_Data___Inc_Lender!A:A,Apollo_Data___Inc_Lender!C:C,,)&amp;"","")</f>
        <v>Elizabeth - Stroud; David - Stroud</v>
      </c>
      <c r="D893" s="27" t="str">
        <f>IFERROR(_xlfn.XLOOKUP(Apollo_Results[[#This Row],[Company Number ]],Apollo_Data___Inc_Lender!A:A,Apollo_Data___Inc_Lender!D:D,,)&amp;"","")</f>
        <v/>
      </c>
      <c r="E893" s="31">
        <f>IFERROR(_xlfn.XLOOKUP(Apollo_Results[[#This Row],[Company Number ]],Apollo_Data___Inc_Lender!A:A,Apollo_Data___Inc_Lender!E:E,"",),"")</f>
        <v>0</v>
      </c>
      <c r="F893" s="27" t="str">
        <f>IFERROR(_xlfn.XLOOKUP(Apollo_Results[[#This Row],[Company Number ]],Apollo_Data___Inc_Lender!A:A,Apollo_Data___Inc_Lender!F:F,"",0)&amp;"","")</f>
        <v/>
      </c>
      <c r="G893" s="31">
        <f>_xlfn.XLOOKUP(Apollo_Results[[#This Row],[Company Number ]],Apollo_Data___Inc_Lender!A:A,Apollo_Data___Inc_Lender!G:G,"",0)</f>
        <v>37693</v>
      </c>
      <c r="H893" s="27" t="str">
        <f>IFERROR(Apollo_Data__Comp_No[[#This Row],[First Name]],"")</f>
        <v>Thomas</v>
      </c>
      <c r="I893" s="27" t="str">
        <f>IFERROR(Apollo_Data__Comp_No[[#This Row],[Last Name]],"")</f>
        <v>Doughty</v>
      </c>
      <c r="M893" s="27" t="str">
        <f>IFERROR(Apollo_Data__Comp_No[[#This Row],[Company Linkedin Url]],"")</f>
        <v>http://www.linkedin.com/company/acrelondon</v>
      </c>
      <c r="N893" s="27" t="str">
        <f>IFERROR(Apollo_Data__Comp_No[[#This Row],[Website]],"")</f>
        <v>https://acrelondon.co.uk</v>
      </c>
      <c r="O893" s="27" t="str">
        <f>IFERROR(Apollo_Data__Comp_No[[#This Row],[Company Address]],"")</f>
        <v>England, United Kingdom</v>
      </c>
      <c r="P893" s="33" t="s">
        <v>26054</v>
      </c>
    </row>
    <row r="894" spans="1:16" s="27" customFormat="1" x14ac:dyDescent="0.4">
      <c r="A894" s="28" t="str">
        <f>IFERROR(Apollo_Data__Comp_No[[#This Row],[CH Company number]],"")</f>
        <v>16073587</v>
      </c>
      <c r="B894" s="29" t="str">
        <f>IFERROR(Apollo_Data__Comp_No[[#This Row],[company]],"")</f>
        <v>Magnate Assets</v>
      </c>
      <c r="C894" s="29" t="str">
        <f>IFERROR(_xlfn.XLOOKUP(Apollo_Results[[#This Row],[Company Number ]],Apollo_Data___Inc_Lender!A:A,Apollo_Data___Inc_Lender!C:C,,)&amp;"","")</f>
        <v>Amit - Vyas</v>
      </c>
      <c r="D894" s="27" t="str">
        <f>IFERROR(_xlfn.XLOOKUP(Apollo_Results[[#This Row],[Company Number ]],Apollo_Data___Inc_Lender!A:A,Apollo_Data___Inc_Lender!D:D,,)&amp;"","")</f>
        <v/>
      </c>
      <c r="E894" s="31">
        <f>IFERROR(_xlfn.XLOOKUP(Apollo_Results[[#This Row],[Company Number ]],Apollo_Data___Inc_Lender!A:A,Apollo_Data___Inc_Lender!E:E,"",),"")</f>
        <v>0</v>
      </c>
      <c r="F894" s="27" t="str">
        <f>IFERROR(_xlfn.XLOOKUP(Apollo_Results[[#This Row],[Company Number ]],Apollo_Data___Inc_Lender!A:A,Apollo_Data___Inc_Lender!F:F,"",0)&amp;"","")</f>
        <v/>
      </c>
      <c r="G894" s="31">
        <f>_xlfn.XLOOKUP(Apollo_Results[[#This Row],[Company Number ]],Apollo_Data___Inc_Lender!A:A,Apollo_Data___Inc_Lender!G:G,"",0)</f>
        <v>45607</v>
      </c>
      <c r="H894" s="27" t="str">
        <f>IFERROR(Apollo_Data__Comp_No[[#This Row],[First Name]],"")</f>
        <v>Keith</v>
      </c>
      <c r="I894" s="27" t="str">
        <f>IFERROR(Apollo_Data__Comp_No[[#This Row],[Last Name]],"")</f>
        <v>Egan</v>
      </c>
      <c r="M894" s="27" t="str">
        <f>IFERROR(Apollo_Data__Comp_No[[#This Row],[Company Linkedin Url]],"")</f>
        <v>http://www.linkedin.com/company/magnate-assets</v>
      </c>
      <c r="N894" s="27" t="str">
        <f>IFERROR(Apollo_Data__Comp_No[[#This Row],[Website]],"")</f>
        <v>https://magnateassets.com</v>
      </c>
      <c r="O894" s="27" t="str">
        <f>IFERROR(Apollo_Data__Comp_No[[#This Row],[Company Address]],"")</f>
        <v>Ø´Ø§Ø±Ø¹ 40, Dubai, Dubai, United Arab Emirates</v>
      </c>
      <c r="P894" s="33" t="s">
        <v>26054</v>
      </c>
    </row>
    <row r="895" spans="1:16" s="27" customFormat="1" x14ac:dyDescent="0.4">
      <c r="A895" s="28" t="str">
        <f>IFERROR(Apollo_Data__Comp_No[[#This Row],[CH Company number]],"")</f>
        <v>13677290</v>
      </c>
      <c r="B895" s="29" t="str">
        <f>IFERROR(Apollo_Data__Comp_No[[#This Row],[company]],"")</f>
        <v>J Group</v>
      </c>
      <c r="C895" s="29" t="str">
        <f>IFERROR(_xlfn.XLOOKUP(Apollo_Results[[#This Row],[Company Number ]],Apollo_Data___Inc_Lender!A:A,Apollo_Data___Inc_Lender!C:C,,)&amp;"","")</f>
        <v>John - Gulston</v>
      </c>
      <c r="D895" s="27" t="str">
        <f>IFERROR(_xlfn.XLOOKUP(Apollo_Results[[#This Row],[Company Number ]],Apollo_Data___Inc_Lender!A:A,Apollo_Data___Inc_Lender!D:D,,)&amp;"","")</f>
        <v/>
      </c>
      <c r="E895" s="31">
        <f>IFERROR(_xlfn.XLOOKUP(Apollo_Results[[#This Row],[Company Number ]],Apollo_Data___Inc_Lender!A:A,Apollo_Data___Inc_Lender!E:E,"",),"")</f>
        <v>0</v>
      </c>
      <c r="F895" s="27" t="str">
        <f>IFERROR(_xlfn.XLOOKUP(Apollo_Results[[#This Row],[Company Number ]],Apollo_Data___Inc_Lender!A:A,Apollo_Data___Inc_Lender!F:F,"",0)&amp;"","")</f>
        <v/>
      </c>
      <c r="G895" s="31">
        <f>_xlfn.XLOOKUP(Apollo_Results[[#This Row],[Company Number ]],Apollo_Data___Inc_Lender!A:A,Apollo_Data___Inc_Lender!G:G,"",0)</f>
        <v>44482</v>
      </c>
      <c r="H895" s="27" t="str">
        <f>IFERROR(Apollo_Data__Comp_No[[#This Row],[First Name]],"")</f>
        <v>Sam</v>
      </c>
      <c r="I895" s="27" t="str">
        <f>IFERROR(Apollo_Data__Comp_No[[#This Row],[Last Name]],"")</f>
        <v>Dicocco</v>
      </c>
      <c r="M895" s="27" t="str">
        <f>IFERROR(Apollo_Data__Comp_No[[#This Row],[Company Linkedin Url]],"")</f>
        <v>http://www.linkedin.com/company/j-group-limited</v>
      </c>
      <c r="N895" s="27" t="str">
        <f>IFERROR(Apollo_Data__Comp_No[[#This Row],[Website]],"")</f>
        <v>https://j-group.co.uk</v>
      </c>
      <c r="O895" s="27" t="str">
        <f>IFERROR(Apollo_Data__Comp_No[[#This Row],[Company Address]],"")</f>
        <v>3a York Hill, Loughton, England, United Kingdom, IG10 1</v>
      </c>
      <c r="P895" s="33" t="s">
        <v>26054</v>
      </c>
    </row>
    <row r="896" spans="1:16" s="27" customFormat="1" x14ac:dyDescent="0.4">
      <c r="A896" s="28" t="str">
        <f>IFERROR(Apollo_Data__Comp_No[[#This Row],[CH Company number]],"")</f>
        <v>07569948</v>
      </c>
      <c r="B896" s="29" t="str">
        <f>IFERROR(Apollo_Data__Comp_No[[#This Row],[company]],"")</f>
        <v>Belfield Land</v>
      </c>
      <c r="C896" s="29" t="str">
        <f>IFERROR(_xlfn.XLOOKUP(Apollo_Results[[#This Row],[Company Number ]],Apollo_Data___Inc_Lender!A:A,Apollo_Data___Inc_Lender!C:C,,)&amp;"","")</f>
        <v>Benjamin - Taylor</v>
      </c>
      <c r="D896" s="27" t="str">
        <f>IFERROR(_xlfn.XLOOKUP(Apollo_Results[[#This Row],[Company Number ]],Apollo_Data___Inc_Lender!A:A,Apollo_Data___Inc_Lender!D:D,,)&amp;"","")</f>
        <v/>
      </c>
      <c r="E896" s="31">
        <f>IFERROR(_xlfn.XLOOKUP(Apollo_Results[[#This Row],[Company Number ]],Apollo_Data___Inc_Lender!A:A,Apollo_Data___Inc_Lender!E:E,"",),"")</f>
        <v>0</v>
      </c>
      <c r="F896" s="27" t="str">
        <f>IFERROR(_xlfn.XLOOKUP(Apollo_Results[[#This Row],[Company Number ]],Apollo_Data___Inc_Lender!A:A,Apollo_Data___Inc_Lender!F:F,"",0)&amp;"","")</f>
        <v/>
      </c>
      <c r="G896" s="31">
        <f>_xlfn.XLOOKUP(Apollo_Results[[#This Row],[Company Number ]],Apollo_Data___Inc_Lender!A:A,Apollo_Data___Inc_Lender!G:G,"",0)</f>
        <v>40620</v>
      </c>
      <c r="H896" s="27" t="str">
        <f>IFERROR(Apollo_Data__Comp_No[[#This Row],[First Name]],"")</f>
        <v>Ben</v>
      </c>
      <c r="I896" s="27" t="str">
        <f>IFERROR(Apollo_Data__Comp_No[[#This Row],[Last Name]],"")</f>
        <v>Taylor</v>
      </c>
      <c r="M896" s="27" t="str">
        <f>IFERROR(Apollo_Data__Comp_No[[#This Row],[Company Linkedin Url]],"")</f>
        <v>http://www.linkedin.com/company/belfield-homes</v>
      </c>
      <c r="N896" s="27" t="str">
        <f>IFERROR(Apollo_Data__Comp_No[[#This Row],[Website]],"")</f>
        <v>https://belfield-land.co.uk</v>
      </c>
      <c r="O896" s="27" t="str">
        <f>IFERROR(Apollo_Data__Comp_No[[#This Row],[Company Address]],"")</f>
        <v>Haslemere, England, United Kingdom, GU27</v>
      </c>
      <c r="P896" s="33" t="s">
        <v>26054</v>
      </c>
    </row>
    <row r="897" spans="1:16" s="27" customFormat="1" x14ac:dyDescent="0.4">
      <c r="A897" s="28" t="str">
        <f>IFERROR(Apollo_Data__Comp_No[[#This Row],[CH Company number]],"")</f>
        <v>04583082</v>
      </c>
      <c r="B897" s="29" t="str">
        <f>IFERROR(Apollo_Data__Comp_No[[#This Row],[company]],"")</f>
        <v>Woodmans Construction Ltd</v>
      </c>
      <c r="C897" s="29" t="str">
        <f>IFERROR(_xlfn.XLOOKUP(Apollo_Results[[#This Row],[Company Number ]],Apollo_Data___Inc_Lender!A:A,Apollo_Data___Inc_Lender!C:C,,)&amp;"","")</f>
        <v>Brent - Kearney</v>
      </c>
      <c r="D897" s="27" t="str">
        <f>IFERROR(_xlfn.XLOOKUP(Apollo_Results[[#This Row],[Company Number ]],Apollo_Data___Inc_Lender!A:A,Apollo_Data___Inc_Lender!D:D,,)&amp;"","")</f>
        <v>National Westminster Bank PLC</v>
      </c>
      <c r="E897" s="31">
        <f>IFERROR(_xlfn.XLOOKUP(Apollo_Results[[#This Row],[Company Number ]],Apollo_Data___Inc_Lender!A:A,Apollo_Data___Inc_Lender!E:E,"",),"")</f>
        <v>40938</v>
      </c>
      <c r="F897" s="27" t="str">
        <f>IFERROR(_xlfn.XLOOKUP(Apollo_Results[[#This Row],[Company Number ]],Apollo_Data___Inc_Lender!A:A,Apollo_Data___Inc_Lender!F:F,"",0)&amp;"","")</f>
        <v>outstanding</v>
      </c>
      <c r="G897" s="31">
        <f>_xlfn.XLOOKUP(Apollo_Results[[#This Row],[Company Number ]],Apollo_Data___Inc_Lender!A:A,Apollo_Data___Inc_Lender!G:G,"",0)</f>
        <v>37566</v>
      </c>
      <c r="H897" s="27" t="str">
        <f>IFERROR(Apollo_Data__Comp_No[[#This Row],[First Name]],"")</f>
        <v>Sarah</v>
      </c>
      <c r="I897" s="27" t="str">
        <f>IFERROR(Apollo_Data__Comp_No[[#This Row],[Last Name]],"")</f>
        <v>Kneath</v>
      </c>
      <c r="M897" s="27" t="str">
        <f>IFERROR(Apollo_Data__Comp_No[[#This Row],[Company Linkedin Url]],"")</f>
        <v>http://www.linkedin.com/company/woodmans-construction-brighton-ltd</v>
      </c>
      <c r="N897" s="27" t="str">
        <f>IFERROR(Apollo_Data__Comp_No[[#This Row],[Website]],"")</f>
        <v>https://woodmans.net</v>
      </c>
      <c r="O897" s="27" t="str">
        <f>IFERROR(Apollo_Data__Comp_No[[#This Row],[Company Address]],"")</f>
        <v>4A Mill Hill, Shoreham-by-Sea, England, United Kingdom, BN43 5</v>
      </c>
      <c r="P897" s="33" t="s">
        <v>26054</v>
      </c>
    </row>
    <row r="898" spans="1:16" s="27" customFormat="1" x14ac:dyDescent="0.4">
      <c r="A898" s="28" t="str">
        <f>IFERROR(Apollo_Data__Comp_No[[#This Row],[CH Company number]],"")</f>
        <v>11134378</v>
      </c>
      <c r="B898" s="29" t="str">
        <f>IFERROR(Apollo_Data__Comp_No[[#This Row],[company]],"")</f>
        <v>Aspinell Developments</v>
      </c>
      <c r="C898" s="29" t="str">
        <f>IFERROR(_xlfn.XLOOKUP(Apollo_Results[[#This Row],[Company Number ]],Apollo_Data___Inc_Lender!A:A,Apollo_Data___Inc_Lender!C:C,,)&amp;"","")</f>
        <v>Pomfrey Creed Accountants Ltd; James - Askew; Danielle - Gouldbourne</v>
      </c>
      <c r="D898" s="27" t="str">
        <f>IFERROR(_xlfn.XLOOKUP(Apollo_Results[[#This Row],[Company Number ]],Apollo_Data___Inc_Lender!A:A,Apollo_Data___Inc_Lender!D:D,,)&amp;"","")</f>
        <v/>
      </c>
      <c r="E898" s="31">
        <f>IFERROR(_xlfn.XLOOKUP(Apollo_Results[[#This Row],[Company Number ]],Apollo_Data___Inc_Lender!A:A,Apollo_Data___Inc_Lender!E:E,"",),"")</f>
        <v>0</v>
      </c>
      <c r="F898" s="27" t="str">
        <f>IFERROR(_xlfn.XLOOKUP(Apollo_Results[[#This Row],[Company Number ]],Apollo_Data___Inc_Lender!A:A,Apollo_Data___Inc_Lender!F:F,"",0)&amp;"","")</f>
        <v/>
      </c>
      <c r="G898" s="31">
        <f>_xlfn.XLOOKUP(Apollo_Results[[#This Row],[Company Number ]],Apollo_Data___Inc_Lender!A:A,Apollo_Data___Inc_Lender!G:G,"",0)</f>
        <v>43105</v>
      </c>
      <c r="H898" s="27" t="str">
        <f>IFERROR(Apollo_Data__Comp_No[[#This Row],[First Name]],"")</f>
        <v>James</v>
      </c>
      <c r="I898" s="27" t="str">
        <f>IFERROR(Apollo_Data__Comp_No[[#This Row],[Last Name]],"")</f>
        <v>Askew</v>
      </c>
      <c r="M898" s="27" t="str">
        <f>IFERROR(Apollo_Data__Comp_No[[#This Row],[Company Linkedin Url]],"")</f>
        <v>http://www.linkedin.com/company/aspinelldevelopments</v>
      </c>
      <c r="N898" s="27" t="str">
        <f>IFERROR(Apollo_Data__Comp_No[[#This Row],[Website]],"")</f>
        <v>https://aspinell.com</v>
      </c>
      <c r="O898" s="27" t="str">
        <f>IFERROR(Apollo_Data__Comp_No[[#This Row],[Company Address]],"")</f>
        <v>London, United Kingdom</v>
      </c>
      <c r="P898" s="33" t="s">
        <v>26054</v>
      </c>
    </row>
    <row r="899" spans="1:16" s="27" customFormat="1" x14ac:dyDescent="0.4">
      <c r="A899" s="28" t="str">
        <f>IFERROR(Apollo_Data__Comp_No[[#This Row],[CH Company number]],"")</f>
        <v>09992051</v>
      </c>
      <c r="B899" s="29" t="str">
        <f>IFERROR(Apollo_Data__Comp_No[[#This Row],[company]],"")</f>
        <v>SJC PROPERTY DEVELOPMENTS LTD</v>
      </c>
      <c r="C899" s="29" t="str">
        <f>IFERROR(_xlfn.XLOOKUP(Apollo_Results[[#This Row],[Company Number ]],Apollo_Data___Inc_Lender!A:A,Apollo_Data___Inc_Lender!C:C,,)&amp;"","")</f>
        <v>Paul - Murphy; Daniel - O'Neill</v>
      </c>
      <c r="D899" s="27" t="str">
        <f>IFERROR(_xlfn.XLOOKUP(Apollo_Results[[#This Row],[Company Number ]],Apollo_Data___Inc_Lender!A:A,Apollo_Data___Inc_Lender!D:D,,)&amp;"","")</f>
        <v>Charter Court Financial Services Limited Trading as Precise Mortgages</v>
      </c>
      <c r="E899" s="31">
        <f>IFERROR(_xlfn.XLOOKUP(Apollo_Results[[#This Row],[Company Number ]],Apollo_Data___Inc_Lender!A:A,Apollo_Data___Inc_Lender!E:E,"",),"")</f>
        <v>44309</v>
      </c>
      <c r="F899" s="27" t="str">
        <f>IFERROR(_xlfn.XLOOKUP(Apollo_Results[[#This Row],[Company Number ]],Apollo_Data___Inc_Lender!A:A,Apollo_Data___Inc_Lender!F:F,"",0)&amp;"","")</f>
        <v>outstanding</v>
      </c>
      <c r="G899" s="31">
        <f>_xlfn.XLOOKUP(Apollo_Results[[#This Row],[Company Number ]],Apollo_Data___Inc_Lender!A:A,Apollo_Data___Inc_Lender!G:G,"",0)</f>
        <v>42408</v>
      </c>
      <c r="H899" s="27" t="str">
        <f>IFERROR(Apollo_Data__Comp_No[[#This Row],[First Name]],"")</f>
        <v>Sam</v>
      </c>
      <c r="I899" s="27" t="str">
        <f>IFERROR(Apollo_Data__Comp_No[[#This Row],[Last Name]],"")</f>
        <v>Carter</v>
      </c>
      <c r="M899" s="27" t="str">
        <f>IFERROR(Apollo_Data__Comp_No[[#This Row],[Company Linkedin Url]],"")</f>
        <v>http://www.linkedin.com/company/sjc-property-developments-ltd</v>
      </c>
      <c r="N899" s="27" t="str">
        <f>IFERROR(Apollo_Data__Comp_No[[#This Row],[Website]],"")</f>
        <v>https://sjc.properties</v>
      </c>
      <c r="O899" s="27" t="str">
        <f>IFERROR(Apollo_Data__Comp_No[[#This Row],[Company Address]],"")</f>
        <v>Cambridge, England, United Kingdom</v>
      </c>
      <c r="P899" s="33" t="s">
        <v>26054</v>
      </c>
    </row>
    <row r="900" spans="1:16" s="27" customFormat="1" x14ac:dyDescent="0.4">
      <c r="A900" s="28" t="str">
        <f>IFERROR(Apollo_Data__Comp_No[[#This Row],[CH Company number]],"")</f>
        <v>15499473</v>
      </c>
      <c r="B900" s="29" t="str">
        <f>IFERROR(Apollo_Data__Comp_No[[#This Row],[company]],"")</f>
        <v>Bond Land</v>
      </c>
      <c r="C900" s="29" t="str">
        <f>IFERROR(_xlfn.XLOOKUP(Apollo_Results[[#This Row],[Company Number ]],Apollo_Data___Inc_Lender!A:A,Apollo_Data___Inc_Lender!C:C,,)&amp;"","")</f>
        <v>Joshua - Lamaswala</v>
      </c>
      <c r="D900" s="27" t="str">
        <f>IFERROR(_xlfn.XLOOKUP(Apollo_Results[[#This Row],[Company Number ]],Apollo_Data___Inc_Lender!A:A,Apollo_Data___Inc_Lender!D:D,,)&amp;"","")</f>
        <v/>
      </c>
      <c r="E900" s="31">
        <f>IFERROR(_xlfn.XLOOKUP(Apollo_Results[[#This Row],[Company Number ]],Apollo_Data___Inc_Lender!A:A,Apollo_Data___Inc_Lender!E:E,"",),"")</f>
        <v>0</v>
      </c>
      <c r="F900" s="27" t="str">
        <f>IFERROR(_xlfn.XLOOKUP(Apollo_Results[[#This Row],[Company Number ]],Apollo_Data___Inc_Lender!A:A,Apollo_Data___Inc_Lender!F:F,"",0)&amp;"","")</f>
        <v/>
      </c>
      <c r="G900" s="31">
        <f>_xlfn.XLOOKUP(Apollo_Results[[#This Row],[Company Number ]],Apollo_Data___Inc_Lender!A:A,Apollo_Data___Inc_Lender!G:G,"",0)</f>
        <v>45340</v>
      </c>
      <c r="H900" s="27" t="str">
        <f>IFERROR(Apollo_Data__Comp_No[[#This Row],[First Name]],"")</f>
        <v>Joshua</v>
      </c>
      <c r="I900" s="27" t="str">
        <f>IFERROR(Apollo_Data__Comp_No[[#This Row],[Last Name]],"")</f>
        <v>Bond</v>
      </c>
      <c r="M900" s="27" t="str">
        <f>IFERROR(Apollo_Data__Comp_No[[#This Row],[Company Linkedin Url]],"")</f>
        <v>http://www.linkedin.com/company/bond-land</v>
      </c>
      <c r="N900" s="27" t="str">
        <f>IFERROR(Apollo_Data__Comp_No[[#This Row],[Website]],"")</f>
        <v>https://bond-land.co.uk</v>
      </c>
      <c r="O900" s="27" t="str">
        <f>IFERROR(Apollo_Data__Comp_No[[#This Row],[Company Address]],"")</f>
        <v>71 Shelton Street, London, England, United Kingdom, WC2H 9JQ</v>
      </c>
      <c r="P900" s="33" t="s">
        <v>26054</v>
      </c>
    </row>
    <row r="901" spans="1:16" s="27" customFormat="1" x14ac:dyDescent="0.4">
      <c r="A901" s="28" t="str">
        <f>IFERROR(Apollo_Data__Comp_No[[#This Row],[CH Company number]],"")</f>
        <v>06374325</v>
      </c>
      <c r="B901" s="29" t="str">
        <f>IFERROR(Apollo_Data__Comp_No[[#This Row],[company]],"")</f>
        <v>Ideal Land</v>
      </c>
      <c r="C901" s="29" t="str">
        <f>IFERROR(_xlfn.XLOOKUP(Apollo_Results[[#This Row],[Company Number ]],Apollo_Data___Inc_Lender!A:A,Apollo_Data___Inc_Lender!C:C,,)&amp;"","")</f>
        <v>James - Armstrong</v>
      </c>
      <c r="D901" s="27" t="str">
        <f>IFERROR(_xlfn.XLOOKUP(Apollo_Results[[#This Row],[Company Number ]],Apollo_Data___Inc_Lender!A:A,Apollo_Data___Inc_Lender!D:D,,)&amp;"","")</f>
        <v/>
      </c>
      <c r="E901" s="31">
        <f>IFERROR(_xlfn.XLOOKUP(Apollo_Results[[#This Row],[Company Number ]],Apollo_Data___Inc_Lender!A:A,Apollo_Data___Inc_Lender!E:E,"",),"")</f>
        <v>0</v>
      </c>
      <c r="F901" s="27" t="str">
        <f>IFERROR(_xlfn.XLOOKUP(Apollo_Results[[#This Row],[Company Number ]],Apollo_Data___Inc_Lender!A:A,Apollo_Data___Inc_Lender!F:F,"",0)&amp;"","")</f>
        <v/>
      </c>
      <c r="G901" s="31">
        <f>_xlfn.XLOOKUP(Apollo_Results[[#This Row],[Company Number ]],Apollo_Data___Inc_Lender!A:A,Apollo_Data___Inc_Lender!G:G,"",0)</f>
        <v>39343</v>
      </c>
      <c r="H901" s="27" t="str">
        <f>IFERROR(Apollo_Data__Comp_No[[#This Row],[First Name]],"")</f>
        <v>James</v>
      </c>
      <c r="I901" s="27" t="str">
        <f>IFERROR(Apollo_Data__Comp_No[[#This Row],[Last Name]],"")</f>
        <v>Armstrong</v>
      </c>
      <c r="M901" s="27" t="str">
        <f>IFERROR(Apollo_Data__Comp_No[[#This Row],[Company Linkedin Url]],"")</f>
        <v>http://www.linkedin.com/company/ideal-land-uk</v>
      </c>
      <c r="N901" s="27" t="str">
        <f>IFERROR(Apollo_Data__Comp_No[[#This Row],[Website]],"")</f>
        <v>https://idealland.co.uk</v>
      </c>
      <c r="O901" s="27" t="str">
        <f>IFERROR(Apollo_Data__Comp_No[[#This Row],[Company Address]],"")</f>
        <v>John Archer Way, London, England, United Kingdom, SW18 2</v>
      </c>
      <c r="P901" s="33" t="s">
        <v>26054</v>
      </c>
    </row>
    <row r="902" spans="1:16" s="27" customFormat="1" x14ac:dyDescent="0.4">
      <c r="A902" s="28" t="str">
        <f>IFERROR(Apollo_Data__Comp_No[[#This Row],[CH Company number]],"")</f>
        <v>12891358</v>
      </c>
      <c r="B902" s="29" t="str">
        <f>IFERROR(Apollo_Data__Comp_No[[#This Row],[company]],"")</f>
        <v>Levison Rose Homes</v>
      </c>
      <c r="C902" s="29" t="str">
        <f>IFERROR(_xlfn.XLOOKUP(Apollo_Results[[#This Row],[Company Number ]],Apollo_Data___Inc_Lender!A:A,Apollo_Data___Inc_Lender!C:C,,)&amp;"","")</f>
        <v>Matthew - Carr; Allan - French</v>
      </c>
      <c r="D902" s="27" t="str">
        <f>IFERROR(_xlfn.XLOOKUP(Apollo_Results[[#This Row],[Company Number ]],Apollo_Data___Inc_Lender!A:A,Apollo_Data___Inc_Lender!D:D,,)&amp;"","")</f>
        <v>Castle West Developments Limited</v>
      </c>
      <c r="E902" s="31">
        <f>IFERROR(_xlfn.XLOOKUP(Apollo_Results[[#This Row],[Company Number ]],Apollo_Data___Inc_Lender!A:A,Apollo_Data___Inc_Lender!E:E,"",),"")</f>
        <v>45747</v>
      </c>
      <c r="F902" s="27" t="str">
        <f>IFERROR(_xlfn.XLOOKUP(Apollo_Results[[#This Row],[Company Number ]],Apollo_Data___Inc_Lender!A:A,Apollo_Data___Inc_Lender!F:F,"",0)&amp;"","")</f>
        <v>outstanding</v>
      </c>
      <c r="G902" s="31">
        <f>_xlfn.XLOOKUP(Apollo_Results[[#This Row],[Company Number ]],Apollo_Data___Inc_Lender!A:A,Apollo_Data___Inc_Lender!G:G,"",0)</f>
        <v>44095</v>
      </c>
      <c r="H902" s="27" t="str">
        <f>IFERROR(Apollo_Data__Comp_No[[#This Row],[First Name]],"")</f>
        <v>Mack</v>
      </c>
      <c r="I902" s="27" t="str">
        <f>IFERROR(Apollo_Data__Comp_No[[#This Row],[Last Name]],"")</f>
        <v>Price</v>
      </c>
      <c r="M902" s="27" t="str">
        <f>IFERROR(Apollo_Data__Comp_No[[#This Row],[Company Linkedin Url]],"")</f>
        <v>http://www.linkedin.com/company/levisonrosehomes</v>
      </c>
      <c r="N902" s="27" t="str">
        <f>IFERROR(Apollo_Data__Comp_No[[#This Row],[Website]],"")</f>
        <v>https://levisonrose.co.uk</v>
      </c>
      <c r="O902" s="27" t="str">
        <f>IFERROR(Apollo_Data__Comp_No[[#This Row],[Company Address]],"")</f>
        <v>United Kingdom</v>
      </c>
      <c r="P902" s="33" t="s">
        <v>26054</v>
      </c>
    </row>
    <row r="903" spans="1:16" s="27" customFormat="1" x14ac:dyDescent="0.4">
      <c r="A903" s="28" t="str">
        <f>IFERROR(Apollo_Data__Comp_No[[#This Row],[CH Company number]],"")</f>
        <v>OC428954</v>
      </c>
      <c r="B903" s="29" t="str">
        <f>IFERROR(Apollo_Data__Comp_No[[#This Row],[company]],"")</f>
        <v>Forge New Homes</v>
      </c>
      <c r="C903" s="29" t="str">
        <f>IFERROR(_xlfn.XLOOKUP(Apollo_Results[[#This Row],[Company Number ]],Apollo_Data___Inc_Lender!A:A,Apollo_Data___Inc_Lender!C:C,,)&amp;"","")</f>
        <v>Cube Homes Limited; Guinness Homes Limited; Syha Enterprises Limited; Together Commercial Limited; Yh Residential Limited</v>
      </c>
      <c r="D903" s="27" t="str">
        <f>IFERROR(_xlfn.XLOOKUP(Apollo_Results[[#This Row],[Company Number ]],Apollo_Data___Inc_Lender!A:A,Apollo_Data___Inc_Lender!D:D,,)&amp;"","")</f>
        <v>Homes and Communities Agency (Trading as Homes England)</v>
      </c>
      <c r="E903" s="31">
        <f>IFERROR(_xlfn.XLOOKUP(Apollo_Results[[#This Row],[Company Number ]],Apollo_Data___Inc_Lender!A:A,Apollo_Data___Inc_Lender!E:E,"",),"")</f>
        <v>45883</v>
      </c>
      <c r="F903" s="27" t="str">
        <f>IFERROR(_xlfn.XLOOKUP(Apollo_Results[[#This Row],[Company Number ]],Apollo_Data___Inc_Lender!A:A,Apollo_Data___Inc_Lender!F:F,"",0)&amp;"","")</f>
        <v>outstanding</v>
      </c>
      <c r="G903" s="31">
        <f>_xlfn.XLOOKUP(Apollo_Results[[#This Row],[Company Number ]],Apollo_Data___Inc_Lender!A:A,Apollo_Data___Inc_Lender!G:G,"",0)</f>
        <v>43727</v>
      </c>
      <c r="H903" s="27" t="str">
        <f>IFERROR(Apollo_Data__Comp_No[[#This Row],[First Name]],"")</f>
        <v>Matt</v>
      </c>
      <c r="I903" s="27" t="str">
        <f>IFERROR(Apollo_Data__Comp_No[[#This Row],[Last Name]],"")</f>
        <v>Jedrzejczyk</v>
      </c>
      <c r="M903" s="27" t="str">
        <f>IFERROR(Apollo_Data__Comp_No[[#This Row],[Company Linkedin Url]],"")</f>
        <v>http://www.linkedin.com/company/forge-new-homes</v>
      </c>
      <c r="N903" s="27" t="str">
        <f>IFERROR(Apollo_Data__Comp_No[[#This Row],[Website]],"")</f>
        <v>https://forgenewhomes.co.uk</v>
      </c>
      <c r="O903" s="27" t="str">
        <f>IFERROR(Apollo_Data__Comp_No[[#This Row],[Company Address]],"")</f>
        <v>150 Rockingham Street, Sheffield, England, United Kingdom, S1 1</v>
      </c>
      <c r="P903" s="33" t="s">
        <v>26054</v>
      </c>
    </row>
    <row r="904" spans="1:16" s="27" customFormat="1" x14ac:dyDescent="0.4">
      <c r="A904" s="28" t="str">
        <f>IFERROR(Apollo_Data__Comp_No[[#This Row],[CH Company number]],"")</f>
        <v>00763468</v>
      </c>
      <c r="B904" s="29" t="str">
        <f>IFERROR(Apollo_Data__Comp_No[[#This Row],[company]],"")</f>
        <v>Darcliffe Homes</v>
      </c>
      <c r="C904" s="29" t="str">
        <f>IFERROR(_xlfn.XLOOKUP(Apollo_Results[[#This Row],[Company Number ]],Apollo_Data___Inc_Lender!A:A,Apollo_Data___Inc_Lender!C:C,,)&amp;"","")</f>
        <v>Dawn - Denton; Graham - Denton; Jonathan - Denton; Ben - Longworth; Linda - Miller; John - Pike; Gary - Smith</v>
      </c>
      <c r="D904" s="27" t="str">
        <f>IFERROR(_xlfn.XLOOKUP(Apollo_Results[[#This Row],[Company Number ]],Apollo_Data___Inc_Lender!A:A,Apollo_Data___Inc_Lender!D:D,,)&amp;"","")</f>
        <v>Barclays Bank PLC</v>
      </c>
      <c r="E904" s="31">
        <f>IFERROR(_xlfn.XLOOKUP(Apollo_Results[[#This Row],[Company Number ]],Apollo_Data___Inc_Lender!A:A,Apollo_Data___Inc_Lender!E:E,"",),"")</f>
        <v>45274</v>
      </c>
      <c r="F904" s="27" t="str">
        <f>IFERROR(_xlfn.XLOOKUP(Apollo_Results[[#This Row],[Company Number ]],Apollo_Data___Inc_Lender!A:A,Apollo_Data___Inc_Lender!F:F,"",0)&amp;"","")</f>
        <v>outstanding</v>
      </c>
      <c r="G904" s="31">
        <f>_xlfn.XLOOKUP(Apollo_Results[[#This Row],[Company Number ]],Apollo_Data___Inc_Lender!A:A,Apollo_Data___Inc_Lender!G:G,"",0)</f>
        <v>23169</v>
      </c>
      <c r="H904" s="27" t="str">
        <f>IFERROR(Apollo_Data__Comp_No[[#This Row],[First Name]],"")</f>
        <v>Lisa</v>
      </c>
      <c r="I904" s="27" t="str">
        <f>IFERROR(Apollo_Data__Comp_No[[#This Row],[Last Name]],"")</f>
        <v>P.</v>
      </c>
      <c r="M904" s="27" t="str">
        <f>IFERROR(Apollo_Data__Comp_No[[#This Row],[Company Linkedin Url]],"")</f>
        <v>http://www.linkedin.com/company/darcliffe-homes-limited</v>
      </c>
      <c r="N904" s="27" t="str">
        <f>IFERROR(Apollo_Data__Comp_No[[#This Row],[Website]],"")</f>
        <v>https://darcliffehomes.com</v>
      </c>
      <c r="O904" s="27" t="str">
        <f>IFERROR(Apollo_Data__Comp_No[[#This Row],[Company Address]],"")</f>
        <v>Albury Close, Reading, England, United Kingdom, RG30 1</v>
      </c>
      <c r="P904" s="33" t="s">
        <v>26054</v>
      </c>
    </row>
    <row r="905" spans="1:16" s="27" customFormat="1" x14ac:dyDescent="0.4">
      <c r="A905" s="28" t="str">
        <f>IFERROR(Apollo_Data__Comp_No[[#This Row],[CH Company number]],"")</f>
        <v>12937080</v>
      </c>
      <c r="B905" s="29" t="str">
        <f>IFERROR(Apollo_Data__Comp_No[[#This Row],[company]],"")</f>
        <v>MT Land Ltd</v>
      </c>
      <c r="C905" s="29" t="str">
        <f>IFERROR(_xlfn.XLOOKUP(Apollo_Results[[#This Row],[Company Number ]],Apollo_Data___Inc_Lender!A:A,Apollo_Data___Inc_Lender!C:C,,)&amp;"","")</f>
        <v>Max - Thiriot</v>
      </c>
      <c r="D905" s="27" t="str">
        <f>IFERROR(_xlfn.XLOOKUP(Apollo_Results[[#This Row],[Company Number ]],Apollo_Data___Inc_Lender!A:A,Apollo_Data___Inc_Lender!D:D,,)&amp;"","")</f>
        <v/>
      </c>
      <c r="E905" s="31">
        <f>IFERROR(_xlfn.XLOOKUP(Apollo_Results[[#This Row],[Company Number ]],Apollo_Data___Inc_Lender!A:A,Apollo_Data___Inc_Lender!E:E,"",),"")</f>
        <v>0</v>
      </c>
      <c r="F905" s="27" t="str">
        <f>IFERROR(_xlfn.XLOOKUP(Apollo_Results[[#This Row],[Company Number ]],Apollo_Data___Inc_Lender!A:A,Apollo_Data___Inc_Lender!F:F,"",0)&amp;"","")</f>
        <v/>
      </c>
      <c r="G905" s="31">
        <f>_xlfn.XLOOKUP(Apollo_Results[[#This Row],[Company Number ]],Apollo_Data___Inc_Lender!A:A,Apollo_Data___Inc_Lender!G:G,"",0)</f>
        <v>44112</v>
      </c>
      <c r="H905" s="27" t="str">
        <f>IFERROR(Apollo_Data__Comp_No[[#This Row],[First Name]],"")</f>
        <v>Max</v>
      </c>
      <c r="I905" s="27" t="str">
        <f>IFERROR(Apollo_Data__Comp_No[[#This Row],[Last Name]],"")</f>
        <v>Thiriot</v>
      </c>
      <c r="M905" s="27" t="str">
        <f>IFERROR(Apollo_Data__Comp_No[[#This Row],[Company Linkedin Url]],"")</f>
        <v>http://www.linkedin.com/company/mt-land-ltd</v>
      </c>
      <c r="N905" s="27" t="str">
        <f>IFERROR(Apollo_Data__Comp_No[[#This Row],[Website]],"")</f>
        <v>https://mtland.co.uk</v>
      </c>
      <c r="O905" s="27" t="str">
        <f>IFERROR(Apollo_Data__Comp_No[[#This Row],[Company Address]],"")</f>
        <v>Milton Keynes, England, United Kingdom, MK17 0</v>
      </c>
      <c r="P905" s="33" t="s">
        <v>26054</v>
      </c>
    </row>
    <row r="906" spans="1:16" s="27" customFormat="1" x14ac:dyDescent="0.4">
      <c r="A906" s="28" t="str">
        <f>IFERROR(Apollo_Data__Comp_No[[#This Row],[CH Company number]],"")</f>
        <v>14797023</v>
      </c>
      <c r="B906" s="29" t="str">
        <f>IFERROR(Apollo_Data__Comp_No[[#This Row],[company]],"")</f>
        <v>DB DESIGN &amp; BUILD (IGHTHAM) LTD</v>
      </c>
      <c r="C906" s="29" t="str">
        <f>IFERROR(_xlfn.XLOOKUP(Apollo_Results[[#This Row],[Company Number ]],Apollo_Data___Inc_Lender!A:A,Apollo_Data___Inc_Lender!C:C,,)&amp;"","")</f>
        <v>Anne - Bowles; David - Bowles</v>
      </c>
      <c r="D906" s="27" t="str">
        <f>IFERROR(_xlfn.XLOOKUP(Apollo_Results[[#This Row],[Company Number ]],Apollo_Data___Inc_Lender!A:A,Apollo_Data___Inc_Lender!D:D,,)&amp;"","")</f>
        <v/>
      </c>
      <c r="E906" s="31">
        <f>IFERROR(_xlfn.XLOOKUP(Apollo_Results[[#This Row],[Company Number ]],Apollo_Data___Inc_Lender!A:A,Apollo_Data___Inc_Lender!E:E,"",),"")</f>
        <v>0</v>
      </c>
      <c r="F906" s="27" t="str">
        <f>IFERROR(_xlfn.XLOOKUP(Apollo_Results[[#This Row],[Company Number ]],Apollo_Data___Inc_Lender!A:A,Apollo_Data___Inc_Lender!F:F,"",0)&amp;"","")</f>
        <v/>
      </c>
      <c r="G906" s="31">
        <f>_xlfn.XLOOKUP(Apollo_Results[[#This Row],[Company Number ]],Apollo_Data___Inc_Lender!A:A,Apollo_Data___Inc_Lender!G:G,"",0)</f>
        <v>45028</v>
      </c>
      <c r="H906" s="27" t="str">
        <f>IFERROR(Apollo_Data__Comp_No[[#This Row],[First Name]],"")</f>
        <v>Jamie</v>
      </c>
      <c r="I906" s="27" t="str">
        <f>IFERROR(Apollo_Data__Comp_No[[#This Row],[Last Name]],"")</f>
        <v>Bowles</v>
      </c>
      <c r="M906" s="27" t="str">
        <f>IFERROR(Apollo_Data__Comp_No[[#This Row],[Company Linkedin Url]],"")</f>
        <v>http://www.linkedin.com/company/db-design-&amp;-build-limited</v>
      </c>
      <c r="N906" s="27" t="str">
        <f>IFERROR(Apollo_Data__Comp_No[[#This Row],[Website]],"")</f>
        <v>https://dbdesignandbuild.co.uk</v>
      </c>
      <c r="O906" s="27" t="str">
        <f>IFERROR(Apollo_Data__Comp_No[[#This Row],[Company Address]],"")</f>
        <v>Sevenoaks, England, United Kingdom</v>
      </c>
      <c r="P906" s="33" t="s">
        <v>26054</v>
      </c>
    </row>
    <row r="907" spans="1:16" s="27" customFormat="1" x14ac:dyDescent="0.4">
      <c r="A907" s="28" t="str">
        <f>IFERROR(Apollo_Data__Comp_No[[#This Row],[CH Company number]],"")</f>
        <v>14797023</v>
      </c>
      <c r="B907" s="29" t="str">
        <f>IFERROR(Apollo_Data__Comp_No[[#This Row],[company]],"")</f>
        <v>DB DESIGN &amp; BUILD (IGHTHAM) LTD</v>
      </c>
      <c r="C907" s="29" t="str">
        <f>IFERROR(_xlfn.XLOOKUP(Apollo_Results[[#This Row],[Company Number ]],Apollo_Data___Inc_Lender!A:A,Apollo_Data___Inc_Lender!C:C,,)&amp;"","")</f>
        <v>Anne - Bowles; David - Bowles</v>
      </c>
      <c r="D907" s="27" t="str">
        <f>IFERROR(_xlfn.XLOOKUP(Apollo_Results[[#This Row],[Company Number ]],Apollo_Data___Inc_Lender!A:A,Apollo_Data___Inc_Lender!D:D,,)&amp;"","")</f>
        <v/>
      </c>
      <c r="E907" s="31">
        <f>IFERROR(_xlfn.XLOOKUP(Apollo_Results[[#This Row],[Company Number ]],Apollo_Data___Inc_Lender!A:A,Apollo_Data___Inc_Lender!E:E,"",),"")</f>
        <v>0</v>
      </c>
      <c r="F907" s="27" t="str">
        <f>IFERROR(_xlfn.XLOOKUP(Apollo_Results[[#This Row],[Company Number ]],Apollo_Data___Inc_Lender!A:A,Apollo_Data___Inc_Lender!F:F,"",0)&amp;"","")</f>
        <v/>
      </c>
      <c r="G907" s="31">
        <f>_xlfn.XLOOKUP(Apollo_Results[[#This Row],[Company Number ]],Apollo_Data___Inc_Lender!A:A,Apollo_Data___Inc_Lender!G:G,"",0)</f>
        <v>45028</v>
      </c>
      <c r="H907" s="27" t="str">
        <f>IFERROR(Apollo_Data__Comp_No[[#This Row],[First Name]],"")</f>
        <v>Bronwyn</v>
      </c>
      <c r="I907" s="27" t="str">
        <f>IFERROR(Apollo_Data__Comp_No[[#This Row],[Last Name]],"")</f>
        <v>Mauldon-Bowles</v>
      </c>
      <c r="M907" s="27" t="str">
        <f>IFERROR(Apollo_Data__Comp_No[[#This Row],[Company Linkedin Url]],"")</f>
        <v>http://www.linkedin.com/company/db-design-&amp;-build-limited</v>
      </c>
      <c r="N907" s="27" t="str">
        <f>IFERROR(Apollo_Data__Comp_No[[#This Row],[Website]],"")</f>
        <v>https://dbdesignandbuild.co.uk</v>
      </c>
      <c r="O907" s="27" t="str">
        <f>IFERROR(Apollo_Data__Comp_No[[#This Row],[Company Address]],"")</f>
        <v>Sevenoaks, England, United Kingdom</v>
      </c>
      <c r="P907" s="33" t="s">
        <v>26054</v>
      </c>
    </row>
    <row r="908" spans="1:16" s="27" customFormat="1" x14ac:dyDescent="0.4">
      <c r="A908" s="28" t="str">
        <f>IFERROR(Apollo_Data__Comp_No[[#This Row],[CH Company number]],"")</f>
        <v>14328479</v>
      </c>
      <c r="B908" s="29" t="str">
        <f>IFERROR(Apollo_Data__Comp_No[[#This Row],[company]],"")</f>
        <v>Renu DM Ltd</v>
      </c>
      <c r="C908" s="29" t="str">
        <f>IFERROR(_xlfn.XLOOKUP(Apollo_Results[[#This Row],[Company Number ]],Apollo_Data___Inc_Lender!A:A,Apollo_Data___Inc_Lender!C:C,,)&amp;"","")</f>
        <v>Luke - Engmann; Paul - Jackson; Mike - Myles</v>
      </c>
      <c r="D908" s="27" t="str">
        <f>IFERROR(_xlfn.XLOOKUP(Apollo_Results[[#This Row],[Company Number ]],Apollo_Data___Inc_Lender!A:A,Apollo_Data___Inc_Lender!D:D,,)&amp;"","")</f>
        <v/>
      </c>
      <c r="E908" s="31">
        <f>IFERROR(_xlfn.XLOOKUP(Apollo_Results[[#This Row],[Company Number ]],Apollo_Data___Inc_Lender!A:A,Apollo_Data___Inc_Lender!E:E,"",),"")</f>
        <v>0</v>
      </c>
      <c r="F908" s="27" t="str">
        <f>IFERROR(_xlfn.XLOOKUP(Apollo_Results[[#This Row],[Company Number ]],Apollo_Data___Inc_Lender!A:A,Apollo_Data___Inc_Lender!F:F,"",0)&amp;"","")</f>
        <v/>
      </c>
      <c r="G908" s="31">
        <f>_xlfn.XLOOKUP(Apollo_Results[[#This Row],[Company Number ]],Apollo_Data___Inc_Lender!A:A,Apollo_Data___Inc_Lender!G:G,"",0)</f>
        <v>44804</v>
      </c>
      <c r="H908" s="27" t="str">
        <f>IFERROR(Apollo_Data__Comp_No[[#This Row],[First Name]],"")</f>
        <v>Luke</v>
      </c>
      <c r="I908" s="27" t="str">
        <f>IFERROR(Apollo_Data__Comp_No[[#This Row],[Last Name]],"")</f>
        <v>Engmann</v>
      </c>
      <c r="M908" s="27" t="str">
        <f>IFERROR(Apollo_Data__Comp_No[[#This Row],[Company Linkedin Url]],"")</f>
        <v>http://www.linkedin.com/company/renu-development-management</v>
      </c>
      <c r="N908" s="27" t="str">
        <f>IFERROR(Apollo_Data__Comp_No[[#This Row],[Website]],"")</f>
        <v>https://renu-dm.co.uk</v>
      </c>
      <c r="O908" s="27" t="str">
        <f>IFERROR(Apollo_Data__Comp_No[[#This Row],[Company Address]],"")</f>
        <v>London, United Kingdom</v>
      </c>
      <c r="P908" s="33" t="s">
        <v>26054</v>
      </c>
    </row>
    <row r="909" spans="1:16" s="27" customFormat="1" x14ac:dyDescent="0.4">
      <c r="A909" s="28" t="str">
        <f>IFERROR(Apollo_Data__Comp_No[[#This Row],[CH Company number]],"")</f>
        <v>00879192</v>
      </c>
      <c r="B909" s="29" t="str">
        <f>IFERROR(Apollo_Data__Comp_No[[#This Row],[company]],"")</f>
        <v>J J Jones and Sons (St Austell) Limited</v>
      </c>
      <c r="C909" s="29" t="str">
        <f>IFERROR(_xlfn.XLOOKUP(Apollo_Results[[#This Row],[Company Number ]],Apollo_Data___Inc_Lender!A:A,Apollo_Data___Inc_Lender!C:C,,)&amp;"","")</f>
        <v>Graham - Darnell; Katie - Darnell</v>
      </c>
      <c r="D909" s="27" t="str">
        <f>IFERROR(_xlfn.XLOOKUP(Apollo_Results[[#This Row],[Company Number ]],Apollo_Data___Inc_Lender!A:A,Apollo_Data___Inc_Lender!D:D,,)&amp;"","")</f>
        <v>Praetura Commercial Finance Limited</v>
      </c>
      <c r="E909" s="31">
        <f>IFERROR(_xlfn.XLOOKUP(Apollo_Results[[#This Row],[Company Number ]],Apollo_Data___Inc_Lender!A:A,Apollo_Data___Inc_Lender!E:E,"",),"")</f>
        <v>44552</v>
      </c>
      <c r="F909" s="27" t="str">
        <f>IFERROR(_xlfn.XLOOKUP(Apollo_Results[[#This Row],[Company Number ]],Apollo_Data___Inc_Lender!A:A,Apollo_Data___Inc_Lender!F:F,"",0)&amp;"","")</f>
        <v>outstanding</v>
      </c>
      <c r="G909" s="31">
        <f>_xlfn.XLOOKUP(Apollo_Results[[#This Row],[Company Number ]],Apollo_Data___Inc_Lender!A:A,Apollo_Data___Inc_Lender!G:G,"",0)</f>
        <v>24239</v>
      </c>
      <c r="H909" s="27" t="str">
        <f>IFERROR(Apollo_Data__Comp_No[[#This Row],[First Name]],"")</f>
        <v>Keith</v>
      </c>
      <c r="I909" s="27" t="str">
        <f>IFERROR(Apollo_Data__Comp_No[[#This Row],[Last Name]],"")</f>
        <v>Jones</v>
      </c>
      <c r="M909" s="27" t="str">
        <f>IFERROR(Apollo_Data__Comp_No[[#This Row],[Company Linkedin Url]],"")</f>
        <v>http://www.linkedin.com/company/j-j-jones-and-sons-st-austell-limited</v>
      </c>
      <c r="N909" s="27" t="str">
        <f>IFERROR(Apollo_Data__Comp_No[[#This Row],[Website]],"")</f>
        <v>https://jjjonesandsons.co.uk</v>
      </c>
      <c r="O909" s="27" t="str">
        <f>IFERROR(Apollo_Data__Comp_No[[#This Row],[Company Address]],"")</f>
        <v>Saint Austell, England, United Kingdom, PL25 5</v>
      </c>
      <c r="P909" s="33" t="s">
        <v>26054</v>
      </c>
    </row>
    <row r="910" spans="1:16" s="27" customFormat="1" x14ac:dyDescent="0.4">
      <c r="A910" s="28" t="str">
        <f>IFERROR(Apollo_Data__Comp_No[[#This Row],[CH Company number]],"")</f>
        <v>11958959</v>
      </c>
      <c r="B910" s="29" t="str">
        <f>IFERROR(Apollo_Data__Comp_No[[#This Row],[company]],"")</f>
        <v>Canon Brickwork Limited</v>
      </c>
      <c r="C910" s="29" t="str">
        <f>IFERROR(_xlfn.XLOOKUP(Apollo_Results[[#This Row],[Company Number ]],Apollo_Data___Inc_Lender!A:A,Apollo_Data___Inc_Lender!C:C,,)&amp;"","")</f>
        <v>Shefki - Bokciu; Adam - Forsyth</v>
      </c>
      <c r="D910" s="27" t="str">
        <f>IFERROR(_xlfn.XLOOKUP(Apollo_Results[[#This Row],[Company Number ]],Apollo_Data___Inc_Lender!A:A,Apollo_Data___Inc_Lender!D:D,,)&amp;"","")</f>
        <v>Marketfinance Limited</v>
      </c>
      <c r="E910" s="31">
        <f>IFERROR(_xlfn.XLOOKUP(Apollo_Results[[#This Row],[Company Number ]],Apollo_Data___Inc_Lender!A:A,Apollo_Data___Inc_Lender!E:E,"",),"")</f>
        <v>44621</v>
      </c>
      <c r="F910" s="27" t="str">
        <f>IFERROR(_xlfn.XLOOKUP(Apollo_Results[[#This Row],[Company Number ]],Apollo_Data___Inc_Lender!A:A,Apollo_Data___Inc_Lender!F:F,"",0)&amp;"","")</f>
        <v>fully-satisfied</v>
      </c>
      <c r="G910" s="31">
        <f>_xlfn.XLOOKUP(Apollo_Results[[#This Row],[Company Number ]],Apollo_Data___Inc_Lender!A:A,Apollo_Data___Inc_Lender!G:G,"",0)</f>
        <v>43578</v>
      </c>
      <c r="H910" s="27" t="str">
        <f>IFERROR(Apollo_Data__Comp_No[[#This Row],[First Name]],"")</f>
        <v>Canon</v>
      </c>
      <c r="I910" s="27" t="str">
        <f>IFERROR(Apollo_Data__Comp_No[[#This Row],[Last Name]],"")</f>
        <v>Ltd</v>
      </c>
      <c r="M910" s="27" t="str">
        <f>IFERROR(Apollo_Data__Comp_No[[#This Row],[Company Linkedin Url]],"")</f>
        <v>http://www.linkedin.com/company/canon-brickwork-limited</v>
      </c>
      <c r="N910" s="27" t="str">
        <f>IFERROR(Apollo_Data__Comp_No[[#This Row],[Website]],"")</f>
        <v>https://canonbrickwork.com</v>
      </c>
      <c r="O910" s="27" t="str">
        <f>IFERROR(Apollo_Data__Comp_No[[#This Row],[Company Address]],"")</f>
        <v>Coggeshall Road, England, United Kingdom, CO6</v>
      </c>
      <c r="P910" s="33" t="s">
        <v>26054</v>
      </c>
    </row>
    <row r="911" spans="1:16" s="27" customFormat="1" x14ac:dyDescent="0.4">
      <c r="A911" s="28" t="str">
        <f>IFERROR(Apollo_Data__Comp_No[[#This Row],[CH Company number]],"")</f>
        <v>11958959</v>
      </c>
      <c r="B911" s="29" t="str">
        <f>IFERROR(Apollo_Data__Comp_No[[#This Row],[company]],"")</f>
        <v>Canon Brickwork Limited</v>
      </c>
      <c r="C911" s="29" t="str">
        <f>IFERROR(_xlfn.XLOOKUP(Apollo_Results[[#This Row],[Company Number ]],Apollo_Data___Inc_Lender!A:A,Apollo_Data___Inc_Lender!C:C,,)&amp;"","")</f>
        <v>Shefki - Bokciu; Adam - Forsyth</v>
      </c>
      <c r="D911" s="27" t="str">
        <f>IFERROR(_xlfn.XLOOKUP(Apollo_Results[[#This Row],[Company Number ]],Apollo_Data___Inc_Lender!A:A,Apollo_Data___Inc_Lender!D:D,,)&amp;"","")</f>
        <v>Marketfinance Limited</v>
      </c>
      <c r="E911" s="31">
        <f>IFERROR(_xlfn.XLOOKUP(Apollo_Results[[#This Row],[Company Number ]],Apollo_Data___Inc_Lender!A:A,Apollo_Data___Inc_Lender!E:E,"",),"")</f>
        <v>44621</v>
      </c>
      <c r="F911" s="27" t="str">
        <f>IFERROR(_xlfn.XLOOKUP(Apollo_Results[[#This Row],[Company Number ]],Apollo_Data___Inc_Lender!A:A,Apollo_Data___Inc_Lender!F:F,"",0)&amp;"","")</f>
        <v>fully-satisfied</v>
      </c>
      <c r="G911" s="31">
        <f>_xlfn.XLOOKUP(Apollo_Results[[#This Row],[Company Number ]],Apollo_Data___Inc_Lender!A:A,Apollo_Data___Inc_Lender!G:G,"",0)</f>
        <v>43578</v>
      </c>
      <c r="H911" s="27" t="str">
        <f>IFERROR(Apollo_Data__Comp_No[[#This Row],[First Name]],"")</f>
        <v>Adam</v>
      </c>
      <c r="I911" s="27" t="str">
        <f>IFERROR(Apollo_Data__Comp_No[[#This Row],[Last Name]],"")</f>
        <v>Forsyth</v>
      </c>
      <c r="M911" s="27" t="str">
        <f>IFERROR(Apollo_Data__Comp_No[[#This Row],[Company Linkedin Url]],"")</f>
        <v>http://www.linkedin.com/company/canon-brickwork-limited</v>
      </c>
      <c r="N911" s="27" t="str">
        <f>IFERROR(Apollo_Data__Comp_No[[#This Row],[Website]],"")</f>
        <v>https://canonbrickwork.com</v>
      </c>
      <c r="O911" s="27" t="str">
        <f>IFERROR(Apollo_Data__Comp_No[[#This Row],[Company Address]],"")</f>
        <v>Coggeshall Road, England, United Kingdom, CO6</v>
      </c>
      <c r="P911" s="33" t="s">
        <v>26054</v>
      </c>
    </row>
    <row r="912" spans="1:16" s="27" customFormat="1" x14ac:dyDescent="0.4">
      <c r="A912" s="28" t="str">
        <f>IFERROR(Apollo_Data__Comp_No[[#This Row],[CH Company number]],"")</f>
        <v>11958959</v>
      </c>
      <c r="B912" s="29" t="str">
        <f>IFERROR(Apollo_Data__Comp_No[[#This Row],[company]],"")</f>
        <v>Canon Brickwork Limited</v>
      </c>
      <c r="C912" s="29" t="str">
        <f>IFERROR(_xlfn.XLOOKUP(Apollo_Results[[#This Row],[Company Number ]],Apollo_Data___Inc_Lender!A:A,Apollo_Data___Inc_Lender!C:C,,)&amp;"","")</f>
        <v>Shefki - Bokciu; Adam - Forsyth</v>
      </c>
      <c r="D912" s="27" t="str">
        <f>IFERROR(_xlfn.XLOOKUP(Apollo_Results[[#This Row],[Company Number ]],Apollo_Data___Inc_Lender!A:A,Apollo_Data___Inc_Lender!D:D,,)&amp;"","")</f>
        <v>Marketfinance Limited</v>
      </c>
      <c r="E912" s="31">
        <f>IFERROR(_xlfn.XLOOKUP(Apollo_Results[[#This Row],[Company Number ]],Apollo_Data___Inc_Lender!A:A,Apollo_Data___Inc_Lender!E:E,"",),"")</f>
        <v>44621</v>
      </c>
      <c r="F912" s="27" t="str">
        <f>IFERROR(_xlfn.XLOOKUP(Apollo_Results[[#This Row],[Company Number ]],Apollo_Data___Inc_Lender!A:A,Apollo_Data___Inc_Lender!F:F,"",0)&amp;"","")</f>
        <v>fully-satisfied</v>
      </c>
      <c r="G912" s="31">
        <f>_xlfn.XLOOKUP(Apollo_Results[[#This Row],[Company Number ]],Apollo_Data___Inc_Lender!A:A,Apollo_Data___Inc_Lender!G:G,"",0)</f>
        <v>43578</v>
      </c>
      <c r="H912" s="27" t="str">
        <f>IFERROR(Apollo_Data__Comp_No[[#This Row],[First Name]],"")</f>
        <v>Sheffi</v>
      </c>
      <c r="I912" s="27" t="str">
        <f>IFERROR(Apollo_Data__Comp_No[[#This Row],[Last Name]],"")</f>
        <v>Bokciu</v>
      </c>
      <c r="M912" s="27" t="str">
        <f>IFERROR(Apollo_Data__Comp_No[[#This Row],[Company Linkedin Url]],"")</f>
        <v>http://www.linkedin.com/company/canon-brickwork-limited</v>
      </c>
      <c r="N912" s="27" t="str">
        <f>IFERROR(Apollo_Data__Comp_No[[#This Row],[Website]],"")</f>
        <v>https://canonbrickwork.com</v>
      </c>
      <c r="O912" s="27" t="str">
        <f>IFERROR(Apollo_Data__Comp_No[[#This Row],[Company Address]],"")</f>
        <v>Coggeshall Road, England, United Kingdom, CO6</v>
      </c>
      <c r="P912" s="33" t="s">
        <v>26054</v>
      </c>
    </row>
    <row r="913" spans="1:16" s="27" customFormat="1" x14ac:dyDescent="0.4">
      <c r="A913" s="28" t="str">
        <f>IFERROR(Apollo_Data__Comp_No[[#This Row],[CH Company number]],"")</f>
        <v>08912416</v>
      </c>
      <c r="B913" s="29" t="str">
        <f>IFERROR(Apollo_Data__Comp_No[[#This Row],[company]],"")</f>
        <v>Fortune Green Capital Ltd</v>
      </c>
      <c r="C913" s="29" t="str">
        <f>IFERROR(_xlfn.XLOOKUP(Apollo_Results[[#This Row],[Company Number ]],Apollo_Data___Inc_Lender!A:A,Apollo_Data___Inc_Lender!C:C,,)&amp;"","")</f>
        <v>Robert - Soltanie</v>
      </c>
      <c r="D913" s="27" t="str">
        <f>IFERROR(_xlfn.XLOOKUP(Apollo_Results[[#This Row],[Company Number ]],Apollo_Data___Inc_Lender!A:A,Apollo_Data___Inc_Lender!D:D,,)&amp;"","")</f>
        <v>Gilini Holdings Limited</v>
      </c>
      <c r="E913" s="31">
        <f>IFERROR(_xlfn.XLOOKUP(Apollo_Results[[#This Row],[Company Number ]],Apollo_Data___Inc_Lender!A:A,Apollo_Data___Inc_Lender!E:E,"",),"")</f>
        <v>45644</v>
      </c>
      <c r="F913" s="27" t="str">
        <f>IFERROR(_xlfn.XLOOKUP(Apollo_Results[[#This Row],[Company Number ]],Apollo_Data___Inc_Lender!A:A,Apollo_Data___Inc_Lender!F:F,"",0)&amp;"","")</f>
        <v>outstanding</v>
      </c>
      <c r="G913" s="31">
        <f>_xlfn.XLOOKUP(Apollo_Results[[#This Row],[Company Number ]],Apollo_Data___Inc_Lender!A:A,Apollo_Data___Inc_Lender!G:G,"",0)</f>
        <v>41696</v>
      </c>
      <c r="H913" s="27" t="str">
        <f>IFERROR(Apollo_Data__Comp_No[[#This Row],[First Name]],"")</f>
        <v>Rob</v>
      </c>
      <c r="I913" s="27" t="str">
        <f>IFERROR(Apollo_Data__Comp_No[[#This Row],[Last Name]],"")</f>
        <v>Soltanie</v>
      </c>
      <c r="M913" s="27" t="str">
        <f>IFERROR(Apollo_Data__Comp_No[[#This Row],[Company Linkedin Url]],"")</f>
        <v>http://www.linkedin.com/company/fortune-green-capital-ltd</v>
      </c>
      <c r="N913" s="27" t="str">
        <f>IFERROR(Apollo_Data__Comp_No[[#This Row],[Website]],"")</f>
        <v>https://fortunegreencapital.co.uk</v>
      </c>
      <c r="O913" s="27" t="str">
        <f>IFERROR(Apollo_Data__Comp_No[[#This Row],[Company Address]],"")</f>
        <v>London, England, United Kingdom</v>
      </c>
      <c r="P913" s="33" t="s">
        <v>26054</v>
      </c>
    </row>
    <row r="914" spans="1:16" s="27" customFormat="1" x14ac:dyDescent="0.4">
      <c r="A914" s="28" t="str">
        <f>IFERROR(Apollo_Data__Comp_No[[#This Row],[CH Company number]],"")</f>
        <v>08912416</v>
      </c>
      <c r="B914" s="29" t="str">
        <f>IFERROR(Apollo_Data__Comp_No[[#This Row],[company]],"")</f>
        <v>Fortune Green Capital Ltd</v>
      </c>
      <c r="C914" s="29" t="str">
        <f>IFERROR(_xlfn.XLOOKUP(Apollo_Results[[#This Row],[Company Number ]],Apollo_Data___Inc_Lender!A:A,Apollo_Data___Inc_Lender!C:C,,)&amp;"","")</f>
        <v>Robert - Soltanie</v>
      </c>
      <c r="D914" s="27" t="str">
        <f>IFERROR(_xlfn.XLOOKUP(Apollo_Results[[#This Row],[Company Number ]],Apollo_Data___Inc_Lender!A:A,Apollo_Data___Inc_Lender!D:D,,)&amp;"","")</f>
        <v>Gilini Holdings Limited</v>
      </c>
      <c r="E914" s="31">
        <f>IFERROR(_xlfn.XLOOKUP(Apollo_Results[[#This Row],[Company Number ]],Apollo_Data___Inc_Lender!A:A,Apollo_Data___Inc_Lender!E:E,"",),"")</f>
        <v>45644</v>
      </c>
      <c r="F914" s="27" t="str">
        <f>IFERROR(_xlfn.XLOOKUP(Apollo_Results[[#This Row],[Company Number ]],Apollo_Data___Inc_Lender!A:A,Apollo_Data___Inc_Lender!F:F,"",0)&amp;"","")</f>
        <v>outstanding</v>
      </c>
      <c r="G914" s="31">
        <f>_xlfn.XLOOKUP(Apollo_Results[[#This Row],[Company Number ]],Apollo_Data___Inc_Lender!A:A,Apollo_Data___Inc_Lender!G:G,"",0)</f>
        <v>41696</v>
      </c>
      <c r="H914" s="27" t="str">
        <f>IFERROR(Apollo_Data__Comp_No[[#This Row],[First Name]],"")</f>
        <v>Nic</v>
      </c>
      <c r="I914" s="27" t="str">
        <f>IFERROR(Apollo_Data__Comp_No[[#This Row],[Last Name]],"")</f>
        <v>Shaer</v>
      </c>
      <c r="M914" s="27" t="str">
        <f>IFERROR(Apollo_Data__Comp_No[[#This Row],[Company Linkedin Url]],"")</f>
        <v>http://www.linkedin.com/company/fortune-green-capital-ltd</v>
      </c>
      <c r="N914" s="27" t="str">
        <f>IFERROR(Apollo_Data__Comp_No[[#This Row],[Website]],"")</f>
        <v>https://fortunegreencapital.co.uk</v>
      </c>
      <c r="O914" s="27" t="str">
        <f>IFERROR(Apollo_Data__Comp_No[[#This Row],[Company Address]],"")</f>
        <v>London, England, United Kingdom</v>
      </c>
      <c r="P914" s="33" t="s">
        <v>26054</v>
      </c>
    </row>
    <row r="915" spans="1:16" s="27" customFormat="1" x14ac:dyDescent="0.4">
      <c r="A915" s="28" t="str">
        <f>IFERROR(Apollo_Data__Comp_No[[#This Row],[CH Company number]],"")</f>
        <v>14382885</v>
      </c>
      <c r="B915" s="29" t="str">
        <f>IFERROR(Apollo_Data__Comp_No[[#This Row],[company]],"")</f>
        <v>AF Build</v>
      </c>
      <c r="C915" s="29" t="str">
        <f>IFERROR(_xlfn.XLOOKUP(Apollo_Results[[#This Row],[Company Number ]],Apollo_Data___Inc_Lender!A:A,Apollo_Data___Inc_Lender!C:C,,)&amp;"","")</f>
        <v>Daniel - Adleman; Adam - Bolle; Jonathan - Ellis; Benjamin - Lampert</v>
      </c>
      <c r="D915" s="27" t="str">
        <f>IFERROR(_xlfn.XLOOKUP(Apollo_Results[[#This Row],[Company Number ]],Apollo_Data___Inc_Lender!A:A,Apollo_Data___Inc_Lender!D:D,,)&amp;"","")</f>
        <v/>
      </c>
      <c r="E915" s="31">
        <f>IFERROR(_xlfn.XLOOKUP(Apollo_Results[[#This Row],[Company Number ]],Apollo_Data___Inc_Lender!A:A,Apollo_Data___Inc_Lender!E:E,"",),"")</f>
        <v>0</v>
      </c>
      <c r="F915" s="27" t="str">
        <f>IFERROR(_xlfn.XLOOKUP(Apollo_Results[[#This Row],[Company Number ]],Apollo_Data___Inc_Lender!A:A,Apollo_Data___Inc_Lender!F:F,"",0)&amp;"","")</f>
        <v/>
      </c>
      <c r="G915" s="31">
        <f>_xlfn.XLOOKUP(Apollo_Results[[#This Row],[Company Number ]],Apollo_Data___Inc_Lender!A:A,Apollo_Data___Inc_Lender!G:G,"",0)</f>
        <v>44832</v>
      </c>
      <c r="H915" s="27" t="str">
        <f>IFERROR(Apollo_Data__Comp_No[[#This Row],[First Name]],"")</f>
        <v>Adam</v>
      </c>
      <c r="I915" s="27" t="str">
        <f>IFERROR(Apollo_Data__Comp_No[[#This Row],[Last Name]],"")</f>
        <v>Bolle</v>
      </c>
      <c r="M915" s="27" t="str">
        <f>IFERROR(Apollo_Data__Comp_No[[#This Row],[Company Linkedin Url]],"")</f>
        <v>http://www.linkedin.com/company/af-build</v>
      </c>
      <c r="N915" s="27" t="str">
        <f>IFERROR(Apollo_Data__Comp_No[[#This Row],[Website]],"")</f>
        <v>https://afbuild.co.uk</v>
      </c>
      <c r="O915" s="27" t="str">
        <f>IFERROR(Apollo_Data__Comp_No[[#This Row],[Company Address]],"")</f>
        <v>51 Hoxton Square, London, England, United Kingdom, N1 6PB</v>
      </c>
      <c r="P915" s="33" t="s">
        <v>26054</v>
      </c>
    </row>
    <row r="916" spans="1:16" s="27" customFormat="1" x14ac:dyDescent="0.4">
      <c r="A916" s="28" t="str">
        <f>IFERROR(Apollo_Data__Comp_No[[#This Row],[CH Company number]],"")</f>
        <v>15019916</v>
      </c>
      <c r="B916" s="29" t="str">
        <f>IFERROR(Apollo_Data__Comp_No[[#This Row],[company]],"")</f>
        <v>Ashby Property Group</v>
      </c>
      <c r="C916" s="29" t="str">
        <f>IFERROR(_xlfn.XLOOKUP(Apollo_Results[[#This Row],[Company Number ]],Apollo_Data___Inc_Lender!A:A,Apollo_Data___Inc_Lender!C:C,,)&amp;"","")</f>
        <v>Jacob - Whittingham Vigors</v>
      </c>
      <c r="D916" s="27" t="str">
        <f>IFERROR(_xlfn.XLOOKUP(Apollo_Results[[#This Row],[Company Number ]],Apollo_Data___Inc_Lender!A:A,Apollo_Data___Inc_Lender!D:D,,)&amp;"","")</f>
        <v/>
      </c>
      <c r="E916" s="31">
        <f>IFERROR(_xlfn.XLOOKUP(Apollo_Results[[#This Row],[Company Number ]],Apollo_Data___Inc_Lender!A:A,Apollo_Data___Inc_Lender!E:E,"",),"")</f>
        <v>0</v>
      </c>
      <c r="F916" s="27" t="str">
        <f>IFERROR(_xlfn.XLOOKUP(Apollo_Results[[#This Row],[Company Number ]],Apollo_Data___Inc_Lender!A:A,Apollo_Data___Inc_Lender!F:F,"",0)&amp;"","")</f>
        <v/>
      </c>
      <c r="G916" s="31">
        <f>_xlfn.XLOOKUP(Apollo_Results[[#This Row],[Company Number ]],Apollo_Data___Inc_Lender!A:A,Apollo_Data___Inc_Lender!G:G,"",0)</f>
        <v>45128</v>
      </c>
      <c r="H916" s="27" t="str">
        <f>IFERROR(Apollo_Data__Comp_No[[#This Row],[First Name]],"")</f>
        <v>Keith</v>
      </c>
      <c r="I916" s="27" t="str">
        <f>IFERROR(Apollo_Data__Comp_No[[#This Row],[Last Name]],"")</f>
        <v>Ashby</v>
      </c>
      <c r="M916" s="27" t="str">
        <f>IFERROR(Apollo_Data__Comp_No[[#This Row],[Company Linkedin Url]],"")</f>
        <v>http://www.linkedin.com/company/ashbypropertygroup</v>
      </c>
      <c r="N916" s="27" t="str">
        <f>IFERROR(Apollo_Data__Comp_No[[#This Row],[Website]],"")</f>
        <v>https://ashbypropertygroup.net</v>
      </c>
      <c r="O916" s="27" t="str">
        <f>IFERROR(Apollo_Data__Comp_No[[#This Row],[Company Address]],"")</f>
        <v>40 Bloomsbury Way, London, England, United Kingdom, WC1A 2SE</v>
      </c>
      <c r="P916" s="33" t="s">
        <v>26054</v>
      </c>
    </row>
    <row r="917" spans="1:16" s="27" customFormat="1" x14ac:dyDescent="0.4">
      <c r="A917" s="28" t="str">
        <f>IFERROR(Apollo_Data__Comp_No[[#This Row],[CH Company number]],"")</f>
        <v>15019916</v>
      </c>
      <c r="B917" s="29" t="str">
        <f>IFERROR(Apollo_Data__Comp_No[[#This Row],[company]],"")</f>
        <v>Ashby Property Group</v>
      </c>
      <c r="C917" s="29" t="str">
        <f>IFERROR(_xlfn.XLOOKUP(Apollo_Results[[#This Row],[Company Number ]],Apollo_Data___Inc_Lender!A:A,Apollo_Data___Inc_Lender!C:C,,)&amp;"","")</f>
        <v>Jacob - Whittingham Vigors</v>
      </c>
      <c r="D917" s="27" t="str">
        <f>IFERROR(_xlfn.XLOOKUP(Apollo_Results[[#This Row],[Company Number ]],Apollo_Data___Inc_Lender!A:A,Apollo_Data___Inc_Lender!D:D,,)&amp;"","")</f>
        <v/>
      </c>
      <c r="E917" s="31">
        <f>IFERROR(_xlfn.XLOOKUP(Apollo_Results[[#This Row],[Company Number ]],Apollo_Data___Inc_Lender!A:A,Apollo_Data___Inc_Lender!E:E,"",),"")</f>
        <v>0</v>
      </c>
      <c r="F917" s="27" t="str">
        <f>IFERROR(_xlfn.XLOOKUP(Apollo_Results[[#This Row],[Company Number ]],Apollo_Data___Inc_Lender!A:A,Apollo_Data___Inc_Lender!F:F,"",0)&amp;"","")</f>
        <v/>
      </c>
      <c r="G917" s="31">
        <f>_xlfn.XLOOKUP(Apollo_Results[[#This Row],[Company Number ]],Apollo_Data___Inc_Lender!A:A,Apollo_Data___Inc_Lender!G:G,"",0)</f>
        <v>45128</v>
      </c>
      <c r="H917" s="27" t="str">
        <f>IFERROR(Apollo_Data__Comp_No[[#This Row],[First Name]],"")</f>
        <v>Jacob</v>
      </c>
      <c r="I917" s="27" t="str">
        <f>IFERROR(Apollo_Data__Comp_No[[#This Row],[Last Name]],"")</f>
        <v>Vigors</v>
      </c>
      <c r="M917" s="27" t="str">
        <f>IFERROR(Apollo_Data__Comp_No[[#This Row],[Company Linkedin Url]],"")</f>
        <v>http://www.linkedin.com/company/ashbypropertygroup</v>
      </c>
      <c r="N917" s="27" t="str">
        <f>IFERROR(Apollo_Data__Comp_No[[#This Row],[Website]],"")</f>
        <v>https://ashbypropertygroup.net</v>
      </c>
      <c r="O917" s="27" t="str">
        <f>IFERROR(Apollo_Data__Comp_No[[#This Row],[Company Address]],"")</f>
        <v>40 Bloomsbury Way, London, England, United Kingdom, WC1A 2SE</v>
      </c>
      <c r="P917" s="33" t="s">
        <v>26054</v>
      </c>
    </row>
    <row r="918" spans="1:16" s="27" customFormat="1" x14ac:dyDescent="0.4">
      <c r="A918" s="28" t="str">
        <f>IFERROR(Apollo_Data__Comp_No[[#This Row],[CH Company number]],"")</f>
        <v>03759284</v>
      </c>
      <c r="B918" s="29" t="str">
        <f>IFERROR(Apollo_Data__Comp_No[[#This Row],[company]],"")</f>
        <v>Turnbull Homes</v>
      </c>
      <c r="C918" s="29" t="str">
        <f>IFERROR(_xlfn.XLOOKUP(Apollo_Results[[#This Row],[Company Number ]],Apollo_Data___Inc_Lender!A:A,Apollo_Data___Inc_Lender!C:C,,)&amp;"","")</f>
        <v>Colin - Delaney; Douglas - Wright</v>
      </c>
      <c r="D918" s="27" t="str">
        <f>IFERROR(_xlfn.XLOOKUP(Apollo_Results[[#This Row],[Company Number ]],Apollo_Data___Inc_Lender!A:A,Apollo_Data___Inc_Lender!D:D,,)&amp;"","")</f>
        <v>Bramhall Developments Limited</v>
      </c>
      <c r="E918" s="31">
        <f>IFERROR(_xlfn.XLOOKUP(Apollo_Results[[#This Row],[Company Number ]],Apollo_Data___Inc_Lender!A:A,Apollo_Data___Inc_Lender!E:E,"",),"")</f>
        <v>43724</v>
      </c>
      <c r="F918" s="27" t="str">
        <f>IFERROR(_xlfn.XLOOKUP(Apollo_Results[[#This Row],[Company Number ]],Apollo_Data___Inc_Lender!A:A,Apollo_Data___Inc_Lender!F:F,"",0)&amp;"","")</f>
        <v>outstanding</v>
      </c>
      <c r="G918" s="31">
        <f>_xlfn.XLOOKUP(Apollo_Results[[#This Row],[Company Number ]],Apollo_Data___Inc_Lender!A:A,Apollo_Data___Inc_Lender!G:G,"",0)</f>
        <v>36276</v>
      </c>
      <c r="H918" s="27" t="str">
        <f>IFERROR(Apollo_Data__Comp_No[[#This Row],[First Name]],"")</f>
        <v>Colin</v>
      </c>
      <c r="I918" s="27" t="str">
        <f>IFERROR(Apollo_Data__Comp_No[[#This Row],[Last Name]],"")</f>
        <v>Delaney</v>
      </c>
      <c r="M918" s="27" t="str">
        <f>IFERROR(Apollo_Data__Comp_No[[#This Row],[Company Linkedin Url]],"")</f>
        <v>http://www.linkedin.com/company/turnbull-group</v>
      </c>
      <c r="N918" s="27" t="str">
        <f>IFERROR(Apollo_Data__Comp_No[[#This Row],[Website]],"")</f>
        <v>https://turnbullhomes.co.uk</v>
      </c>
      <c r="O918" s="27" t="str">
        <f>IFERROR(Apollo_Data__Comp_No[[#This Row],[Company Address]],"")</f>
        <v>226 Mulgrave Road, Sutton, England, United Kingdom, SM2 6</v>
      </c>
      <c r="P918" s="33" t="s">
        <v>26054</v>
      </c>
    </row>
    <row r="919" spans="1:16" s="27" customFormat="1" x14ac:dyDescent="0.4">
      <c r="A919" s="28" t="str">
        <f>IFERROR(Apollo_Data__Comp_No[[#This Row],[CH Company number]],"")</f>
        <v>09963327</v>
      </c>
      <c r="B919" s="29" t="str">
        <f>IFERROR(Apollo_Data__Comp_No[[#This Row],[company]],"")</f>
        <v>Oakmont Homes</v>
      </c>
      <c r="C919" s="29" t="str">
        <f>IFERROR(_xlfn.XLOOKUP(Apollo_Results[[#This Row],[Company Number ]],Apollo_Data___Inc_Lender!A:A,Apollo_Data___Inc_Lender!C:C,,)&amp;"","")</f>
        <v>Marc - Green</v>
      </c>
      <c r="D919" s="27" t="str">
        <f>IFERROR(_xlfn.XLOOKUP(Apollo_Results[[#This Row],[Company Number ]],Apollo_Data___Inc_Lender!A:A,Apollo_Data___Inc_Lender!D:D,,)&amp;"","")</f>
        <v/>
      </c>
      <c r="E919" s="31">
        <f>IFERROR(_xlfn.XLOOKUP(Apollo_Results[[#This Row],[Company Number ]],Apollo_Data___Inc_Lender!A:A,Apollo_Data___Inc_Lender!E:E,"",),"")</f>
        <v>0</v>
      </c>
      <c r="F919" s="27" t="str">
        <f>IFERROR(_xlfn.XLOOKUP(Apollo_Results[[#This Row],[Company Number ]],Apollo_Data___Inc_Lender!A:A,Apollo_Data___Inc_Lender!F:F,"",0)&amp;"","")</f>
        <v/>
      </c>
      <c r="G919" s="31">
        <f>_xlfn.XLOOKUP(Apollo_Results[[#This Row],[Company Number ]],Apollo_Data___Inc_Lender!A:A,Apollo_Data___Inc_Lender!G:G,"",0)</f>
        <v>42390</v>
      </c>
      <c r="H919" s="27" t="str">
        <f>IFERROR(Apollo_Data__Comp_No[[#This Row],[First Name]],"")</f>
        <v>Marc</v>
      </c>
      <c r="I919" s="27" t="str">
        <f>IFERROR(Apollo_Data__Comp_No[[#This Row],[Last Name]],"")</f>
        <v>Green</v>
      </c>
      <c r="M919" s="27" t="str">
        <f>IFERROR(Apollo_Data__Comp_No[[#This Row],[Company Linkedin Url]],"")</f>
        <v>http://www.linkedin.com/company/oakmont-homes-limited</v>
      </c>
      <c r="N919" s="27" t="str">
        <f>IFERROR(Apollo_Data__Comp_No[[#This Row],[Website]],"")</f>
        <v>https://oakmonthomes.co.uk</v>
      </c>
      <c r="O919" s="27" t="str">
        <f>IFERROR(Apollo_Data__Comp_No[[#This Row],[Company Address]],"")</f>
        <v>45 High Street, Hemel Hempstead, England, United Kingdom, HP1 3AF</v>
      </c>
      <c r="P919" s="33" t="s">
        <v>26054</v>
      </c>
    </row>
    <row r="920" spans="1:16" s="27" customFormat="1" x14ac:dyDescent="0.4">
      <c r="A920" s="28" t="str">
        <f>IFERROR(Apollo_Data__Comp_No[[#This Row],[CH Company number]],"")</f>
        <v>05568164</v>
      </c>
      <c r="B920" s="29" t="str">
        <f>IFERROR(Apollo_Data__Comp_No[[#This Row],[company]],"")</f>
        <v>Wilton Developments</v>
      </c>
      <c r="C920" s="29" t="str">
        <f>IFERROR(_xlfn.XLOOKUP(Apollo_Results[[#This Row],[Company Number ]],Apollo_Data___Inc_Lender!A:A,Apollo_Data___Inc_Lender!C:C,,)&amp;"","")</f>
        <v>Erica - Bellhouse; Angela - James; William - Moore; Jason - Stowe</v>
      </c>
      <c r="D920" s="27" t="str">
        <f>IFERROR(_xlfn.XLOOKUP(Apollo_Results[[#This Row],[Company Number ]],Apollo_Data___Inc_Lender!A:A,Apollo_Data___Inc_Lender!D:D,,)&amp;"","")</f>
        <v>Jrm Investments Limited</v>
      </c>
      <c r="E920" s="31">
        <f>IFERROR(_xlfn.XLOOKUP(Apollo_Results[[#This Row],[Company Number ]],Apollo_Data___Inc_Lender!A:A,Apollo_Data___Inc_Lender!E:E,"",),"")</f>
        <v>44236</v>
      </c>
      <c r="F920" s="27" t="str">
        <f>IFERROR(_xlfn.XLOOKUP(Apollo_Results[[#This Row],[Company Number ]],Apollo_Data___Inc_Lender!A:A,Apollo_Data___Inc_Lender!F:F,"",0)&amp;"","")</f>
        <v>outstanding</v>
      </c>
      <c r="G920" s="31">
        <f>_xlfn.XLOOKUP(Apollo_Results[[#This Row],[Company Number ]],Apollo_Data___Inc_Lender!A:A,Apollo_Data___Inc_Lender!G:G,"",0)</f>
        <v>38615</v>
      </c>
      <c r="H920" s="27" t="str">
        <f>IFERROR(Apollo_Data__Comp_No[[#This Row],[First Name]],"")</f>
        <v>Richard</v>
      </c>
      <c r="I920" s="27" t="str">
        <f>IFERROR(Apollo_Data__Comp_No[[#This Row],[Last Name]],"")</f>
        <v>Squire</v>
      </c>
      <c r="M920" s="27" t="str">
        <f>IFERROR(Apollo_Data__Comp_No[[#This Row],[Company Linkedin Url]],"")</f>
        <v>http://www.linkedin.com/company/wilton-developments</v>
      </c>
      <c r="N920" s="27" t="str">
        <f>IFERROR(Apollo_Data__Comp_No[[#This Row],[Website]],"")</f>
        <v>https://wiltondevelopments.co.uk</v>
      </c>
      <c r="O920" s="27" t="str">
        <f>IFERROR(Apollo_Data__Comp_No[[#This Row],[Company Address]],"")</f>
        <v>10 South Parade, Leeds, England, United Kingdom, LS1 5AL</v>
      </c>
      <c r="P920" s="33" t="s">
        <v>26054</v>
      </c>
    </row>
    <row r="921" spans="1:16" s="27" customFormat="1" x14ac:dyDescent="0.4">
      <c r="A921" s="28" t="str">
        <f>IFERROR(Apollo_Data__Comp_No[[#This Row],[CH Company number]],"")</f>
        <v>05568164</v>
      </c>
      <c r="B921" s="29" t="str">
        <f>IFERROR(Apollo_Data__Comp_No[[#This Row],[company]],"")</f>
        <v>Wilton Developments</v>
      </c>
      <c r="C921" s="29" t="str">
        <f>IFERROR(_xlfn.XLOOKUP(Apollo_Results[[#This Row],[Company Number ]],Apollo_Data___Inc_Lender!A:A,Apollo_Data___Inc_Lender!C:C,,)&amp;"","")</f>
        <v>Erica - Bellhouse; Angela - James; William - Moore; Jason - Stowe</v>
      </c>
      <c r="D921" s="27" t="str">
        <f>IFERROR(_xlfn.XLOOKUP(Apollo_Results[[#This Row],[Company Number ]],Apollo_Data___Inc_Lender!A:A,Apollo_Data___Inc_Lender!D:D,,)&amp;"","")</f>
        <v>Jrm Investments Limited</v>
      </c>
      <c r="E921" s="31">
        <f>IFERROR(_xlfn.XLOOKUP(Apollo_Results[[#This Row],[Company Number ]],Apollo_Data___Inc_Lender!A:A,Apollo_Data___Inc_Lender!E:E,"",),"")</f>
        <v>44236</v>
      </c>
      <c r="F921" s="27" t="str">
        <f>IFERROR(_xlfn.XLOOKUP(Apollo_Results[[#This Row],[Company Number ]],Apollo_Data___Inc_Lender!A:A,Apollo_Data___Inc_Lender!F:F,"",0)&amp;"","")</f>
        <v>outstanding</v>
      </c>
      <c r="G921" s="31">
        <f>_xlfn.XLOOKUP(Apollo_Results[[#This Row],[Company Number ]],Apollo_Data___Inc_Lender!A:A,Apollo_Data___Inc_Lender!G:G,"",0)</f>
        <v>38615</v>
      </c>
      <c r="H921" s="27" t="str">
        <f>IFERROR(Apollo_Data__Comp_No[[#This Row],[First Name]],"")</f>
        <v>Christopher</v>
      </c>
      <c r="I921" s="27" t="str">
        <f>IFERROR(Apollo_Data__Comp_No[[#This Row],[Last Name]],"")</f>
        <v>Collins</v>
      </c>
      <c r="M921" s="27" t="str">
        <f>IFERROR(Apollo_Data__Comp_No[[#This Row],[Company Linkedin Url]],"")</f>
        <v>http://www.linkedin.com/company/wilton-developments</v>
      </c>
      <c r="N921" s="27" t="str">
        <f>IFERROR(Apollo_Data__Comp_No[[#This Row],[Website]],"")</f>
        <v>https://wiltondevelopments.co.uk</v>
      </c>
      <c r="O921" s="27" t="str">
        <f>IFERROR(Apollo_Data__Comp_No[[#This Row],[Company Address]],"")</f>
        <v>10 South Parade, Leeds, England, United Kingdom, LS1 5AL</v>
      </c>
      <c r="P921" s="33" t="s">
        <v>26054</v>
      </c>
    </row>
    <row r="922" spans="1:16" s="27" customFormat="1" x14ac:dyDescent="0.4">
      <c r="A922" s="28" t="str">
        <f>IFERROR(Apollo_Data__Comp_No[[#This Row],[CH Company number]],"")</f>
        <v>05568164</v>
      </c>
      <c r="B922" s="29" t="str">
        <f>IFERROR(Apollo_Data__Comp_No[[#This Row],[company]],"")</f>
        <v>Wilton Developments</v>
      </c>
      <c r="C922" s="29" t="str">
        <f>IFERROR(_xlfn.XLOOKUP(Apollo_Results[[#This Row],[Company Number ]],Apollo_Data___Inc_Lender!A:A,Apollo_Data___Inc_Lender!C:C,,)&amp;"","")</f>
        <v>Erica - Bellhouse; Angela - James; William - Moore; Jason - Stowe</v>
      </c>
      <c r="D922" s="27" t="str">
        <f>IFERROR(_xlfn.XLOOKUP(Apollo_Results[[#This Row],[Company Number ]],Apollo_Data___Inc_Lender!A:A,Apollo_Data___Inc_Lender!D:D,,)&amp;"","")</f>
        <v>Jrm Investments Limited</v>
      </c>
      <c r="E922" s="31">
        <f>IFERROR(_xlfn.XLOOKUP(Apollo_Results[[#This Row],[Company Number ]],Apollo_Data___Inc_Lender!A:A,Apollo_Data___Inc_Lender!E:E,"",),"")</f>
        <v>44236</v>
      </c>
      <c r="F922" s="27" t="str">
        <f>IFERROR(_xlfn.XLOOKUP(Apollo_Results[[#This Row],[Company Number ]],Apollo_Data___Inc_Lender!A:A,Apollo_Data___Inc_Lender!F:F,"",0)&amp;"","")</f>
        <v>outstanding</v>
      </c>
      <c r="G922" s="31">
        <f>_xlfn.XLOOKUP(Apollo_Results[[#This Row],[Company Number ]],Apollo_Data___Inc_Lender!A:A,Apollo_Data___Inc_Lender!G:G,"",0)</f>
        <v>38615</v>
      </c>
      <c r="H922" s="27" t="str">
        <f>IFERROR(Apollo_Data__Comp_No[[#This Row],[First Name]],"")</f>
        <v>Jason</v>
      </c>
      <c r="I922" s="27" t="str">
        <f>IFERROR(Apollo_Data__Comp_No[[#This Row],[Last Name]],"")</f>
        <v>Stowe</v>
      </c>
      <c r="M922" s="27" t="str">
        <f>IFERROR(Apollo_Data__Comp_No[[#This Row],[Company Linkedin Url]],"")</f>
        <v>http://www.linkedin.com/company/wilton-developments</v>
      </c>
      <c r="N922" s="27" t="str">
        <f>IFERROR(Apollo_Data__Comp_No[[#This Row],[Website]],"")</f>
        <v>https://wiltondevelopments.co.uk</v>
      </c>
      <c r="O922" s="27" t="str">
        <f>IFERROR(Apollo_Data__Comp_No[[#This Row],[Company Address]],"")</f>
        <v>10 South Parade, Leeds, England, United Kingdom, LS1 5AL</v>
      </c>
      <c r="P922" s="33" t="s">
        <v>26054</v>
      </c>
    </row>
    <row r="923" spans="1:16" s="27" customFormat="1" x14ac:dyDescent="0.4">
      <c r="A923" s="28" t="str">
        <f>IFERROR(Apollo_Data__Comp_No[[#This Row],[CH Company number]],"")</f>
        <v>12075382</v>
      </c>
      <c r="B923" s="29" t="str">
        <f>IFERROR(Apollo_Data__Comp_No[[#This Row],[company]],"")</f>
        <v>Kingdom International Real Estate</v>
      </c>
      <c r="C923" s="29" t="str">
        <f>IFERROR(_xlfn.XLOOKUP(Apollo_Results[[#This Row],[Company Number ]],Apollo_Data___Inc_Lender!A:A,Apollo_Data___Inc_Lender!C:C,,)&amp;"","")</f>
        <v>Obida - Al Ghazawi</v>
      </c>
      <c r="D923" s="27" t="str">
        <f>IFERROR(_xlfn.XLOOKUP(Apollo_Results[[#This Row],[Company Number ]],Apollo_Data___Inc_Lender!A:A,Apollo_Data___Inc_Lender!D:D,,)&amp;"","")</f>
        <v/>
      </c>
      <c r="E923" s="31">
        <f>IFERROR(_xlfn.XLOOKUP(Apollo_Results[[#This Row],[Company Number ]],Apollo_Data___Inc_Lender!A:A,Apollo_Data___Inc_Lender!E:E,"",),"")</f>
        <v>0</v>
      </c>
      <c r="F923" s="27" t="str">
        <f>IFERROR(_xlfn.XLOOKUP(Apollo_Results[[#This Row],[Company Number ]],Apollo_Data___Inc_Lender!A:A,Apollo_Data___Inc_Lender!F:F,"",0)&amp;"","")</f>
        <v/>
      </c>
      <c r="G923" s="31">
        <f>_xlfn.XLOOKUP(Apollo_Results[[#This Row],[Company Number ]],Apollo_Data___Inc_Lender!A:A,Apollo_Data___Inc_Lender!G:G,"",0)</f>
        <v>43644</v>
      </c>
      <c r="H923" s="27" t="str">
        <f>IFERROR(Apollo_Data__Comp_No[[#This Row],[First Name]],"")</f>
        <v>Obida</v>
      </c>
      <c r="I923" s="27" t="str">
        <f>IFERROR(Apollo_Data__Comp_No[[#This Row],[Last Name]],"")</f>
        <v>Ghazawi</v>
      </c>
      <c r="M923" s="27" t="str">
        <f>IFERROR(Apollo_Data__Comp_No[[#This Row],[Company Linkedin Url]],"")</f>
        <v>http://www.linkedin.com/company/kingdominternationalrealestate</v>
      </c>
      <c r="N923" s="27" t="str">
        <f>IFERROR(Apollo_Data__Comp_No[[#This Row],[Website]],"")</f>
        <v>https://ki-realestate.com</v>
      </c>
      <c r="O923" s="27" t="str">
        <f>IFERROR(Apollo_Data__Comp_No[[#This Row],[Company Address]],"")</f>
        <v>London, United Kingdom</v>
      </c>
      <c r="P923" s="33" t="s">
        <v>26054</v>
      </c>
    </row>
    <row r="924" spans="1:16" s="27" customFormat="1" x14ac:dyDescent="0.4">
      <c r="A924" s="28" t="str">
        <f>IFERROR(Apollo_Data__Comp_No[[#This Row],[CH Company number]],"")</f>
        <v>13813165</v>
      </c>
      <c r="B924" s="29" t="str">
        <f>IFERROR(Apollo_Data__Comp_No[[#This Row],[company]],"")</f>
        <v>Wayout Property Group</v>
      </c>
      <c r="C924" s="29" t="str">
        <f>IFERROR(_xlfn.XLOOKUP(Apollo_Results[[#This Row],[Company Number ]],Apollo_Data___Inc_Lender!A:A,Apollo_Data___Inc_Lender!C:C,,)&amp;"","")</f>
        <v>James - Gostelow</v>
      </c>
      <c r="D924" s="27" t="str">
        <f>IFERROR(_xlfn.XLOOKUP(Apollo_Results[[#This Row],[Company Number ]],Apollo_Data___Inc_Lender!A:A,Apollo_Data___Inc_Lender!D:D,,)&amp;"","")</f>
        <v/>
      </c>
      <c r="E924" s="31">
        <f>IFERROR(_xlfn.XLOOKUP(Apollo_Results[[#This Row],[Company Number ]],Apollo_Data___Inc_Lender!A:A,Apollo_Data___Inc_Lender!E:E,"",),"")</f>
        <v>0</v>
      </c>
      <c r="F924" s="27" t="str">
        <f>IFERROR(_xlfn.XLOOKUP(Apollo_Results[[#This Row],[Company Number ]],Apollo_Data___Inc_Lender!A:A,Apollo_Data___Inc_Lender!F:F,"",0)&amp;"","")</f>
        <v/>
      </c>
      <c r="G924" s="31">
        <f>_xlfn.XLOOKUP(Apollo_Results[[#This Row],[Company Number ]],Apollo_Data___Inc_Lender!A:A,Apollo_Data___Inc_Lender!G:G,"",0)</f>
        <v>44552</v>
      </c>
      <c r="H924" s="27" t="str">
        <f>IFERROR(Apollo_Data__Comp_No[[#This Row],[First Name]],"")</f>
        <v>James</v>
      </c>
      <c r="I924" s="27" t="str">
        <f>IFERROR(Apollo_Data__Comp_No[[#This Row],[Last Name]],"")</f>
        <v>Gostelow</v>
      </c>
      <c r="M924" s="27" t="str">
        <f>IFERROR(Apollo_Data__Comp_No[[#This Row],[Company Linkedin Url]],"")</f>
        <v>http://www.linkedin.com/company/wayout-property-group</v>
      </c>
      <c r="N924" s="27" t="str">
        <f>IFERROR(Apollo_Data__Comp_No[[#This Row],[Website]],"")</f>
        <v>https://wayoutpropertygroup.com</v>
      </c>
      <c r="O924" s="27" t="str">
        <f>IFERROR(Apollo_Data__Comp_No[[#This Row],[Company Address]],"")</f>
        <v>30 Barnes High Street, London, England, United Kingdom, SW13 9LW</v>
      </c>
      <c r="P924" s="33" t="s">
        <v>26054</v>
      </c>
    </row>
    <row r="925" spans="1:16" s="27" customFormat="1" x14ac:dyDescent="0.4">
      <c r="A925" s="28" t="str">
        <f>IFERROR(Apollo_Data__Comp_No[[#This Row],[CH Company number]],"")</f>
        <v>12765810</v>
      </c>
      <c r="B925" s="29" t="str">
        <f>IFERROR(Apollo_Data__Comp_No[[#This Row],[company]],"")</f>
        <v>Khella Property Services Ltd</v>
      </c>
      <c r="C925" s="29" t="str">
        <f>IFERROR(_xlfn.XLOOKUP(Apollo_Results[[#This Row],[Company Number ]],Apollo_Data___Inc_Lender!A:A,Apollo_Data___Inc_Lender!C:C,,)&amp;"","")</f>
        <v>Jaspreet - Singh</v>
      </c>
      <c r="D925" s="27" t="str">
        <f>IFERROR(_xlfn.XLOOKUP(Apollo_Results[[#This Row],[Company Number ]],Apollo_Data___Inc_Lender!A:A,Apollo_Data___Inc_Lender!D:D,,)&amp;"","")</f>
        <v/>
      </c>
      <c r="E925" s="31">
        <f>IFERROR(_xlfn.XLOOKUP(Apollo_Results[[#This Row],[Company Number ]],Apollo_Data___Inc_Lender!A:A,Apollo_Data___Inc_Lender!E:E,"",),"")</f>
        <v>0</v>
      </c>
      <c r="F925" s="27" t="str">
        <f>IFERROR(_xlfn.XLOOKUP(Apollo_Results[[#This Row],[Company Number ]],Apollo_Data___Inc_Lender!A:A,Apollo_Data___Inc_Lender!F:F,"",0)&amp;"","")</f>
        <v/>
      </c>
      <c r="G925" s="31">
        <f>_xlfn.XLOOKUP(Apollo_Results[[#This Row],[Company Number ]],Apollo_Data___Inc_Lender!A:A,Apollo_Data___Inc_Lender!G:G,"",0)</f>
        <v>44036</v>
      </c>
      <c r="H925" s="27" t="str">
        <f>IFERROR(Apollo_Data__Comp_No[[#This Row],[First Name]],"")</f>
        <v>Jaz</v>
      </c>
      <c r="I925" s="27" t="str">
        <f>IFERROR(Apollo_Data__Comp_No[[#This Row],[Last Name]],"")</f>
        <v>Singh</v>
      </c>
      <c r="M925" s="27" t="str">
        <f>IFERROR(Apollo_Data__Comp_No[[#This Row],[Company Linkedin Url]],"")</f>
        <v>http://www.linkedin.com/company/khella-property</v>
      </c>
      <c r="N925" s="27" t="str">
        <f>IFERROR(Apollo_Data__Comp_No[[#This Row],[Website]],"")</f>
        <v>https://khellapropertyservices.com</v>
      </c>
      <c r="O925" s="27" t="str">
        <f>IFERROR(Apollo_Data__Comp_No[[#This Row],[Company Address]],"")</f>
        <v>Sheffield, England, United Kingdom</v>
      </c>
      <c r="P925" s="33" t="s">
        <v>26054</v>
      </c>
    </row>
    <row r="926" spans="1:16" s="27" customFormat="1" x14ac:dyDescent="0.4">
      <c r="A926" s="28" t="str">
        <f>IFERROR(Apollo_Data__Comp_No[[#This Row],[CH Company number]],"")</f>
        <v>08643425</v>
      </c>
      <c r="B926" s="29" t="str">
        <f>IFERROR(Apollo_Data__Comp_No[[#This Row],[company]],"")</f>
        <v>FELTHAM PROPERTIES</v>
      </c>
      <c r="C926" s="29" t="str">
        <f>IFERROR(_xlfn.XLOOKUP(Apollo_Results[[#This Row],[Company Number ]],Apollo_Data___Inc_Lender!A:A,Apollo_Data___Inc_Lender!C:C,,)&amp;"","")</f>
        <v>David - Yates; Michael - Bates; Andrew - Brown</v>
      </c>
      <c r="D926" s="27" t="str">
        <f>IFERROR(_xlfn.XLOOKUP(Apollo_Results[[#This Row],[Company Number ]],Apollo_Data___Inc_Lender!A:A,Apollo_Data___Inc_Lender!D:D,,)&amp;"","")</f>
        <v>Bank of London and the Middle East PLC</v>
      </c>
      <c r="E926" s="31">
        <f>IFERROR(_xlfn.XLOOKUP(Apollo_Results[[#This Row],[Company Number ]],Apollo_Data___Inc_Lender!A:A,Apollo_Data___Inc_Lender!E:E,"",),"")</f>
        <v>45385</v>
      </c>
      <c r="F926" s="27" t="str">
        <f>IFERROR(_xlfn.XLOOKUP(Apollo_Results[[#This Row],[Company Number ]],Apollo_Data___Inc_Lender!A:A,Apollo_Data___Inc_Lender!F:F,"",0)&amp;"","")</f>
        <v>outstanding</v>
      </c>
      <c r="G926" s="31">
        <f>_xlfn.XLOOKUP(Apollo_Results[[#This Row],[Company Number ]],Apollo_Data___Inc_Lender!A:A,Apollo_Data___Inc_Lender!G:G,"",0)</f>
        <v>41494</v>
      </c>
      <c r="H926" s="27" t="str">
        <f>IFERROR(Apollo_Data__Comp_No[[#This Row],[First Name]],"")</f>
        <v>Sean</v>
      </c>
      <c r="I926" s="27" t="str">
        <f>IFERROR(Apollo_Data__Comp_No[[#This Row],[Last Name]],"")</f>
        <v>Msc</v>
      </c>
      <c r="M926" s="27" t="str">
        <f>IFERROR(Apollo_Data__Comp_No[[#This Row],[Company Linkedin Url]],"")</f>
        <v>http://www.linkedin.com/company/feltham-properties</v>
      </c>
      <c r="N926" s="27" t="str">
        <f>IFERROR(Apollo_Data__Comp_No[[#This Row],[Website]],"")</f>
        <v>https://felthamproperties.co.uk</v>
      </c>
      <c r="O926" s="27" t="str">
        <f>IFERROR(Apollo_Data__Comp_No[[#This Row],[Company Address]],"")</f>
        <v>42 London Road, Newbury, England, United Kingdom, RG14 1LA</v>
      </c>
      <c r="P926" s="33" t="s">
        <v>26054</v>
      </c>
    </row>
    <row r="927" spans="1:16" s="27" customFormat="1" x14ac:dyDescent="0.4">
      <c r="A927" s="28" t="str">
        <f>IFERROR(Apollo_Data__Comp_No[[#This Row],[CH Company number]],"")</f>
        <v>SC024047</v>
      </c>
      <c r="B927" s="29" t="str">
        <f>IFERROR(Apollo_Data__Comp_No[[#This Row],[company]],"")</f>
        <v>Wemyss Properties</v>
      </c>
      <c r="C927" s="29" t="str">
        <f>IFERROR(_xlfn.XLOOKUP(Apollo_Results[[#This Row],[Company Number ]],Apollo_Data___Inc_Lender!A:A,Apollo_Data___Inc_Lender!C:C,,)&amp;"","")</f>
        <v>Isabella - Wemyss; James - Fergusson; Martin - Orr; Anthony - Scott Plummer; Henry - Shepherd-Cross; William - Wemyss</v>
      </c>
      <c r="D927" s="27" t="str">
        <f>IFERROR(_xlfn.XLOOKUP(Apollo_Results[[#This Row],[Company Number ]],Apollo_Data___Inc_Lender!A:A,Apollo_Data___Inc_Lender!D:D,,)&amp;"","")</f>
        <v>Barclays Bank PLC</v>
      </c>
      <c r="E927" s="31">
        <f>IFERROR(_xlfn.XLOOKUP(Apollo_Results[[#This Row],[Company Number ]],Apollo_Data___Inc_Lender!A:A,Apollo_Data___Inc_Lender!E:E,"",),"")</f>
        <v>42234</v>
      </c>
      <c r="F927" s="27" t="str">
        <f>IFERROR(_xlfn.XLOOKUP(Apollo_Results[[#This Row],[Company Number ]],Apollo_Data___Inc_Lender!A:A,Apollo_Data___Inc_Lender!F:F,"",0)&amp;"","")</f>
        <v>outstanding</v>
      </c>
      <c r="G927" s="31">
        <f>_xlfn.XLOOKUP(Apollo_Results[[#This Row],[Company Number ]],Apollo_Data___Inc_Lender!A:A,Apollo_Data___Inc_Lender!G:G,"",0)</f>
        <v>16908</v>
      </c>
      <c r="H927" s="27" t="str">
        <f>IFERROR(Apollo_Data__Comp_No[[#This Row],[First Name]],"")</f>
        <v>Denise</v>
      </c>
      <c r="I927" s="27" t="str">
        <f>IFERROR(Apollo_Data__Comp_No[[#This Row],[Last Name]],"")</f>
        <v>Lyon</v>
      </c>
      <c r="M927" s="27" t="str">
        <f>IFERROR(Apollo_Data__Comp_No[[#This Row],[Company Linkedin Url]],"")</f>
        <v>http://www.linkedin.com/company/wemyss-properties-limited</v>
      </c>
      <c r="N927" s="27" t="str">
        <f>IFERROR(Apollo_Data__Comp_No[[#This Row],[Website]],"")</f>
        <v>https://wemyssproperties.com</v>
      </c>
      <c r="O927" s="27" t="str">
        <f>IFERROR(Apollo_Data__Comp_No[[#This Row],[Company Address]],"")</f>
        <v>4 Melville Crescent, Edinburgh, Scotland, United Kingdom, EH3 7JA</v>
      </c>
      <c r="P927" s="33" t="s">
        <v>26054</v>
      </c>
    </row>
    <row r="928" spans="1:16" s="27" customFormat="1" x14ac:dyDescent="0.4">
      <c r="A928" s="28" t="str">
        <f>IFERROR(Apollo_Data__Comp_No[[#This Row],[CH Company number]],"")</f>
        <v>03119358</v>
      </c>
      <c r="B928" s="29" t="str">
        <f>IFERROR(Apollo_Data__Comp_No[[#This Row],[company]],"")</f>
        <v>Brackley Investments Ltd</v>
      </c>
      <c r="C928" s="29" t="str">
        <f>IFERROR(_xlfn.XLOOKUP(Apollo_Results[[#This Row],[Company Number ]],Apollo_Data___Inc_Lender!A:A,Apollo_Data___Inc_Lender!C:C,,)&amp;"","")</f>
        <v>Andrew - Marshall; Jeffrey - Moore; Matthew - Roberts; Matthew - Sargent; James - Wakeford; Mark - Wakeford</v>
      </c>
      <c r="D928" s="27" t="str">
        <f>IFERROR(_xlfn.XLOOKUP(Apollo_Results[[#This Row],[Company Number ]],Apollo_Data___Inc_Lender!A:A,Apollo_Data___Inc_Lender!D:D,,)&amp;"","")</f>
        <v>National Westminster Bank PLC</v>
      </c>
      <c r="E928" s="31">
        <f>IFERROR(_xlfn.XLOOKUP(Apollo_Results[[#This Row],[Company Number ]],Apollo_Data___Inc_Lender!A:A,Apollo_Data___Inc_Lender!E:E,"",),"")</f>
        <v>43588</v>
      </c>
      <c r="F928" s="27" t="str">
        <f>IFERROR(_xlfn.XLOOKUP(Apollo_Results[[#This Row],[Company Number ]],Apollo_Data___Inc_Lender!A:A,Apollo_Data___Inc_Lender!F:F,"",0)&amp;"","")</f>
        <v>fully-satisfied</v>
      </c>
      <c r="G928" s="31">
        <f>_xlfn.XLOOKUP(Apollo_Results[[#This Row],[Company Number ]],Apollo_Data___Inc_Lender!A:A,Apollo_Data___Inc_Lender!G:G,"",0)</f>
        <v>34999</v>
      </c>
      <c r="H928" s="27" t="str">
        <f>IFERROR(Apollo_Data__Comp_No[[#This Row],[First Name]],"")</f>
        <v>Matthew</v>
      </c>
      <c r="I928" s="27" t="str">
        <f>IFERROR(Apollo_Data__Comp_No[[#This Row],[Last Name]],"")</f>
        <v>Sargent</v>
      </c>
      <c r="M928" s="27" t="str">
        <f>IFERROR(Apollo_Data__Comp_No[[#This Row],[Company Linkedin Url]],"")</f>
        <v>http://www.linkedin.com/company/brackley-investments-ltd</v>
      </c>
      <c r="N928" s="27" t="str">
        <f>IFERROR(Apollo_Data__Comp_No[[#This Row],[Website]],"")</f>
        <v>https://brackley-investments.co.uk</v>
      </c>
      <c r="O928" s="27" t="str">
        <f>IFERROR(Apollo_Data__Comp_No[[#This Row],[Company Address]],"")</f>
        <v>Bainton Road, Bicester, England, United Kingdom, OX27 7LT</v>
      </c>
      <c r="P928" s="33" t="s">
        <v>26054</v>
      </c>
    </row>
    <row r="929" spans="1:16" s="27" customFormat="1" x14ac:dyDescent="0.4">
      <c r="A929" s="28" t="str">
        <f>IFERROR(Apollo_Data__Comp_No[[#This Row],[CH Company number]],"")</f>
        <v>03119358</v>
      </c>
      <c r="B929" s="29" t="str">
        <f>IFERROR(Apollo_Data__Comp_No[[#This Row],[company]],"")</f>
        <v>Brackley Investments Ltd</v>
      </c>
      <c r="C929" s="29" t="str">
        <f>IFERROR(_xlfn.XLOOKUP(Apollo_Results[[#This Row],[Company Number ]],Apollo_Data___Inc_Lender!A:A,Apollo_Data___Inc_Lender!C:C,,)&amp;"","")</f>
        <v>Andrew - Marshall; Jeffrey - Moore; Matthew - Roberts; Matthew - Sargent; James - Wakeford; Mark - Wakeford</v>
      </c>
      <c r="D929" s="27" t="str">
        <f>IFERROR(_xlfn.XLOOKUP(Apollo_Results[[#This Row],[Company Number ]],Apollo_Data___Inc_Lender!A:A,Apollo_Data___Inc_Lender!D:D,,)&amp;"","")</f>
        <v>National Westminster Bank PLC</v>
      </c>
      <c r="E929" s="31">
        <f>IFERROR(_xlfn.XLOOKUP(Apollo_Results[[#This Row],[Company Number ]],Apollo_Data___Inc_Lender!A:A,Apollo_Data___Inc_Lender!E:E,"",),"")</f>
        <v>43588</v>
      </c>
      <c r="F929" s="27" t="str">
        <f>IFERROR(_xlfn.XLOOKUP(Apollo_Results[[#This Row],[Company Number ]],Apollo_Data___Inc_Lender!A:A,Apollo_Data___Inc_Lender!F:F,"",0)&amp;"","")</f>
        <v>fully-satisfied</v>
      </c>
      <c r="G929" s="31">
        <f>_xlfn.XLOOKUP(Apollo_Results[[#This Row],[Company Number ]],Apollo_Data___Inc_Lender!A:A,Apollo_Data___Inc_Lender!G:G,"",0)</f>
        <v>34999</v>
      </c>
      <c r="H929" s="27" t="str">
        <f>IFERROR(Apollo_Data__Comp_No[[#This Row],[First Name]],"")</f>
        <v>Andy</v>
      </c>
      <c r="I929" s="27" t="str">
        <f>IFERROR(Apollo_Data__Comp_No[[#This Row],[Last Name]],"")</f>
        <v>Marshall</v>
      </c>
      <c r="M929" s="27" t="str">
        <f>IFERROR(Apollo_Data__Comp_No[[#This Row],[Company Linkedin Url]],"")</f>
        <v>http://www.linkedin.com/company/brackley-investments-ltd</v>
      </c>
      <c r="N929" s="27" t="str">
        <f>IFERROR(Apollo_Data__Comp_No[[#This Row],[Website]],"")</f>
        <v>https://brackley-investments.co.uk</v>
      </c>
      <c r="O929" s="27" t="str">
        <f>IFERROR(Apollo_Data__Comp_No[[#This Row],[Company Address]],"")</f>
        <v>Bainton Road, Bicester, England, United Kingdom, OX27 7LT</v>
      </c>
      <c r="P929" s="33" t="s">
        <v>26054</v>
      </c>
    </row>
    <row r="930" spans="1:16" s="27" customFormat="1" x14ac:dyDescent="0.4">
      <c r="A930" s="28" t="str">
        <f>IFERROR(Apollo_Data__Comp_No[[#This Row],[CH Company number]],"")</f>
        <v>08737729</v>
      </c>
      <c r="B930" s="29" t="str">
        <f>IFERROR(Apollo_Data__Comp_No[[#This Row],[company]],"")</f>
        <v>GCR Private Equity Limited</v>
      </c>
      <c r="C930" s="29" t="str">
        <f>IFERROR(_xlfn.XLOOKUP(Apollo_Results[[#This Row],[Company Number ]],Apollo_Data___Inc_Lender!A:A,Apollo_Data___Inc_Lender!C:C,,)&amp;"","")</f>
        <v>Michael - Gunn; Kashem - Lais; Christopher - Williams</v>
      </c>
      <c r="D930" s="27" t="str">
        <f>IFERROR(_xlfn.XLOOKUP(Apollo_Results[[#This Row],[Company Number ]],Apollo_Data___Inc_Lender!A:A,Apollo_Data___Inc_Lender!D:D,,)&amp;"","")</f>
        <v/>
      </c>
      <c r="E930" s="31">
        <f>IFERROR(_xlfn.XLOOKUP(Apollo_Results[[#This Row],[Company Number ]],Apollo_Data___Inc_Lender!A:A,Apollo_Data___Inc_Lender!E:E,"",),"")</f>
        <v>0</v>
      </c>
      <c r="F930" s="27" t="str">
        <f>IFERROR(_xlfn.XLOOKUP(Apollo_Results[[#This Row],[Company Number ]],Apollo_Data___Inc_Lender!A:A,Apollo_Data___Inc_Lender!F:F,"",0)&amp;"","")</f>
        <v/>
      </c>
      <c r="G930" s="31">
        <f>_xlfn.XLOOKUP(Apollo_Results[[#This Row],[Company Number ]],Apollo_Data___Inc_Lender!A:A,Apollo_Data___Inc_Lender!G:G,"",0)</f>
        <v>41564</v>
      </c>
      <c r="H930" s="27" t="str">
        <f>IFERROR(Apollo_Data__Comp_No[[#This Row],[First Name]],"")</f>
        <v>Kash</v>
      </c>
      <c r="I930" s="27" t="str">
        <f>IFERROR(Apollo_Data__Comp_No[[#This Row],[Last Name]],"")</f>
        <v>Lais</v>
      </c>
      <c r="M930" s="27" t="str">
        <f>IFERROR(Apollo_Data__Comp_No[[#This Row],[Company Linkedin Url]],"")</f>
        <v>http://www.linkedin.com/company/global-citizen-realty-ltd</v>
      </c>
      <c r="N930" s="27" t="str">
        <f>IFERROR(Apollo_Data__Comp_No[[#This Row],[Website]],"")</f>
        <v>https://gcrpe.com</v>
      </c>
      <c r="O930" s="27" t="str">
        <f>IFERROR(Apollo_Data__Comp_No[[#This Row],[Company Address]],"")</f>
        <v>37 Charlotte Road, London, England, United Kingdom, EC2A 3PG</v>
      </c>
      <c r="P930" s="33" t="s">
        <v>26054</v>
      </c>
    </row>
    <row r="931" spans="1:16" s="27" customFormat="1" x14ac:dyDescent="0.4">
      <c r="A931" s="28" t="str">
        <f>IFERROR(Apollo_Data__Comp_No[[#This Row],[CH Company number]],"")</f>
        <v>08217617</v>
      </c>
      <c r="B931" s="29" t="str">
        <f>IFERROR(Apollo_Data__Comp_No[[#This Row],[company]],"")</f>
        <v>Forest Knight</v>
      </c>
      <c r="C931" s="29" t="str">
        <f>IFERROR(_xlfn.XLOOKUP(Apollo_Results[[#This Row],[Company Number ]],Apollo_Data___Inc_Lender!A:A,Apollo_Data___Inc_Lender!C:C,,)&amp;"","")</f>
        <v>Adekunle - Ayinde</v>
      </c>
      <c r="D931" s="27" t="str">
        <f>IFERROR(_xlfn.XLOOKUP(Apollo_Results[[#This Row],[Company Number ]],Apollo_Data___Inc_Lender!A:A,Apollo_Data___Inc_Lender!D:D,,)&amp;"","")</f>
        <v/>
      </c>
      <c r="E931" s="31">
        <f>IFERROR(_xlfn.XLOOKUP(Apollo_Results[[#This Row],[Company Number ]],Apollo_Data___Inc_Lender!A:A,Apollo_Data___Inc_Lender!E:E,"",),"")</f>
        <v>0</v>
      </c>
      <c r="F931" s="27" t="str">
        <f>IFERROR(_xlfn.XLOOKUP(Apollo_Results[[#This Row],[Company Number ]],Apollo_Data___Inc_Lender!A:A,Apollo_Data___Inc_Lender!F:F,"",0)&amp;"","")</f>
        <v/>
      </c>
      <c r="G931" s="31">
        <f>_xlfn.XLOOKUP(Apollo_Results[[#This Row],[Company Number ]],Apollo_Data___Inc_Lender!A:A,Apollo_Data___Inc_Lender!G:G,"",0)</f>
        <v>41169</v>
      </c>
      <c r="H931" s="27" t="str">
        <f>IFERROR(Apollo_Data__Comp_No[[#This Row],[First Name]],"")</f>
        <v>Ade</v>
      </c>
      <c r="I931" s="27" t="str">
        <f>IFERROR(Apollo_Data__Comp_No[[#This Row],[Last Name]],"")</f>
        <v>Ayinde</v>
      </c>
      <c r="M931" s="27" t="str">
        <f>IFERROR(Apollo_Data__Comp_No[[#This Row],[Company Linkedin Url]],"")</f>
        <v>http://www.linkedin.com/company/forest-knight</v>
      </c>
      <c r="N931" s="27" t="str">
        <f>IFERROR(Apollo_Data__Comp_No[[#This Row],[Website]],"")</f>
        <v>https://forestknight.co.uk</v>
      </c>
      <c r="O931" s="27" t="str">
        <f>IFERROR(Apollo_Data__Comp_No[[#This Row],[Company Address]],"")</f>
        <v>London, United Kingdom</v>
      </c>
      <c r="P931" s="33" t="s">
        <v>26054</v>
      </c>
    </row>
    <row r="932" spans="1:16" s="27" customFormat="1" x14ac:dyDescent="0.4">
      <c r="A932" s="28" t="str">
        <f>IFERROR(Apollo_Data__Comp_No[[#This Row],[CH Company number]],"")</f>
        <v>11085320</v>
      </c>
      <c r="B932" s="29" t="str">
        <f>IFERROR(Apollo_Data__Comp_No[[#This Row],[company]],"")</f>
        <v>Jigsaw Assets</v>
      </c>
      <c r="C932" s="29" t="str">
        <f>IFERROR(_xlfn.XLOOKUP(Apollo_Results[[#This Row],[Company Number ]],Apollo_Data___Inc_Lender!A:A,Apollo_Data___Inc_Lender!C:C,,)&amp;"","")</f>
        <v>Ryan - Mcgarry</v>
      </c>
      <c r="D932" s="27" t="str">
        <f>IFERROR(_xlfn.XLOOKUP(Apollo_Results[[#This Row],[Company Number ]],Apollo_Data___Inc_Lender!A:A,Apollo_Data___Inc_Lender!D:D,,)&amp;"","")</f>
        <v/>
      </c>
      <c r="E932" s="31">
        <f>IFERROR(_xlfn.XLOOKUP(Apollo_Results[[#This Row],[Company Number ]],Apollo_Data___Inc_Lender!A:A,Apollo_Data___Inc_Lender!E:E,"",),"")</f>
        <v>0</v>
      </c>
      <c r="F932" s="27" t="str">
        <f>IFERROR(_xlfn.XLOOKUP(Apollo_Results[[#This Row],[Company Number ]],Apollo_Data___Inc_Lender!A:A,Apollo_Data___Inc_Lender!F:F,"",0)&amp;"","")</f>
        <v/>
      </c>
      <c r="G932" s="31">
        <f>_xlfn.XLOOKUP(Apollo_Results[[#This Row],[Company Number ]],Apollo_Data___Inc_Lender!A:A,Apollo_Data___Inc_Lender!G:G,"",0)</f>
        <v>43067</v>
      </c>
      <c r="H932" s="27" t="str">
        <f>IFERROR(Apollo_Data__Comp_No[[#This Row],[First Name]],"")</f>
        <v>James</v>
      </c>
      <c r="I932" s="27" t="str">
        <f>IFERROR(Apollo_Data__Comp_No[[#This Row],[Last Name]],"")</f>
        <v>Hindle</v>
      </c>
      <c r="M932" s="27" t="str">
        <f>IFERROR(Apollo_Data__Comp_No[[#This Row],[Company Linkedin Url]],"")</f>
        <v>http://www.linkedin.com/company/jigsaw-assets</v>
      </c>
      <c r="N932" s="27" t="str">
        <f>IFERROR(Apollo_Data__Comp_No[[#This Row],[Website]],"")</f>
        <v>https://jigsaw-assets.com</v>
      </c>
      <c r="O932" s="27" t="str">
        <f>IFERROR(Apollo_Data__Comp_No[[#This Row],[Company Address]],"")</f>
        <v>17 Hanover Square, London, England, United Kingdom, W1S 1BN</v>
      </c>
      <c r="P932" s="33" t="s">
        <v>26054</v>
      </c>
    </row>
    <row r="933" spans="1:16" s="27" customFormat="1" x14ac:dyDescent="0.4">
      <c r="A933" s="28" t="str">
        <f>IFERROR(Apollo_Data__Comp_No[[#This Row],[CH Company number]],"")</f>
        <v>11085320</v>
      </c>
      <c r="B933" s="29" t="str">
        <f>IFERROR(Apollo_Data__Comp_No[[#This Row],[company]],"")</f>
        <v>Jigsaw Assets</v>
      </c>
      <c r="C933" s="29" t="str">
        <f>IFERROR(_xlfn.XLOOKUP(Apollo_Results[[#This Row],[Company Number ]],Apollo_Data___Inc_Lender!A:A,Apollo_Data___Inc_Lender!C:C,,)&amp;"","")</f>
        <v>Ryan - Mcgarry</v>
      </c>
      <c r="D933" s="27" t="str">
        <f>IFERROR(_xlfn.XLOOKUP(Apollo_Results[[#This Row],[Company Number ]],Apollo_Data___Inc_Lender!A:A,Apollo_Data___Inc_Lender!D:D,,)&amp;"","")</f>
        <v/>
      </c>
      <c r="E933" s="31">
        <f>IFERROR(_xlfn.XLOOKUP(Apollo_Results[[#This Row],[Company Number ]],Apollo_Data___Inc_Lender!A:A,Apollo_Data___Inc_Lender!E:E,"",),"")</f>
        <v>0</v>
      </c>
      <c r="F933" s="27" t="str">
        <f>IFERROR(_xlfn.XLOOKUP(Apollo_Results[[#This Row],[Company Number ]],Apollo_Data___Inc_Lender!A:A,Apollo_Data___Inc_Lender!F:F,"",0)&amp;"","")</f>
        <v/>
      </c>
      <c r="G933" s="31">
        <f>_xlfn.XLOOKUP(Apollo_Results[[#This Row],[Company Number ]],Apollo_Data___Inc_Lender!A:A,Apollo_Data___Inc_Lender!G:G,"",0)</f>
        <v>43067</v>
      </c>
      <c r="H933" s="27" t="str">
        <f>IFERROR(Apollo_Data__Comp_No[[#This Row],[First Name]],"")</f>
        <v>Ryan</v>
      </c>
      <c r="I933" s="27" t="str">
        <f>IFERROR(Apollo_Data__Comp_No[[#This Row],[Last Name]],"")</f>
        <v>McGarry</v>
      </c>
      <c r="M933" s="27" t="str">
        <f>IFERROR(Apollo_Data__Comp_No[[#This Row],[Company Linkedin Url]],"")</f>
        <v>http://www.linkedin.com/company/jigsaw-assets</v>
      </c>
      <c r="N933" s="27" t="str">
        <f>IFERROR(Apollo_Data__Comp_No[[#This Row],[Website]],"")</f>
        <v>https://jigsaw-assets.com</v>
      </c>
      <c r="O933" s="27" t="str">
        <f>IFERROR(Apollo_Data__Comp_No[[#This Row],[Company Address]],"")</f>
        <v>17 Hanover Square, London, England, United Kingdom, W1S 1BN</v>
      </c>
      <c r="P933" s="33" t="s">
        <v>26054</v>
      </c>
    </row>
    <row r="934" spans="1:16" s="27" customFormat="1" x14ac:dyDescent="0.4">
      <c r="A934" s="28" t="str">
        <f>IFERROR(Apollo_Data__Comp_No[[#This Row],[CH Company number]],"")</f>
        <v>10901758</v>
      </c>
      <c r="B934" s="29" t="str">
        <f>IFERROR(Apollo_Data__Comp_No[[#This Row],[company]],"")</f>
        <v>House Renovation London</v>
      </c>
      <c r="C934" s="29" t="str">
        <f>IFERROR(_xlfn.XLOOKUP(Apollo_Results[[#This Row],[Company Number ]],Apollo_Data___Inc_Lender!A:A,Apollo_Data___Inc_Lender!C:C,,)&amp;"","")</f>
        <v>Gjon - Matusha</v>
      </c>
      <c r="D934" s="27" t="str">
        <f>IFERROR(_xlfn.XLOOKUP(Apollo_Results[[#This Row],[Company Number ]],Apollo_Data___Inc_Lender!A:A,Apollo_Data___Inc_Lender!D:D,,)&amp;"","")</f>
        <v/>
      </c>
      <c r="E934" s="31">
        <f>IFERROR(_xlfn.XLOOKUP(Apollo_Results[[#This Row],[Company Number ]],Apollo_Data___Inc_Lender!A:A,Apollo_Data___Inc_Lender!E:E,"",),"")</f>
        <v>0</v>
      </c>
      <c r="F934" s="27" t="str">
        <f>IFERROR(_xlfn.XLOOKUP(Apollo_Results[[#This Row],[Company Number ]],Apollo_Data___Inc_Lender!A:A,Apollo_Data___Inc_Lender!F:F,"",0)&amp;"","")</f>
        <v/>
      </c>
      <c r="G934" s="31">
        <f>_xlfn.XLOOKUP(Apollo_Results[[#This Row],[Company Number ]],Apollo_Data___Inc_Lender!A:A,Apollo_Data___Inc_Lender!G:G,"",0)</f>
        <v>42954</v>
      </c>
      <c r="H934" s="27" t="str">
        <f>IFERROR(Apollo_Data__Comp_No[[#This Row],[First Name]],"")</f>
        <v>Gjon</v>
      </c>
      <c r="I934" s="27" t="str">
        <f>IFERROR(Apollo_Data__Comp_No[[#This Row],[Last Name]],"")</f>
        <v>Matusha</v>
      </c>
      <c r="M934" s="27" t="str">
        <f>IFERROR(Apollo_Data__Comp_No[[#This Row],[Company Linkedin Url]],"")</f>
        <v>http://www.linkedin.com/company/house-renovation-london</v>
      </c>
      <c r="N934" s="27" t="str">
        <f>IFERROR(Apollo_Data__Comp_No[[#This Row],[Website]],"")</f>
        <v>https://house-renovation.co.uk</v>
      </c>
      <c r="O934" s="27" t="str">
        <f>IFERROR(Apollo_Data__Comp_No[[#This Row],[Company Address]],"")</f>
        <v>231A Earls Court Road, London, England, United Kingdom, SW5 9AH</v>
      </c>
      <c r="P934" s="33" t="s">
        <v>26054</v>
      </c>
    </row>
    <row r="935" spans="1:16" s="27" customFormat="1" x14ac:dyDescent="0.4">
      <c r="A935" s="28" t="str">
        <f>IFERROR(Apollo_Data__Comp_No[[#This Row],[CH Company number]],"")</f>
        <v>02909137</v>
      </c>
      <c r="B935" s="29" t="str">
        <f>IFERROR(Apollo_Data__Comp_No[[#This Row],[company]],"")</f>
        <v>Clearview Developments</v>
      </c>
      <c r="C935" s="29" t="str">
        <f>IFERROR(_xlfn.XLOOKUP(Apollo_Results[[#This Row],[Company Number ]],Apollo_Data___Inc_Lender!A:A,Apollo_Data___Inc_Lender!C:C,,)&amp;"","")</f>
        <v>Stephen - Murphy</v>
      </c>
      <c r="D935" s="27" t="str">
        <f>IFERROR(_xlfn.XLOOKUP(Apollo_Results[[#This Row],[Company Number ]],Apollo_Data___Inc_Lender!A:A,Apollo_Data___Inc_Lender!D:D,,)&amp;"","")</f>
        <v>The Governor and Company of the Bank of Ireland</v>
      </c>
      <c r="E935" s="31">
        <f>IFERROR(_xlfn.XLOOKUP(Apollo_Results[[#This Row],[Company Number ]],Apollo_Data___Inc_Lender!A:A,Apollo_Data___Inc_Lender!E:E,"",),"")</f>
        <v>36475</v>
      </c>
      <c r="F935" s="27" t="str">
        <f>IFERROR(_xlfn.XLOOKUP(Apollo_Results[[#This Row],[Company Number ]],Apollo_Data___Inc_Lender!A:A,Apollo_Data___Inc_Lender!F:F,"",0)&amp;"","")</f>
        <v>fully-satisfied</v>
      </c>
      <c r="G935" s="31">
        <f>_xlfn.XLOOKUP(Apollo_Results[[#This Row],[Company Number ]],Apollo_Data___Inc_Lender!A:A,Apollo_Data___Inc_Lender!G:G,"",0)</f>
        <v>34409</v>
      </c>
      <c r="H935" s="27" t="str">
        <f>IFERROR(Apollo_Data__Comp_No[[#This Row],[First Name]],"")</f>
        <v>Jason</v>
      </c>
      <c r="I935" s="27" t="str">
        <f>IFERROR(Apollo_Data__Comp_No[[#This Row],[Last Name]],"")</f>
        <v>Tema</v>
      </c>
      <c r="M935" s="27" t="str">
        <f>IFERROR(Apollo_Data__Comp_No[[#This Row],[Company Linkedin Url]],"")</f>
        <v>http://www.linkedin.com/company/clearview-developments</v>
      </c>
      <c r="N935" s="27" t="str">
        <f>IFERROR(Apollo_Data__Comp_No[[#This Row],[Website]],"")</f>
        <v>https://clearviewdevelopments.co.uk</v>
      </c>
      <c r="O935" s="27" t="str">
        <f>IFERROR(Apollo_Data__Comp_No[[#This Row],[Company Address]],"")</f>
        <v>8 Hill Street, London, England, United Kingdom, W1J 5NG</v>
      </c>
      <c r="P935" s="33" t="s">
        <v>26054</v>
      </c>
    </row>
    <row r="936" spans="1:16" s="27" customFormat="1" x14ac:dyDescent="0.4">
      <c r="A936" s="28" t="str">
        <f>IFERROR(Apollo_Data__Comp_No[[#This Row],[CH Company number]],"")</f>
        <v>06008992</v>
      </c>
      <c r="B936" s="29" t="str">
        <f>IFERROR(Apollo_Data__Comp_No[[#This Row],[company]],"")</f>
        <v>Dunmoore</v>
      </c>
      <c r="C936" s="29" t="str">
        <f>IFERROR(_xlfn.XLOOKUP(Apollo_Results[[#This Row],[Company Number ]],Apollo_Data___Inc_Lender!A:A,Apollo_Data___Inc_Lender!C:C,,)&amp;"","")</f>
        <v>Lucy - Hobby; Jeffrey - Hobby; Alexander - Marshall; Tomas - Souto</v>
      </c>
      <c r="D936" s="27" t="str">
        <f>IFERROR(_xlfn.XLOOKUP(Apollo_Results[[#This Row],[Company Number ]],Apollo_Data___Inc_Lender!A:A,Apollo_Data___Inc_Lender!D:D,,)&amp;"","")</f>
        <v>National Westminster Bank PLC</v>
      </c>
      <c r="E936" s="31">
        <f>IFERROR(_xlfn.XLOOKUP(Apollo_Results[[#This Row],[Company Number ]],Apollo_Data___Inc_Lender!A:A,Apollo_Data___Inc_Lender!E:E,"",),"")</f>
        <v>45390</v>
      </c>
      <c r="F936" s="27" t="str">
        <f>IFERROR(_xlfn.XLOOKUP(Apollo_Results[[#This Row],[Company Number ]],Apollo_Data___Inc_Lender!A:A,Apollo_Data___Inc_Lender!F:F,"",0)&amp;"","")</f>
        <v>outstanding</v>
      </c>
      <c r="G936" s="31">
        <f>_xlfn.XLOOKUP(Apollo_Results[[#This Row],[Company Number ]],Apollo_Data___Inc_Lender!A:A,Apollo_Data___Inc_Lender!G:G,"",0)</f>
        <v>39045</v>
      </c>
      <c r="H936" s="27" t="str">
        <f>IFERROR(Apollo_Data__Comp_No[[#This Row],[First Name]],"")</f>
        <v>Alex</v>
      </c>
      <c r="I936" s="27" t="str">
        <f>IFERROR(Apollo_Data__Comp_No[[#This Row],[Last Name]],"")</f>
        <v>Marshall</v>
      </c>
      <c r="M936" s="27" t="str">
        <f>IFERROR(Apollo_Data__Comp_No[[#This Row],[Company Linkedin Url]],"")</f>
        <v>http://www.linkedin.com/company/dunmoore</v>
      </c>
      <c r="N936" s="27" t="str">
        <f>IFERROR(Apollo_Data__Comp_No[[#This Row],[Website]],"")</f>
        <v>https://dunmoore.co.uk</v>
      </c>
      <c r="O936" s="27" t="str">
        <f>IFERROR(Apollo_Data__Comp_No[[#This Row],[Company Address]],"")</f>
        <v>London, United Kingdom</v>
      </c>
      <c r="P936" s="33" t="s">
        <v>26054</v>
      </c>
    </row>
    <row r="937" spans="1:16" s="27" customFormat="1" x14ac:dyDescent="0.4">
      <c r="A937" s="28" t="str">
        <f>IFERROR(Apollo_Data__Comp_No[[#This Row],[CH Company number]],"")</f>
        <v>06008992</v>
      </c>
      <c r="B937" s="29" t="str">
        <f>IFERROR(Apollo_Data__Comp_No[[#This Row],[company]],"")</f>
        <v>Dunmoore</v>
      </c>
      <c r="C937" s="29" t="str">
        <f>IFERROR(_xlfn.XLOOKUP(Apollo_Results[[#This Row],[Company Number ]],Apollo_Data___Inc_Lender!A:A,Apollo_Data___Inc_Lender!C:C,,)&amp;"","")</f>
        <v>Lucy - Hobby; Jeffrey - Hobby; Alexander - Marshall; Tomas - Souto</v>
      </c>
      <c r="D937" s="27" t="str">
        <f>IFERROR(_xlfn.XLOOKUP(Apollo_Results[[#This Row],[Company Number ]],Apollo_Data___Inc_Lender!A:A,Apollo_Data___Inc_Lender!D:D,,)&amp;"","")</f>
        <v>National Westminster Bank PLC</v>
      </c>
      <c r="E937" s="31">
        <f>IFERROR(_xlfn.XLOOKUP(Apollo_Results[[#This Row],[Company Number ]],Apollo_Data___Inc_Lender!A:A,Apollo_Data___Inc_Lender!E:E,"",),"")</f>
        <v>45390</v>
      </c>
      <c r="F937" s="27" t="str">
        <f>IFERROR(_xlfn.XLOOKUP(Apollo_Results[[#This Row],[Company Number ]],Apollo_Data___Inc_Lender!A:A,Apollo_Data___Inc_Lender!F:F,"",0)&amp;"","")</f>
        <v>outstanding</v>
      </c>
      <c r="G937" s="31">
        <f>_xlfn.XLOOKUP(Apollo_Results[[#This Row],[Company Number ]],Apollo_Data___Inc_Lender!A:A,Apollo_Data___Inc_Lender!G:G,"",0)</f>
        <v>39045</v>
      </c>
      <c r="H937" s="27" t="str">
        <f>IFERROR(Apollo_Data__Comp_No[[#This Row],[First Name]],"")</f>
        <v>Jeffrey</v>
      </c>
      <c r="I937" s="27" t="str">
        <f>IFERROR(Apollo_Data__Comp_No[[#This Row],[Last Name]],"")</f>
        <v>Hobby</v>
      </c>
      <c r="M937" s="27" t="str">
        <f>IFERROR(Apollo_Data__Comp_No[[#This Row],[Company Linkedin Url]],"")</f>
        <v>http://www.linkedin.com/company/dunmoore</v>
      </c>
      <c r="N937" s="27" t="str">
        <f>IFERROR(Apollo_Data__Comp_No[[#This Row],[Website]],"")</f>
        <v>https://dunmoore.co.uk</v>
      </c>
      <c r="O937" s="27" t="str">
        <f>IFERROR(Apollo_Data__Comp_No[[#This Row],[Company Address]],"")</f>
        <v>London, United Kingdom</v>
      </c>
      <c r="P937" s="33" t="s">
        <v>26054</v>
      </c>
    </row>
    <row r="938" spans="1:16" s="27" customFormat="1" x14ac:dyDescent="0.4">
      <c r="A938" s="28" t="str">
        <f>IFERROR(Apollo_Data__Comp_No[[#This Row],[CH Company number]],"")</f>
        <v>14847557</v>
      </c>
      <c r="B938" s="29" t="str">
        <f>IFERROR(Apollo_Data__Comp_No[[#This Row],[company]],"")</f>
        <v>Skope Property</v>
      </c>
      <c r="C938" s="29" t="str">
        <f>IFERROR(_xlfn.XLOOKUP(Apollo_Results[[#This Row],[Company Number ]],Apollo_Data___Inc_Lender!A:A,Apollo_Data___Inc_Lender!C:C,,)&amp;"","")</f>
        <v>Matthew - Hawkins; Martin - Logan; Nathaniel - Taylor</v>
      </c>
      <c r="D938" s="27" t="str">
        <f>IFERROR(_xlfn.XLOOKUP(Apollo_Results[[#This Row],[Company Number ]],Apollo_Data___Inc_Lender!A:A,Apollo_Data___Inc_Lender!D:D,,)&amp;"","")</f>
        <v/>
      </c>
      <c r="E938" s="31">
        <f>IFERROR(_xlfn.XLOOKUP(Apollo_Results[[#This Row],[Company Number ]],Apollo_Data___Inc_Lender!A:A,Apollo_Data___Inc_Lender!E:E,"",),"")</f>
        <v>0</v>
      </c>
      <c r="F938" s="27" t="str">
        <f>IFERROR(_xlfn.XLOOKUP(Apollo_Results[[#This Row],[Company Number ]],Apollo_Data___Inc_Lender!A:A,Apollo_Data___Inc_Lender!F:F,"",0)&amp;"","")</f>
        <v/>
      </c>
      <c r="G938" s="31">
        <f>_xlfn.XLOOKUP(Apollo_Results[[#This Row],[Company Number ]],Apollo_Data___Inc_Lender!A:A,Apollo_Data___Inc_Lender!G:G,"",0)</f>
        <v>45050</v>
      </c>
      <c r="H938" s="27" t="str">
        <f>IFERROR(Apollo_Data__Comp_No[[#This Row],[First Name]],"")</f>
        <v>Nathaniel</v>
      </c>
      <c r="I938" s="27" t="str">
        <f>IFERROR(Apollo_Data__Comp_No[[#This Row],[Last Name]],"")</f>
        <v>Taylor</v>
      </c>
      <c r="M938" s="27" t="str">
        <f>IFERROR(Apollo_Data__Comp_No[[#This Row],[Company Linkedin Url]],"")</f>
        <v>http://www.linkedin.com/company/skope-property</v>
      </c>
      <c r="N938" s="27" t="str">
        <f>IFERROR(Apollo_Data__Comp_No[[#This Row],[Website]],"")</f>
        <v>https://skopeproperty.com</v>
      </c>
      <c r="O938" s="27" t="str">
        <f>IFERROR(Apollo_Data__Comp_No[[#This Row],[Company Address]],"")</f>
        <v>Knutsford, England, United Kingdom, WA16</v>
      </c>
      <c r="P938" s="33" t="s">
        <v>26054</v>
      </c>
    </row>
    <row r="939" spans="1:16" s="27" customFormat="1" x14ac:dyDescent="0.4">
      <c r="A939" s="28" t="str">
        <f>IFERROR(Apollo_Data__Comp_No[[#This Row],[CH Company number]],"")</f>
        <v>SC354028</v>
      </c>
      <c r="B939" s="29" t="str">
        <f>IFERROR(Apollo_Data__Comp_No[[#This Row],[company]],"")</f>
        <v>Murray Estates</v>
      </c>
      <c r="C939" s="29" t="str">
        <f>IFERROR(_xlfn.XLOOKUP(Apollo_Results[[#This Row],[Company Number ]],Apollo_Data___Inc_Lender!A:A,Apollo_Data___Inc_Lender!C:C,,)&amp;"","")</f>
        <v>David - Durie; Colin - Mitchell; David - Murray</v>
      </c>
      <c r="D939" s="27" t="str">
        <f>IFERROR(_xlfn.XLOOKUP(Apollo_Results[[#This Row],[Company Number ]],Apollo_Data___Inc_Lender!A:A,Apollo_Data___Inc_Lender!D:D,,)&amp;"","")</f>
        <v>Murray Capital Limited</v>
      </c>
      <c r="E939" s="31">
        <f>IFERROR(_xlfn.XLOOKUP(Apollo_Results[[#This Row],[Company Number ]],Apollo_Data___Inc_Lender!A:A,Apollo_Data___Inc_Lender!E:E,"",),"")</f>
        <v>44313</v>
      </c>
      <c r="F939" s="27" t="str">
        <f>IFERROR(_xlfn.XLOOKUP(Apollo_Results[[#This Row],[Company Number ]],Apollo_Data___Inc_Lender!A:A,Apollo_Data___Inc_Lender!F:F,"",0)&amp;"","")</f>
        <v>outstanding</v>
      </c>
      <c r="G939" s="31">
        <f>_xlfn.XLOOKUP(Apollo_Results[[#This Row],[Company Number ]],Apollo_Data___Inc_Lender!A:A,Apollo_Data___Inc_Lender!G:G,"",0)</f>
        <v>39839</v>
      </c>
      <c r="H939" s="27" t="str">
        <f>IFERROR(Apollo_Data__Comp_No[[#This Row],[First Name]],"")</f>
        <v>David</v>
      </c>
      <c r="I939" s="27" t="str">
        <f>IFERROR(Apollo_Data__Comp_No[[#This Row],[Last Name]],"")</f>
        <v>Murray</v>
      </c>
      <c r="M939" s="27" t="str">
        <f>IFERROR(Apollo_Data__Comp_No[[#This Row],[Company Linkedin Url]],"")</f>
        <v>http://www.linkedin.com/company/murray-estates</v>
      </c>
      <c r="N939" s="27" t="str">
        <f>IFERROR(Apollo_Data__Comp_No[[#This Row],[Website]],"")</f>
        <v>https://murray-estates.co.uk</v>
      </c>
      <c r="O939" s="27" t="str">
        <f>IFERROR(Apollo_Data__Comp_No[[#This Row],[Company Address]],"")</f>
        <v>26 Charlotte Square, Edinburgh, Scotland, United Kingdom, EH2 4ET</v>
      </c>
      <c r="P939" s="33" t="s">
        <v>26054</v>
      </c>
    </row>
    <row r="940" spans="1:16" s="27" customFormat="1" x14ac:dyDescent="0.4">
      <c r="A940" s="28" t="str">
        <f>IFERROR(Apollo_Data__Comp_No[[#This Row],[CH Company number]],"")</f>
        <v>11327247</v>
      </c>
      <c r="B940" s="29" t="str">
        <f>IFERROR(Apollo_Data__Comp_No[[#This Row],[company]],"")</f>
        <v>Torsion Developments</v>
      </c>
      <c r="C940" s="29" t="str">
        <f>IFERROR(_xlfn.XLOOKUP(Apollo_Results[[#This Row],[Company Number ]],Apollo_Data___Inc_Lender!A:A,Apollo_Data___Inc_Lender!C:C,,)&amp;"","")</f>
        <v>Miles - Dearden; Daniel - Spencer; David - Worsley</v>
      </c>
      <c r="D940" s="27" t="str">
        <f>IFERROR(_xlfn.XLOOKUP(Apollo_Results[[#This Row],[Company Number ]],Apollo_Data___Inc_Lender!A:A,Apollo_Data___Inc_Lender!D:D,,)&amp;"","")</f>
        <v>Alo Tower S.a R.L., Acting in Respect of Its Compartment 7</v>
      </c>
      <c r="E940" s="31">
        <f>IFERROR(_xlfn.XLOOKUP(Apollo_Results[[#This Row],[Company Number ]],Apollo_Data___Inc_Lender!A:A,Apollo_Data___Inc_Lender!E:E,"",),"")</f>
        <v>45639</v>
      </c>
      <c r="F940" s="27" t="str">
        <f>IFERROR(_xlfn.XLOOKUP(Apollo_Results[[#This Row],[Company Number ]],Apollo_Data___Inc_Lender!A:A,Apollo_Data___Inc_Lender!F:F,"",0)&amp;"","")</f>
        <v>outstanding</v>
      </c>
      <c r="G940" s="31">
        <f>_xlfn.XLOOKUP(Apollo_Results[[#This Row],[Company Number ]],Apollo_Data___Inc_Lender!A:A,Apollo_Data___Inc_Lender!G:G,"",0)</f>
        <v>43214</v>
      </c>
      <c r="H940" s="27" t="str">
        <f>IFERROR(Apollo_Data__Comp_No[[#This Row],[First Name]],"")</f>
        <v>Tony</v>
      </c>
      <c r="I940" s="27" t="str">
        <f>IFERROR(Apollo_Data__Comp_No[[#This Row],[Last Name]],"")</f>
        <v>Bray</v>
      </c>
      <c r="M940" s="27" t="str">
        <f>IFERROR(Apollo_Data__Comp_No[[#This Row],[Company Linkedin Url]],"")</f>
        <v>http://www.linkedin.com/company/torsion-developments</v>
      </c>
      <c r="N940" s="27" t="str">
        <f>IFERROR(Apollo_Data__Comp_No[[#This Row],[Website]],"")</f>
        <v>https://torsion-developments.co.uk</v>
      </c>
      <c r="O940" s="27" t="str">
        <f>IFERROR(Apollo_Data__Comp_No[[#This Row],[Company Address]],"")</f>
        <v>Leeds, England, United Kingdom</v>
      </c>
      <c r="P940" s="33" t="s">
        <v>26054</v>
      </c>
    </row>
    <row r="941" spans="1:16" s="27" customFormat="1" x14ac:dyDescent="0.4">
      <c r="A941" s="28" t="str">
        <f>IFERROR(Apollo_Data__Comp_No[[#This Row],[CH Company number]],"")</f>
        <v>11327247</v>
      </c>
      <c r="B941" s="29" t="str">
        <f>IFERROR(Apollo_Data__Comp_No[[#This Row],[company]],"")</f>
        <v>Torsion Developments</v>
      </c>
      <c r="C941" s="29" t="str">
        <f>IFERROR(_xlfn.XLOOKUP(Apollo_Results[[#This Row],[Company Number ]],Apollo_Data___Inc_Lender!A:A,Apollo_Data___Inc_Lender!C:C,,)&amp;"","")</f>
        <v>Miles - Dearden; Daniel - Spencer; David - Worsley</v>
      </c>
      <c r="D941" s="27" t="str">
        <f>IFERROR(_xlfn.XLOOKUP(Apollo_Results[[#This Row],[Company Number ]],Apollo_Data___Inc_Lender!A:A,Apollo_Data___Inc_Lender!D:D,,)&amp;"","")</f>
        <v>Alo Tower S.a R.L., Acting in Respect of Its Compartment 7</v>
      </c>
      <c r="E941" s="31">
        <f>IFERROR(_xlfn.XLOOKUP(Apollo_Results[[#This Row],[Company Number ]],Apollo_Data___Inc_Lender!A:A,Apollo_Data___Inc_Lender!E:E,"",),"")</f>
        <v>45639</v>
      </c>
      <c r="F941" s="27" t="str">
        <f>IFERROR(_xlfn.XLOOKUP(Apollo_Results[[#This Row],[Company Number ]],Apollo_Data___Inc_Lender!A:A,Apollo_Data___Inc_Lender!F:F,"",0)&amp;"","")</f>
        <v>outstanding</v>
      </c>
      <c r="G941" s="31">
        <f>_xlfn.XLOOKUP(Apollo_Results[[#This Row],[Company Number ]],Apollo_Data___Inc_Lender!A:A,Apollo_Data___Inc_Lender!G:G,"",0)</f>
        <v>43214</v>
      </c>
      <c r="H941" s="27" t="str">
        <f>IFERROR(Apollo_Data__Comp_No[[#This Row],[First Name]],"")</f>
        <v>Andrew</v>
      </c>
      <c r="I941" s="27" t="str">
        <f>IFERROR(Apollo_Data__Comp_No[[#This Row],[Last Name]],"")</f>
        <v>Wilson</v>
      </c>
      <c r="M941" s="27" t="str">
        <f>IFERROR(Apollo_Data__Comp_No[[#This Row],[Company Linkedin Url]],"")</f>
        <v>http://www.linkedin.com/company/torsion-developments</v>
      </c>
      <c r="N941" s="27" t="str">
        <f>IFERROR(Apollo_Data__Comp_No[[#This Row],[Website]],"")</f>
        <v>https://torsion-developments.co.uk</v>
      </c>
      <c r="O941" s="27" t="str">
        <f>IFERROR(Apollo_Data__Comp_No[[#This Row],[Company Address]],"")</f>
        <v>Leeds, England, United Kingdom</v>
      </c>
      <c r="P941" s="33" t="s">
        <v>26054</v>
      </c>
    </row>
    <row r="942" spans="1:16" s="27" customFormat="1" x14ac:dyDescent="0.4">
      <c r="A942" s="28" t="str">
        <f>IFERROR(Apollo_Data__Comp_No[[#This Row],[CH Company number]],"")</f>
        <v>14289907</v>
      </c>
      <c r="B942" s="29" t="str">
        <f>IFERROR(Apollo_Data__Comp_No[[#This Row],[company]],"")</f>
        <v>Sons &amp; Co.</v>
      </c>
      <c r="C942" s="29" t="str">
        <f>IFERROR(_xlfn.XLOOKUP(Apollo_Results[[#This Row],[Company Number ]],Apollo_Data___Inc_Lender!A:A,Apollo_Data___Inc_Lender!C:C,,)&amp;"","")</f>
        <v>Alexander - Stocker; Christian - Stocker</v>
      </c>
      <c r="D942" s="27" t="str">
        <f>IFERROR(_xlfn.XLOOKUP(Apollo_Results[[#This Row],[Company Number ]],Apollo_Data___Inc_Lender!A:A,Apollo_Data___Inc_Lender!D:D,,)&amp;"","")</f>
        <v/>
      </c>
      <c r="E942" s="31">
        <f>IFERROR(_xlfn.XLOOKUP(Apollo_Results[[#This Row],[Company Number ]],Apollo_Data___Inc_Lender!A:A,Apollo_Data___Inc_Lender!E:E,"",),"")</f>
        <v>0</v>
      </c>
      <c r="F942" s="27" t="str">
        <f>IFERROR(_xlfn.XLOOKUP(Apollo_Results[[#This Row],[Company Number ]],Apollo_Data___Inc_Lender!A:A,Apollo_Data___Inc_Lender!F:F,"",0)&amp;"","")</f>
        <v/>
      </c>
      <c r="G942" s="31">
        <f>_xlfn.XLOOKUP(Apollo_Results[[#This Row],[Company Number ]],Apollo_Data___Inc_Lender!A:A,Apollo_Data___Inc_Lender!G:G,"",0)</f>
        <v>44784</v>
      </c>
      <c r="H942" s="27" t="str">
        <f>IFERROR(Apollo_Data__Comp_No[[#This Row],[First Name]],"")</f>
        <v>Christian</v>
      </c>
      <c r="I942" s="27" t="str">
        <f>IFERROR(Apollo_Data__Comp_No[[#This Row],[Last Name]],"")</f>
        <v>Msc</v>
      </c>
      <c r="M942" s="27" t="str">
        <f>IFERROR(Apollo_Data__Comp_No[[#This Row],[Company Linkedin Url]],"")</f>
        <v>http://www.linkedin.com/company/sons-and-co</v>
      </c>
      <c r="N942" s="27" t="str">
        <f>IFERROR(Apollo_Data__Comp_No[[#This Row],[Website]],"")</f>
        <v>https://sonsandco.co.uk</v>
      </c>
      <c r="O942" s="27" t="str">
        <f>IFERROR(Apollo_Data__Comp_No[[#This Row],[Company Address]],"")</f>
        <v>67 Grosvenor Street, London, England, United Kingdom, W1K 4</v>
      </c>
      <c r="P942" s="33" t="s">
        <v>26054</v>
      </c>
    </row>
    <row r="943" spans="1:16" s="27" customFormat="1" x14ac:dyDescent="0.4">
      <c r="A943" s="28" t="str">
        <f>IFERROR(Apollo_Data__Comp_No[[#This Row],[CH Company number]],"")</f>
        <v>13484292</v>
      </c>
      <c r="B943" s="29" t="str">
        <f>IFERROR(Apollo_Data__Comp_No[[#This Row],[company]],"")</f>
        <v>MurrayTwohig</v>
      </c>
      <c r="C943" s="29" t="str">
        <f>IFERROR(_xlfn.XLOOKUP(Apollo_Results[[#This Row],[Company Number ]],Apollo_Data___Inc_Lender!A:A,Apollo_Data___Inc_Lender!C:C,,)&amp;"","")</f>
        <v>Pier - Francioni; William - Murray; David - Twohig</v>
      </c>
      <c r="D943" s="27" t="str">
        <f>IFERROR(_xlfn.XLOOKUP(Apollo_Results[[#This Row],[Company Number ]],Apollo_Data___Inc_Lender!A:A,Apollo_Data___Inc_Lender!D:D,,)&amp;"","")</f>
        <v/>
      </c>
      <c r="E943" s="31">
        <f>IFERROR(_xlfn.XLOOKUP(Apollo_Results[[#This Row],[Company Number ]],Apollo_Data___Inc_Lender!A:A,Apollo_Data___Inc_Lender!E:E,"",),"")</f>
        <v>0</v>
      </c>
      <c r="F943" s="27" t="str">
        <f>IFERROR(_xlfn.XLOOKUP(Apollo_Results[[#This Row],[Company Number ]],Apollo_Data___Inc_Lender!A:A,Apollo_Data___Inc_Lender!F:F,"",0)&amp;"","")</f>
        <v/>
      </c>
      <c r="G943" s="31">
        <f>_xlfn.XLOOKUP(Apollo_Results[[#This Row],[Company Number ]],Apollo_Data___Inc_Lender!A:A,Apollo_Data___Inc_Lender!G:G,"",0)</f>
        <v>44376</v>
      </c>
      <c r="H943" s="27" t="str">
        <f>IFERROR(Apollo_Data__Comp_No[[#This Row],[First Name]],"")</f>
        <v>William</v>
      </c>
      <c r="I943" s="27" t="str">
        <f>IFERROR(Apollo_Data__Comp_No[[#This Row],[Last Name]],"")</f>
        <v>Murray</v>
      </c>
      <c r="M943" s="27" t="str">
        <f>IFERROR(Apollo_Data__Comp_No[[#This Row],[Company Linkedin Url]],"")</f>
        <v>http://www.linkedin.com/company/murray-twohig</v>
      </c>
      <c r="N943" s="27" t="str">
        <f>IFERROR(Apollo_Data__Comp_No[[#This Row],[Website]],"")</f>
        <v>https://murraytwohig.com</v>
      </c>
      <c r="O943" s="27" t="str">
        <f>IFERROR(Apollo_Data__Comp_No[[#This Row],[Company Address]],"")</f>
        <v>136 Tooley Street, London, England, United Kingdom, SE1 2TU</v>
      </c>
      <c r="P943" s="33" t="s">
        <v>26054</v>
      </c>
    </row>
    <row r="944" spans="1:16" s="27" customFormat="1" x14ac:dyDescent="0.4">
      <c r="A944" s="28" t="str">
        <f>IFERROR(Apollo_Data__Comp_No[[#This Row],[CH Company number]],"")</f>
        <v>10821853</v>
      </c>
      <c r="B944" s="29" t="str">
        <f>IFERROR(Apollo_Data__Comp_No[[#This Row],[company]],"")</f>
        <v>LH1 Global</v>
      </c>
      <c r="C944" s="29" t="str">
        <f>IFERROR(_xlfn.XLOOKUP(Apollo_Results[[#This Row],[Company Number ]],Apollo_Data___Inc_Lender!A:A,Apollo_Data___Inc_Lender!C:C,,)&amp;"","")</f>
        <v>Benjamin - Hunter; Rayna - Hunter</v>
      </c>
      <c r="D944" s="27" t="str">
        <f>IFERROR(_xlfn.XLOOKUP(Apollo_Results[[#This Row],[Company Number ]],Apollo_Data___Inc_Lender!A:A,Apollo_Data___Inc_Lender!D:D,,)&amp;"","")</f>
        <v/>
      </c>
      <c r="E944" s="31">
        <f>IFERROR(_xlfn.XLOOKUP(Apollo_Results[[#This Row],[Company Number ]],Apollo_Data___Inc_Lender!A:A,Apollo_Data___Inc_Lender!E:E,"",),"")</f>
        <v>0</v>
      </c>
      <c r="F944" s="27" t="str">
        <f>IFERROR(_xlfn.XLOOKUP(Apollo_Results[[#This Row],[Company Number ]],Apollo_Data___Inc_Lender!A:A,Apollo_Data___Inc_Lender!F:F,"",0)&amp;"","")</f>
        <v/>
      </c>
      <c r="G944" s="31">
        <f>_xlfn.XLOOKUP(Apollo_Results[[#This Row],[Company Number ]],Apollo_Data___Inc_Lender!A:A,Apollo_Data___Inc_Lender!G:G,"",0)</f>
        <v>42902</v>
      </c>
      <c r="H944" s="27" t="str">
        <f>IFERROR(Apollo_Data__Comp_No[[#This Row],[First Name]],"")</f>
        <v>Alex</v>
      </c>
      <c r="I944" s="27" t="str">
        <f>IFERROR(Apollo_Data__Comp_No[[#This Row],[Last Name]],"")</f>
        <v>Bradley</v>
      </c>
      <c r="M944" s="27" t="str">
        <f>IFERROR(Apollo_Data__Comp_No[[#This Row],[Company Linkedin Url]],"")</f>
        <v>http://www.linkedin.com/company/lh1-london</v>
      </c>
      <c r="N944" s="27" t="str">
        <f>IFERROR(Apollo_Data__Comp_No[[#This Row],[Website]],"")</f>
        <v>https://lh1.global</v>
      </c>
      <c r="O944" s="27" t="str">
        <f>IFERROR(Apollo_Data__Comp_No[[#This Row],[Company Address]],"")</f>
        <v>Ascot, England, United Kingdom, SL5 7</v>
      </c>
      <c r="P944" s="33" t="s">
        <v>26054</v>
      </c>
    </row>
    <row r="945" spans="1:16" s="27" customFormat="1" x14ac:dyDescent="0.4">
      <c r="A945" s="28" t="str">
        <f>IFERROR(Apollo_Data__Comp_No[[#This Row],[CH Company number]],"")</f>
        <v>NP000195</v>
      </c>
      <c r="B945" s="29" t="str">
        <f>IFERROR(Apollo_Data__Comp_No[[#This Row],[company]],"")</f>
        <v>Open Door by Halton Housing</v>
      </c>
      <c r="C945" s="29" t="str">
        <f>IFERROR(_xlfn.XLOOKUP(Apollo_Results[[#This Row],[Company Number ]],Apollo_Data___Inc_Lender!A:A,Apollo_Data___Inc_Lender!C:C,,)&amp;"","")</f>
        <v/>
      </c>
      <c r="D945" s="27" t="str">
        <f>IFERROR(_xlfn.XLOOKUP(Apollo_Results[[#This Row],[Company Number ]],Apollo_Data___Inc_Lender!A:A,Apollo_Data___Inc_Lender!D:D,,)&amp;"","")</f>
        <v/>
      </c>
      <c r="E945" s="31">
        <f>IFERROR(_xlfn.XLOOKUP(Apollo_Results[[#This Row],[Company Number ]],Apollo_Data___Inc_Lender!A:A,Apollo_Data___Inc_Lender!E:E,"",),"")</f>
        <v>0</v>
      </c>
      <c r="F945" s="27" t="str">
        <f>IFERROR(_xlfn.XLOOKUP(Apollo_Results[[#This Row],[Company Number ]],Apollo_Data___Inc_Lender!A:A,Apollo_Data___Inc_Lender!F:F,"",0)&amp;"","")</f>
        <v/>
      </c>
      <c r="G945" s="31">
        <f>_xlfn.XLOOKUP(Apollo_Results[[#This Row],[Company Number ]],Apollo_Data___Inc_Lender!A:A,Apollo_Data___Inc_Lender!G:G,"",0)</f>
        <v>0</v>
      </c>
      <c r="H945" s="27" t="str">
        <f>IFERROR(Apollo_Data__Comp_No[[#This Row],[First Name]],"")</f>
        <v>Jessica</v>
      </c>
      <c r="I945" s="27" t="str">
        <f>IFERROR(Apollo_Data__Comp_No[[#This Row],[Last Name]],"")</f>
        <v>Lawson</v>
      </c>
      <c r="M945" s="27" t="str">
        <f>IFERROR(Apollo_Data__Comp_No[[#This Row],[Company Linkedin Url]],"")</f>
        <v>http://www.linkedin.com/company/open-door-properties</v>
      </c>
      <c r="N945" s="27" t="str">
        <f>IFERROR(Apollo_Data__Comp_No[[#This Row],[Website]],"")</f>
        <v>https://opendoor-homes.co.uk</v>
      </c>
      <c r="O945" s="27" t="str">
        <f>IFERROR(Apollo_Data__Comp_No[[#This Row],[Company Address]],"")</f>
        <v>England, United Kingdom, WA8 0TD</v>
      </c>
      <c r="P945" s="33" t="s">
        <v>26054</v>
      </c>
    </row>
    <row r="946" spans="1:16" s="27" customFormat="1" x14ac:dyDescent="0.4">
      <c r="A946" s="28" t="str">
        <f>IFERROR(Apollo_Data__Comp_No[[#This Row],[CH Company number]],"")</f>
        <v>09938969</v>
      </c>
      <c r="B946" s="29" t="str">
        <f>IFERROR(Apollo_Data__Comp_No[[#This Row],[company]],"")</f>
        <v>Five Homes</v>
      </c>
      <c r="C946" s="29" t="str">
        <f>IFERROR(_xlfn.XLOOKUP(Apollo_Results[[#This Row],[Company Number ]],Apollo_Data___Inc_Lender!A:A,Apollo_Data___Inc_Lender!C:C,,)&amp;"","")</f>
        <v>Molinder - Kang</v>
      </c>
      <c r="D946" s="27" t="str">
        <f>IFERROR(_xlfn.XLOOKUP(Apollo_Results[[#This Row],[Company Number ]],Apollo_Data___Inc_Lender!A:A,Apollo_Data___Inc_Lender!D:D,,)&amp;"","")</f>
        <v>Parkerhill Capital Limited</v>
      </c>
      <c r="E946" s="31">
        <f>IFERROR(_xlfn.XLOOKUP(Apollo_Results[[#This Row],[Company Number ]],Apollo_Data___Inc_Lender!A:A,Apollo_Data___Inc_Lender!E:E,"",),"")</f>
        <v>44314</v>
      </c>
      <c r="F946" s="27" t="str">
        <f>IFERROR(_xlfn.XLOOKUP(Apollo_Results[[#This Row],[Company Number ]],Apollo_Data___Inc_Lender!A:A,Apollo_Data___Inc_Lender!F:F,"",0)&amp;"","")</f>
        <v>fully-satisfied</v>
      </c>
      <c r="G946" s="31">
        <f>_xlfn.XLOOKUP(Apollo_Results[[#This Row],[Company Number ]],Apollo_Data___Inc_Lender!A:A,Apollo_Data___Inc_Lender!G:G,"",0)</f>
        <v>42375</v>
      </c>
      <c r="H946" s="27" t="str">
        <f>IFERROR(Apollo_Data__Comp_No[[#This Row],[First Name]],"")</f>
        <v>Galwyn</v>
      </c>
      <c r="I946" s="27" t="str">
        <f>IFERROR(Apollo_Data__Comp_No[[#This Row],[Last Name]],"")</f>
        <v>Gatward</v>
      </c>
      <c r="M946" s="27" t="str">
        <f>IFERROR(Apollo_Data__Comp_No[[#This Row],[Company Linkedin Url]],"")</f>
        <v>http://www.linkedin.com/company/five-homes</v>
      </c>
      <c r="N946" s="27" t="str">
        <f>IFERROR(Apollo_Data__Comp_No[[#This Row],[Website]],"")</f>
        <v>https://fivehomes.co.uk</v>
      </c>
      <c r="O946" s="27" t="str">
        <f>IFERROR(Apollo_Data__Comp_No[[#This Row],[Company Address]],"")</f>
        <v>Solihull, England, United Kingdom</v>
      </c>
      <c r="P946" s="33" t="s">
        <v>26054</v>
      </c>
    </row>
    <row r="947" spans="1:16" s="27" customFormat="1" x14ac:dyDescent="0.4">
      <c r="A947" s="28" t="str">
        <f>IFERROR(Apollo_Data__Comp_No[[#This Row],[CH Company number]],"")</f>
        <v>14685566</v>
      </c>
      <c r="B947" s="29" t="str">
        <f>IFERROR(Apollo_Data__Comp_No[[#This Row],[company]],"")</f>
        <v>Caro Developments</v>
      </c>
      <c r="C947" s="29" t="str">
        <f>IFERROR(_xlfn.XLOOKUP(Apollo_Results[[#This Row],[Company Number ]],Apollo_Data___Inc_Lender!A:A,Apollo_Data___Inc_Lender!C:C,,)&amp;"","")</f>
        <v>Michael - Carolan</v>
      </c>
      <c r="D947" s="27" t="str">
        <f>IFERROR(_xlfn.XLOOKUP(Apollo_Results[[#This Row],[Company Number ]],Apollo_Data___Inc_Lender!A:A,Apollo_Data___Inc_Lender!D:D,,)&amp;"","")</f>
        <v/>
      </c>
      <c r="E947" s="31">
        <f>IFERROR(_xlfn.XLOOKUP(Apollo_Results[[#This Row],[Company Number ]],Apollo_Data___Inc_Lender!A:A,Apollo_Data___Inc_Lender!E:E,"",),"")</f>
        <v>0</v>
      </c>
      <c r="F947" s="27" t="str">
        <f>IFERROR(_xlfn.XLOOKUP(Apollo_Results[[#This Row],[Company Number ]],Apollo_Data___Inc_Lender!A:A,Apollo_Data___Inc_Lender!F:F,"",0)&amp;"","")</f>
        <v/>
      </c>
      <c r="G947" s="31">
        <f>_xlfn.XLOOKUP(Apollo_Results[[#This Row],[Company Number ]],Apollo_Data___Inc_Lender!A:A,Apollo_Data___Inc_Lender!G:G,"",0)</f>
        <v>44980</v>
      </c>
      <c r="H947" s="27" t="str">
        <f>IFERROR(Apollo_Data__Comp_No[[#This Row],[First Name]],"")</f>
        <v>Neil</v>
      </c>
      <c r="I947" s="27" t="str">
        <f>IFERROR(Apollo_Data__Comp_No[[#This Row],[Last Name]],"")</f>
        <v>Carlyle</v>
      </c>
      <c r="M947" s="27" t="str">
        <f>IFERROR(Apollo_Data__Comp_No[[#This Row],[Company Linkedin Url]],"")</f>
        <v>http://www.linkedin.com/company/caro-developments-limited</v>
      </c>
      <c r="N947" s="27" t="str">
        <f>IFERROR(Apollo_Data__Comp_No[[#This Row],[Website]],"")</f>
        <v>https://carodevelopments.com</v>
      </c>
      <c r="O947" s="27" t="str">
        <f>IFERROR(Apollo_Data__Comp_No[[#This Row],[Company Address]],"")</f>
        <v>33 Netherfield Road North, Liverpool, England, United Kingdom, L5 3TA</v>
      </c>
      <c r="P947" s="33" t="s">
        <v>26054</v>
      </c>
    </row>
    <row r="948" spans="1:16" s="27" customFormat="1" x14ac:dyDescent="0.4">
      <c r="A948" s="28" t="str">
        <f>IFERROR(Apollo_Data__Comp_No[[#This Row],[CH Company number]],"")</f>
        <v>12724099</v>
      </c>
      <c r="B948" s="29" t="str">
        <f>IFERROR(Apollo_Data__Comp_No[[#This Row],[company]],"")</f>
        <v>Pembury Real Estate</v>
      </c>
      <c r="C948" s="29" t="str">
        <f>IFERROR(_xlfn.XLOOKUP(Apollo_Results[[#This Row],[Company Number ]],Apollo_Data___Inc_Lender!A:A,Apollo_Data___Inc_Lender!C:C,,)&amp;"","")</f>
        <v>Faye - Wright; Russell - Taylor; James - Wright</v>
      </c>
      <c r="D948" s="27" t="str">
        <f>IFERROR(_xlfn.XLOOKUP(Apollo_Results[[#This Row],[Company Number ]],Apollo_Data___Inc_Lender!A:A,Apollo_Data___Inc_Lender!D:D,,)&amp;"","")</f>
        <v/>
      </c>
      <c r="E948" s="31">
        <f>IFERROR(_xlfn.XLOOKUP(Apollo_Results[[#This Row],[Company Number ]],Apollo_Data___Inc_Lender!A:A,Apollo_Data___Inc_Lender!E:E,"",),"")</f>
        <v>0</v>
      </c>
      <c r="F948" s="27" t="str">
        <f>IFERROR(_xlfn.XLOOKUP(Apollo_Results[[#This Row],[Company Number ]],Apollo_Data___Inc_Lender!A:A,Apollo_Data___Inc_Lender!F:F,"",0)&amp;"","")</f>
        <v/>
      </c>
      <c r="G948" s="31">
        <f>_xlfn.XLOOKUP(Apollo_Results[[#This Row],[Company Number ]],Apollo_Data___Inc_Lender!A:A,Apollo_Data___Inc_Lender!G:G,"",0)</f>
        <v>44018</v>
      </c>
      <c r="H948" s="27" t="str">
        <f>IFERROR(Apollo_Data__Comp_No[[#This Row],[First Name]],"")</f>
        <v>Oliver</v>
      </c>
      <c r="I948" s="27" t="str">
        <f>IFERROR(Apollo_Data__Comp_No[[#This Row],[Last Name]],"")</f>
        <v>Bycroft</v>
      </c>
      <c r="M948" s="27" t="str">
        <f>IFERROR(Apollo_Data__Comp_No[[#This Row],[Company Linkedin Url]],"")</f>
        <v>http://www.linkedin.com/company/pembury-real-estate</v>
      </c>
      <c r="N948" s="27" t="str">
        <f>IFERROR(Apollo_Data__Comp_No[[#This Row],[Website]],"")</f>
        <v>https://pemburyrealestate.co.uk</v>
      </c>
      <c r="O948" s="27" t="str">
        <f>IFERROR(Apollo_Data__Comp_No[[#This Row],[Company Address]],"")</f>
        <v>Low Road, Bressingham, England, United Kingdom, IP22 2AG</v>
      </c>
      <c r="P948" s="33" t="s">
        <v>26054</v>
      </c>
    </row>
    <row r="949" spans="1:16" s="27" customFormat="1" x14ac:dyDescent="0.4">
      <c r="A949" s="28" t="str">
        <f>IFERROR(Apollo_Data__Comp_No[[#This Row],[CH Company number]],"")</f>
        <v>06301455</v>
      </c>
      <c r="B949" s="29" t="str">
        <f>IFERROR(Apollo_Data__Comp_No[[#This Row],[company]],"")</f>
        <v>Deeley Freed</v>
      </c>
      <c r="C949" s="29" t="str">
        <f>IFERROR(_xlfn.XLOOKUP(Apollo_Results[[#This Row],[Company Number ]],Apollo_Data___Inc_Lender!A:A,Apollo_Data___Inc_Lender!C:C,,)&amp;"","")</f>
        <v>Philip - Briggs; David - Freed</v>
      </c>
      <c r="D949" s="27" t="str">
        <f>IFERROR(_xlfn.XLOOKUP(Apollo_Results[[#This Row],[Company Number ]],Apollo_Data___Inc_Lender!A:A,Apollo_Data___Inc_Lender!D:D,,)&amp;"","")</f>
        <v>The Royal Bank of Scotland PLC</v>
      </c>
      <c r="E949" s="31">
        <f>IFERROR(_xlfn.XLOOKUP(Apollo_Results[[#This Row],[Company Number ]],Apollo_Data___Inc_Lender!A:A,Apollo_Data___Inc_Lender!E:E,"",),"")</f>
        <v>41012</v>
      </c>
      <c r="F949" s="27" t="str">
        <f>IFERROR(_xlfn.XLOOKUP(Apollo_Results[[#This Row],[Company Number ]],Apollo_Data___Inc_Lender!A:A,Apollo_Data___Inc_Lender!F:F,"",0)&amp;"","")</f>
        <v>fully-satisfied</v>
      </c>
      <c r="G949" s="31">
        <f>_xlfn.XLOOKUP(Apollo_Results[[#This Row],[Company Number ]],Apollo_Data___Inc_Lender!A:A,Apollo_Data___Inc_Lender!G:G,"",0)</f>
        <v>39267</v>
      </c>
      <c r="H949" s="27" t="str">
        <f>IFERROR(Apollo_Data__Comp_No[[#This Row],[First Name]],"")</f>
        <v>Ross</v>
      </c>
      <c r="I949" s="27" t="str">
        <f>IFERROR(Apollo_Data__Comp_No[[#This Row],[Last Name]],"")</f>
        <v>Chester</v>
      </c>
      <c r="M949" s="27" t="str">
        <f>IFERROR(Apollo_Data__Comp_No[[#This Row],[Company Linkedin Url]],"")</f>
        <v>http://www.linkedin.com/company/deeley-freed</v>
      </c>
      <c r="N949" s="27" t="str">
        <f>IFERROR(Apollo_Data__Comp_No[[#This Row],[Website]],"")</f>
        <v>https://deeleyfreed.co.uk</v>
      </c>
      <c r="O949" s="27" t="str">
        <f>IFERROR(Apollo_Data__Comp_No[[#This Row],[Company Address]],"")</f>
        <v>7 Whiteladies Road, Bristol, England, United Kingdom, BS8 1NN</v>
      </c>
      <c r="P949" s="33" t="s">
        <v>26054</v>
      </c>
    </row>
    <row r="950" spans="1:16" s="27" customFormat="1" x14ac:dyDescent="0.4">
      <c r="A950" s="28" t="str">
        <f>IFERROR(Apollo_Data__Comp_No[[#This Row],[CH Company number]],"")</f>
        <v>06301455</v>
      </c>
      <c r="B950" s="29" t="str">
        <f>IFERROR(Apollo_Data__Comp_No[[#This Row],[company]],"")</f>
        <v>Deeley Freed</v>
      </c>
      <c r="C950" s="29" t="str">
        <f>IFERROR(_xlfn.XLOOKUP(Apollo_Results[[#This Row],[Company Number ]],Apollo_Data___Inc_Lender!A:A,Apollo_Data___Inc_Lender!C:C,,)&amp;"","")</f>
        <v>Philip - Briggs; David - Freed</v>
      </c>
      <c r="D950" s="27" t="str">
        <f>IFERROR(_xlfn.XLOOKUP(Apollo_Results[[#This Row],[Company Number ]],Apollo_Data___Inc_Lender!A:A,Apollo_Data___Inc_Lender!D:D,,)&amp;"","")</f>
        <v>The Royal Bank of Scotland PLC</v>
      </c>
      <c r="E950" s="31">
        <f>IFERROR(_xlfn.XLOOKUP(Apollo_Results[[#This Row],[Company Number ]],Apollo_Data___Inc_Lender!A:A,Apollo_Data___Inc_Lender!E:E,"",),"")</f>
        <v>41012</v>
      </c>
      <c r="F950" s="27" t="str">
        <f>IFERROR(_xlfn.XLOOKUP(Apollo_Results[[#This Row],[Company Number ]],Apollo_Data___Inc_Lender!A:A,Apollo_Data___Inc_Lender!F:F,"",0)&amp;"","")</f>
        <v>fully-satisfied</v>
      </c>
      <c r="G950" s="31">
        <f>_xlfn.XLOOKUP(Apollo_Results[[#This Row],[Company Number ]],Apollo_Data___Inc_Lender!A:A,Apollo_Data___Inc_Lender!G:G,"",0)</f>
        <v>39267</v>
      </c>
      <c r="H950" s="27" t="str">
        <f>IFERROR(Apollo_Data__Comp_No[[#This Row],[First Name]],"")</f>
        <v>Philip</v>
      </c>
      <c r="I950" s="27" t="str">
        <f>IFERROR(Apollo_Data__Comp_No[[#This Row],[Last Name]],"")</f>
        <v>Briggs</v>
      </c>
      <c r="M950" s="27" t="str">
        <f>IFERROR(Apollo_Data__Comp_No[[#This Row],[Company Linkedin Url]],"")</f>
        <v>http://www.linkedin.com/company/deeley-freed</v>
      </c>
      <c r="N950" s="27" t="str">
        <f>IFERROR(Apollo_Data__Comp_No[[#This Row],[Website]],"")</f>
        <v>https://deeleyfreed.co.uk</v>
      </c>
      <c r="O950" s="27" t="str">
        <f>IFERROR(Apollo_Data__Comp_No[[#This Row],[Company Address]],"")</f>
        <v>7 Whiteladies Road, Bristol, England, United Kingdom, BS8 1NN</v>
      </c>
      <c r="P950" s="33" t="s">
        <v>26054</v>
      </c>
    </row>
    <row r="951" spans="1:16" s="27" customFormat="1" x14ac:dyDescent="0.4">
      <c r="A951" s="28" t="str">
        <f>IFERROR(Apollo_Data__Comp_No[[#This Row],[CH Company number]],"")</f>
        <v>13722057</v>
      </c>
      <c r="B951" s="29" t="str">
        <f>IFERROR(Apollo_Data__Comp_No[[#This Row],[company]],"")</f>
        <v>TALBOT MANSIONS LTD</v>
      </c>
      <c r="C951" s="29" t="str">
        <f>IFERROR(_xlfn.XLOOKUP(Apollo_Results[[#This Row],[Company Number ]],Apollo_Data___Inc_Lender!A:A,Apollo_Data___Inc_Lender!C:C,,)&amp;"","")</f>
        <v>Kenneth - Noble; Stephen - Pratt; Emilie - Whelan</v>
      </c>
      <c r="D951" s="27" t="str">
        <f>IFERROR(_xlfn.XLOOKUP(Apollo_Results[[#This Row],[Company Number ]],Apollo_Data___Inc_Lender!A:A,Apollo_Data___Inc_Lender!D:D,,)&amp;"","")</f>
        <v>Octane Property Finance Limited</v>
      </c>
      <c r="E951" s="31">
        <f>IFERROR(_xlfn.XLOOKUP(Apollo_Results[[#This Row],[Company Number ]],Apollo_Data___Inc_Lender!A:A,Apollo_Data___Inc_Lender!E:E,"",),"")</f>
        <v>45097</v>
      </c>
      <c r="F951" s="27" t="str">
        <f>IFERROR(_xlfn.XLOOKUP(Apollo_Results[[#This Row],[Company Number ]],Apollo_Data___Inc_Lender!A:A,Apollo_Data___Inc_Lender!F:F,"",0)&amp;"","")</f>
        <v>outstanding</v>
      </c>
      <c r="G951" s="31">
        <f>_xlfn.XLOOKUP(Apollo_Results[[#This Row],[Company Number ]],Apollo_Data___Inc_Lender!A:A,Apollo_Data___Inc_Lender!G:G,"",0)</f>
        <v>44503</v>
      </c>
      <c r="H951" s="27" t="str">
        <f>IFERROR(Apollo_Data__Comp_No[[#This Row],[First Name]],"")</f>
        <v>Stephen</v>
      </c>
      <c r="I951" s="27" t="str">
        <f>IFERROR(Apollo_Data__Comp_No[[#This Row],[Last Name]],"")</f>
        <v>Keenan</v>
      </c>
      <c r="M951" s="27" t="str">
        <f>IFERROR(Apollo_Data__Comp_No[[#This Row],[Company Linkedin Url]],"")</f>
        <v>http://www.linkedin.com/company/talbot-homes-limited</v>
      </c>
      <c r="N951" s="27" t="str">
        <f>IFERROR(Apollo_Data__Comp_No[[#This Row],[Website]],"")</f>
        <v>https://talbothomes.co.uk</v>
      </c>
      <c r="O951" s="27" t="str">
        <f>IFERROR(Apollo_Data__Comp_No[[#This Row],[Company Address]],"")</f>
        <v>Grants Hill Way, Woodford Halse, England, United Kingdom, NN11 3DP</v>
      </c>
      <c r="P951" s="33" t="s">
        <v>26054</v>
      </c>
    </row>
    <row r="952" spans="1:16" s="27" customFormat="1" x14ac:dyDescent="0.4">
      <c r="A952" s="28" t="str">
        <f>IFERROR(Apollo_Data__Comp_No[[#This Row],[CH Company number]],"")</f>
        <v>07372047</v>
      </c>
      <c r="B952" s="29" t="str">
        <f>IFERROR(Apollo_Data__Comp_No[[#This Row],[company]],"")</f>
        <v>Taylor Land</v>
      </c>
      <c r="C952" s="29" t="str">
        <f>IFERROR(_xlfn.XLOOKUP(Apollo_Results[[#This Row],[Company Number ]],Apollo_Data___Inc_Lender!A:A,Apollo_Data___Inc_Lender!C:C,,)&amp;"","")</f>
        <v>Jonathan - Taylor</v>
      </c>
      <c r="D952" s="27" t="str">
        <f>IFERROR(_xlfn.XLOOKUP(Apollo_Results[[#This Row],[Company Number ]],Apollo_Data___Inc_Lender!A:A,Apollo_Data___Inc_Lender!D:D,,)&amp;"","")</f>
        <v/>
      </c>
      <c r="E952" s="31">
        <f>IFERROR(_xlfn.XLOOKUP(Apollo_Results[[#This Row],[Company Number ]],Apollo_Data___Inc_Lender!A:A,Apollo_Data___Inc_Lender!E:E,"",),"")</f>
        <v>0</v>
      </c>
      <c r="F952" s="27" t="str">
        <f>IFERROR(_xlfn.XLOOKUP(Apollo_Results[[#This Row],[Company Number ]],Apollo_Data___Inc_Lender!A:A,Apollo_Data___Inc_Lender!F:F,"",0)&amp;"","")</f>
        <v/>
      </c>
      <c r="G952" s="31">
        <f>_xlfn.XLOOKUP(Apollo_Results[[#This Row],[Company Number ]],Apollo_Data___Inc_Lender!A:A,Apollo_Data___Inc_Lender!G:G,"",0)</f>
        <v>40431</v>
      </c>
      <c r="H952" s="27" t="str">
        <f>IFERROR(Apollo_Data__Comp_No[[#This Row],[First Name]],"")</f>
        <v>David</v>
      </c>
      <c r="I952" s="27" t="str">
        <f>IFERROR(Apollo_Data__Comp_No[[#This Row],[Last Name]],"")</f>
        <v>Taylor</v>
      </c>
      <c r="M952" s="27" t="str">
        <f>IFERROR(Apollo_Data__Comp_No[[#This Row],[Company Linkedin Url]],"")</f>
        <v>http://www.linkedin.com/company/taylor-land</v>
      </c>
      <c r="N952" s="27" t="str">
        <f>IFERROR(Apollo_Data__Comp_No[[#This Row],[Website]],"")</f>
        <v>https://taylorlandlimited.co.uk</v>
      </c>
      <c r="O952" s="27" t="str">
        <f>IFERROR(Apollo_Data__Comp_No[[#This Row],[Company Address]],"")</f>
        <v>England, United Kingdom, MK40 4TN</v>
      </c>
      <c r="P952" s="33" t="s">
        <v>26054</v>
      </c>
    </row>
    <row r="953" spans="1:16" s="27" customFormat="1" x14ac:dyDescent="0.4">
      <c r="A953" s="28" t="str">
        <f>IFERROR(Apollo_Data__Comp_No[[#This Row],[CH Company number]],"")</f>
        <v>SC416569</v>
      </c>
      <c r="B953" s="29" t="str">
        <f>IFERROR(Apollo_Data__Comp_No[[#This Row],[company]],"")</f>
        <v>Stephen Kane &amp; Company</v>
      </c>
      <c r="C953" s="29" t="str">
        <f>IFERROR(_xlfn.XLOOKUP(Apollo_Results[[#This Row],[Company Number ]],Apollo_Data___Inc_Lender!A:A,Apollo_Data___Inc_Lender!C:C,,)&amp;"","")</f>
        <v>Faye - Kane; Stephen - Kane</v>
      </c>
      <c r="D953" s="27" t="str">
        <f>IFERROR(_xlfn.XLOOKUP(Apollo_Results[[#This Row],[Company Number ]],Apollo_Data___Inc_Lender!A:A,Apollo_Data___Inc_Lender!D:D,,)&amp;"","")</f>
        <v/>
      </c>
      <c r="E953" s="31">
        <f>IFERROR(_xlfn.XLOOKUP(Apollo_Results[[#This Row],[Company Number ]],Apollo_Data___Inc_Lender!A:A,Apollo_Data___Inc_Lender!E:E,"",),"")</f>
        <v>0</v>
      </c>
      <c r="F953" s="27" t="str">
        <f>IFERROR(_xlfn.XLOOKUP(Apollo_Results[[#This Row],[Company Number ]],Apollo_Data___Inc_Lender!A:A,Apollo_Data___Inc_Lender!F:F,"",0)&amp;"","")</f>
        <v/>
      </c>
      <c r="G953" s="31">
        <f>_xlfn.XLOOKUP(Apollo_Results[[#This Row],[Company Number ]],Apollo_Data___Inc_Lender!A:A,Apollo_Data___Inc_Lender!G:G,"",0)</f>
        <v>40947</v>
      </c>
      <c r="H953" s="27" t="str">
        <f>IFERROR(Apollo_Data__Comp_No[[#This Row],[First Name]],"")</f>
        <v>Robin</v>
      </c>
      <c r="I953" s="27" t="str">
        <f>IFERROR(Apollo_Data__Comp_No[[#This Row],[Last Name]],"")</f>
        <v>Burn</v>
      </c>
      <c r="M953" s="27" t="str">
        <f>IFERROR(Apollo_Data__Comp_No[[#This Row],[Company Linkedin Url]],"")</f>
        <v>http://www.linkedin.com/company/stephen-kane-company</v>
      </c>
      <c r="N953" s="27" t="str">
        <f>IFERROR(Apollo_Data__Comp_No[[#This Row],[Website]],"")</f>
        <v>https://stephenkane.co.uk</v>
      </c>
      <c r="O953" s="27" t="str">
        <f>IFERROR(Apollo_Data__Comp_No[[#This Row],[Company Address]],"")</f>
        <v>61 Queen Anne Street, London, England, United Kingdom, W1G 8</v>
      </c>
      <c r="P953" s="33" t="s">
        <v>26054</v>
      </c>
    </row>
    <row r="954" spans="1:16" s="27" customFormat="1" x14ac:dyDescent="0.4">
      <c r="A954" s="28" t="str">
        <f>IFERROR(Apollo_Data__Comp_No[[#This Row],[CH Company number]],"")</f>
        <v>11443350</v>
      </c>
      <c r="B954" s="29" t="str">
        <f>IFERROR(Apollo_Data__Comp_No[[#This Row],[company]],"")</f>
        <v>Nomad Property Ltd</v>
      </c>
      <c r="C954" s="29" t="str">
        <f>IFERROR(_xlfn.XLOOKUP(Apollo_Results[[#This Row],[Company Number ]],Apollo_Data___Inc_Lender!A:A,Apollo_Data___Inc_Lender!C:C,,)&amp;"","")</f>
        <v>Graeme - Simpson; Jack - Simpson; Tom - Wood</v>
      </c>
      <c r="D954" s="27" t="str">
        <f>IFERROR(_xlfn.XLOOKUP(Apollo_Results[[#This Row],[Company Number ]],Apollo_Data___Inc_Lender!A:A,Apollo_Data___Inc_Lender!D:D,,)&amp;"","")</f>
        <v>Octane Property Finance Limited</v>
      </c>
      <c r="E954" s="31">
        <f>IFERROR(_xlfn.XLOOKUP(Apollo_Results[[#This Row],[Company Number ]],Apollo_Data___Inc_Lender!A:A,Apollo_Data___Inc_Lender!E:E,"",),"")</f>
        <v>45877</v>
      </c>
      <c r="F954" s="27" t="str">
        <f>IFERROR(_xlfn.XLOOKUP(Apollo_Results[[#This Row],[Company Number ]],Apollo_Data___Inc_Lender!A:A,Apollo_Data___Inc_Lender!F:F,"",0)&amp;"","")</f>
        <v>outstanding</v>
      </c>
      <c r="G954" s="31">
        <f>_xlfn.XLOOKUP(Apollo_Results[[#This Row],[Company Number ]],Apollo_Data___Inc_Lender!A:A,Apollo_Data___Inc_Lender!G:G,"",0)</f>
        <v>43283</v>
      </c>
      <c r="H954" s="27" t="str">
        <f>IFERROR(Apollo_Data__Comp_No[[#This Row],[First Name]],"")</f>
        <v>Ted</v>
      </c>
      <c r="I954" s="27" t="str">
        <f>IFERROR(Apollo_Data__Comp_No[[#This Row],[Last Name]],"")</f>
        <v>Keeling</v>
      </c>
      <c r="M954" s="27" t="str">
        <f>IFERROR(Apollo_Data__Comp_No[[#This Row],[Company Linkedin Url]],"")</f>
        <v>http://www.linkedin.com/company/nomad-property-ltd</v>
      </c>
      <c r="N954" s="27" t="str">
        <f>IFERROR(Apollo_Data__Comp_No[[#This Row],[Website]],"")</f>
        <v>https://nomaddevelopments.com</v>
      </c>
      <c r="O954" s="27" t="str">
        <f>IFERROR(Apollo_Data__Comp_No[[#This Row],[Company Address]],"")</f>
        <v>126 New Kings Road, England, United Kingdom, SW6</v>
      </c>
      <c r="P954" s="33" t="s">
        <v>26054</v>
      </c>
    </row>
    <row r="955" spans="1:16" s="27" customFormat="1" x14ac:dyDescent="0.4">
      <c r="A955" s="28" t="str">
        <f>IFERROR(Apollo_Data__Comp_No[[#This Row],[CH Company number]],"")</f>
        <v>14980577</v>
      </c>
      <c r="B955" s="29" t="str">
        <f>IFERROR(Apollo_Data__Comp_No[[#This Row],[company]],"")</f>
        <v>Brompton Property Partners</v>
      </c>
      <c r="C955" s="29" t="str">
        <f>IFERROR(_xlfn.XLOOKUP(Apollo_Results[[#This Row],[Company Number ]],Apollo_Data___Inc_Lender!A:A,Apollo_Data___Inc_Lender!C:C,,)&amp;"","")</f>
        <v>Christopher - Howard; Mattia - Mighali</v>
      </c>
      <c r="D955" s="27" t="str">
        <f>IFERROR(_xlfn.XLOOKUP(Apollo_Results[[#This Row],[Company Number ]],Apollo_Data___Inc_Lender!A:A,Apollo_Data___Inc_Lender!D:D,,)&amp;"","")</f>
        <v/>
      </c>
      <c r="E955" s="31">
        <f>IFERROR(_xlfn.XLOOKUP(Apollo_Results[[#This Row],[Company Number ]],Apollo_Data___Inc_Lender!A:A,Apollo_Data___Inc_Lender!E:E,"",),"")</f>
        <v>0</v>
      </c>
      <c r="F955" s="27" t="str">
        <f>IFERROR(_xlfn.XLOOKUP(Apollo_Results[[#This Row],[Company Number ]],Apollo_Data___Inc_Lender!A:A,Apollo_Data___Inc_Lender!F:F,"",0)&amp;"","")</f>
        <v/>
      </c>
      <c r="G955" s="31">
        <f>_xlfn.XLOOKUP(Apollo_Results[[#This Row],[Company Number ]],Apollo_Data___Inc_Lender!A:A,Apollo_Data___Inc_Lender!G:G,"",0)</f>
        <v>45111</v>
      </c>
      <c r="H955" s="27" t="str">
        <f>IFERROR(Apollo_Data__Comp_No[[#This Row],[First Name]],"")</f>
        <v>Mattia</v>
      </c>
      <c r="I955" s="27" t="str">
        <f>IFERROR(Apollo_Data__Comp_No[[#This Row],[Last Name]],"")</f>
        <v>Mnaea</v>
      </c>
      <c r="M955" s="27" t="str">
        <f>IFERROR(Apollo_Data__Comp_No[[#This Row],[Company Linkedin Url]],"")</f>
        <v>http://www.linkedin.com/company/bromptonpropertypartners</v>
      </c>
      <c r="N955" s="27" t="str">
        <f>IFERROR(Apollo_Data__Comp_No[[#This Row],[Website]],"")</f>
        <v>https://bromptonproperty.com</v>
      </c>
      <c r="O955" s="27" t="str">
        <f>IFERROR(Apollo_Data__Comp_No[[#This Row],[Company Address]],"")</f>
        <v>3 Hornton Place, London, England, United Kingdom, W8 4LZ</v>
      </c>
      <c r="P955" s="33" t="s">
        <v>26054</v>
      </c>
    </row>
    <row r="956" spans="1:16" s="27" customFormat="1" x14ac:dyDescent="0.4">
      <c r="A956" s="28" t="str">
        <f>IFERROR(Apollo_Data__Comp_No[[#This Row],[CH Company number]],"")</f>
        <v>10827693</v>
      </c>
      <c r="B956" s="29" t="str">
        <f>IFERROR(Apollo_Data__Comp_No[[#This Row],[company]],"")</f>
        <v>Fletcher Bond Property Consulting</v>
      </c>
      <c r="C956" s="29" t="str">
        <f>IFERROR(_xlfn.XLOOKUP(Apollo_Results[[#This Row],[Company Number ]],Apollo_Data___Inc_Lender!A:A,Apollo_Data___Inc_Lender!C:C,,)&amp;"","")</f>
        <v>Rory - Dillon</v>
      </c>
      <c r="D956" s="27" t="str">
        <f>IFERROR(_xlfn.XLOOKUP(Apollo_Results[[#This Row],[Company Number ]],Apollo_Data___Inc_Lender!A:A,Apollo_Data___Inc_Lender!D:D,,)&amp;"","")</f>
        <v/>
      </c>
      <c r="E956" s="31">
        <f>IFERROR(_xlfn.XLOOKUP(Apollo_Results[[#This Row],[Company Number ]],Apollo_Data___Inc_Lender!A:A,Apollo_Data___Inc_Lender!E:E,"",),"")</f>
        <v>0</v>
      </c>
      <c r="F956" s="27" t="str">
        <f>IFERROR(_xlfn.XLOOKUP(Apollo_Results[[#This Row],[Company Number ]],Apollo_Data___Inc_Lender!A:A,Apollo_Data___Inc_Lender!F:F,"",0)&amp;"","")</f>
        <v/>
      </c>
      <c r="G956" s="31">
        <f>_xlfn.XLOOKUP(Apollo_Results[[#This Row],[Company Number ]],Apollo_Data___Inc_Lender!A:A,Apollo_Data___Inc_Lender!G:G,"",0)</f>
        <v>42906</v>
      </c>
      <c r="H956" s="27" t="str">
        <f>IFERROR(Apollo_Data__Comp_No[[#This Row],[First Name]],"")</f>
        <v>Guinevere</v>
      </c>
      <c r="I956" s="27" t="str">
        <f>IFERROR(Apollo_Data__Comp_No[[#This Row],[Last Name]],"")</f>
        <v>Yates</v>
      </c>
      <c r="M956" s="27" t="str">
        <f>IFERROR(Apollo_Data__Comp_No[[#This Row],[Company Linkedin Url]],"")</f>
        <v>http://www.linkedin.com/company/fletcherbondpropertyconsulting</v>
      </c>
      <c r="N956" s="27" t="str">
        <f>IFERROR(Apollo_Data__Comp_No[[#This Row],[Website]],"")</f>
        <v>https://fletcherbond.co.uk</v>
      </c>
      <c r="O956" s="27" t="str">
        <f>IFERROR(Apollo_Data__Comp_No[[#This Row],[Company Address]],"")</f>
        <v>Manchester, England, United Kingdom</v>
      </c>
      <c r="P956" s="33" t="s">
        <v>26054</v>
      </c>
    </row>
    <row r="957" spans="1:16" s="27" customFormat="1" x14ac:dyDescent="0.4">
      <c r="A957" s="28" t="str">
        <f>IFERROR(Apollo_Data__Comp_No[[#This Row],[CH Company number]],"")</f>
        <v>10827693</v>
      </c>
      <c r="B957" s="29" t="str">
        <f>IFERROR(Apollo_Data__Comp_No[[#This Row],[company]],"")</f>
        <v>Fletcher Bond Property Consulting</v>
      </c>
      <c r="C957" s="29" t="str">
        <f>IFERROR(_xlfn.XLOOKUP(Apollo_Results[[#This Row],[Company Number ]],Apollo_Data___Inc_Lender!A:A,Apollo_Data___Inc_Lender!C:C,,)&amp;"","")</f>
        <v>Rory - Dillon</v>
      </c>
      <c r="D957" s="27" t="str">
        <f>IFERROR(_xlfn.XLOOKUP(Apollo_Results[[#This Row],[Company Number ]],Apollo_Data___Inc_Lender!A:A,Apollo_Data___Inc_Lender!D:D,,)&amp;"","")</f>
        <v/>
      </c>
      <c r="E957" s="31">
        <f>IFERROR(_xlfn.XLOOKUP(Apollo_Results[[#This Row],[Company Number ]],Apollo_Data___Inc_Lender!A:A,Apollo_Data___Inc_Lender!E:E,"",),"")</f>
        <v>0</v>
      </c>
      <c r="F957" s="27" t="str">
        <f>IFERROR(_xlfn.XLOOKUP(Apollo_Results[[#This Row],[Company Number ]],Apollo_Data___Inc_Lender!A:A,Apollo_Data___Inc_Lender!F:F,"",0)&amp;"","")</f>
        <v/>
      </c>
      <c r="G957" s="31">
        <f>_xlfn.XLOOKUP(Apollo_Results[[#This Row],[Company Number ]],Apollo_Data___Inc_Lender!A:A,Apollo_Data___Inc_Lender!G:G,"",0)</f>
        <v>42906</v>
      </c>
      <c r="H957" s="27" t="str">
        <f>IFERROR(Apollo_Data__Comp_No[[#This Row],[First Name]],"")</f>
        <v>Alex</v>
      </c>
      <c r="I957" s="27" t="str">
        <f>IFERROR(Apollo_Data__Comp_No[[#This Row],[Last Name]],"")</f>
        <v>Westerby</v>
      </c>
      <c r="M957" s="27" t="str">
        <f>IFERROR(Apollo_Data__Comp_No[[#This Row],[Company Linkedin Url]],"")</f>
        <v>http://www.linkedin.com/company/fletcherbondpropertyconsulting</v>
      </c>
      <c r="N957" s="27" t="str">
        <f>IFERROR(Apollo_Data__Comp_No[[#This Row],[Website]],"")</f>
        <v>https://fletcherbond.co.uk</v>
      </c>
      <c r="O957" s="27" t="str">
        <f>IFERROR(Apollo_Data__Comp_No[[#This Row],[Company Address]],"")</f>
        <v>Manchester, England, United Kingdom</v>
      </c>
      <c r="P957" s="33" t="s">
        <v>26054</v>
      </c>
    </row>
    <row r="958" spans="1:16" s="27" customFormat="1" x14ac:dyDescent="0.4">
      <c r="A958" s="28" t="str">
        <f>IFERROR(Apollo_Data__Comp_No[[#This Row],[CH Company number]],"")</f>
        <v>03310118</v>
      </c>
      <c r="B958" s="29" t="str">
        <f>IFERROR(Apollo_Data__Comp_No[[#This Row],[company]],"")</f>
        <v>Maurice Investments Limited</v>
      </c>
      <c r="C958" s="29" t="str">
        <f>IFERROR(_xlfn.XLOOKUP(Apollo_Results[[#This Row],[Company Number ]],Apollo_Data___Inc_Lender!A:A,Apollo_Data___Inc_Lender!C:C,,)&amp;"","")</f>
        <v>Mark - Wogman; Laura - De Friend; Gavin - Wogman; Katie - Wogman; Susan - Wogman</v>
      </c>
      <c r="D958" s="27" t="str">
        <f>IFERROR(_xlfn.XLOOKUP(Apollo_Results[[#This Row],[Company Number ]],Apollo_Data___Inc_Lender!A:A,Apollo_Data___Inc_Lender!D:D,,)&amp;"","")</f>
        <v>Clydesdale Bank PLC (Trading as Virgin Money)</v>
      </c>
      <c r="E958" s="31">
        <f>IFERROR(_xlfn.XLOOKUP(Apollo_Results[[#This Row],[Company Number ]],Apollo_Data___Inc_Lender!A:A,Apollo_Data___Inc_Lender!E:E,"",),"")</f>
        <v>45705</v>
      </c>
      <c r="F958" s="27" t="str">
        <f>IFERROR(_xlfn.XLOOKUP(Apollo_Results[[#This Row],[Company Number ]],Apollo_Data___Inc_Lender!A:A,Apollo_Data___Inc_Lender!F:F,"",0)&amp;"","")</f>
        <v>outstanding</v>
      </c>
      <c r="G958" s="31">
        <f>_xlfn.XLOOKUP(Apollo_Results[[#This Row],[Company Number ]],Apollo_Data___Inc_Lender!A:A,Apollo_Data___Inc_Lender!G:G,"",0)</f>
        <v>35460</v>
      </c>
      <c r="H958" s="27" t="str">
        <f>IFERROR(Apollo_Data__Comp_No[[#This Row],[First Name]],"")</f>
        <v>Gavin</v>
      </c>
      <c r="I958" s="27" t="str">
        <f>IFERROR(Apollo_Data__Comp_No[[#This Row],[Last Name]],"")</f>
        <v>Wogman</v>
      </c>
      <c r="M958" s="27" t="str">
        <f>IFERROR(Apollo_Data__Comp_No[[#This Row],[Company Linkedin Url]],"")</f>
        <v>http://www.linkedin.com/company/maurice-investments-limited</v>
      </c>
      <c r="N958" s="27" t="str">
        <f>IFERROR(Apollo_Data__Comp_No[[#This Row],[Website]],"")</f>
        <v>https://mauriceinvestments.com</v>
      </c>
      <c r="O958" s="27" t="str">
        <f>IFERROR(Apollo_Data__Comp_No[[#This Row],[Company Address]],"")</f>
        <v>1379 High Road, London, England, United Kingdom, N20 9</v>
      </c>
      <c r="P958" s="33" t="s">
        <v>26054</v>
      </c>
    </row>
    <row r="959" spans="1:16" s="27" customFormat="1" x14ac:dyDescent="0.4">
      <c r="A959" s="28" t="str">
        <f>IFERROR(Apollo_Data__Comp_No[[#This Row],[CH Company number]],"")</f>
        <v>11185786</v>
      </c>
      <c r="B959" s="29" t="str">
        <f>IFERROR(Apollo_Data__Comp_No[[#This Row],[company]],"")</f>
        <v>Jaynic</v>
      </c>
      <c r="C959" s="29" t="str">
        <f>IFERROR(_xlfn.XLOOKUP(Apollo_Results[[#This Row],[Company Number ]],Apollo_Data___Inc_Lender!A:A,Apollo_Data___Inc_Lender!C:C,,)&amp;"","")</f>
        <v>Jayne - Rumsey; Nicholas - Rumsey</v>
      </c>
      <c r="D959" s="27" t="str">
        <f>IFERROR(_xlfn.XLOOKUP(Apollo_Results[[#This Row],[Company Number ]],Apollo_Data___Inc_Lender!A:A,Apollo_Data___Inc_Lender!D:D,,)&amp;"","")</f>
        <v>Pramerica Real Estate Capital Vi S.À R.L.</v>
      </c>
      <c r="E959" s="31">
        <f>IFERROR(_xlfn.XLOOKUP(Apollo_Results[[#This Row],[Company Number ]],Apollo_Data___Inc_Lender!A:A,Apollo_Data___Inc_Lender!E:E,"",),"")</f>
        <v>43188</v>
      </c>
      <c r="F959" s="27" t="str">
        <f>IFERROR(_xlfn.XLOOKUP(Apollo_Results[[#This Row],[Company Number ]],Apollo_Data___Inc_Lender!A:A,Apollo_Data___Inc_Lender!F:F,"",0)&amp;"","")</f>
        <v>fully-satisfied</v>
      </c>
      <c r="G959" s="31">
        <f>_xlfn.XLOOKUP(Apollo_Results[[#This Row],[Company Number ]],Apollo_Data___Inc_Lender!A:A,Apollo_Data___Inc_Lender!G:G,"",0)</f>
        <v>43136</v>
      </c>
      <c r="H959" s="27" t="str">
        <f>IFERROR(Apollo_Data__Comp_No[[#This Row],[First Name]],"")</f>
        <v>Ben</v>
      </c>
      <c r="I959" s="27" t="str">
        <f>IFERROR(Apollo_Data__Comp_No[[#This Row],[Last Name]],"")</f>
        <v>Oughton</v>
      </c>
      <c r="M959" s="27" t="str">
        <f>IFERROR(Apollo_Data__Comp_No[[#This Row],[Company Linkedin Url]],"")</f>
        <v>http://www.linkedin.com/company/jaynic</v>
      </c>
      <c r="N959" s="27" t="str">
        <f>IFERROR(Apollo_Data__Comp_No[[#This Row],[Website]],"")</f>
        <v>https://jaynic.co.uk</v>
      </c>
      <c r="O959" s="27" t="str">
        <f>IFERROR(Apollo_Data__Comp_No[[#This Row],[Company Address]],"")</f>
        <v>Enterprise Way, Haverhill, England, United Kingdom, CB9 7LR</v>
      </c>
      <c r="P959" s="33" t="s">
        <v>26054</v>
      </c>
    </row>
    <row r="960" spans="1:16" s="27" customFormat="1" x14ac:dyDescent="0.4">
      <c r="A960" s="28" t="str">
        <f>IFERROR(Apollo_Data__Comp_No[[#This Row],[CH Company number]],"")</f>
        <v>11185786</v>
      </c>
      <c r="B960" s="29" t="str">
        <f>IFERROR(Apollo_Data__Comp_No[[#This Row],[company]],"")</f>
        <v>Jaynic</v>
      </c>
      <c r="C960" s="29" t="str">
        <f>IFERROR(_xlfn.XLOOKUP(Apollo_Results[[#This Row],[Company Number ]],Apollo_Data___Inc_Lender!A:A,Apollo_Data___Inc_Lender!C:C,,)&amp;"","")</f>
        <v>Jayne - Rumsey; Nicholas - Rumsey</v>
      </c>
      <c r="D960" s="27" t="str">
        <f>IFERROR(_xlfn.XLOOKUP(Apollo_Results[[#This Row],[Company Number ]],Apollo_Data___Inc_Lender!A:A,Apollo_Data___Inc_Lender!D:D,,)&amp;"","")</f>
        <v>Pramerica Real Estate Capital Vi S.À R.L.</v>
      </c>
      <c r="E960" s="31">
        <f>IFERROR(_xlfn.XLOOKUP(Apollo_Results[[#This Row],[Company Number ]],Apollo_Data___Inc_Lender!A:A,Apollo_Data___Inc_Lender!E:E,"",),"")</f>
        <v>43188</v>
      </c>
      <c r="F960" s="27" t="str">
        <f>IFERROR(_xlfn.XLOOKUP(Apollo_Results[[#This Row],[Company Number ]],Apollo_Data___Inc_Lender!A:A,Apollo_Data___Inc_Lender!F:F,"",0)&amp;"","")</f>
        <v>fully-satisfied</v>
      </c>
      <c r="G960" s="31">
        <f>_xlfn.XLOOKUP(Apollo_Results[[#This Row],[Company Number ]],Apollo_Data___Inc_Lender!A:A,Apollo_Data___Inc_Lender!G:G,"",0)</f>
        <v>43136</v>
      </c>
      <c r="H960" s="27" t="str">
        <f>IFERROR(Apollo_Data__Comp_No[[#This Row],[First Name]],"")</f>
        <v>Andrew</v>
      </c>
      <c r="I960" s="27" t="str">
        <f>IFERROR(Apollo_Data__Comp_No[[#This Row],[Last Name]],"")</f>
        <v>Anderson</v>
      </c>
      <c r="M960" s="27" t="str">
        <f>IFERROR(Apollo_Data__Comp_No[[#This Row],[Company Linkedin Url]],"")</f>
        <v>http://www.linkedin.com/company/jaynic</v>
      </c>
      <c r="N960" s="27" t="str">
        <f>IFERROR(Apollo_Data__Comp_No[[#This Row],[Website]],"")</f>
        <v>https://jaynic.co.uk</v>
      </c>
      <c r="O960" s="27" t="str">
        <f>IFERROR(Apollo_Data__Comp_No[[#This Row],[Company Address]],"")</f>
        <v>Enterprise Way, Haverhill, England, United Kingdom, CB9 7LR</v>
      </c>
      <c r="P960" s="33" t="s">
        <v>26054</v>
      </c>
    </row>
    <row r="961" spans="1:16" s="27" customFormat="1" x14ac:dyDescent="0.4">
      <c r="A961" s="28" t="str">
        <f>IFERROR(Apollo_Data__Comp_No[[#This Row],[CH Company number]],"")</f>
        <v>11833496</v>
      </c>
      <c r="B961" s="29" t="str">
        <f>IFERROR(Apollo_Data__Comp_No[[#This Row],[company]],"")</f>
        <v>Montague Land</v>
      </c>
      <c r="C961" s="29" t="str">
        <f>IFERROR(_xlfn.XLOOKUP(Apollo_Results[[#This Row],[Company Number ]],Apollo_Data___Inc_Lender!A:A,Apollo_Data___Inc_Lender!C:C,,)&amp;"","")</f>
        <v/>
      </c>
      <c r="D961" s="27" t="str">
        <f>IFERROR(_xlfn.XLOOKUP(Apollo_Results[[#This Row],[Company Number ]],Apollo_Data___Inc_Lender!A:A,Apollo_Data___Inc_Lender!D:D,,)&amp;"","")</f>
        <v/>
      </c>
      <c r="E961" s="31">
        <f>IFERROR(_xlfn.XLOOKUP(Apollo_Results[[#This Row],[Company Number ]],Apollo_Data___Inc_Lender!A:A,Apollo_Data___Inc_Lender!E:E,"",),"")</f>
        <v>0</v>
      </c>
      <c r="F961" s="27" t="str">
        <f>IFERROR(_xlfn.XLOOKUP(Apollo_Results[[#This Row],[Company Number ]],Apollo_Data___Inc_Lender!A:A,Apollo_Data___Inc_Lender!F:F,"",0)&amp;"","")</f>
        <v/>
      </c>
      <c r="G961" s="31">
        <f>_xlfn.XLOOKUP(Apollo_Results[[#This Row],[Company Number ]],Apollo_Data___Inc_Lender!A:A,Apollo_Data___Inc_Lender!G:G,"",0)</f>
        <v>0</v>
      </c>
      <c r="H961" s="27" t="str">
        <f>IFERROR(Apollo_Data__Comp_No[[#This Row],[First Name]],"")</f>
        <v>Hardeep</v>
      </c>
      <c r="I961" s="27" t="str">
        <f>IFERROR(Apollo_Data__Comp_No[[#This Row],[Last Name]],"")</f>
        <v>Atwal</v>
      </c>
      <c r="M961" s="27" t="str">
        <f>IFERROR(Apollo_Data__Comp_No[[#This Row],[Company Linkedin Url]],"")</f>
        <v>http://www.linkedin.com/company/montague-land</v>
      </c>
      <c r="N961" s="27" t="str">
        <f>IFERROR(Apollo_Data__Comp_No[[#This Row],[Website]],"")</f>
        <v>https://montagueland.com</v>
      </c>
      <c r="O961" s="27" t="str">
        <f>IFERROR(Apollo_Data__Comp_No[[#This Row],[Company Address]],"")</f>
        <v>Coventry, England, United Kingdom</v>
      </c>
      <c r="P961" s="33" t="s">
        <v>26054</v>
      </c>
    </row>
    <row r="962" spans="1:16" s="27" customFormat="1" x14ac:dyDescent="0.4">
      <c r="A962" s="28" t="str">
        <f>IFERROR(Apollo_Data__Comp_No[[#This Row],[CH Company number]],"")</f>
        <v>13282823</v>
      </c>
      <c r="B962" s="29" t="str">
        <f>IFERROR(Apollo_Data__Comp_No[[#This Row],[company]],"")</f>
        <v>Urban R+D</v>
      </c>
      <c r="C962" s="29" t="str">
        <f>IFERROR(_xlfn.XLOOKUP(Apollo_Results[[#This Row],[Company Number ]],Apollo_Data___Inc_Lender!A:A,Apollo_Data___Inc_Lender!C:C,,)&amp;"","")</f>
        <v/>
      </c>
      <c r="D962" s="27" t="str">
        <f>IFERROR(_xlfn.XLOOKUP(Apollo_Results[[#This Row],[Company Number ]],Apollo_Data___Inc_Lender!A:A,Apollo_Data___Inc_Lender!D:D,,)&amp;"","")</f>
        <v/>
      </c>
      <c r="E962" s="31">
        <f>IFERROR(_xlfn.XLOOKUP(Apollo_Results[[#This Row],[Company Number ]],Apollo_Data___Inc_Lender!A:A,Apollo_Data___Inc_Lender!E:E,"",),"")</f>
        <v>0</v>
      </c>
      <c r="F962" s="27" t="str">
        <f>IFERROR(_xlfn.XLOOKUP(Apollo_Results[[#This Row],[Company Number ]],Apollo_Data___Inc_Lender!A:A,Apollo_Data___Inc_Lender!F:F,"",0)&amp;"","")</f>
        <v/>
      </c>
      <c r="G962" s="31">
        <f>_xlfn.XLOOKUP(Apollo_Results[[#This Row],[Company Number ]],Apollo_Data___Inc_Lender!A:A,Apollo_Data___Inc_Lender!G:G,"",0)</f>
        <v>0</v>
      </c>
      <c r="H962" s="27" t="str">
        <f>IFERROR(Apollo_Data__Comp_No[[#This Row],[First Name]],"")</f>
        <v>Sean</v>
      </c>
      <c r="I962" s="27" t="str">
        <f>IFERROR(Apollo_Data__Comp_No[[#This Row],[Last Name]],"")</f>
        <v>Kehoe</v>
      </c>
      <c r="M962" s="27" t="str">
        <f>IFERROR(Apollo_Data__Comp_No[[#This Row],[Company Linkedin Url]],"")</f>
        <v>http://www.linkedin.com/company/urban-randd</v>
      </c>
      <c r="N962" s="27" t="str">
        <f>IFERROR(Apollo_Data__Comp_No[[#This Row],[Website]],"")</f>
        <v>https://urbanrandd.com</v>
      </c>
      <c r="O962" s="27" t="str">
        <f>IFERROR(Apollo_Data__Comp_No[[#This Row],[Company Address]],"")</f>
        <v>Pellerin Road, London, England, United Kingdom, N16 8</v>
      </c>
      <c r="P962" s="33" t="s">
        <v>26054</v>
      </c>
    </row>
    <row r="963" spans="1:16" s="27" customFormat="1" x14ac:dyDescent="0.4">
      <c r="A963" s="28" t="str">
        <f>IFERROR(Apollo_Data__Comp_No[[#This Row],[CH Company number]],"")</f>
        <v>OC303023</v>
      </c>
      <c r="B963" s="29" t="str">
        <f>IFERROR(Apollo_Data__Comp_No[[#This Row],[company]],"")</f>
        <v>Fineman Ross + Partners</v>
      </c>
      <c r="C963" s="29" t="str">
        <f>IFERROR(_xlfn.XLOOKUP(Apollo_Results[[#This Row],[Company Number ]],Apollo_Data___Inc_Lender!A:A,Apollo_Data___Inc_Lender!C:C,,)&amp;"","")</f>
        <v/>
      </c>
      <c r="D963" s="27" t="str">
        <f>IFERROR(_xlfn.XLOOKUP(Apollo_Results[[#This Row],[Company Number ]],Apollo_Data___Inc_Lender!A:A,Apollo_Data___Inc_Lender!D:D,,)&amp;"","")</f>
        <v/>
      </c>
      <c r="E963" s="31">
        <f>IFERROR(_xlfn.XLOOKUP(Apollo_Results[[#This Row],[Company Number ]],Apollo_Data___Inc_Lender!A:A,Apollo_Data___Inc_Lender!E:E,"",),"")</f>
        <v>0</v>
      </c>
      <c r="F963" s="27" t="str">
        <f>IFERROR(_xlfn.XLOOKUP(Apollo_Results[[#This Row],[Company Number ]],Apollo_Data___Inc_Lender!A:A,Apollo_Data___Inc_Lender!F:F,"",0)&amp;"","")</f>
        <v/>
      </c>
      <c r="G963" s="31">
        <f>_xlfn.XLOOKUP(Apollo_Results[[#This Row],[Company Number ]],Apollo_Data___Inc_Lender!A:A,Apollo_Data___Inc_Lender!G:G,"",0)</f>
        <v>0</v>
      </c>
      <c r="H963" s="27" t="str">
        <f>IFERROR(Apollo_Data__Comp_No[[#This Row],[First Name]],"")</f>
        <v>James</v>
      </c>
      <c r="I963" s="27" t="str">
        <f>IFERROR(Apollo_Data__Comp_No[[#This Row],[Last Name]],"")</f>
        <v>Bramble</v>
      </c>
      <c r="M963" s="27" t="str">
        <f>IFERROR(Apollo_Data__Comp_No[[#This Row],[Company Linkedin Url]],"")</f>
        <v>http://www.linkedin.com/company/finemanross</v>
      </c>
      <c r="N963" s="27" t="str">
        <f>IFERROR(Apollo_Data__Comp_No[[#This Row],[Website]],"")</f>
        <v>https://finemanross.co.uk</v>
      </c>
      <c r="O963" s="27" t="str">
        <f>IFERROR(Apollo_Data__Comp_No[[#This Row],[Company Address]],"")</f>
        <v>17 Grosvenor Hill, London, England, United Kingdom, W1K 3QB</v>
      </c>
      <c r="P963" s="33" t="s">
        <v>26054</v>
      </c>
    </row>
    <row r="964" spans="1:16" s="27" customFormat="1" x14ac:dyDescent="0.4">
      <c r="A964" s="28" t="str">
        <f>IFERROR(Apollo_Data__Comp_No[[#This Row],[CH Company number]],"")</f>
        <v>04891726</v>
      </c>
      <c r="B964" s="29" t="str">
        <f>IFERROR(Apollo_Data__Comp_No[[#This Row],[company]],"")</f>
        <v>Chandlers Independent Estate Agents</v>
      </c>
      <c r="C964" s="29" t="str">
        <f>IFERROR(_xlfn.XLOOKUP(Apollo_Results[[#This Row],[Company Number ]],Apollo_Data___Inc_Lender!A:A,Apollo_Data___Inc_Lender!C:C,,)&amp;"","")</f>
        <v>David - Murray; Murray, Louise Sarah</v>
      </c>
      <c r="D964" s="27" t="str">
        <f>IFERROR(_xlfn.XLOOKUP(Apollo_Results[[#This Row],[Company Number ]],Apollo_Data___Inc_Lender!A:A,Apollo_Data___Inc_Lender!D:D,,)&amp;"","")</f>
        <v/>
      </c>
      <c r="E964" s="31">
        <f>IFERROR(_xlfn.XLOOKUP(Apollo_Results[[#This Row],[Company Number ]],Apollo_Data___Inc_Lender!A:A,Apollo_Data___Inc_Lender!E:E,"",),"")</f>
        <v>0</v>
      </c>
      <c r="F964" s="27" t="str">
        <f>IFERROR(_xlfn.XLOOKUP(Apollo_Results[[#This Row],[Company Number ]],Apollo_Data___Inc_Lender!A:A,Apollo_Data___Inc_Lender!F:F,"",0)&amp;"","")</f>
        <v/>
      </c>
      <c r="G964" s="31">
        <f>_xlfn.XLOOKUP(Apollo_Results[[#This Row],[Company Number ]],Apollo_Data___Inc_Lender!A:A,Apollo_Data___Inc_Lender!G:G,"",0)</f>
        <v>37872</v>
      </c>
      <c r="H964" s="27" t="str">
        <f>IFERROR(Apollo_Data__Comp_No[[#This Row],[First Name]],"")</f>
        <v>Ben</v>
      </c>
      <c r="I964" s="27" t="str">
        <f>IFERROR(Apollo_Data__Comp_No[[#This Row],[Last Name]],"")</f>
        <v>South</v>
      </c>
      <c r="M964" s="27" t="str">
        <f>IFERROR(Apollo_Data__Comp_No[[#This Row],[Company Linkedin Url]],"")</f>
        <v>http://www.linkedin.com/company/chandlers-independent-estate-agents</v>
      </c>
      <c r="N964" s="27" t="str">
        <f>IFERROR(Apollo_Data__Comp_No[[#This Row],[Website]],"")</f>
        <v>https://chandlers-estates.co.uk</v>
      </c>
      <c r="O964" s="27" t="str">
        <f>IFERROR(Apollo_Data__Comp_No[[#This Row],[Company Address]],"")</f>
        <v>18 Market Square, Stevenage, England, United Kingdom, SG1 1DB</v>
      </c>
      <c r="P964" s="33" t="s">
        <v>26054</v>
      </c>
    </row>
    <row r="965" spans="1:16" s="27" customFormat="1" x14ac:dyDescent="0.4">
      <c r="A965" s="28" t="str">
        <f>IFERROR(Apollo_Data__Comp_No[[#This Row],[CH Company number]],"")</f>
        <v>04891726</v>
      </c>
      <c r="B965" s="29" t="str">
        <f>IFERROR(Apollo_Data__Comp_No[[#This Row],[company]],"")</f>
        <v>Chandlers Independent Estate Agents</v>
      </c>
      <c r="C965" s="29" t="str">
        <f>IFERROR(_xlfn.XLOOKUP(Apollo_Results[[#This Row],[Company Number ]],Apollo_Data___Inc_Lender!A:A,Apollo_Data___Inc_Lender!C:C,,)&amp;"","")</f>
        <v>David - Murray; Murray, Louise Sarah</v>
      </c>
      <c r="D965" s="27" t="str">
        <f>IFERROR(_xlfn.XLOOKUP(Apollo_Results[[#This Row],[Company Number ]],Apollo_Data___Inc_Lender!A:A,Apollo_Data___Inc_Lender!D:D,,)&amp;"","")</f>
        <v/>
      </c>
      <c r="E965" s="31">
        <f>IFERROR(_xlfn.XLOOKUP(Apollo_Results[[#This Row],[Company Number ]],Apollo_Data___Inc_Lender!A:A,Apollo_Data___Inc_Lender!E:E,"",),"")</f>
        <v>0</v>
      </c>
      <c r="F965" s="27" t="str">
        <f>IFERROR(_xlfn.XLOOKUP(Apollo_Results[[#This Row],[Company Number ]],Apollo_Data___Inc_Lender!A:A,Apollo_Data___Inc_Lender!F:F,"",0)&amp;"","")</f>
        <v/>
      </c>
      <c r="G965" s="31">
        <f>_xlfn.XLOOKUP(Apollo_Results[[#This Row],[Company Number ]],Apollo_Data___Inc_Lender!A:A,Apollo_Data___Inc_Lender!G:G,"",0)</f>
        <v>37872</v>
      </c>
      <c r="H965" s="27" t="str">
        <f>IFERROR(Apollo_Data__Comp_No[[#This Row],[First Name]],"")</f>
        <v>David</v>
      </c>
      <c r="I965" s="27" t="str">
        <f>IFERROR(Apollo_Data__Comp_No[[#This Row],[Last Name]],"")</f>
        <v>Golding</v>
      </c>
      <c r="M965" s="27" t="str">
        <f>IFERROR(Apollo_Data__Comp_No[[#This Row],[Company Linkedin Url]],"")</f>
        <v>http://www.linkedin.com/company/chandlers-independent-estate-agents</v>
      </c>
      <c r="N965" s="27" t="str">
        <f>IFERROR(Apollo_Data__Comp_No[[#This Row],[Website]],"")</f>
        <v>https://chandlers-estates.co.uk</v>
      </c>
      <c r="O965" s="27" t="str">
        <f>IFERROR(Apollo_Data__Comp_No[[#This Row],[Company Address]],"")</f>
        <v>18 Market Square, Stevenage, England, United Kingdom, SG1 1DB</v>
      </c>
      <c r="P965" s="33" t="s">
        <v>26054</v>
      </c>
    </row>
    <row r="966" spans="1:16" s="27" customFormat="1" x14ac:dyDescent="0.4">
      <c r="A966" s="28" t="str">
        <f>IFERROR(Apollo_Data__Comp_No[[#This Row],[CH Company number]],"")</f>
        <v>04891726</v>
      </c>
      <c r="B966" s="29" t="str">
        <f>IFERROR(Apollo_Data__Comp_No[[#This Row],[company]],"")</f>
        <v>Chandlers Independent Estate Agents</v>
      </c>
      <c r="C966" s="29" t="str">
        <f>IFERROR(_xlfn.XLOOKUP(Apollo_Results[[#This Row],[Company Number ]],Apollo_Data___Inc_Lender!A:A,Apollo_Data___Inc_Lender!C:C,,)&amp;"","")</f>
        <v>David - Murray; Murray, Louise Sarah</v>
      </c>
      <c r="D966" s="27" t="str">
        <f>IFERROR(_xlfn.XLOOKUP(Apollo_Results[[#This Row],[Company Number ]],Apollo_Data___Inc_Lender!A:A,Apollo_Data___Inc_Lender!D:D,,)&amp;"","")</f>
        <v/>
      </c>
      <c r="E966" s="31">
        <f>IFERROR(_xlfn.XLOOKUP(Apollo_Results[[#This Row],[Company Number ]],Apollo_Data___Inc_Lender!A:A,Apollo_Data___Inc_Lender!E:E,"",),"")</f>
        <v>0</v>
      </c>
      <c r="F966" s="27" t="str">
        <f>IFERROR(_xlfn.XLOOKUP(Apollo_Results[[#This Row],[Company Number ]],Apollo_Data___Inc_Lender!A:A,Apollo_Data___Inc_Lender!F:F,"",0)&amp;"","")</f>
        <v/>
      </c>
      <c r="G966" s="31">
        <f>_xlfn.XLOOKUP(Apollo_Results[[#This Row],[Company Number ]],Apollo_Data___Inc_Lender!A:A,Apollo_Data___Inc_Lender!G:G,"",0)</f>
        <v>37872</v>
      </c>
      <c r="H966" s="27" t="str">
        <f>IFERROR(Apollo_Data__Comp_No[[#This Row],[First Name]],"")</f>
        <v>David</v>
      </c>
      <c r="I966" s="27" t="str">
        <f>IFERROR(Apollo_Data__Comp_No[[#This Row],[Last Name]],"")</f>
        <v>Murray</v>
      </c>
      <c r="M966" s="27" t="str">
        <f>IFERROR(Apollo_Data__Comp_No[[#This Row],[Company Linkedin Url]],"")</f>
        <v>http://www.linkedin.com/company/chandlers-independent-estate-agents</v>
      </c>
      <c r="N966" s="27" t="str">
        <f>IFERROR(Apollo_Data__Comp_No[[#This Row],[Website]],"")</f>
        <v>https://chandlers-estates.co.uk</v>
      </c>
      <c r="O966" s="27" t="str">
        <f>IFERROR(Apollo_Data__Comp_No[[#This Row],[Company Address]],"")</f>
        <v>18 Market Square, Stevenage, England, United Kingdom, SG1 1DB</v>
      </c>
      <c r="P966" s="33" t="s">
        <v>26054</v>
      </c>
    </row>
    <row r="967" spans="1:16" s="27" customFormat="1" x14ac:dyDescent="0.4">
      <c r="A967" s="28" t="str">
        <f>IFERROR(Apollo_Data__Comp_No[[#This Row],[CH Company number]],"")</f>
        <v>14804822</v>
      </c>
      <c r="B967" s="29" t="str">
        <f>IFERROR(Apollo_Data__Comp_No[[#This Row],[company]],"")</f>
        <v>St Congar</v>
      </c>
      <c r="C967" s="29" t="str">
        <f>IFERROR(_xlfn.XLOOKUP(Apollo_Results[[#This Row],[Company Number ]],Apollo_Data___Inc_Lender!A:A,Apollo_Data___Inc_Lender!C:C,,)&amp;"","")</f>
        <v>Matthew - Chichester</v>
      </c>
      <c r="D967" s="27" t="str">
        <f>IFERROR(_xlfn.XLOOKUP(Apollo_Results[[#This Row],[Company Number ]],Apollo_Data___Inc_Lender!A:A,Apollo_Data___Inc_Lender!D:D,,)&amp;"","")</f>
        <v/>
      </c>
      <c r="E967" s="31">
        <f>IFERROR(_xlfn.XLOOKUP(Apollo_Results[[#This Row],[Company Number ]],Apollo_Data___Inc_Lender!A:A,Apollo_Data___Inc_Lender!E:E,"",),"")</f>
        <v>0</v>
      </c>
      <c r="F967" s="27" t="str">
        <f>IFERROR(_xlfn.XLOOKUP(Apollo_Results[[#This Row],[Company Number ]],Apollo_Data___Inc_Lender!A:A,Apollo_Data___Inc_Lender!F:F,"",0)&amp;"","")</f>
        <v/>
      </c>
      <c r="G967" s="31">
        <f>_xlfn.XLOOKUP(Apollo_Results[[#This Row],[Company Number ]],Apollo_Data___Inc_Lender!A:A,Apollo_Data___Inc_Lender!G:G,"",0)</f>
        <v>45031</v>
      </c>
      <c r="H967" s="27" t="str">
        <f>IFERROR(Apollo_Data__Comp_No[[#This Row],[First Name]],"")</f>
        <v>Miff</v>
      </c>
      <c r="I967" s="27" t="str">
        <f>IFERROR(Apollo_Data__Comp_No[[#This Row],[Last Name]],"")</f>
        <v>Chichester</v>
      </c>
      <c r="M967" s="27" t="str">
        <f>IFERROR(Apollo_Data__Comp_No[[#This Row],[Company Linkedin Url]],"")</f>
        <v>http://www.linkedin.com/company/st-congar</v>
      </c>
      <c r="N967" s="27" t="str">
        <f>IFERROR(Apollo_Data__Comp_No[[#This Row],[Website]],"")</f>
        <v>https://stcongar.com</v>
      </c>
      <c r="O967" s="27" t="str">
        <f>IFERROR(Apollo_Data__Comp_No[[#This Row],[Company Address]],"")</f>
        <v>93 Gloucester Place, London, England, United Kingdom, W1U 6JQ</v>
      </c>
      <c r="P967" s="33" t="s">
        <v>26054</v>
      </c>
    </row>
    <row r="968" spans="1:16" s="27" customFormat="1" x14ac:dyDescent="0.4">
      <c r="A968" s="28" t="str">
        <f>IFERROR(Apollo_Data__Comp_No[[#This Row],[CH Company number]],"")</f>
        <v>14804822</v>
      </c>
      <c r="B968" s="29" t="str">
        <f>IFERROR(Apollo_Data__Comp_No[[#This Row],[company]],"")</f>
        <v>St Congar</v>
      </c>
      <c r="C968" s="29" t="str">
        <f>IFERROR(_xlfn.XLOOKUP(Apollo_Results[[#This Row],[Company Number ]],Apollo_Data___Inc_Lender!A:A,Apollo_Data___Inc_Lender!C:C,,)&amp;"","")</f>
        <v>Matthew - Chichester</v>
      </c>
      <c r="D968" s="27" t="str">
        <f>IFERROR(_xlfn.XLOOKUP(Apollo_Results[[#This Row],[Company Number ]],Apollo_Data___Inc_Lender!A:A,Apollo_Data___Inc_Lender!D:D,,)&amp;"","")</f>
        <v/>
      </c>
      <c r="E968" s="31">
        <f>IFERROR(_xlfn.XLOOKUP(Apollo_Results[[#This Row],[Company Number ]],Apollo_Data___Inc_Lender!A:A,Apollo_Data___Inc_Lender!E:E,"",),"")</f>
        <v>0</v>
      </c>
      <c r="F968" s="27" t="str">
        <f>IFERROR(_xlfn.XLOOKUP(Apollo_Results[[#This Row],[Company Number ]],Apollo_Data___Inc_Lender!A:A,Apollo_Data___Inc_Lender!F:F,"",0)&amp;"","")</f>
        <v/>
      </c>
      <c r="G968" s="31">
        <f>_xlfn.XLOOKUP(Apollo_Results[[#This Row],[Company Number ]],Apollo_Data___Inc_Lender!A:A,Apollo_Data___Inc_Lender!G:G,"",0)</f>
        <v>45031</v>
      </c>
      <c r="H968" s="27" t="str">
        <f>IFERROR(Apollo_Data__Comp_No[[#This Row],[First Name]],"")</f>
        <v>Ralph</v>
      </c>
      <c r="I968" s="27" t="str">
        <f>IFERROR(Apollo_Data__Comp_No[[#This Row],[Last Name]],"")</f>
        <v>Salmon</v>
      </c>
      <c r="M968" s="27" t="str">
        <f>IFERROR(Apollo_Data__Comp_No[[#This Row],[Company Linkedin Url]],"")</f>
        <v>http://www.linkedin.com/company/st-congar</v>
      </c>
      <c r="N968" s="27" t="str">
        <f>IFERROR(Apollo_Data__Comp_No[[#This Row],[Website]],"")</f>
        <v>https://stcongar.com</v>
      </c>
      <c r="O968" s="27" t="str">
        <f>IFERROR(Apollo_Data__Comp_No[[#This Row],[Company Address]],"")</f>
        <v>93 Gloucester Place, London, England, United Kingdom, W1U 6JQ</v>
      </c>
      <c r="P968" s="33" t="s">
        <v>26054</v>
      </c>
    </row>
    <row r="969" spans="1:16" s="27" customFormat="1" x14ac:dyDescent="0.4">
      <c r="A969" s="28" t="str">
        <f>IFERROR(Apollo_Data__Comp_No[[#This Row],[CH Company number]],"")</f>
        <v>14804822</v>
      </c>
      <c r="B969" s="29" t="str">
        <f>IFERROR(Apollo_Data__Comp_No[[#This Row],[company]],"")</f>
        <v>St Congar</v>
      </c>
      <c r="C969" s="29" t="str">
        <f>IFERROR(_xlfn.XLOOKUP(Apollo_Results[[#This Row],[Company Number ]],Apollo_Data___Inc_Lender!A:A,Apollo_Data___Inc_Lender!C:C,,)&amp;"","")</f>
        <v>Matthew - Chichester</v>
      </c>
      <c r="D969" s="27" t="str">
        <f>IFERROR(_xlfn.XLOOKUP(Apollo_Results[[#This Row],[Company Number ]],Apollo_Data___Inc_Lender!A:A,Apollo_Data___Inc_Lender!D:D,,)&amp;"","")</f>
        <v/>
      </c>
      <c r="E969" s="31">
        <f>IFERROR(_xlfn.XLOOKUP(Apollo_Results[[#This Row],[Company Number ]],Apollo_Data___Inc_Lender!A:A,Apollo_Data___Inc_Lender!E:E,"",),"")</f>
        <v>0</v>
      </c>
      <c r="F969" s="27" t="str">
        <f>IFERROR(_xlfn.XLOOKUP(Apollo_Results[[#This Row],[Company Number ]],Apollo_Data___Inc_Lender!A:A,Apollo_Data___Inc_Lender!F:F,"",0)&amp;"","")</f>
        <v/>
      </c>
      <c r="G969" s="31">
        <f>_xlfn.XLOOKUP(Apollo_Results[[#This Row],[Company Number ]],Apollo_Data___Inc_Lender!A:A,Apollo_Data___Inc_Lender!G:G,"",0)</f>
        <v>45031</v>
      </c>
      <c r="H969" s="27" t="str">
        <f>IFERROR(Apollo_Data__Comp_No[[#This Row],[First Name]],"")</f>
        <v>Tony</v>
      </c>
      <c r="I969" s="27" t="str">
        <f>IFERROR(Apollo_Data__Comp_No[[#This Row],[Last Name]],"")</f>
        <v>Blackburn</v>
      </c>
      <c r="M969" s="27" t="str">
        <f>IFERROR(Apollo_Data__Comp_No[[#This Row],[Company Linkedin Url]],"")</f>
        <v>http://www.linkedin.com/company/st-congar</v>
      </c>
      <c r="N969" s="27" t="str">
        <f>IFERROR(Apollo_Data__Comp_No[[#This Row],[Website]],"")</f>
        <v>https://stcongar.com</v>
      </c>
      <c r="O969" s="27" t="str">
        <f>IFERROR(Apollo_Data__Comp_No[[#This Row],[Company Address]],"")</f>
        <v>93 Gloucester Place, London, England, United Kingdom, W1U 6JQ</v>
      </c>
      <c r="P969" s="33" t="s">
        <v>26054</v>
      </c>
    </row>
    <row r="970" spans="1:16" s="27" customFormat="1" x14ac:dyDescent="0.4">
      <c r="A970" s="28" t="str">
        <f>IFERROR(Apollo_Data__Comp_No[[#This Row],[CH Company number]],"")</f>
        <v>14804822</v>
      </c>
      <c r="B970" s="29" t="str">
        <f>IFERROR(Apollo_Data__Comp_No[[#This Row],[company]],"")</f>
        <v>St Congar</v>
      </c>
      <c r="C970" s="29" t="str">
        <f>IFERROR(_xlfn.XLOOKUP(Apollo_Results[[#This Row],[Company Number ]],Apollo_Data___Inc_Lender!A:A,Apollo_Data___Inc_Lender!C:C,,)&amp;"","")</f>
        <v>Matthew - Chichester</v>
      </c>
      <c r="D970" s="27" t="str">
        <f>IFERROR(_xlfn.XLOOKUP(Apollo_Results[[#This Row],[Company Number ]],Apollo_Data___Inc_Lender!A:A,Apollo_Data___Inc_Lender!D:D,,)&amp;"","")</f>
        <v/>
      </c>
      <c r="E970" s="31">
        <f>IFERROR(_xlfn.XLOOKUP(Apollo_Results[[#This Row],[Company Number ]],Apollo_Data___Inc_Lender!A:A,Apollo_Data___Inc_Lender!E:E,"",),"")</f>
        <v>0</v>
      </c>
      <c r="F970" s="27" t="str">
        <f>IFERROR(_xlfn.XLOOKUP(Apollo_Results[[#This Row],[Company Number ]],Apollo_Data___Inc_Lender!A:A,Apollo_Data___Inc_Lender!F:F,"",0)&amp;"","")</f>
        <v/>
      </c>
      <c r="G970" s="31">
        <f>_xlfn.XLOOKUP(Apollo_Results[[#This Row],[Company Number ]],Apollo_Data___Inc_Lender!A:A,Apollo_Data___Inc_Lender!G:G,"",0)</f>
        <v>45031</v>
      </c>
      <c r="H970" s="27" t="str">
        <f>IFERROR(Apollo_Data__Comp_No[[#This Row],[First Name]],"")</f>
        <v>Laurence</v>
      </c>
      <c r="I970" s="27" t="str">
        <f>IFERROR(Apollo_Data__Comp_No[[#This Row],[Last Name]],"")</f>
        <v>Clarke</v>
      </c>
      <c r="M970" s="27" t="str">
        <f>IFERROR(Apollo_Data__Comp_No[[#This Row],[Company Linkedin Url]],"")</f>
        <v>http://www.linkedin.com/company/st-congar</v>
      </c>
      <c r="N970" s="27" t="str">
        <f>IFERROR(Apollo_Data__Comp_No[[#This Row],[Website]],"")</f>
        <v>https://stcongar.com</v>
      </c>
      <c r="O970" s="27" t="str">
        <f>IFERROR(Apollo_Data__Comp_No[[#This Row],[Company Address]],"")</f>
        <v>93 Gloucester Place, London, England, United Kingdom, W1U 6JQ</v>
      </c>
      <c r="P970" s="33" t="s">
        <v>26054</v>
      </c>
    </row>
    <row r="971" spans="1:16" s="27" customFormat="1" x14ac:dyDescent="0.4">
      <c r="A971" s="28" t="str">
        <f>IFERROR(Apollo_Data__Comp_No[[#This Row],[CH Company number]],"")</f>
        <v>08381042</v>
      </c>
      <c r="B971" s="29" t="str">
        <f>IFERROR(Apollo_Data__Comp_No[[#This Row],[company]],"")</f>
        <v>Fernfield Homes Ltd</v>
      </c>
      <c r="C971" s="29" t="str">
        <f>IFERROR(_xlfn.XLOOKUP(Apollo_Results[[#This Row],[Company Number ]],Apollo_Data___Inc_Lender!A:A,Apollo_Data___Inc_Lender!C:C,,)&amp;"","")</f>
        <v>Peter - Cartlidge; David - Davison; Lukasz - Grochowina; Peter - Hunt; William - Hunt; Marcin - Pietrus</v>
      </c>
      <c r="D971" s="27" t="str">
        <f>IFERROR(_xlfn.XLOOKUP(Apollo_Results[[#This Row],[Company Number ]],Apollo_Data___Inc_Lender!A:A,Apollo_Data___Inc_Lender!D:D,,)&amp;"","")</f>
        <v>Leibniz Investments Limited</v>
      </c>
      <c r="E971" s="31">
        <f>IFERROR(_xlfn.XLOOKUP(Apollo_Results[[#This Row],[Company Number ]],Apollo_Data___Inc_Lender!A:A,Apollo_Data___Inc_Lender!E:E,"",),"")</f>
        <v>43116</v>
      </c>
      <c r="F971" s="27" t="str">
        <f>IFERROR(_xlfn.XLOOKUP(Apollo_Results[[#This Row],[Company Number ]],Apollo_Data___Inc_Lender!A:A,Apollo_Data___Inc_Lender!F:F,"",0)&amp;"","")</f>
        <v>fully-satisfied</v>
      </c>
      <c r="G971" s="31">
        <f>_xlfn.XLOOKUP(Apollo_Results[[#This Row],[Company Number ]],Apollo_Data___Inc_Lender!A:A,Apollo_Data___Inc_Lender!G:G,"",0)</f>
        <v>41304</v>
      </c>
      <c r="H971" s="27" t="str">
        <f>IFERROR(Apollo_Data__Comp_No[[#This Row],[First Name]],"")</f>
        <v>Marcin</v>
      </c>
      <c r="I971" s="27" t="str">
        <f>IFERROR(Apollo_Data__Comp_No[[#This Row],[Last Name]],"")</f>
        <v>Pietrus</v>
      </c>
      <c r="M971" s="27" t="str">
        <f>IFERROR(Apollo_Data__Comp_No[[#This Row],[Company Linkedin Url]],"")</f>
        <v>http://www.linkedin.com/company/fernfield-homes-ltd</v>
      </c>
      <c r="N971" s="27" t="str">
        <f>IFERROR(Apollo_Data__Comp_No[[#This Row],[Website]],"")</f>
        <v>https://fernfieldhomes.co.uk</v>
      </c>
      <c r="O971" s="27" t="str">
        <f>IFERROR(Apollo_Data__Comp_No[[#This Row],[Company Address]],"")</f>
        <v>Culpeper Close, Rochester, England, United Kingdom, ME2 4</v>
      </c>
      <c r="P971" s="33" t="s">
        <v>26054</v>
      </c>
    </row>
    <row r="972" spans="1:16" s="27" customFormat="1" x14ac:dyDescent="0.4">
      <c r="A972" s="28" t="str">
        <f>IFERROR(Apollo_Data__Comp_No[[#This Row],[CH Company number]],"")</f>
        <v>08381042</v>
      </c>
      <c r="B972" s="29" t="str">
        <f>IFERROR(Apollo_Data__Comp_No[[#This Row],[company]],"")</f>
        <v>Fernfield Homes Ltd</v>
      </c>
      <c r="C972" s="29" t="str">
        <f>IFERROR(_xlfn.XLOOKUP(Apollo_Results[[#This Row],[Company Number ]],Apollo_Data___Inc_Lender!A:A,Apollo_Data___Inc_Lender!C:C,,)&amp;"","")</f>
        <v>Peter - Cartlidge; David - Davison; Lukasz - Grochowina; Peter - Hunt; William - Hunt; Marcin - Pietrus</v>
      </c>
      <c r="D972" s="27" t="str">
        <f>IFERROR(_xlfn.XLOOKUP(Apollo_Results[[#This Row],[Company Number ]],Apollo_Data___Inc_Lender!A:A,Apollo_Data___Inc_Lender!D:D,,)&amp;"","")</f>
        <v>Leibniz Investments Limited</v>
      </c>
      <c r="E972" s="31">
        <f>IFERROR(_xlfn.XLOOKUP(Apollo_Results[[#This Row],[Company Number ]],Apollo_Data___Inc_Lender!A:A,Apollo_Data___Inc_Lender!E:E,"",),"")</f>
        <v>43116</v>
      </c>
      <c r="F972" s="27" t="str">
        <f>IFERROR(_xlfn.XLOOKUP(Apollo_Results[[#This Row],[Company Number ]],Apollo_Data___Inc_Lender!A:A,Apollo_Data___Inc_Lender!F:F,"",0)&amp;"","")</f>
        <v>fully-satisfied</v>
      </c>
      <c r="G972" s="31">
        <f>_xlfn.XLOOKUP(Apollo_Results[[#This Row],[Company Number ]],Apollo_Data___Inc_Lender!A:A,Apollo_Data___Inc_Lender!G:G,"",0)</f>
        <v>41304</v>
      </c>
      <c r="H972" s="27" t="str">
        <f>IFERROR(Apollo_Data__Comp_No[[#This Row],[First Name]],"")</f>
        <v>John</v>
      </c>
      <c r="I972" s="27" t="str">
        <f>IFERROR(Apollo_Data__Comp_No[[#This Row],[Last Name]],"")</f>
        <v>Cartlidge</v>
      </c>
      <c r="M972" s="27" t="str">
        <f>IFERROR(Apollo_Data__Comp_No[[#This Row],[Company Linkedin Url]],"")</f>
        <v>http://www.linkedin.com/company/fernfield-homes-ltd</v>
      </c>
      <c r="N972" s="27" t="str">
        <f>IFERROR(Apollo_Data__Comp_No[[#This Row],[Website]],"")</f>
        <v>https://fernfieldhomes.co.uk</v>
      </c>
      <c r="O972" s="27" t="str">
        <f>IFERROR(Apollo_Data__Comp_No[[#This Row],[Company Address]],"")</f>
        <v>Culpeper Close, Rochester, England, United Kingdom, ME2 4</v>
      </c>
      <c r="P972" s="33" t="s">
        <v>26054</v>
      </c>
    </row>
    <row r="973" spans="1:16" s="27" customFormat="1" x14ac:dyDescent="0.4">
      <c r="A973" s="28" t="str">
        <f>IFERROR(Apollo_Data__Comp_No[[#This Row],[CH Company number]],"")</f>
        <v>08381042</v>
      </c>
      <c r="B973" s="29" t="str">
        <f>IFERROR(Apollo_Data__Comp_No[[#This Row],[company]],"")</f>
        <v>Fernfield Homes Ltd</v>
      </c>
      <c r="C973" s="29" t="str">
        <f>IFERROR(_xlfn.XLOOKUP(Apollo_Results[[#This Row],[Company Number ]],Apollo_Data___Inc_Lender!A:A,Apollo_Data___Inc_Lender!C:C,,)&amp;"","")</f>
        <v>Peter - Cartlidge; David - Davison; Lukasz - Grochowina; Peter - Hunt; William - Hunt; Marcin - Pietrus</v>
      </c>
      <c r="D973" s="27" t="str">
        <f>IFERROR(_xlfn.XLOOKUP(Apollo_Results[[#This Row],[Company Number ]],Apollo_Data___Inc_Lender!A:A,Apollo_Data___Inc_Lender!D:D,,)&amp;"","")</f>
        <v>Leibniz Investments Limited</v>
      </c>
      <c r="E973" s="31">
        <f>IFERROR(_xlfn.XLOOKUP(Apollo_Results[[#This Row],[Company Number ]],Apollo_Data___Inc_Lender!A:A,Apollo_Data___Inc_Lender!E:E,"",),"")</f>
        <v>43116</v>
      </c>
      <c r="F973" s="27" t="str">
        <f>IFERROR(_xlfn.XLOOKUP(Apollo_Results[[#This Row],[Company Number ]],Apollo_Data___Inc_Lender!A:A,Apollo_Data___Inc_Lender!F:F,"",0)&amp;"","")</f>
        <v>fully-satisfied</v>
      </c>
      <c r="G973" s="31">
        <f>_xlfn.XLOOKUP(Apollo_Results[[#This Row],[Company Number ]],Apollo_Data___Inc_Lender!A:A,Apollo_Data___Inc_Lender!G:G,"",0)</f>
        <v>41304</v>
      </c>
      <c r="H973" s="27" t="str">
        <f>IFERROR(Apollo_Data__Comp_No[[#This Row],[First Name]],"")</f>
        <v>Peter</v>
      </c>
      <c r="I973" s="27" t="str">
        <f>IFERROR(Apollo_Data__Comp_No[[#This Row],[Last Name]],"")</f>
        <v>Hunt</v>
      </c>
      <c r="M973" s="27" t="str">
        <f>IFERROR(Apollo_Data__Comp_No[[#This Row],[Company Linkedin Url]],"")</f>
        <v>http://www.linkedin.com/company/fernfield-homes-ltd</v>
      </c>
      <c r="N973" s="27" t="str">
        <f>IFERROR(Apollo_Data__Comp_No[[#This Row],[Website]],"")</f>
        <v>https://fernfieldhomes.co.uk</v>
      </c>
      <c r="O973" s="27" t="str">
        <f>IFERROR(Apollo_Data__Comp_No[[#This Row],[Company Address]],"")</f>
        <v>Culpeper Close, Rochester, England, United Kingdom, ME2 4</v>
      </c>
      <c r="P973" s="33" t="s">
        <v>26054</v>
      </c>
    </row>
    <row r="974" spans="1:16" s="27" customFormat="1" x14ac:dyDescent="0.4">
      <c r="A974" s="28" t="str">
        <f>IFERROR(Apollo_Data__Comp_No[[#This Row],[CH Company number]],"")</f>
        <v>14805230</v>
      </c>
      <c r="B974" s="29" t="str">
        <f>IFERROR(Apollo_Data__Comp_No[[#This Row],[company]],"")</f>
        <v>Chapman Property Developments Ltd</v>
      </c>
      <c r="C974" s="29" t="str">
        <f>IFERROR(_xlfn.XLOOKUP(Apollo_Results[[#This Row],[Company Number ]],Apollo_Data___Inc_Lender!A:A,Apollo_Data___Inc_Lender!C:C,,)&amp;"","")</f>
        <v>Louise - Chapman; Stefan - Chapman</v>
      </c>
      <c r="D974" s="27" t="str">
        <f>IFERROR(_xlfn.XLOOKUP(Apollo_Results[[#This Row],[Company Number ]],Apollo_Data___Inc_Lender!A:A,Apollo_Data___Inc_Lender!D:D,,)&amp;"","")</f>
        <v>Charter Court Financial Services Limited</v>
      </c>
      <c r="E974" s="31">
        <f>IFERROR(_xlfn.XLOOKUP(Apollo_Results[[#This Row],[Company Number ]],Apollo_Data___Inc_Lender!A:A,Apollo_Data___Inc_Lender!E:E,"",),"")</f>
        <v>45818</v>
      </c>
      <c r="F974" s="27" t="str">
        <f>IFERROR(_xlfn.XLOOKUP(Apollo_Results[[#This Row],[Company Number ]],Apollo_Data___Inc_Lender!A:A,Apollo_Data___Inc_Lender!F:F,"",0)&amp;"","")</f>
        <v>outstanding</v>
      </c>
      <c r="G974" s="31">
        <f>_xlfn.XLOOKUP(Apollo_Results[[#This Row],[Company Number ]],Apollo_Data___Inc_Lender!A:A,Apollo_Data___Inc_Lender!G:G,"",0)</f>
        <v>45031</v>
      </c>
      <c r="H974" s="27" t="str">
        <f>IFERROR(Apollo_Data__Comp_No[[#This Row],[First Name]],"")</f>
        <v>Louise</v>
      </c>
      <c r="I974" s="27" t="str">
        <f>IFERROR(Apollo_Data__Comp_No[[#This Row],[Last Name]],"")</f>
        <v>Chapman</v>
      </c>
      <c r="M974" s="27" t="str">
        <f>IFERROR(Apollo_Data__Comp_No[[#This Row],[Company Linkedin Url]],"")</f>
        <v>http://www.linkedin.com/company/chapman-property-developments-ltd</v>
      </c>
      <c r="N974" s="27" t="str">
        <f>IFERROR(Apollo_Data__Comp_No[[#This Row],[Website]],"")</f>
        <v>https://chapmanpropertydevelopments.co.uk</v>
      </c>
      <c r="O974" s="27" t="str">
        <f>IFERROR(Apollo_Data__Comp_No[[#This Row],[Company Address]],"")</f>
        <v>Lilian Road, England, United Kingdom, CM0 8DS</v>
      </c>
      <c r="P974" s="33" t="s">
        <v>26054</v>
      </c>
    </row>
    <row r="975" spans="1:16" s="27" customFormat="1" x14ac:dyDescent="0.4">
      <c r="A975" s="28" t="str">
        <f>IFERROR(Apollo_Data__Comp_No[[#This Row],[CH Company number]],"")</f>
        <v>IP22991R</v>
      </c>
      <c r="B975" s="29" t="str">
        <f>IFERROR(Apollo_Data__Comp_No[[#This Row],[company]],"")</f>
        <v>Fairhaven Housing Association Ltd</v>
      </c>
      <c r="C975" s="29" t="str">
        <f>IFERROR(_xlfn.XLOOKUP(Apollo_Results[[#This Row],[Company Number ]],Apollo_Data___Inc_Lender!A:A,Apollo_Data___Inc_Lender!C:C,,)&amp;"","")</f>
        <v/>
      </c>
      <c r="D975" s="27" t="str">
        <f>IFERROR(_xlfn.XLOOKUP(Apollo_Results[[#This Row],[Company Number ]],Apollo_Data___Inc_Lender!A:A,Apollo_Data___Inc_Lender!D:D,,)&amp;"","")</f>
        <v/>
      </c>
      <c r="E975" s="31">
        <f>IFERROR(_xlfn.XLOOKUP(Apollo_Results[[#This Row],[Company Number ]],Apollo_Data___Inc_Lender!A:A,Apollo_Data___Inc_Lender!E:E,"",),"")</f>
        <v>0</v>
      </c>
      <c r="F975" s="27" t="str">
        <f>IFERROR(_xlfn.XLOOKUP(Apollo_Results[[#This Row],[Company Number ]],Apollo_Data___Inc_Lender!A:A,Apollo_Data___Inc_Lender!F:F,"",0)&amp;"","")</f>
        <v/>
      </c>
      <c r="G975" s="31">
        <f>_xlfn.XLOOKUP(Apollo_Results[[#This Row],[Company Number ]],Apollo_Data___Inc_Lender!A:A,Apollo_Data___Inc_Lender!G:G,"",0)</f>
        <v>0</v>
      </c>
      <c r="H975" s="27" t="str">
        <f>IFERROR(Apollo_Data__Comp_No[[#This Row],[First Name]],"")</f>
        <v>Russell</v>
      </c>
      <c r="I975" s="27" t="str">
        <f>IFERROR(Apollo_Data__Comp_No[[#This Row],[Last Name]],"")</f>
        <v>Atkinson</v>
      </c>
      <c r="M975" s="27" t="str">
        <f>IFERROR(Apollo_Data__Comp_No[[#This Row],[Company Linkedin Url]],"")</f>
        <v>http://www.linkedin.com/company/fairhaven-housing-association-limited</v>
      </c>
      <c r="N975" s="27" t="str">
        <f>IFERROR(Apollo_Data__Comp_No[[#This Row],[Website]],"")</f>
        <v>https://fairhavenhousing.co.uk</v>
      </c>
      <c r="O975" s="27" t="str">
        <f>IFERROR(Apollo_Data__Comp_No[[#This Row],[Company Address]],"")</f>
        <v>22 Crownlee, Preston, England, United Kingdom, PR1 0PA</v>
      </c>
      <c r="P975" s="33" t="s">
        <v>26054</v>
      </c>
    </row>
    <row r="976" spans="1:16" s="27" customFormat="1" x14ac:dyDescent="0.4">
      <c r="A976" s="28" t="str">
        <f>IFERROR(Apollo_Data__Comp_No[[#This Row],[CH Company number]],"")</f>
        <v>IP22991R</v>
      </c>
      <c r="B976" s="29" t="str">
        <f>IFERROR(Apollo_Data__Comp_No[[#This Row],[company]],"")</f>
        <v>Fairhaven Housing Association Ltd</v>
      </c>
      <c r="C976" s="29" t="str">
        <f>IFERROR(_xlfn.XLOOKUP(Apollo_Results[[#This Row],[Company Number ]],Apollo_Data___Inc_Lender!A:A,Apollo_Data___Inc_Lender!C:C,,)&amp;"","")</f>
        <v/>
      </c>
      <c r="D976" s="27" t="str">
        <f>IFERROR(_xlfn.XLOOKUP(Apollo_Results[[#This Row],[Company Number ]],Apollo_Data___Inc_Lender!A:A,Apollo_Data___Inc_Lender!D:D,,)&amp;"","")</f>
        <v/>
      </c>
      <c r="E976" s="31">
        <f>IFERROR(_xlfn.XLOOKUP(Apollo_Results[[#This Row],[Company Number ]],Apollo_Data___Inc_Lender!A:A,Apollo_Data___Inc_Lender!E:E,"",),"")</f>
        <v>0</v>
      </c>
      <c r="F976" s="27" t="str">
        <f>IFERROR(_xlfn.XLOOKUP(Apollo_Results[[#This Row],[Company Number ]],Apollo_Data___Inc_Lender!A:A,Apollo_Data___Inc_Lender!F:F,"",0)&amp;"","")</f>
        <v/>
      </c>
      <c r="G976" s="31">
        <f>_xlfn.XLOOKUP(Apollo_Results[[#This Row],[Company Number ]],Apollo_Data___Inc_Lender!A:A,Apollo_Data___Inc_Lender!G:G,"",0)</f>
        <v>0</v>
      </c>
      <c r="H976" s="27" t="str">
        <f>IFERROR(Apollo_Data__Comp_No[[#This Row],[First Name]],"")</f>
        <v>Philip</v>
      </c>
      <c r="I976" s="27" t="str">
        <f>IFERROR(Apollo_Data__Comp_No[[#This Row],[Last Name]],"")</f>
        <v>Birtwistle</v>
      </c>
      <c r="M976" s="27" t="str">
        <f>IFERROR(Apollo_Data__Comp_No[[#This Row],[Company Linkedin Url]],"")</f>
        <v>http://www.linkedin.com/company/fairhaven-housing-association-limited</v>
      </c>
      <c r="N976" s="27" t="str">
        <f>IFERROR(Apollo_Data__Comp_No[[#This Row],[Website]],"")</f>
        <v>https://fairhavenhousing.co.uk</v>
      </c>
      <c r="O976" s="27" t="str">
        <f>IFERROR(Apollo_Data__Comp_No[[#This Row],[Company Address]],"")</f>
        <v>22 Crownlee, Preston, England, United Kingdom, PR1 0PA</v>
      </c>
      <c r="P976" s="33" t="s">
        <v>26054</v>
      </c>
    </row>
    <row r="977" spans="1:16" s="27" customFormat="1" x14ac:dyDescent="0.4">
      <c r="A977" s="28" t="str">
        <f>IFERROR(Apollo_Data__Comp_No[[#This Row],[CH Company number]],"")</f>
        <v>11028452</v>
      </c>
      <c r="B977" s="29" t="str">
        <f>IFERROR(Apollo_Data__Comp_No[[#This Row],[company]],"")</f>
        <v>Medway Development Company Ltd</v>
      </c>
      <c r="C977" s="29" t="str">
        <f>IFERROR(_xlfn.XLOOKUP(Apollo_Results[[#This Row],[Company Number ]],Apollo_Data___Inc_Lender!A:A,Apollo_Data___Inc_Lender!C:C,,)&amp;"","")</f>
        <v>David - Gannicott; Jonathan - Sadler; Peter - Sloane; Richard - Stevens</v>
      </c>
      <c r="D977" s="27" t="str">
        <f>IFERROR(_xlfn.XLOOKUP(Apollo_Results[[#This Row],[Company Number ]],Apollo_Data___Inc_Lender!A:A,Apollo_Data___Inc_Lender!D:D,,)&amp;"","")</f>
        <v>Medway Council</v>
      </c>
      <c r="E977" s="31">
        <f>IFERROR(_xlfn.XLOOKUP(Apollo_Results[[#This Row],[Company Number ]],Apollo_Data___Inc_Lender!A:A,Apollo_Data___Inc_Lender!E:E,"",),"")</f>
        <v>45750</v>
      </c>
      <c r="F977" s="27" t="str">
        <f>IFERROR(_xlfn.XLOOKUP(Apollo_Results[[#This Row],[Company Number ]],Apollo_Data___Inc_Lender!A:A,Apollo_Data___Inc_Lender!F:F,"",0)&amp;"","")</f>
        <v>outstanding</v>
      </c>
      <c r="G977" s="31">
        <f>_xlfn.XLOOKUP(Apollo_Results[[#This Row],[Company Number ]],Apollo_Data___Inc_Lender!A:A,Apollo_Data___Inc_Lender!G:G,"",0)</f>
        <v>43032</v>
      </c>
      <c r="H977" s="27" t="str">
        <f>IFERROR(Apollo_Data__Comp_No[[#This Row],[First Name]],"")</f>
        <v>Lewis</v>
      </c>
      <c r="I977" s="27" t="str">
        <f>IFERROR(Apollo_Data__Comp_No[[#This Row],[Last Name]],"")</f>
        <v>Small</v>
      </c>
      <c r="M977" s="27" t="str">
        <f>IFERROR(Apollo_Data__Comp_No[[#This Row],[Company Linkedin Url]],"")</f>
        <v>http://www.linkedin.com/company/medway-development-company-ltd</v>
      </c>
      <c r="N977" s="27" t="str">
        <f>IFERROR(Apollo_Data__Comp_No[[#This Row],[Website]],"")</f>
        <v>https://medwaydevelopmentcompany.co.uk</v>
      </c>
      <c r="O977" s="27" t="str">
        <f>IFERROR(Apollo_Data__Comp_No[[#This Row],[Company Address]],"")</f>
        <v>Chatham, England, United Kingdom</v>
      </c>
      <c r="P977" s="33" t="s">
        <v>26054</v>
      </c>
    </row>
    <row r="978" spans="1:16" s="27" customFormat="1" x14ac:dyDescent="0.4">
      <c r="A978" s="28" t="str">
        <f>IFERROR(Apollo_Data__Comp_No[[#This Row],[CH Company number]],"")</f>
        <v>03737824</v>
      </c>
      <c r="B978" s="29" t="str">
        <f>IFERROR(Apollo_Data__Comp_No[[#This Row],[company]],"")</f>
        <v>Verve Properties UK</v>
      </c>
      <c r="C978" s="29" t="str">
        <f>IFERROR(_xlfn.XLOOKUP(Apollo_Results[[#This Row],[Company Number ]],Apollo_Data___Inc_Lender!A:A,Apollo_Data___Inc_Lender!C:C,,)&amp;"","")</f>
        <v>John - Watson; Robert - Nicholson; Timothy - Pain</v>
      </c>
      <c r="D978" s="27" t="str">
        <f>IFERROR(_xlfn.XLOOKUP(Apollo_Results[[#This Row],[Company Number ]],Apollo_Data___Inc_Lender!A:A,Apollo_Data___Inc_Lender!D:D,,)&amp;"","")</f>
        <v>Hanaley Limited</v>
      </c>
      <c r="E978" s="31">
        <f>IFERROR(_xlfn.XLOOKUP(Apollo_Results[[#This Row],[Company Number ]],Apollo_Data___Inc_Lender!A:A,Apollo_Data___Inc_Lender!E:E,"",),"")</f>
        <v>41341</v>
      </c>
      <c r="F978" s="27" t="str">
        <f>IFERROR(_xlfn.XLOOKUP(Apollo_Results[[#This Row],[Company Number ]],Apollo_Data___Inc_Lender!A:A,Apollo_Data___Inc_Lender!F:F,"",0)&amp;"","")</f>
        <v>outstanding</v>
      </c>
      <c r="G978" s="31">
        <f>_xlfn.XLOOKUP(Apollo_Results[[#This Row],[Company Number ]],Apollo_Data___Inc_Lender!A:A,Apollo_Data___Inc_Lender!G:G,"",0)</f>
        <v>36241</v>
      </c>
      <c r="H978" s="27" t="str">
        <f>IFERROR(Apollo_Data__Comp_No[[#This Row],[First Name]],"")</f>
        <v>Ashley</v>
      </c>
      <c r="I978" s="27" t="str">
        <f>IFERROR(Apollo_Data__Comp_No[[#This Row],[Last Name]],"")</f>
        <v>Nicholson</v>
      </c>
      <c r="M978" s="27" t="str">
        <f>IFERROR(Apollo_Data__Comp_No[[#This Row],[Company Linkedin Url]],"")</f>
        <v>http://www.linkedin.com/company/verve-properties-uk</v>
      </c>
      <c r="N978" s="27" t="str">
        <f>IFERROR(Apollo_Data__Comp_No[[#This Row],[Website]],"")</f>
        <v>https://verve-properties.co.uk</v>
      </c>
      <c r="O978" s="27" t="str">
        <f>IFERROR(Apollo_Data__Comp_No[[#This Row],[Company Address]],"")</f>
        <v>2 Woodstock Street, London, England, United Kingdom, W1C 2AB</v>
      </c>
      <c r="P978" s="33" t="s">
        <v>26054</v>
      </c>
    </row>
    <row r="979" spans="1:16" s="27" customFormat="1" x14ac:dyDescent="0.4">
      <c r="A979" s="28" t="str">
        <f>IFERROR(Apollo_Data__Comp_No[[#This Row],[CH Company number]],"")</f>
        <v>08631980</v>
      </c>
      <c r="B979" s="29" t="str">
        <f>IFERROR(Apollo_Data__Comp_No[[#This Row],[company]],"")</f>
        <v>Boultbee LDN Capital Ltd</v>
      </c>
      <c r="C979" s="29" t="str">
        <f>IFERROR(_xlfn.XLOOKUP(Apollo_Results[[#This Row],[Company Number ]],Apollo_Data___Inc_Lender!A:A,Apollo_Data___Inc_Lender!C:C,,)&amp;"","")</f>
        <v>Sean - Dempsey; Simon - Hosking</v>
      </c>
      <c r="D979" s="27" t="str">
        <f>IFERROR(_xlfn.XLOOKUP(Apollo_Results[[#This Row],[Company Number ]],Apollo_Data___Inc_Lender!A:A,Apollo_Data___Inc_Lender!D:D,,)&amp;"","")</f>
        <v>Premf Debt Management S.A.R.L.</v>
      </c>
      <c r="E979" s="31">
        <f>IFERROR(_xlfn.XLOOKUP(Apollo_Results[[#This Row],[Company Number ]],Apollo_Data___Inc_Lender!A:A,Apollo_Data___Inc_Lender!E:E,"",),"")</f>
        <v>42608</v>
      </c>
      <c r="F979" s="27" t="str">
        <f>IFERROR(_xlfn.XLOOKUP(Apollo_Results[[#This Row],[Company Number ]],Apollo_Data___Inc_Lender!A:A,Apollo_Data___Inc_Lender!F:F,"",0)&amp;"","")</f>
        <v>fully-satisfied</v>
      </c>
      <c r="G979" s="31">
        <f>_xlfn.XLOOKUP(Apollo_Results[[#This Row],[Company Number ]],Apollo_Data___Inc_Lender!A:A,Apollo_Data___Inc_Lender!G:G,"",0)</f>
        <v>41486</v>
      </c>
      <c r="H979" s="27" t="str">
        <f>IFERROR(Apollo_Data__Comp_No[[#This Row],[First Name]],"")</f>
        <v>Sean</v>
      </c>
      <c r="I979" s="27" t="str">
        <f>IFERROR(Apollo_Data__Comp_No[[#This Row],[Last Name]],"")</f>
        <v>Dempsey</v>
      </c>
      <c r="M979" s="27" t="str">
        <f>IFERROR(Apollo_Data__Comp_No[[#This Row],[Company Linkedin Url]],"")</f>
        <v>http://www.linkedin.com/company/boultbee</v>
      </c>
      <c r="N979" s="27" t="str">
        <f>IFERROR(Apollo_Data__Comp_No[[#This Row],[Website]],"")</f>
        <v>https://boultbeeldn.co.uk</v>
      </c>
      <c r="O979" s="27" t="str">
        <f>IFERROR(Apollo_Data__Comp_No[[#This Row],[Company Address]],"")</f>
        <v>117 George Street, London, England, United Kingdom, W1H 7HF</v>
      </c>
      <c r="P979" s="33" t="s">
        <v>26054</v>
      </c>
    </row>
    <row r="980" spans="1:16" s="27" customFormat="1" x14ac:dyDescent="0.4">
      <c r="A980" s="28" t="str">
        <f>IFERROR(Apollo_Data__Comp_No[[#This Row],[CH Company number]],"")</f>
        <v>11129535</v>
      </c>
      <c r="B980" s="29" t="str">
        <f>IFERROR(Apollo_Data__Comp_No[[#This Row],[company]],"")</f>
        <v>Prime &amp; Country Homes</v>
      </c>
      <c r="C980" s="29" t="str">
        <f>IFERROR(_xlfn.XLOOKUP(Apollo_Results[[#This Row],[Company Number ]],Apollo_Data___Inc_Lender!A:A,Apollo_Data___Inc_Lender!C:C,,)&amp;"","")</f>
        <v>Adedayo - Adeyeye</v>
      </c>
      <c r="D980" s="27" t="str">
        <f>IFERROR(_xlfn.XLOOKUP(Apollo_Results[[#This Row],[Company Number ]],Apollo_Data___Inc_Lender!A:A,Apollo_Data___Inc_Lender!D:D,,)&amp;"","")</f>
        <v>Business Lending Residential Funding 4 Limited</v>
      </c>
      <c r="E980" s="31">
        <f>IFERROR(_xlfn.XLOOKUP(Apollo_Results[[#This Row],[Company Number ]],Apollo_Data___Inc_Lender!A:A,Apollo_Data___Inc_Lender!E:E,"",),"")</f>
        <v>45230</v>
      </c>
      <c r="F980" s="27" t="str">
        <f>IFERROR(_xlfn.XLOOKUP(Apollo_Results[[#This Row],[Company Number ]],Apollo_Data___Inc_Lender!A:A,Apollo_Data___Inc_Lender!F:F,"",0)&amp;"","")</f>
        <v>outstanding</v>
      </c>
      <c r="G980" s="31">
        <f>_xlfn.XLOOKUP(Apollo_Results[[#This Row],[Company Number ]],Apollo_Data___Inc_Lender!A:A,Apollo_Data___Inc_Lender!G:G,"",0)</f>
        <v>43102</v>
      </c>
      <c r="H980" s="27" t="str">
        <f>IFERROR(Apollo_Data__Comp_No[[#This Row],[First Name]],"")</f>
        <v>Dayo</v>
      </c>
      <c r="I980" s="27" t="str">
        <f>IFERROR(Apollo_Data__Comp_No[[#This Row],[Last Name]],"")</f>
        <v>Adeyeye</v>
      </c>
      <c r="M980" s="27" t="str">
        <f>IFERROR(Apollo_Data__Comp_No[[#This Row],[Company Linkedin Url]],"")</f>
        <v>http://www.linkedin.com/company/prime-country-homes</v>
      </c>
      <c r="N980" s="27" t="str">
        <f>IFERROR(Apollo_Data__Comp_No[[#This Row],[Website]],"")</f>
        <v>https://primeandcountryhomes.com</v>
      </c>
      <c r="O980" s="27" t="str">
        <f>IFERROR(Apollo_Data__Comp_No[[#This Row],[Company Address]],"")</f>
        <v>4 Stewart Place, Wickford, England, United Kingdom, SS12 9HP</v>
      </c>
      <c r="P980" s="33" t="s">
        <v>26054</v>
      </c>
    </row>
    <row r="981" spans="1:16" s="27" customFormat="1" x14ac:dyDescent="0.4">
      <c r="A981" s="28" t="str">
        <f>IFERROR(Apollo_Data__Comp_No[[#This Row],[CH Company number]],"")</f>
        <v>10475935</v>
      </c>
      <c r="B981" s="29" t="str">
        <f>IFERROR(Apollo_Data__Comp_No[[#This Row],[company]],"")</f>
        <v>Williams Gallagher</v>
      </c>
      <c r="C981" s="29" t="str">
        <f>IFERROR(_xlfn.XLOOKUP(Apollo_Results[[#This Row],[Company Number ]],Apollo_Data___Inc_Lender!A:A,Apollo_Data___Inc_Lender!C:C,,)&amp;"","")</f>
        <v>Heather - Arnell (Née Gallagher); Matthew - Williams</v>
      </c>
      <c r="D981" s="27" t="str">
        <f>IFERROR(_xlfn.XLOOKUP(Apollo_Results[[#This Row],[Company Number ]],Apollo_Data___Inc_Lender!A:A,Apollo_Data___Inc_Lender!D:D,,)&amp;"","")</f>
        <v/>
      </c>
      <c r="E981" s="31">
        <f>IFERROR(_xlfn.XLOOKUP(Apollo_Results[[#This Row],[Company Number ]],Apollo_Data___Inc_Lender!A:A,Apollo_Data___Inc_Lender!E:E,"",),"")</f>
        <v>0</v>
      </c>
      <c r="F981" s="27" t="str">
        <f>IFERROR(_xlfn.XLOOKUP(Apollo_Results[[#This Row],[Company Number ]],Apollo_Data___Inc_Lender!A:A,Apollo_Data___Inc_Lender!F:F,"",0)&amp;"","")</f>
        <v/>
      </c>
      <c r="G981" s="31">
        <f>_xlfn.XLOOKUP(Apollo_Results[[#This Row],[Company Number ]],Apollo_Data___Inc_Lender!A:A,Apollo_Data___Inc_Lender!G:G,"",0)</f>
        <v>42688</v>
      </c>
      <c r="H981" s="27" t="str">
        <f>IFERROR(Apollo_Data__Comp_No[[#This Row],[First Name]],"")</f>
        <v>Heather</v>
      </c>
      <c r="I981" s="27" t="str">
        <f>IFERROR(Apollo_Data__Comp_No[[#This Row],[Last Name]],"")</f>
        <v>Arnell</v>
      </c>
      <c r="M981" s="27" t="str">
        <f>IFERROR(Apollo_Data__Comp_No[[#This Row],[Company Linkedin Url]],"")</f>
        <v>http://www.linkedin.com/company/williams-gallagher-town-planning-solutions</v>
      </c>
      <c r="N981" s="27" t="str">
        <f>IFERROR(Apollo_Data__Comp_No[[#This Row],[Website]],"")</f>
        <v>https://williams-gallagher.com</v>
      </c>
      <c r="O981" s="27" t="str">
        <f>IFERROR(Apollo_Data__Comp_No[[#This Row],[Company Address]],"")</f>
        <v>37 Temple Street, Birmingham, England, United Kingdom, B2 5DP</v>
      </c>
      <c r="P981" s="33" t="s">
        <v>26054</v>
      </c>
    </row>
    <row r="982" spans="1:16" s="27" customFormat="1" x14ac:dyDescent="0.4">
      <c r="A982" s="28" t="str">
        <f>IFERROR(Apollo_Data__Comp_No[[#This Row],[CH Company number]],"")</f>
        <v>09255023</v>
      </c>
      <c r="B982" s="29" t="str">
        <f>IFERROR(Apollo_Data__Comp_No[[#This Row],[company]],"")</f>
        <v>LARKVALE HOMES LTD</v>
      </c>
      <c r="C982" s="29" t="str">
        <f>IFERROR(_xlfn.XLOOKUP(Apollo_Results[[#This Row],[Company Number ]],Apollo_Data___Inc_Lender!A:A,Apollo_Data___Inc_Lender!C:C,,)&amp;"","")</f>
        <v>Richard - Ballard; Michael - Bedford; Austin - Cornish; Paul - Marriage</v>
      </c>
      <c r="D982" s="27" t="str">
        <f>IFERROR(_xlfn.XLOOKUP(Apollo_Results[[#This Row],[Company Number ]],Apollo_Data___Inc_Lender!A:A,Apollo_Data___Inc_Lender!D:D,,)&amp;"","")</f>
        <v>Secure Trust Bank PLC</v>
      </c>
      <c r="E982" s="31">
        <f>IFERROR(_xlfn.XLOOKUP(Apollo_Results[[#This Row],[Company Number ]],Apollo_Data___Inc_Lender!A:A,Apollo_Data___Inc_Lender!E:E,"",),"")</f>
        <v>44489</v>
      </c>
      <c r="F982" s="27" t="str">
        <f>IFERROR(_xlfn.XLOOKUP(Apollo_Results[[#This Row],[Company Number ]],Apollo_Data___Inc_Lender!A:A,Apollo_Data___Inc_Lender!F:F,"",0)&amp;"","")</f>
        <v>outstanding</v>
      </c>
      <c r="G982" s="31">
        <f>_xlfn.XLOOKUP(Apollo_Results[[#This Row],[Company Number ]],Apollo_Data___Inc_Lender!A:A,Apollo_Data___Inc_Lender!G:G,"",0)</f>
        <v>41920</v>
      </c>
      <c r="H982" s="27" t="str">
        <f>IFERROR(Apollo_Data__Comp_No[[#This Row],[First Name]],"")</f>
        <v>Austin</v>
      </c>
      <c r="I982" s="27" t="str">
        <f>IFERROR(Apollo_Data__Comp_No[[#This Row],[Last Name]],"")</f>
        <v>Cornish</v>
      </c>
      <c r="M982" s="27" t="str">
        <f>IFERROR(Apollo_Data__Comp_No[[#This Row],[Company Linkedin Url]],"")</f>
        <v>http://www.linkedin.com/company/larkvale-homes-ltd</v>
      </c>
      <c r="N982" s="27" t="str">
        <f>IFERROR(Apollo_Data__Comp_No[[#This Row],[Website]],"")</f>
        <v>https://larkvalehomes.com</v>
      </c>
      <c r="O982" s="27" t="str">
        <f>IFERROR(Apollo_Data__Comp_No[[#This Row],[Company Address]],"")</f>
        <v>Valley Lane, Stowmarket, England, United Kingdom, IP14 3EB</v>
      </c>
      <c r="P982" s="33" t="s">
        <v>26054</v>
      </c>
    </row>
    <row r="983" spans="1:16" s="27" customFormat="1" x14ac:dyDescent="0.4">
      <c r="A983" s="28" t="str">
        <f>IFERROR(Apollo_Data__Comp_No[[#This Row],[CH Company number]],"")</f>
        <v>04105653</v>
      </c>
      <c r="B983" s="29" t="str">
        <f>IFERROR(Apollo_Data__Comp_No[[#This Row],[company]],"")</f>
        <v>Bourne Capital</v>
      </c>
      <c r="C983" s="29" t="str">
        <f>IFERROR(_xlfn.XLOOKUP(Apollo_Results[[#This Row],[Company Number ]],Apollo_Data___Inc_Lender!A:A,Apollo_Data___Inc_Lender!C:C,,)&amp;"","")</f>
        <v>Angela - Davies; Philip - Botes</v>
      </c>
      <c r="D983" s="27" t="str">
        <f>IFERROR(_xlfn.XLOOKUP(Apollo_Results[[#This Row],[Company Number ]],Apollo_Data___Inc_Lender!A:A,Apollo_Data___Inc_Lender!D:D,,)&amp;"","")</f>
        <v/>
      </c>
      <c r="E983" s="31">
        <f>IFERROR(_xlfn.XLOOKUP(Apollo_Results[[#This Row],[Company Number ]],Apollo_Data___Inc_Lender!A:A,Apollo_Data___Inc_Lender!E:E,"",),"")</f>
        <v>0</v>
      </c>
      <c r="F983" s="27" t="str">
        <f>IFERROR(_xlfn.XLOOKUP(Apollo_Results[[#This Row],[Company Number ]],Apollo_Data___Inc_Lender!A:A,Apollo_Data___Inc_Lender!F:F,"",0)&amp;"","")</f>
        <v/>
      </c>
      <c r="G983" s="31">
        <f>_xlfn.XLOOKUP(Apollo_Results[[#This Row],[Company Number ]],Apollo_Data___Inc_Lender!A:A,Apollo_Data___Inc_Lender!G:G,"",0)</f>
        <v>36840</v>
      </c>
      <c r="H983" s="27" t="str">
        <f>IFERROR(Apollo_Data__Comp_No[[#This Row],[First Name]],"")</f>
        <v>Ben</v>
      </c>
      <c r="I983" s="27" t="str">
        <f>IFERROR(Apollo_Data__Comp_No[[#This Row],[Last Name]],"")</f>
        <v>Bourne</v>
      </c>
      <c r="M983" s="27" t="str">
        <f>IFERROR(Apollo_Data__Comp_No[[#This Row],[Company Linkedin Url]],"")</f>
        <v>http://www.linkedin.com/company/bourne-capital-ltd</v>
      </c>
      <c r="N983" s="27" t="str">
        <f>IFERROR(Apollo_Data__Comp_No[[#This Row],[Website]],"")</f>
        <v>https://bournecapital.com</v>
      </c>
      <c r="O983" s="27" t="str">
        <f>IFERROR(Apollo_Data__Comp_No[[#This Row],[Company Address]],"")</f>
        <v>91 Waterloo Road, England, United Kingdom, SE1 8RT</v>
      </c>
      <c r="P983" s="33" t="s">
        <v>26054</v>
      </c>
    </row>
    <row r="984" spans="1:16" s="27" customFormat="1" x14ac:dyDescent="0.4">
      <c r="A984" s="28" t="str">
        <f>IFERROR(Apollo_Data__Comp_No[[#This Row],[CH Company number]],"")</f>
        <v>09158778</v>
      </c>
      <c r="B984" s="29" t="str">
        <f>IFERROR(Apollo_Data__Comp_No[[#This Row],[company]],"")</f>
        <v>Tri-Core Developments</v>
      </c>
      <c r="C984" s="29" t="str">
        <f>IFERROR(_xlfn.XLOOKUP(Apollo_Results[[#This Row],[Company Number ]],Apollo_Data___Inc_Lender!A:A,Apollo_Data___Inc_Lender!C:C,,)&amp;"","")</f>
        <v>Thomas - Holliday; Dominic - Woodward</v>
      </c>
      <c r="D984" s="27" t="str">
        <f>IFERROR(_xlfn.XLOOKUP(Apollo_Results[[#This Row],[Company Number ]],Apollo_Data___Inc_Lender!A:A,Apollo_Data___Inc_Lender!D:D,,)&amp;"","")</f>
        <v>United Trust Bank Limited</v>
      </c>
      <c r="E984" s="31">
        <f>IFERROR(_xlfn.XLOOKUP(Apollo_Results[[#This Row],[Company Number ]],Apollo_Data___Inc_Lender!A:A,Apollo_Data___Inc_Lender!E:E,"",),"")</f>
        <v>45484</v>
      </c>
      <c r="F984" s="27" t="str">
        <f>IFERROR(_xlfn.XLOOKUP(Apollo_Results[[#This Row],[Company Number ]],Apollo_Data___Inc_Lender!A:A,Apollo_Data___Inc_Lender!F:F,"",0)&amp;"","")</f>
        <v>fully-satisfied</v>
      </c>
      <c r="G984" s="31">
        <f>_xlfn.XLOOKUP(Apollo_Results[[#This Row],[Company Number ]],Apollo_Data___Inc_Lender!A:A,Apollo_Data___Inc_Lender!G:G,"",0)</f>
        <v>41855</v>
      </c>
      <c r="H984" s="27" t="str">
        <f>IFERROR(Apollo_Data__Comp_No[[#This Row],[First Name]],"")</f>
        <v>Tom</v>
      </c>
      <c r="I984" s="27" t="str">
        <f>IFERROR(Apollo_Data__Comp_No[[#This Row],[Last Name]],"")</f>
        <v>Holliday</v>
      </c>
      <c r="M984" s="27" t="str">
        <f>IFERROR(Apollo_Data__Comp_No[[#This Row],[Company Linkedin Url]],"")</f>
        <v>http://www.linkedin.com/company/tri-core-developments</v>
      </c>
      <c r="N984" s="27" t="str">
        <f>IFERROR(Apollo_Data__Comp_No[[#This Row],[Website]],"")</f>
        <v>https://tri-coredevelopments.com</v>
      </c>
      <c r="O984" s="27" t="str">
        <f>IFERROR(Apollo_Data__Comp_No[[#This Row],[Company Address]],"")</f>
        <v>586 Leeds Road, Wakefield, England, United Kingdom, WF1 2LT</v>
      </c>
      <c r="P984" s="33" t="s">
        <v>26054</v>
      </c>
    </row>
    <row r="985" spans="1:16" s="27" customFormat="1" x14ac:dyDescent="0.4">
      <c r="A985" s="28" t="str">
        <f>IFERROR(Apollo_Data__Comp_No[[#This Row],[CH Company number]],"")</f>
        <v>12541064</v>
      </c>
      <c r="B985" s="29" t="str">
        <f>IFERROR(Apollo_Data__Comp_No[[#This Row],[company]],"")</f>
        <v>Atelier Khan Ltd</v>
      </c>
      <c r="C985" s="29" t="str">
        <f>IFERROR(_xlfn.XLOOKUP(Apollo_Results[[#This Row],[Company Number ]],Apollo_Data___Inc_Lender!A:A,Apollo_Data___Inc_Lender!C:C,,)&amp;"","")</f>
        <v>Adnan - Khan; Danial - Khan</v>
      </c>
      <c r="D985" s="27" t="str">
        <f>IFERROR(_xlfn.XLOOKUP(Apollo_Results[[#This Row],[Company Number ]],Apollo_Data___Inc_Lender!A:A,Apollo_Data___Inc_Lender!D:D,,)&amp;"","")</f>
        <v/>
      </c>
      <c r="E985" s="31">
        <f>IFERROR(_xlfn.XLOOKUP(Apollo_Results[[#This Row],[Company Number ]],Apollo_Data___Inc_Lender!A:A,Apollo_Data___Inc_Lender!E:E,"",),"")</f>
        <v>0</v>
      </c>
      <c r="F985" s="27" t="str">
        <f>IFERROR(_xlfn.XLOOKUP(Apollo_Results[[#This Row],[Company Number ]],Apollo_Data___Inc_Lender!A:A,Apollo_Data___Inc_Lender!F:F,"",0)&amp;"","")</f>
        <v/>
      </c>
      <c r="G985" s="31">
        <f>_xlfn.XLOOKUP(Apollo_Results[[#This Row],[Company Number ]],Apollo_Data___Inc_Lender!A:A,Apollo_Data___Inc_Lender!G:G,"",0)</f>
        <v>43921</v>
      </c>
      <c r="H985" s="27" t="str">
        <f>IFERROR(Apollo_Data__Comp_No[[#This Row],[First Name]],"")</f>
        <v>Adnan</v>
      </c>
      <c r="I985" s="27" t="str">
        <f>IFERROR(Apollo_Data__Comp_No[[#This Row],[Last Name]],"")</f>
        <v>Khan</v>
      </c>
      <c r="M985" s="27" t="str">
        <f>IFERROR(Apollo_Data__Comp_No[[#This Row],[Company Linkedin Url]],"")</f>
        <v>http://www.linkedin.com/company/atelierkhan</v>
      </c>
      <c r="N985" s="27" t="str">
        <f>IFERROR(Apollo_Data__Comp_No[[#This Row],[Website]],"")</f>
        <v>https://atelierkhan.co.uk</v>
      </c>
      <c r="O985" s="27" t="str">
        <f>IFERROR(Apollo_Data__Comp_No[[#This Row],[Company Address]],"")</f>
        <v>177 Garratt Lane, London, England, United Kingdom, SW18 4DP</v>
      </c>
      <c r="P985" s="33" t="s">
        <v>26054</v>
      </c>
    </row>
    <row r="986" spans="1:16" s="27" customFormat="1" x14ac:dyDescent="0.4">
      <c r="A986" s="28" t="str">
        <f>IFERROR(Apollo_Data__Comp_No[[#This Row],[CH Company number]],"")</f>
        <v>16553732</v>
      </c>
      <c r="B986" s="29" t="str">
        <f>IFERROR(Apollo_Data__Comp_No[[#This Row],[company]],"")</f>
        <v>HSM Real Estate</v>
      </c>
      <c r="C986" s="29" t="str">
        <f>IFERROR(_xlfn.XLOOKUP(Apollo_Results[[#This Row],[Company Number ]],Apollo_Data___Inc_Lender!A:A,Apollo_Data___Inc_Lender!C:C,,)&amp;"","")</f>
        <v>Mubasera - Akhtar; Haroon - Sarwar</v>
      </c>
      <c r="D986" s="27" t="str">
        <f>IFERROR(_xlfn.XLOOKUP(Apollo_Results[[#This Row],[Company Number ]],Apollo_Data___Inc_Lender!A:A,Apollo_Data___Inc_Lender!D:D,,)&amp;"","")</f>
        <v/>
      </c>
      <c r="E986" s="31">
        <f>IFERROR(_xlfn.XLOOKUP(Apollo_Results[[#This Row],[Company Number ]],Apollo_Data___Inc_Lender!A:A,Apollo_Data___Inc_Lender!E:E,"",),"")</f>
        <v>0</v>
      </c>
      <c r="F986" s="27" t="str">
        <f>IFERROR(_xlfn.XLOOKUP(Apollo_Results[[#This Row],[Company Number ]],Apollo_Data___Inc_Lender!A:A,Apollo_Data___Inc_Lender!F:F,"",0)&amp;"","")</f>
        <v/>
      </c>
      <c r="G986" s="31">
        <f>_xlfn.XLOOKUP(Apollo_Results[[#This Row],[Company Number ]],Apollo_Data___Inc_Lender!A:A,Apollo_Data___Inc_Lender!G:G,"",0)</f>
        <v>45839</v>
      </c>
      <c r="H986" s="27" t="str">
        <f>IFERROR(Apollo_Data__Comp_No[[#This Row],[First Name]],"")</f>
        <v>Richard</v>
      </c>
      <c r="I986" s="27" t="str">
        <f>IFERROR(Apollo_Data__Comp_No[[#This Row],[Last Name]],"")</f>
        <v>Harding</v>
      </c>
      <c r="M986" s="27" t="str">
        <f>IFERROR(Apollo_Data__Comp_No[[#This Row],[Company Linkedin Url]],"")</f>
        <v>http://www.linkedin.com/company/hsm-chartered-surveyors</v>
      </c>
      <c r="N986" s="27" t="str">
        <f>IFERROR(Apollo_Data__Comp_No[[#This Row],[Website]],"")</f>
        <v>https://hsmuk.com</v>
      </c>
      <c r="O986" s="27" t="str">
        <f>IFERROR(Apollo_Data__Comp_No[[#This Row],[Company Address]],"")</f>
        <v>115 Mount Street, London, England, United Kingdom, W1K 3NQ</v>
      </c>
      <c r="P986" s="33" t="s">
        <v>26054</v>
      </c>
    </row>
    <row r="987" spans="1:16" s="27" customFormat="1" x14ac:dyDescent="0.4">
      <c r="A987" s="28" t="str">
        <f>IFERROR(Apollo_Data__Comp_No[[#This Row],[CH Company number]],"")</f>
        <v>09740313</v>
      </c>
      <c r="B987" s="29" t="str">
        <f>IFERROR(Apollo_Data__Comp_No[[#This Row],[company]],"")</f>
        <v>Griffin Land</v>
      </c>
      <c r="C987" s="29" t="str">
        <f>IFERROR(_xlfn.XLOOKUP(Apollo_Results[[#This Row],[Company Number ]],Apollo_Data___Inc_Lender!A:A,Apollo_Data___Inc_Lender!C:C,,)&amp;"","")</f>
        <v>Gary - Morris</v>
      </c>
      <c r="D987" s="27" t="str">
        <f>IFERROR(_xlfn.XLOOKUP(Apollo_Results[[#This Row],[Company Number ]],Apollo_Data___Inc_Lender!A:A,Apollo_Data___Inc_Lender!D:D,,)&amp;"","")</f>
        <v>Cambridge &amp; Counties Bank Limited</v>
      </c>
      <c r="E987" s="31">
        <f>IFERROR(_xlfn.XLOOKUP(Apollo_Results[[#This Row],[Company Number ]],Apollo_Data___Inc_Lender!A:A,Apollo_Data___Inc_Lender!E:E,"",),"")</f>
        <v>42360</v>
      </c>
      <c r="F987" s="27" t="str">
        <f>IFERROR(_xlfn.XLOOKUP(Apollo_Results[[#This Row],[Company Number ]],Apollo_Data___Inc_Lender!A:A,Apollo_Data___Inc_Lender!F:F,"",0)&amp;"","")</f>
        <v>outstanding</v>
      </c>
      <c r="G987" s="31">
        <f>_xlfn.XLOOKUP(Apollo_Results[[#This Row],[Company Number ]],Apollo_Data___Inc_Lender!A:A,Apollo_Data___Inc_Lender!G:G,"",0)</f>
        <v>42235</v>
      </c>
      <c r="H987" s="27" t="str">
        <f>IFERROR(Apollo_Data__Comp_No[[#This Row],[First Name]],"")</f>
        <v>Phil</v>
      </c>
      <c r="I987" s="27" t="str">
        <f>IFERROR(Apollo_Data__Comp_No[[#This Row],[Last Name]],"")</f>
        <v>McConnachie</v>
      </c>
      <c r="M987" s="27" t="str">
        <f>IFERROR(Apollo_Data__Comp_No[[#This Row],[Company Linkedin Url]],"")</f>
        <v>http://www.linkedin.com/company/griffin-land</v>
      </c>
      <c r="N987" s="27" t="str">
        <f>IFERROR(Apollo_Data__Comp_No[[#This Row],[Website]],"")</f>
        <v>https://griffinland.co.uk</v>
      </c>
      <c r="O987" s="27" t="str">
        <f>IFERROR(Apollo_Data__Comp_No[[#This Row],[Company Address]],"")</f>
        <v>Newport, Wales, United Kingdom</v>
      </c>
      <c r="P987" s="33" t="s">
        <v>26054</v>
      </c>
    </row>
    <row r="988" spans="1:16" s="27" customFormat="1" x14ac:dyDescent="0.4">
      <c r="A988" s="28" t="str">
        <f>IFERROR(Apollo_Data__Comp_No[[#This Row],[CH Company number]],"")</f>
        <v>10715408</v>
      </c>
      <c r="B988" s="29" t="str">
        <f>IFERROR(Apollo_Data__Comp_No[[#This Row],[company]],"")</f>
        <v>The New Homes Consultancy</v>
      </c>
      <c r="C988" s="29" t="str">
        <f>IFERROR(_xlfn.XLOOKUP(Apollo_Results[[#This Row],[Company Number ]],Apollo_Data___Inc_Lender!A:A,Apollo_Data___Inc_Lender!C:C,,)&amp;"","")</f>
        <v>Ian - Crawt</v>
      </c>
      <c r="D988" s="27" t="str">
        <f>IFERROR(_xlfn.XLOOKUP(Apollo_Results[[#This Row],[Company Number ]],Apollo_Data___Inc_Lender!A:A,Apollo_Data___Inc_Lender!D:D,,)&amp;"","")</f>
        <v/>
      </c>
      <c r="E988" s="31">
        <f>IFERROR(_xlfn.XLOOKUP(Apollo_Results[[#This Row],[Company Number ]],Apollo_Data___Inc_Lender!A:A,Apollo_Data___Inc_Lender!E:E,"",),"")</f>
        <v>0</v>
      </c>
      <c r="F988" s="27" t="str">
        <f>IFERROR(_xlfn.XLOOKUP(Apollo_Results[[#This Row],[Company Number ]],Apollo_Data___Inc_Lender!A:A,Apollo_Data___Inc_Lender!F:F,"",0)&amp;"","")</f>
        <v/>
      </c>
      <c r="G988" s="31">
        <f>_xlfn.XLOOKUP(Apollo_Results[[#This Row],[Company Number ]],Apollo_Data___Inc_Lender!A:A,Apollo_Data___Inc_Lender!G:G,"",0)</f>
        <v>42832</v>
      </c>
      <c r="H988" s="27" t="str">
        <f>IFERROR(Apollo_Data__Comp_No[[#This Row],[First Name]],"")</f>
        <v>Olivia</v>
      </c>
      <c r="I988" s="27" t="str">
        <f>IFERROR(Apollo_Data__Comp_No[[#This Row],[Last Name]],"")</f>
        <v>Borszynska</v>
      </c>
      <c r="M988" s="27" t="str">
        <f>IFERROR(Apollo_Data__Comp_No[[#This Row],[Company Linkedin Url]],"")</f>
        <v>http://www.linkedin.com/company/thenewhomesconsultancy</v>
      </c>
      <c r="N988" s="27" t="str">
        <f>IFERROR(Apollo_Data__Comp_No[[#This Row],[Website]],"")</f>
        <v>https://newhomesconsultancy.co.uk</v>
      </c>
      <c r="O988" s="27" t="str">
        <f>IFERROR(Apollo_Data__Comp_No[[#This Row],[Company Address]],"")</f>
        <v>London, United Kingdom</v>
      </c>
      <c r="P988" s="33" t="s">
        <v>26054</v>
      </c>
    </row>
    <row r="989" spans="1:16" s="27" customFormat="1" x14ac:dyDescent="0.4">
      <c r="A989" s="28" t="str">
        <f>IFERROR(Apollo_Data__Comp_No[[#This Row],[CH Company number]],"")</f>
        <v>12202968</v>
      </c>
      <c r="B989" s="29" t="str">
        <f>IFERROR(Apollo_Data__Comp_No[[#This Row],[company]],"")</f>
        <v>Sapphire Property Investments and Ventures Ltd</v>
      </c>
      <c r="C989" s="29" t="str">
        <f>IFERROR(_xlfn.XLOOKUP(Apollo_Results[[#This Row],[Company Number ]],Apollo_Data___Inc_Lender!A:A,Apollo_Data___Inc_Lender!C:C,,)&amp;"","")</f>
        <v>Davis, Sabreena Saphire</v>
      </c>
      <c r="D989" s="27" t="str">
        <f>IFERROR(_xlfn.XLOOKUP(Apollo_Results[[#This Row],[Company Number ]],Apollo_Data___Inc_Lender!A:A,Apollo_Data___Inc_Lender!D:D,,)&amp;"","")</f>
        <v>United Trust Bank Limited</v>
      </c>
      <c r="E989" s="31">
        <f>IFERROR(_xlfn.XLOOKUP(Apollo_Results[[#This Row],[Company Number ]],Apollo_Data___Inc_Lender!A:A,Apollo_Data___Inc_Lender!E:E,"",),"")</f>
        <v>45635</v>
      </c>
      <c r="F989" s="27" t="str">
        <f>IFERROR(_xlfn.XLOOKUP(Apollo_Results[[#This Row],[Company Number ]],Apollo_Data___Inc_Lender!A:A,Apollo_Data___Inc_Lender!F:F,"",0)&amp;"","")</f>
        <v>outstanding</v>
      </c>
      <c r="G989" s="31">
        <f>_xlfn.XLOOKUP(Apollo_Results[[#This Row],[Company Number ]],Apollo_Data___Inc_Lender!A:A,Apollo_Data___Inc_Lender!G:G,"",0)</f>
        <v>43720</v>
      </c>
      <c r="H989" s="27" t="str">
        <f>IFERROR(Apollo_Data__Comp_No[[#This Row],[First Name]],"")</f>
        <v>Sabreena</v>
      </c>
      <c r="I989" s="27" t="str">
        <f>IFERROR(Apollo_Data__Comp_No[[#This Row],[Last Name]],"")</f>
        <v>Davis</v>
      </c>
      <c r="M989" s="27" t="str">
        <f>IFERROR(Apollo_Data__Comp_No[[#This Row],[Company Linkedin Url]],"")</f>
        <v>http://www.linkedin.com/company/sapphire-property-investments-and-ventures-ltd</v>
      </c>
      <c r="N989" s="27" t="str">
        <f>IFERROR(Apollo_Data__Comp_No[[#This Row],[Website]],"")</f>
        <v>https://sapphirepropertyinvestments.com</v>
      </c>
      <c r="O989" s="27" t="str">
        <f>IFERROR(Apollo_Data__Comp_No[[#This Row],[Company Address]],"")</f>
        <v>486 Mansfield Road, Nottingham, England, United Kingdom, NG5 2FB</v>
      </c>
      <c r="P989" s="33" t="s">
        <v>26054</v>
      </c>
    </row>
    <row r="990" spans="1:16" s="27" customFormat="1" x14ac:dyDescent="0.4">
      <c r="A990" s="28" t="str">
        <f>IFERROR(Apollo_Data__Comp_No[[#This Row],[CH Company number]],"")</f>
        <v>01881014</v>
      </c>
      <c r="B990" s="29" t="str">
        <f>IFERROR(Apollo_Data__Comp_No[[#This Row],[company]],"")</f>
        <v>Finsdale Construction</v>
      </c>
      <c r="C990" s="29" t="str">
        <f>IFERROR(_xlfn.XLOOKUP(Apollo_Results[[#This Row],[Company Number ]],Apollo_Data___Inc_Lender!A:A,Apollo_Data___Inc_Lender!C:C,,)&amp;"","")</f>
        <v>Heather - Mealing; Gary - Brook</v>
      </c>
      <c r="D990" s="27" t="str">
        <f>IFERROR(_xlfn.XLOOKUP(Apollo_Results[[#This Row],[Company Number ]],Apollo_Data___Inc_Lender!A:A,Apollo_Data___Inc_Lender!D:D,,)&amp;"","")</f>
        <v>Lloyds Tsb Bank PLC</v>
      </c>
      <c r="E990" s="31">
        <f>IFERROR(_xlfn.XLOOKUP(Apollo_Results[[#This Row],[Company Number ]],Apollo_Data___Inc_Lender!A:A,Apollo_Data___Inc_Lender!E:E,"",),"")</f>
        <v>39847</v>
      </c>
      <c r="F990" s="27" t="str">
        <f>IFERROR(_xlfn.XLOOKUP(Apollo_Results[[#This Row],[Company Number ]],Apollo_Data___Inc_Lender!A:A,Apollo_Data___Inc_Lender!F:F,"",0)&amp;"","")</f>
        <v>outstanding</v>
      </c>
      <c r="G990" s="31">
        <f>_xlfn.XLOOKUP(Apollo_Results[[#This Row],[Company Number ]],Apollo_Data___Inc_Lender!A:A,Apollo_Data___Inc_Lender!G:G,"",0)</f>
        <v>31075</v>
      </c>
      <c r="H990" s="27" t="str">
        <f>IFERROR(Apollo_Data__Comp_No[[#This Row],[First Name]],"")</f>
        <v>Robert</v>
      </c>
      <c r="I990" s="27" t="str">
        <f>IFERROR(Apollo_Data__Comp_No[[#This Row],[Last Name]],"")</f>
        <v>Brook</v>
      </c>
      <c r="M990" s="27" t="str">
        <f>IFERROR(Apollo_Data__Comp_No[[#This Row],[Company Linkedin Url]],"")</f>
        <v>http://www.linkedin.com/company/finsdale-construction</v>
      </c>
      <c r="N990" s="27" t="str">
        <f>IFERROR(Apollo_Data__Comp_No[[#This Row],[Website]],"")</f>
        <v>https://finsdale.com</v>
      </c>
      <c r="O990" s="27" t="str">
        <f>IFERROR(Apollo_Data__Comp_No[[#This Row],[Company Address]],"")</f>
        <v>Hove, England, United Kingdom</v>
      </c>
      <c r="P990" s="33" t="s">
        <v>26054</v>
      </c>
    </row>
    <row r="991" spans="1:16" s="27" customFormat="1" x14ac:dyDescent="0.4">
      <c r="A991" s="28" t="str">
        <f>IFERROR(Apollo_Data__Comp_No[[#This Row],[CH Company number]],"")</f>
        <v>OE014694</v>
      </c>
      <c r="B991" s="29" t="str">
        <f>IFERROR(Apollo_Data__Comp_No[[#This Row],[company]],"")</f>
        <v>V&amp;A Homes (Yorkshire) Ltd #heartyourhome</v>
      </c>
      <c r="C991" s="29" t="str">
        <f>IFERROR(_xlfn.XLOOKUP(Apollo_Results[[#This Row],[Company Number ]],Apollo_Data___Inc_Lender!A:A,Apollo_Data___Inc_Lender!C:C,,)&amp;"","")</f>
        <v/>
      </c>
      <c r="D991" s="27" t="str">
        <f>IFERROR(_xlfn.XLOOKUP(Apollo_Results[[#This Row],[Company Number ]],Apollo_Data___Inc_Lender!A:A,Apollo_Data___Inc_Lender!D:D,,)&amp;"","")</f>
        <v/>
      </c>
      <c r="E991" s="31">
        <f>IFERROR(_xlfn.XLOOKUP(Apollo_Results[[#This Row],[Company Number ]],Apollo_Data___Inc_Lender!A:A,Apollo_Data___Inc_Lender!E:E,"",),"")</f>
        <v>0</v>
      </c>
      <c r="F991" s="27" t="str">
        <f>IFERROR(_xlfn.XLOOKUP(Apollo_Results[[#This Row],[Company Number ]],Apollo_Data___Inc_Lender!A:A,Apollo_Data___Inc_Lender!F:F,"",0)&amp;"","")</f>
        <v/>
      </c>
      <c r="G991" s="31">
        <f>_xlfn.XLOOKUP(Apollo_Results[[#This Row],[Company Number ]],Apollo_Data___Inc_Lender!A:A,Apollo_Data___Inc_Lender!G:G,"",0)</f>
        <v>44944</v>
      </c>
      <c r="H991" s="27" t="str">
        <f>IFERROR(Apollo_Data__Comp_No[[#This Row],[First Name]],"")</f>
        <v>Victoria</v>
      </c>
      <c r="I991" s="27" t="str">
        <f>IFERROR(Apollo_Data__Comp_No[[#This Row],[Last Name]],"")</f>
        <v>Denman</v>
      </c>
      <c r="M991" s="27" t="str">
        <f>IFERROR(Apollo_Data__Comp_No[[#This Row],[Company Linkedin Url]],"")</f>
        <v>http://www.linkedin.com/company/v-a-homes-yorkshire-ltd</v>
      </c>
      <c r="N991" s="27" t="str">
        <f>IFERROR(Apollo_Data__Comp_No[[#This Row],[Website]],"")</f>
        <v>https://vandahomes.co.uk</v>
      </c>
      <c r="O991" s="27" t="str">
        <f>IFERROR(Apollo_Data__Comp_No[[#This Row],[Company Address]],"")</f>
        <v>110 Kings Road, Harrogate, England, United Kingdom, HG1 5HG</v>
      </c>
      <c r="P991" s="33" t="s">
        <v>26054</v>
      </c>
    </row>
    <row r="992" spans="1:16" s="27" customFormat="1" x14ac:dyDescent="0.4">
      <c r="A992" s="28" t="str">
        <f>IFERROR(Apollo_Data__Comp_No[[#This Row],[CH Company number]],"")</f>
        <v>01823607</v>
      </c>
      <c r="B992" s="29" t="str">
        <f>IFERROR(Apollo_Data__Comp_No[[#This Row],[company]],"")</f>
        <v>Prime Estates</v>
      </c>
      <c r="C992" s="29" t="str">
        <f>IFERROR(_xlfn.XLOOKUP(Apollo_Results[[#This Row],[Company Number ]],Apollo_Data___Inc_Lender!A:A,Apollo_Data___Inc_Lender!C:C,,)&amp;"","")</f>
        <v>Rive Accountancy Limited; Solomon - Benaim; Isabel - Boyer; Jack - Boyer</v>
      </c>
      <c r="D992" s="27" t="str">
        <f>IFERROR(_xlfn.XLOOKUP(Apollo_Results[[#This Row],[Company Number ]],Apollo_Data___Inc_Lender!A:A,Apollo_Data___Inc_Lender!D:D,,)&amp;"","")</f>
        <v>Prime Estates Limited</v>
      </c>
      <c r="E992" s="31">
        <f>IFERROR(_xlfn.XLOOKUP(Apollo_Results[[#This Row],[Company Number ]],Apollo_Data___Inc_Lender!A:A,Apollo_Data___Inc_Lender!E:E,"",),"")</f>
        <v>37805</v>
      </c>
      <c r="F992" s="27" t="str">
        <f>IFERROR(_xlfn.XLOOKUP(Apollo_Results[[#This Row],[Company Number ]],Apollo_Data___Inc_Lender!A:A,Apollo_Data___Inc_Lender!F:F,"",0)&amp;"","")</f>
        <v>outstanding</v>
      </c>
      <c r="G992" s="31">
        <f>_xlfn.XLOOKUP(Apollo_Results[[#This Row],[Company Number ]],Apollo_Data___Inc_Lender!A:A,Apollo_Data___Inc_Lender!G:G,"",0)</f>
        <v>30844</v>
      </c>
      <c r="H992" s="27" t="str">
        <f>IFERROR(Apollo_Data__Comp_No[[#This Row],[First Name]],"")</f>
        <v>Huw</v>
      </c>
      <c r="I992" s="27" t="str">
        <f>IFERROR(Apollo_Data__Comp_No[[#This Row],[Last Name]],"")</f>
        <v>Williams</v>
      </c>
      <c r="M992" s="27" t="str">
        <f>IFERROR(Apollo_Data__Comp_No[[#This Row],[Company Linkedin Url]],"")</f>
        <v>http://www.linkedin.com/company/prime-estates1</v>
      </c>
      <c r="N992" s="27" t="str">
        <f>IFERROR(Apollo_Data__Comp_No[[#This Row],[Website]],"")</f>
        <v>https://primeestates.co.uk</v>
      </c>
      <c r="O992" s="27" t="str">
        <f>IFERROR(Apollo_Data__Comp_No[[#This Row],[Company Address]],"")</f>
        <v>61 Old Wool Lane, England, United Kingdom, SK8 2PS</v>
      </c>
      <c r="P992" s="33" t="s">
        <v>26054</v>
      </c>
    </row>
    <row r="993" spans="1:16" s="27" customFormat="1" x14ac:dyDescent="0.4">
      <c r="A993" s="28" t="str">
        <f>IFERROR(Apollo_Data__Comp_No[[#This Row],[CH Company number]],"")</f>
        <v>01823607</v>
      </c>
      <c r="B993" s="29" t="str">
        <f>IFERROR(Apollo_Data__Comp_No[[#This Row],[company]],"")</f>
        <v>Prime Estates</v>
      </c>
      <c r="C993" s="29" t="str">
        <f>IFERROR(_xlfn.XLOOKUP(Apollo_Results[[#This Row],[Company Number ]],Apollo_Data___Inc_Lender!A:A,Apollo_Data___Inc_Lender!C:C,,)&amp;"","")</f>
        <v>Rive Accountancy Limited; Solomon - Benaim; Isabel - Boyer; Jack - Boyer</v>
      </c>
      <c r="D993" s="27" t="str">
        <f>IFERROR(_xlfn.XLOOKUP(Apollo_Results[[#This Row],[Company Number ]],Apollo_Data___Inc_Lender!A:A,Apollo_Data___Inc_Lender!D:D,,)&amp;"","")</f>
        <v>Prime Estates Limited</v>
      </c>
      <c r="E993" s="31">
        <f>IFERROR(_xlfn.XLOOKUP(Apollo_Results[[#This Row],[Company Number ]],Apollo_Data___Inc_Lender!A:A,Apollo_Data___Inc_Lender!E:E,"",),"")</f>
        <v>37805</v>
      </c>
      <c r="F993" s="27" t="str">
        <f>IFERROR(_xlfn.XLOOKUP(Apollo_Results[[#This Row],[Company Number ]],Apollo_Data___Inc_Lender!A:A,Apollo_Data___Inc_Lender!F:F,"",0)&amp;"","")</f>
        <v>outstanding</v>
      </c>
      <c r="G993" s="31">
        <f>_xlfn.XLOOKUP(Apollo_Results[[#This Row],[Company Number ]],Apollo_Data___Inc_Lender!A:A,Apollo_Data___Inc_Lender!G:G,"",0)</f>
        <v>30844</v>
      </c>
      <c r="H993" s="27" t="str">
        <f>IFERROR(Apollo_Data__Comp_No[[#This Row],[First Name]],"")</f>
        <v>Martin</v>
      </c>
      <c r="I993" s="27" t="str">
        <f>IFERROR(Apollo_Data__Comp_No[[#This Row],[Last Name]],"")</f>
        <v>Bishop</v>
      </c>
      <c r="M993" s="27" t="str">
        <f>IFERROR(Apollo_Data__Comp_No[[#This Row],[Company Linkedin Url]],"")</f>
        <v>http://www.linkedin.com/company/prime-estates1</v>
      </c>
      <c r="N993" s="27" t="str">
        <f>IFERROR(Apollo_Data__Comp_No[[#This Row],[Website]],"")</f>
        <v>https://primeestates.co.uk</v>
      </c>
      <c r="O993" s="27" t="str">
        <f>IFERROR(Apollo_Data__Comp_No[[#This Row],[Company Address]],"")</f>
        <v>61 Old Wool Lane, England, United Kingdom, SK8 2PS</v>
      </c>
      <c r="P993" s="33" t="s">
        <v>26054</v>
      </c>
    </row>
    <row r="994" spans="1:16" s="27" customFormat="1" x14ac:dyDescent="0.4">
      <c r="A994" s="28" t="str">
        <f>IFERROR(Apollo_Data__Comp_No[[#This Row],[CH Company number]],"")</f>
        <v>05195102</v>
      </c>
      <c r="B994" s="29" t="str">
        <f>IFERROR(Apollo_Data__Comp_No[[#This Row],[company]],"")</f>
        <v>Spire House Developments</v>
      </c>
      <c r="C994" s="29" t="str">
        <f>IFERROR(_xlfn.XLOOKUP(Apollo_Results[[#This Row],[Company Number ]],Apollo_Data___Inc_Lender!A:A,Apollo_Data___Inc_Lender!C:C,,)&amp;"","")</f>
        <v>Stephen - Abbley</v>
      </c>
      <c r="D994" s="27" t="str">
        <f>IFERROR(_xlfn.XLOOKUP(Apollo_Results[[#This Row],[Company Number ]],Apollo_Data___Inc_Lender!A:A,Apollo_Data___Inc_Lender!D:D,,)&amp;"","")</f>
        <v>National Westminster Bank PLC</v>
      </c>
      <c r="E994" s="31">
        <f>IFERROR(_xlfn.XLOOKUP(Apollo_Results[[#This Row],[Company Number ]],Apollo_Data___Inc_Lender!A:A,Apollo_Data___Inc_Lender!E:E,"",),"")</f>
        <v>45390</v>
      </c>
      <c r="F994" s="27" t="str">
        <f>IFERROR(_xlfn.XLOOKUP(Apollo_Results[[#This Row],[Company Number ]],Apollo_Data___Inc_Lender!A:A,Apollo_Data___Inc_Lender!F:F,"",0)&amp;"","")</f>
        <v>outstanding</v>
      </c>
      <c r="G994" s="31">
        <f>_xlfn.XLOOKUP(Apollo_Results[[#This Row],[Company Number ]],Apollo_Data___Inc_Lender!A:A,Apollo_Data___Inc_Lender!G:G,"",0)</f>
        <v>38201</v>
      </c>
      <c r="H994" s="27" t="str">
        <f>IFERROR(Apollo_Data__Comp_No[[#This Row],[First Name]],"")</f>
        <v>David</v>
      </c>
      <c r="I994" s="27" t="str">
        <f>IFERROR(Apollo_Data__Comp_No[[#This Row],[Last Name]],"")</f>
        <v>Simmons</v>
      </c>
      <c r="M994" s="27" t="str">
        <f>IFERROR(Apollo_Data__Comp_No[[#This Row],[Company Linkedin Url]],"")</f>
        <v>http://www.linkedin.com/company/spire-house-developments</v>
      </c>
      <c r="N994" s="27" t="str">
        <f>IFERROR(Apollo_Data__Comp_No[[#This Row],[Website]],"")</f>
        <v>https://spirehousedevelopments.co.uk</v>
      </c>
      <c r="O994" s="27" t="str">
        <f>IFERROR(Apollo_Data__Comp_No[[#This Row],[Company Address]],"")</f>
        <v>15 Interface Business Park, Swindon, England, United Kingdom, SN4 8SY</v>
      </c>
      <c r="P994" s="33" t="s">
        <v>26054</v>
      </c>
    </row>
    <row r="995" spans="1:16" s="27" customFormat="1" x14ac:dyDescent="0.4">
      <c r="A995" s="28" t="str">
        <f>IFERROR(Apollo_Data__Comp_No[[#This Row],[CH Company number]],"")</f>
        <v>08624259</v>
      </c>
      <c r="B995" s="29" t="str">
        <f>IFERROR(Apollo_Data__Comp_No[[#This Row],[company]],"")</f>
        <v>Restate</v>
      </c>
      <c r="C995" s="29" t="str">
        <f>IFERROR(_xlfn.XLOOKUP(Apollo_Results[[#This Row],[Company Number ]],Apollo_Data___Inc_Lender!A:A,Apollo_Data___Inc_Lender!C:C,,)&amp;"","")</f>
        <v>Appleton Secretaries Limited; Katherine - Hickson; Millward Investments Limited</v>
      </c>
      <c r="D995" s="27" t="str">
        <f>IFERROR(_xlfn.XLOOKUP(Apollo_Results[[#This Row],[Company Number ]],Apollo_Data___Inc_Lender!A:A,Apollo_Data___Inc_Lender!D:D,,)&amp;"","")</f>
        <v/>
      </c>
      <c r="E995" s="31">
        <f>IFERROR(_xlfn.XLOOKUP(Apollo_Results[[#This Row],[Company Number ]],Apollo_Data___Inc_Lender!A:A,Apollo_Data___Inc_Lender!E:E,"",),"")</f>
        <v>0</v>
      </c>
      <c r="F995" s="27" t="str">
        <f>IFERROR(_xlfn.XLOOKUP(Apollo_Results[[#This Row],[Company Number ]],Apollo_Data___Inc_Lender!A:A,Apollo_Data___Inc_Lender!F:F,"",0)&amp;"","")</f>
        <v/>
      </c>
      <c r="G995" s="31">
        <f>_xlfn.XLOOKUP(Apollo_Results[[#This Row],[Company Number ]],Apollo_Data___Inc_Lender!A:A,Apollo_Data___Inc_Lender!G:G,"",0)</f>
        <v>41480</v>
      </c>
      <c r="H995" s="27" t="str">
        <f>IFERROR(Apollo_Data__Comp_No[[#This Row],[First Name]],"")</f>
        <v>Ben</v>
      </c>
      <c r="I995" s="27" t="str">
        <f>IFERROR(Apollo_Data__Comp_No[[#This Row],[Last Name]],"")</f>
        <v>Smith</v>
      </c>
      <c r="M995" s="27" t="str">
        <f>IFERROR(Apollo_Data__Comp_No[[#This Row],[Company Linkedin Url]],"")</f>
        <v>http://www.linkedin.com/company/restate-hr</v>
      </c>
      <c r="N995" s="27" t="str">
        <f>IFERROR(Apollo_Data__Comp_No[[#This Row],[Website]],"")</f>
        <v>https://restate.hr</v>
      </c>
      <c r="O995" s="27" t="str">
        <f>IFERROR(Apollo_Data__Comp_No[[#This Row],[Company Address]],"")</f>
        <v>3 Ulica Kamila Toncica, Split, Split-Dalmatia County, Croatia, 21000</v>
      </c>
      <c r="P995" s="33" t="s">
        <v>26054</v>
      </c>
    </row>
    <row r="996" spans="1:16" s="27" customFormat="1" x14ac:dyDescent="0.4">
      <c r="A996" s="28" t="str">
        <f>IFERROR(Apollo_Data__Comp_No[[#This Row],[CH Company number]],"")</f>
        <v>02353325</v>
      </c>
      <c r="B996" s="29" t="str">
        <f>IFERROR(Apollo_Data__Comp_No[[#This Row],[company]],"")</f>
        <v>Turnstone Estates</v>
      </c>
      <c r="C996" s="29" t="str">
        <f>IFERROR(_xlfn.XLOOKUP(Apollo_Results[[#This Row],[Company Number ]],Apollo_Data___Inc_Lender!A:A,Apollo_Data___Inc_Lender!C:C,,)&amp;"","")</f>
        <v>Christopher - Goldsmith; Timothy - Deacon; Christina - Goldsmith; Yvette - Gregory</v>
      </c>
      <c r="D996" s="27" t="str">
        <f>IFERROR(_xlfn.XLOOKUP(Apollo_Results[[#This Row],[Company Number ]],Apollo_Data___Inc_Lender!A:A,Apollo_Data___Inc_Lender!D:D,,)&amp;"","")</f>
        <v>Euro Dinero S.À R.L.</v>
      </c>
      <c r="E996" s="31">
        <f>IFERROR(_xlfn.XLOOKUP(Apollo_Results[[#This Row],[Company Number ]],Apollo_Data___Inc_Lender!A:A,Apollo_Data___Inc_Lender!E:E,"",),"")</f>
        <v>42304</v>
      </c>
      <c r="F996" s="27" t="str">
        <f>IFERROR(_xlfn.XLOOKUP(Apollo_Results[[#This Row],[Company Number ]],Apollo_Data___Inc_Lender!A:A,Apollo_Data___Inc_Lender!F:F,"",0)&amp;"","")</f>
        <v>fully-satisfied</v>
      </c>
      <c r="G996" s="31">
        <f>_xlfn.XLOOKUP(Apollo_Results[[#This Row],[Company Number ]],Apollo_Data___Inc_Lender!A:A,Apollo_Data___Inc_Lender!G:G,"",0)</f>
        <v>32567</v>
      </c>
      <c r="H996" s="27" t="str">
        <f>IFERROR(Apollo_Data__Comp_No[[#This Row],[First Name]],"")</f>
        <v>Chris</v>
      </c>
      <c r="I996" s="27" t="str">
        <f>IFERROR(Apollo_Data__Comp_No[[#This Row],[Last Name]],"")</f>
        <v>Goldsmith</v>
      </c>
      <c r="M996" s="27" t="str">
        <f>IFERROR(Apollo_Data__Comp_No[[#This Row],[Company Linkedin Url]],"")</f>
        <v>http://www.linkedin.com/company/turnstoneestates</v>
      </c>
      <c r="N996" s="27" t="str">
        <f>IFERROR(Apollo_Data__Comp_No[[#This Row],[Website]],"")</f>
        <v>https://turnstoneestates.com</v>
      </c>
      <c r="O996" s="27" t="str">
        <f>IFERROR(Apollo_Data__Comp_No[[#This Row],[Company Address]],"")</f>
        <v>33 Bridge Street, Cambridge, England, United Kingdom, CB2 1UW</v>
      </c>
      <c r="P996" s="33" t="s">
        <v>26054</v>
      </c>
    </row>
    <row r="997" spans="1:16" s="27" customFormat="1" x14ac:dyDescent="0.4">
      <c r="A997" s="28" t="str">
        <f>IFERROR(Apollo_Data__Comp_No[[#This Row],[CH Company number]],"")</f>
        <v>02353325</v>
      </c>
      <c r="B997" s="29" t="str">
        <f>IFERROR(Apollo_Data__Comp_No[[#This Row],[company]],"")</f>
        <v>Turnstone Estates</v>
      </c>
      <c r="C997" s="29" t="str">
        <f>IFERROR(_xlfn.XLOOKUP(Apollo_Results[[#This Row],[Company Number ]],Apollo_Data___Inc_Lender!A:A,Apollo_Data___Inc_Lender!C:C,,)&amp;"","")</f>
        <v>Christopher - Goldsmith; Timothy - Deacon; Christina - Goldsmith; Yvette - Gregory</v>
      </c>
      <c r="D997" s="27" t="str">
        <f>IFERROR(_xlfn.XLOOKUP(Apollo_Results[[#This Row],[Company Number ]],Apollo_Data___Inc_Lender!A:A,Apollo_Data___Inc_Lender!D:D,,)&amp;"","")</f>
        <v>Euro Dinero S.À R.L.</v>
      </c>
      <c r="E997" s="31">
        <f>IFERROR(_xlfn.XLOOKUP(Apollo_Results[[#This Row],[Company Number ]],Apollo_Data___Inc_Lender!A:A,Apollo_Data___Inc_Lender!E:E,"",),"")</f>
        <v>42304</v>
      </c>
      <c r="F997" s="27" t="str">
        <f>IFERROR(_xlfn.XLOOKUP(Apollo_Results[[#This Row],[Company Number ]],Apollo_Data___Inc_Lender!A:A,Apollo_Data___Inc_Lender!F:F,"",0)&amp;"","")</f>
        <v>fully-satisfied</v>
      </c>
      <c r="G997" s="31">
        <f>_xlfn.XLOOKUP(Apollo_Results[[#This Row],[Company Number ]],Apollo_Data___Inc_Lender!A:A,Apollo_Data___Inc_Lender!G:G,"",0)</f>
        <v>32567</v>
      </c>
      <c r="H997" s="27" t="str">
        <f>IFERROR(Apollo_Data__Comp_No[[#This Row],[First Name]],"")</f>
        <v>Yvette</v>
      </c>
      <c r="I997" s="27" t="str">
        <f>IFERROR(Apollo_Data__Comp_No[[#This Row],[Last Name]],"")</f>
        <v>Gregory</v>
      </c>
      <c r="M997" s="27" t="str">
        <f>IFERROR(Apollo_Data__Comp_No[[#This Row],[Company Linkedin Url]],"")</f>
        <v>http://www.linkedin.com/company/turnstoneestates</v>
      </c>
      <c r="N997" s="27" t="str">
        <f>IFERROR(Apollo_Data__Comp_No[[#This Row],[Website]],"")</f>
        <v>https://turnstoneestates.com</v>
      </c>
      <c r="O997" s="27" t="str">
        <f>IFERROR(Apollo_Data__Comp_No[[#This Row],[Company Address]],"")</f>
        <v>33 Bridge Street, Cambridge, England, United Kingdom, CB2 1UW</v>
      </c>
      <c r="P997" s="33" t="s">
        <v>26054</v>
      </c>
    </row>
    <row r="998" spans="1:16" s="27" customFormat="1" x14ac:dyDescent="0.4">
      <c r="A998" s="28" t="str">
        <f>IFERROR(Apollo_Data__Comp_No[[#This Row],[CH Company number]],"")</f>
        <v>11314237</v>
      </c>
      <c r="B998" s="29" t="str">
        <f>IFERROR(Apollo_Data__Comp_No[[#This Row],[company]],"")</f>
        <v>Windborough Homes</v>
      </c>
      <c r="C998" s="29" t="str">
        <f>IFERROR(_xlfn.XLOOKUP(Apollo_Results[[#This Row],[Company Number ]],Apollo_Data___Inc_Lender!A:A,Apollo_Data___Inc_Lender!C:C,,)&amp;"","")</f>
        <v>Steven - Mcdicken</v>
      </c>
      <c r="D998" s="27" t="str">
        <f>IFERROR(_xlfn.XLOOKUP(Apollo_Results[[#This Row],[Company Number ]],Apollo_Data___Inc_Lender!A:A,Apollo_Data___Inc_Lender!D:D,,)&amp;"","")</f>
        <v/>
      </c>
      <c r="E998" s="31">
        <f>IFERROR(_xlfn.XLOOKUP(Apollo_Results[[#This Row],[Company Number ]],Apollo_Data___Inc_Lender!A:A,Apollo_Data___Inc_Lender!E:E,"",),"")</f>
        <v>0</v>
      </c>
      <c r="F998" s="27" t="str">
        <f>IFERROR(_xlfn.XLOOKUP(Apollo_Results[[#This Row],[Company Number ]],Apollo_Data___Inc_Lender!A:A,Apollo_Data___Inc_Lender!F:F,"",0)&amp;"","")</f>
        <v/>
      </c>
      <c r="G998" s="31">
        <f>_xlfn.XLOOKUP(Apollo_Results[[#This Row],[Company Number ]],Apollo_Data___Inc_Lender!A:A,Apollo_Data___Inc_Lender!G:G,"",0)</f>
        <v>43207</v>
      </c>
      <c r="H998" s="27" t="str">
        <f>IFERROR(Apollo_Data__Comp_No[[#This Row],[First Name]],"")</f>
        <v>Steven</v>
      </c>
      <c r="I998" s="27" t="str">
        <f>IFERROR(Apollo_Data__Comp_No[[#This Row],[Last Name]],"")</f>
        <v>McDicken</v>
      </c>
      <c r="M998" s="27" t="str">
        <f>IFERROR(Apollo_Data__Comp_No[[#This Row],[Company Linkedin Url]],"")</f>
        <v>http://www.linkedin.com/company/windborough-homes</v>
      </c>
      <c r="N998" s="27" t="str">
        <f>IFERROR(Apollo_Data__Comp_No[[#This Row],[Website]],"")</f>
        <v>https://windborough.com</v>
      </c>
      <c r="O998" s="27" t="str">
        <f>IFERROR(Apollo_Data__Comp_No[[#This Row],[Company Address]],"")</f>
        <v>Richmond Road, London, England, United Kingdom, E11 4</v>
      </c>
      <c r="P998" s="33" t="s">
        <v>26054</v>
      </c>
    </row>
    <row r="999" spans="1:16" s="27" customFormat="1" x14ac:dyDescent="0.4">
      <c r="A999" s="28" t="str">
        <f>IFERROR(Apollo_Data__Comp_No[[#This Row],[CH Company number]],"")</f>
        <v>11366791</v>
      </c>
      <c r="B999" s="29" t="str">
        <f>IFERROR(Apollo_Data__Comp_No[[#This Row],[company]],"")</f>
        <v>Modernistiq Development</v>
      </c>
      <c r="C999" s="29" t="str">
        <f>IFERROR(_xlfn.XLOOKUP(Apollo_Results[[#This Row],[Company Number ]],Apollo_Data___Inc_Lender!A:A,Apollo_Data___Inc_Lender!C:C,,)&amp;"","")</f>
        <v>Christopher - Henshaw</v>
      </c>
      <c r="D999" s="27" t="str">
        <f>IFERROR(_xlfn.XLOOKUP(Apollo_Results[[#This Row],[Company Number ]],Apollo_Data___Inc_Lender!A:A,Apollo_Data___Inc_Lender!D:D,,)&amp;"","")</f>
        <v>Shawbrook Bank Limited</v>
      </c>
      <c r="E999" s="31">
        <f>IFERROR(_xlfn.XLOOKUP(Apollo_Results[[#This Row],[Company Number ]],Apollo_Data___Inc_Lender!A:A,Apollo_Data___Inc_Lender!E:E,"",),"")</f>
        <v>43973</v>
      </c>
      <c r="F999" s="27" t="str">
        <f>IFERROR(_xlfn.XLOOKUP(Apollo_Results[[#This Row],[Company Number ]],Apollo_Data___Inc_Lender!A:A,Apollo_Data___Inc_Lender!F:F,"",0)&amp;"","")</f>
        <v>outstanding</v>
      </c>
      <c r="G999" s="31">
        <f>_xlfn.XLOOKUP(Apollo_Results[[#This Row],[Company Number ]],Apollo_Data___Inc_Lender!A:A,Apollo_Data___Inc_Lender!G:G,"",0)</f>
        <v>43236</v>
      </c>
      <c r="H999" s="27" t="str">
        <f>IFERROR(Apollo_Data__Comp_No[[#This Row],[First Name]],"")</f>
        <v>Megan</v>
      </c>
      <c r="I999" s="27" t="str">
        <f>IFERROR(Apollo_Data__Comp_No[[#This Row],[Last Name]],"")</f>
        <v>Black</v>
      </c>
      <c r="M999" s="27" t="str">
        <f>IFERROR(Apollo_Data__Comp_No[[#This Row],[Company Linkedin Url]],"")</f>
        <v>http://www.linkedin.com/company/modernistiq-development</v>
      </c>
      <c r="N999" s="27" t="str">
        <f>IFERROR(Apollo_Data__Comp_No[[#This Row],[Website]],"")</f>
        <v>https://modernistiqdevelopment.com</v>
      </c>
      <c r="O999" s="27" t="str">
        <f>IFERROR(Apollo_Data__Comp_No[[#This Row],[Company Address]],"")</f>
        <v>10 East Parade, Leeds, England, United Kingdom, LS1 2BH</v>
      </c>
      <c r="P999" s="33" t="s">
        <v>26054</v>
      </c>
    </row>
    <row r="1000" spans="1:16" s="27" customFormat="1" x14ac:dyDescent="0.4">
      <c r="A1000" s="28" t="str">
        <f>IFERROR(Apollo_Data__Comp_No[[#This Row],[CH Company number]],"")</f>
        <v>11351116</v>
      </c>
      <c r="B1000" s="29" t="str">
        <f>IFERROR(Apollo_Data__Comp_No[[#This Row],[company]],"")</f>
        <v>The McLaren Clark Consultancy</v>
      </c>
      <c r="C1000" s="29" t="str">
        <f>IFERROR(_xlfn.XLOOKUP(Apollo_Results[[#This Row],[Company Number ]],Apollo_Data___Inc_Lender!A:A,Apollo_Data___Inc_Lender!C:C,,)&amp;"","")</f>
        <v>Stephen - Mclaren</v>
      </c>
      <c r="D1000" s="27" t="str">
        <f>IFERROR(_xlfn.XLOOKUP(Apollo_Results[[#This Row],[Company Number ]],Apollo_Data___Inc_Lender!A:A,Apollo_Data___Inc_Lender!D:D,,)&amp;"","")</f>
        <v/>
      </c>
      <c r="E1000" s="31">
        <f>IFERROR(_xlfn.XLOOKUP(Apollo_Results[[#This Row],[Company Number ]],Apollo_Data___Inc_Lender!A:A,Apollo_Data___Inc_Lender!E:E,"",),"")</f>
        <v>0</v>
      </c>
      <c r="F1000" s="27" t="str">
        <f>IFERROR(_xlfn.XLOOKUP(Apollo_Results[[#This Row],[Company Number ]],Apollo_Data___Inc_Lender!A:A,Apollo_Data___Inc_Lender!F:F,"",0)&amp;"","")</f>
        <v/>
      </c>
      <c r="G1000" s="31">
        <f>_xlfn.XLOOKUP(Apollo_Results[[#This Row],[Company Number ]],Apollo_Data___Inc_Lender!A:A,Apollo_Data___Inc_Lender!G:G,"",0)</f>
        <v>43229</v>
      </c>
      <c r="H1000" s="27" t="str">
        <f>IFERROR(Apollo_Data__Comp_No[[#This Row],[First Name]],"")</f>
        <v>Jack</v>
      </c>
      <c r="I1000" s="27" t="str">
        <f>IFERROR(Apollo_Data__Comp_No[[#This Row],[Last Name]],"")</f>
        <v>Forrest</v>
      </c>
      <c r="M1000" s="27" t="str">
        <f>IFERROR(Apollo_Data__Comp_No[[#This Row],[Company Linkedin Url]],"")</f>
        <v>http://www.linkedin.com/company/the-mclaren-clark-group</v>
      </c>
      <c r="N1000" s="27" t="str">
        <f>IFERROR(Apollo_Data__Comp_No[[#This Row],[Website]],"")</f>
        <v>https://m-c-c.biz</v>
      </c>
      <c r="O1000" s="27" t="str">
        <f>IFERROR(Apollo_Data__Comp_No[[#This Row],[Company Address]],"")</f>
        <v>55 Chichester Road, Arundel, England, United Kingdom, BN18 0AD</v>
      </c>
      <c r="P1000" s="33" t="s">
        <v>26054</v>
      </c>
    </row>
    <row r="1001" spans="1:16" s="27" customFormat="1" x14ac:dyDescent="0.4">
      <c r="A1001" s="28" t="str">
        <f>IFERROR(Apollo_Data__Comp_No[[#This Row],[CH Company number]],"")</f>
        <v>11351116</v>
      </c>
      <c r="B1001" s="29" t="str">
        <f>IFERROR(Apollo_Data__Comp_No[[#This Row],[company]],"")</f>
        <v>The McLaren Clark Consultancy</v>
      </c>
      <c r="C1001" s="29" t="str">
        <f>IFERROR(_xlfn.XLOOKUP(Apollo_Results[[#This Row],[Company Number ]],Apollo_Data___Inc_Lender!A:A,Apollo_Data___Inc_Lender!C:C,,)&amp;"","")</f>
        <v>Stephen - Mclaren</v>
      </c>
      <c r="D1001" s="27" t="str">
        <f>IFERROR(_xlfn.XLOOKUP(Apollo_Results[[#This Row],[Company Number ]],Apollo_Data___Inc_Lender!A:A,Apollo_Data___Inc_Lender!D:D,,)&amp;"","")</f>
        <v/>
      </c>
      <c r="E1001" s="31">
        <f>IFERROR(_xlfn.XLOOKUP(Apollo_Results[[#This Row],[Company Number ]],Apollo_Data___Inc_Lender!A:A,Apollo_Data___Inc_Lender!E:E,"",),"")</f>
        <v>0</v>
      </c>
      <c r="F1001" s="27" t="str">
        <f>IFERROR(_xlfn.XLOOKUP(Apollo_Results[[#This Row],[Company Number ]],Apollo_Data___Inc_Lender!A:A,Apollo_Data___Inc_Lender!F:F,"",0)&amp;"","")</f>
        <v/>
      </c>
      <c r="G1001" s="31">
        <f>_xlfn.XLOOKUP(Apollo_Results[[#This Row],[Company Number ]],Apollo_Data___Inc_Lender!A:A,Apollo_Data___Inc_Lender!G:G,"",0)</f>
        <v>43229</v>
      </c>
      <c r="H1001" s="27" t="str">
        <f>IFERROR(Apollo_Data__Comp_No[[#This Row],[First Name]],"")</f>
        <v>Daniel</v>
      </c>
      <c r="I1001" s="27" t="str">
        <f>IFERROR(Apollo_Data__Comp_No[[#This Row],[Last Name]],"")</f>
        <v>McLaren-Clark</v>
      </c>
      <c r="M1001" s="27" t="str">
        <f>IFERROR(Apollo_Data__Comp_No[[#This Row],[Company Linkedin Url]],"")</f>
        <v>http://www.linkedin.com/company/the-mclaren-clark-group</v>
      </c>
      <c r="N1001" s="27" t="str">
        <f>IFERROR(Apollo_Data__Comp_No[[#This Row],[Website]],"")</f>
        <v>https://m-c-c.biz</v>
      </c>
      <c r="O1001" s="27" t="str">
        <f>IFERROR(Apollo_Data__Comp_No[[#This Row],[Company Address]],"")</f>
        <v>55 Chichester Road, Arundel, England, United Kingdom, BN18 0AD</v>
      </c>
      <c r="P1001" s="33" t="s">
        <v>26054</v>
      </c>
    </row>
    <row r="1002" spans="1:16" s="27" customFormat="1" x14ac:dyDescent="0.4">
      <c r="A1002" s="28" t="str">
        <f>IFERROR(Apollo_Data__Comp_No[[#This Row],[CH Company number]],"")</f>
        <v>11351116</v>
      </c>
      <c r="B1002" s="29" t="str">
        <f>IFERROR(Apollo_Data__Comp_No[[#This Row],[company]],"")</f>
        <v>The McLaren Clark Consultancy</v>
      </c>
      <c r="C1002" s="29" t="str">
        <f>IFERROR(_xlfn.XLOOKUP(Apollo_Results[[#This Row],[Company Number ]],Apollo_Data___Inc_Lender!A:A,Apollo_Data___Inc_Lender!C:C,,)&amp;"","")</f>
        <v>Stephen - Mclaren</v>
      </c>
      <c r="D1002" s="27" t="str">
        <f>IFERROR(_xlfn.XLOOKUP(Apollo_Results[[#This Row],[Company Number ]],Apollo_Data___Inc_Lender!A:A,Apollo_Data___Inc_Lender!D:D,,)&amp;"","")</f>
        <v/>
      </c>
      <c r="E1002" s="31">
        <f>IFERROR(_xlfn.XLOOKUP(Apollo_Results[[#This Row],[Company Number ]],Apollo_Data___Inc_Lender!A:A,Apollo_Data___Inc_Lender!E:E,"",),"")</f>
        <v>0</v>
      </c>
      <c r="F1002" s="27" t="str">
        <f>IFERROR(_xlfn.XLOOKUP(Apollo_Results[[#This Row],[Company Number ]],Apollo_Data___Inc_Lender!A:A,Apollo_Data___Inc_Lender!F:F,"",0)&amp;"","")</f>
        <v/>
      </c>
      <c r="G1002" s="31">
        <f>_xlfn.XLOOKUP(Apollo_Results[[#This Row],[Company Number ]],Apollo_Data___Inc_Lender!A:A,Apollo_Data___Inc_Lender!G:G,"",0)</f>
        <v>43229</v>
      </c>
      <c r="H1002" s="27" t="str">
        <f>IFERROR(Apollo_Data__Comp_No[[#This Row],[First Name]],"")</f>
        <v>Chris</v>
      </c>
      <c r="I1002" s="27" t="str">
        <f>IFERROR(Apollo_Data__Comp_No[[#This Row],[Last Name]],"")</f>
        <v>McLaren-Clark</v>
      </c>
      <c r="M1002" s="27" t="str">
        <f>IFERROR(Apollo_Data__Comp_No[[#This Row],[Company Linkedin Url]],"")</f>
        <v>http://www.linkedin.com/company/the-mclaren-clark-group</v>
      </c>
      <c r="N1002" s="27" t="str">
        <f>IFERROR(Apollo_Data__Comp_No[[#This Row],[Website]],"")</f>
        <v>https://m-c-c.biz</v>
      </c>
      <c r="O1002" s="27" t="str">
        <f>IFERROR(Apollo_Data__Comp_No[[#This Row],[Company Address]],"")</f>
        <v>55 Chichester Road, Arundel, England, United Kingdom, BN18 0AD</v>
      </c>
      <c r="P1002" s="33" t="s">
        <v>26054</v>
      </c>
    </row>
    <row r="1003" spans="1:16" s="27" customFormat="1" x14ac:dyDescent="0.4">
      <c r="A1003" s="28" t="str">
        <f>IFERROR(Apollo_Data__Comp_No[[#This Row],[CH Company number]],"")</f>
        <v>11290237</v>
      </c>
      <c r="B1003" s="29" t="str">
        <f>IFERROR(Apollo_Data__Comp_No[[#This Row],[company]],"")</f>
        <v>NL Property</v>
      </c>
      <c r="C1003" s="29" t="str">
        <f>IFERROR(_xlfn.XLOOKUP(Apollo_Results[[#This Row],[Company Number ]],Apollo_Data___Inc_Lender!A:A,Apollo_Data___Inc_Lender!C:C,,)&amp;"","")</f>
        <v>Leah - Molyneux; Niko - Moulas</v>
      </c>
      <c r="D1003" s="27" t="str">
        <f>IFERROR(_xlfn.XLOOKUP(Apollo_Results[[#This Row],[Company Number ]],Apollo_Data___Inc_Lender!A:A,Apollo_Data___Inc_Lender!D:D,,)&amp;"","")</f>
        <v>Paratus Amc Limited</v>
      </c>
      <c r="E1003" s="31">
        <f>IFERROR(_xlfn.XLOOKUP(Apollo_Results[[#This Row],[Company Number ]],Apollo_Data___Inc_Lender!A:A,Apollo_Data___Inc_Lender!E:E,"",),"")</f>
        <v>45631</v>
      </c>
      <c r="F1003" s="27" t="str">
        <f>IFERROR(_xlfn.XLOOKUP(Apollo_Results[[#This Row],[Company Number ]],Apollo_Data___Inc_Lender!A:A,Apollo_Data___Inc_Lender!F:F,"",0)&amp;"","")</f>
        <v>outstanding</v>
      </c>
      <c r="G1003" s="31">
        <f>_xlfn.XLOOKUP(Apollo_Results[[#This Row],[Company Number ]],Apollo_Data___Inc_Lender!A:A,Apollo_Data___Inc_Lender!G:G,"",0)</f>
        <v>43194</v>
      </c>
      <c r="H1003" s="27" t="str">
        <f>IFERROR(Apollo_Data__Comp_No[[#This Row],[First Name]],"")</f>
        <v>Guy</v>
      </c>
      <c r="I1003" s="27" t="str">
        <f>IFERROR(Apollo_Data__Comp_No[[#This Row],[Last Name]],"")</f>
        <v>Harman</v>
      </c>
      <c r="M1003" s="27" t="str">
        <f>IFERROR(Apollo_Data__Comp_No[[#This Row],[Company Linkedin Url]],"")</f>
        <v>http://www.linkedin.com/company/nlproperty</v>
      </c>
      <c r="N1003" s="27" t="str">
        <f>IFERROR(Apollo_Data__Comp_No[[#This Row],[Website]],"")</f>
        <v>https://nlproperty.co.uk</v>
      </c>
      <c r="O1003" s="27" t="str">
        <f>IFERROR(Apollo_Data__Comp_No[[#This Row],[Company Address]],"")</f>
        <v>111 Park Street, London, England, United Kingdom, W1K 6</v>
      </c>
      <c r="P1003" s="33" t="s">
        <v>26054</v>
      </c>
    </row>
    <row r="1004" spans="1:16" s="27" customFormat="1" x14ac:dyDescent="0.4">
      <c r="A1004" s="28" t="str">
        <f>IFERROR(Apollo_Data__Comp_No[[#This Row],[CH Company number]],"")</f>
        <v>11290237</v>
      </c>
      <c r="B1004" s="29" t="str">
        <f>IFERROR(Apollo_Data__Comp_No[[#This Row],[company]],"")</f>
        <v>NL Property</v>
      </c>
      <c r="C1004" s="29" t="str">
        <f>IFERROR(_xlfn.XLOOKUP(Apollo_Results[[#This Row],[Company Number ]],Apollo_Data___Inc_Lender!A:A,Apollo_Data___Inc_Lender!C:C,,)&amp;"","")</f>
        <v>Leah - Molyneux; Niko - Moulas</v>
      </c>
      <c r="D1004" s="27" t="str">
        <f>IFERROR(_xlfn.XLOOKUP(Apollo_Results[[#This Row],[Company Number ]],Apollo_Data___Inc_Lender!A:A,Apollo_Data___Inc_Lender!D:D,,)&amp;"","")</f>
        <v>Paratus Amc Limited</v>
      </c>
      <c r="E1004" s="31">
        <f>IFERROR(_xlfn.XLOOKUP(Apollo_Results[[#This Row],[Company Number ]],Apollo_Data___Inc_Lender!A:A,Apollo_Data___Inc_Lender!E:E,"",),"")</f>
        <v>45631</v>
      </c>
      <c r="F1004" s="27" t="str">
        <f>IFERROR(_xlfn.XLOOKUP(Apollo_Results[[#This Row],[Company Number ]],Apollo_Data___Inc_Lender!A:A,Apollo_Data___Inc_Lender!F:F,"",0)&amp;"","")</f>
        <v>outstanding</v>
      </c>
      <c r="G1004" s="31">
        <f>_xlfn.XLOOKUP(Apollo_Results[[#This Row],[Company Number ]],Apollo_Data___Inc_Lender!A:A,Apollo_Data___Inc_Lender!G:G,"",0)</f>
        <v>43194</v>
      </c>
      <c r="H1004" s="27" t="str">
        <f>IFERROR(Apollo_Data__Comp_No[[#This Row],[First Name]],"")</f>
        <v>Nigel</v>
      </c>
      <c r="I1004" s="27" t="str">
        <f>IFERROR(Apollo_Data__Comp_No[[#This Row],[Last Name]],"")</f>
        <v>Berney</v>
      </c>
      <c r="M1004" s="27" t="str">
        <f>IFERROR(Apollo_Data__Comp_No[[#This Row],[Company Linkedin Url]],"")</f>
        <v>http://www.linkedin.com/company/nlproperty</v>
      </c>
      <c r="N1004" s="27" t="str">
        <f>IFERROR(Apollo_Data__Comp_No[[#This Row],[Website]],"")</f>
        <v>https://nlproperty.co.uk</v>
      </c>
      <c r="O1004" s="27" t="str">
        <f>IFERROR(Apollo_Data__Comp_No[[#This Row],[Company Address]],"")</f>
        <v>111 Park Street, London, England, United Kingdom, W1K 6</v>
      </c>
      <c r="P1004" s="33" t="s">
        <v>26054</v>
      </c>
    </row>
    <row r="1005" spans="1:16" s="27" customFormat="1" x14ac:dyDescent="0.4">
      <c r="A1005" s="28" t="str">
        <f>IFERROR(Apollo_Data__Comp_No[[#This Row],[CH Company number]],"")</f>
        <v>03290598</v>
      </c>
      <c r="B1005" s="29" t="str">
        <f>IFERROR(Apollo_Data__Comp_No[[#This Row],[company]],"")</f>
        <v>Ash Mill Developments Ltd</v>
      </c>
      <c r="C1005" s="29" t="str">
        <f>IFERROR(_xlfn.XLOOKUP(Apollo_Results[[#This Row],[Company Number ]],Apollo_Data___Inc_Lender!A:A,Apollo_Data___Inc_Lender!C:C,,)&amp;"","")</f>
        <v>Hamilton, Sarah; Andrew - Brown; Simon - Brown</v>
      </c>
      <c r="D1005" s="27" t="str">
        <f>IFERROR(_xlfn.XLOOKUP(Apollo_Results[[#This Row],[Company Number ]],Apollo_Data___Inc_Lender!A:A,Apollo_Data___Inc_Lender!D:D,,)&amp;"","")</f>
        <v>Oaknorth Bank PLC as Security Trustee</v>
      </c>
      <c r="E1005" s="31">
        <f>IFERROR(_xlfn.XLOOKUP(Apollo_Results[[#This Row],[Company Number ]],Apollo_Data___Inc_Lender!A:A,Apollo_Data___Inc_Lender!E:E,"",),"")</f>
        <v>44189</v>
      </c>
      <c r="F1005" s="27" t="str">
        <f>IFERROR(_xlfn.XLOOKUP(Apollo_Results[[#This Row],[Company Number ]],Apollo_Data___Inc_Lender!A:A,Apollo_Data___Inc_Lender!F:F,"",0)&amp;"","")</f>
        <v>fully-satisfied</v>
      </c>
      <c r="G1005" s="31">
        <f>_xlfn.XLOOKUP(Apollo_Results[[#This Row],[Company Number ]],Apollo_Data___Inc_Lender!A:A,Apollo_Data___Inc_Lender!G:G,"",0)</f>
        <v>35410</v>
      </c>
      <c r="H1005" s="27" t="str">
        <f>IFERROR(Apollo_Data__Comp_No[[#This Row],[First Name]],"")</f>
        <v>Andrew</v>
      </c>
      <c r="I1005" s="27" t="str">
        <f>IFERROR(Apollo_Data__Comp_No[[#This Row],[Last Name]],"")</f>
        <v>Brown</v>
      </c>
      <c r="M1005" s="27" t="str">
        <f>IFERROR(Apollo_Data__Comp_No[[#This Row],[Company Linkedin Url]],"")</f>
        <v>http://www.linkedin.com/company/ash-mill-developments-limited</v>
      </c>
      <c r="N1005" s="27" t="str">
        <f>IFERROR(Apollo_Data__Comp_No[[#This Row],[Website]],"")</f>
        <v>https://ashmill.co.uk</v>
      </c>
      <c r="O1005" s="27" t="str">
        <f>IFERROR(Apollo_Data__Comp_No[[#This Row],[Company Address]],"")</f>
        <v>154 Station Road, Amersham, England, United Kingdom, HP6 5DW</v>
      </c>
      <c r="P1005" s="33" t="s">
        <v>26054</v>
      </c>
    </row>
    <row r="1006" spans="1:16" s="27" customFormat="1" x14ac:dyDescent="0.4">
      <c r="A1006" s="28" t="str">
        <f>IFERROR(Apollo_Data__Comp_No[[#This Row],[CH Company number]],"")</f>
        <v>13657128</v>
      </c>
      <c r="B1006" s="29" t="str">
        <f>IFERROR(Apollo_Data__Comp_No[[#This Row],[company]],"")</f>
        <v>Haynes Investment Group</v>
      </c>
      <c r="C1006" s="29" t="str">
        <f>IFERROR(_xlfn.XLOOKUP(Apollo_Results[[#This Row],[Company Number ]],Apollo_Data___Inc_Lender!A:A,Apollo_Data___Inc_Lender!C:C,,)&amp;"","")</f>
        <v>Christopher - Haynes</v>
      </c>
      <c r="D1006" s="27" t="str">
        <f>IFERROR(_xlfn.XLOOKUP(Apollo_Results[[#This Row],[Company Number ]],Apollo_Data___Inc_Lender!A:A,Apollo_Data___Inc_Lender!D:D,,)&amp;"","")</f>
        <v/>
      </c>
      <c r="E1006" s="31">
        <f>IFERROR(_xlfn.XLOOKUP(Apollo_Results[[#This Row],[Company Number ]],Apollo_Data___Inc_Lender!A:A,Apollo_Data___Inc_Lender!E:E,"",),"")</f>
        <v>0</v>
      </c>
      <c r="F1006" s="27" t="str">
        <f>IFERROR(_xlfn.XLOOKUP(Apollo_Results[[#This Row],[Company Number ]],Apollo_Data___Inc_Lender!A:A,Apollo_Data___Inc_Lender!F:F,"",0)&amp;"","")</f>
        <v/>
      </c>
      <c r="G1006" s="31">
        <f>_xlfn.XLOOKUP(Apollo_Results[[#This Row],[Company Number ]],Apollo_Data___Inc_Lender!A:A,Apollo_Data___Inc_Lender!G:G,"",0)</f>
        <v>44470</v>
      </c>
      <c r="H1006" s="27" t="str">
        <f>IFERROR(Apollo_Data__Comp_No[[#This Row],[First Name]],"")</f>
        <v>Christopher</v>
      </c>
      <c r="I1006" s="27" t="str">
        <f>IFERROR(Apollo_Data__Comp_No[[#This Row],[Last Name]],"")</f>
        <v>Haynes</v>
      </c>
      <c r="M1006" s="27" t="str">
        <f>IFERROR(Apollo_Data__Comp_No[[#This Row],[Company Linkedin Url]],"")</f>
        <v>http://www.linkedin.com/company/haynes-ig</v>
      </c>
      <c r="N1006" s="27" t="str">
        <f>IFERROR(Apollo_Data__Comp_No[[#This Row],[Website]],"")</f>
        <v>https://haynes-ig.co.uk</v>
      </c>
      <c r="O1006" s="27" t="str">
        <f>IFERROR(Apollo_Data__Comp_No[[#This Row],[Company Address]],"")</f>
        <v>4 Brindley Road, Manchester, England, United Kingdom, M16 9HQ</v>
      </c>
      <c r="P1006" s="33" t="s">
        <v>26054</v>
      </c>
    </row>
    <row r="1007" spans="1:16" s="27" customFormat="1" x14ac:dyDescent="0.4">
      <c r="A1007" s="28" t="str">
        <f>IFERROR(Apollo_Data__Comp_No[[#This Row],[CH Company number]],"")</f>
        <v>11210118</v>
      </c>
      <c r="B1007" s="29" t="str">
        <f>IFERROR(Apollo_Data__Comp_No[[#This Row],[company]],"")</f>
        <v>Muskox Construction</v>
      </c>
      <c r="C1007" s="29" t="str">
        <f>IFERROR(_xlfn.XLOOKUP(Apollo_Results[[#This Row],[Company Number ]],Apollo_Data___Inc_Lender!A:A,Apollo_Data___Inc_Lender!C:C,,)&amp;"","")</f>
        <v>Devlin, Sam; Michal - Gornicki</v>
      </c>
      <c r="D1007" s="27" t="str">
        <f>IFERROR(_xlfn.XLOOKUP(Apollo_Results[[#This Row],[Company Number ]],Apollo_Data___Inc_Lender!A:A,Apollo_Data___Inc_Lender!D:D,,)&amp;"","")</f>
        <v/>
      </c>
      <c r="E1007" s="31">
        <f>IFERROR(_xlfn.XLOOKUP(Apollo_Results[[#This Row],[Company Number ]],Apollo_Data___Inc_Lender!A:A,Apollo_Data___Inc_Lender!E:E,"",),"")</f>
        <v>0</v>
      </c>
      <c r="F1007" s="27" t="str">
        <f>IFERROR(_xlfn.XLOOKUP(Apollo_Results[[#This Row],[Company Number ]],Apollo_Data___Inc_Lender!A:A,Apollo_Data___Inc_Lender!F:F,"",0)&amp;"","")</f>
        <v/>
      </c>
      <c r="G1007" s="31">
        <f>_xlfn.XLOOKUP(Apollo_Results[[#This Row],[Company Number ]],Apollo_Data___Inc_Lender!A:A,Apollo_Data___Inc_Lender!G:G,"",0)</f>
        <v>43147</v>
      </c>
      <c r="H1007" s="27" t="str">
        <f>IFERROR(Apollo_Data__Comp_No[[#This Row],[First Name]],"")</f>
        <v>Sam</v>
      </c>
      <c r="I1007" s="27" t="str">
        <f>IFERROR(Apollo_Data__Comp_No[[#This Row],[Last Name]],"")</f>
        <v>Devlin</v>
      </c>
      <c r="M1007" s="27" t="str">
        <f>IFERROR(Apollo_Data__Comp_No[[#This Row],[Company Linkedin Url]],"")</f>
        <v>http://www.linkedin.com/company/muskox-construction</v>
      </c>
      <c r="N1007" s="27" t="str">
        <f>IFERROR(Apollo_Data__Comp_No[[#This Row],[Website]],"")</f>
        <v>https://muskoxconstruction.com</v>
      </c>
      <c r="O1007" s="27" t="str">
        <f>IFERROR(Apollo_Data__Comp_No[[#This Row],[Company Address]],"")</f>
        <v>50 Windsor Avenue, London, England, United Kingdom, SW19 2TJ</v>
      </c>
      <c r="P1007" s="33" t="s">
        <v>26054</v>
      </c>
    </row>
    <row r="1008" spans="1:16" s="27" customFormat="1" x14ac:dyDescent="0.4">
      <c r="A1008" s="28" t="str">
        <f>IFERROR(Apollo_Data__Comp_No[[#This Row],[CH Company number]],"")</f>
        <v>02553318</v>
      </c>
      <c r="B1008" s="29" t="str">
        <f>IFERROR(Apollo_Data__Comp_No[[#This Row],[company]],"")</f>
        <v>Groveworld Limited</v>
      </c>
      <c r="C1008" s="29" t="str">
        <f>IFERROR(_xlfn.XLOOKUP(Apollo_Results[[#This Row],[Company Number ]],Apollo_Data___Inc_Lender!A:A,Apollo_Data___Inc_Lender!C:C,,)&amp;"","")</f>
        <v>Luzer - Rokach</v>
      </c>
      <c r="D1008" s="27" t="str">
        <f>IFERROR(_xlfn.XLOOKUP(Apollo_Results[[#This Row],[Company Number ]],Apollo_Data___Inc_Lender!A:A,Apollo_Data___Inc_Lender!D:D,,)&amp;"","")</f>
        <v>The Royal Bank of Scotland PLC</v>
      </c>
      <c r="E1008" s="31">
        <f>IFERROR(_xlfn.XLOOKUP(Apollo_Results[[#This Row],[Company Number ]],Apollo_Data___Inc_Lender!A:A,Apollo_Data___Inc_Lender!E:E,"",),"")</f>
        <v>39342</v>
      </c>
      <c r="F1008" s="27" t="str">
        <f>IFERROR(_xlfn.XLOOKUP(Apollo_Results[[#This Row],[Company Number ]],Apollo_Data___Inc_Lender!A:A,Apollo_Data___Inc_Lender!F:F,"",0)&amp;"","")</f>
        <v>fully-satisfied</v>
      </c>
      <c r="G1008" s="31">
        <f>_xlfn.XLOOKUP(Apollo_Results[[#This Row],[Company Number ]],Apollo_Data___Inc_Lender!A:A,Apollo_Data___Inc_Lender!G:G,"",0)</f>
        <v>33176</v>
      </c>
      <c r="H1008" s="27" t="str">
        <f>IFERROR(Apollo_Data__Comp_No[[#This Row],[First Name]],"")</f>
        <v>Jake</v>
      </c>
      <c r="I1008" s="27" t="str">
        <f>IFERROR(Apollo_Data__Comp_No[[#This Row],[Last Name]],"")</f>
        <v>Rokach</v>
      </c>
      <c r="M1008" s="27" t="str">
        <f>IFERROR(Apollo_Data__Comp_No[[#This Row],[Company Linkedin Url]],"")</f>
        <v>http://www.linkedin.com/company/groveworld-limited</v>
      </c>
      <c r="N1008" s="27" t="str">
        <f>IFERROR(Apollo_Data__Comp_No[[#This Row],[Website]],"")</f>
        <v>https://groveworld.co.uk</v>
      </c>
      <c r="O1008" s="27" t="str">
        <f>IFERROR(Apollo_Data__Comp_No[[#This Row],[Company Address]],"")</f>
        <v>16 Graham Street, London, England, United Kingdom, N1 8JX</v>
      </c>
      <c r="P1008" s="33" t="s">
        <v>26054</v>
      </c>
    </row>
    <row r="1009" spans="1:16" s="27" customFormat="1" x14ac:dyDescent="0.4">
      <c r="A1009" s="28" t="str">
        <f>IFERROR(Apollo_Data__Comp_No[[#This Row],[CH Company number]],"")</f>
        <v>02553318</v>
      </c>
      <c r="B1009" s="29" t="str">
        <f>IFERROR(Apollo_Data__Comp_No[[#This Row],[company]],"")</f>
        <v>Groveworld Limited</v>
      </c>
      <c r="C1009" s="29" t="str">
        <f>IFERROR(_xlfn.XLOOKUP(Apollo_Results[[#This Row],[Company Number ]],Apollo_Data___Inc_Lender!A:A,Apollo_Data___Inc_Lender!C:C,,)&amp;"","")</f>
        <v>Luzer - Rokach</v>
      </c>
      <c r="D1009" s="27" t="str">
        <f>IFERROR(_xlfn.XLOOKUP(Apollo_Results[[#This Row],[Company Number ]],Apollo_Data___Inc_Lender!A:A,Apollo_Data___Inc_Lender!D:D,,)&amp;"","")</f>
        <v>The Royal Bank of Scotland PLC</v>
      </c>
      <c r="E1009" s="31">
        <f>IFERROR(_xlfn.XLOOKUP(Apollo_Results[[#This Row],[Company Number ]],Apollo_Data___Inc_Lender!A:A,Apollo_Data___Inc_Lender!E:E,"",),"")</f>
        <v>39342</v>
      </c>
      <c r="F1009" s="27" t="str">
        <f>IFERROR(_xlfn.XLOOKUP(Apollo_Results[[#This Row],[Company Number ]],Apollo_Data___Inc_Lender!A:A,Apollo_Data___Inc_Lender!F:F,"",0)&amp;"","")</f>
        <v>fully-satisfied</v>
      </c>
      <c r="G1009" s="31">
        <f>_xlfn.XLOOKUP(Apollo_Results[[#This Row],[Company Number ]],Apollo_Data___Inc_Lender!A:A,Apollo_Data___Inc_Lender!G:G,"",0)</f>
        <v>33176</v>
      </c>
      <c r="H1009" s="27" t="str">
        <f>IFERROR(Apollo_Data__Comp_No[[#This Row],[First Name]],"")</f>
        <v>Lou</v>
      </c>
      <c r="I1009" s="27" t="str">
        <f>IFERROR(Apollo_Data__Comp_No[[#This Row],[Last Name]],"")</f>
        <v>Rokach</v>
      </c>
      <c r="M1009" s="27" t="str">
        <f>IFERROR(Apollo_Data__Comp_No[[#This Row],[Company Linkedin Url]],"")</f>
        <v>http://www.linkedin.com/company/groveworld-limited</v>
      </c>
      <c r="N1009" s="27" t="str">
        <f>IFERROR(Apollo_Data__Comp_No[[#This Row],[Website]],"")</f>
        <v>https://groveworld.co.uk</v>
      </c>
      <c r="O1009" s="27" t="str">
        <f>IFERROR(Apollo_Data__Comp_No[[#This Row],[Company Address]],"")</f>
        <v>16 Graham Street, London, England, United Kingdom, N1 8JX</v>
      </c>
      <c r="P1009" s="33" t="s">
        <v>26054</v>
      </c>
    </row>
    <row r="1010" spans="1:16" s="27" customFormat="1" x14ac:dyDescent="0.4">
      <c r="A1010" s="28" t="str">
        <f>IFERROR(Apollo_Data__Comp_No[[#This Row],[CH Company number]],"")</f>
        <v>10666500</v>
      </c>
      <c r="B1010" s="29" t="str">
        <f>IFERROR(Apollo_Data__Comp_No[[#This Row],[company]],"")</f>
        <v>Wilson Smith Developments</v>
      </c>
      <c r="C1010" s="29" t="str">
        <f>IFERROR(_xlfn.XLOOKUP(Apollo_Results[[#This Row],[Company Number ]],Apollo_Data___Inc_Lender!A:A,Apollo_Data___Inc_Lender!C:C,,)&amp;"","")</f>
        <v>Barry - Smith; Dean - Smith; Adam - Wilson; Thomas - Wilson</v>
      </c>
      <c r="D1010" s="27" t="str">
        <f>IFERROR(_xlfn.XLOOKUP(Apollo_Results[[#This Row],[Company Number ]],Apollo_Data___Inc_Lender!A:A,Apollo_Data___Inc_Lender!D:D,,)&amp;"","")</f>
        <v>Sevenoaks Manor Estates Limited</v>
      </c>
      <c r="E1010" s="31">
        <f>IFERROR(_xlfn.XLOOKUP(Apollo_Results[[#This Row],[Company Number ]],Apollo_Data___Inc_Lender!A:A,Apollo_Data___Inc_Lender!E:E,"",),"")</f>
        <v>44862</v>
      </c>
      <c r="F1010" s="27" t="str">
        <f>IFERROR(_xlfn.XLOOKUP(Apollo_Results[[#This Row],[Company Number ]],Apollo_Data___Inc_Lender!A:A,Apollo_Data___Inc_Lender!F:F,"",0)&amp;"","")</f>
        <v>outstanding</v>
      </c>
      <c r="G1010" s="31">
        <f>_xlfn.XLOOKUP(Apollo_Results[[#This Row],[Company Number ]],Apollo_Data___Inc_Lender!A:A,Apollo_Data___Inc_Lender!G:G,"",0)</f>
        <v>42807</v>
      </c>
      <c r="H1010" s="27" t="str">
        <f>IFERROR(Apollo_Data__Comp_No[[#This Row],[First Name]],"")</f>
        <v>Dean</v>
      </c>
      <c r="I1010" s="27" t="str">
        <f>IFERROR(Apollo_Data__Comp_No[[#This Row],[Last Name]],"")</f>
        <v>Smith</v>
      </c>
      <c r="M1010" s="27" t="str">
        <f>IFERROR(Apollo_Data__Comp_No[[#This Row],[Company Linkedin Url]],"")</f>
        <v>http://www.linkedin.com/company/wilson-smith-developments</v>
      </c>
      <c r="N1010" s="27" t="str">
        <f>IFERROR(Apollo_Data__Comp_No[[#This Row],[Website]],"")</f>
        <v>https://wsdltd.co.uk</v>
      </c>
      <c r="O1010" s="27" t="str">
        <f>IFERROR(Apollo_Data__Comp_No[[#This Row],[Company Address]],"")</f>
        <v>30 The Mead, Watford, England, United Kingdom, WD19 5BU</v>
      </c>
      <c r="P1010" s="33" t="s">
        <v>26054</v>
      </c>
    </row>
    <row r="1011" spans="1:16" s="27" customFormat="1" x14ac:dyDescent="0.4">
      <c r="A1011" s="28" t="str">
        <f>IFERROR(Apollo_Data__Comp_No[[#This Row],[CH Company number]],"")</f>
        <v>13054490</v>
      </c>
      <c r="B1011" s="29" t="str">
        <f>IFERROR(Apollo_Data__Comp_No[[#This Row],[company]],"")</f>
        <v>Counties &amp; Capital Consulting Ltd.</v>
      </c>
      <c r="C1011" s="29" t="str">
        <f>IFERROR(_xlfn.XLOOKUP(Apollo_Results[[#This Row],[Company Number ]],Apollo_Data___Inc_Lender!A:A,Apollo_Data___Inc_Lender!C:C,,)&amp;"","")</f>
        <v>Neill - Tickle</v>
      </c>
      <c r="D1011" s="27" t="str">
        <f>IFERROR(_xlfn.XLOOKUP(Apollo_Results[[#This Row],[Company Number ]],Apollo_Data___Inc_Lender!A:A,Apollo_Data___Inc_Lender!D:D,,)&amp;"","")</f>
        <v/>
      </c>
      <c r="E1011" s="31">
        <f>IFERROR(_xlfn.XLOOKUP(Apollo_Results[[#This Row],[Company Number ]],Apollo_Data___Inc_Lender!A:A,Apollo_Data___Inc_Lender!E:E,"",),"")</f>
        <v>0</v>
      </c>
      <c r="F1011" s="27" t="str">
        <f>IFERROR(_xlfn.XLOOKUP(Apollo_Results[[#This Row],[Company Number ]],Apollo_Data___Inc_Lender!A:A,Apollo_Data___Inc_Lender!F:F,"",0)&amp;"","")</f>
        <v/>
      </c>
      <c r="G1011" s="31">
        <f>_xlfn.XLOOKUP(Apollo_Results[[#This Row],[Company Number ]],Apollo_Data___Inc_Lender!A:A,Apollo_Data___Inc_Lender!G:G,"",0)</f>
        <v>44166</v>
      </c>
      <c r="H1011" s="27" t="str">
        <f>IFERROR(Apollo_Data__Comp_No[[#This Row],[First Name]],"")</f>
        <v>Jenny</v>
      </c>
      <c r="I1011" s="27" t="str">
        <f>IFERROR(Apollo_Data__Comp_No[[#This Row],[Last Name]],"")</f>
        <v>Z</v>
      </c>
      <c r="M1011" s="27" t="str">
        <f>IFERROR(Apollo_Data__Comp_No[[#This Row],[Company Linkedin Url]],"")</f>
        <v>http://www.linkedin.com/company/counties-capital-consulting-ltd</v>
      </c>
      <c r="N1011" s="27" t="str">
        <f>IFERROR(Apollo_Data__Comp_No[[#This Row],[Website]],"")</f>
        <v>https://countiesandcapital.com</v>
      </c>
      <c r="O1011" s="27" t="str">
        <f>IFERROR(Apollo_Data__Comp_No[[#This Row],[Company Address]],"")</f>
        <v>Monkton Street, Monkton, England, United Kingdom, CT12 4JF</v>
      </c>
      <c r="P1011" s="33" t="s">
        <v>26054</v>
      </c>
    </row>
    <row r="1012" spans="1:16" s="27" customFormat="1" x14ac:dyDescent="0.4">
      <c r="A1012" s="28" t="str">
        <f>IFERROR(Apollo_Data__Comp_No[[#This Row],[CH Company number]],"")</f>
        <v>14687441</v>
      </c>
      <c r="B1012" s="29" t="str">
        <f>IFERROR(Apollo_Data__Comp_No[[#This Row],[company]],"")</f>
        <v>Milecastle Projects</v>
      </c>
      <c r="C1012" s="29" t="str">
        <f>IFERROR(_xlfn.XLOOKUP(Apollo_Results[[#This Row],[Company Number ]],Apollo_Data___Inc_Lender!A:A,Apollo_Data___Inc_Lender!C:C,,)&amp;"","")</f>
        <v>Helen - Elliott; Elliott, Sam Nicholas</v>
      </c>
      <c r="D1012" s="27" t="str">
        <f>IFERROR(_xlfn.XLOOKUP(Apollo_Results[[#This Row],[Company Number ]],Apollo_Data___Inc_Lender!A:A,Apollo_Data___Inc_Lender!D:D,,)&amp;"","")</f>
        <v/>
      </c>
      <c r="E1012" s="31">
        <f>IFERROR(_xlfn.XLOOKUP(Apollo_Results[[#This Row],[Company Number ]],Apollo_Data___Inc_Lender!A:A,Apollo_Data___Inc_Lender!E:E,"",),"")</f>
        <v>0</v>
      </c>
      <c r="F1012" s="27" t="str">
        <f>IFERROR(_xlfn.XLOOKUP(Apollo_Results[[#This Row],[Company Number ]],Apollo_Data___Inc_Lender!A:A,Apollo_Data___Inc_Lender!F:F,"",0)&amp;"","")</f>
        <v/>
      </c>
      <c r="G1012" s="31">
        <f>_xlfn.XLOOKUP(Apollo_Results[[#This Row],[Company Number ]],Apollo_Data___Inc_Lender!A:A,Apollo_Data___Inc_Lender!G:G,"",0)</f>
        <v>44981</v>
      </c>
      <c r="H1012" s="27" t="str">
        <f>IFERROR(Apollo_Data__Comp_No[[#This Row],[First Name]],"")</f>
        <v>Sam</v>
      </c>
      <c r="I1012" s="27" t="str">
        <f>IFERROR(Apollo_Data__Comp_No[[#This Row],[Last Name]],"")</f>
        <v>Elliott</v>
      </c>
      <c r="M1012" s="27" t="str">
        <f>IFERROR(Apollo_Data__Comp_No[[#This Row],[Company Linkedin Url]],"")</f>
        <v>http://www.linkedin.com/company/milecastle-projects</v>
      </c>
      <c r="N1012" s="27" t="str">
        <f>IFERROR(Apollo_Data__Comp_No[[#This Row],[Website]],"")</f>
        <v>https://milecastleprojects.co.uk</v>
      </c>
      <c r="O1012" s="27" t="str">
        <f>IFERROR(Apollo_Data__Comp_No[[#This Row],[Company Address]],"")</f>
        <v>London, United Kingdom</v>
      </c>
      <c r="P1012" s="33" t="s">
        <v>26054</v>
      </c>
    </row>
    <row r="1013" spans="1:16" s="27" customFormat="1" x14ac:dyDescent="0.4">
      <c r="A1013" s="28" t="str">
        <f>IFERROR(Apollo_Data__Comp_No[[#This Row],[CH Company number]],"")</f>
        <v>NI685053</v>
      </c>
      <c r="B1013" s="29" t="str">
        <f>IFERROR(Apollo_Data__Comp_No[[#This Row],[company]],"")</f>
        <v>POINT STREET DEVELOPMENTS LTD</v>
      </c>
      <c r="C1013" s="29" t="str">
        <f>IFERROR(_xlfn.XLOOKUP(Apollo_Results[[#This Row],[Company Number ]],Apollo_Data___Inc_Lender!A:A,Apollo_Data___Inc_Lender!C:C,,)&amp;"","")</f>
        <v>Robert - Harvey</v>
      </c>
      <c r="D1013" s="27" t="str">
        <f>IFERROR(_xlfn.XLOOKUP(Apollo_Results[[#This Row],[Company Number ]],Apollo_Data___Inc_Lender!A:A,Apollo_Data___Inc_Lender!D:D,,)&amp;"","")</f>
        <v/>
      </c>
      <c r="E1013" s="31">
        <f>IFERROR(_xlfn.XLOOKUP(Apollo_Results[[#This Row],[Company Number ]],Apollo_Data___Inc_Lender!A:A,Apollo_Data___Inc_Lender!E:E,"",),"")</f>
        <v>0</v>
      </c>
      <c r="F1013" s="27" t="str">
        <f>IFERROR(_xlfn.XLOOKUP(Apollo_Results[[#This Row],[Company Number ]],Apollo_Data___Inc_Lender!A:A,Apollo_Data___Inc_Lender!F:F,"",0)&amp;"","")</f>
        <v/>
      </c>
      <c r="G1013" s="31">
        <f>_xlfn.XLOOKUP(Apollo_Results[[#This Row],[Company Number ]],Apollo_Data___Inc_Lender!A:A,Apollo_Data___Inc_Lender!G:G,"",0)</f>
        <v>44578</v>
      </c>
      <c r="H1013" s="27" t="str">
        <f>IFERROR(Apollo_Data__Comp_No[[#This Row],[First Name]],"")</f>
        <v>Adi</v>
      </c>
      <c r="I1013" s="27" t="str">
        <f>IFERROR(Apollo_Data__Comp_No[[#This Row],[Last Name]],"")</f>
        <v>Hodzic</v>
      </c>
      <c r="M1013" s="27" t="str">
        <f>IFERROR(Apollo_Data__Comp_No[[#This Row],[Company Linkedin Url]],"")</f>
        <v>http://www.linkedin.com/company/dean-street-developments</v>
      </c>
      <c r="N1013" s="27" t="str">
        <f>IFERROR(Apollo_Data__Comp_No[[#This Row],[Website]],"")</f>
        <v>https://deanstreetdevelopments.com</v>
      </c>
      <c r="O1013" s="27" t="str">
        <f>IFERROR(Apollo_Data__Comp_No[[#This Row],[Company Address]],"")</f>
        <v>London, United Kingdom</v>
      </c>
      <c r="P1013" s="33" t="s">
        <v>26054</v>
      </c>
    </row>
    <row r="1014" spans="1:16" s="27" customFormat="1" x14ac:dyDescent="0.4">
      <c r="A1014" s="28" t="str">
        <f>IFERROR(Apollo_Data__Comp_No[[#This Row],[CH Company number]],"")</f>
        <v>01841780</v>
      </c>
      <c r="B1014" s="29" t="str">
        <f>IFERROR(Apollo_Data__Comp_No[[#This Row],[company]],"")</f>
        <v>R E Pearce Properties Ltd</v>
      </c>
      <c r="C1014" s="29" t="str">
        <f>IFERROR(_xlfn.XLOOKUP(Apollo_Results[[#This Row],[Company Number ]],Apollo_Data___Inc_Lender!A:A,Apollo_Data___Inc_Lender!C:C,,)&amp;"","")</f>
        <v>Lynda - Pearce; Morgan - Pearce; Raymond - Pearce</v>
      </c>
      <c r="D1014" s="27" t="str">
        <f>IFERROR(_xlfn.XLOOKUP(Apollo_Results[[#This Row],[Company Number ]],Apollo_Data___Inc_Lender!A:A,Apollo_Data___Inc_Lender!D:D,,)&amp;"","")</f>
        <v>Lloyds Bank PLC</v>
      </c>
      <c r="E1014" s="31">
        <f>IFERROR(_xlfn.XLOOKUP(Apollo_Results[[#This Row],[Company Number ]],Apollo_Data___Inc_Lender!A:A,Apollo_Data___Inc_Lender!E:E,"",),"")</f>
        <v>45168</v>
      </c>
      <c r="F1014" s="27" t="str">
        <f>IFERROR(_xlfn.XLOOKUP(Apollo_Results[[#This Row],[Company Number ]],Apollo_Data___Inc_Lender!A:A,Apollo_Data___Inc_Lender!F:F,"",0)&amp;"","")</f>
        <v>fully-satisfied</v>
      </c>
      <c r="G1014" s="31">
        <f>_xlfn.XLOOKUP(Apollo_Results[[#This Row],[Company Number ]],Apollo_Data___Inc_Lender!A:A,Apollo_Data___Inc_Lender!G:G,"",0)</f>
        <v>30911</v>
      </c>
      <c r="H1014" s="27" t="str">
        <f>IFERROR(Apollo_Data__Comp_No[[#This Row],[First Name]],"")</f>
        <v>Morgan</v>
      </c>
      <c r="I1014" s="27" t="str">
        <f>IFERROR(Apollo_Data__Comp_No[[#This Row],[Last Name]],"")</f>
        <v>Fciob</v>
      </c>
      <c r="M1014" s="27" t="str">
        <f>IFERROR(Apollo_Data__Comp_No[[#This Row],[Company Linkedin Url]],"")</f>
        <v>http://www.linkedin.com/company/r-e-pearce-properties-ltd</v>
      </c>
      <c r="N1014" s="27" t="str">
        <f>IFERROR(Apollo_Data__Comp_No[[#This Row],[Website]],"")</f>
        <v>https://repearceproperties.co.uk</v>
      </c>
      <c r="O1014" s="27" t="str">
        <f>IFERROR(Apollo_Data__Comp_No[[#This Row],[Company Address]],"")</f>
        <v>South Western Business Park, Sherborne, England, United Kingdom, DT9 3</v>
      </c>
      <c r="P1014" s="33" t="s">
        <v>26054</v>
      </c>
    </row>
    <row r="1015" spans="1:16" s="27" customFormat="1" x14ac:dyDescent="0.4">
      <c r="A1015" s="28" t="str">
        <f>IFERROR(Apollo_Data__Comp_No[[#This Row],[CH Company number]],"")</f>
        <v>15055352</v>
      </c>
      <c r="B1015" s="29" t="str">
        <f>IFERROR(Apollo_Data__Comp_No[[#This Row],[company]],"")</f>
        <v>Sloane Asset Management</v>
      </c>
      <c r="C1015" s="29" t="str">
        <f>IFERROR(_xlfn.XLOOKUP(Apollo_Results[[#This Row],[Company Number ]],Apollo_Data___Inc_Lender!A:A,Apollo_Data___Inc_Lender!C:C,,)&amp;"","")</f>
        <v>Alexandru - Diaconu; Andrew - Kafkaris; Inigo - Lendrum</v>
      </c>
      <c r="D1015" s="27" t="str">
        <f>IFERROR(_xlfn.XLOOKUP(Apollo_Results[[#This Row],[Company Number ]],Apollo_Data___Inc_Lender!A:A,Apollo_Data___Inc_Lender!D:D,,)&amp;"","")</f>
        <v/>
      </c>
      <c r="E1015" s="31">
        <f>IFERROR(_xlfn.XLOOKUP(Apollo_Results[[#This Row],[Company Number ]],Apollo_Data___Inc_Lender!A:A,Apollo_Data___Inc_Lender!E:E,"",),"")</f>
        <v>0</v>
      </c>
      <c r="F1015" s="27" t="str">
        <f>IFERROR(_xlfn.XLOOKUP(Apollo_Results[[#This Row],[Company Number ]],Apollo_Data___Inc_Lender!A:A,Apollo_Data___Inc_Lender!F:F,"",0)&amp;"","")</f>
        <v/>
      </c>
      <c r="G1015" s="31">
        <f>_xlfn.XLOOKUP(Apollo_Results[[#This Row],[Company Number ]],Apollo_Data___Inc_Lender!A:A,Apollo_Data___Inc_Lender!G:G,"",0)</f>
        <v>45145</v>
      </c>
      <c r="H1015" s="27" t="str">
        <f>IFERROR(Apollo_Data__Comp_No[[#This Row],[First Name]],"")</f>
        <v>Inigo</v>
      </c>
      <c r="I1015" s="27" t="str">
        <f>IFERROR(Apollo_Data__Comp_No[[#This Row],[Last Name]],"")</f>
        <v>Lendrum</v>
      </c>
      <c r="M1015" s="27" t="str">
        <f>IFERROR(Apollo_Data__Comp_No[[#This Row],[Company Linkedin Url]],"")</f>
        <v>http://www.linkedin.com/company/sloane-asset-management</v>
      </c>
      <c r="N1015" s="27" t="str">
        <f>IFERROR(Apollo_Data__Comp_No[[#This Row],[Website]],"")</f>
        <v>https://sloaneassets.co.uk</v>
      </c>
      <c r="O1015" s="27" t="str">
        <f>IFERROR(Apollo_Data__Comp_No[[#This Row],[Company Address]],"")</f>
        <v>Kensington Church Street, London, England, United Kingdom, W8 4</v>
      </c>
      <c r="P1015" s="33" t="s">
        <v>26054</v>
      </c>
    </row>
    <row r="1016" spans="1:16" s="27" customFormat="1" x14ac:dyDescent="0.4">
      <c r="A1016" s="28" t="str">
        <f>IFERROR(Apollo_Data__Comp_No[[#This Row],[CH Company number]],"")</f>
        <v>00937606</v>
      </c>
      <c r="B1016" s="29" t="str">
        <f>IFERROR(Apollo_Data__Comp_No[[#This Row],[company]],"")</f>
        <v>SevenHomes</v>
      </c>
      <c r="C1016" s="29" t="str">
        <f>IFERROR(_xlfn.XLOOKUP(Apollo_Results[[#This Row],[Company Number ]],Apollo_Data___Inc_Lender!A:A,Apollo_Data___Inc_Lender!C:C,,)&amp;"","")</f>
        <v>Cmg Leasehold Management Limited; James - Dey; Michelle - Evans; David - Higson; Barbara - Snell; Gideon - Southwell</v>
      </c>
      <c r="D1016" s="27" t="str">
        <f>IFERROR(_xlfn.XLOOKUP(Apollo_Results[[#This Row],[Company Number ]],Apollo_Data___Inc_Lender!A:A,Apollo_Data___Inc_Lender!D:D,,)&amp;"","")</f>
        <v/>
      </c>
      <c r="E1016" s="31">
        <f>IFERROR(_xlfn.XLOOKUP(Apollo_Results[[#This Row],[Company Number ]],Apollo_Data___Inc_Lender!A:A,Apollo_Data___Inc_Lender!E:E,"",),"")</f>
        <v>0</v>
      </c>
      <c r="F1016" s="27" t="str">
        <f>IFERROR(_xlfn.XLOOKUP(Apollo_Results[[#This Row],[Company Number ]],Apollo_Data___Inc_Lender!A:A,Apollo_Data___Inc_Lender!F:F,"",0)&amp;"","")</f>
        <v/>
      </c>
      <c r="G1016" s="31">
        <f>_xlfn.XLOOKUP(Apollo_Results[[#This Row],[Company Number ]],Apollo_Data___Inc_Lender!A:A,Apollo_Data___Inc_Lender!G:G,"",0)</f>
        <v>25071</v>
      </c>
      <c r="H1016" s="27" t="str">
        <f>IFERROR(Apollo_Data__Comp_No[[#This Row],[First Name]],"")</f>
        <v>Lee</v>
      </c>
      <c r="I1016" s="27" t="str">
        <f>IFERROR(Apollo_Data__Comp_No[[#This Row],[Last Name]],"")</f>
        <v>Jones</v>
      </c>
      <c r="M1016" s="27" t="str">
        <f>IFERROR(Apollo_Data__Comp_No[[#This Row],[Company Linkedin Url]],"")</f>
        <v>http://www.linkedin.com/company/sevenhomes</v>
      </c>
      <c r="N1016" s="27" t="str">
        <f>IFERROR(Apollo_Data__Comp_No[[#This Row],[Website]],"")</f>
        <v>https://sevenhomes.co.uk</v>
      </c>
      <c r="O1016" s="27" t="str">
        <f>IFERROR(Apollo_Data__Comp_No[[#This Row],[Company Address]],"")</f>
        <v>112 Colmore Row, Birmingham, England, United Kingdom, B3 3AG</v>
      </c>
      <c r="P1016" s="33" t="s">
        <v>26054</v>
      </c>
    </row>
    <row r="1017" spans="1:16" s="27" customFormat="1" x14ac:dyDescent="0.4">
      <c r="A1017" s="28" t="str">
        <f>IFERROR(Apollo_Data__Comp_No[[#This Row],[CH Company number]],"")</f>
        <v>11057486</v>
      </c>
      <c r="B1017" s="29" t="str">
        <f>IFERROR(Apollo_Data__Comp_No[[#This Row],[company]],"")</f>
        <v>Claremont Finesse Group</v>
      </c>
      <c r="C1017" s="29" t="str">
        <f>IFERROR(_xlfn.XLOOKUP(Apollo_Results[[#This Row],[Company Number ]],Apollo_Data___Inc_Lender!A:A,Apollo_Data___Inc_Lender!C:C,,)&amp;"","")</f>
        <v>Ian - Grimshaw; Liana - Grimshaw; Tom - Grimshaw; Zoe - Grimshaw</v>
      </c>
      <c r="D1017" s="27" t="str">
        <f>IFERROR(_xlfn.XLOOKUP(Apollo_Results[[#This Row],[Company Number ]],Apollo_Data___Inc_Lender!A:A,Apollo_Data___Inc_Lender!D:D,,)&amp;"","")</f>
        <v/>
      </c>
      <c r="E1017" s="31">
        <f>IFERROR(_xlfn.XLOOKUP(Apollo_Results[[#This Row],[Company Number ]],Apollo_Data___Inc_Lender!A:A,Apollo_Data___Inc_Lender!E:E,"",),"")</f>
        <v>0</v>
      </c>
      <c r="F1017" s="27" t="str">
        <f>IFERROR(_xlfn.XLOOKUP(Apollo_Results[[#This Row],[Company Number ]],Apollo_Data___Inc_Lender!A:A,Apollo_Data___Inc_Lender!F:F,"",0)&amp;"","")</f>
        <v/>
      </c>
      <c r="G1017" s="31">
        <f>_xlfn.XLOOKUP(Apollo_Results[[#This Row],[Company Number ]],Apollo_Data___Inc_Lender!A:A,Apollo_Data___Inc_Lender!G:G,"",0)</f>
        <v>43049</v>
      </c>
      <c r="H1017" s="27" t="str">
        <f>IFERROR(Apollo_Data__Comp_No[[#This Row],[First Name]],"")</f>
        <v>Tom</v>
      </c>
      <c r="I1017" s="27" t="str">
        <f>IFERROR(Apollo_Data__Comp_No[[#This Row],[Last Name]],"")</f>
        <v>Grimshaw</v>
      </c>
      <c r="M1017" s="27" t="str">
        <f>IFERROR(Apollo_Data__Comp_No[[#This Row],[Company Linkedin Url]],"")</f>
        <v>http://www.linkedin.com/company/claremont-finesse-group</v>
      </c>
      <c r="N1017" s="27" t="str">
        <f>IFERROR(Apollo_Data__Comp_No[[#This Row],[Website]],"")</f>
        <v>https://claremontfinesse.co.uk</v>
      </c>
      <c r="O1017" s="27" t="str">
        <f>IFERROR(Apollo_Data__Comp_No[[#This Row],[Company Address]],"")</f>
        <v>Dunley Hill Court, Dorking, England, United Kingdom, RH5 6</v>
      </c>
      <c r="P1017" s="33" t="s">
        <v>26054</v>
      </c>
    </row>
    <row r="1018" spans="1:16" s="27" customFormat="1" x14ac:dyDescent="0.4">
      <c r="A1018" s="28" t="str">
        <f>IFERROR(Apollo_Data__Comp_No[[#This Row],[CH Company number]],"")</f>
        <v>11057486</v>
      </c>
      <c r="B1018" s="29" t="str">
        <f>IFERROR(Apollo_Data__Comp_No[[#This Row],[company]],"")</f>
        <v>Claremont Finesse Group</v>
      </c>
      <c r="C1018" s="29" t="str">
        <f>IFERROR(_xlfn.XLOOKUP(Apollo_Results[[#This Row],[Company Number ]],Apollo_Data___Inc_Lender!A:A,Apollo_Data___Inc_Lender!C:C,,)&amp;"","")</f>
        <v>Ian - Grimshaw; Liana - Grimshaw; Tom - Grimshaw; Zoe - Grimshaw</v>
      </c>
      <c r="D1018" s="27" t="str">
        <f>IFERROR(_xlfn.XLOOKUP(Apollo_Results[[#This Row],[Company Number ]],Apollo_Data___Inc_Lender!A:A,Apollo_Data___Inc_Lender!D:D,,)&amp;"","")</f>
        <v/>
      </c>
      <c r="E1018" s="31">
        <f>IFERROR(_xlfn.XLOOKUP(Apollo_Results[[#This Row],[Company Number ]],Apollo_Data___Inc_Lender!A:A,Apollo_Data___Inc_Lender!E:E,"",),"")</f>
        <v>0</v>
      </c>
      <c r="F1018" s="27" t="str">
        <f>IFERROR(_xlfn.XLOOKUP(Apollo_Results[[#This Row],[Company Number ]],Apollo_Data___Inc_Lender!A:A,Apollo_Data___Inc_Lender!F:F,"",0)&amp;"","")</f>
        <v/>
      </c>
      <c r="G1018" s="31">
        <f>_xlfn.XLOOKUP(Apollo_Results[[#This Row],[Company Number ]],Apollo_Data___Inc_Lender!A:A,Apollo_Data___Inc_Lender!G:G,"",0)</f>
        <v>43049</v>
      </c>
      <c r="H1018" s="27" t="str">
        <f>IFERROR(Apollo_Data__Comp_No[[#This Row],[First Name]],"")</f>
        <v>Russ</v>
      </c>
      <c r="I1018" s="27" t="str">
        <f>IFERROR(Apollo_Data__Comp_No[[#This Row],[Last Name]],"")</f>
        <v>Fry</v>
      </c>
      <c r="M1018" s="27" t="str">
        <f>IFERROR(Apollo_Data__Comp_No[[#This Row],[Company Linkedin Url]],"")</f>
        <v>http://www.linkedin.com/company/claremont-finesse-group</v>
      </c>
      <c r="N1018" s="27" t="str">
        <f>IFERROR(Apollo_Data__Comp_No[[#This Row],[Website]],"")</f>
        <v>https://claremontfinesse.co.uk</v>
      </c>
      <c r="O1018" s="27" t="str">
        <f>IFERROR(Apollo_Data__Comp_No[[#This Row],[Company Address]],"")</f>
        <v>Dunley Hill Court, Dorking, England, United Kingdom, RH5 6</v>
      </c>
      <c r="P1018" s="33" t="s">
        <v>26054</v>
      </c>
    </row>
    <row r="1019" spans="1:16" s="27" customFormat="1" x14ac:dyDescent="0.4">
      <c r="A1019" s="28" t="str">
        <f>IFERROR(Apollo_Data__Comp_No[[#This Row],[CH Company number]],"")</f>
        <v>05107050</v>
      </c>
      <c r="B1019" s="29" t="str">
        <f>IFERROR(Apollo_Data__Comp_No[[#This Row],[company]],"")</f>
        <v>Riverdale Developments</v>
      </c>
      <c r="C1019" s="29" t="str">
        <f>IFERROR(_xlfn.XLOOKUP(Apollo_Results[[#This Row],[Company Number ]],Apollo_Data___Inc_Lender!A:A,Apollo_Data___Inc_Lender!C:C,,)&amp;"","")</f>
        <v>Louise - O'Brien Smith; Brian - Bonnyman; Thomas - O'Brien; Edward - Owens</v>
      </c>
      <c r="D1019" s="27" t="str">
        <f>IFERROR(_xlfn.XLOOKUP(Apollo_Results[[#This Row],[Company Number ]],Apollo_Data___Inc_Lender!A:A,Apollo_Data___Inc_Lender!D:D,,)&amp;"","")</f>
        <v>Benjamin Paul Ellis</v>
      </c>
      <c r="E1019" s="31">
        <f>IFERROR(_xlfn.XLOOKUP(Apollo_Results[[#This Row],[Company Number ]],Apollo_Data___Inc_Lender!A:A,Apollo_Data___Inc_Lender!E:E,"",),"")</f>
        <v>43788</v>
      </c>
      <c r="F1019" s="27" t="str">
        <f>IFERROR(_xlfn.XLOOKUP(Apollo_Results[[#This Row],[Company Number ]],Apollo_Data___Inc_Lender!A:A,Apollo_Data___Inc_Lender!F:F,"",0)&amp;"","")</f>
        <v>fully-satisfied</v>
      </c>
      <c r="G1019" s="31">
        <f>_xlfn.XLOOKUP(Apollo_Results[[#This Row],[Company Number ]],Apollo_Data___Inc_Lender!A:A,Apollo_Data___Inc_Lender!G:G,"",0)</f>
        <v>38097</v>
      </c>
      <c r="H1019" s="27" t="str">
        <f>IFERROR(Apollo_Data__Comp_No[[#This Row],[First Name]],"")</f>
        <v>Kevin</v>
      </c>
      <c r="I1019" s="27" t="str">
        <f>IFERROR(Apollo_Data__Comp_No[[#This Row],[Last Name]],"")</f>
        <v>Slater</v>
      </c>
      <c r="M1019" s="27" t="str">
        <f>IFERROR(Apollo_Data__Comp_No[[#This Row],[Company Linkedin Url]],"")</f>
        <v>http://www.linkedin.com/company/riverdale-developments</v>
      </c>
      <c r="N1019" s="27" t="str">
        <f>IFERROR(Apollo_Data__Comp_No[[#This Row],[Website]],"")</f>
        <v>https://riverdale-developments.co.uk</v>
      </c>
      <c r="O1019" s="27" t="str">
        <f>IFERROR(Apollo_Data__Comp_No[[#This Row],[Company Address]],"")</f>
        <v>Morden, England, United Kingdom</v>
      </c>
      <c r="P1019" s="33" t="s">
        <v>26054</v>
      </c>
    </row>
    <row r="1020" spans="1:16" s="27" customFormat="1" x14ac:dyDescent="0.4">
      <c r="A1020" s="28" t="str">
        <f>IFERROR(Apollo_Data__Comp_No[[#This Row],[CH Company number]],"")</f>
        <v>05107050</v>
      </c>
      <c r="B1020" s="29" t="str">
        <f>IFERROR(Apollo_Data__Comp_No[[#This Row],[company]],"")</f>
        <v>Riverdale Developments</v>
      </c>
      <c r="C1020" s="29" t="str">
        <f>IFERROR(_xlfn.XLOOKUP(Apollo_Results[[#This Row],[Company Number ]],Apollo_Data___Inc_Lender!A:A,Apollo_Data___Inc_Lender!C:C,,)&amp;"","")</f>
        <v>Louise - O'Brien Smith; Brian - Bonnyman; Thomas - O'Brien; Edward - Owens</v>
      </c>
      <c r="D1020" s="27" t="str">
        <f>IFERROR(_xlfn.XLOOKUP(Apollo_Results[[#This Row],[Company Number ]],Apollo_Data___Inc_Lender!A:A,Apollo_Data___Inc_Lender!D:D,,)&amp;"","")</f>
        <v>Benjamin Paul Ellis</v>
      </c>
      <c r="E1020" s="31">
        <f>IFERROR(_xlfn.XLOOKUP(Apollo_Results[[#This Row],[Company Number ]],Apollo_Data___Inc_Lender!A:A,Apollo_Data___Inc_Lender!E:E,"",),"")</f>
        <v>43788</v>
      </c>
      <c r="F1020" s="27" t="str">
        <f>IFERROR(_xlfn.XLOOKUP(Apollo_Results[[#This Row],[Company Number ]],Apollo_Data___Inc_Lender!A:A,Apollo_Data___Inc_Lender!F:F,"",0)&amp;"","")</f>
        <v>fully-satisfied</v>
      </c>
      <c r="G1020" s="31">
        <f>_xlfn.XLOOKUP(Apollo_Results[[#This Row],[Company Number ]],Apollo_Data___Inc_Lender!A:A,Apollo_Data___Inc_Lender!G:G,"",0)</f>
        <v>38097</v>
      </c>
      <c r="H1020" s="27" t="str">
        <f>IFERROR(Apollo_Data__Comp_No[[#This Row],[First Name]],"")</f>
        <v>Matt</v>
      </c>
      <c r="I1020" s="27" t="str">
        <f>IFERROR(Apollo_Data__Comp_No[[#This Row],[Last Name]],"")</f>
        <v>Elnaugh</v>
      </c>
      <c r="M1020" s="27" t="str">
        <f>IFERROR(Apollo_Data__Comp_No[[#This Row],[Company Linkedin Url]],"")</f>
        <v>http://www.linkedin.com/company/riverdale-developments</v>
      </c>
      <c r="N1020" s="27" t="str">
        <f>IFERROR(Apollo_Data__Comp_No[[#This Row],[Website]],"")</f>
        <v>https://riverdale-developments.co.uk</v>
      </c>
      <c r="O1020" s="27" t="str">
        <f>IFERROR(Apollo_Data__Comp_No[[#This Row],[Company Address]],"")</f>
        <v>Morden, England, United Kingdom</v>
      </c>
      <c r="P1020" s="33" t="s">
        <v>26054</v>
      </c>
    </row>
    <row r="1021" spans="1:16" s="27" customFormat="1" x14ac:dyDescent="0.4">
      <c r="A1021" s="28" t="str">
        <f>IFERROR(Apollo_Data__Comp_No[[#This Row],[CH Company number]],"")</f>
        <v>07074626</v>
      </c>
      <c r="B1021" s="29" t="str">
        <f>IFERROR(Apollo_Data__Comp_No[[#This Row],[company]],"")</f>
        <v>Hayat Developments</v>
      </c>
      <c r="C1021" s="29" t="str">
        <f>IFERROR(_xlfn.XLOOKUP(Apollo_Results[[#This Row],[Company Number ]],Apollo_Data___Inc_Lender!A:A,Apollo_Data___Inc_Lender!C:C,,)&amp;"","")</f>
        <v>Naukhez - Hayat</v>
      </c>
      <c r="D1021" s="27" t="str">
        <f>IFERROR(_xlfn.XLOOKUP(Apollo_Results[[#This Row],[Company Number ]],Apollo_Data___Inc_Lender!A:A,Apollo_Data___Inc_Lender!D:D,,)&amp;"","")</f>
        <v/>
      </c>
      <c r="E1021" s="31">
        <f>IFERROR(_xlfn.XLOOKUP(Apollo_Results[[#This Row],[Company Number ]],Apollo_Data___Inc_Lender!A:A,Apollo_Data___Inc_Lender!E:E,"",),"")</f>
        <v>0</v>
      </c>
      <c r="F1021" s="27" t="str">
        <f>IFERROR(_xlfn.XLOOKUP(Apollo_Results[[#This Row],[Company Number ]],Apollo_Data___Inc_Lender!A:A,Apollo_Data___Inc_Lender!F:F,"",0)&amp;"","")</f>
        <v/>
      </c>
      <c r="G1021" s="31">
        <f>_xlfn.XLOOKUP(Apollo_Results[[#This Row],[Company Number ]],Apollo_Data___Inc_Lender!A:A,Apollo_Data___Inc_Lender!G:G,"",0)</f>
        <v>40129</v>
      </c>
      <c r="H1021" s="27" t="str">
        <f>IFERROR(Apollo_Data__Comp_No[[#This Row],[First Name]],"")</f>
        <v>Hussain</v>
      </c>
      <c r="I1021" s="27" t="str">
        <f>IFERROR(Apollo_Data__Comp_No[[#This Row],[Last Name]],"")</f>
        <v>Al-Najafi</v>
      </c>
      <c r="M1021" s="27" t="str">
        <f>IFERROR(Apollo_Data__Comp_No[[#This Row],[Company Linkedin Url]],"")</f>
        <v>http://www.linkedin.com/company/hayat-property-uk</v>
      </c>
      <c r="N1021" s="27" t="str">
        <f>IFERROR(Apollo_Data__Comp_No[[#This Row],[Website]],"")</f>
        <v>https://hayatproperty.co.uk</v>
      </c>
      <c r="O1021" s="27" t="str">
        <f>IFERROR(Apollo_Data__Comp_No[[#This Row],[Company Address]],"")</f>
        <v>London, United Kingdom</v>
      </c>
      <c r="P1021" s="33" t="s">
        <v>26054</v>
      </c>
    </row>
    <row r="1022" spans="1:16" s="27" customFormat="1" x14ac:dyDescent="0.4">
      <c r="A1022" s="28" t="str">
        <f>IFERROR(Apollo_Data__Comp_No[[#This Row],[CH Company number]],"")</f>
        <v>09296641</v>
      </c>
      <c r="B1022" s="29" t="str">
        <f>IFERROR(Apollo_Data__Comp_No[[#This Row],[company]],"")</f>
        <v>Dowlas Property Group Ltd</v>
      </c>
      <c r="C1022" s="29" t="str">
        <f>IFERROR(_xlfn.XLOOKUP(Apollo_Results[[#This Row],[Company Number ]],Apollo_Data___Inc_Lender!A:A,Apollo_Data___Inc_Lender!C:C,,)&amp;"","")</f>
        <v>Gemma - Day; Matthew - Tyler</v>
      </c>
      <c r="D1022" s="27" t="str">
        <f>IFERROR(_xlfn.XLOOKUP(Apollo_Results[[#This Row],[Company Number ]],Apollo_Data___Inc_Lender!A:A,Apollo_Data___Inc_Lender!D:D,,)&amp;"","")</f>
        <v/>
      </c>
      <c r="E1022" s="31">
        <f>IFERROR(_xlfn.XLOOKUP(Apollo_Results[[#This Row],[Company Number ]],Apollo_Data___Inc_Lender!A:A,Apollo_Data___Inc_Lender!E:E,"",),"")</f>
        <v>0</v>
      </c>
      <c r="F1022" s="27" t="str">
        <f>IFERROR(_xlfn.XLOOKUP(Apollo_Results[[#This Row],[Company Number ]],Apollo_Data___Inc_Lender!A:A,Apollo_Data___Inc_Lender!F:F,"",0)&amp;"","")</f>
        <v/>
      </c>
      <c r="G1022" s="31">
        <f>_xlfn.XLOOKUP(Apollo_Results[[#This Row],[Company Number ]],Apollo_Data___Inc_Lender!A:A,Apollo_Data___Inc_Lender!G:G,"",0)</f>
        <v>41948</v>
      </c>
      <c r="H1022" s="27" t="str">
        <f>IFERROR(Apollo_Data__Comp_No[[#This Row],[First Name]],"")</f>
        <v>Gemma</v>
      </c>
      <c r="I1022" s="27" t="str">
        <f>IFERROR(Apollo_Data__Comp_No[[#This Row],[Last Name]],"")</f>
        <v>Day</v>
      </c>
      <c r="M1022" s="27" t="str">
        <f>IFERROR(Apollo_Data__Comp_No[[#This Row],[Company Linkedin Url]],"")</f>
        <v>http://www.linkedin.com/company/dowlas-uk-ltd</v>
      </c>
      <c r="N1022" s="27" t="str">
        <f>IFERROR(Apollo_Data__Comp_No[[#This Row],[Website]],"")</f>
        <v>https://dowlaspropertygroup.co.uk</v>
      </c>
      <c r="O1022" s="27" t="str">
        <f>IFERROR(Apollo_Data__Comp_No[[#This Row],[Company Address]],"")</f>
        <v>Weston-super-Mare, England, United Kingdom</v>
      </c>
      <c r="P1022" s="33" t="s">
        <v>26054</v>
      </c>
    </row>
    <row r="1023" spans="1:16" s="27" customFormat="1" x14ac:dyDescent="0.4">
      <c r="A1023" s="28" t="str">
        <f>IFERROR(Apollo_Data__Comp_No[[#This Row],[CH Company number]],"")</f>
        <v>15168881</v>
      </c>
      <c r="B1023" s="29" t="str">
        <f>IFERROR(Apollo_Data__Comp_No[[#This Row],[company]],"")</f>
        <v>McGardens Estate (MCG)</v>
      </c>
      <c r="C1023" s="29" t="str">
        <f>IFERROR(_xlfn.XLOOKUP(Apollo_Results[[#This Row],[Company Number ]],Apollo_Data___Inc_Lender!A:A,Apollo_Data___Inc_Lender!C:C,,)&amp;"","")</f>
        <v>Karim - Salame</v>
      </c>
      <c r="D1023" s="27" t="str">
        <f>IFERROR(_xlfn.XLOOKUP(Apollo_Results[[#This Row],[Company Number ]],Apollo_Data___Inc_Lender!A:A,Apollo_Data___Inc_Lender!D:D,,)&amp;"","")</f>
        <v/>
      </c>
      <c r="E1023" s="31">
        <f>IFERROR(_xlfn.XLOOKUP(Apollo_Results[[#This Row],[Company Number ]],Apollo_Data___Inc_Lender!A:A,Apollo_Data___Inc_Lender!E:E,"",),"")</f>
        <v>0</v>
      </c>
      <c r="F1023" s="27" t="str">
        <f>IFERROR(_xlfn.XLOOKUP(Apollo_Results[[#This Row],[Company Number ]],Apollo_Data___Inc_Lender!A:A,Apollo_Data___Inc_Lender!F:F,"",0)&amp;"","")</f>
        <v/>
      </c>
      <c r="G1023" s="31">
        <f>_xlfn.XLOOKUP(Apollo_Results[[#This Row],[Company Number ]],Apollo_Data___Inc_Lender!A:A,Apollo_Data___Inc_Lender!G:G,"",0)</f>
        <v>45196</v>
      </c>
      <c r="H1023" s="27" t="str">
        <f>IFERROR(Apollo_Data__Comp_No[[#This Row],[First Name]],"")</f>
        <v>Karim</v>
      </c>
      <c r="I1023" s="27" t="str">
        <f>IFERROR(Apollo_Data__Comp_No[[#This Row],[Last Name]],"")</f>
        <v>Salame</v>
      </c>
      <c r="M1023" s="27" t="str">
        <f>IFERROR(Apollo_Data__Comp_No[[#This Row],[Company Linkedin Url]],"")</f>
        <v>http://www.linkedin.com/company/mcgardens-estate</v>
      </c>
      <c r="N1023" s="27" t="str">
        <f>IFERROR(Apollo_Data__Comp_No[[#This Row],[Website]],"")</f>
        <v>https://mcgardens-estate.com</v>
      </c>
      <c r="O1023" s="27" t="str">
        <f>IFERROR(Apollo_Data__Comp_No[[#This Row],[Company Address]],"")</f>
        <v>London, England, United Kingdom, WC2H 9JQ</v>
      </c>
      <c r="P1023" s="33" t="s">
        <v>26054</v>
      </c>
    </row>
    <row r="1024" spans="1:16" s="27" customFormat="1" x14ac:dyDescent="0.4">
      <c r="A1024" s="28" t="str">
        <f>IFERROR(Apollo_Data__Comp_No[[#This Row],[CH Company number]],"")</f>
        <v>10593910</v>
      </c>
      <c r="B1024" s="29" t="str">
        <f>IFERROR(Apollo_Data__Comp_No[[#This Row],[company]],"")</f>
        <v>EveryTrade</v>
      </c>
      <c r="C1024" s="29" t="str">
        <f>IFERROR(_xlfn.XLOOKUP(Apollo_Results[[#This Row],[Company Number ]],Apollo_Data___Inc_Lender!A:A,Apollo_Data___Inc_Lender!C:C,,)&amp;"","")</f>
        <v>Stacey - Hughes</v>
      </c>
      <c r="D1024" s="27" t="str">
        <f>IFERROR(_xlfn.XLOOKUP(Apollo_Results[[#This Row],[Company Number ]],Apollo_Data___Inc_Lender!A:A,Apollo_Data___Inc_Lender!D:D,,)&amp;"","")</f>
        <v/>
      </c>
      <c r="E1024" s="31">
        <f>IFERROR(_xlfn.XLOOKUP(Apollo_Results[[#This Row],[Company Number ]],Apollo_Data___Inc_Lender!A:A,Apollo_Data___Inc_Lender!E:E,"",),"")</f>
        <v>0</v>
      </c>
      <c r="F1024" s="27" t="str">
        <f>IFERROR(_xlfn.XLOOKUP(Apollo_Results[[#This Row],[Company Number ]],Apollo_Data___Inc_Lender!A:A,Apollo_Data___Inc_Lender!F:F,"",0)&amp;"","")</f>
        <v/>
      </c>
      <c r="G1024" s="31">
        <f>_xlfn.XLOOKUP(Apollo_Results[[#This Row],[Company Number ]],Apollo_Data___Inc_Lender!A:A,Apollo_Data___Inc_Lender!G:G,"",0)</f>
        <v>42766</v>
      </c>
      <c r="H1024" s="27" t="str">
        <f>IFERROR(Apollo_Data__Comp_No[[#This Row],[First Name]],"")</f>
        <v>Paul</v>
      </c>
      <c r="I1024" s="27" t="str">
        <f>IFERROR(Apollo_Data__Comp_No[[#This Row],[Last Name]],"")</f>
        <v>Shaw</v>
      </c>
      <c r="M1024" s="27" t="str">
        <f>IFERROR(Apollo_Data__Comp_No[[#This Row],[Company Linkedin Url]],"")</f>
        <v>http://www.linkedin.com/company/tdg-contracts-ltd</v>
      </c>
      <c r="N1024" s="27" t="str">
        <f>IFERROR(Apollo_Data__Comp_No[[#This Row],[Website]],"")</f>
        <v>https://everytrade.co.uk</v>
      </c>
      <c r="O1024" s="27" t="str">
        <f>IFERROR(Apollo_Data__Comp_No[[#This Row],[Company Address]],"")</f>
        <v>21 Wilmslow Road, Cheadle, England, United Kingdom, SK8 1DW</v>
      </c>
      <c r="P1024" s="33" t="s">
        <v>26054</v>
      </c>
    </row>
    <row r="1025" spans="1:16" s="27" customFormat="1" x14ac:dyDescent="0.4">
      <c r="A1025" s="28" t="str">
        <f>IFERROR(Apollo_Data__Comp_No[[#This Row],[CH Company number]],"")</f>
        <v>10593910</v>
      </c>
      <c r="B1025" s="29" t="str">
        <f>IFERROR(Apollo_Data__Comp_No[[#This Row],[company]],"")</f>
        <v>EveryTrade</v>
      </c>
      <c r="C1025" s="29" t="str">
        <f>IFERROR(_xlfn.XLOOKUP(Apollo_Results[[#This Row],[Company Number ]],Apollo_Data___Inc_Lender!A:A,Apollo_Data___Inc_Lender!C:C,,)&amp;"","")</f>
        <v>Stacey - Hughes</v>
      </c>
      <c r="D1025" s="27" t="str">
        <f>IFERROR(_xlfn.XLOOKUP(Apollo_Results[[#This Row],[Company Number ]],Apollo_Data___Inc_Lender!A:A,Apollo_Data___Inc_Lender!D:D,,)&amp;"","")</f>
        <v/>
      </c>
      <c r="E1025" s="31">
        <f>IFERROR(_xlfn.XLOOKUP(Apollo_Results[[#This Row],[Company Number ]],Apollo_Data___Inc_Lender!A:A,Apollo_Data___Inc_Lender!E:E,"",),"")</f>
        <v>0</v>
      </c>
      <c r="F1025" s="27" t="str">
        <f>IFERROR(_xlfn.XLOOKUP(Apollo_Results[[#This Row],[Company Number ]],Apollo_Data___Inc_Lender!A:A,Apollo_Data___Inc_Lender!F:F,"",0)&amp;"","")</f>
        <v/>
      </c>
      <c r="G1025" s="31">
        <f>_xlfn.XLOOKUP(Apollo_Results[[#This Row],[Company Number ]],Apollo_Data___Inc_Lender!A:A,Apollo_Data___Inc_Lender!G:G,"",0)</f>
        <v>42766</v>
      </c>
      <c r="H1025" s="27" t="str">
        <f>IFERROR(Apollo_Data__Comp_No[[#This Row],[First Name]],"")</f>
        <v>Dale</v>
      </c>
      <c r="I1025" s="27" t="str">
        <f>IFERROR(Apollo_Data__Comp_No[[#This Row],[Last Name]],"")</f>
        <v>Goostrey</v>
      </c>
      <c r="M1025" s="27" t="str">
        <f>IFERROR(Apollo_Data__Comp_No[[#This Row],[Company Linkedin Url]],"")</f>
        <v>http://www.linkedin.com/company/tdg-contracts-ltd</v>
      </c>
      <c r="N1025" s="27" t="str">
        <f>IFERROR(Apollo_Data__Comp_No[[#This Row],[Website]],"")</f>
        <v>https://everytrade.co.uk</v>
      </c>
      <c r="O1025" s="27" t="str">
        <f>IFERROR(Apollo_Data__Comp_No[[#This Row],[Company Address]],"")</f>
        <v>21 Wilmslow Road, Cheadle, England, United Kingdom, SK8 1DW</v>
      </c>
      <c r="P1025" s="33" t="s">
        <v>26054</v>
      </c>
    </row>
    <row r="1026" spans="1:16" s="27" customFormat="1" x14ac:dyDescent="0.4">
      <c r="A1026" s="28" t="str">
        <f>IFERROR(Apollo_Data__Comp_No[[#This Row],[CH Company number]],"")</f>
        <v>03156734</v>
      </c>
      <c r="B1026" s="29" t="str">
        <f>IFERROR(Apollo_Data__Comp_No[[#This Row],[company]],"")</f>
        <v>Pearce Fine Homes Ltd</v>
      </c>
      <c r="C1026" s="29" t="str">
        <f>IFERROR(_xlfn.XLOOKUP(Apollo_Results[[#This Row],[Company Number ]],Apollo_Data___Inc_Lender!A:A,Apollo_Data___Inc_Lender!C:C,,)&amp;"","")</f>
        <v>Christopher - Pearce; Benjamin - Pearce; Heather - Pearce</v>
      </c>
      <c r="D1026" s="27" t="str">
        <f>IFERROR(_xlfn.XLOOKUP(Apollo_Results[[#This Row],[Company Number ]],Apollo_Data___Inc_Lender!A:A,Apollo_Data___Inc_Lender!D:D,,)&amp;"","")</f>
        <v>Barclays Bank PLC</v>
      </c>
      <c r="E1026" s="31">
        <f>IFERROR(_xlfn.XLOOKUP(Apollo_Results[[#This Row],[Company Number ]],Apollo_Data___Inc_Lender!A:A,Apollo_Data___Inc_Lender!E:E,"",),"")</f>
        <v>43882</v>
      </c>
      <c r="F1026" s="27" t="str">
        <f>IFERROR(_xlfn.XLOOKUP(Apollo_Results[[#This Row],[Company Number ]],Apollo_Data___Inc_Lender!A:A,Apollo_Data___Inc_Lender!F:F,"",0)&amp;"","")</f>
        <v>outstanding</v>
      </c>
      <c r="G1026" s="31">
        <f>_xlfn.XLOOKUP(Apollo_Results[[#This Row],[Company Number ]],Apollo_Data___Inc_Lender!A:A,Apollo_Data___Inc_Lender!G:G,"",0)</f>
        <v>35103</v>
      </c>
      <c r="H1026" s="27" t="str">
        <f>IFERROR(Apollo_Data__Comp_No[[#This Row],[First Name]],"")</f>
        <v>Pearce</v>
      </c>
      <c r="I1026" s="27" t="str">
        <f>IFERROR(Apollo_Data__Comp_No[[#This Row],[Last Name]],"")</f>
        <v>Homes</v>
      </c>
      <c r="M1026" s="27" t="str">
        <f>IFERROR(Apollo_Data__Comp_No[[#This Row],[Company Linkedin Url]],"")</f>
        <v>http://www.linkedin.com/company/pearce-fine-homes-ltd</v>
      </c>
      <c r="N1026" s="27" t="str">
        <f>IFERROR(Apollo_Data__Comp_No[[#This Row],[Website]],"")</f>
        <v>https://pearcefinehomes.com</v>
      </c>
      <c r="O1026" s="27" t="str">
        <f>IFERROR(Apollo_Data__Comp_No[[#This Row],[Company Address]],"")</f>
        <v>Twelvewoods, Dobwalls, England, United Kingdom, PL14</v>
      </c>
      <c r="P1026" s="33" t="s">
        <v>26054</v>
      </c>
    </row>
    <row r="1027" spans="1:16" s="27" customFormat="1" x14ac:dyDescent="0.4">
      <c r="A1027" s="28" t="str">
        <f>IFERROR(Apollo_Data__Comp_No[[#This Row],[CH Company number]],"")</f>
        <v>08046354</v>
      </c>
      <c r="B1027" s="29" t="str">
        <f>IFERROR(Apollo_Data__Comp_No[[#This Row],[company]],"")</f>
        <v>Red &amp; Co</v>
      </c>
      <c r="C1027" s="29" t="str">
        <f>IFERROR(_xlfn.XLOOKUP(Apollo_Results[[#This Row],[Company Number ]],Apollo_Data___Inc_Lender!A:A,Apollo_Data___Inc_Lender!C:C,,)&amp;"","")</f>
        <v>Daryl - Taylor</v>
      </c>
      <c r="D1027" s="27" t="str">
        <f>IFERROR(_xlfn.XLOOKUP(Apollo_Results[[#This Row],[Company Number ]],Apollo_Data___Inc_Lender!A:A,Apollo_Data___Inc_Lender!D:D,,)&amp;"","")</f>
        <v/>
      </c>
      <c r="E1027" s="31">
        <f>IFERROR(_xlfn.XLOOKUP(Apollo_Results[[#This Row],[Company Number ]],Apollo_Data___Inc_Lender!A:A,Apollo_Data___Inc_Lender!E:E,"",),"")</f>
        <v>0</v>
      </c>
      <c r="F1027" s="27" t="str">
        <f>IFERROR(_xlfn.XLOOKUP(Apollo_Results[[#This Row],[Company Number ]],Apollo_Data___Inc_Lender!A:A,Apollo_Data___Inc_Lender!F:F,"",0)&amp;"","")</f>
        <v/>
      </c>
      <c r="G1027" s="31">
        <f>_xlfn.XLOOKUP(Apollo_Results[[#This Row],[Company Number ]],Apollo_Data___Inc_Lender!A:A,Apollo_Data___Inc_Lender!G:G,"",0)</f>
        <v>41025</v>
      </c>
      <c r="H1027" s="27" t="str">
        <f>IFERROR(Apollo_Data__Comp_No[[#This Row],[First Name]],"")</f>
        <v>Ed</v>
      </c>
      <c r="I1027" s="27" t="str">
        <f>IFERROR(Apollo_Data__Comp_No[[#This Row],[Last Name]],"")</f>
        <v>Kavanagh</v>
      </c>
      <c r="M1027" s="27" t="str">
        <f>IFERROR(Apollo_Data__Comp_No[[#This Row],[Company Linkedin Url]],"")</f>
        <v>http://www.linkedin.com/company/red-&amp;-co</v>
      </c>
      <c r="N1027" s="27" t="str">
        <f>IFERROR(Apollo_Data__Comp_No[[#This Row],[Website]],"")</f>
        <v>https://redandco.com.au</v>
      </c>
      <c r="O1027" s="27" t="str">
        <f>IFERROR(Apollo_Data__Comp_No[[#This Row],[Company Address]],"")</f>
        <v>866 Brunswick St, Brisbane, Queensland, Australia, 4005</v>
      </c>
      <c r="P1027" s="33" t="s">
        <v>26054</v>
      </c>
    </row>
    <row r="1028" spans="1:16" s="27" customFormat="1" x14ac:dyDescent="0.4">
      <c r="A1028" s="28" t="str">
        <f>IFERROR(Apollo_Data__Comp_No[[#This Row],[CH Company number]],"")</f>
        <v>14634781</v>
      </c>
      <c r="B1028" s="29" t="str">
        <f>IFERROR(Apollo_Data__Comp_No[[#This Row],[company]],"")</f>
        <v>AMARA PROPERTY</v>
      </c>
      <c r="C1028" s="29" t="str">
        <f>IFERROR(_xlfn.XLOOKUP(Apollo_Results[[#This Row],[Company Number ]],Apollo_Data___Inc_Lender!A:A,Apollo_Data___Inc_Lender!C:C,,)&amp;"","")</f>
        <v>Alastair - Dick</v>
      </c>
      <c r="D1028" s="27" t="str">
        <f>IFERROR(_xlfn.XLOOKUP(Apollo_Results[[#This Row],[Company Number ]],Apollo_Data___Inc_Lender!A:A,Apollo_Data___Inc_Lender!D:D,,)&amp;"","")</f>
        <v/>
      </c>
      <c r="E1028" s="31">
        <f>IFERROR(_xlfn.XLOOKUP(Apollo_Results[[#This Row],[Company Number ]],Apollo_Data___Inc_Lender!A:A,Apollo_Data___Inc_Lender!E:E,"",),"")</f>
        <v>0</v>
      </c>
      <c r="F1028" s="27" t="str">
        <f>IFERROR(_xlfn.XLOOKUP(Apollo_Results[[#This Row],[Company Number ]],Apollo_Data___Inc_Lender!A:A,Apollo_Data___Inc_Lender!F:F,"",0)&amp;"","")</f>
        <v/>
      </c>
      <c r="G1028" s="31">
        <f>_xlfn.XLOOKUP(Apollo_Results[[#This Row],[Company Number ]],Apollo_Data___Inc_Lender!A:A,Apollo_Data___Inc_Lender!G:G,"",0)</f>
        <v>44959</v>
      </c>
      <c r="H1028" s="27" t="str">
        <f>IFERROR(Apollo_Data__Comp_No[[#This Row],[First Name]],"")</f>
        <v>Rutu</v>
      </c>
      <c r="I1028" s="27" t="str">
        <f>IFERROR(Apollo_Data__Comp_No[[#This Row],[Last Name]],"")</f>
        <v>Buddhdev</v>
      </c>
      <c r="M1028" s="27" t="str">
        <f>IFERROR(Apollo_Data__Comp_No[[#This Row],[Company Linkedin Url]],"")</f>
        <v>http://www.linkedin.com/company/amara-property-investments-ltd</v>
      </c>
      <c r="N1028" s="27" t="str">
        <f>IFERROR(Apollo_Data__Comp_No[[#This Row],[Website]],"")</f>
        <v>https://amaraproperty.co.uk</v>
      </c>
      <c r="O1028" s="27" t="str">
        <f>IFERROR(Apollo_Data__Comp_No[[#This Row],[Company Address]],"")</f>
        <v>128 Little Bushey Lane, Bushey, England, United Kingdom, WD23 4SA</v>
      </c>
      <c r="P1028" s="33" t="s">
        <v>26054</v>
      </c>
    </row>
    <row r="1029" spans="1:16" s="27" customFormat="1" x14ac:dyDescent="0.4">
      <c r="A1029" s="28" t="str">
        <f>IFERROR(Apollo_Data__Comp_No[[#This Row],[CH Company number]],"")</f>
        <v>07891686</v>
      </c>
      <c r="B1029" s="29" t="str">
        <f>IFERROR(Apollo_Data__Comp_No[[#This Row],[company]],"")</f>
        <v>EAB Homes</v>
      </c>
      <c r="C1029" s="29" t="str">
        <f>IFERROR(_xlfn.XLOOKUP(Apollo_Results[[#This Row],[Company Number ]],Apollo_Data___Inc_Lender!A:A,Apollo_Data___Inc_Lender!C:C,,)&amp;"","")</f>
        <v>Jak - Berridge; Julia - Berridge; Paul - Berridge; Peter - Warren; Tonia - Warren</v>
      </c>
      <c r="D1029" s="27" t="str">
        <f>IFERROR(_xlfn.XLOOKUP(Apollo_Results[[#This Row],[Company Number ]],Apollo_Data___Inc_Lender!A:A,Apollo_Data___Inc_Lender!D:D,,)&amp;"","")</f>
        <v>Oaknorth Bank PLC as Security Trustee</v>
      </c>
      <c r="E1029" s="31">
        <f>IFERROR(_xlfn.XLOOKUP(Apollo_Results[[#This Row],[Company Number ]],Apollo_Data___Inc_Lender!A:A,Apollo_Data___Inc_Lender!E:E,"",),"")</f>
        <v>44316</v>
      </c>
      <c r="F1029" s="27" t="str">
        <f>IFERROR(_xlfn.XLOOKUP(Apollo_Results[[#This Row],[Company Number ]],Apollo_Data___Inc_Lender!A:A,Apollo_Data___Inc_Lender!F:F,"",0)&amp;"","")</f>
        <v>fully-satisfied</v>
      </c>
      <c r="G1029" s="31">
        <f>_xlfn.XLOOKUP(Apollo_Results[[#This Row],[Company Number ]],Apollo_Data___Inc_Lender!A:A,Apollo_Data___Inc_Lender!G:G,"",0)</f>
        <v>40900</v>
      </c>
      <c r="H1029" s="27" t="str">
        <f>IFERROR(Apollo_Data__Comp_No[[#This Row],[First Name]],"")</f>
        <v>Melany</v>
      </c>
      <c r="I1029" s="27" t="str">
        <f>IFERROR(Apollo_Data__Comp_No[[#This Row],[Last Name]],"")</f>
        <v>Jones</v>
      </c>
      <c r="M1029" s="27" t="str">
        <f>IFERROR(Apollo_Data__Comp_No[[#This Row],[Company Linkedin Url]],"")</f>
        <v>http://www.linkedin.com/company/eab-homes</v>
      </c>
      <c r="N1029" s="27" t="str">
        <f>IFERROR(Apollo_Data__Comp_No[[#This Row],[Website]],"")</f>
        <v>https://eabhomes.co.uk</v>
      </c>
      <c r="O1029" s="27" t="str">
        <f>IFERROR(Apollo_Data__Comp_No[[#This Row],[Company Address]],"")</f>
        <v>1 Penington Road, Beaconsfield, England, United Kingdom, HP9 1ET</v>
      </c>
      <c r="P1029" s="33" t="s">
        <v>26054</v>
      </c>
    </row>
    <row r="1030" spans="1:16" s="27" customFormat="1" x14ac:dyDescent="0.4">
      <c r="A1030" s="28" t="str">
        <f>IFERROR(Apollo_Data__Comp_No[[#This Row],[CH Company number]],"")</f>
        <v>OC320741</v>
      </c>
      <c r="B1030" s="29" t="str">
        <f>IFERROR(Apollo_Data__Comp_No[[#This Row],[company]],"")</f>
        <v>Orchard Homes and Developments Limited</v>
      </c>
      <c r="C1030" s="29" t="str">
        <f>IFERROR(_xlfn.XLOOKUP(Apollo_Results[[#This Row],[Company Number ]],Apollo_Data___Inc_Lender!A:A,Apollo_Data___Inc_Lender!C:C,,)&amp;"","")</f>
        <v>Nicolas - Eagle; Kenneth - Lake</v>
      </c>
      <c r="D1030" s="27" t="str">
        <f>IFERROR(_xlfn.XLOOKUP(Apollo_Results[[#This Row],[Company Number ]],Apollo_Data___Inc_Lender!A:A,Apollo_Data___Inc_Lender!D:D,,)&amp;"","")</f>
        <v/>
      </c>
      <c r="E1030" s="31">
        <f>IFERROR(_xlfn.XLOOKUP(Apollo_Results[[#This Row],[Company Number ]],Apollo_Data___Inc_Lender!A:A,Apollo_Data___Inc_Lender!E:E,"",),"")</f>
        <v>0</v>
      </c>
      <c r="F1030" s="27" t="str">
        <f>IFERROR(_xlfn.XLOOKUP(Apollo_Results[[#This Row],[Company Number ]],Apollo_Data___Inc_Lender!A:A,Apollo_Data___Inc_Lender!F:F,"",0)&amp;"","")</f>
        <v/>
      </c>
      <c r="G1030" s="31">
        <f>_xlfn.XLOOKUP(Apollo_Results[[#This Row],[Company Number ]],Apollo_Data___Inc_Lender!A:A,Apollo_Data___Inc_Lender!G:G,"",0)</f>
        <v>38902</v>
      </c>
      <c r="H1030" s="27" t="str">
        <f>IFERROR(Apollo_Data__Comp_No[[#This Row],[First Name]],"")</f>
        <v>Donna</v>
      </c>
      <c r="I1030" s="27" t="str">
        <f>IFERROR(Apollo_Data__Comp_No[[#This Row],[Last Name]],"")</f>
        <v>Colquitt</v>
      </c>
      <c r="M1030" s="27" t="str">
        <f>IFERROR(Apollo_Data__Comp_No[[#This Row],[Company Linkedin Url]],"")</f>
        <v>http://www.linkedin.com/company/orchard-homes-and-developments-limited</v>
      </c>
      <c r="N1030" s="27" t="str">
        <f>IFERROR(Apollo_Data__Comp_No[[#This Row],[Website]],"")</f>
        <v>https://orchard-homes.co.uk</v>
      </c>
      <c r="O1030" s="27" t="str">
        <f>IFERROR(Apollo_Data__Comp_No[[#This Row],[Company Address]],"")</f>
        <v>30 Channel Way, Southampton, England, United Kingdom, SO14 3GQ</v>
      </c>
      <c r="P1030" s="33" t="s">
        <v>26054</v>
      </c>
    </row>
    <row r="1031" spans="1:16" s="27" customFormat="1" x14ac:dyDescent="0.4">
      <c r="A1031" s="28" t="str">
        <f>IFERROR(Apollo_Data__Comp_No[[#This Row],[CH Company number]],"")</f>
        <v>SC299690</v>
      </c>
      <c r="B1031" s="29" t="str">
        <f>IFERROR(Apollo_Data__Comp_No[[#This Row],[company]],"")</f>
        <v>Fusion Assets</v>
      </c>
      <c r="C1031" s="29" t="str">
        <f>IFERROR(_xlfn.XLOOKUP(Apollo_Results[[#This Row],[Company Number ]],Apollo_Data___Inc_Lender!A:A,Apollo_Data___Inc_Lender!C:C,,)&amp;"","")</f>
        <v>Burness Paull Llp; Scott - Duguid; Walter - Dunlop; Thomas - Fisher; Pamela - Humphries; Barry - Mcculloch; Louise - Roarty; Gary - Robinson; Ronald - Smith; Richard - Sullivan; Greg - Telfer</v>
      </c>
      <c r="D1031" s="27" t="str">
        <f>IFERROR(_xlfn.XLOOKUP(Apollo_Results[[#This Row],[Company Number ]],Apollo_Data___Inc_Lender!A:A,Apollo_Data___Inc_Lender!D:D,,)&amp;"","")</f>
        <v>Amber Green Spruce 2 LLP</v>
      </c>
      <c r="E1031" s="31">
        <f>IFERROR(_xlfn.XLOOKUP(Apollo_Results[[#This Row],[Company Number ]],Apollo_Data___Inc_Lender!A:A,Apollo_Data___Inc_Lender!E:E,"",),"")</f>
        <v>42340</v>
      </c>
      <c r="F1031" s="27" t="str">
        <f>IFERROR(_xlfn.XLOOKUP(Apollo_Results[[#This Row],[Company Number ]],Apollo_Data___Inc_Lender!A:A,Apollo_Data___Inc_Lender!F:F,"",0)&amp;"","")</f>
        <v>fully-satisfied</v>
      </c>
      <c r="G1031" s="31">
        <f>_xlfn.XLOOKUP(Apollo_Results[[#This Row],[Company Number ]],Apollo_Data___Inc_Lender!A:A,Apollo_Data___Inc_Lender!G:G,"",0)</f>
        <v>38803</v>
      </c>
      <c r="H1031" s="27" t="str">
        <f>IFERROR(Apollo_Data__Comp_No[[#This Row],[First Name]],"")</f>
        <v>Murray</v>
      </c>
      <c r="I1031" s="27" t="str">
        <f>IFERROR(Apollo_Data__Comp_No[[#This Row],[Last Name]],"")</f>
        <v>Collins</v>
      </c>
      <c r="M1031" s="27" t="str">
        <f>IFERROR(Apollo_Data__Comp_No[[#This Row],[Company Linkedin Url]],"")</f>
        <v>http://www.linkedin.com/company/fusion-assets</v>
      </c>
      <c r="N1031" s="27" t="str">
        <f>IFERROR(Apollo_Data__Comp_No[[#This Row],[Website]],"")</f>
        <v>https://fusionassets.co.uk</v>
      </c>
      <c r="O1031" s="27" t="str">
        <f>IFERROR(Apollo_Data__Comp_No[[#This Row],[Company Address]],"")</f>
        <v>1 South Muirhead Road, Glasgow, Scotland, United Kingdom, G67 1AX</v>
      </c>
      <c r="P1031" s="33" t="s">
        <v>26054</v>
      </c>
    </row>
    <row r="1032" spans="1:16" s="27" customFormat="1" x14ac:dyDescent="0.4">
      <c r="A1032" s="28" t="str">
        <f>IFERROR(Apollo_Data__Comp_No[[#This Row],[CH Company number]],"")</f>
        <v>08428722</v>
      </c>
      <c r="B1032" s="29" t="str">
        <f>IFERROR(Apollo_Data__Comp_No[[#This Row],[company]],"")</f>
        <v>Southcott Homes Ltd</v>
      </c>
      <c r="C1032" s="29" t="str">
        <f>IFERROR(_xlfn.XLOOKUP(Apollo_Results[[#This Row],[Company Number ]],Apollo_Data___Inc_Lender!A:A,Apollo_Data___Inc_Lender!C:C,,)&amp;"","")</f>
        <v>Andrew - Southcott</v>
      </c>
      <c r="D1032" s="27" t="str">
        <f>IFERROR(_xlfn.XLOOKUP(Apollo_Results[[#This Row],[Company Number ]],Apollo_Data___Inc_Lender!A:A,Apollo_Data___Inc_Lender!D:D,,)&amp;"","")</f>
        <v/>
      </c>
      <c r="E1032" s="31">
        <f>IFERROR(_xlfn.XLOOKUP(Apollo_Results[[#This Row],[Company Number ]],Apollo_Data___Inc_Lender!A:A,Apollo_Data___Inc_Lender!E:E,"",),"")</f>
        <v>0</v>
      </c>
      <c r="F1032" s="27" t="str">
        <f>IFERROR(_xlfn.XLOOKUP(Apollo_Results[[#This Row],[Company Number ]],Apollo_Data___Inc_Lender!A:A,Apollo_Data___Inc_Lender!F:F,"",0)&amp;"","")</f>
        <v/>
      </c>
      <c r="G1032" s="31">
        <f>_xlfn.XLOOKUP(Apollo_Results[[#This Row],[Company Number ]],Apollo_Data___Inc_Lender!A:A,Apollo_Data___Inc_Lender!G:G,"",0)</f>
        <v>41337</v>
      </c>
      <c r="H1032" s="27" t="str">
        <f>IFERROR(Apollo_Data__Comp_No[[#This Row],[First Name]],"")</f>
        <v>Patricia</v>
      </c>
      <c r="I1032" s="27" t="str">
        <f>IFERROR(Apollo_Data__Comp_No[[#This Row],[Last Name]],"")</f>
        <v>Hobbs</v>
      </c>
      <c r="M1032" s="27" t="str">
        <f>IFERROR(Apollo_Data__Comp_No[[#This Row],[Company Linkedin Url]],"")</f>
        <v>http://www.linkedin.com/company/southcott-homes-ltd</v>
      </c>
      <c r="N1032" s="27" t="str">
        <f>IFERROR(Apollo_Data__Comp_No[[#This Row],[Website]],"")</f>
        <v>https://southcotthomes.co.uk</v>
      </c>
      <c r="O1032" s="27" t="str">
        <f>IFERROR(Apollo_Data__Comp_No[[#This Row],[Company Address]],"")</f>
        <v>Calcot Lane, Southampton, England, United Kingdom, SO32 2BN</v>
      </c>
      <c r="P1032" s="33" t="s">
        <v>26054</v>
      </c>
    </row>
    <row r="1033" spans="1:16" s="27" customFormat="1" x14ac:dyDescent="0.4">
      <c r="A1033" s="28" t="str">
        <f>IFERROR(Apollo_Data__Comp_No[[#This Row],[CH Company number]],"")</f>
        <v>14926911</v>
      </c>
      <c r="B1033" s="29" t="str">
        <f>IFERROR(Apollo_Data__Comp_No[[#This Row],[company]],"")</f>
        <v>Shaptor</v>
      </c>
      <c r="C1033" s="29" t="str">
        <f>IFERROR(_xlfn.XLOOKUP(Apollo_Results[[#This Row],[Company Number ]],Apollo_Data___Inc_Lender!A:A,Apollo_Data___Inc_Lender!C:C,,)&amp;"","")</f>
        <v>Antony - Iren; Marco - Nardini; Luke - Phillimore-Kelly</v>
      </c>
      <c r="D1033" s="27" t="str">
        <f>IFERROR(_xlfn.XLOOKUP(Apollo_Results[[#This Row],[Company Number ]],Apollo_Data___Inc_Lender!A:A,Apollo_Data___Inc_Lender!D:D,,)&amp;"","")</f>
        <v/>
      </c>
      <c r="E1033" s="31">
        <f>IFERROR(_xlfn.XLOOKUP(Apollo_Results[[#This Row],[Company Number ]],Apollo_Data___Inc_Lender!A:A,Apollo_Data___Inc_Lender!E:E,"",),"")</f>
        <v>0</v>
      </c>
      <c r="F1033" s="27" t="str">
        <f>IFERROR(_xlfn.XLOOKUP(Apollo_Results[[#This Row],[Company Number ]],Apollo_Data___Inc_Lender!A:A,Apollo_Data___Inc_Lender!F:F,"",0)&amp;"","")</f>
        <v/>
      </c>
      <c r="G1033" s="31">
        <f>_xlfn.XLOOKUP(Apollo_Results[[#This Row],[Company Number ]],Apollo_Data___Inc_Lender!A:A,Apollo_Data___Inc_Lender!G:G,"",0)</f>
        <v>45086</v>
      </c>
      <c r="H1033" s="27" t="str">
        <f>IFERROR(Apollo_Data__Comp_No[[#This Row],[First Name]],"")</f>
        <v>Hazel</v>
      </c>
      <c r="I1033" s="27" t="str">
        <f>IFERROR(Apollo_Data__Comp_No[[#This Row],[Last Name]],"")</f>
        <v>Burford</v>
      </c>
      <c r="M1033" s="27" t="str">
        <f>IFERROR(Apollo_Data__Comp_No[[#This Row],[Company Linkedin Url]],"")</f>
        <v>http://www.linkedin.com/company/shaptor-capital</v>
      </c>
      <c r="N1033" s="27" t="str">
        <f>IFERROR(Apollo_Data__Comp_No[[#This Row],[Website]],"")</f>
        <v>https://shaptorcapital.com</v>
      </c>
      <c r="O1033" s="27" t="str">
        <f>IFERROR(Apollo_Data__Comp_No[[#This Row],[Company Address]],"")</f>
        <v>35 Tranquil Vale, London, England, United Kingdom, SE3 0BU</v>
      </c>
      <c r="P1033" s="33" t="s">
        <v>26054</v>
      </c>
    </row>
    <row r="1034" spans="1:16" s="27" customFormat="1" x14ac:dyDescent="0.4">
      <c r="A1034" s="28" t="str">
        <f>IFERROR(Apollo_Data__Comp_No[[#This Row],[CH Company number]],"")</f>
        <v>07210196</v>
      </c>
      <c r="B1034" s="29" t="str">
        <f>IFERROR(Apollo_Data__Comp_No[[#This Row],[company]],"")</f>
        <v>AVARO (MIDLANDS) LIMITED</v>
      </c>
      <c r="C1034" s="29" t="str">
        <f>IFERROR(_xlfn.XLOOKUP(Apollo_Results[[#This Row],[Company Number ]],Apollo_Data___Inc_Lender!A:A,Apollo_Data___Inc_Lender!C:C,,)&amp;"","")</f>
        <v>James - Downes</v>
      </c>
      <c r="D1034" s="27" t="str">
        <f>IFERROR(_xlfn.XLOOKUP(Apollo_Results[[#This Row],[Company Number ]],Apollo_Data___Inc_Lender!A:A,Apollo_Data___Inc_Lender!D:D,,)&amp;"","")</f>
        <v>Bcrs Cief Ii Limited</v>
      </c>
      <c r="E1034" s="31">
        <f>IFERROR(_xlfn.XLOOKUP(Apollo_Results[[#This Row],[Company Number ]],Apollo_Data___Inc_Lender!A:A,Apollo_Data___Inc_Lender!E:E,"",),"")</f>
        <v>45526</v>
      </c>
      <c r="F1034" s="27" t="str">
        <f>IFERROR(_xlfn.XLOOKUP(Apollo_Results[[#This Row],[Company Number ]],Apollo_Data___Inc_Lender!A:A,Apollo_Data___Inc_Lender!F:F,"",0)&amp;"","")</f>
        <v>outstanding</v>
      </c>
      <c r="G1034" s="31">
        <f>_xlfn.XLOOKUP(Apollo_Results[[#This Row],[Company Number ]],Apollo_Data___Inc_Lender!A:A,Apollo_Data___Inc_Lender!G:G,"",0)</f>
        <v>40268</v>
      </c>
      <c r="H1034" s="27" t="str">
        <f>IFERROR(Apollo_Data__Comp_No[[#This Row],[First Name]],"")</f>
        <v>Mike</v>
      </c>
      <c r="I1034" s="27" t="str">
        <f>IFERROR(Apollo_Data__Comp_No[[#This Row],[Last Name]],"")</f>
        <v>Downes</v>
      </c>
      <c r="M1034" s="27" t="str">
        <f>IFERROR(Apollo_Data__Comp_No[[#This Row],[Company Linkedin Url]],"")</f>
        <v>http://www.linkedin.com/company/avaro-midlands-limited</v>
      </c>
      <c r="N1034" s="27" t="str">
        <f>IFERROR(Apollo_Data__Comp_No[[#This Row],[Website]],"")</f>
        <v>https://avaro.co.uk</v>
      </c>
      <c r="O1034" s="27" t="str">
        <f>IFERROR(Apollo_Data__Comp_No[[#This Row],[Company Address]],"")</f>
        <v>Wythall, England, United Kingdom</v>
      </c>
      <c r="P1034" s="33" t="s">
        <v>26054</v>
      </c>
    </row>
    <row r="1035" spans="1:16" s="27" customFormat="1" x14ac:dyDescent="0.4">
      <c r="A1035" s="28" t="str">
        <f>IFERROR(Apollo_Data__Comp_No[[#This Row],[CH Company number]],"")</f>
        <v>07767449</v>
      </c>
      <c r="B1035" s="29" t="str">
        <f>IFERROR(Apollo_Data__Comp_No[[#This Row],[company]],"")</f>
        <v>New Reality Property</v>
      </c>
      <c r="C1035" s="29" t="str">
        <f>IFERROR(_xlfn.XLOOKUP(Apollo_Results[[#This Row],[Company Number ]],Apollo_Data___Inc_Lender!A:A,Apollo_Data___Inc_Lender!C:C,,)&amp;"","")</f>
        <v>Charles - Maxlow Tomlinson</v>
      </c>
      <c r="D1035" s="27" t="str">
        <f>IFERROR(_xlfn.XLOOKUP(Apollo_Results[[#This Row],[Company Number ]],Apollo_Data___Inc_Lender!A:A,Apollo_Data___Inc_Lender!D:D,,)&amp;"","")</f>
        <v/>
      </c>
      <c r="E1035" s="31">
        <f>IFERROR(_xlfn.XLOOKUP(Apollo_Results[[#This Row],[Company Number ]],Apollo_Data___Inc_Lender!A:A,Apollo_Data___Inc_Lender!E:E,"",),"")</f>
        <v>0</v>
      </c>
      <c r="F1035" s="27" t="str">
        <f>IFERROR(_xlfn.XLOOKUP(Apollo_Results[[#This Row],[Company Number ]],Apollo_Data___Inc_Lender!A:A,Apollo_Data___Inc_Lender!F:F,"",0)&amp;"","")</f>
        <v/>
      </c>
      <c r="G1035" s="31">
        <f>_xlfn.XLOOKUP(Apollo_Results[[#This Row],[Company Number ]],Apollo_Data___Inc_Lender!A:A,Apollo_Data___Inc_Lender!G:G,"",0)</f>
        <v>40794</v>
      </c>
      <c r="H1035" s="27" t="str">
        <f>IFERROR(Apollo_Data__Comp_No[[#This Row],[First Name]],"")</f>
        <v>Charles</v>
      </c>
      <c r="I1035" s="27" t="str">
        <f>IFERROR(Apollo_Data__Comp_No[[#This Row],[Last Name]],"")</f>
        <v>Maxlow-Tomlinson</v>
      </c>
      <c r="M1035" s="27" t="str">
        <f>IFERROR(Apollo_Data__Comp_No[[#This Row],[Company Linkedin Url]],"")</f>
        <v>http://www.linkedin.com/company/new-reality-property</v>
      </c>
      <c r="N1035" s="27" t="str">
        <f>IFERROR(Apollo_Data__Comp_No[[#This Row],[Website]],"")</f>
        <v>https://newrealityproperty.com</v>
      </c>
      <c r="O1035" s="27" t="str">
        <f>IFERROR(Apollo_Data__Comp_No[[#This Row],[Company Address]],"")</f>
        <v>United Kingdom</v>
      </c>
      <c r="P1035" s="33" t="s">
        <v>26054</v>
      </c>
    </row>
    <row r="1036" spans="1:16" s="27" customFormat="1" x14ac:dyDescent="0.4">
      <c r="A1036" s="28" t="str">
        <f>IFERROR(Apollo_Data__Comp_No[[#This Row],[CH Company number]],"")</f>
        <v>14352125</v>
      </c>
      <c r="B1036" s="29" t="str">
        <f>IFERROR(Apollo_Data__Comp_No[[#This Row],[company]],"")</f>
        <v>Grain Property</v>
      </c>
      <c r="C1036" s="29" t="str">
        <f>IFERROR(_xlfn.XLOOKUP(Apollo_Results[[#This Row],[Company Number ]],Apollo_Data___Inc_Lender!A:A,Apollo_Data___Inc_Lender!C:C,,)&amp;"","")</f>
        <v>William - Homan</v>
      </c>
      <c r="D1036" s="27" t="str">
        <f>IFERROR(_xlfn.XLOOKUP(Apollo_Results[[#This Row],[Company Number ]],Apollo_Data___Inc_Lender!A:A,Apollo_Data___Inc_Lender!D:D,,)&amp;"","")</f>
        <v/>
      </c>
      <c r="E1036" s="31">
        <f>IFERROR(_xlfn.XLOOKUP(Apollo_Results[[#This Row],[Company Number ]],Apollo_Data___Inc_Lender!A:A,Apollo_Data___Inc_Lender!E:E,"",),"")</f>
        <v>0</v>
      </c>
      <c r="F1036" s="27" t="str">
        <f>IFERROR(_xlfn.XLOOKUP(Apollo_Results[[#This Row],[Company Number ]],Apollo_Data___Inc_Lender!A:A,Apollo_Data___Inc_Lender!F:F,"",0)&amp;"","")</f>
        <v/>
      </c>
      <c r="G1036" s="31">
        <f>_xlfn.XLOOKUP(Apollo_Results[[#This Row],[Company Number ]],Apollo_Data___Inc_Lender!A:A,Apollo_Data___Inc_Lender!G:G,"",0)</f>
        <v>44816</v>
      </c>
      <c r="H1036" s="27" t="str">
        <f>IFERROR(Apollo_Data__Comp_No[[#This Row],[First Name]],"")</f>
        <v>Billy</v>
      </c>
      <c r="I1036" s="27" t="str">
        <f>IFERROR(Apollo_Data__Comp_No[[#This Row],[Last Name]],"")</f>
        <v>Homan</v>
      </c>
      <c r="M1036" s="27" t="str">
        <f>IFERROR(Apollo_Data__Comp_No[[#This Row],[Company Linkedin Url]],"")</f>
        <v>http://www.linkedin.com/company/grain-property</v>
      </c>
      <c r="N1036" s="27" t="str">
        <f>IFERROR(Apollo_Data__Comp_No[[#This Row],[Website]],"")</f>
        <v>https://grainproperty.com</v>
      </c>
      <c r="O1036" s="27" t="str">
        <f>IFERROR(Apollo_Data__Comp_No[[#This Row],[Company Address]],"")</f>
        <v>Regina Road, London, England, United Kingdom, SE25 4</v>
      </c>
      <c r="P1036" s="33" t="s">
        <v>26054</v>
      </c>
    </row>
    <row r="1037" spans="1:16" s="27" customFormat="1" x14ac:dyDescent="0.4">
      <c r="A1037" s="28" t="str">
        <f>IFERROR(Apollo_Data__Comp_No[[#This Row],[CH Company number]],"")</f>
        <v>05657208</v>
      </c>
      <c r="B1037" s="29" t="str">
        <f>IFERROR(Apollo_Data__Comp_No[[#This Row],[company]],"")</f>
        <v>Westfields Homes Ltd</v>
      </c>
      <c r="C1037" s="29" t="str">
        <f>IFERROR(_xlfn.XLOOKUP(Apollo_Results[[#This Row],[Company Number ]],Apollo_Data___Inc_Lender!A:A,Apollo_Data___Inc_Lender!C:C,,)&amp;"","")</f>
        <v>Ben - Taylor; Ivan - Toscani; Brian - Varley; James - Varley</v>
      </c>
      <c r="D1037" s="27" t="str">
        <f>IFERROR(_xlfn.XLOOKUP(Apollo_Results[[#This Row],[Company Number ]],Apollo_Data___Inc_Lender!A:A,Apollo_Data___Inc_Lender!D:D,,)&amp;"","")</f>
        <v>Downing LLP</v>
      </c>
      <c r="E1037" s="31">
        <f>IFERROR(_xlfn.XLOOKUP(Apollo_Results[[#This Row],[Company Number ]],Apollo_Data___Inc_Lender!A:A,Apollo_Data___Inc_Lender!E:E,"",),"")</f>
        <v>45677</v>
      </c>
      <c r="F1037" s="27" t="str">
        <f>IFERROR(_xlfn.XLOOKUP(Apollo_Results[[#This Row],[Company Number ]],Apollo_Data___Inc_Lender!A:A,Apollo_Data___Inc_Lender!F:F,"",0)&amp;"","")</f>
        <v>outstanding</v>
      </c>
      <c r="G1037" s="31">
        <f>_xlfn.XLOOKUP(Apollo_Results[[#This Row],[Company Number ]],Apollo_Data___Inc_Lender!A:A,Apollo_Data___Inc_Lender!G:G,"",0)</f>
        <v>38705</v>
      </c>
      <c r="H1037" s="27" t="str">
        <f>IFERROR(Apollo_Data__Comp_No[[#This Row],[First Name]],"")</f>
        <v>Galad</v>
      </c>
      <c r="I1037" s="27" t="str">
        <f>IFERROR(Apollo_Data__Comp_No[[#This Row],[Last Name]],"")</f>
        <v>Osman</v>
      </c>
      <c r="M1037" s="27" t="str">
        <f>IFERROR(Apollo_Data__Comp_No[[#This Row],[Company Linkedin Url]],"")</f>
        <v>http://www.linkedin.com/company/westfields-homes-ltd</v>
      </c>
      <c r="N1037" s="27" t="str">
        <f>IFERROR(Apollo_Data__Comp_No[[#This Row],[Website]],"")</f>
        <v>https://westfieldshomes.co.uk</v>
      </c>
      <c r="O1037" s="27" t="str">
        <f>IFERROR(Apollo_Data__Comp_No[[#This Row],[Company Address]],"")</f>
        <v>5 Old Mill Road, Kings Langley, England, United Kingdom, WD4 8RD</v>
      </c>
      <c r="P1037" s="33" t="s">
        <v>26054</v>
      </c>
    </row>
    <row r="1038" spans="1:16" s="27" customFormat="1" x14ac:dyDescent="0.4">
      <c r="A1038" s="28" t="str">
        <f>IFERROR(Apollo_Data__Comp_No[[#This Row],[CH Company number]],"")</f>
        <v>05657208</v>
      </c>
      <c r="B1038" s="29" t="str">
        <f>IFERROR(Apollo_Data__Comp_No[[#This Row],[company]],"")</f>
        <v>Westfields Homes Ltd</v>
      </c>
      <c r="C1038" s="29" t="str">
        <f>IFERROR(_xlfn.XLOOKUP(Apollo_Results[[#This Row],[Company Number ]],Apollo_Data___Inc_Lender!A:A,Apollo_Data___Inc_Lender!C:C,,)&amp;"","")</f>
        <v>Ben - Taylor; Ivan - Toscani; Brian - Varley; James - Varley</v>
      </c>
      <c r="D1038" s="27" t="str">
        <f>IFERROR(_xlfn.XLOOKUP(Apollo_Results[[#This Row],[Company Number ]],Apollo_Data___Inc_Lender!A:A,Apollo_Data___Inc_Lender!D:D,,)&amp;"","")</f>
        <v>Downing LLP</v>
      </c>
      <c r="E1038" s="31">
        <f>IFERROR(_xlfn.XLOOKUP(Apollo_Results[[#This Row],[Company Number ]],Apollo_Data___Inc_Lender!A:A,Apollo_Data___Inc_Lender!E:E,"",),"")</f>
        <v>45677</v>
      </c>
      <c r="F1038" s="27" t="str">
        <f>IFERROR(_xlfn.XLOOKUP(Apollo_Results[[#This Row],[Company Number ]],Apollo_Data___Inc_Lender!A:A,Apollo_Data___Inc_Lender!F:F,"",0)&amp;"","")</f>
        <v>outstanding</v>
      </c>
      <c r="G1038" s="31">
        <f>_xlfn.XLOOKUP(Apollo_Results[[#This Row],[Company Number ]],Apollo_Data___Inc_Lender!A:A,Apollo_Data___Inc_Lender!G:G,"",0)</f>
        <v>38705</v>
      </c>
      <c r="H1038" s="27" t="str">
        <f>IFERROR(Apollo_Data__Comp_No[[#This Row],[First Name]],"")</f>
        <v>Ben</v>
      </c>
      <c r="I1038" s="27" t="str">
        <f>IFERROR(Apollo_Data__Comp_No[[#This Row],[Last Name]],"")</f>
        <v>Taylor</v>
      </c>
      <c r="M1038" s="27" t="str">
        <f>IFERROR(Apollo_Data__Comp_No[[#This Row],[Company Linkedin Url]],"")</f>
        <v>http://www.linkedin.com/company/westfields-homes-ltd</v>
      </c>
      <c r="N1038" s="27" t="str">
        <f>IFERROR(Apollo_Data__Comp_No[[#This Row],[Website]],"")</f>
        <v>https://westfieldshomes.co.uk</v>
      </c>
      <c r="O1038" s="27" t="str">
        <f>IFERROR(Apollo_Data__Comp_No[[#This Row],[Company Address]],"")</f>
        <v>5 Old Mill Road, Kings Langley, England, United Kingdom, WD4 8RD</v>
      </c>
      <c r="P1038" s="33" t="s">
        <v>26054</v>
      </c>
    </row>
    <row r="1039" spans="1:16" s="27" customFormat="1" x14ac:dyDescent="0.4">
      <c r="A1039" s="28" t="str">
        <f>IFERROR(Apollo_Data__Comp_No[[#This Row],[CH Company number]],"")</f>
        <v>05739185</v>
      </c>
      <c r="B1039" s="29" t="str">
        <f>IFERROR(Apollo_Data__Comp_No[[#This Row],[company]],"")</f>
        <v>CKC Properties Ltd</v>
      </c>
      <c r="C1039" s="29" t="str">
        <f>IFERROR(_xlfn.XLOOKUP(Apollo_Results[[#This Row],[Company Number ]],Apollo_Data___Inc_Lender!A:A,Apollo_Data___Inc_Lender!C:C,,)&amp;"","")</f>
        <v>Philip - Benoist; Nicholas - Scott; Geoffrey - Thomas</v>
      </c>
      <c r="D1039" s="27" t="str">
        <f>IFERROR(_xlfn.XLOOKUP(Apollo_Results[[#This Row],[Company Number ]],Apollo_Data___Inc_Lender!A:A,Apollo_Data___Inc_Lender!D:D,,)&amp;"","")</f>
        <v/>
      </c>
      <c r="E1039" s="31">
        <f>IFERROR(_xlfn.XLOOKUP(Apollo_Results[[#This Row],[Company Number ]],Apollo_Data___Inc_Lender!A:A,Apollo_Data___Inc_Lender!E:E,"",),"")</f>
        <v>0</v>
      </c>
      <c r="F1039" s="27" t="str">
        <f>IFERROR(_xlfn.XLOOKUP(Apollo_Results[[#This Row],[Company Number ]],Apollo_Data___Inc_Lender!A:A,Apollo_Data___Inc_Lender!F:F,"",0)&amp;"","")</f>
        <v/>
      </c>
      <c r="G1039" s="31">
        <f>_xlfn.XLOOKUP(Apollo_Results[[#This Row],[Company Number ]],Apollo_Data___Inc_Lender!A:A,Apollo_Data___Inc_Lender!G:G,"",0)</f>
        <v>38786</v>
      </c>
      <c r="H1039" s="27" t="str">
        <f>IFERROR(Apollo_Data__Comp_No[[#This Row],[First Name]],"")</f>
        <v>Nick</v>
      </c>
      <c r="I1039" s="27" t="str">
        <f>IFERROR(Apollo_Data__Comp_No[[#This Row],[Last Name]],"")</f>
        <v>Scott</v>
      </c>
      <c r="M1039" s="27" t="str">
        <f>IFERROR(Apollo_Data__Comp_No[[#This Row],[Company Linkedin Url]],"")</f>
        <v>http://www.linkedin.com/company/ckc-properties-ltd</v>
      </c>
      <c r="N1039" s="27" t="str">
        <f>IFERROR(Apollo_Data__Comp_No[[#This Row],[Website]],"")</f>
        <v>https://ckcltd.co.uk</v>
      </c>
      <c r="O1039" s="27" t="str">
        <f>IFERROR(Apollo_Data__Comp_No[[#This Row],[Company Address]],"")</f>
        <v>38 Dover Street, London, England, United Kingdom, W1S 4NL</v>
      </c>
      <c r="P1039" s="33" t="s">
        <v>26054</v>
      </c>
    </row>
    <row r="1040" spans="1:16" s="27" customFormat="1" x14ac:dyDescent="0.4">
      <c r="A1040" s="28" t="str">
        <f>IFERROR(Apollo_Data__Comp_No[[#This Row],[CH Company number]],"")</f>
        <v>03055772</v>
      </c>
      <c r="B1040" s="29" t="str">
        <f>IFERROR(Apollo_Data__Comp_No[[#This Row],[company]],"")</f>
        <v>Oakgate Group</v>
      </c>
      <c r="C1040" s="29" t="str">
        <f>IFERROR(_xlfn.XLOOKUP(Apollo_Results[[#This Row],[Company Number ]],Apollo_Data___Inc_Lender!A:A,Apollo_Data___Inc_Lender!C:C,,)&amp;"","")</f>
        <v>Paul - Bullers; Paul - Caddick; Richard - France</v>
      </c>
      <c r="D1040" s="27" t="str">
        <f>IFERROR(_xlfn.XLOOKUP(Apollo_Results[[#This Row],[Company Number ]],Apollo_Data___Inc_Lender!A:A,Apollo_Data___Inc_Lender!D:D,,)&amp;"","")</f>
        <v>Bank Leumi (UK) PLC</v>
      </c>
      <c r="E1040" s="31">
        <f>IFERROR(_xlfn.XLOOKUP(Apollo_Results[[#This Row],[Company Number ]],Apollo_Data___Inc_Lender!A:A,Apollo_Data___Inc_Lender!E:E,"",),"")</f>
        <v>42286</v>
      </c>
      <c r="F1040" s="27" t="str">
        <f>IFERROR(_xlfn.XLOOKUP(Apollo_Results[[#This Row],[Company Number ]],Apollo_Data___Inc_Lender!A:A,Apollo_Data___Inc_Lender!F:F,"",0)&amp;"","")</f>
        <v>fully-satisfied</v>
      </c>
      <c r="G1040" s="31">
        <f>_xlfn.XLOOKUP(Apollo_Results[[#This Row],[Company Number ]],Apollo_Data___Inc_Lender!A:A,Apollo_Data___Inc_Lender!G:G,"",0)</f>
        <v>34831</v>
      </c>
      <c r="H1040" s="27" t="str">
        <f>IFERROR(Apollo_Data__Comp_No[[#This Row],[First Name]],"")</f>
        <v>Richard</v>
      </c>
      <c r="I1040" s="27" t="str">
        <f>IFERROR(Apollo_Data__Comp_No[[#This Row],[Last Name]],"")</f>
        <v>France</v>
      </c>
      <c r="M1040" s="27" t="str">
        <f>IFERROR(Apollo_Data__Comp_No[[#This Row],[Company Linkedin Url]],"")</f>
        <v>http://www.linkedin.com/company/oakgate-group</v>
      </c>
      <c r="N1040" s="27" t="str">
        <f>IFERROR(Apollo_Data__Comp_No[[#This Row],[Website]],"")</f>
        <v>https://oakgategroup.co.uk</v>
      </c>
      <c r="O1040" s="27" t="str">
        <f>IFERROR(Apollo_Data__Comp_No[[#This Row],[Company Address]],"")</f>
        <v>25 Market Place, England, United Kingdom, LS22 6LQ</v>
      </c>
      <c r="P1040" s="33" t="s">
        <v>26054</v>
      </c>
    </row>
    <row r="1041" spans="1:16" s="27" customFormat="1" x14ac:dyDescent="0.4">
      <c r="A1041" s="28" t="str">
        <f>IFERROR(Apollo_Data__Comp_No[[#This Row],[CH Company number]],"")</f>
        <v>16552143</v>
      </c>
      <c r="B1041" s="29" t="str">
        <f>IFERROR(Apollo_Data__Comp_No[[#This Row],[company]],"")</f>
        <v>Hollis Morgan Estate Agents &amp; Auctioneers</v>
      </c>
      <c r="C1041" s="29" t="str">
        <f>IFERROR(_xlfn.XLOOKUP(Apollo_Results[[#This Row],[Company Number ]],Apollo_Data___Inc_Lender!A:A,Apollo_Data___Inc_Lender!C:C,,)&amp;"","")</f>
        <v>Lennard - Norris</v>
      </c>
      <c r="D1041" s="27" t="str">
        <f>IFERROR(_xlfn.XLOOKUP(Apollo_Results[[#This Row],[Company Number ]],Apollo_Data___Inc_Lender!A:A,Apollo_Data___Inc_Lender!D:D,,)&amp;"","")</f>
        <v/>
      </c>
      <c r="E1041" s="31">
        <f>IFERROR(_xlfn.XLOOKUP(Apollo_Results[[#This Row],[Company Number ]],Apollo_Data___Inc_Lender!A:A,Apollo_Data___Inc_Lender!E:E,"",),"")</f>
        <v>0</v>
      </c>
      <c r="F1041" s="27" t="str">
        <f>IFERROR(_xlfn.XLOOKUP(Apollo_Results[[#This Row],[Company Number ]],Apollo_Data___Inc_Lender!A:A,Apollo_Data___Inc_Lender!F:F,"",0)&amp;"","")</f>
        <v/>
      </c>
      <c r="G1041" s="31">
        <f>_xlfn.XLOOKUP(Apollo_Results[[#This Row],[Company Number ]],Apollo_Data___Inc_Lender!A:A,Apollo_Data___Inc_Lender!G:G,"",0)</f>
        <v>45839</v>
      </c>
      <c r="H1041" s="27" t="str">
        <f>IFERROR(Apollo_Data__Comp_No[[#This Row],[First Name]],"")</f>
        <v>Olly</v>
      </c>
      <c r="I1041" s="27" t="str">
        <f>IFERROR(Apollo_Data__Comp_No[[#This Row],[Last Name]],"")</f>
        <v>Hollis</v>
      </c>
      <c r="M1041" s="27" t="str">
        <f>IFERROR(Apollo_Data__Comp_No[[#This Row],[Company Linkedin Url]],"")</f>
        <v>http://www.linkedin.com/company/hollis-morgan</v>
      </c>
      <c r="N1041" s="27" t="str">
        <f>IFERROR(Apollo_Data__Comp_No[[#This Row],[Website]],"")</f>
        <v>https://hollismorgan.co.uk</v>
      </c>
      <c r="O1041" s="27" t="str">
        <f>IFERROR(Apollo_Data__Comp_No[[#This Row],[Company Address]],"")</f>
        <v>9 Waterloo Street, Bristol, England, United Kingdom, BS8 4BT</v>
      </c>
      <c r="P1041" s="33" t="s">
        <v>26054</v>
      </c>
    </row>
    <row r="1042" spans="1:16" s="27" customFormat="1" x14ac:dyDescent="0.4">
      <c r="A1042" s="28" t="str">
        <f>IFERROR(Apollo_Data__Comp_No[[#This Row],[CH Company number]],"")</f>
        <v>07299649</v>
      </c>
      <c r="B1042" s="29" t="str">
        <f>IFERROR(Apollo_Data__Comp_No[[#This Row],[company]],"")</f>
        <v>Walter Cooper</v>
      </c>
      <c r="C1042" s="29" t="str">
        <f>IFERROR(_xlfn.XLOOKUP(Apollo_Results[[#This Row],[Company Number ]],Apollo_Data___Inc_Lender!A:A,Apollo_Data___Inc_Lender!C:C,,)&amp;"","")</f>
        <v>Richard - Mostue</v>
      </c>
      <c r="D1042" s="27" t="str">
        <f>IFERROR(_xlfn.XLOOKUP(Apollo_Results[[#This Row],[Company Number ]],Apollo_Data___Inc_Lender!A:A,Apollo_Data___Inc_Lender!D:D,,)&amp;"","")</f>
        <v/>
      </c>
      <c r="E1042" s="31">
        <f>IFERROR(_xlfn.XLOOKUP(Apollo_Results[[#This Row],[Company Number ]],Apollo_Data___Inc_Lender!A:A,Apollo_Data___Inc_Lender!E:E,"",),"")</f>
        <v>0</v>
      </c>
      <c r="F1042" s="27" t="str">
        <f>IFERROR(_xlfn.XLOOKUP(Apollo_Results[[#This Row],[Company Number ]],Apollo_Data___Inc_Lender!A:A,Apollo_Data___Inc_Lender!F:F,"",0)&amp;"","")</f>
        <v/>
      </c>
      <c r="G1042" s="31">
        <f>_xlfn.XLOOKUP(Apollo_Results[[#This Row],[Company Number ]],Apollo_Data___Inc_Lender!A:A,Apollo_Data___Inc_Lender!G:G,"",0)</f>
        <v>40359</v>
      </c>
      <c r="H1042" s="27" t="str">
        <f>IFERROR(Apollo_Data__Comp_No[[#This Row],[First Name]],"")</f>
        <v>Nigel</v>
      </c>
      <c r="I1042" s="27" t="str">
        <f>IFERROR(Apollo_Data__Comp_No[[#This Row],[Last Name]],"")</f>
        <v>Palmer</v>
      </c>
      <c r="M1042" s="27" t="str">
        <f>IFERROR(Apollo_Data__Comp_No[[#This Row],[Company Linkedin Url]],"")</f>
        <v>http://www.linkedin.com/company/walter-cooper</v>
      </c>
      <c r="N1042" s="27" t="str">
        <f>IFERROR(Apollo_Data__Comp_No[[#This Row],[Website]],"")</f>
        <v>https://waltercooper.co.uk</v>
      </c>
      <c r="O1042" s="27" t="str">
        <f>IFERROR(Apollo_Data__Comp_No[[#This Row],[Company Address]],"")</f>
        <v>Widford, England, United Kingdom, SG12 8RL</v>
      </c>
      <c r="P1042" s="33" t="s">
        <v>26054</v>
      </c>
    </row>
    <row r="1043" spans="1:16" s="27" customFormat="1" x14ac:dyDescent="0.4">
      <c r="A1043" s="28" t="str">
        <f>IFERROR(Apollo_Data__Comp_No[[#This Row],[CH Company number]],"")</f>
        <v>13809140</v>
      </c>
      <c r="B1043" s="29" t="str">
        <f>IFERROR(Apollo_Data__Comp_No[[#This Row],[company]],"")</f>
        <v>Barcroft Estates</v>
      </c>
      <c r="C1043" s="29" t="str">
        <f>IFERROR(_xlfn.XLOOKUP(Apollo_Results[[#This Row],[Company Number ]],Apollo_Data___Inc_Lender!A:A,Apollo_Data___Inc_Lender!C:C,,)&amp;"","")</f>
        <v>Andrew - Barton; Paul - Dixon; Luke - Hollick</v>
      </c>
      <c r="D1043" s="27" t="str">
        <f>IFERROR(_xlfn.XLOOKUP(Apollo_Results[[#This Row],[Company Number ]],Apollo_Data___Inc_Lender!A:A,Apollo_Data___Inc_Lender!D:D,,)&amp;"","")</f>
        <v/>
      </c>
      <c r="E1043" s="31">
        <f>IFERROR(_xlfn.XLOOKUP(Apollo_Results[[#This Row],[Company Number ]],Apollo_Data___Inc_Lender!A:A,Apollo_Data___Inc_Lender!E:E,"",),"")</f>
        <v>0</v>
      </c>
      <c r="F1043" s="27" t="str">
        <f>IFERROR(_xlfn.XLOOKUP(Apollo_Results[[#This Row],[Company Number ]],Apollo_Data___Inc_Lender!A:A,Apollo_Data___Inc_Lender!F:F,"",0)&amp;"","")</f>
        <v/>
      </c>
      <c r="G1043" s="31">
        <f>_xlfn.XLOOKUP(Apollo_Results[[#This Row],[Company Number ]],Apollo_Data___Inc_Lender!A:A,Apollo_Data___Inc_Lender!G:G,"",0)</f>
        <v>44550</v>
      </c>
      <c r="H1043" s="27" t="str">
        <f>IFERROR(Apollo_Data__Comp_No[[#This Row],[First Name]],"")</f>
        <v>Andy</v>
      </c>
      <c r="I1043" s="27" t="str">
        <f>IFERROR(Apollo_Data__Comp_No[[#This Row],[Last Name]],"")</f>
        <v>Barton</v>
      </c>
      <c r="M1043" s="27" t="str">
        <f>IFERROR(Apollo_Data__Comp_No[[#This Row],[Company Linkedin Url]],"")</f>
        <v>http://www.linkedin.com/company/barcroft-estates</v>
      </c>
      <c r="N1043" s="27" t="str">
        <f>IFERROR(Apollo_Data__Comp_No[[#This Row],[Website]],"")</f>
        <v>https://barcroftestates.co.uk</v>
      </c>
      <c r="O1043" s="27" t="str">
        <f>IFERROR(Apollo_Data__Comp_No[[#This Row],[Company Address]],"")</f>
        <v>Westonhall Road, Stoke Prior, England, United Kingdom, B60 4AL</v>
      </c>
      <c r="P1043" s="33" t="s">
        <v>26054</v>
      </c>
    </row>
    <row r="1044" spans="1:16" s="27" customFormat="1" x14ac:dyDescent="0.4">
      <c r="A1044" s="28" t="str">
        <f>IFERROR(Apollo_Data__Comp_No[[#This Row],[CH Company number]],"")</f>
        <v>13809140</v>
      </c>
      <c r="B1044" s="29" t="str">
        <f>IFERROR(Apollo_Data__Comp_No[[#This Row],[company]],"")</f>
        <v>Barcroft Estates</v>
      </c>
      <c r="C1044" s="29" t="str">
        <f>IFERROR(_xlfn.XLOOKUP(Apollo_Results[[#This Row],[Company Number ]],Apollo_Data___Inc_Lender!A:A,Apollo_Data___Inc_Lender!C:C,,)&amp;"","")</f>
        <v>Andrew - Barton; Paul - Dixon; Luke - Hollick</v>
      </c>
      <c r="D1044" s="27" t="str">
        <f>IFERROR(_xlfn.XLOOKUP(Apollo_Results[[#This Row],[Company Number ]],Apollo_Data___Inc_Lender!A:A,Apollo_Data___Inc_Lender!D:D,,)&amp;"","")</f>
        <v/>
      </c>
      <c r="E1044" s="31">
        <f>IFERROR(_xlfn.XLOOKUP(Apollo_Results[[#This Row],[Company Number ]],Apollo_Data___Inc_Lender!A:A,Apollo_Data___Inc_Lender!E:E,"",),"")</f>
        <v>0</v>
      </c>
      <c r="F1044" s="27" t="str">
        <f>IFERROR(_xlfn.XLOOKUP(Apollo_Results[[#This Row],[Company Number ]],Apollo_Data___Inc_Lender!A:A,Apollo_Data___Inc_Lender!F:F,"",0)&amp;"","")</f>
        <v/>
      </c>
      <c r="G1044" s="31">
        <f>_xlfn.XLOOKUP(Apollo_Results[[#This Row],[Company Number ]],Apollo_Data___Inc_Lender!A:A,Apollo_Data___Inc_Lender!G:G,"",0)</f>
        <v>44550</v>
      </c>
      <c r="H1044" s="27" t="str">
        <f>IFERROR(Apollo_Data__Comp_No[[#This Row],[First Name]],"")</f>
        <v>Luke</v>
      </c>
      <c r="I1044" s="27" t="str">
        <f>IFERROR(Apollo_Data__Comp_No[[#This Row],[Last Name]],"")</f>
        <v>Brittain</v>
      </c>
      <c r="M1044" s="27" t="str">
        <f>IFERROR(Apollo_Data__Comp_No[[#This Row],[Company Linkedin Url]],"")</f>
        <v>http://www.linkedin.com/company/barcroft-estates</v>
      </c>
      <c r="N1044" s="27" t="str">
        <f>IFERROR(Apollo_Data__Comp_No[[#This Row],[Website]],"")</f>
        <v>https://barcroftestates.co.uk</v>
      </c>
      <c r="O1044" s="27" t="str">
        <f>IFERROR(Apollo_Data__Comp_No[[#This Row],[Company Address]],"")</f>
        <v>Westonhall Road, Stoke Prior, England, United Kingdom, B60 4AL</v>
      </c>
      <c r="P1044" s="33" t="s">
        <v>26054</v>
      </c>
    </row>
    <row r="1045" spans="1:16" s="27" customFormat="1" x14ac:dyDescent="0.4">
      <c r="A1045" s="28" t="str">
        <f>IFERROR(Apollo_Data__Comp_No[[#This Row],[CH Company number]],"")</f>
        <v>08084534</v>
      </c>
      <c r="B1045" s="29" t="str">
        <f>IFERROR(Apollo_Data__Comp_No[[#This Row],[company]],"")</f>
        <v>FRANK MARSHALL ESTATES LIMITED</v>
      </c>
      <c r="C1045" s="29" t="str">
        <f>IFERROR(_xlfn.XLOOKUP(Apollo_Results[[#This Row],[Company Number ]],Apollo_Data___Inc_Lender!A:A,Apollo_Data___Inc_Lender!C:C,,)&amp;"","")</f>
        <v>Catherine - Bentham; Frank - Marshall; James - Marshall; John - Padgett</v>
      </c>
      <c r="D1045" s="27" t="str">
        <f>IFERROR(_xlfn.XLOOKUP(Apollo_Results[[#This Row],[Company Number ]],Apollo_Data___Inc_Lender!A:A,Apollo_Data___Inc_Lender!D:D,,)&amp;"","")</f>
        <v>Handelsbanken PLC</v>
      </c>
      <c r="E1045" s="31">
        <f>IFERROR(_xlfn.XLOOKUP(Apollo_Results[[#This Row],[Company Number ]],Apollo_Data___Inc_Lender!A:A,Apollo_Data___Inc_Lender!E:E,"",),"")</f>
        <v>45511</v>
      </c>
      <c r="F1045" s="27" t="str">
        <f>IFERROR(_xlfn.XLOOKUP(Apollo_Results[[#This Row],[Company Number ]],Apollo_Data___Inc_Lender!A:A,Apollo_Data___Inc_Lender!F:F,"",0)&amp;"","")</f>
        <v>outstanding</v>
      </c>
      <c r="G1045" s="31">
        <f>_xlfn.XLOOKUP(Apollo_Results[[#This Row],[Company Number ]],Apollo_Data___Inc_Lender!A:A,Apollo_Data___Inc_Lender!G:G,"",0)</f>
        <v>41054</v>
      </c>
      <c r="H1045" s="27" t="str">
        <f>IFERROR(Apollo_Data__Comp_No[[#This Row],[First Name]],"")</f>
        <v>Jimmy</v>
      </c>
      <c r="I1045" s="27" t="str">
        <f>IFERROR(Apollo_Data__Comp_No[[#This Row],[Last Name]],"")</f>
        <v>Marshall</v>
      </c>
      <c r="M1045" s="27" t="str">
        <f>IFERROR(Apollo_Data__Comp_No[[#This Row],[Company Linkedin Url]],"")</f>
        <v>http://www.linkedin.com/company/frank-marshall-estates-limited</v>
      </c>
      <c r="N1045" s="27" t="str">
        <f>IFERROR(Apollo_Data__Comp_No[[#This Row],[Website]],"")</f>
        <v>https://frankmarshallestates.co.uk</v>
      </c>
      <c r="O1045" s="27" t="str">
        <f>IFERROR(Apollo_Data__Comp_No[[#This Row],[Company Address]],"")</f>
        <v>Bradford, England, United Kingdom</v>
      </c>
      <c r="P1045" s="33" t="s">
        <v>26054</v>
      </c>
    </row>
    <row r="1046" spans="1:16" s="27" customFormat="1" x14ac:dyDescent="0.4">
      <c r="A1046" s="28" t="str">
        <f>IFERROR(Apollo_Data__Comp_No[[#This Row],[CH Company number]],"")</f>
        <v>08084534</v>
      </c>
      <c r="B1046" s="29" t="str">
        <f>IFERROR(Apollo_Data__Comp_No[[#This Row],[company]],"")</f>
        <v>FRANK MARSHALL ESTATES LIMITED</v>
      </c>
      <c r="C1046" s="29" t="str">
        <f>IFERROR(_xlfn.XLOOKUP(Apollo_Results[[#This Row],[Company Number ]],Apollo_Data___Inc_Lender!A:A,Apollo_Data___Inc_Lender!C:C,,)&amp;"","")</f>
        <v>Catherine - Bentham; Frank - Marshall; James - Marshall; John - Padgett</v>
      </c>
      <c r="D1046" s="27" t="str">
        <f>IFERROR(_xlfn.XLOOKUP(Apollo_Results[[#This Row],[Company Number ]],Apollo_Data___Inc_Lender!A:A,Apollo_Data___Inc_Lender!D:D,,)&amp;"","")</f>
        <v>Handelsbanken PLC</v>
      </c>
      <c r="E1046" s="31">
        <f>IFERROR(_xlfn.XLOOKUP(Apollo_Results[[#This Row],[Company Number ]],Apollo_Data___Inc_Lender!A:A,Apollo_Data___Inc_Lender!E:E,"",),"")</f>
        <v>45511</v>
      </c>
      <c r="F1046" s="27" t="str">
        <f>IFERROR(_xlfn.XLOOKUP(Apollo_Results[[#This Row],[Company Number ]],Apollo_Data___Inc_Lender!A:A,Apollo_Data___Inc_Lender!F:F,"",0)&amp;"","")</f>
        <v>outstanding</v>
      </c>
      <c r="G1046" s="31">
        <f>_xlfn.XLOOKUP(Apollo_Results[[#This Row],[Company Number ]],Apollo_Data___Inc_Lender!A:A,Apollo_Data___Inc_Lender!G:G,"",0)</f>
        <v>41054</v>
      </c>
      <c r="H1046" s="27" t="str">
        <f>IFERROR(Apollo_Data__Comp_No[[#This Row],[First Name]],"")</f>
        <v>Edward</v>
      </c>
      <c r="I1046" s="27" t="str">
        <f>IFERROR(Apollo_Data__Comp_No[[#This Row],[Last Name]],"")</f>
        <v>Marshall</v>
      </c>
      <c r="M1046" s="27" t="str">
        <f>IFERROR(Apollo_Data__Comp_No[[#This Row],[Company Linkedin Url]],"")</f>
        <v>http://www.linkedin.com/company/frank-marshall-estates-limited</v>
      </c>
      <c r="N1046" s="27" t="str">
        <f>IFERROR(Apollo_Data__Comp_No[[#This Row],[Website]],"")</f>
        <v>https://frankmarshallestates.co.uk</v>
      </c>
      <c r="O1046" s="27" t="str">
        <f>IFERROR(Apollo_Data__Comp_No[[#This Row],[Company Address]],"")</f>
        <v>Bradford, England, United Kingdom</v>
      </c>
      <c r="P1046" s="33" t="s">
        <v>26054</v>
      </c>
    </row>
    <row r="1047" spans="1:16" s="27" customFormat="1" x14ac:dyDescent="0.4">
      <c r="A1047" s="28" t="str">
        <f>IFERROR(Apollo_Data__Comp_No[[#This Row],[CH Company number]],"")</f>
        <v>12580962</v>
      </c>
      <c r="B1047" s="29" t="str">
        <f>IFERROR(Apollo_Data__Comp_No[[#This Row],[company]],"")</f>
        <v>Evolvure Property Services London Ltd</v>
      </c>
      <c r="C1047" s="29" t="str">
        <f>IFERROR(_xlfn.XLOOKUP(Apollo_Results[[#This Row],[Company Number ]],Apollo_Data___Inc_Lender!A:A,Apollo_Data___Inc_Lender!C:C,,)&amp;"","")</f>
        <v>Khakharia, Sachin Paresh</v>
      </c>
      <c r="D1047" s="27" t="str">
        <f>IFERROR(_xlfn.XLOOKUP(Apollo_Results[[#This Row],[Company Number ]],Apollo_Data___Inc_Lender!A:A,Apollo_Data___Inc_Lender!D:D,,)&amp;"","")</f>
        <v/>
      </c>
      <c r="E1047" s="31">
        <f>IFERROR(_xlfn.XLOOKUP(Apollo_Results[[#This Row],[Company Number ]],Apollo_Data___Inc_Lender!A:A,Apollo_Data___Inc_Lender!E:E,"",),"")</f>
        <v>0</v>
      </c>
      <c r="F1047" s="27" t="str">
        <f>IFERROR(_xlfn.XLOOKUP(Apollo_Results[[#This Row],[Company Number ]],Apollo_Data___Inc_Lender!A:A,Apollo_Data___Inc_Lender!F:F,"",0)&amp;"","")</f>
        <v/>
      </c>
      <c r="G1047" s="31">
        <f>_xlfn.XLOOKUP(Apollo_Results[[#This Row],[Company Number ]],Apollo_Data___Inc_Lender!A:A,Apollo_Data___Inc_Lender!G:G,"",0)</f>
        <v>43951</v>
      </c>
      <c r="H1047" s="27" t="str">
        <f>IFERROR(Apollo_Data__Comp_No[[#This Row],[First Name]],"")</f>
        <v>Sachin</v>
      </c>
      <c r="I1047" s="27" t="str">
        <f>IFERROR(Apollo_Data__Comp_No[[#This Row],[Last Name]],"")</f>
        <v>Khakharia</v>
      </c>
      <c r="M1047" s="27" t="str">
        <f>IFERROR(Apollo_Data__Comp_No[[#This Row],[Company Linkedin Url]],"")</f>
        <v>http://www.linkedin.com/company/evolvure-property-services-london-ltd</v>
      </c>
      <c r="N1047" s="27" t="str">
        <f>IFERROR(Apollo_Data__Comp_No[[#This Row],[Website]],"")</f>
        <v>https://evolvurepropertyservices.co.uk</v>
      </c>
      <c r="O1047" s="27" t="str">
        <f>IFERROR(Apollo_Data__Comp_No[[#This Row],[Company Address]],"")</f>
        <v>London, United Kingdom</v>
      </c>
      <c r="P1047" s="33" t="s">
        <v>26054</v>
      </c>
    </row>
    <row r="1048" spans="1:16" s="27" customFormat="1" x14ac:dyDescent="0.4">
      <c r="A1048" s="28" t="str">
        <f>IFERROR(Apollo_Data__Comp_No[[#This Row],[CH Company number]],"")</f>
        <v>15537851</v>
      </c>
      <c r="B1048" s="29" t="str">
        <f>IFERROR(Apollo_Data__Comp_No[[#This Row],[company]],"")</f>
        <v>Compendium Living</v>
      </c>
      <c r="C1048" s="29" t="str">
        <f>IFERROR(_xlfn.XLOOKUP(Apollo_Results[[#This Row],[Company Number ]],Apollo_Data___Inc_Lender!A:A,Apollo_Data___Inc_Lender!C:C,,)&amp;"","")</f>
        <v>Stephen - Codner</v>
      </c>
      <c r="D1048" s="27" t="str">
        <f>IFERROR(_xlfn.XLOOKUP(Apollo_Results[[#This Row],[Company Number ]],Apollo_Data___Inc_Lender!A:A,Apollo_Data___Inc_Lender!D:D,,)&amp;"","")</f>
        <v/>
      </c>
      <c r="E1048" s="31">
        <f>IFERROR(_xlfn.XLOOKUP(Apollo_Results[[#This Row],[Company Number ]],Apollo_Data___Inc_Lender!A:A,Apollo_Data___Inc_Lender!E:E,"",),"")</f>
        <v>0</v>
      </c>
      <c r="F1048" s="27" t="str">
        <f>IFERROR(_xlfn.XLOOKUP(Apollo_Results[[#This Row],[Company Number ]],Apollo_Data___Inc_Lender!A:A,Apollo_Data___Inc_Lender!F:F,"",0)&amp;"","")</f>
        <v/>
      </c>
      <c r="G1048" s="31">
        <f>_xlfn.XLOOKUP(Apollo_Results[[#This Row],[Company Number ]],Apollo_Data___Inc_Lender!A:A,Apollo_Data___Inc_Lender!G:G,"",0)</f>
        <v>45354</v>
      </c>
      <c r="H1048" s="27" t="str">
        <f>IFERROR(Apollo_Data__Comp_No[[#This Row],[First Name]],"")</f>
        <v>Neil</v>
      </c>
      <c r="I1048" s="27" t="str">
        <f>IFERROR(Apollo_Data__Comp_No[[#This Row],[Last Name]],"")</f>
        <v>Walker</v>
      </c>
      <c r="M1048" s="27" t="str">
        <f>IFERROR(Apollo_Data__Comp_No[[#This Row],[Company Linkedin Url]],"")</f>
        <v>http://www.linkedin.com/company/compendium-living</v>
      </c>
      <c r="N1048" s="27" t="str">
        <f>IFERROR(Apollo_Data__Comp_No[[#This Row],[Website]],"")</f>
        <v>https://compendiumliving.co.uk</v>
      </c>
      <c r="O1048" s="27" t="str">
        <f>IFERROR(Apollo_Data__Comp_No[[#This Row],[Company Address]],"")</f>
        <v>Old Kent Road, England, United Kingdom, SE1 5EQ</v>
      </c>
      <c r="P1048" s="33" t="s">
        <v>26054</v>
      </c>
    </row>
    <row r="1049" spans="1:16" s="27" customFormat="1" x14ac:dyDescent="0.4">
      <c r="A1049" s="28" t="str">
        <f>IFERROR(Apollo_Data__Comp_No[[#This Row],[CH Company number]],"")</f>
        <v>13916092</v>
      </c>
      <c r="B1049" s="29" t="str">
        <f>IFERROR(Apollo_Data__Comp_No[[#This Row],[company]],"")</f>
        <v>BWP Commercial Property</v>
      </c>
      <c r="C1049" s="29" t="str">
        <f>IFERROR(_xlfn.XLOOKUP(Apollo_Results[[#This Row],[Company Number ]],Apollo_Data___Inc_Lender!A:A,Apollo_Data___Inc_Lender!C:C,,)&amp;"","")</f>
        <v>Iain - Duckworth; Matthew - Jackson</v>
      </c>
      <c r="D1049" s="27" t="str">
        <f>IFERROR(_xlfn.XLOOKUP(Apollo_Results[[#This Row],[Company Number ]],Apollo_Data___Inc_Lender!A:A,Apollo_Data___Inc_Lender!D:D,,)&amp;"","")</f>
        <v/>
      </c>
      <c r="E1049" s="31">
        <f>IFERROR(_xlfn.XLOOKUP(Apollo_Results[[#This Row],[Company Number ]],Apollo_Data___Inc_Lender!A:A,Apollo_Data___Inc_Lender!E:E,"",),"")</f>
        <v>0</v>
      </c>
      <c r="F1049" s="27" t="str">
        <f>IFERROR(_xlfn.XLOOKUP(Apollo_Results[[#This Row],[Company Number ]],Apollo_Data___Inc_Lender!A:A,Apollo_Data___Inc_Lender!F:F,"",0)&amp;"","")</f>
        <v/>
      </c>
      <c r="G1049" s="31">
        <f>_xlfn.XLOOKUP(Apollo_Results[[#This Row],[Company Number ]],Apollo_Data___Inc_Lender!A:A,Apollo_Data___Inc_Lender!G:G,"",0)</f>
        <v>44607</v>
      </c>
      <c r="H1049" s="27" t="str">
        <f>IFERROR(Apollo_Data__Comp_No[[#This Row],[First Name]],"")</f>
        <v>Iain</v>
      </c>
      <c r="I1049" s="27" t="str">
        <f>IFERROR(Apollo_Data__Comp_No[[#This Row],[Last Name]],"")</f>
        <v>Duckworth</v>
      </c>
      <c r="M1049" s="27" t="str">
        <f>IFERROR(Apollo_Data__Comp_No[[#This Row],[Company Linkedin Url]],"")</f>
        <v>http://www.linkedin.com/company/bwpcommercialproperty</v>
      </c>
      <c r="N1049" s="27" t="str">
        <f>IFERROR(Apollo_Data__Comp_No[[#This Row],[Website]],"")</f>
        <v>https://bwpcommercialproperty.com</v>
      </c>
      <c r="O1049" s="27" t="str">
        <f>IFERROR(Apollo_Data__Comp_No[[#This Row],[Company Address]],"")</f>
        <v>24 New Street, England, United Kingdom, RG9 2DE</v>
      </c>
      <c r="P1049" s="33" t="s">
        <v>26054</v>
      </c>
    </row>
    <row r="1050" spans="1:16" s="27" customFormat="1" x14ac:dyDescent="0.4">
      <c r="A1050" s="28" t="str">
        <f>IFERROR(Apollo_Data__Comp_No[[#This Row],[CH Company number]],"")</f>
        <v>06145057</v>
      </c>
      <c r="B1050" s="29" t="str">
        <f>IFERROR(Apollo_Data__Comp_No[[#This Row],[company]],"")</f>
        <v>Taurus Developments Limited</v>
      </c>
      <c r="C1050" s="29" t="str">
        <f>IFERROR(_xlfn.XLOOKUP(Apollo_Results[[#This Row],[Company Number ]],Apollo_Data___Inc_Lender!A:A,Apollo_Data___Inc_Lender!C:C,,)&amp;"","")</f>
        <v>Victoria - Gibbens; Michael - Gibbens</v>
      </c>
      <c r="D1050" s="27" t="str">
        <f>IFERROR(_xlfn.XLOOKUP(Apollo_Results[[#This Row],[Company Number ]],Apollo_Data___Inc_Lender!A:A,Apollo_Data___Inc_Lender!D:D,,)&amp;"","")</f>
        <v/>
      </c>
      <c r="E1050" s="31">
        <f>IFERROR(_xlfn.XLOOKUP(Apollo_Results[[#This Row],[Company Number ]],Apollo_Data___Inc_Lender!A:A,Apollo_Data___Inc_Lender!E:E,"",),"")</f>
        <v>0</v>
      </c>
      <c r="F1050" s="27" t="str">
        <f>IFERROR(_xlfn.XLOOKUP(Apollo_Results[[#This Row],[Company Number ]],Apollo_Data___Inc_Lender!A:A,Apollo_Data___Inc_Lender!F:F,"",0)&amp;"","")</f>
        <v/>
      </c>
      <c r="G1050" s="31">
        <f>_xlfn.XLOOKUP(Apollo_Results[[#This Row],[Company Number ]],Apollo_Data___Inc_Lender!A:A,Apollo_Data___Inc_Lender!G:G,"",0)</f>
        <v>39149</v>
      </c>
      <c r="H1050" s="27" t="str">
        <f>IFERROR(Apollo_Data__Comp_No[[#This Row],[First Name]],"")</f>
        <v>Michael</v>
      </c>
      <c r="I1050" s="27" t="str">
        <f>IFERROR(Apollo_Data__Comp_No[[#This Row],[Last Name]],"")</f>
        <v>Gibbens</v>
      </c>
      <c r="M1050" s="27" t="str">
        <f>IFERROR(Apollo_Data__Comp_No[[#This Row],[Company Linkedin Url]],"")</f>
        <v>http://www.linkedin.com/company/taurus-developments-limited</v>
      </c>
      <c r="N1050" s="27" t="str">
        <f>IFERROR(Apollo_Data__Comp_No[[#This Row],[Website]],"")</f>
        <v>https://taurusdevelopments.com</v>
      </c>
      <c r="O1050" s="27" t="str">
        <f>IFERROR(Apollo_Data__Comp_No[[#This Row],[Company Address]],"")</f>
        <v>7 Stratford Place, London, England, United Kingdom, W1C 1AY</v>
      </c>
      <c r="P1050" s="33" t="s">
        <v>26054</v>
      </c>
    </row>
    <row r="1051" spans="1:16" s="27" customFormat="1" x14ac:dyDescent="0.4">
      <c r="A1051" s="28" t="str">
        <f>IFERROR(Apollo_Data__Comp_No[[#This Row],[CH Company number]],"")</f>
        <v>SC396625</v>
      </c>
      <c r="B1051" s="29" t="str">
        <f>IFERROR(Apollo_Data__Comp_No[[#This Row],[company]],"")</f>
        <v>Corran Properties Limited</v>
      </c>
      <c r="C1051" s="29" t="str">
        <f>IFERROR(_xlfn.XLOOKUP(Apollo_Results[[#This Row],[Company Number ]],Apollo_Data___Inc_Lender!A:A,Apollo_Data___Inc_Lender!C:C,,)&amp;"","")</f>
        <v>Nicholas - Ball</v>
      </c>
      <c r="D1051" s="27" t="str">
        <f>IFERROR(_xlfn.XLOOKUP(Apollo_Results[[#This Row],[Company Number ]],Apollo_Data___Inc_Lender!A:A,Apollo_Data___Inc_Lender!D:D,,)&amp;"","")</f>
        <v/>
      </c>
      <c r="E1051" s="31">
        <f>IFERROR(_xlfn.XLOOKUP(Apollo_Results[[#This Row],[Company Number ]],Apollo_Data___Inc_Lender!A:A,Apollo_Data___Inc_Lender!E:E,"",),"")</f>
        <v>0</v>
      </c>
      <c r="F1051" s="27" t="str">
        <f>IFERROR(_xlfn.XLOOKUP(Apollo_Results[[#This Row],[Company Number ]],Apollo_Data___Inc_Lender!A:A,Apollo_Data___Inc_Lender!F:F,"",0)&amp;"","")</f>
        <v/>
      </c>
      <c r="G1051" s="31">
        <f>_xlfn.XLOOKUP(Apollo_Results[[#This Row],[Company Number ]],Apollo_Data___Inc_Lender!A:A,Apollo_Data___Inc_Lender!G:G,"",0)</f>
        <v>40632</v>
      </c>
      <c r="H1051" s="27" t="str">
        <f>IFERROR(Apollo_Data__Comp_No[[#This Row],[First Name]],"")</f>
        <v>Nick</v>
      </c>
      <c r="I1051" s="27" t="str">
        <f>IFERROR(Apollo_Data__Comp_No[[#This Row],[Last Name]],"")</f>
        <v>Ball</v>
      </c>
      <c r="M1051" s="27" t="str">
        <f>IFERROR(Apollo_Data__Comp_No[[#This Row],[Company Linkedin Url]],"")</f>
        <v>http://www.linkedin.com/company/corran-properties-limited</v>
      </c>
      <c r="N1051" s="27" t="str">
        <f>IFERROR(Apollo_Data__Comp_No[[#This Row],[Website]],"")</f>
        <v>https://corranproperties.co.uk</v>
      </c>
      <c r="O1051" s="27" t="str">
        <f>IFERROR(Apollo_Data__Comp_No[[#This Row],[Company Address]],"")</f>
        <v>Edinburgh, Scotland, United Kingdom</v>
      </c>
      <c r="P1051" s="33" t="s">
        <v>26054</v>
      </c>
    </row>
    <row r="1052" spans="1:16" s="27" customFormat="1" x14ac:dyDescent="0.4">
      <c r="A1052" s="28" t="str">
        <f>IFERROR(Apollo_Data__Comp_No[[#This Row],[CH Company number]],"")</f>
        <v>SC396625</v>
      </c>
      <c r="B1052" s="29" t="str">
        <f>IFERROR(Apollo_Data__Comp_No[[#This Row],[company]],"")</f>
        <v>Corran Properties Limited</v>
      </c>
      <c r="C1052" s="29" t="str">
        <f>IFERROR(_xlfn.XLOOKUP(Apollo_Results[[#This Row],[Company Number ]],Apollo_Data___Inc_Lender!A:A,Apollo_Data___Inc_Lender!C:C,,)&amp;"","")</f>
        <v>Nicholas - Ball</v>
      </c>
      <c r="D1052" s="27" t="str">
        <f>IFERROR(_xlfn.XLOOKUP(Apollo_Results[[#This Row],[Company Number ]],Apollo_Data___Inc_Lender!A:A,Apollo_Data___Inc_Lender!D:D,,)&amp;"","")</f>
        <v/>
      </c>
      <c r="E1052" s="31">
        <f>IFERROR(_xlfn.XLOOKUP(Apollo_Results[[#This Row],[Company Number ]],Apollo_Data___Inc_Lender!A:A,Apollo_Data___Inc_Lender!E:E,"",),"")</f>
        <v>0</v>
      </c>
      <c r="F1052" s="27" t="str">
        <f>IFERROR(_xlfn.XLOOKUP(Apollo_Results[[#This Row],[Company Number ]],Apollo_Data___Inc_Lender!A:A,Apollo_Data___Inc_Lender!F:F,"",0)&amp;"","")</f>
        <v/>
      </c>
      <c r="G1052" s="31">
        <f>_xlfn.XLOOKUP(Apollo_Results[[#This Row],[Company Number ]],Apollo_Data___Inc_Lender!A:A,Apollo_Data___Inc_Lender!G:G,"",0)</f>
        <v>40632</v>
      </c>
      <c r="H1052" s="27" t="str">
        <f>IFERROR(Apollo_Data__Comp_No[[#This Row],[First Name]],"")</f>
        <v>Hilda</v>
      </c>
      <c r="I1052" s="27" t="str">
        <f>IFERROR(Apollo_Data__Comp_No[[#This Row],[Last Name]],"")</f>
        <v>Rankin</v>
      </c>
      <c r="M1052" s="27" t="str">
        <f>IFERROR(Apollo_Data__Comp_No[[#This Row],[Company Linkedin Url]],"")</f>
        <v>http://www.linkedin.com/company/corran-properties-limited</v>
      </c>
      <c r="N1052" s="27" t="str">
        <f>IFERROR(Apollo_Data__Comp_No[[#This Row],[Website]],"")</f>
        <v>https://corranproperties.co.uk</v>
      </c>
      <c r="O1052" s="27" t="str">
        <f>IFERROR(Apollo_Data__Comp_No[[#This Row],[Company Address]],"")</f>
        <v>Edinburgh, Scotland, United Kingdom</v>
      </c>
      <c r="P1052" s="33" t="s">
        <v>26054</v>
      </c>
    </row>
    <row r="1053" spans="1:16" s="27" customFormat="1" x14ac:dyDescent="0.4">
      <c r="A1053" s="28">
        <f>IFERROR(Apollo_Data__Comp_No[[#This Row],[CH Company number]],"")</f>
        <v>0</v>
      </c>
      <c r="B1053" s="29" t="str">
        <f>IFERROR(Apollo_Data__Comp_No[[#This Row],[company]],"")</f>
        <v>Smiths Property Experts</v>
      </c>
      <c r="C1053" s="29" t="str">
        <f>IFERROR(_xlfn.XLOOKUP(Apollo_Results[[#This Row],[Company Number ]],Apollo_Data___Inc_Lender!A:A,Apollo_Data___Inc_Lender!C:C,,)&amp;"","")</f>
        <v/>
      </c>
      <c r="D1053" s="27" t="str">
        <f>IFERROR(_xlfn.XLOOKUP(Apollo_Results[[#This Row],[Company Number ]],Apollo_Data___Inc_Lender!A:A,Apollo_Data___Inc_Lender!D:D,,)&amp;"","")</f>
        <v/>
      </c>
      <c r="E1053" s="31" t="str">
        <f>IFERROR(_xlfn.XLOOKUP(Apollo_Results[[#This Row],[Company Number ]],Apollo_Data___Inc_Lender!A:A,Apollo_Data___Inc_Lender!E:E,"",),"")</f>
        <v/>
      </c>
      <c r="F1053" s="27" t="str">
        <f>IFERROR(_xlfn.XLOOKUP(Apollo_Results[[#This Row],[Company Number ]],Apollo_Data___Inc_Lender!A:A,Apollo_Data___Inc_Lender!F:F,"",0)&amp;"","")</f>
        <v/>
      </c>
      <c r="G1053" s="31" t="str">
        <f>_xlfn.XLOOKUP(Apollo_Results[[#This Row],[Company Number ]],Apollo_Data___Inc_Lender!A:A,Apollo_Data___Inc_Lender!G:G,"",0)</f>
        <v/>
      </c>
      <c r="H1053" s="27" t="str">
        <f>IFERROR(Apollo_Data__Comp_No[[#This Row],[First Name]],"")</f>
        <v>Lucinda</v>
      </c>
      <c r="I1053" s="27" t="str">
        <f>IFERROR(Apollo_Data__Comp_No[[#This Row],[Last Name]],"")</f>
        <v>Smith</v>
      </c>
      <c r="M1053" s="27" t="str">
        <f>IFERROR(Apollo_Data__Comp_No[[#This Row],[Company Linkedin Url]],"")</f>
        <v>http://www.linkedin.com/company/smithspropertyexperts</v>
      </c>
      <c r="N1053" s="27" t="str">
        <f>IFERROR(Apollo_Data__Comp_No[[#This Row],[Website]],"")</f>
        <v>https://smithspropertyexperts.com</v>
      </c>
      <c r="O1053" s="27" t="str">
        <f>IFERROR(Apollo_Data__Comp_No[[#This Row],[Company Address]],"")</f>
        <v>Station Road, Ashby-de-la-Zouch, England, United Kingdom, LE65 2</v>
      </c>
      <c r="P1053" s="33" t="s">
        <v>26054</v>
      </c>
    </row>
    <row r="1054" spans="1:16" s="27" customFormat="1" x14ac:dyDescent="0.4">
      <c r="A1054" s="28">
        <f>IFERROR(Apollo_Data__Comp_No[[#This Row],[CH Company number]],"")</f>
        <v>0</v>
      </c>
      <c r="B1054" s="29" t="str">
        <f>IFERROR(Apollo_Data__Comp_No[[#This Row],[company]],"")</f>
        <v>Oculus Real Estate</v>
      </c>
      <c r="C1054" s="29" t="str">
        <f>IFERROR(_xlfn.XLOOKUP(Apollo_Results[[#This Row],[Company Number ]],Apollo_Data___Inc_Lender!A:A,Apollo_Data___Inc_Lender!C:C,,)&amp;"","")</f>
        <v/>
      </c>
      <c r="D1054" s="27" t="str">
        <f>IFERROR(_xlfn.XLOOKUP(Apollo_Results[[#This Row],[Company Number ]],Apollo_Data___Inc_Lender!A:A,Apollo_Data___Inc_Lender!D:D,,)&amp;"","")</f>
        <v/>
      </c>
      <c r="E1054" s="31" t="str">
        <f>IFERROR(_xlfn.XLOOKUP(Apollo_Results[[#This Row],[Company Number ]],Apollo_Data___Inc_Lender!A:A,Apollo_Data___Inc_Lender!E:E,"",),"")</f>
        <v/>
      </c>
      <c r="F1054" s="27" t="str">
        <f>IFERROR(_xlfn.XLOOKUP(Apollo_Results[[#This Row],[Company Number ]],Apollo_Data___Inc_Lender!A:A,Apollo_Data___Inc_Lender!F:F,"",0)&amp;"","")</f>
        <v/>
      </c>
      <c r="G1054" s="31" t="str">
        <f>_xlfn.XLOOKUP(Apollo_Results[[#This Row],[Company Number ]],Apollo_Data___Inc_Lender!A:A,Apollo_Data___Inc_Lender!G:G,"",0)</f>
        <v/>
      </c>
      <c r="H1054" s="27" t="str">
        <f>IFERROR(Apollo_Data__Comp_No[[#This Row],[First Name]],"")</f>
        <v>Rapinder</v>
      </c>
      <c r="I1054" s="27" t="str">
        <f>IFERROR(Apollo_Data__Comp_No[[#This Row],[Last Name]],"")</f>
        <v>D</v>
      </c>
      <c r="M1054" s="27" t="str">
        <f>IFERROR(Apollo_Data__Comp_No[[#This Row],[Company Linkedin Url]],"")</f>
        <v>http://www.linkedin.com/company/oculus-real-estate-group</v>
      </c>
      <c r="N1054" s="27" t="str">
        <f>IFERROR(Apollo_Data__Comp_No[[#This Row],[Website]],"")</f>
        <v>https://oculusrealestate.com</v>
      </c>
      <c r="O1054" s="27" t="str">
        <f>IFERROR(Apollo_Data__Comp_No[[#This Row],[Company Address]],"")</f>
        <v>200 Aldersgate Street, England, United Kingdom, EC1A 4HD</v>
      </c>
      <c r="P1054" s="33" t="s">
        <v>26054</v>
      </c>
    </row>
    <row r="1055" spans="1:16" s="27" customFormat="1" x14ac:dyDescent="0.4">
      <c r="A1055" s="28">
        <f>IFERROR(Apollo_Data__Comp_No[[#This Row],[CH Company number]],"")</f>
        <v>0</v>
      </c>
      <c r="B1055" s="29" t="str">
        <f>IFERROR(Apollo_Data__Comp_No[[#This Row],[company]],"")</f>
        <v>Facelift Construction</v>
      </c>
      <c r="C1055" s="29" t="str">
        <f>IFERROR(_xlfn.XLOOKUP(Apollo_Results[[#This Row],[Company Number ]],Apollo_Data___Inc_Lender!A:A,Apollo_Data___Inc_Lender!C:C,,)&amp;"","")</f>
        <v/>
      </c>
      <c r="D1055" s="27" t="str">
        <f>IFERROR(_xlfn.XLOOKUP(Apollo_Results[[#This Row],[Company Number ]],Apollo_Data___Inc_Lender!A:A,Apollo_Data___Inc_Lender!D:D,,)&amp;"","")</f>
        <v/>
      </c>
      <c r="E1055" s="31" t="str">
        <f>IFERROR(_xlfn.XLOOKUP(Apollo_Results[[#This Row],[Company Number ]],Apollo_Data___Inc_Lender!A:A,Apollo_Data___Inc_Lender!E:E,"",),"")</f>
        <v/>
      </c>
      <c r="F1055" s="27" t="str">
        <f>IFERROR(_xlfn.XLOOKUP(Apollo_Results[[#This Row],[Company Number ]],Apollo_Data___Inc_Lender!A:A,Apollo_Data___Inc_Lender!F:F,"",0)&amp;"","")</f>
        <v/>
      </c>
      <c r="G1055" s="31" t="str">
        <f>_xlfn.XLOOKUP(Apollo_Results[[#This Row],[Company Number ]],Apollo_Data___Inc_Lender!A:A,Apollo_Data___Inc_Lender!G:G,"",0)</f>
        <v/>
      </c>
      <c r="H1055" s="27" t="str">
        <f>IFERROR(Apollo_Data__Comp_No[[#This Row],[First Name]],"")</f>
        <v>Steven</v>
      </c>
      <c r="I1055" s="27" t="str">
        <f>IFERROR(Apollo_Data__Comp_No[[#This Row],[Last Name]],"")</f>
        <v>Hope</v>
      </c>
      <c r="M1055" s="27" t="str">
        <f>IFERROR(Apollo_Data__Comp_No[[#This Row],[Company Linkedin Url]],"")</f>
        <v>http://www.linkedin.com/company/facelift-construction-and-hardware</v>
      </c>
      <c r="N1055" s="27" t="str">
        <f>IFERROR(Apollo_Data__Comp_No[[#This Row],[Website]],"")</f>
        <v>https://faceliftconstruction.co.zw</v>
      </c>
      <c r="O1055" s="27" t="str">
        <f>IFERROR(Apollo_Data__Comp_No[[#This Row],[Company Address]],"")</f>
        <v>Jason Moyo Avenue, Harare, Harare Province, Zimbabwe</v>
      </c>
      <c r="P1055" s="33" t="s">
        <v>26054</v>
      </c>
    </row>
    <row r="1056" spans="1:16" s="27" customFormat="1" x14ac:dyDescent="0.4">
      <c r="A1056" s="28">
        <f>IFERROR(Apollo_Data__Comp_No[[#This Row],[CH Company number]],"")</f>
        <v>0</v>
      </c>
      <c r="B1056" s="29" t="str">
        <f>IFERROR(Apollo_Data__Comp_No[[#This Row],[company]],"")</f>
        <v>Thornhill Shann Construction Ltd</v>
      </c>
      <c r="C1056" s="29" t="str">
        <f>IFERROR(_xlfn.XLOOKUP(Apollo_Results[[#This Row],[Company Number ]],Apollo_Data___Inc_Lender!A:A,Apollo_Data___Inc_Lender!C:C,,)&amp;"","")</f>
        <v/>
      </c>
      <c r="D1056" s="27" t="str">
        <f>IFERROR(_xlfn.XLOOKUP(Apollo_Results[[#This Row],[Company Number ]],Apollo_Data___Inc_Lender!A:A,Apollo_Data___Inc_Lender!D:D,,)&amp;"","")</f>
        <v/>
      </c>
      <c r="E1056" s="31" t="str">
        <f>IFERROR(_xlfn.XLOOKUP(Apollo_Results[[#This Row],[Company Number ]],Apollo_Data___Inc_Lender!A:A,Apollo_Data___Inc_Lender!E:E,"",),"")</f>
        <v/>
      </c>
      <c r="F1056" s="27" t="str">
        <f>IFERROR(_xlfn.XLOOKUP(Apollo_Results[[#This Row],[Company Number ]],Apollo_Data___Inc_Lender!A:A,Apollo_Data___Inc_Lender!F:F,"",0)&amp;"","")</f>
        <v/>
      </c>
      <c r="G1056" s="31" t="str">
        <f>_xlfn.XLOOKUP(Apollo_Results[[#This Row],[Company Number ]],Apollo_Data___Inc_Lender!A:A,Apollo_Data___Inc_Lender!G:G,"",0)</f>
        <v/>
      </c>
      <c r="H1056" s="27" t="str">
        <f>IFERROR(Apollo_Data__Comp_No[[#This Row],[First Name]],"")</f>
        <v>Peter</v>
      </c>
      <c r="I1056" s="27" t="str">
        <f>IFERROR(Apollo_Data__Comp_No[[#This Row],[Last Name]],"")</f>
        <v>Sawa</v>
      </c>
      <c r="M1056" s="27" t="str">
        <f>IFERROR(Apollo_Data__Comp_No[[#This Row],[Company Linkedin Url]],"")</f>
        <v>http://www.linkedin.com/company/thornhill-shann-construction-ltd</v>
      </c>
      <c r="N1056" s="27" t="str">
        <f>IFERROR(Apollo_Data__Comp_No[[#This Row],[Website]],"")</f>
        <v>https://thornhillshann.co.uk</v>
      </c>
      <c r="O1056" s="27" t="str">
        <f>IFERROR(Apollo_Data__Comp_No[[#This Row],[Company Address]],"")</f>
        <v>55 Beauchamp Place, London, England, United Kingdom, SW3 1NY</v>
      </c>
      <c r="P1056" s="33" t="s">
        <v>26054</v>
      </c>
    </row>
    <row r="1057" spans="1:16" s="27" customFormat="1" x14ac:dyDescent="0.4">
      <c r="A1057" s="28">
        <f>IFERROR(Apollo_Data__Comp_No[[#This Row],[CH Company number]],"")</f>
        <v>0</v>
      </c>
      <c r="B1057" s="29" t="str">
        <f>IFERROR(Apollo_Data__Comp_No[[#This Row],[company]],"")</f>
        <v>Thornhill Shann Construction Ltd</v>
      </c>
      <c r="C1057" s="29" t="str">
        <f>IFERROR(_xlfn.XLOOKUP(Apollo_Results[[#This Row],[Company Number ]],Apollo_Data___Inc_Lender!A:A,Apollo_Data___Inc_Lender!C:C,,)&amp;"","")</f>
        <v/>
      </c>
      <c r="D1057" s="27" t="str">
        <f>IFERROR(_xlfn.XLOOKUP(Apollo_Results[[#This Row],[Company Number ]],Apollo_Data___Inc_Lender!A:A,Apollo_Data___Inc_Lender!D:D,,)&amp;"","")</f>
        <v/>
      </c>
      <c r="E1057" s="31" t="str">
        <f>IFERROR(_xlfn.XLOOKUP(Apollo_Results[[#This Row],[Company Number ]],Apollo_Data___Inc_Lender!A:A,Apollo_Data___Inc_Lender!E:E,"",),"")</f>
        <v/>
      </c>
      <c r="F1057" s="27" t="str">
        <f>IFERROR(_xlfn.XLOOKUP(Apollo_Results[[#This Row],[Company Number ]],Apollo_Data___Inc_Lender!A:A,Apollo_Data___Inc_Lender!F:F,"",0)&amp;"","")</f>
        <v/>
      </c>
      <c r="G1057" s="31" t="str">
        <f>_xlfn.XLOOKUP(Apollo_Results[[#This Row],[Company Number ]],Apollo_Data___Inc_Lender!A:A,Apollo_Data___Inc_Lender!G:G,"",0)</f>
        <v/>
      </c>
      <c r="H1057" s="27" t="str">
        <f>IFERROR(Apollo_Data__Comp_No[[#This Row],[First Name]],"")</f>
        <v>Tarka</v>
      </c>
      <c r="I1057" s="27" t="str">
        <f>IFERROR(Apollo_Data__Comp_No[[#This Row],[Last Name]],"")</f>
        <v>Brudenell-Bruce</v>
      </c>
      <c r="M1057" s="27" t="str">
        <f>IFERROR(Apollo_Data__Comp_No[[#This Row],[Company Linkedin Url]],"")</f>
        <v>http://www.linkedin.com/company/thornhill-shann-construction-ltd</v>
      </c>
      <c r="N1057" s="27" t="str">
        <f>IFERROR(Apollo_Data__Comp_No[[#This Row],[Website]],"")</f>
        <v>https://thornhillshann.co.uk</v>
      </c>
      <c r="O1057" s="27" t="str">
        <f>IFERROR(Apollo_Data__Comp_No[[#This Row],[Company Address]],"")</f>
        <v>55 Beauchamp Place, London, England, United Kingdom, SW3 1NY</v>
      </c>
      <c r="P1057" s="33" t="s">
        <v>26054</v>
      </c>
    </row>
    <row r="1058" spans="1:16" s="27" customFormat="1" x14ac:dyDescent="0.4">
      <c r="A1058" s="28">
        <f>IFERROR(Apollo_Data__Comp_No[[#This Row],[CH Company number]],"")</f>
        <v>0</v>
      </c>
      <c r="B1058" s="29" t="str">
        <f>IFERROR(Apollo_Data__Comp_No[[#This Row],[company]],"")</f>
        <v>Niek Co</v>
      </c>
      <c r="C1058" s="29" t="str">
        <f>IFERROR(_xlfn.XLOOKUP(Apollo_Results[[#This Row],[Company Number ]],Apollo_Data___Inc_Lender!A:A,Apollo_Data___Inc_Lender!C:C,,)&amp;"","")</f>
        <v/>
      </c>
      <c r="D1058" s="27" t="str">
        <f>IFERROR(_xlfn.XLOOKUP(Apollo_Results[[#This Row],[Company Number ]],Apollo_Data___Inc_Lender!A:A,Apollo_Data___Inc_Lender!D:D,,)&amp;"","")</f>
        <v/>
      </c>
      <c r="E1058" s="31" t="str">
        <f>IFERROR(_xlfn.XLOOKUP(Apollo_Results[[#This Row],[Company Number ]],Apollo_Data___Inc_Lender!A:A,Apollo_Data___Inc_Lender!E:E,"",),"")</f>
        <v/>
      </c>
      <c r="F1058" s="27" t="str">
        <f>IFERROR(_xlfn.XLOOKUP(Apollo_Results[[#This Row],[Company Number ]],Apollo_Data___Inc_Lender!A:A,Apollo_Data___Inc_Lender!F:F,"",0)&amp;"","")</f>
        <v/>
      </c>
      <c r="G1058" s="31" t="str">
        <f>_xlfn.XLOOKUP(Apollo_Results[[#This Row],[Company Number ]],Apollo_Data___Inc_Lender!A:A,Apollo_Data___Inc_Lender!G:G,"",0)</f>
        <v/>
      </c>
      <c r="H1058" s="27" t="str">
        <f>IFERROR(Apollo_Data__Comp_No[[#This Row],[First Name]],"")</f>
        <v>Max</v>
      </c>
      <c r="I1058" s="27" t="str">
        <f>IFERROR(Apollo_Data__Comp_No[[#This Row],[Last Name]],"")</f>
        <v>Taylor-Smith</v>
      </c>
      <c r="M1058" s="27" t="str">
        <f>IFERROR(Apollo_Data__Comp_No[[#This Row],[Company Linkedin Url]],"")</f>
        <v>http://www.linkedin.com/company/niek-co</v>
      </c>
      <c r="N1058" s="27" t="str">
        <f>IFERROR(Apollo_Data__Comp_No[[#This Row],[Website]],"")</f>
        <v>https://niek.co</v>
      </c>
      <c r="O1058" s="27" t="str">
        <f>IFERROR(Apollo_Data__Comp_No[[#This Row],[Company Address]],"")</f>
        <v>London, United Kingdom</v>
      </c>
      <c r="P1058" s="33" t="s">
        <v>26054</v>
      </c>
    </row>
    <row r="1059" spans="1:16" s="27" customFormat="1" x14ac:dyDescent="0.4">
      <c r="A1059" s="28">
        <f>IFERROR(Apollo_Data__Comp_No[[#This Row],[CH Company number]],"")</f>
        <v>0</v>
      </c>
      <c r="B1059" s="29" t="str">
        <f>IFERROR(Apollo_Data__Comp_No[[#This Row],[company]],"")</f>
        <v>Hughes Construction Ltd</v>
      </c>
      <c r="C1059" s="29" t="str">
        <f>IFERROR(_xlfn.XLOOKUP(Apollo_Results[[#This Row],[Company Number ]],Apollo_Data___Inc_Lender!A:A,Apollo_Data___Inc_Lender!C:C,,)&amp;"","")</f>
        <v/>
      </c>
      <c r="D1059" s="27" t="str">
        <f>IFERROR(_xlfn.XLOOKUP(Apollo_Results[[#This Row],[Company Number ]],Apollo_Data___Inc_Lender!A:A,Apollo_Data___Inc_Lender!D:D,,)&amp;"","")</f>
        <v/>
      </c>
      <c r="E1059" s="31" t="str">
        <f>IFERROR(_xlfn.XLOOKUP(Apollo_Results[[#This Row],[Company Number ]],Apollo_Data___Inc_Lender!A:A,Apollo_Data___Inc_Lender!E:E,"",),"")</f>
        <v/>
      </c>
      <c r="F1059" s="27" t="str">
        <f>IFERROR(_xlfn.XLOOKUP(Apollo_Results[[#This Row],[Company Number ]],Apollo_Data___Inc_Lender!A:A,Apollo_Data___Inc_Lender!F:F,"",0)&amp;"","")</f>
        <v/>
      </c>
      <c r="G1059" s="31" t="str">
        <f>_xlfn.XLOOKUP(Apollo_Results[[#This Row],[Company Number ]],Apollo_Data___Inc_Lender!A:A,Apollo_Data___Inc_Lender!G:G,"",0)</f>
        <v/>
      </c>
      <c r="H1059" s="27" t="str">
        <f>IFERROR(Apollo_Data__Comp_No[[#This Row],[First Name]],"")</f>
        <v>Jon</v>
      </c>
      <c r="I1059" s="27" t="str">
        <f>IFERROR(Apollo_Data__Comp_No[[#This Row],[Last Name]],"")</f>
        <v>Hughes</v>
      </c>
      <c r="M1059" s="27" t="str">
        <f>IFERROR(Apollo_Data__Comp_No[[#This Row],[Company Linkedin Url]],"")</f>
        <v>http://www.linkedin.com/company/hughes-construction-london-ltd</v>
      </c>
      <c r="N1059" s="27" t="str">
        <f>IFERROR(Apollo_Data__Comp_No[[#This Row],[Website]],"")</f>
        <v>https://hughes-construction.co.uk</v>
      </c>
      <c r="O1059" s="27" t="str">
        <f>IFERROR(Apollo_Data__Comp_No[[#This Row],[Company Address]],"")</f>
        <v>221 Turners Hill, Waltham Cross, England, United Kingdom, EN8 9DG</v>
      </c>
      <c r="P1059" s="33" t="s">
        <v>26054</v>
      </c>
    </row>
    <row r="1060" spans="1:16" s="27" customFormat="1" x14ac:dyDescent="0.4">
      <c r="A1060" s="28">
        <f>IFERROR(Apollo_Data__Comp_No[[#This Row],[CH Company number]],"")</f>
        <v>0</v>
      </c>
      <c r="B1060" s="29" t="str">
        <f>IFERROR(Apollo_Data__Comp_No[[#This Row],[company]],"")</f>
        <v>Casamia Homes</v>
      </c>
      <c r="C1060" s="29" t="str">
        <f>IFERROR(_xlfn.XLOOKUP(Apollo_Results[[#This Row],[Company Number ]],Apollo_Data___Inc_Lender!A:A,Apollo_Data___Inc_Lender!C:C,,)&amp;"","")</f>
        <v/>
      </c>
      <c r="D1060" s="27" t="str">
        <f>IFERROR(_xlfn.XLOOKUP(Apollo_Results[[#This Row],[Company Number ]],Apollo_Data___Inc_Lender!A:A,Apollo_Data___Inc_Lender!D:D,,)&amp;"","")</f>
        <v/>
      </c>
      <c r="E1060" s="31" t="str">
        <f>IFERROR(_xlfn.XLOOKUP(Apollo_Results[[#This Row],[Company Number ]],Apollo_Data___Inc_Lender!A:A,Apollo_Data___Inc_Lender!E:E,"",),"")</f>
        <v/>
      </c>
      <c r="F1060" s="27" t="str">
        <f>IFERROR(_xlfn.XLOOKUP(Apollo_Results[[#This Row],[Company Number ]],Apollo_Data___Inc_Lender!A:A,Apollo_Data___Inc_Lender!F:F,"",0)&amp;"","")</f>
        <v/>
      </c>
      <c r="G1060" s="31" t="str">
        <f>_xlfn.XLOOKUP(Apollo_Results[[#This Row],[Company Number ]],Apollo_Data___Inc_Lender!A:A,Apollo_Data___Inc_Lender!G:G,"",0)</f>
        <v/>
      </c>
      <c r="H1060" s="27" t="str">
        <f>IFERROR(Apollo_Data__Comp_No[[#This Row],[First Name]],"")</f>
        <v>Dan</v>
      </c>
      <c r="I1060" s="27" t="str">
        <f>IFERROR(Apollo_Data__Comp_No[[#This Row],[Last Name]],"")</f>
        <v>Taylor</v>
      </c>
      <c r="M1060" s="27" t="str">
        <f>IFERROR(Apollo_Data__Comp_No[[#This Row],[Company Linkedin Url]],"")</f>
        <v>http://www.linkedin.com/company/casamia-homes</v>
      </c>
      <c r="N1060" s="27" t="str">
        <f>IFERROR(Apollo_Data__Comp_No[[#This Row],[Website]],"")</f>
        <v>https://casamiahomes.co.uk</v>
      </c>
      <c r="O1060" s="27" t="str">
        <f>IFERROR(Apollo_Data__Comp_No[[#This Row],[Company Address]],"")</f>
        <v>Derby, England, United Kingdom</v>
      </c>
      <c r="P1060" s="33" t="s">
        <v>26054</v>
      </c>
    </row>
    <row r="1061" spans="1:16" s="27" customFormat="1" x14ac:dyDescent="0.4">
      <c r="A1061" s="28">
        <f>IFERROR(Apollo_Data__Comp_No[[#This Row],[CH Company number]],"")</f>
        <v>0</v>
      </c>
      <c r="B1061" s="29" t="str">
        <f>IFERROR(Apollo_Data__Comp_No[[#This Row],[company]],"")</f>
        <v>Casamia Homes</v>
      </c>
      <c r="C1061" s="29" t="str">
        <f>IFERROR(_xlfn.XLOOKUP(Apollo_Results[[#This Row],[Company Number ]],Apollo_Data___Inc_Lender!A:A,Apollo_Data___Inc_Lender!C:C,,)&amp;"","")</f>
        <v/>
      </c>
      <c r="D1061" s="27" t="str">
        <f>IFERROR(_xlfn.XLOOKUP(Apollo_Results[[#This Row],[Company Number ]],Apollo_Data___Inc_Lender!A:A,Apollo_Data___Inc_Lender!D:D,,)&amp;"","")</f>
        <v/>
      </c>
      <c r="E1061" s="31" t="str">
        <f>IFERROR(_xlfn.XLOOKUP(Apollo_Results[[#This Row],[Company Number ]],Apollo_Data___Inc_Lender!A:A,Apollo_Data___Inc_Lender!E:E,"",),"")</f>
        <v/>
      </c>
      <c r="F1061" s="27" t="str">
        <f>IFERROR(_xlfn.XLOOKUP(Apollo_Results[[#This Row],[Company Number ]],Apollo_Data___Inc_Lender!A:A,Apollo_Data___Inc_Lender!F:F,"",0)&amp;"","")</f>
        <v/>
      </c>
      <c r="G1061" s="31" t="str">
        <f>_xlfn.XLOOKUP(Apollo_Results[[#This Row],[Company Number ]],Apollo_Data___Inc_Lender!A:A,Apollo_Data___Inc_Lender!G:G,"",0)</f>
        <v/>
      </c>
      <c r="H1061" s="27" t="str">
        <f>IFERROR(Apollo_Data__Comp_No[[#This Row],[First Name]],"")</f>
        <v>David</v>
      </c>
      <c r="I1061" s="27" t="str">
        <f>IFERROR(Apollo_Data__Comp_No[[#This Row],[Last Name]],"")</f>
        <v>Bell</v>
      </c>
      <c r="M1061" s="27" t="str">
        <f>IFERROR(Apollo_Data__Comp_No[[#This Row],[Company Linkedin Url]],"")</f>
        <v>http://www.linkedin.com/company/casamia-homes</v>
      </c>
      <c r="N1061" s="27" t="str">
        <f>IFERROR(Apollo_Data__Comp_No[[#This Row],[Website]],"")</f>
        <v>https://casamiahomes.co.uk</v>
      </c>
      <c r="O1061" s="27" t="str">
        <f>IFERROR(Apollo_Data__Comp_No[[#This Row],[Company Address]],"")</f>
        <v>Derby, England, United Kingdom</v>
      </c>
      <c r="P1061" s="33" t="s">
        <v>26054</v>
      </c>
    </row>
    <row r="1062" spans="1:16" s="27" customFormat="1" x14ac:dyDescent="0.4">
      <c r="A1062" s="28">
        <f>IFERROR(Apollo_Data__Comp_No[[#This Row],[CH Company number]],"")</f>
        <v>0</v>
      </c>
      <c r="B1062" s="29" t="str">
        <f>IFERROR(Apollo_Data__Comp_No[[#This Row],[company]],"")</f>
        <v>The Commercial Property Experts</v>
      </c>
      <c r="C1062" s="29" t="str">
        <f>IFERROR(_xlfn.XLOOKUP(Apollo_Results[[#This Row],[Company Number ]],Apollo_Data___Inc_Lender!A:A,Apollo_Data___Inc_Lender!C:C,,)&amp;"","")</f>
        <v/>
      </c>
      <c r="D1062" s="27" t="str">
        <f>IFERROR(_xlfn.XLOOKUP(Apollo_Results[[#This Row],[Company Number ]],Apollo_Data___Inc_Lender!A:A,Apollo_Data___Inc_Lender!D:D,,)&amp;"","")</f>
        <v/>
      </c>
      <c r="E1062" s="31" t="str">
        <f>IFERROR(_xlfn.XLOOKUP(Apollo_Results[[#This Row],[Company Number ]],Apollo_Data___Inc_Lender!A:A,Apollo_Data___Inc_Lender!E:E,"",),"")</f>
        <v/>
      </c>
      <c r="F1062" s="27" t="str">
        <f>IFERROR(_xlfn.XLOOKUP(Apollo_Results[[#This Row],[Company Number ]],Apollo_Data___Inc_Lender!A:A,Apollo_Data___Inc_Lender!F:F,"",0)&amp;"","")</f>
        <v/>
      </c>
      <c r="G1062" s="31" t="str">
        <f>_xlfn.XLOOKUP(Apollo_Results[[#This Row],[Company Number ]],Apollo_Data___Inc_Lender!A:A,Apollo_Data___Inc_Lender!G:G,"",0)</f>
        <v/>
      </c>
      <c r="H1062" s="27" t="str">
        <f>IFERROR(Apollo_Data__Comp_No[[#This Row],[First Name]],"")</f>
        <v>Steve</v>
      </c>
      <c r="I1062" s="27" t="str">
        <f>IFERROR(Apollo_Data__Comp_No[[#This Row],[Last Name]],"")</f>
        <v>Bell</v>
      </c>
      <c r="M1062" s="27" t="str">
        <f>IFERROR(Apollo_Data__Comp_No[[#This Row],[Company Linkedin Url]],"")</f>
        <v>http://www.linkedin.com/company/the-commercial-property-experts</v>
      </c>
      <c r="N1062" s="27" t="str">
        <f>IFERROR(Apollo_Data__Comp_No[[#This Row],[Website]],"")</f>
        <v>https://thecommercialpropertyexperts.co.uk</v>
      </c>
      <c r="O1062" s="27" t="str">
        <f>IFERROR(Apollo_Data__Comp_No[[#This Row],[Company Address]],"")</f>
        <v>London, United Kingdom</v>
      </c>
      <c r="P1062" s="33" t="s">
        <v>26054</v>
      </c>
    </row>
    <row r="1063" spans="1:16" s="27" customFormat="1" x14ac:dyDescent="0.4">
      <c r="A1063" s="28">
        <f>IFERROR(Apollo_Data__Comp_No[[#This Row],[CH Company number]],"")</f>
        <v>0</v>
      </c>
      <c r="B1063" s="29" t="str">
        <f>IFERROR(Apollo_Data__Comp_No[[#This Row],[company]],"")</f>
        <v>Ingiltere Investments</v>
      </c>
      <c r="C1063" s="29" t="str">
        <f>IFERROR(_xlfn.XLOOKUP(Apollo_Results[[#This Row],[Company Number ]],Apollo_Data___Inc_Lender!A:A,Apollo_Data___Inc_Lender!C:C,,)&amp;"","")</f>
        <v/>
      </c>
      <c r="D1063" s="27" t="str">
        <f>IFERROR(_xlfn.XLOOKUP(Apollo_Results[[#This Row],[Company Number ]],Apollo_Data___Inc_Lender!A:A,Apollo_Data___Inc_Lender!D:D,,)&amp;"","")</f>
        <v/>
      </c>
      <c r="E1063" s="31" t="str">
        <f>IFERROR(_xlfn.XLOOKUP(Apollo_Results[[#This Row],[Company Number ]],Apollo_Data___Inc_Lender!A:A,Apollo_Data___Inc_Lender!E:E,"",),"")</f>
        <v/>
      </c>
      <c r="F1063" s="27" t="str">
        <f>IFERROR(_xlfn.XLOOKUP(Apollo_Results[[#This Row],[Company Number ]],Apollo_Data___Inc_Lender!A:A,Apollo_Data___Inc_Lender!F:F,"",0)&amp;"","")</f>
        <v/>
      </c>
      <c r="G1063" s="31" t="str">
        <f>_xlfn.XLOOKUP(Apollo_Results[[#This Row],[Company Number ]],Apollo_Data___Inc_Lender!A:A,Apollo_Data___Inc_Lender!G:G,"",0)</f>
        <v/>
      </c>
      <c r="H1063" s="27" t="str">
        <f>IFERROR(Apollo_Data__Comp_No[[#This Row],[First Name]],"")</f>
        <v>Ismail</v>
      </c>
      <c r="I1063" s="27" t="str">
        <f>IFERROR(Apollo_Data__Comp_No[[#This Row],[Last Name]],"")</f>
        <v>Gurkan</v>
      </c>
      <c r="M1063" s="27" t="str">
        <f>IFERROR(Apollo_Data__Comp_No[[#This Row],[Company Linkedin Url]],"")</f>
        <v>http://www.linkedin.com/company/ingiltereinvestments</v>
      </c>
      <c r="N1063" s="27" t="str">
        <f>IFERROR(Apollo_Data__Comp_No[[#This Row],[Website]],"")</f>
        <v>https://ingiltereinvestments.com</v>
      </c>
      <c r="O1063" s="27" t="str">
        <f>IFERROR(Apollo_Data__Comp_No[[#This Row],[Company Address]],"")</f>
        <v>167 Great Portland Street, London, England, United Kingdom, W1W 5PF</v>
      </c>
      <c r="P1063" s="33" t="s">
        <v>26054</v>
      </c>
    </row>
    <row r="1064" spans="1:16" s="27" customFormat="1" x14ac:dyDescent="0.4">
      <c r="A1064" s="28" t="str">
        <f>IFERROR(Apollo_Data__Comp_No[[#This Row],[CH Company number]],"")</f>
        <v>08776669</v>
      </c>
      <c r="B1064" s="29" t="str">
        <f>IFERROR(Apollo_Data__Comp_No[[#This Row],[company]],"")</f>
        <v>Carpe Diem Property</v>
      </c>
      <c r="C1064" s="29" t="str">
        <f>IFERROR(_xlfn.XLOOKUP(Apollo_Results[[#This Row],[Company Number ]],Apollo_Data___Inc_Lender!A:A,Apollo_Data___Inc_Lender!C:C,,)&amp;"","")</f>
        <v>Edward - Hector; Philip - Nicholson</v>
      </c>
      <c r="D1064" s="27" t="str">
        <f>IFERROR(_xlfn.XLOOKUP(Apollo_Results[[#This Row],[Company Number ]],Apollo_Data___Inc_Lender!A:A,Apollo_Data___Inc_Lender!D:D,,)&amp;"","")</f>
        <v/>
      </c>
      <c r="E1064" s="31">
        <f>IFERROR(_xlfn.XLOOKUP(Apollo_Results[[#This Row],[Company Number ]],Apollo_Data___Inc_Lender!A:A,Apollo_Data___Inc_Lender!E:E,"",),"")</f>
        <v>0</v>
      </c>
      <c r="F1064" s="27" t="str">
        <f>IFERROR(_xlfn.XLOOKUP(Apollo_Results[[#This Row],[Company Number ]],Apollo_Data___Inc_Lender!A:A,Apollo_Data___Inc_Lender!F:F,"",0)&amp;"","")</f>
        <v/>
      </c>
      <c r="G1064" s="31">
        <f>_xlfn.XLOOKUP(Apollo_Results[[#This Row],[Company Number ]],Apollo_Data___Inc_Lender!A:A,Apollo_Data___Inc_Lender!G:G,"",0)</f>
        <v>41593</v>
      </c>
      <c r="H1064" s="27" t="str">
        <f>IFERROR(Apollo_Data__Comp_No[[#This Row],[First Name]],"")</f>
        <v>Ed</v>
      </c>
      <c r="I1064" s="27" t="str">
        <f>IFERROR(Apollo_Data__Comp_No[[#This Row],[Last Name]],"")</f>
        <v>Hector</v>
      </c>
      <c r="M1064" s="27" t="str">
        <f>IFERROR(Apollo_Data__Comp_No[[#This Row],[Company Linkedin Url]],"")</f>
        <v>http://www.linkedin.com/company/carpe-diem-property</v>
      </c>
      <c r="N1064" s="27" t="str">
        <f>IFERROR(Apollo_Data__Comp_No[[#This Row],[Website]],"")</f>
        <v>https://carpediemproperty.com</v>
      </c>
      <c r="O1064" s="27" t="str">
        <f>IFERROR(Apollo_Data__Comp_No[[#This Row],[Company Address]],"")</f>
        <v>New Kings Road, London, England, United Kingdom, SW6 4LZ</v>
      </c>
      <c r="P1064" s="33" t="s">
        <v>26054</v>
      </c>
    </row>
    <row r="1065" spans="1:16" s="27" customFormat="1" x14ac:dyDescent="0.4">
      <c r="A1065" s="28" t="str">
        <f>IFERROR(Apollo_Data__Comp_No[[#This Row],[CH Company number]],"")</f>
        <v>10609942</v>
      </c>
      <c r="B1065" s="29" t="str">
        <f>IFERROR(Apollo_Data__Comp_No[[#This Row],[company]],"")</f>
        <v>Sterling Private Office</v>
      </c>
      <c r="C1065" s="29" t="str">
        <f>IFERROR(_xlfn.XLOOKUP(Apollo_Results[[#This Row],[Company Number ]],Apollo_Data___Inc_Lender!A:A,Apollo_Data___Inc_Lender!C:C,,)&amp;"","")</f>
        <v>Nicholas - Mead; Rachel - Thompson</v>
      </c>
      <c r="D1065" s="27" t="str">
        <f>IFERROR(_xlfn.XLOOKUP(Apollo_Results[[#This Row],[Company Number ]],Apollo_Data___Inc_Lender!A:A,Apollo_Data___Inc_Lender!D:D,,)&amp;"","")</f>
        <v/>
      </c>
      <c r="E1065" s="31">
        <f>IFERROR(_xlfn.XLOOKUP(Apollo_Results[[#This Row],[Company Number ]],Apollo_Data___Inc_Lender!A:A,Apollo_Data___Inc_Lender!E:E,"",),"")</f>
        <v>0</v>
      </c>
      <c r="F1065" s="27" t="str">
        <f>IFERROR(_xlfn.XLOOKUP(Apollo_Results[[#This Row],[Company Number ]],Apollo_Data___Inc_Lender!A:A,Apollo_Data___Inc_Lender!F:F,"",0)&amp;"","")</f>
        <v/>
      </c>
      <c r="G1065" s="31">
        <f>_xlfn.XLOOKUP(Apollo_Results[[#This Row],[Company Number ]],Apollo_Data___Inc_Lender!A:A,Apollo_Data___Inc_Lender!G:G,"",0)</f>
        <v>42775</v>
      </c>
      <c r="H1065" s="27" t="str">
        <f>IFERROR(Apollo_Data__Comp_No[[#This Row],[First Name]],"")</f>
        <v>Nick</v>
      </c>
      <c r="I1065" s="27" t="str">
        <f>IFERROR(Apollo_Data__Comp_No[[#This Row],[Last Name]],"")</f>
        <v>Mead</v>
      </c>
      <c r="M1065" s="27" t="str">
        <f>IFERROR(Apollo_Data__Comp_No[[#This Row],[Company Linkedin Url]],"")</f>
        <v>http://www.linkedin.com/company/sterling-private-office</v>
      </c>
      <c r="N1065" s="27" t="str">
        <f>IFERROR(Apollo_Data__Comp_No[[#This Row],[Website]],"")</f>
        <v>https://sterlingprivateoffice.com</v>
      </c>
      <c r="O1065" s="27" t="str">
        <f>IFERROR(Apollo_Data__Comp_No[[#This Row],[Company Address]],"")</f>
        <v>38 Sheffield Terrace, London, England, United Kingdom, W8 7NA</v>
      </c>
      <c r="P1065" s="33" t="s">
        <v>26054</v>
      </c>
    </row>
    <row r="1066" spans="1:16" s="27" customFormat="1" x14ac:dyDescent="0.4">
      <c r="A1066" s="28" t="str">
        <f>IFERROR(Apollo_Data__Comp_No[[#This Row],[CH Company number]],"")</f>
        <v>10609942</v>
      </c>
      <c r="B1066" s="29" t="str">
        <f>IFERROR(Apollo_Data__Comp_No[[#This Row],[company]],"")</f>
        <v>Sterling Private Office</v>
      </c>
      <c r="C1066" s="29" t="str">
        <f>IFERROR(_xlfn.XLOOKUP(Apollo_Results[[#This Row],[Company Number ]],Apollo_Data___Inc_Lender!A:A,Apollo_Data___Inc_Lender!C:C,,)&amp;"","")</f>
        <v>Nicholas - Mead; Rachel - Thompson</v>
      </c>
      <c r="D1066" s="27" t="str">
        <f>IFERROR(_xlfn.XLOOKUP(Apollo_Results[[#This Row],[Company Number ]],Apollo_Data___Inc_Lender!A:A,Apollo_Data___Inc_Lender!D:D,,)&amp;"","")</f>
        <v/>
      </c>
      <c r="E1066" s="31">
        <f>IFERROR(_xlfn.XLOOKUP(Apollo_Results[[#This Row],[Company Number ]],Apollo_Data___Inc_Lender!A:A,Apollo_Data___Inc_Lender!E:E,"",),"")</f>
        <v>0</v>
      </c>
      <c r="F1066" s="27" t="str">
        <f>IFERROR(_xlfn.XLOOKUP(Apollo_Results[[#This Row],[Company Number ]],Apollo_Data___Inc_Lender!A:A,Apollo_Data___Inc_Lender!F:F,"",0)&amp;"","")</f>
        <v/>
      </c>
      <c r="G1066" s="31">
        <f>_xlfn.XLOOKUP(Apollo_Results[[#This Row],[Company Number ]],Apollo_Data___Inc_Lender!A:A,Apollo_Data___Inc_Lender!G:G,"",0)</f>
        <v>42775</v>
      </c>
      <c r="H1066" s="27" t="str">
        <f>IFERROR(Apollo_Data__Comp_No[[#This Row],[First Name]],"")</f>
        <v>Rachel</v>
      </c>
      <c r="I1066" s="27" t="str">
        <f>IFERROR(Apollo_Data__Comp_No[[#This Row],[Last Name]],"")</f>
        <v>Thompson</v>
      </c>
      <c r="M1066" s="27" t="str">
        <f>IFERROR(Apollo_Data__Comp_No[[#This Row],[Company Linkedin Url]],"")</f>
        <v>http://www.linkedin.com/company/sterling-private-office</v>
      </c>
      <c r="N1066" s="27" t="str">
        <f>IFERROR(Apollo_Data__Comp_No[[#This Row],[Website]],"")</f>
        <v>https://sterlingprivateoffice.com</v>
      </c>
      <c r="O1066" s="27" t="str">
        <f>IFERROR(Apollo_Data__Comp_No[[#This Row],[Company Address]],"")</f>
        <v>38 Sheffield Terrace, London, England, United Kingdom, W8 7NA</v>
      </c>
      <c r="P1066" s="33" t="s">
        <v>26054</v>
      </c>
    </row>
    <row r="1067" spans="1:16" s="27" customFormat="1" x14ac:dyDescent="0.4">
      <c r="A1067" s="28" t="str">
        <f>IFERROR(Apollo_Data__Comp_No[[#This Row],[CH Company number]],"")</f>
        <v>15383741</v>
      </c>
      <c r="B1067" s="29" t="str">
        <f>IFERROR(Apollo_Data__Comp_No[[#This Row],[company]],"")</f>
        <v>Taylor Webb &amp; Associates</v>
      </c>
      <c r="C1067" s="29" t="str">
        <f>IFERROR(_xlfn.XLOOKUP(Apollo_Results[[#This Row],[Company Number ]],Apollo_Data___Inc_Lender!A:A,Apollo_Data___Inc_Lender!C:C,,)&amp;"","")</f>
        <v>David - Lott</v>
      </c>
      <c r="D1067" s="27" t="str">
        <f>IFERROR(_xlfn.XLOOKUP(Apollo_Results[[#This Row],[Company Number ]],Apollo_Data___Inc_Lender!A:A,Apollo_Data___Inc_Lender!D:D,,)&amp;"","")</f>
        <v/>
      </c>
      <c r="E1067" s="31">
        <f>IFERROR(_xlfn.XLOOKUP(Apollo_Results[[#This Row],[Company Number ]],Apollo_Data___Inc_Lender!A:A,Apollo_Data___Inc_Lender!E:E,"",),"")</f>
        <v>0</v>
      </c>
      <c r="F1067" s="27" t="str">
        <f>IFERROR(_xlfn.XLOOKUP(Apollo_Results[[#This Row],[Company Number ]],Apollo_Data___Inc_Lender!A:A,Apollo_Data___Inc_Lender!F:F,"",0)&amp;"","")</f>
        <v/>
      </c>
      <c r="G1067" s="31">
        <f>_xlfn.XLOOKUP(Apollo_Results[[#This Row],[Company Number ]],Apollo_Data___Inc_Lender!A:A,Apollo_Data___Inc_Lender!G:G,"",0)</f>
        <v>45294</v>
      </c>
      <c r="H1067" s="27" t="str">
        <f>IFERROR(Apollo_Data__Comp_No[[#This Row],[First Name]],"")</f>
        <v>David</v>
      </c>
      <c r="I1067" s="27" t="str">
        <f>IFERROR(Apollo_Data__Comp_No[[#This Row],[Last Name]],"")</f>
        <v>Lott</v>
      </c>
      <c r="M1067" s="27" t="str">
        <f>IFERROR(Apollo_Data__Comp_No[[#This Row],[Company Linkedin Url]],"")</f>
        <v>http://www.linkedin.com/company/taylor-webb-associates</v>
      </c>
      <c r="N1067" s="27" t="str">
        <f>IFERROR(Apollo_Data__Comp_No[[#This Row],[Website]],"")</f>
        <v>https://taylorwebb.co.uk</v>
      </c>
      <c r="O1067" s="27" t="str">
        <f>IFERROR(Apollo_Data__Comp_No[[#This Row],[Company Address]],"")</f>
        <v>East Gores Road, England, United Kingdom, CO6 1RZ</v>
      </c>
      <c r="P1067" s="33" t="s">
        <v>26054</v>
      </c>
    </row>
    <row r="1068" spans="1:16" s="27" customFormat="1" x14ac:dyDescent="0.4">
      <c r="A1068" s="28" t="str">
        <f>IFERROR(Apollo_Data__Comp_No[[#This Row],[CH Company number]],"")</f>
        <v>12158786</v>
      </c>
      <c r="B1068" s="29" t="str">
        <f>IFERROR(Apollo_Data__Comp_No[[#This Row],[company]],"")</f>
        <v>Anotherway Solutions</v>
      </c>
      <c r="C1068" s="29" t="str">
        <f>IFERROR(_xlfn.XLOOKUP(Apollo_Results[[#This Row],[Company Number ]],Apollo_Data___Inc_Lender!A:A,Apollo_Data___Inc_Lender!C:C,,)&amp;"","")</f>
        <v>Marc - Denton</v>
      </c>
      <c r="D1068" s="27" t="str">
        <f>IFERROR(_xlfn.XLOOKUP(Apollo_Results[[#This Row],[Company Number ]],Apollo_Data___Inc_Lender!A:A,Apollo_Data___Inc_Lender!D:D,,)&amp;"","")</f>
        <v>Hampshire Trust Bank PLC</v>
      </c>
      <c r="E1068" s="31">
        <f>IFERROR(_xlfn.XLOOKUP(Apollo_Results[[#This Row],[Company Number ]],Apollo_Data___Inc_Lender!A:A,Apollo_Data___Inc_Lender!E:E,"",),"")</f>
        <v>45506</v>
      </c>
      <c r="F1068" s="27" t="str">
        <f>IFERROR(_xlfn.XLOOKUP(Apollo_Results[[#This Row],[Company Number ]],Apollo_Data___Inc_Lender!A:A,Apollo_Data___Inc_Lender!F:F,"",0)&amp;"","")</f>
        <v>outstanding</v>
      </c>
      <c r="G1068" s="31">
        <f>_xlfn.XLOOKUP(Apollo_Results[[#This Row],[Company Number ]],Apollo_Data___Inc_Lender!A:A,Apollo_Data___Inc_Lender!G:G,"",0)</f>
        <v>43692</v>
      </c>
      <c r="H1068" s="27" t="str">
        <f>IFERROR(Apollo_Data__Comp_No[[#This Row],[First Name]],"")</f>
        <v>Louise</v>
      </c>
      <c r="I1068" s="27" t="str">
        <f>IFERROR(Apollo_Data__Comp_No[[#This Row],[Last Name]],"")</f>
        <v>Denton</v>
      </c>
      <c r="M1068" s="27" t="str">
        <f>IFERROR(Apollo_Data__Comp_No[[#This Row],[Company Linkedin Url]],"")</f>
        <v>http://www.linkedin.com/company/anotherway-solutions</v>
      </c>
      <c r="N1068" s="27" t="str">
        <f>IFERROR(Apollo_Data__Comp_No[[#This Row],[Website]],"")</f>
        <v>https://anotherwaysolutions.com</v>
      </c>
      <c r="O1068" s="27" t="str">
        <f>IFERROR(Apollo_Data__Comp_No[[#This Row],[Company Address]],"")</f>
        <v>39 Bramdean Road, Southampton, England, United Kingdom, SO18 5HW</v>
      </c>
      <c r="P1068" s="33" t="s">
        <v>26054</v>
      </c>
    </row>
    <row r="1069" spans="1:16" s="27" customFormat="1" x14ac:dyDescent="0.4">
      <c r="A1069" s="28" t="str">
        <f>IFERROR(Apollo_Data__Comp_No[[#This Row],[CH Company number]],"")</f>
        <v>12363040</v>
      </c>
      <c r="B1069" s="29" t="str">
        <f>IFERROR(Apollo_Data__Comp_No[[#This Row],[company]],"")</f>
        <v>Samara Group Ltd</v>
      </c>
      <c r="C1069" s="29" t="str">
        <f>IFERROR(_xlfn.XLOOKUP(Apollo_Results[[#This Row],[Company Number ]],Apollo_Data___Inc_Lender!A:A,Apollo_Data___Inc_Lender!C:C,,)&amp;"","")</f>
        <v>Harith - Albazie</v>
      </c>
      <c r="D1069" s="27" t="str">
        <f>IFERROR(_xlfn.XLOOKUP(Apollo_Results[[#This Row],[Company Number ]],Apollo_Data___Inc_Lender!A:A,Apollo_Data___Inc_Lender!D:D,,)&amp;"","")</f>
        <v/>
      </c>
      <c r="E1069" s="31">
        <f>IFERROR(_xlfn.XLOOKUP(Apollo_Results[[#This Row],[Company Number ]],Apollo_Data___Inc_Lender!A:A,Apollo_Data___Inc_Lender!E:E,"",),"")</f>
        <v>0</v>
      </c>
      <c r="F1069" s="27" t="str">
        <f>IFERROR(_xlfn.XLOOKUP(Apollo_Results[[#This Row],[Company Number ]],Apollo_Data___Inc_Lender!A:A,Apollo_Data___Inc_Lender!F:F,"",0)&amp;"","")</f>
        <v/>
      </c>
      <c r="G1069" s="31">
        <f>_xlfn.XLOOKUP(Apollo_Results[[#This Row],[Company Number ]],Apollo_Data___Inc_Lender!A:A,Apollo_Data___Inc_Lender!G:G,"",0)</f>
        <v>43812</v>
      </c>
      <c r="H1069" s="27" t="str">
        <f>IFERROR(Apollo_Data__Comp_No[[#This Row],[First Name]],"")</f>
        <v>Ma'moon</v>
      </c>
      <c r="I1069" s="27" t="str">
        <f>IFERROR(Apollo_Data__Comp_No[[#This Row],[Last Name]],"")</f>
        <v>Al-Deen</v>
      </c>
      <c r="M1069" s="27" t="str">
        <f>IFERROR(Apollo_Data__Comp_No[[#This Row],[Company Linkedin Url]],"")</f>
        <v>http://www.linkedin.com/company/samara-group-ltd</v>
      </c>
      <c r="N1069" s="27" t="str">
        <f>IFERROR(Apollo_Data__Comp_No[[#This Row],[Website]],"")</f>
        <v>https://samaragroup.co.uk</v>
      </c>
      <c r="O1069" s="27" t="str">
        <f>IFERROR(Apollo_Data__Comp_No[[#This Row],[Company Address]],"")</f>
        <v>6 Butts Court, Leeds, England, United Kingdom, LS1 5JS</v>
      </c>
      <c r="P1069" s="33" t="s">
        <v>26054</v>
      </c>
    </row>
    <row r="1070" spans="1:16" s="27" customFormat="1" x14ac:dyDescent="0.4">
      <c r="A1070" s="28" t="str">
        <f>IFERROR(Apollo_Data__Comp_No[[#This Row],[CH Company number]],"")</f>
        <v>12363040</v>
      </c>
      <c r="B1070" s="29" t="str">
        <f>IFERROR(Apollo_Data__Comp_No[[#This Row],[company]],"")</f>
        <v>Samara Group Ltd</v>
      </c>
      <c r="C1070" s="29" t="str">
        <f>IFERROR(_xlfn.XLOOKUP(Apollo_Results[[#This Row],[Company Number ]],Apollo_Data___Inc_Lender!A:A,Apollo_Data___Inc_Lender!C:C,,)&amp;"","")</f>
        <v>Harith - Albazie</v>
      </c>
      <c r="D1070" s="27" t="str">
        <f>IFERROR(_xlfn.XLOOKUP(Apollo_Results[[#This Row],[Company Number ]],Apollo_Data___Inc_Lender!A:A,Apollo_Data___Inc_Lender!D:D,,)&amp;"","")</f>
        <v/>
      </c>
      <c r="E1070" s="31">
        <f>IFERROR(_xlfn.XLOOKUP(Apollo_Results[[#This Row],[Company Number ]],Apollo_Data___Inc_Lender!A:A,Apollo_Data___Inc_Lender!E:E,"",),"")</f>
        <v>0</v>
      </c>
      <c r="F1070" s="27" t="str">
        <f>IFERROR(_xlfn.XLOOKUP(Apollo_Results[[#This Row],[Company Number ]],Apollo_Data___Inc_Lender!A:A,Apollo_Data___Inc_Lender!F:F,"",0)&amp;"","")</f>
        <v/>
      </c>
      <c r="G1070" s="31">
        <f>_xlfn.XLOOKUP(Apollo_Results[[#This Row],[Company Number ]],Apollo_Data___Inc_Lender!A:A,Apollo_Data___Inc_Lender!G:G,"",0)</f>
        <v>43812</v>
      </c>
      <c r="H1070" s="27" t="str">
        <f>IFERROR(Apollo_Data__Comp_No[[#This Row],[First Name]],"")</f>
        <v>Harry</v>
      </c>
      <c r="I1070" s="27" t="str">
        <f>IFERROR(Apollo_Data__Comp_No[[#This Row],[Last Name]],"")</f>
        <v>Albazie</v>
      </c>
      <c r="M1070" s="27" t="str">
        <f>IFERROR(Apollo_Data__Comp_No[[#This Row],[Company Linkedin Url]],"")</f>
        <v>http://www.linkedin.com/company/samara-group-ltd</v>
      </c>
      <c r="N1070" s="27" t="str">
        <f>IFERROR(Apollo_Data__Comp_No[[#This Row],[Website]],"")</f>
        <v>https://samaragroup.co.uk</v>
      </c>
      <c r="O1070" s="27" t="str">
        <f>IFERROR(Apollo_Data__Comp_No[[#This Row],[Company Address]],"")</f>
        <v>6 Butts Court, Leeds, England, United Kingdom, LS1 5JS</v>
      </c>
      <c r="P1070" s="33" t="s">
        <v>26054</v>
      </c>
    </row>
    <row r="1071" spans="1:16" s="27" customFormat="1" x14ac:dyDescent="0.4">
      <c r="A1071" s="28" t="str">
        <f>IFERROR(Apollo_Data__Comp_No[[#This Row],[CH Company number]],"")</f>
        <v>06815219</v>
      </c>
      <c r="B1071" s="29" t="str">
        <f>IFERROR(Apollo_Data__Comp_No[[#This Row],[company]],"")</f>
        <v>360 Living Ltd.</v>
      </c>
      <c r="C1071" s="29" t="str">
        <f>IFERROR(_xlfn.XLOOKUP(Apollo_Results[[#This Row],[Company Number ]],Apollo_Data___Inc_Lender!A:A,Apollo_Data___Inc_Lender!C:C,,)&amp;"","")</f>
        <v>Tristan - Dicker; Andrew - Lock; Richard - Minshell; Thomas - Minshell</v>
      </c>
      <c r="D1071" s="27" t="str">
        <f>IFERROR(_xlfn.XLOOKUP(Apollo_Results[[#This Row],[Company Number ]],Apollo_Data___Inc_Lender!A:A,Apollo_Data___Inc_Lender!D:D,,)&amp;"","")</f>
        <v>The Royal Bank of Scotland PLC</v>
      </c>
      <c r="E1071" s="31">
        <f>IFERROR(_xlfn.XLOOKUP(Apollo_Results[[#This Row],[Company Number ]],Apollo_Data___Inc_Lender!A:A,Apollo_Data___Inc_Lender!E:E,"",),"")</f>
        <v>40462</v>
      </c>
      <c r="F1071" s="27" t="str">
        <f>IFERROR(_xlfn.XLOOKUP(Apollo_Results[[#This Row],[Company Number ]],Apollo_Data___Inc_Lender!A:A,Apollo_Data___Inc_Lender!F:F,"",0)&amp;"","")</f>
        <v>outstanding</v>
      </c>
      <c r="G1071" s="31">
        <f>_xlfn.XLOOKUP(Apollo_Results[[#This Row],[Company Number ]],Apollo_Data___Inc_Lender!A:A,Apollo_Data___Inc_Lender!G:G,"",0)</f>
        <v>39854</v>
      </c>
      <c r="H1071" s="27" t="str">
        <f>IFERROR(Apollo_Data__Comp_No[[#This Row],[First Name]],"")</f>
        <v>Tom</v>
      </c>
      <c r="I1071" s="27" t="str">
        <f>IFERROR(Apollo_Data__Comp_No[[#This Row],[Last Name]],"")</f>
        <v>Minshell</v>
      </c>
      <c r="M1071" s="27" t="str">
        <f>IFERROR(Apollo_Data__Comp_No[[#This Row],[Company Linkedin Url]],"")</f>
        <v>http://www.linkedin.com/company/360-living-ltd</v>
      </c>
      <c r="N1071" s="27" t="str">
        <f>IFERROR(Apollo_Data__Comp_No[[#This Row],[Website]],"")</f>
        <v>https://360-living.co.uk</v>
      </c>
      <c r="O1071" s="27" t="str">
        <f>IFERROR(Apollo_Data__Comp_No[[#This Row],[Company Address]],"")</f>
        <v>9 Nightingales Corner, Amersham, England, United Kingdom, HP7 9</v>
      </c>
      <c r="P1071" s="33" t="s">
        <v>26054</v>
      </c>
    </row>
    <row r="1072" spans="1:16" s="27" customFormat="1" x14ac:dyDescent="0.4">
      <c r="A1072" s="28" t="str">
        <f>IFERROR(Apollo_Data__Comp_No[[#This Row],[CH Company number]],"")</f>
        <v>06946290</v>
      </c>
      <c r="B1072" s="29" t="str">
        <f>IFERROR(Apollo_Data__Comp_No[[#This Row],[company]],"")</f>
        <v>Red Property Partnership</v>
      </c>
      <c r="C1072" s="29" t="str">
        <f>IFERROR(_xlfn.XLOOKUP(Apollo_Results[[#This Row],[Company Number ]],Apollo_Data___Inc_Lender!A:A,Apollo_Data___Inc_Lender!C:C,,)&amp;"","")</f>
        <v>Richie - Tramontana; Dean - Worsfold</v>
      </c>
      <c r="D1072" s="27" t="str">
        <f>IFERROR(_xlfn.XLOOKUP(Apollo_Results[[#This Row],[Company Number ]],Apollo_Data___Inc_Lender!A:A,Apollo_Data___Inc_Lender!D:D,,)&amp;"","")</f>
        <v/>
      </c>
      <c r="E1072" s="31">
        <f>IFERROR(_xlfn.XLOOKUP(Apollo_Results[[#This Row],[Company Number ]],Apollo_Data___Inc_Lender!A:A,Apollo_Data___Inc_Lender!E:E,"",),"")</f>
        <v>0</v>
      </c>
      <c r="F1072" s="27" t="str">
        <f>IFERROR(_xlfn.XLOOKUP(Apollo_Results[[#This Row],[Company Number ]],Apollo_Data___Inc_Lender!A:A,Apollo_Data___Inc_Lender!F:F,"",0)&amp;"","")</f>
        <v/>
      </c>
      <c r="G1072" s="31">
        <f>_xlfn.XLOOKUP(Apollo_Results[[#This Row],[Company Number ]],Apollo_Data___Inc_Lender!A:A,Apollo_Data___Inc_Lender!G:G,"",0)</f>
        <v>39993</v>
      </c>
      <c r="H1072" s="27" t="str">
        <f>IFERROR(Apollo_Data__Comp_No[[#This Row],[First Name]],"")</f>
        <v>Dean</v>
      </c>
      <c r="I1072" s="27" t="str">
        <f>IFERROR(Apollo_Data__Comp_No[[#This Row],[Last Name]],"")</f>
        <v>Worsfold</v>
      </c>
      <c r="M1072" s="27" t="str">
        <f>IFERROR(Apollo_Data__Comp_No[[#This Row],[Company Linkedin Url]],"")</f>
        <v>http://www.linkedin.com/company/red-property-partnership</v>
      </c>
      <c r="N1072" s="27" t="str">
        <f>IFERROR(Apollo_Data__Comp_No[[#This Row],[Website]],"")</f>
        <v>https://redpropertypartnership.co.uk</v>
      </c>
      <c r="O1072" s="27" t="str">
        <f>IFERROR(Apollo_Data__Comp_No[[#This Row],[Company Address]],"")</f>
        <v>501 Kingsland Road, London, England, United Kingdom, E8 4</v>
      </c>
      <c r="P1072" s="33" t="s">
        <v>26054</v>
      </c>
    </row>
    <row r="1073" spans="1:16" s="27" customFormat="1" x14ac:dyDescent="0.4">
      <c r="A1073" s="28" t="str">
        <f>IFERROR(Apollo_Data__Comp_No[[#This Row],[CH Company number]],"")</f>
        <v>10126132</v>
      </c>
      <c r="B1073" s="29" t="str">
        <f>IFERROR(Apollo_Data__Comp_No[[#This Row],[company]],"")</f>
        <v>Palace Green Homes</v>
      </c>
      <c r="C1073" s="29" t="str">
        <f>IFERROR(_xlfn.XLOOKUP(Apollo_Results[[#This Row],[Company Number ]],Apollo_Data___Inc_Lender!A:A,Apollo_Data___Inc_Lender!C:C,,)&amp;"","")</f>
        <v>John - Hill</v>
      </c>
      <c r="D1073" s="27" t="str">
        <f>IFERROR(_xlfn.XLOOKUP(Apollo_Results[[#This Row],[Company Number ]],Apollo_Data___Inc_Lender!A:A,Apollo_Data___Inc_Lender!D:D,,)&amp;"","")</f>
        <v/>
      </c>
      <c r="E1073" s="31">
        <f>IFERROR(_xlfn.XLOOKUP(Apollo_Results[[#This Row],[Company Number ]],Apollo_Data___Inc_Lender!A:A,Apollo_Data___Inc_Lender!E:E,"",),"")</f>
        <v>0</v>
      </c>
      <c r="F1073" s="27" t="str">
        <f>IFERROR(_xlfn.XLOOKUP(Apollo_Results[[#This Row],[Company Number ]],Apollo_Data___Inc_Lender!A:A,Apollo_Data___Inc_Lender!F:F,"",0)&amp;"","")</f>
        <v/>
      </c>
      <c r="G1073" s="31">
        <f>_xlfn.XLOOKUP(Apollo_Results[[#This Row],[Company Number ]],Apollo_Data___Inc_Lender!A:A,Apollo_Data___Inc_Lender!G:G,"",0)</f>
        <v>42475</v>
      </c>
      <c r="H1073" s="27" t="str">
        <f>IFERROR(Apollo_Data__Comp_No[[#This Row],[First Name]],"")</f>
        <v>Jon</v>
      </c>
      <c r="I1073" s="27" t="str">
        <f>IFERROR(Apollo_Data__Comp_No[[#This Row],[Last Name]],"")</f>
        <v>Soar</v>
      </c>
      <c r="M1073" s="27" t="str">
        <f>IFERROR(Apollo_Data__Comp_No[[#This Row],[Company Linkedin Url]],"")</f>
        <v>http://www.linkedin.com/company/palace-green-homes</v>
      </c>
      <c r="N1073" s="27" t="str">
        <f>IFERROR(Apollo_Data__Comp_No[[#This Row],[Website]],"")</f>
        <v>https://palacegreenhomes.co.uk</v>
      </c>
      <c r="O1073" s="27" t="str">
        <f>IFERROR(Apollo_Data__Comp_No[[#This Row],[Company Address]],"")</f>
        <v>Nutholt Lane, Ely, England, United Kingdom, CB7 4EE</v>
      </c>
      <c r="P1073" s="33" t="s">
        <v>26054</v>
      </c>
    </row>
    <row r="1074" spans="1:16" s="27" customFormat="1" x14ac:dyDescent="0.4">
      <c r="A1074" s="28" t="str">
        <f>IFERROR(Apollo_Data__Comp_No[[#This Row],[CH Company number]],"")</f>
        <v>08449971</v>
      </c>
      <c r="B1074" s="29" t="str">
        <f>IFERROR(Apollo_Data__Comp_No[[#This Row],[company]],"")</f>
        <v>MNB Properties</v>
      </c>
      <c r="C1074" s="29" t="str">
        <f>IFERROR(_xlfn.XLOOKUP(Apollo_Results[[#This Row],[Company Number ]],Apollo_Data___Inc_Lender!A:A,Apollo_Data___Inc_Lender!C:C,,)&amp;"","")</f>
        <v>Matthew - Berger; Nicholas - Bord</v>
      </c>
      <c r="D1074" s="27" t="str">
        <f>IFERROR(_xlfn.XLOOKUP(Apollo_Results[[#This Row],[Company Number ]],Apollo_Data___Inc_Lender!A:A,Apollo_Data___Inc_Lender!D:D,,)&amp;"","")</f>
        <v>Pmk Investments Limited</v>
      </c>
      <c r="E1074" s="31">
        <f>IFERROR(_xlfn.XLOOKUP(Apollo_Results[[#This Row],[Company Number ]],Apollo_Data___Inc_Lender!A:A,Apollo_Data___Inc_Lender!E:E,"",),"")</f>
        <v>45793</v>
      </c>
      <c r="F1074" s="27" t="str">
        <f>IFERROR(_xlfn.XLOOKUP(Apollo_Results[[#This Row],[Company Number ]],Apollo_Data___Inc_Lender!A:A,Apollo_Data___Inc_Lender!F:F,"",0)&amp;"","")</f>
        <v>outstanding</v>
      </c>
      <c r="G1074" s="31">
        <f>_xlfn.XLOOKUP(Apollo_Results[[#This Row],[Company Number ]],Apollo_Data___Inc_Lender!A:A,Apollo_Data___Inc_Lender!G:G,"",0)</f>
        <v>41351</v>
      </c>
      <c r="H1074" s="27" t="str">
        <f>IFERROR(Apollo_Data__Comp_No[[#This Row],[First Name]],"")</f>
        <v>Nicholas</v>
      </c>
      <c r="I1074" s="27" t="str">
        <f>IFERROR(Apollo_Data__Comp_No[[#This Row],[Last Name]],"")</f>
        <v>Bord</v>
      </c>
      <c r="M1074" s="27" t="str">
        <f>IFERROR(Apollo_Data__Comp_No[[#This Row],[Company Linkedin Url]],"")</f>
        <v>http://www.linkedin.com/company/mnb-properties</v>
      </c>
      <c r="N1074" s="27" t="str">
        <f>IFERROR(Apollo_Data__Comp_No[[#This Row],[Website]],"")</f>
        <v>https://mnbproperties.co.uk</v>
      </c>
      <c r="O1074" s="27" t="str">
        <f>IFERROR(Apollo_Data__Comp_No[[#This Row],[Company Address]],"")</f>
        <v>Lynton Road, London, England, United Kingdom, N8 8SL</v>
      </c>
      <c r="P1074" s="33" t="s">
        <v>26054</v>
      </c>
    </row>
    <row r="1075" spans="1:16" s="27" customFormat="1" x14ac:dyDescent="0.4">
      <c r="A1075" s="28" t="str">
        <f>IFERROR(Apollo_Data__Comp_No[[#This Row],[CH Company number]],"")</f>
        <v>04981826</v>
      </c>
      <c r="B1075" s="29" t="str">
        <f>IFERROR(Apollo_Data__Comp_No[[#This Row],[company]],"")</f>
        <v>Castle Homes UK</v>
      </c>
      <c r="C1075" s="29" t="str">
        <f>IFERROR(_xlfn.XLOOKUP(Apollo_Results[[#This Row],[Company Number ]],Apollo_Data___Inc_Lender!A:A,Apollo_Data___Inc_Lender!C:C,,)&amp;"","")</f>
        <v>Paul - Rawlings; Tom - Rawlings</v>
      </c>
      <c r="D1075" s="27" t="str">
        <f>IFERROR(_xlfn.XLOOKUP(Apollo_Results[[#This Row],[Company Number ]],Apollo_Data___Inc_Lender!A:A,Apollo_Data___Inc_Lender!D:D,,)&amp;"","")</f>
        <v>Clydesdale Bank PLC T/a Yorkshire Bank</v>
      </c>
      <c r="E1075" s="31">
        <f>IFERROR(_xlfn.XLOOKUP(Apollo_Results[[#This Row],[Company Number ]],Apollo_Data___Inc_Lender!A:A,Apollo_Data___Inc_Lender!E:E,"",),"")</f>
        <v>39475</v>
      </c>
      <c r="F1075" s="27" t="str">
        <f>IFERROR(_xlfn.XLOOKUP(Apollo_Results[[#This Row],[Company Number ]],Apollo_Data___Inc_Lender!A:A,Apollo_Data___Inc_Lender!F:F,"",0)&amp;"","")</f>
        <v>outstanding</v>
      </c>
      <c r="G1075" s="31">
        <f>_xlfn.XLOOKUP(Apollo_Results[[#This Row],[Company Number ]],Apollo_Data___Inc_Lender!A:A,Apollo_Data___Inc_Lender!G:G,"",0)</f>
        <v>37957</v>
      </c>
      <c r="H1075" s="27" t="str">
        <f>IFERROR(Apollo_Data__Comp_No[[#This Row],[First Name]],"")</f>
        <v>Andrew</v>
      </c>
      <c r="I1075" s="27" t="str">
        <f>IFERROR(Apollo_Data__Comp_No[[#This Row],[Last Name]],"")</f>
        <v>Varney</v>
      </c>
      <c r="M1075" s="27" t="str">
        <f>IFERROR(Apollo_Data__Comp_No[[#This Row],[Company Linkedin Url]],"")</f>
        <v>http://www.linkedin.com/company/castle-homes-uk</v>
      </c>
      <c r="N1075" s="27" t="str">
        <f>IFERROR(Apollo_Data__Comp_No[[#This Row],[Website]],"")</f>
        <v>https://castle-homes.com</v>
      </c>
      <c r="O1075" s="27" t="str">
        <f>IFERROR(Apollo_Data__Comp_No[[#This Row],[Company Address]],"")</f>
        <v>17-19 Maddox Street, London, England, United Kingdom, W1S 1</v>
      </c>
      <c r="P1075" s="33" t="s">
        <v>26054</v>
      </c>
    </row>
    <row r="1076" spans="1:16" s="27" customFormat="1" x14ac:dyDescent="0.4">
      <c r="A1076" s="28" t="str">
        <f>IFERROR(Apollo_Data__Comp_No[[#This Row],[CH Company number]],"")</f>
        <v>01505179</v>
      </c>
      <c r="B1076" s="29" t="str">
        <f>IFERROR(Apollo_Data__Comp_No[[#This Row],[company]],"")</f>
        <v>The Churchmanor Estates Company plc</v>
      </c>
      <c r="C1076" s="29" t="str">
        <f>IFERROR(_xlfn.XLOOKUP(Apollo_Results[[#This Row],[Company Number ]],Apollo_Data___Inc_Lender!A:A,Apollo_Data___Inc_Lender!C:C,,)&amp;"","")</f>
        <v>Stephen - Clark; Felicity - Clark; Alan - Rosten</v>
      </c>
      <c r="D1076" s="27" t="str">
        <f>IFERROR(_xlfn.XLOOKUP(Apollo_Results[[#This Row],[Company Number ]],Apollo_Data___Inc_Lender!A:A,Apollo_Data___Inc_Lender!D:D,,)&amp;"","")</f>
        <v>Close Brothers Limited</v>
      </c>
      <c r="E1076" s="31">
        <f>IFERROR(_xlfn.XLOOKUP(Apollo_Results[[#This Row],[Company Number ]],Apollo_Data___Inc_Lender!A:A,Apollo_Data___Inc_Lender!E:E,"",),"")</f>
        <v>45384</v>
      </c>
      <c r="F1076" s="27" t="str">
        <f>IFERROR(_xlfn.XLOOKUP(Apollo_Results[[#This Row],[Company Number ]],Apollo_Data___Inc_Lender!A:A,Apollo_Data___Inc_Lender!F:F,"",0)&amp;"","")</f>
        <v>fully-satisfied</v>
      </c>
      <c r="G1076" s="31">
        <f>_xlfn.XLOOKUP(Apollo_Results[[#This Row],[Company Number ]],Apollo_Data___Inc_Lender!A:A,Apollo_Data___Inc_Lender!G:G,"",0)</f>
        <v>29403</v>
      </c>
      <c r="H1076" s="27" t="str">
        <f>IFERROR(Apollo_Data__Comp_No[[#This Row],[First Name]],"")</f>
        <v>J</v>
      </c>
      <c r="I1076" s="27" t="str">
        <f>IFERROR(Apollo_Data__Comp_No[[#This Row],[Last Name]],"")</f>
        <v>John</v>
      </c>
      <c r="M1076" s="27" t="str">
        <f>IFERROR(Apollo_Data__Comp_No[[#This Row],[Company Linkedin Url]],"")</f>
        <v>http://www.linkedin.com/company/the-churchmanor-estates-company-plc</v>
      </c>
      <c r="N1076" s="27" t="str">
        <f>IFERROR(Apollo_Data__Comp_No[[#This Row],[Website]],"")</f>
        <v>https://churchmanor.com</v>
      </c>
      <c r="O1076" s="27" t="str">
        <f>IFERROR(Apollo_Data__Comp_No[[#This Row],[Company Address]],"")</f>
        <v>5 Black Horse Lane, Ipswich, England, United Kingdom, IP1 2</v>
      </c>
      <c r="P1076" s="33" t="s">
        <v>26054</v>
      </c>
    </row>
    <row r="1077" spans="1:16" s="27" customFormat="1" x14ac:dyDescent="0.4">
      <c r="A1077" s="28" t="str">
        <f>IFERROR(Apollo_Data__Comp_No[[#This Row],[CH Company number]],"")</f>
        <v>01505179</v>
      </c>
      <c r="B1077" s="29" t="str">
        <f>IFERROR(Apollo_Data__Comp_No[[#This Row],[company]],"")</f>
        <v>The Churchmanor Estates Company plc</v>
      </c>
      <c r="C1077" s="29" t="str">
        <f>IFERROR(_xlfn.XLOOKUP(Apollo_Results[[#This Row],[Company Number ]],Apollo_Data___Inc_Lender!A:A,Apollo_Data___Inc_Lender!C:C,,)&amp;"","")</f>
        <v>Stephen - Clark; Felicity - Clark; Alan - Rosten</v>
      </c>
      <c r="D1077" s="27" t="str">
        <f>IFERROR(_xlfn.XLOOKUP(Apollo_Results[[#This Row],[Company Number ]],Apollo_Data___Inc_Lender!A:A,Apollo_Data___Inc_Lender!D:D,,)&amp;"","")</f>
        <v>Close Brothers Limited</v>
      </c>
      <c r="E1077" s="31">
        <f>IFERROR(_xlfn.XLOOKUP(Apollo_Results[[#This Row],[Company Number ]],Apollo_Data___Inc_Lender!A:A,Apollo_Data___Inc_Lender!E:E,"",),"")</f>
        <v>45384</v>
      </c>
      <c r="F1077" s="27" t="str">
        <f>IFERROR(_xlfn.XLOOKUP(Apollo_Results[[#This Row],[Company Number ]],Apollo_Data___Inc_Lender!A:A,Apollo_Data___Inc_Lender!F:F,"",0)&amp;"","")</f>
        <v>fully-satisfied</v>
      </c>
      <c r="G1077" s="31">
        <f>_xlfn.XLOOKUP(Apollo_Results[[#This Row],[Company Number ]],Apollo_Data___Inc_Lender!A:A,Apollo_Data___Inc_Lender!G:G,"",0)</f>
        <v>29403</v>
      </c>
      <c r="H1077" s="27" t="str">
        <f>IFERROR(Apollo_Data__Comp_No[[#This Row],[First Name]],"")</f>
        <v>Martin</v>
      </c>
      <c r="I1077" s="27" t="str">
        <f>IFERROR(Apollo_Data__Comp_No[[#This Row],[Last Name]],"")</f>
        <v>Sylvester</v>
      </c>
      <c r="M1077" s="27" t="str">
        <f>IFERROR(Apollo_Data__Comp_No[[#This Row],[Company Linkedin Url]],"")</f>
        <v>http://www.linkedin.com/company/the-churchmanor-estates-company-plc</v>
      </c>
      <c r="N1077" s="27" t="str">
        <f>IFERROR(Apollo_Data__Comp_No[[#This Row],[Website]],"")</f>
        <v>https://churchmanor.com</v>
      </c>
      <c r="O1077" s="27" t="str">
        <f>IFERROR(Apollo_Data__Comp_No[[#This Row],[Company Address]],"")</f>
        <v>5 Black Horse Lane, Ipswich, England, United Kingdom, IP1 2</v>
      </c>
      <c r="P1077" s="33" t="s">
        <v>26054</v>
      </c>
    </row>
    <row r="1078" spans="1:16" s="27" customFormat="1" x14ac:dyDescent="0.4">
      <c r="A1078" s="28" t="str">
        <f>IFERROR(Apollo_Data__Comp_No[[#This Row],[CH Company number]],"")</f>
        <v>03089889</v>
      </c>
      <c r="B1078" s="29" t="str">
        <f>IFERROR(Apollo_Data__Comp_No[[#This Row],[company]],"")</f>
        <v>Mayfair Office</v>
      </c>
      <c r="C1078" s="29" t="str">
        <f>IFERROR(_xlfn.XLOOKUP(Apollo_Results[[#This Row],[Company Number ]],Apollo_Data___Inc_Lender!A:A,Apollo_Data___Inc_Lender!C:C,,)&amp;"","")</f>
        <v>Paul - Boomsma</v>
      </c>
      <c r="D1078" s="27" t="str">
        <f>IFERROR(_xlfn.XLOOKUP(Apollo_Results[[#This Row],[Company Number ]],Apollo_Data___Inc_Lender!A:A,Apollo_Data___Inc_Lender!D:D,,)&amp;"","")</f>
        <v>Silverbowl Properties Limited</v>
      </c>
      <c r="E1078" s="31">
        <f>IFERROR(_xlfn.XLOOKUP(Apollo_Results[[#This Row],[Company Number ]],Apollo_Data___Inc_Lender!A:A,Apollo_Data___Inc_Lender!E:E,"",),"")</f>
        <v>37771</v>
      </c>
      <c r="F1078" s="27" t="str">
        <f>IFERROR(_xlfn.XLOOKUP(Apollo_Results[[#This Row],[Company Number ]],Apollo_Data___Inc_Lender!A:A,Apollo_Data___Inc_Lender!F:F,"",0)&amp;"","")</f>
        <v>fully-satisfied</v>
      </c>
      <c r="G1078" s="31">
        <f>_xlfn.XLOOKUP(Apollo_Results[[#This Row],[Company Number ]],Apollo_Data___Inc_Lender!A:A,Apollo_Data___Inc_Lender!G:G,"",0)</f>
        <v>34921</v>
      </c>
      <c r="H1078" s="27" t="str">
        <f>IFERROR(Apollo_Data__Comp_No[[#This Row],[First Name]],"")</f>
        <v>Nick</v>
      </c>
      <c r="I1078" s="27" t="str">
        <f>IFERROR(Apollo_Data__Comp_No[[#This Row],[Last Name]],"")</f>
        <v>Churton</v>
      </c>
      <c r="M1078" s="27" t="str">
        <f>IFERROR(Apollo_Data__Comp_No[[#This Row],[Company Linkedin Url]],"")</f>
        <v>http://www.linkedin.com/company/mayfair-office</v>
      </c>
      <c r="N1078" s="27" t="str">
        <f>IFERROR(Apollo_Data__Comp_No[[#This Row],[Website]],"")</f>
        <v>https://mayfairoffice.co.uk</v>
      </c>
      <c r="O1078" s="27" t="str">
        <f>IFERROR(Apollo_Data__Comp_No[[#This Row],[Company Address]],"")</f>
        <v>41 Maddox Street, London, England, United Kingdom, W1S 1FX</v>
      </c>
      <c r="P1078" s="33" t="s">
        <v>26054</v>
      </c>
    </row>
    <row r="1079" spans="1:16" s="27" customFormat="1" x14ac:dyDescent="0.4">
      <c r="A1079" s="28" t="str">
        <f>IFERROR(Apollo_Data__Comp_No[[#This Row],[CH Company number]],"")</f>
        <v>13119813</v>
      </c>
      <c r="B1079" s="29" t="str">
        <f>IFERROR(Apollo_Data__Comp_No[[#This Row],[company]],"")</f>
        <v>Lanesra Group</v>
      </c>
      <c r="C1079" s="29" t="str">
        <f>IFERROR(_xlfn.XLOOKUP(Apollo_Results[[#This Row],[Company Number ]],Apollo_Data___Inc_Lender!A:A,Apollo_Data___Inc_Lender!C:C,,)&amp;"","")</f>
        <v>Yiannis - Aresti</v>
      </c>
      <c r="D1079" s="27" t="str">
        <f>IFERROR(_xlfn.XLOOKUP(Apollo_Results[[#This Row],[Company Number ]],Apollo_Data___Inc_Lender!A:A,Apollo_Data___Inc_Lender!D:D,,)&amp;"","")</f>
        <v/>
      </c>
      <c r="E1079" s="31">
        <f>IFERROR(_xlfn.XLOOKUP(Apollo_Results[[#This Row],[Company Number ]],Apollo_Data___Inc_Lender!A:A,Apollo_Data___Inc_Lender!E:E,"",),"")</f>
        <v>0</v>
      </c>
      <c r="F1079" s="27" t="str">
        <f>IFERROR(_xlfn.XLOOKUP(Apollo_Results[[#This Row],[Company Number ]],Apollo_Data___Inc_Lender!A:A,Apollo_Data___Inc_Lender!F:F,"",0)&amp;"","")</f>
        <v/>
      </c>
      <c r="G1079" s="31">
        <f>_xlfn.XLOOKUP(Apollo_Results[[#This Row],[Company Number ]],Apollo_Data___Inc_Lender!A:A,Apollo_Data___Inc_Lender!G:G,"",0)</f>
        <v>44203</v>
      </c>
      <c r="H1079" s="27" t="str">
        <f>IFERROR(Apollo_Data__Comp_No[[#This Row],[First Name]],"")</f>
        <v>Arjun</v>
      </c>
      <c r="I1079" s="27" t="str">
        <f>IFERROR(Apollo_Data__Comp_No[[#This Row],[Last Name]],"")</f>
        <v>Popat</v>
      </c>
      <c r="M1079" s="27" t="str">
        <f>IFERROR(Apollo_Data__Comp_No[[#This Row],[Company Linkedin Url]],"")</f>
        <v>http://www.linkedin.com/company/lanesra-group</v>
      </c>
      <c r="N1079" s="27" t="str">
        <f>IFERROR(Apollo_Data__Comp_No[[#This Row],[Website]],"")</f>
        <v>https://lanesragroup.com</v>
      </c>
      <c r="O1079" s="27" t="str">
        <f>IFERROR(Apollo_Data__Comp_No[[#This Row],[Company Address]],"")</f>
        <v>7 Manchester Square, London, England, United Kingdom, W1U 3PG</v>
      </c>
      <c r="P1079" s="33" t="s">
        <v>26054</v>
      </c>
    </row>
    <row r="1080" spans="1:16" s="27" customFormat="1" x14ac:dyDescent="0.4">
      <c r="A1080" s="28" t="str">
        <f>IFERROR(Apollo_Data__Comp_No[[#This Row],[CH Company number]],"")</f>
        <v>04914092</v>
      </c>
      <c r="B1080" s="29" t="str">
        <f>IFERROR(Apollo_Data__Comp_No[[#This Row],[company]],"")</f>
        <v>McKnight &amp; Son Builders Ltd</v>
      </c>
      <c r="C1080" s="29" t="str">
        <f>IFERROR(_xlfn.XLOOKUP(Apollo_Results[[#This Row],[Company Number ]],Apollo_Data___Inc_Lender!A:A,Apollo_Data___Inc_Lender!C:C,,)&amp;"","")</f>
        <v>Deborah - Greenhow; Wayne - Mcknight</v>
      </c>
      <c r="D1080" s="27" t="str">
        <f>IFERROR(_xlfn.XLOOKUP(Apollo_Results[[#This Row],[Company Number ]],Apollo_Data___Inc_Lender!A:A,Apollo_Data___Inc_Lender!D:D,,)&amp;"","")</f>
        <v>National Westminster Bank</v>
      </c>
      <c r="E1080" s="31">
        <f>IFERROR(_xlfn.XLOOKUP(Apollo_Results[[#This Row],[Company Number ]],Apollo_Data___Inc_Lender!A:A,Apollo_Data___Inc_Lender!E:E,"",),"")</f>
        <v>45044</v>
      </c>
      <c r="F1080" s="27" t="str">
        <f>IFERROR(_xlfn.XLOOKUP(Apollo_Results[[#This Row],[Company Number ]],Apollo_Data___Inc_Lender!A:A,Apollo_Data___Inc_Lender!F:F,"",0)&amp;"","")</f>
        <v>fully-satisfied</v>
      </c>
      <c r="G1080" s="31">
        <f>_xlfn.XLOOKUP(Apollo_Results[[#This Row],[Company Number ]],Apollo_Data___Inc_Lender!A:A,Apollo_Data___Inc_Lender!G:G,"",0)</f>
        <v>37893</v>
      </c>
      <c r="H1080" s="27" t="str">
        <f>IFERROR(Apollo_Data__Comp_No[[#This Row],[First Name]],"")</f>
        <v>Gary</v>
      </c>
      <c r="I1080" s="27" t="str">
        <f>IFERROR(Apollo_Data__Comp_No[[#This Row],[Last Name]],"")</f>
        <v>Bell</v>
      </c>
      <c r="M1080" s="27" t="str">
        <f>IFERROR(Apollo_Data__Comp_No[[#This Row],[Company Linkedin Url]],"")</f>
        <v>http://www.linkedin.com/company/mcknight-son-builders</v>
      </c>
      <c r="N1080" s="27" t="str">
        <f>IFERROR(Apollo_Data__Comp_No[[#This Row],[Website]],"")</f>
        <v>https://mcknightbuilders.co.uk</v>
      </c>
      <c r="O1080" s="27" t="str">
        <f>IFERROR(Apollo_Data__Comp_No[[#This Row],[Company Address]],"")</f>
        <v>Carlisle, England, United Kingdom, CA2 5</v>
      </c>
      <c r="P1080" s="33" t="s">
        <v>26054</v>
      </c>
    </row>
    <row r="1081" spans="1:16" s="27" customFormat="1" x14ac:dyDescent="0.4">
      <c r="A1081" s="28" t="str">
        <f>IFERROR(Apollo_Data__Comp_No[[#This Row],[CH Company number]],"")</f>
        <v>OC381678</v>
      </c>
      <c r="B1081" s="29" t="str">
        <f>IFERROR(Apollo_Data__Comp_No[[#This Row],[company]],"")</f>
        <v>Inspire Architects</v>
      </c>
      <c r="C1081" s="29" t="str">
        <f>IFERROR(_xlfn.XLOOKUP(Apollo_Results[[#This Row],[Company Number ]],Apollo_Data___Inc_Lender!A:A,Apollo_Data___Inc_Lender!C:C,,)&amp;"","")</f>
        <v>Katrina - Hoyle; Simon - Hoyle</v>
      </c>
      <c r="D1081" s="27" t="str">
        <f>IFERROR(_xlfn.XLOOKUP(Apollo_Results[[#This Row],[Company Number ]],Apollo_Data___Inc_Lender!A:A,Apollo_Data___Inc_Lender!D:D,,)&amp;"","")</f>
        <v/>
      </c>
      <c r="E1081" s="31">
        <f>IFERROR(_xlfn.XLOOKUP(Apollo_Results[[#This Row],[Company Number ]],Apollo_Data___Inc_Lender!A:A,Apollo_Data___Inc_Lender!E:E,"",),"")</f>
        <v>0</v>
      </c>
      <c r="F1081" s="27" t="str">
        <f>IFERROR(_xlfn.XLOOKUP(Apollo_Results[[#This Row],[Company Number ]],Apollo_Data___Inc_Lender!A:A,Apollo_Data___Inc_Lender!F:F,"",0)&amp;"","")</f>
        <v/>
      </c>
      <c r="G1081" s="31">
        <f>_xlfn.XLOOKUP(Apollo_Results[[#This Row],[Company Number ]],Apollo_Data___Inc_Lender!A:A,Apollo_Data___Inc_Lender!G:G,"",0)</f>
        <v>41290</v>
      </c>
      <c r="H1081" s="27" t="str">
        <f>IFERROR(Apollo_Data__Comp_No[[#This Row],[First Name]],"")</f>
        <v>Ray</v>
      </c>
      <c r="I1081" s="27" t="str">
        <f>IFERROR(Apollo_Data__Comp_No[[#This Row],[Last Name]],"")</f>
        <v>Tyner</v>
      </c>
      <c r="M1081" s="27" t="str">
        <f>IFERROR(Apollo_Data__Comp_No[[#This Row],[Company Linkedin Url]],"")</f>
        <v>http://www.linkedin.com/company/inspire-architects</v>
      </c>
      <c r="N1081" s="27" t="str">
        <f>IFERROR(Apollo_Data__Comp_No[[#This Row],[Website]],"")</f>
        <v>https://inspirearchitects.co.uk</v>
      </c>
      <c r="O1081" s="27" t="str">
        <f>IFERROR(Apollo_Data__Comp_No[[#This Row],[Company Address]],"")</f>
        <v>Westbury, England, United Kingdom, BA13 4NA</v>
      </c>
      <c r="P1081" s="33" t="s">
        <v>26054</v>
      </c>
    </row>
    <row r="1082" spans="1:16" s="27" customFormat="1" x14ac:dyDescent="0.4">
      <c r="A1082" s="28" t="str">
        <f>IFERROR(Apollo_Data__Comp_No[[#This Row],[CH Company number]],"")</f>
        <v>05448493</v>
      </c>
      <c r="B1082" s="29" t="str">
        <f>IFERROR(Apollo_Data__Comp_No[[#This Row],[company]],"")</f>
        <v>Fortis Homes</v>
      </c>
      <c r="C1082" s="29" t="str">
        <f>IFERROR(_xlfn.XLOOKUP(Apollo_Results[[#This Row],[Company Number ]],Apollo_Data___Inc_Lender!A:A,Apollo_Data___Inc_Lender!C:C,,)&amp;"","")</f>
        <v>David - Richter; Ken - Richter</v>
      </c>
      <c r="D1082" s="27" t="str">
        <f>IFERROR(_xlfn.XLOOKUP(Apollo_Results[[#This Row],[Company Number ]],Apollo_Data___Inc_Lender!A:A,Apollo_Data___Inc_Lender!D:D,,)&amp;"","")</f>
        <v/>
      </c>
      <c r="E1082" s="31">
        <f>IFERROR(_xlfn.XLOOKUP(Apollo_Results[[#This Row],[Company Number ]],Apollo_Data___Inc_Lender!A:A,Apollo_Data___Inc_Lender!E:E,"",),"")</f>
        <v>0</v>
      </c>
      <c r="F1082" s="27" t="str">
        <f>IFERROR(_xlfn.XLOOKUP(Apollo_Results[[#This Row],[Company Number ]],Apollo_Data___Inc_Lender!A:A,Apollo_Data___Inc_Lender!F:F,"",0)&amp;"","")</f>
        <v/>
      </c>
      <c r="G1082" s="31">
        <f>_xlfn.XLOOKUP(Apollo_Results[[#This Row],[Company Number ]],Apollo_Data___Inc_Lender!A:A,Apollo_Data___Inc_Lender!G:G,"",0)</f>
        <v>38482</v>
      </c>
      <c r="H1082" s="27" t="str">
        <f>IFERROR(Apollo_Data__Comp_No[[#This Row],[First Name]],"")</f>
        <v>Graham</v>
      </c>
      <c r="I1082" s="27" t="str">
        <f>IFERROR(Apollo_Data__Comp_No[[#This Row],[Last Name]],"")</f>
        <v>Innes</v>
      </c>
      <c r="M1082" s="27" t="str">
        <f>IFERROR(Apollo_Data__Comp_No[[#This Row],[Company Linkedin Url]],"")</f>
        <v>http://www.linkedin.com/company/fortis-homes</v>
      </c>
      <c r="N1082" s="27" t="str">
        <f>IFERROR(Apollo_Data__Comp_No[[#This Row],[Website]],"")</f>
        <v>https://fortis-homes.co.uk</v>
      </c>
      <c r="O1082" s="27" t="str">
        <f>IFERROR(Apollo_Data__Comp_No[[#This Row],[Company Address]],"")</f>
        <v>Edinburgh, Scotland, United Kingdom</v>
      </c>
      <c r="P1082" s="33" t="s">
        <v>26054</v>
      </c>
    </row>
    <row r="1083" spans="1:16" s="27" customFormat="1" x14ac:dyDescent="0.4">
      <c r="A1083" s="28" t="str">
        <f>IFERROR(Apollo_Data__Comp_No[[#This Row],[CH Company number]],"")</f>
        <v>01611336</v>
      </c>
      <c r="B1083" s="29" t="str">
        <f>IFERROR(Apollo_Data__Comp_No[[#This Row],[company]],"")</f>
        <v>Cavendish Homes</v>
      </c>
      <c r="C1083" s="29" t="str">
        <f>IFERROR(_xlfn.XLOOKUP(Apollo_Results[[#This Row],[Company Number ]],Apollo_Data___Inc_Lender!A:A,Apollo_Data___Inc_Lender!C:C,,)&amp;"","")</f>
        <v>Amanda - Herbert</v>
      </c>
      <c r="D1083" s="27" t="str">
        <f>IFERROR(_xlfn.XLOOKUP(Apollo_Results[[#This Row],[Company Number ]],Apollo_Data___Inc_Lender!A:A,Apollo_Data___Inc_Lender!D:D,,)&amp;"","")</f>
        <v>Lloyds Bank PLC</v>
      </c>
      <c r="E1083" s="31">
        <f>IFERROR(_xlfn.XLOOKUP(Apollo_Results[[#This Row],[Company Number ]],Apollo_Data___Inc_Lender!A:A,Apollo_Data___Inc_Lender!E:E,"",),"")</f>
        <v>42509</v>
      </c>
      <c r="F1083" s="27" t="str">
        <f>IFERROR(_xlfn.XLOOKUP(Apollo_Results[[#This Row],[Company Number ]],Apollo_Data___Inc_Lender!A:A,Apollo_Data___Inc_Lender!F:F,"",0)&amp;"","")</f>
        <v>fully-satisfied</v>
      </c>
      <c r="G1083" s="31">
        <f>_xlfn.XLOOKUP(Apollo_Results[[#This Row],[Company Number ]],Apollo_Data___Inc_Lender!A:A,Apollo_Data___Inc_Lender!G:G,"",0)</f>
        <v>29986</v>
      </c>
      <c r="H1083" s="27" t="str">
        <f>IFERROR(Apollo_Data__Comp_No[[#This Row],[First Name]],"")</f>
        <v>Mike</v>
      </c>
      <c r="I1083" s="27" t="str">
        <f>IFERROR(Apollo_Data__Comp_No[[#This Row],[Last Name]],"")</f>
        <v>Hooper</v>
      </c>
      <c r="M1083" s="27" t="str">
        <f>IFERROR(Apollo_Data__Comp_No[[#This Row],[Company Linkedin Url]],"")</f>
        <v>http://www.linkedin.com/company/cavendishhomes</v>
      </c>
      <c r="N1083" s="27" t="str">
        <f>IFERROR(Apollo_Data__Comp_No[[#This Row],[Website]],"")</f>
        <v>https://cavendish-homes.com</v>
      </c>
      <c r="O1083" s="27" t="str">
        <f>IFERROR(Apollo_Data__Comp_No[[#This Row],[Company Address]],"")</f>
        <v>207 Regent Street, England, United Kingdom, W1B 3BD</v>
      </c>
      <c r="P1083" s="33" t="s">
        <v>26054</v>
      </c>
    </row>
    <row r="1084" spans="1:16" s="27" customFormat="1" x14ac:dyDescent="0.4">
      <c r="A1084" s="28" t="str">
        <f>IFERROR(Apollo_Data__Comp_No[[#This Row],[CH Company number]],"")</f>
        <v>06267283</v>
      </c>
      <c r="B1084" s="29" t="str">
        <f>IFERROR(Apollo_Data__Comp_No[[#This Row],[company]],"")</f>
        <v>RED</v>
      </c>
      <c r="C1084" s="29" t="str">
        <f>IFERROR(_xlfn.XLOOKUP(Apollo_Results[[#This Row],[Company Number ]],Apollo_Data___Inc_Lender!A:A,Apollo_Data___Inc_Lender!C:C,,)&amp;"","")</f>
        <v>Christopher - Johns; Neil - Beytell; Sian - Shrimpton-Davies</v>
      </c>
      <c r="D1084" s="27" t="str">
        <f>IFERROR(_xlfn.XLOOKUP(Apollo_Results[[#This Row],[Company Number ]],Apollo_Data___Inc_Lender!A:A,Apollo_Data___Inc_Lender!D:D,,)&amp;"","")</f>
        <v/>
      </c>
      <c r="E1084" s="31">
        <f>IFERROR(_xlfn.XLOOKUP(Apollo_Results[[#This Row],[Company Number ]],Apollo_Data___Inc_Lender!A:A,Apollo_Data___Inc_Lender!E:E,"",),"")</f>
        <v>0</v>
      </c>
      <c r="F1084" s="27" t="str">
        <f>IFERROR(_xlfn.XLOOKUP(Apollo_Results[[#This Row],[Company Number ]],Apollo_Data___Inc_Lender!A:A,Apollo_Data___Inc_Lender!F:F,"",0)&amp;"","")</f>
        <v/>
      </c>
      <c r="G1084" s="31">
        <f>_xlfn.XLOOKUP(Apollo_Results[[#This Row],[Company Number ]],Apollo_Data___Inc_Lender!A:A,Apollo_Data___Inc_Lender!G:G,"",0)</f>
        <v>39237</v>
      </c>
      <c r="H1084" s="27" t="str">
        <f>IFERROR(Apollo_Data__Comp_No[[#This Row],[First Name]],"")</f>
        <v>Emad</v>
      </c>
      <c r="I1084" s="27" t="str">
        <f>IFERROR(Apollo_Data__Comp_No[[#This Row],[Last Name]],"")</f>
        <v>Alkhalefeh</v>
      </c>
      <c r="M1084" s="27" t="str">
        <f>IFERROR(Apollo_Data__Comp_No[[#This Row],[Company Linkedin Url]],"")</f>
        <v>http://www.linkedin.com/company/redgroupworld</v>
      </c>
      <c r="N1084" s="27" t="str">
        <f>IFERROR(Apollo_Data__Comp_No[[#This Row],[Website]],"")</f>
        <v>https://redgroup.world</v>
      </c>
      <c r="O1084" s="27" t="str">
        <f>IFERROR(Apollo_Data__Comp_No[[#This Row],[Company Address]],"")</f>
        <v>71-75 Shelton Street, England, United Kingdom, WC2H 9JQ</v>
      </c>
      <c r="P1084" s="33" t="s">
        <v>26054</v>
      </c>
    </row>
    <row r="1085" spans="1:16" s="27" customFormat="1" x14ac:dyDescent="0.4">
      <c r="A1085" s="28" t="str">
        <f>IFERROR(Apollo_Data__Comp_No[[#This Row],[CH Company number]],"")</f>
        <v>11079778</v>
      </c>
      <c r="B1085" s="29" t="str">
        <f>IFERROR(Apollo_Data__Comp_No[[#This Row],[company]],"")</f>
        <v>M Square Developments</v>
      </c>
      <c r="C1085" s="29" t="str">
        <f>IFERROR(_xlfn.XLOOKUP(Apollo_Results[[#This Row],[Company Number ]],Apollo_Data___Inc_Lender!A:A,Apollo_Data___Inc_Lender!C:C,,)&amp;"","")</f>
        <v>Jane - Mulholland; Stuart - Mulholland</v>
      </c>
      <c r="D1085" s="27" t="str">
        <f>IFERROR(_xlfn.XLOOKUP(Apollo_Results[[#This Row],[Company Number ]],Apollo_Data___Inc_Lender!A:A,Apollo_Data___Inc_Lender!D:D,,)&amp;"","")</f>
        <v/>
      </c>
      <c r="E1085" s="31">
        <f>IFERROR(_xlfn.XLOOKUP(Apollo_Results[[#This Row],[Company Number ]],Apollo_Data___Inc_Lender!A:A,Apollo_Data___Inc_Lender!E:E,"",),"")</f>
        <v>0</v>
      </c>
      <c r="F1085" s="27" t="str">
        <f>IFERROR(_xlfn.XLOOKUP(Apollo_Results[[#This Row],[Company Number ]],Apollo_Data___Inc_Lender!A:A,Apollo_Data___Inc_Lender!F:F,"",0)&amp;"","")</f>
        <v/>
      </c>
      <c r="G1085" s="31">
        <f>_xlfn.XLOOKUP(Apollo_Results[[#This Row],[Company Number ]],Apollo_Data___Inc_Lender!A:A,Apollo_Data___Inc_Lender!G:G,"",0)</f>
        <v>43062</v>
      </c>
      <c r="H1085" s="27" t="str">
        <f>IFERROR(Apollo_Data__Comp_No[[#This Row],[First Name]],"")</f>
        <v>Stuart</v>
      </c>
      <c r="I1085" s="27" t="str">
        <f>IFERROR(Apollo_Data__Comp_No[[#This Row],[Last Name]],"")</f>
        <v>Mulholland</v>
      </c>
      <c r="M1085" s="27" t="str">
        <f>IFERROR(Apollo_Data__Comp_No[[#This Row],[Company Linkedin Url]],"")</f>
        <v>http://www.linkedin.com/company/m-square-developments</v>
      </c>
      <c r="N1085" s="27" t="str">
        <f>IFERROR(Apollo_Data__Comp_No[[#This Row],[Website]],"")</f>
        <v>https://msq-dev.com</v>
      </c>
      <c r="O1085" s="27" t="str">
        <f>IFERROR(Apollo_Data__Comp_No[[#This Row],[Company Address]],"")</f>
        <v>Highmarsh Crescent, Manchester, England, United Kingdom, M20 2AL</v>
      </c>
      <c r="P1085" s="33" t="s">
        <v>26054</v>
      </c>
    </row>
    <row r="1086" spans="1:16" s="27" customFormat="1" x14ac:dyDescent="0.4">
      <c r="A1086" s="28" t="str">
        <f>IFERROR(Apollo_Data__Comp_No[[#This Row],[CH Company number]],"")</f>
        <v>06870262</v>
      </c>
      <c r="B1086" s="29" t="str">
        <f>IFERROR(Apollo_Data__Comp_No[[#This Row],[company]],"")</f>
        <v>Arlo Homes</v>
      </c>
      <c r="C1086" s="29" t="str">
        <f>IFERROR(_xlfn.XLOOKUP(Apollo_Results[[#This Row],[Company Number ]],Apollo_Data___Inc_Lender!A:A,Apollo_Data___Inc_Lender!C:C,,)&amp;"","")</f>
        <v>James - Husselbee</v>
      </c>
      <c r="D1086" s="27" t="str">
        <f>IFERROR(_xlfn.XLOOKUP(Apollo_Results[[#This Row],[Company Number ]],Apollo_Data___Inc_Lender!A:A,Apollo_Data___Inc_Lender!D:D,,)&amp;"","")</f>
        <v>Close Brothers Limited</v>
      </c>
      <c r="E1086" s="31">
        <f>IFERROR(_xlfn.XLOOKUP(Apollo_Results[[#This Row],[Company Number ]],Apollo_Data___Inc_Lender!A:A,Apollo_Data___Inc_Lender!E:E,"",),"")</f>
        <v>45562</v>
      </c>
      <c r="F1086" s="27" t="str">
        <f>IFERROR(_xlfn.XLOOKUP(Apollo_Results[[#This Row],[Company Number ]],Apollo_Data___Inc_Lender!A:A,Apollo_Data___Inc_Lender!F:F,"",0)&amp;"","")</f>
        <v>outstanding</v>
      </c>
      <c r="G1086" s="31">
        <f>_xlfn.XLOOKUP(Apollo_Results[[#This Row],[Company Number ]],Apollo_Data___Inc_Lender!A:A,Apollo_Data___Inc_Lender!G:G,"",0)</f>
        <v>39908</v>
      </c>
      <c r="H1086" s="27" t="str">
        <f>IFERROR(Apollo_Data__Comp_No[[#This Row],[First Name]],"")</f>
        <v>James</v>
      </c>
      <c r="I1086" s="27" t="str">
        <f>IFERROR(Apollo_Data__Comp_No[[#This Row],[Last Name]],"")</f>
        <v>Husselbee</v>
      </c>
      <c r="M1086" s="27" t="str">
        <f>IFERROR(Apollo_Data__Comp_No[[#This Row],[Company Linkedin Url]],"")</f>
        <v>http://www.linkedin.com/company/arlo-homes</v>
      </c>
      <c r="N1086" s="27" t="str">
        <f>IFERROR(Apollo_Data__Comp_No[[#This Row],[Website]],"")</f>
        <v>https://arlohomes.co.uk</v>
      </c>
      <c r="O1086" s="27" t="str">
        <f>IFERROR(Apollo_Data__Comp_No[[#This Row],[Company Address]],"")</f>
        <v>Fairview Road, Cheltenham, England, United Kingdom, GL52 2</v>
      </c>
      <c r="P1086" s="33" t="s">
        <v>26054</v>
      </c>
    </row>
    <row r="1087" spans="1:16" s="27" customFormat="1" x14ac:dyDescent="0.4">
      <c r="A1087" s="28" t="str">
        <f>IFERROR(Apollo_Data__Comp_No[[#This Row],[CH Company number]],"")</f>
        <v>13430492</v>
      </c>
      <c r="B1087" s="29" t="str">
        <f>IFERROR(Apollo_Data__Comp_No[[#This Row],[company]],"")</f>
        <v>Onyx Real Estate Liverpool</v>
      </c>
      <c r="C1087" s="29" t="str">
        <f>IFERROR(_xlfn.XLOOKUP(Apollo_Results[[#This Row],[Company Number ]],Apollo_Data___Inc_Lender!A:A,Apollo_Data___Inc_Lender!C:C,,)&amp;"","")</f>
        <v>Ashpal - Babbar</v>
      </c>
      <c r="D1087" s="27" t="str">
        <f>IFERROR(_xlfn.XLOOKUP(Apollo_Results[[#This Row],[Company Number ]],Apollo_Data___Inc_Lender!A:A,Apollo_Data___Inc_Lender!D:D,,)&amp;"","")</f>
        <v/>
      </c>
      <c r="E1087" s="31">
        <f>IFERROR(_xlfn.XLOOKUP(Apollo_Results[[#This Row],[Company Number ]],Apollo_Data___Inc_Lender!A:A,Apollo_Data___Inc_Lender!E:E,"",),"")</f>
        <v>0</v>
      </c>
      <c r="F1087" s="27" t="str">
        <f>IFERROR(_xlfn.XLOOKUP(Apollo_Results[[#This Row],[Company Number ]],Apollo_Data___Inc_Lender!A:A,Apollo_Data___Inc_Lender!F:F,"",0)&amp;"","")</f>
        <v/>
      </c>
      <c r="G1087" s="31">
        <f>_xlfn.XLOOKUP(Apollo_Results[[#This Row],[Company Number ]],Apollo_Data___Inc_Lender!A:A,Apollo_Data___Inc_Lender!G:G,"",0)</f>
        <v>44348</v>
      </c>
      <c r="H1087" s="27" t="str">
        <f>IFERROR(Apollo_Data__Comp_No[[#This Row],[First Name]],"")</f>
        <v>Peter</v>
      </c>
      <c r="I1087" s="27" t="str">
        <f>IFERROR(Apollo_Data__Comp_No[[#This Row],[Last Name]],"")</f>
        <v>Schriewersmann</v>
      </c>
      <c r="M1087" s="27" t="str">
        <f>IFERROR(Apollo_Data__Comp_No[[#This Row],[Company Linkedin Url]],"")</f>
        <v>http://www.linkedin.com/company/onyxrealestateliverpool</v>
      </c>
      <c r="N1087" s="27" t="str">
        <f>IFERROR(Apollo_Data__Comp_No[[#This Row],[Website]],"")</f>
        <v>https://onyxproperty.uk</v>
      </c>
      <c r="O1087" s="27" t="str">
        <f>IFERROR(Apollo_Data__Comp_No[[#This Row],[Company Address]],"")</f>
        <v>Exchange Street East, Liverpool, England, United Kingdom, L2 3</v>
      </c>
      <c r="P1087" s="33" t="s">
        <v>26054</v>
      </c>
    </row>
    <row r="1088" spans="1:16" s="27" customFormat="1" x14ac:dyDescent="0.4">
      <c r="A1088" s="28" t="str">
        <f>IFERROR(Apollo_Data__Comp_No[[#This Row],[CH Company number]],"")</f>
        <v>13430492</v>
      </c>
      <c r="B1088" s="29" t="str">
        <f>IFERROR(Apollo_Data__Comp_No[[#This Row],[company]],"")</f>
        <v>Onyx Real Estate Liverpool</v>
      </c>
      <c r="C1088" s="29" t="str">
        <f>IFERROR(_xlfn.XLOOKUP(Apollo_Results[[#This Row],[Company Number ]],Apollo_Data___Inc_Lender!A:A,Apollo_Data___Inc_Lender!C:C,,)&amp;"","")</f>
        <v>Ashpal - Babbar</v>
      </c>
      <c r="D1088" s="27" t="str">
        <f>IFERROR(_xlfn.XLOOKUP(Apollo_Results[[#This Row],[Company Number ]],Apollo_Data___Inc_Lender!A:A,Apollo_Data___Inc_Lender!D:D,,)&amp;"","")</f>
        <v/>
      </c>
      <c r="E1088" s="31">
        <f>IFERROR(_xlfn.XLOOKUP(Apollo_Results[[#This Row],[Company Number ]],Apollo_Data___Inc_Lender!A:A,Apollo_Data___Inc_Lender!E:E,"",),"")</f>
        <v>0</v>
      </c>
      <c r="F1088" s="27" t="str">
        <f>IFERROR(_xlfn.XLOOKUP(Apollo_Results[[#This Row],[Company Number ]],Apollo_Data___Inc_Lender!A:A,Apollo_Data___Inc_Lender!F:F,"",0)&amp;"","")</f>
        <v/>
      </c>
      <c r="G1088" s="31">
        <f>_xlfn.XLOOKUP(Apollo_Results[[#This Row],[Company Number ]],Apollo_Data___Inc_Lender!A:A,Apollo_Data___Inc_Lender!G:G,"",0)</f>
        <v>44348</v>
      </c>
      <c r="H1088" s="27" t="str">
        <f>IFERROR(Apollo_Data__Comp_No[[#This Row],[First Name]],"")</f>
        <v>Daniel</v>
      </c>
      <c r="I1088" s="27" t="str">
        <f>IFERROR(Apollo_Data__Comp_No[[#This Row],[Last Name]],"")</f>
        <v>Gillon</v>
      </c>
      <c r="M1088" s="27" t="str">
        <f>IFERROR(Apollo_Data__Comp_No[[#This Row],[Company Linkedin Url]],"")</f>
        <v>http://www.linkedin.com/company/onyxrealestateliverpool</v>
      </c>
      <c r="N1088" s="27" t="str">
        <f>IFERROR(Apollo_Data__Comp_No[[#This Row],[Website]],"")</f>
        <v>https://onyxproperty.uk</v>
      </c>
      <c r="O1088" s="27" t="str">
        <f>IFERROR(Apollo_Data__Comp_No[[#This Row],[Company Address]],"")</f>
        <v>Exchange Street East, Liverpool, England, United Kingdom, L2 3</v>
      </c>
      <c r="P1088" s="33" t="s">
        <v>26054</v>
      </c>
    </row>
    <row r="1089" spans="1:16" s="27" customFormat="1" x14ac:dyDescent="0.4">
      <c r="A1089" s="28" t="str">
        <f>IFERROR(Apollo_Data__Comp_No[[#This Row],[CH Company number]],"")</f>
        <v>13019958</v>
      </c>
      <c r="B1089" s="29" t="str">
        <f>IFERROR(Apollo_Data__Comp_No[[#This Row],[company]],"")</f>
        <v>Continental Gold</v>
      </c>
      <c r="C1089" s="29" t="str">
        <f>IFERROR(_xlfn.XLOOKUP(Apollo_Results[[#This Row],[Company Number ]],Apollo_Data___Inc_Lender!A:A,Apollo_Data___Inc_Lender!C:C,,)&amp;"","")</f>
        <v>Joshua - Kay; Rupert - Kay</v>
      </c>
      <c r="D1089" s="27" t="str">
        <f>IFERROR(_xlfn.XLOOKUP(Apollo_Results[[#This Row],[Company Number ]],Apollo_Data___Inc_Lender!A:A,Apollo_Data___Inc_Lender!D:D,,)&amp;"","")</f>
        <v/>
      </c>
      <c r="E1089" s="31">
        <f>IFERROR(_xlfn.XLOOKUP(Apollo_Results[[#This Row],[Company Number ]],Apollo_Data___Inc_Lender!A:A,Apollo_Data___Inc_Lender!E:E,"",),"")</f>
        <v>0</v>
      </c>
      <c r="F1089" s="27" t="str">
        <f>IFERROR(_xlfn.XLOOKUP(Apollo_Results[[#This Row],[Company Number ]],Apollo_Data___Inc_Lender!A:A,Apollo_Data___Inc_Lender!F:F,"",0)&amp;"","")</f>
        <v/>
      </c>
      <c r="G1089" s="31">
        <f>_xlfn.XLOOKUP(Apollo_Results[[#This Row],[Company Number ]],Apollo_Data___Inc_Lender!A:A,Apollo_Data___Inc_Lender!G:G,"",0)</f>
        <v>44150</v>
      </c>
      <c r="H1089" s="27" t="str">
        <f>IFERROR(Apollo_Data__Comp_No[[#This Row],[First Name]],"")</f>
        <v>Joshua</v>
      </c>
      <c r="I1089" s="27" t="str">
        <f>IFERROR(Apollo_Data__Comp_No[[#This Row],[Last Name]],"")</f>
        <v>Kay</v>
      </c>
      <c r="M1089" s="27" t="str">
        <f>IFERROR(Apollo_Data__Comp_No[[#This Row],[Company Linkedin Url]],"")</f>
        <v>http://www.linkedin.com/company/continental-gold</v>
      </c>
      <c r="N1089" s="27" t="str">
        <f>IFERROR(Apollo_Data__Comp_No[[#This Row],[Website]],"")</f>
        <v>https://continentalgold.co.uk</v>
      </c>
      <c r="O1089" s="27" t="str">
        <f>IFERROR(Apollo_Data__Comp_No[[#This Row],[Company Address]],"")</f>
        <v>14 Priory Walk, Doncaster, England, United Kingdom, DN1 1TS</v>
      </c>
      <c r="P1089" s="33" t="s">
        <v>26054</v>
      </c>
    </row>
    <row r="1090" spans="1:16" s="27" customFormat="1" x14ac:dyDescent="0.4">
      <c r="A1090" s="28" t="str">
        <f>IFERROR(Apollo_Data__Comp_No[[#This Row],[CH Company number]],"")</f>
        <v>12009101</v>
      </c>
      <c r="B1090" s="29" t="str">
        <f>IFERROR(Apollo_Data__Comp_No[[#This Row],[company]],"")</f>
        <v>Hibau Group</v>
      </c>
      <c r="C1090" s="29" t="str">
        <f>IFERROR(_xlfn.XLOOKUP(Apollo_Results[[#This Row],[Company Number ]],Apollo_Data___Inc_Lender!A:A,Apollo_Data___Inc_Lender!C:C,,)&amp;"","")</f>
        <v>Wendy - Guilloneau; Martin - Wood</v>
      </c>
      <c r="D1090" s="27" t="str">
        <f>IFERROR(_xlfn.XLOOKUP(Apollo_Results[[#This Row],[Company Number ]],Apollo_Data___Inc_Lender!A:A,Apollo_Data___Inc_Lender!D:D,,)&amp;"","")</f>
        <v/>
      </c>
      <c r="E1090" s="31">
        <f>IFERROR(_xlfn.XLOOKUP(Apollo_Results[[#This Row],[Company Number ]],Apollo_Data___Inc_Lender!A:A,Apollo_Data___Inc_Lender!E:E,"",),"")</f>
        <v>0</v>
      </c>
      <c r="F1090" s="27" t="str">
        <f>IFERROR(_xlfn.XLOOKUP(Apollo_Results[[#This Row],[Company Number ]],Apollo_Data___Inc_Lender!A:A,Apollo_Data___Inc_Lender!F:F,"",0)&amp;"","")</f>
        <v/>
      </c>
      <c r="G1090" s="31">
        <f>_xlfn.XLOOKUP(Apollo_Results[[#This Row],[Company Number ]],Apollo_Data___Inc_Lender!A:A,Apollo_Data___Inc_Lender!G:G,"",0)</f>
        <v>43606</v>
      </c>
      <c r="H1090" s="27" t="str">
        <f>IFERROR(Apollo_Data__Comp_No[[#This Row],[First Name]],"")</f>
        <v>Martin</v>
      </c>
      <c r="I1090" s="27" t="str">
        <f>IFERROR(Apollo_Data__Comp_No[[#This Row],[Last Name]],"")</f>
        <v>Wood</v>
      </c>
      <c r="M1090" s="27" t="str">
        <f>IFERROR(Apollo_Data__Comp_No[[#This Row],[Company Linkedin Url]],"")</f>
        <v>http://www.linkedin.com/company/hibau-group</v>
      </c>
      <c r="N1090" s="27" t="str">
        <f>IFERROR(Apollo_Data__Comp_No[[#This Row],[Website]],"")</f>
        <v>https://hibau.co.uk</v>
      </c>
      <c r="O1090" s="27" t="str">
        <f>IFERROR(Apollo_Data__Comp_No[[#This Row],[Company Address]],"")</f>
        <v>460 Maidstone Road, Chatham, England, United Kingdom, ME5 9QL</v>
      </c>
      <c r="P1090" s="33" t="s">
        <v>26054</v>
      </c>
    </row>
    <row r="1091" spans="1:16" s="27" customFormat="1" x14ac:dyDescent="0.4">
      <c r="A1091" s="28" t="str">
        <f>IFERROR(Apollo_Data__Comp_No[[#This Row],[CH Company number]],"")</f>
        <v>10076300</v>
      </c>
      <c r="B1091" s="29" t="str">
        <f>IFERROR(Apollo_Data__Comp_No[[#This Row],[company]],"")</f>
        <v>GIRAFFE DEVELOPMENTS LTD</v>
      </c>
      <c r="C1091" s="29" t="str">
        <f>IFERROR(_xlfn.XLOOKUP(Apollo_Results[[#This Row],[Company Number ]],Apollo_Data___Inc_Lender!A:A,Apollo_Data___Inc_Lender!C:C,,)&amp;"","")</f>
        <v>Geoffrey - Brien; Anthony - Siesel</v>
      </c>
      <c r="D1091" s="27" t="str">
        <f>IFERROR(_xlfn.XLOOKUP(Apollo_Results[[#This Row],[Company Number ]],Apollo_Data___Inc_Lender!A:A,Apollo_Data___Inc_Lender!D:D,,)&amp;"","")</f>
        <v/>
      </c>
      <c r="E1091" s="31">
        <f>IFERROR(_xlfn.XLOOKUP(Apollo_Results[[#This Row],[Company Number ]],Apollo_Data___Inc_Lender!A:A,Apollo_Data___Inc_Lender!E:E,"",),"")</f>
        <v>0</v>
      </c>
      <c r="F1091" s="27" t="str">
        <f>IFERROR(_xlfn.XLOOKUP(Apollo_Results[[#This Row],[Company Number ]],Apollo_Data___Inc_Lender!A:A,Apollo_Data___Inc_Lender!F:F,"",0)&amp;"","")</f>
        <v/>
      </c>
      <c r="G1091" s="31">
        <f>_xlfn.XLOOKUP(Apollo_Results[[#This Row],[Company Number ]],Apollo_Data___Inc_Lender!A:A,Apollo_Data___Inc_Lender!G:G,"",0)</f>
        <v>42450</v>
      </c>
      <c r="H1091" s="27" t="str">
        <f>IFERROR(Apollo_Data__Comp_No[[#This Row],[First Name]],"")</f>
        <v>Geoff</v>
      </c>
      <c r="I1091" s="27" t="str">
        <f>IFERROR(Apollo_Data__Comp_No[[#This Row],[Last Name]],"")</f>
        <v>Brien</v>
      </c>
      <c r="M1091" s="27" t="str">
        <f>IFERROR(Apollo_Data__Comp_No[[#This Row],[Company Linkedin Url]],"")</f>
        <v>http://www.linkedin.com/company/giraffe-developments-ltd</v>
      </c>
      <c r="N1091" s="27" t="str">
        <f>IFERROR(Apollo_Data__Comp_No[[#This Row],[Website]],"")</f>
        <v>https://giraffedevelopments.co.uk</v>
      </c>
      <c r="O1091" s="27" t="str">
        <f>IFERROR(Apollo_Data__Comp_No[[#This Row],[Company Address]],"")</f>
        <v>West Byfleet, England, United Kingdom</v>
      </c>
      <c r="P1091" s="33" t="s">
        <v>26054</v>
      </c>
    </row>
    <row r="1092" spans="1:16" s="27" customFormat="1" x14ac:dyDescent="0.4">
      <c r="A1092" s="28" t="str">
        <f>IFERROR(Apollo_Data__Comp_No[[#This Row],[CH Company number]],"")</f>
        <v>11420098</v>
      </c>
      <c r="B1092" s="29" t="str">
        <f>IFERROR(Apollo_Data__Comp_No[[#This Row],[company]],"")</f>
        <v>DS Real Estate</v>
      </c>
      <c r="C1092" s="29" t="str">
        <f>IFERROR(_xlfn.XLOOKUP(Apollo_Results[[#This Row],[Company Number ]],Apollo_Data___Inc_Lender!A:A,Apollo_Data___Inc_Lender!C:C,,)&amp;"","")</f>
        <v>Michael - Fingleton; Daniel - Leviton; Simon - Miller</v>
      </c>
      <c r="D1092" s="27" t="str">
        <f>IFERROR(_xlfn.XLOOKUP(Apollo_Results[[#This Row],[Company Number ]],Apollo_Data___Inc_Lender!A:A,Apollo_Data___Inc_Lender!D:D,,)&amp;"","")</f>
        <v>Avamore Finance 1 Limited</v>
      </c>
      <c r="E1092" s="31">
        <f>IFERROR(_xlfn.XLOOKUP(Apollo_Results[[#This Row],[Company Number ]],Apollo_Data___Inc_Lender!A:A,Apollo_Data___Inc_Lender!E:E,"",),"")</f>
        <v>43774</v>
      </c>
      <c r="F1092" s="27" t="str">
        <f>IFERROR(_xlfn.XLOOKUP(Apollo_Results[[#This Row],[Company Number ]],Apollo_Data___Inc_Lender!A:A,Apollo_Data___Inc_Lender!F:F,"",0)&amp;"","")</f>
        <v>outstanding</v>
      </c>
      <c r="G1092" s="31">
        <f>_xlfn.XLOOKUP(Apollo_Results[[#This Row],[Company Number ]],Apollo_Data___Inc_Lender!A:A,Apollo_Data___Inc_Lender!G:G,"",0)</f>
        <v>43269</v>
      </c>
      <c r="H1092" s="27" t="str">
        <f>IFERROR(Apollo_Data__Comp_No[[#This Row],[First Name]],"")</f>
        <v>Simon</v>
      </c>
      <c r="I1092" s="27" t="str">
        <f>IFERROR(Apollo_Data__Comp_No[[#This Row],[Last Name]],"")</f>
        <v>Miller</v>
      </c>
      <c r="M1092" s="27" t="str">
        <f>IFERROR(Apollo_Data__Comp_No[[#This Row],[Company Linkedin Url]],"")</f>
        <v>http://www.linkedin.com/company/ds-realestate</v>
      </c>
      <c r="N1092" s="27" t="str">
        <f>IFERROR(Apollo_Data__Comp_No[[#This Row],[Website]],"")</f>
        <v>https://dsrealestate.co.uk</v>
      </c>
      <c r="O1092" s="27" t="str">
        <f>IFERROR(Apollo_Data__Comp_No[[#This Row],[Company Address]],"")</f>
        <v>London, United Kingdom</v>
      </c>
      <c r="P1092" s="33" t="s">
        <v>26054</v>
      </c>
    </row>
    <row r="1093" spans="1:16" s="27" customFormat="1" x14ac:dyDescent="0.4">
      <c r="A1093" s="28" t="str">
        <f>IFERROR(Apollo_Data__Comp_No[[#This Row],[CH Company number]],"")</f>
        <v>12672668</v>
      </c>
      <c r="B1093" s="29" t="str">
        <f>IFERROR(Apollo_Data__Comp_No[[#This Row],[company]],"")</f>
        <v>Goldrose Sharpe Developments Ltd</v>
      </c>
      <c r="C1093" s="29" t="str">
        <f>IFERROR(_xlfn.XLOOKUP(Apollo_Results[[#This Row],[Company Number ]],Apollo_Data___Inc_Lender!A:A,Apollo_Data___Inc_Lender!C:C,,)&amp;"","")</f>
        <v>Paresh - Chandegra; Daniel - Goldsmith</v>
      </c>
      <c r="D1093" s="27" t="str">
        <f>IFERROR(_xlfn.XLOOKUP(Apollo_Results[[#This Row],[Company Number ]],Apollo_Data___Inc_Lender!A:A,Apollo_Data___Inc_Lender!D:D,,)&amp;"","")</f>
        <v/>
      </c>
      <c r="E1093" s="31">
        <f>IFERROR(_xlfn.XLOOKUP(Apollo_Results[[#This Row],[Company Number ]],Apollo_Data___Inc_Lender!A:A,Apollo_Data___Inc_Lender!E:E,"",),"")</f>
        <v>0</v>
      </c>
      <c r="F1093" s="27" t="str">
        <f>IFERROR(_xlfn.XLOOKUP(Apollo_Results[[#This Row],[Company Number ]],Apollo_Data___Inc_Lender!A:A,Apollo_Data___Inc_Lender!F:F,"",0)&amp;"","")</f>
        <v/>
      </c>
      <c r="G1093" s="31">
        <f>_xlfn.XLOOKUP(Apollo_Results[[#This Row],[Company Number ]],Apollo_Data___Inc_Lender!A:A,Apollo_Data___Inc_Lender!G:G,"",0)</f>
        <v>43997</v>
      </c>
      <c r="H1093" s="27" t="str">
        <f>IFERROR(Apollo_Data__Comp_No[[#This Row],[First Name]],"")</f>
        <v>Paresh</v>
      </c>
      <c r="I1093" s="27" t="str">
        <f>IFERROR(Apollo_Data__Comp_No[[#This Row],[Last Name]],"")</f>
        <v>Chandegra</v>
      </c>
      <c r="M1093" s="27" t="str">
        <f>IFERROR(Apollo_Data__Comp_No[[#This Row],[Company Linkedin Url]],"")</f>
        <v>http://www.linkedin.com/company/goldrosesharpe</v>
      </c>
      <c r="N1093" s="27" t="str">
        <f>IFERROR(Apollo_Data__Comp_No[[#This Row],[Website]],"")</f>
        <v>https://goldrosesharpe.com</v>
      </c>
      <c r="O1093" s="27" t="str">
        <f>IFERROR(Apollo_Data__Comp_No[[#This Row],[Company Address]],"")</f>
        <v>36 Gloucester Avenue, London, England, United Kingdom, NW1 7BB</v>
      </c>
      <c r="P1093" s="33" t="s">
        <v>26054</v>
      </c>
    </row>
    <row r="1094" spans="1:16" s="27" customFormat="1" x14ac:dyDescent="0.4">
      <c r="A1094" s="28" t="str">
        <f>IFERROR(Apollo_Data__Comp_No[[#This Row],[CH Company number]],"")</f>
        <v>12672668</v>
      </c>
      <c r="B1094" s="29" t="str">
        <f>IFERROR(Apollo_Data__Comp_No[[#This Row],[company]],"")</f>
        <v>Goldrose Sharpe Developments Ltd</v>
      </c>
      <c r="C1094" s="29" t="str">
        <f>IFERROR(_xlfn.XLOOKUP(Apollo_Results[[#This Row],[Company Number ]],Apollo_Data___Inc_Lender!A:A,Apollo_Data___Inc_Lender!C:C,,)&amp;"","")</f>
        <v>Paresh - Chandegra; Daniel - Goldsmith</v>
      </c>
      <c r="D1094" s="27" t="str">
        <f>IFERROR(_xlfn.XLOOKUP(Apollo_Results[[#This Row],[Company Number ]],Apollo_Data___Inc_Lender!A:A,Apollo_Data___Inc_Lender!D:D,,)&amp;"","")</f>
        <v/>
      </c>
      <c r="E1094" s="31">
        <f>IFERROR(_xlfn.XLOOKUP(Apollo_Results[[#This Row],[Company Number ]],Apollo_Data___Inc_Lender!A:A,Apollo_Data___Inc_Lender!E:E,"",),"")</f>
        <v>0</v>
      </c>
      <c r="F1094" s="27" t="str">
        <f>IFERROR(_xlfn.XLOOKUP(Apollo_Results[[#This Row],[Company Number ]],Apollo_Data___Inc_Lender!A:A,Apollo_Data___Inc_Lender!F:F,"",0)&amp;"","")</f>
        <v/>
      </c>
      <c r="G1094" s="31">
        <f>_xlfn.XLOOKUP(Apollo_Results[[#This Row],[Company Number ]],Apollo_Data___Inc_Lender!A:A,Apollo_Data___Inc_Lender!G:G,"",0)</f>
        <v>43997</v>
      </c>
      <c r="H1094" s="27" t="str">
        <f>IFERROR(Apollo_Data__Comp_No[[#This Row],[First Name]],"")</f>
        <v>Daniel</v>
      </c>
      <c r="I1094" s="27" t="str">
        <f>IFERROR(Apollo_Data__Comp_No[[#This Row],[Last Name]],"")</f>
        <v>Goldsmith</v>
      </c>
      <c r="M1094" s="27" t="str">
        <f>IFERROR(Apollo_Data__Comp_No[[#This Row],[Company Linkedin Url]],"")</f>
        <v>http://www.linkedin.com/company/goldrosesharpe</v>
      </c>
      <c r="N1094" s="27" t="str">
        <f>IFERROR(Apollo_Data__Comp_No[[#This Row],[Website]],"")</f>
        <v>https://goldrosesharpe.com</v>
      </c>
      <c r="O1094" s="27" t="str">
        <f>IFERROR(Apollo_Data__Comp_No[[#This Row],[Company Address]],"")</f>
        <v>36 Gloucester Avenue, London, England, United Kingdom, NW1 7BB</v>
      </c>
      <c r="P1094" s="33" t="s">
        <v>26054</v>
      </c>
    </row>
    <row r="1095" spans="1:16" s="27" customFormat="1" x14ac:dyDescent="0.4">
      <c r="A1095" s="28" t="str">
        <f>IFERROR(Apollo_Data__Comp_No[[#This Row],[CH Company number]],"")</f>
        <v>12784282</v>
      </c>
      <c r="B1095" s="29" t="str">
        <f>IFERROR(Apollo_Data__Comp_No[[#This Row],[company]],"")</f>
        <v>Simon Deen Real Estate</v>
      </c>
      <c r="C1095" s="29" t="str">
        <f>IFERROR(_xlfn.XLOOKUP(Apollo_Results[[#This Row],[Company Number ]],Apollo_Data___Inc_Lender!A:A,Apollo_Data___Inc_Lender!C:C,,)&amp;"","")</f>
        <v>Simon - Deen; Joanna - Silver</v>
      </c>
      <c r="D1095" s="27" t="str">
        <f>IFERROR(_xlfn.XLOOKUP(Apollo_Results[[#This Row],[Company Number ]],Apollo_Data___Inc_Lender!A:A,Apollo_Data___Inc_Lender!D:D,,)&amp;"","")</f>
        <v/>
      </c>
      <c r="E1095" s="31">
        <f>IFERROR(_xlfn.XLOOKUP(Apollo_Results[[#This Row],[Company Number ]],Apollo_Data___Inc_Lender!A:A,Apollo_Data___Inc_Lender!E:E,"",),"")</f>
        <v>0</v>
      </c>
      <c r="F1095" s="27" t="str">
        <f>IFERROR(_xlfn.XLOOKUP(Apollo_Results[[#This Row],[Company Number ]],Apollo_Data___Inc_Lender!A:A,Apollo_Data___Inc_Lender!F:F,"",0)&amp;"","")</f>
        <v/>
      </c>
      <c r="G1095" s="31">
        <f>_xlfn.XLOOKUP(Apollo_Results[[#This Row],[Company Number ]],Apollo_Data___Inc_Lender!A:A,Apollo_Data___Inc_Lender!G:G,"",0)</f>
        <v>44043</v>
      </c>
      <c r="H1095" s="27" t="str">
        <f>IFERROR(Apollo_Data__Comp_No[[#This Row],[First Name]],"")</f>
        <v>Simon</v>
      </c>
      <c r="I1095" s="27" t="str">
        <f>IFERROR(Apollo_Data__Comp_No[[#This Row],[Last Name]],"")</f>
        <v>Deen</v>
      </c>
      <c r="M1095" s="27" t="str">
        <f>IFERROR(Apollo_Data__Comp_No[[#This Row],[Company Linkedin Url]],"")</f>
        <v>http://www.linkedin.com/company/simon-deen-real-estate</v>
      </c>
      <c r="N1095" s="27" t="str">
        <f>IFERROR(Apollo_Data__Comp_No[[#This Row],[Website]],"")</f>
        <v>https://simondeen.com</v>
      </c>
      <c r="O1095" s="27" t="str">
        <f>IFERROR(Apollo_Data__Comp_No[[#This Row],[Company Address]],"")</f>
        <v>London, England, United Kingdom</v>
      </c>
      <c r="P1095" s="33" t="s">
        <v>26054</v>
      </c>
    </row>
    <row r="1096" spans="1:16" s="27" customFormat="1" x14ac:dyDescent="0.4">
      <c r="A1096" s="28" t="str">
        <f>IFERROR(Apollo_Data__Comp_No[[#This Row],[CH Company number]],"")</f>
        <v>05612170</v>
      </c>
      <c r="B1096" s="29" t="str">
        <f>IFERROR(Apollo_Data__Comp_No[[#This Row],[company]],"")</f>
        <v>Kidbrook Homes</v>
      </c>
      <c r="C1096" s="29" t="str">
        <f>IFERROR(_xlfn.XLOOKUP(Apollo_Results[[#This Row],[Company Number ]],Apollo_Data___Inc_Lender!A:A,Apollo_Data___Inc_Lender!C:C,,)&amp;"","")</f>
        <v>William - Togher; Amanda - Togher</v>
      </c>
      <c r="D1096" s="27" t="str">
        <f>IFERROR(_xlfn.XLOOKUP(Apollo_Results[[#This Row],[Company Number ]],Apollo_Data___Inc_Lender!A:A,Apollo_Data___Inc_Lender!D:D,,)&amp;"","")</f>
        <v>Close Brothers Limited</v>
      </c>
      <c r="E1096" s="31">
        <f>IFERROR(_xlfn.XLOOKUP(Apollo_Results[[#This Row],[Company Number ]],Apollo_Data___Inc_Lender!A:A,Apollo_Data___Inc_Lender!E:E,"",),"")</f>
        <v>45379</v>
      </c>
      <c r="F1096" s="27" t="str">
        <f>IFERROR(_xlfn.XLOOKUP(Apollo_Results[[#This Row],[Company Number ]],Apollo_Data___Inc_Lender!A:A,Apollo_Data___Inc_Lender!F:F,"",0)&amp;"","")</f>
        <v>outstanding</v>
      </c>
      <c r="G1096" s="31">
        <f>_xlfn.XLOOKUP(Apollo_Results[[#This Row],[Company Number ]],Apollo_Data___Inc_Lender!A:A,Apollo_Data___Inc_Lender!G:G,"",0)</f>
        <v>38659</v>
      </c>
      <c r="H1096" s="27" t="str">
        <f>IFERROR(Apollo_Data__Comp_No[[#This Row],[First Name]],"")</f>
        <v>Chris</v>
      </c>
      <c r="I1096" s="27" t="str">
        <f>IFERROR(Apollo_Data__Comp_No[[#This Row],[Last Name]],"")</f>
        <v>Giles</v>
      </c>
      <c r="M1096" s="27" t="str">
        <f>IFERROR(Apollo_Data__Comp_No[[#This Row],[Company Linkedin Url]],"")</f>
        <v>http://www.linkedin.com/company/kidbrook-homes</v>
      </c>
      <c r="N1096" s="27" t="str">
        <f>IFERROR(Apollo_Data__Comp_No[[#This Row],[Website]],"")</f>
        <v>https://kidbrook.co.uk</v>
      </c>
      <c r="O1096" s="27" t="str">
        <f>IFERROR(Apollo_Data__Comp_No[[#This Row],[Company Address]],"")</f>
        <v>8 Weydon Lane, Farnham, England, United Kingdom, GU9 8QR</v>
      </c>
      <c r="P1096" s="33" t="s">
        <v>26054</v>
      </c>
    </row>
    <row r="1097" spans="1:16" s="27" customFormat="1" x14ac:dyDescent="0.4">
      <c r="A1097" s="28" t="str">
        <f>IFERROR(Apollo_Data__Comp_No[[#This Row],[CH Company number]],"")</f>
        <v>08792854</v>
      </c>
      <c r="B1097" s="29" t="str">
        <f>IFERROR(Apollo_Data__Comp_No[[#This Row],[company]],"")</f>
        <v>Imagine Living UK</v>
      </c>
      <c r="C1097" s="29" t="str">
        <f>IFERROR(_xlfn.XLOOKUP(Apollo_Results[[#This Row],[Company Number ]],Apollo_Data___Inc_Lender!A:A,Apollo_Data___Inc_Lender!C:C,,)&amp;"","")</f>
        <v>Springfield Secretaries Ltd.; Dagmar - Stewart</v>
      </c>
      <c r="D1097" s="27" t="str">
        <f>IFERROR(_xlfn.XLOOKUP(Apollo_Results[[#This Row],[Company Number ]],Apollo_Data___Inc_Lender!A:A,Apollo_Data___Inc_Lender!D:D,,)&amp;"","")</f>
        <v/>
      </c>
      <c r="E1097" s="31">
        <f>IFERROR(_xlfn.XLOOKUP(Apollo_Results[[#This Row],[Company Number ]],Apollo_Data___Inc_Lender!A:A,Apollo_Data___Inc_Lender!E:E,"",),"")</f>
        <v>0</v>
      </c>
      <c r="F1097" s="27" t="str">
        <f>IFERROR(_xlfn.XLOOKUP(Apollo_Results[[#This Row],[Company Number ]],Apollo_Data___Inc_Lender!A:A,Apollo_Data___Inc_Lender!F:F,"",0)&amp;"","")</f>
        <v/>
      </c>
      <c r="G1097" s="31">
        <f>_xlfn.XLOOKUP(Apollo_Results[[#This Row],[Company Number ]],Apollo_Data___Inc_Lender!A:A,Apollo_Data___Inc_Lender!G:G,"",0)</f>
        <v>41605</v>
      </c>
      <c r="H1097" s="27" t="str">
        <f>IFERROR(Apollo_Data__Comp_No[[#This Row],[First Name]],"")</f>
        <v>Dagmar</v>
      </c>
      <c r="I1097" s="27" t="str">
        <f>IFERROR(Apollo_Data__Comp_No[[#This Row],[Last Name]],"")</f>
        <v>Stewart</v>
      </c>
      <c r="M1097" s="27" t="str">
        <f>IFERROR(Apollo_Data__Comp_No[[#This Row],[Company Linkedin Url]],"")</f>
        <v>http://www.linkedin.com/company/imagine-living-uk</v>
      </c>
      <c r="N1097" s="27" t="str">
        <f>IFERROR(Apollo_Data__Comp_No[[#This Row],[Website]],"")</f>
        <v>https://imagineliving.co.uk</v>
      </c>
      <c r="O1097" s="27" t="str">
        <f>IFERROR(Apollo_Data__Comp_No[[#This Row],[Company Address]],"")</f>
        <v>Watford, England, United Kingdom</v>
      </c>
      <c r="P1097" s="33" t="s">
        <v>26054</v>
      </c>
    </row>
    <row r="1098" spans="1:16" s="27" customFormat="1" x14ac:dyDescent="0.4">
      <c r="A1098" s="28" t="str">
        <f>IFERROR(Apollo_Data__Comp_No[[#This Row],[CH Company number]],"")</f>
        <v>02072876</v>
      </c>
      <c r="B1098" s="29" t="str">
        <f>IFERROR(Apollo_Data__Comp_No[[#This Row],[company]],"")</f>
        <v>SEP PROPERTIES LIMITED</v>
      </c>
      <c r="C1098" s="29" t="str">
        <f>IFERROR(_xlfn.XLOOKUP(Apollo_Results[[#This Row],[Company Number ]],Apollo_Data___Inc_Lender!A:A,Apollo_Data___Inc_Lender!C:C,,)&amp;"","")</f>
        <v>Palminder - Sanghera; Dharminder - Sanghera; Verinda - Sanghera; Engrez - Singh</v>
      </c>
      <c r="D1098" s="27" t="str">
        <f>IFERROR(_xlfn.XLOOKUP(Apollo_Results[[#This Row],[Company Number ]],Apollo_Data___Inc_Lender!A:A,Apollo_Data___Inc_Lender!D:D,,)&amp;"","")</f>
        <v>National Westminster Bank PLC as Security Trustee for the Secured Parties</v>
      </c>
      <c r="E1098" s="31">
        <f>IFERROR(_xlfn.XLOOKUP(Apollo_Results[[#This Row],[Company Number ]],Apollo_Data___Inc_Lender!A:A,Apollo_Data___Inc_Lender!E:E,"",),"")</f>
        <v>45852</v>
      </c>
      <c r="F1098" s="27" t="str">
        <f>IFERROR(_xlfn.XLOOKUP(Apollo_Results[[#This Row],[Company Number ]],Apollo_Data___Inc_Lender!A:A,Apollo_Data___Inc_Lender!F:F,"",0)&amp;"","")</f>
        <v>outstanding</v>
      </c>
      <c r="G1098" s="31">
        <f>_xlfn.XLOOKUP(Apollo_Results[[#This Row],[Company Number ]],Apollo_Data___Inc_Lender!A:A,Apollo_Data___Inc_Lender!G:G,"",0)</f>
        <v>31727</v>
      </c>
      <c r="H1098" s="27" t="str">
        <f>IFERROR(Apollo_Data__Comp_No[[#This Row],[First Name]],"")</f>
        <v>Dharminder</v>
      </c>
      <c r="I1098" s="27" t="str">
        <f>IFERROR(Apollo_Data__Comp_No[[#This Row],[Last Name]],"")</f>
        <v>Sanghera</v>
      </c>
      <c r="M1098" s="27" t="str">
        <f>IFERROR(Apollo_Data__Comp_No[[#This Row],[Company Linkedin Url]],"")</f>
        <v>http://www.linkedin.com/company/sep-properties-limited</v>
      </c>
      <c r="N1098" s="27" t="str">
        <f>IFERROR(Apollo_Data__Comp_No[[#This Row],[Website]],"")</f>
        <v>https://sepproperties.co.uk</v>
      </c>
      <c r="O1098" s="27" t="str">
        <f>IFERROR(Apollo_Data__Comp_No[[#This Row],[Company Address]],"")</f>
        <v>82 Dudley Street, West Bromwich, England, United Kingdom, B70 9</v>
      </c>
      <c r="P1098" s="33" t="s">
        <v>26054</v>
      </c>
    </row>
    <row r="1099" spans="1:16" s="27" customFormat="1" x14ac:dyDescent="0.4">
      <c r="A1099" s="28" t="str">
        <f>IFERROR(Apollo_Data__Comp_No[[#This Row],[CH Company number]],"")</f>
        <v>11397279</v>
      </c>
      <c r="B1099" s="29" t="str">
        <f>IFERROR(Apollo_Data__Comp_No[[#This Row],[company]],"")</f>
        <v>Frame RE</v>
      </c>
      <c r="C1099" s="29" t="str">
        <f>IFERROR(_xlfn.XLOOKUP(Apollo_Results[[#This Row],[Company Number ]],Apollo_Data___Inc_Lender!A:A,Apollo_Data___Inc_Lender!C:C,,)&amp;"","")</f>
        <v>Yair - Ginor</v>
      </c>
      <c r="D1099" s="27" t="str">
        <f>IFERROR(_xlfn.XLOOKUP(Apollo_Results[[#This Row],[Company Number ]],Apollo_Data___Inc_Lender!A:A,Apollo_Data___Inc_Lender!D:D,,)&amp;"","")</f>
        <v/>
      </c>
      <c r="E1099" s="31">
        <f>IFERROR(_xlfn.XLOOKUP(Apollo_Results[[#This Row],[Company Number ]],Apollo_Data___Inc_Lender!A:A,Apollo_Data___Inc_Lender!E:E,"",),"")</f>
        <v>0</v>
      </c>
      <c r="F1099" s="27" t="str">
        <f>IFERROR(_xlfn.XLOOKUP(Apollo_Results[[#This Row],[Company Number ]],Apollo_Data___Inc_Lender!A:A,Apollo_Data___Inc_Lender!F:F,"",0)&amp;"","")</f>
        <v/>
      </c>
      <c r="G1099" s="31">
        <f>_xlfn.XLOOKUP(Apollo_Results[[#This Row],[Company Number ]],Apollo_Data___Inc_Lender!A:A,Apollo_Data___Inc_Lender!G:G,"",0)</f>
        <v>43255</v>
      </c>
      <c r="H1099" s="27" t="str">
        <f>IFERROR(Apollo_Data__Comp_No[[#This Row],[First Name]],"")</f>
        <v>Yair</v>
      </c>
      <c r="I1099" s="27" t="str">
        <f>IFERROR(Apollo_Data__Comp_No[[#This Row],[Last Name]],"")</f>
        <v>Ginor</v>
      </c>
      <c r="M1099" s="27" t="str">
        <f>IFERROR(Apollo_Data__Comp_No[[#This Row],[Company Linkedin Url]],"")</f>
        <v>http://www.linkedin.com/company/frame-re</v>
      </c>
      <c r="N1099" s="27" t="str">
        <f>IFERROR(Apollo_Data__Comp_No[[#This Row],[Website]],"")</f>
        <v>https://frame-re.com</v>
      </c>
      <c r="O1099" s="27" t="str">
        <f>IFERROR(Apollo_Data__Comp_No[[#This Row],[Company Address]],"")</f>
        <v>London, England, United Kingdom</v>
      </c>
      <c r="P1099" s="33" t="s">
        <v>26054</v>
      </c>
    </row>
    <row r="1100" spans="1:16" s="27" customFormat="1" x14ac:dyDescent="0.4">
      <c r="A1100" s="28" t="str">
        <f>IFERROR(Apollo_Data__Comp_No[[#This Row],[CH Company number]],"")</f>
        <v>12930319</v>
      </c>
      <c r="B1100" s="29" t="str">
        <f>IFERROR(Apollo_Data__Comp_No[[#This Row],[company]],"")</f>
        <v>Esper Wealth</v>
      </c>
      <c r="C1100" s="29" t="str">
        <f>IFERROR(_xlfn.XLOOKUP(Apollo_Results[[#This Row],[Company Number ]],Apollo_Data___Inc_Lender!A:A,Apollo_Data___Inc_Lender!C:C,,)&amp;"","")</f>
        <v>Robert - Herring</v>
      </c>
      <c r="D1100" s="27" t="str">
        <f>IFERROR(_xlfn.XLOOKUP(Apollo_Results[[#This Row],[Company Number ]],Apollo_Data___Inc_Lender!A:A,Apollo_Data___Inc_Lender!D:D,,)&amp;"","")</f>
        <v/>
      </c>
      <c r="E1100" s="31">
        <f>IFERROR(_xlfn.XLOOKUP(Apollo_Results[[#This Row],[Company Number ]],Apollo_Data___Inc_Lender!A:A,Apollo_Data___Inc_Lender!E:E,"",),"")</f>
        <v>0</v>
      </c>
      <c r="F1100" s="27" t="str">
        <f>IFERROR(_xlfn.XLOOKUP(Apollo_Results[[#This Row],[Company Number ]],Apollo_Data___Inc_Lender!A:A,Apollo_Data___Inc_Lender!F:F,"",0)&amp;"","")</f>
        <v/>
      </c>
      <c r="G1100" s="31">
        <f>_xlfn.XLOOKUP(Apollo_Results[[#This Row],[Company Number ]],Apollo_Data___Inc_Lender!A:A,Apollo_Data___Inc_Lender!G:G,"",0)</f>
        <v>44109</v>
      </c>
      <c r="H1100" s="27" t="str">
        <f>IFERROR(Apollo_Data__Comp_No[[#This Row],[First Name]],"")</f>
        <v>Robert</v>
      </c>
      <c r="I1100" s="27" t="str">
        <f>IFERROR(Apollo_Data__Comp_No[[#This Row],[Last Name]],"")</f>
        <v>Jones</v>
      </c>
      <c r="M1100" s="27" t="str">
        <f>IFERROR(Apollo_Data__Comp_No[[#This Row],[Company Linkedin Url]],"")</f>
        <v>http://www.linkedin.com/company/esper-wealth</v>
      </c>
      <c r="N1100" s="27" t="str">
        <f>IFERROR(Apollo_Data__Comp_No[[#This Row],[Website]],"")</f>
        <v>https://esperwealth.com</v>
      </c>
      <c r="O1100" s="27" t="str">
        <f>IFERROR(Apollo_Data__Comp_No[[#This Row],[Company Address]],"")</f>
        <v>61 Mosley Street, England, United Kingdom, M2 3HZ</v>
      </c>
      <c r="P1100" s="33" t="s">
        <v>26054</v>
      </c>
    </row>
    <row r="1101" spans="1:16" s="27" customFormat="1" x14ac:dyDescent="0.4">
      <c r="A1101" s="28" t="str">
        <f>IFERROR(Apollo_Data__Comp_No[[#This Row],[CH Company number]],"")</f>
        <v>15856368</v>
      </c>
      <c r="B1101" s="29" t="str">
        <f>IFERROR(Apollo_Data__Comp_No[[#This Row],[company]],"")</f>
        <v>ALB GROUP</v>
      </c>
      <c r="C1101" s="29" t="str">
        <f>IFERROR(_xlfn.XLOOKUP(Apollo_Results[[#This Row],[Company Number ]],Apollo_Data___Inc_Lender!A:A,Apollo_Data___Inc_Lender!C:C,,)&amp;"","")</f>
        <v>Abdul - Balogun; Lauren - Hendricks</v>
      </c>
      <c r="D1101" s="27" t="str">
        <f>IFERROR(_xlfn.XLOOKUP(Apollo_Results[[#This Row],[Company Number ]],Apollo_Data___Inc_Lender!A:A,Apollo_Data___Inc_Lender!D:D,,)&amp;"","")</f>
        <v/>
      </c>
      <c r="E1101" s="31">
        <f>IFERROR(_xlfn.XLOOKUP(Apollo_Results[[#This Row],[Company Number ]],Apollo_Data___Inc_Lender!A:A,Apollo_Data___Inc_Lender!E:E,"",),"")</f>
        <v>0</v>
      </c>
      <c r="F1101" s="27" t="str">
        <f>IFERROR(_xlfn.XLOOKUP(Apollo_Results[[#This Row],[Company Number ]],Apollo_Data___Inc_Lender!A:A,Apollo_Data___Inc_Lender!F:F,"",0)&amp;"","")</f>
        <v/>
      </c>
      <c r="G1101" s="31">
        <f>_xlfn.XLOOKUP(Apollo_Results[[#This Row],[Company Number ]],Apollo_Data___Inc_Lender!A:A,Apollo_Data___Inc_Lender!G:G,"",0)</f>
        <v>45497</v>
      </c>
      <c r="H1101" s="27" t="str">
        <f>IFERROR(Apollo_Data__Comp_No[[#This Row],[First Name]],"")</f>
        <v>Russell</v>
      </c>
      <c r="I1101" s="27" t="str">
        <f>IFERROR(Apollo_Data__Comp_No[[#This Row],[Last Name]],"")</f>
        <v>Ward</v>
      </c>
      <c r="M1101" s="27" t="str">
        <f>IFERROR(Apollo_Data__Comp_No[[#This Row],[Company Linkedin Url]],"")</f>
        <v>http://www.linkedin.com/company/alb-investments-limited</v>
      </c>
      <c r="N1101" s="27" t="str">
        <f>IFERROR(Apollo_Data__Comp_No[[#This Row],[Website]],"")</f>
        <v>https://albgroup.co.uk</v>
      </c>
      <c r="O1101" s="27" t="str">
        <f>IFERROR(Apollo_Data__Comp_No[[#This Row],[Company Address]],"")</f>
        <v>170 Carlton Road, Nottingham, England, United Kingdom, NG3 2BB</v>
      </c>
      <c r="P1101" s="33" t="s">
        <v>26054</v>
      </c>
    </row>
    <row r="1102" spans="1:16" s="27" customFormat="1" x14ac:dyDescent="0.4">
      <c r="A1102" s="28" t="str">
        <f>IFERROR(Apollo_Data__Comp_No[[#This Row],[CH Company number]],"")</f>
        <v>10431152</v>
      </c>
      <c r="B1102" s="29" t="str">
        <f>IFERROR(Apollo_Data__Comp_No[[#This Row],[company]],"")</f>
        <v>OBSTRAT</v>
      </c>
      <c r="C1102" s="29" t="str">
        <f>IFERROR(_xlfn.XLOOKUP(Apollo_Results[[#This Row],[Company Number ]],Apollo_Data___Inc_Lender!A:A,Apollo_Data___Inc_Lender!C:C,,)&amp;"","")</f>
        <v>Farook - Chaka; Hoosein - Dadabhoy; Haroon - Shaikh</v>
      </c>
      <c r="D1102" s="27" t="str">
        <f>IFERROR(_xlfn.XLOOKUP(Apollo_Results[[#This Row],[Company Number ]],Apollo_Data___Inc_Lender!A:A,Apollo_Data___Inc_Lender!D:D,,)&amp;"","")</f>
        <v/>
      </c>
      <c r="E1102" s="31">
        <f>IFERROR(_xlfn.XLOOKUP(Apollo_Results[[#This Row],[Company Number ]],Apollo_Data___Inc_Lender!A:A,Apollo_Data___Inc_Lender!E:E,"",),"")</f>
        <v>0</v>
      </c>
      <c r="F1102" s="27" t="str">
        <f>IFERROR(_xlfn.XLOOKUP(Apollo_Results[[#This Row],[Company Number ]],Apollo_Data___Inc_Lender!A:A,Apollo_Data___Inc_Lender!F:F,"",0)&amp;"","")</f>
        <v/>
      </c>
      <c r="G1102" s="31">
        <f>_xlfn.XLOOKUP(Apollo_Results[[#This Row],[Company Number ]],Apollo_Data___Inc_Lender!A:A,Apollo_Data___Inc_Lender!G:G,"",0)</f>
        <v>42660</v>
      </c>
      <c r="H1102" s="27" t="str">
        <f>IFERROR(Apollo_Data__Comp_No[[#This Row],[First Name]],"")</f>
        <v>Farook</v>
      </c>
      <c r="I1102" s="27" t="str">
        <f>IFERROR(Apollo_Data__Comp_No[[#This Row],[Last Name]],"")</f>
        <v>Chaka</v>
      </c>
      <c r="M1102" s="27" t="str">
        <f>IFERROR(Apollo_Data__Comp_No[[#This Row],[Company Linkedin Url]],"")</f>
        <v>http://www.linkedin.com/company/obstrat</v>
      </c>
      <c r="N1102" s="27" t="str">
        <f>IFERROR(Apollo_Data__Comp_No[[#This Row],[Website]],"")</f>
        <v>https://obstrat.co.uk</v>
      </c>
      <c r="O1102" s="27" t="str">
        <f>IFERROR(Apollo_Data__Comp_No[[#This Row],[Company Address]],"")</f>
        <v>130 Regent Road, Leicester, England, United Kingdom, LE1 7PG</v>
      </c>
      <c r="P1102" s="33" t="s">
        <v>26054</v>
      </c>
    </row>
    <row r="1103" spans="1:16" x14ac:dyDescent="0.4">
      <c r="A1103" s="18" t="str">
        <f>IFERROR(Apollo_Data__Comp_No[[#This Row],[CH Company number]],"")</f>
        <v>SC292229</v>
      </c>
      <c r="B1103" s="14" t="str">
        <f>IFERROR(Apollo_Data__Comp_No[[#This Row],[company]],"")</f>
        <v>The Good House Company</v>
      </c>
      <c r="C1103" s="14" t="str">
        <f>IFERROR(_xlfn.XLOOKUP(Apollo_Results[[#This Row],[Company Number ]],Apollo_Data___Inc_Lender!A:A,Apollo_Data___Inc_Lender!C:C,,)&amp;"","")</f>
        <v>Dorothy - Giacopazzi; Joseph - Giacopazzi; Peter - Giacopazzi</v>
      </c>
      <c r="D1103" s="8" t="str">
        <f>IFERROR(_xlfn.XLOOKUP(Apollo_Results[[#This Row],[Company Number ]],Apollo_Data___Inc_Lender!A:A,Apollo_Data___Inc_Lender!D:D,,)&amp;"","")</f>
        <v>Robert Lovell</v>
      </c>
      <c r="E1103" s="19">
        <f>IFERROR(_xlfn.XLOOKUP(Apollo_Results[[#This Row],[Company Number ]],Apollo_Data___Inc_Lender!A:A,Apollo_Data___Inc_Lender!E:E,"",),"")</f>
        <v>42278</v>
      </c>
      <c r="F1103" s="8" t="str">
        <f>IFERROR(_xlfn.XLOOKUP(Apollo_Results[[#This Row],[Company Number ]],Apollo_Data___Inc_Lender!A:A,Apollo_Data___Inc_Lender!F:F,"",0)&amp;"","")</f>
        <v>fully-satisfied</v>
      </c>
      <c r="G1103" s="19">
        <f>_xlfn.XLOOKUP(Apollo_Results[[#This Row],[Company Number ]],Apollo_Data___Inc_Lender!A:A,Apollo_Data___Inc_Lender!G:G,"",0)</f>
        <v>38650</v>
      </c>
      <c r="H1103" s="8" t="str">
        <f>IFERROR(Apollo_Data__Comp_No[[#This Row],[First Name]],"")</f>
        <v>Jed</v>
      </c>
      <c r="I1103" s="8" t="str">
        <f>IFERROR(Apollo_Data__Comp_No[[#This Row],[Last Name]],"")</f>
        <v>Izatt</v>
      </c>
      <c r="M1103" s="8" t="str">
        <f>IFERROR(Apollo_Data__Comp_No[[#This Row],[Company Linkedin Url]],"")</f>
        <v>http://www.linkedin.com/company/the-good-house-company</v>
      </c>
      <c r="N1103" s="8" t="str">
        <f>IFERROR(Apollo_Data__Comp_No[[#This Row],[Website]],"")</f>
        <v>https://thegoodhousecompany.co.uk</v>
      </c>
      <c r="O1103" s="8" t="str">
        <f>IFERROR(Apollo_Data__Comp_No[[#This Row],[Company Address]],"")</f>
        <v>Dunkeld Road, Perth, Scotland, United Kingdom, PH1 5BS</v>
      </c>
      <c r="P1103" s="32"/>
    </row>
    <row r="1104" spans="1:16" x14ac:dyDescent="0.4">
      <c r="A1104" s="18" t="str">
        <f>IFERROR(Apollo_Data__Comp_No[[#This Row],[CH Company number]],"")</f>
        <v>10559268</v>
      </c>
      <c r="B1104" s="14" t="str">
        <f>IFERROR(Apollo_Data__Comp_No[[#This Row],[company]],"")</f>
        <v>Sixpenny Group</v>
      </c>
      <c r="C1104" s="14" t="str">
        <f>IFERROR(_xlfn.XLOOKUP(Apollo_Results[[#This Row],[Company Number ]],Apollo_Data___Inc_Lender!A:A,Apollo_Data___Inc_Lender!C:C,,)&amp;"","")</f>
        <v>David - Bowcock</v>
      </c>
      <c r="D1104" s="8" t="str">
        <f>IFERROR(_xlfn.XLOOKUP(Apollo_Results[[#This Row],[Company Number ]],Apollo_Data___Inc_Lender!A:A,Apollo_Data___Inc_Lender!D:D,,)&amp;"","")</f>
        <v/>
      </c>
      <c r="E1104" s="19">
        <f>IFERROR(_xlfn.XLOOKUP(Apollo_Results[[#This Row],[Company Number ]],Apollo_Data___Inc_Lender!A:A,Apollo_Data___Inc_Lender!E:E,"",),"")</f>
        <v>0</v>
      </c>
      <c r="F1104" s="8" t="str">
        <f>IFERROR(_xlfn.XLOOKUP(Apollo_Results[[#This Row],[Company Number ]],Apollo_Data___Inc_Lender!A:A,Apollo_Data___Inc_Lender!F:F,"",0)&amp;"","")</f>
        <v/>
      </c>
      <c r="G1104" s="19">
        <f>_xlfn.XLOOKUP(Apollo_Results[[#This Row],[Company Number ]],Apollo_Data___Inc_Lender!A:A,Apollo_Data___Inc_Lender!G:G,"",0)</f>
        <v>42746</v>
      </c>
      <c r="H1104" s="8" t="str">
        <f>IFERROR(Apollo_Data__Comp_No[[#This Row],[First Name]],"")</f>
        <v>David</v>
      </c>
      <c r="I1104" s="8" t="str">
        <f>IFERROR(Apollo_Data__Comp_No[[#This Row],[Last Name]],"")</f>
        <v>Bowcock</v>
      </c>
      <c r="M1104" s="8" t="str">
        <f>IFERROR(Apollo_Data__Comp_No[[#This Row],[Company Linkedin Url]],"")</f>
        <v>http://www.linkedin.com/company/sixpennygroup</v>
      </c>
      <c r="N1104" s="8" t="str">
        <f>IFERROR(Apollo_Data__Comp_No[[#This Row],[Website]],"")</f>
        <v>https://sixpennygroup.com</v>
      </c>
      <c r="O1104" s="8" t="str">
        <f>IFERROR(Apollo_Data__Comp_No[[#This Row],[Company Address]],"")</f>
        <v>Bagshot, England, United Kingdom</v>
      </c>
      <c r="P1104" s="32"/>
    </row>
    <row r="1105" spans="1:16" x14ac:dyDescent="0.4">
      <c r="A1105" s="18" t="str">
        <f>IFERROR(Apollo_Data__Comp_No[[#This Row],[CH Company number]],"")</f>
        <v>07064630</v>
      </c>
      <c r="B1105" s="14" t="str">
        <f>IFERROR(Apollo_Data__Comp_No[[#This Row],[company]],"")</f>
        <v>RIVER OAKS HOMES LTD</v>
      </c>
      <c r="C1105" s="14" t="str">
        <f>IFERROR(_xlfn.XLOOKUP(Apollo_Results[[#This Row],[Company Number ]],Apollo_Data___Inc_Lender!A:A,Apollo_Data___Inc_Lender!C:C,,)&amp;"","")</f>
        <v>Raymond - Charmak</v>
      </c>
      <c r="D1105" s="8" t="str">
        <f>IFERROR(_xlfn.XLOOKUP(Apollo_Results[[#This Row],[Company Number ]],Apollo_Data___Inc_Lender!A:A,Apollo_Data___Inc_Lender!D:D,,)&amp;"","")</f>
        <v>Raymond Charmak</v>
      </c>
      <c r="E1105" s="19">
        <f>IFERROR(_xlfn.XLOOKUP(Apollo_Results[[#This Row],[Company Number ]],Apollo_Data___Inc_Lender!A:A,Apollo_Data___Inc_Lender!E:E,"",),"")</f>
        <v>43373</v>
      </c>
      <c r="F1105" s="8" t="str">
        <f>IFERROR(_xlfn.XLOOKUP(Apollo_Results[[#This Row],[Company Number ]],Apollo_Data___Inc_Lender!A:A,Apollo_Data___Inc_Lender!F:F,"",0)&amp;"","")</f>
        <v>outstanding</v>
      </c>
      <c r="G1105" s="19">
        <f>_xlfn.XLOOKUP(Apollo_Results[[#This Row],[Company Number ]],Apollo_Data___Inc_Lender!A:A,Apollo_Data___Inc_Lender!G:G,"",0)</f>
        <v>40120</v>
      </c>
      <c r="H1105" s="8" t="str">
        <f>IFERROR(Apollo_Data__Comp_No[[#This Row],[First Name]],"")</f>
        <v>Ray</v>
      </c>
      <c r="I1105" s="8" t="str">
        <f>IFERROR(Apollo_Data__Comp_No[[#This Row],[Last Name]],"")</f>
        <v>Charmak</v>
      </c>
      <c r="M1105" s="8" t="str">
        <f>IFERROR(Apollo_Data__Comp_No[[#This Row],[Company Linkedin Url]],"")</f>
        <v>http://www.linkedin.com/company/river-oaks-homes-ltd</v>
      </c>
      <c r="N1105" s="8" t="str">
        <f>IFERROR(Apollo_Data__Comp_No[[#This Row],[Website]],"")</f>
        <v>https://riveroakshomes.co.uk</v>
      </c>
      <c r="O1105" s="8" t="str">
        <f>IFERROR(Apollo_Data__Comp_No[[#This Row],[Company Address]],"")</f>
        <v>5 Powis Villas, Brighton, England, United Kingdom, BN1 3HD</v>
      </c>
      <c r="P1105" s="32"/>
    </row>
    <row r="1106" spans="1:16" x14ac:dyDescent="0.4">
      <c r="A1106" s="18" t="str">
        <f>IFERROR(Apollo_Data__Comp_No[[#This Row],[CH Company number]],"")</f>
        <v>00763151</v>
      </c>
      <c r="B1106" s="14" t="str">
        <f>IFERROR(Apollo_Data__Comp_No[[#This Row],[company]],"")</f>
        <v>Greenland UK</v>
      </c>
      <c r="C1106" s="14" t="str">
        <f>IFERROR(_xlfn.XLOOKUP(Apollo_Results[[#This Row],[Company Number ]],Apollo_Data___Inc_Lender!A:A,Apollo_Data___Inc_Lender!C:C,,)&amp;"","")</f>
        <v>Joseph - Bell; Jacqueline - Raeburn</v>
      </c>
      <c r="D1106" s="8" t="str">
        <f>IFERROR(_xlfn.XLOOKUP(Apollo_Results[[#This Row],[Company Number ]],Apollo_Data___Inc_Lender!A:A,Apollo_Data___Inc_Lender!D:D,,)&amp;"","")</f>
        <v>Lloyds Bank PLC</v>
      </c>
      <c r="E1106" s="19">
        <f>IFERROR(_xlfn.XLOOKUP(Apollo_Results[[#This Row],[Company Number ]],Apollo_Data___Inc_Lender!A:A,Apollo_Data___Inc_Lender!E:E,"",),"")</f>
        <v>34961</v>
      </c>
      <c r="F1106" s="8" t="str">
        <f>IFERROR(_xlfn.XLOOKUP(Apollo_Results[[#This Row],[Company Number ]],Apollo_Data___Inc_Lender!A:A,Apollo_Data___Inc_Lender!F:F,"",0)&amp;"","")</f>
        <v>outstanding</v>
      </c>
      <c r="G1106" s="19">
        <f>_xlfn.XLOOKUP(Apollo_Results[[#This Row],[Company Number ]],Apollo_Data___Inc_Lender!A:A,Apollo_Data___Inc_Lender!G:G,"",0)</f>
        <v>23167</v>
      </c>
      <c r="H1106" s="8" t="str">
        <f>IFERROR(Apollo_Data__Comp_No[[#This Row],[First Name]],"")</f>
        <v>Andrew</v>
      </c>
      <c r="I1106" s="8" t="str">
        <f>IFERROR(Apollo_Data__Comp_No[[#This Row],[Last Name]],"")</f>
        <v>Kennard</v>
      </c>
      <c r="M1106" s="8" t="str">
        <f>IFERROR(Apollo_Data__Comp_No[[#This Row],[Company Linkedin Url]],"")</f>
        <v>http://www.linkedin.com/company/greenland-uk</v>
      </c>
      <c r="N1106" s="8" t="str">
        <f>IFERROR(Apollo_Data__Comp_No[[#This Row],[Website]],"")</f>
        <v>https://greenlanduk.com</v>
      </c>
      <c r="O1106" s="8" t="str">
        <f>IFERROR(Apollo_Data__Comp_No[[#This Row],[Company Address]],"")</f>
        <v>76 Wandsworth High Street, London, England, United Kingdom, SW18 4</v>
      </c>
      <c r="P1106" s="32"/>
    </row>
    <row r="1107" spans="1:16" x14ac:dyDescent="0.4">
      <c r="A1107" s="18" t="str">
        <f>IFERROR(Apollo_Data__Comp_No[[#This Row],[CH Company number]],"")</f>
        <v>00763151</v>
      </c>
      <c r="B1107" s="14" t="str">
        <f>IFERROR(Apollo_Data__Comp_No[[#This Row],[company]],"")</f>
        <v>Greenland UK</v>
      </c>
      <c r="C1107" s="14" t="str">
        <f>IFERROR(_xlfn.XLOOKUP(Apollo_Results[[#This Row],[Company Number ]],Apollo_Data___Inc_Lender!A:A,Apollo_Data___Inc_Lender!C:C,,)&amp;"","")</f>
        <v>Joseph - Bell; Jacqueline - Raeburn</v>
      </c>
      <c r="D1107" s="8" t="str">
        <f>IFERROR(_xlfn.XLOOKUP(Apollo_Results[[#This Row],[Company Number ]],Apollo_Data___Inc_Lender!A:A,Apollo_Data___Inc_Lender!D:D,,)&amp;"","")</f>
        <v>Lloyds Bank PLC</v>
      </c>
      <c r="E1107" s="19">
        <f>IFERROR(_xlfn.XLOOKUP(Apollo_Results[[#This Row],[Company Number ]],Apollo_Data___Inc_Lender!A:A,Apollo_Data___Inc_Lender!E:E,"",),"")</f>
        <v>34961</v>
      </c>
      <c r="F1107" s="8" t="str">
        <f>IFERROR(_xlfn.XLOOKUP(Apollo_Results[[#This Row],[Company Number ]],Apollo_Data___Inc_Lender!A:A,Apollo_Data___Inc_Lender!F:F,"",0)&amp;"","")</f>
        <v>outstanding</v>
      </c>
      <c r="G1107" s="19">
        <f>_xlfn.XLOOKUP(Apollo_Results[[#This Row],[Company Number ]],Apollo_Data___Inc_Lender!A:A,Apollo_Data___Inc_Lender!G:G,"",0)</f>
        <v>23167</v>
      </c>
      <c r="H1107" s="8" t="str">
        <f>IFERROR(Apollo_Data__Comp_No[[#This Row],[First Name]],"")</f>
        <v>Ling</v>
      </c>
      <c r="I1107" s="8" t="str">
        <f>IFERROR(Apollo_Data__Comp_No[[#This Row],[Last Name]],"")</f>
        <v>Luan</v>
      </c>
      <c r="M1107" s="8" t="str">
        <f>IFERROR(Apollo_Data__Comp_No[[#This Row],[Company Linkedin Url]],"")</f>
        <v>http://www.linkedin.com/company/greenland-uk</v>
      </c>
      <c r="N1107" s="8" t="str">
        <f>IFERROR(Apollo_Data__Comp_No[[#This Row],[Website]],"")</f>
        <v>https://greenlanduk.com</v>
      </c>
      <c r="O1107" s="8" t="str">
        <f>IFERROR(Apollo_Data__Comp_No[[#This Row],[Company Address]],"")</f>
        <v>76 Wandsworth High Street, London, England, United Kingdom, SW18 4</v>
      </c>
      <c r="P1107" s="32"/>
    </row>
    <row r="1108" spans="1:16" x14ac:dyDescent="0.4">
      <c r="A1108" s="18" t="str">
        <f>IFERROR(Apollo_Data__Comp_No[[#This Row],[CH Company number]],"")</f>
        <v>10472930</v>
      </c>
      <c r="B1108" s="14" t="str">
        <f>IFERROR(Apollo_Data__Comp_No[[#This Row],[company]],"")</f>
        <v>Manton Property</v>
      </c>
      <c r="C1108" s="14" t="str">
        <f>IFERROR(_xlfn.XLOOKUP(Apollo_Results[[#This Row],[Company Number ]],Apollo_Data___Inc_Lender!A:A,Apollo_Data___Inc_Lender!C:C,,)&amp;"","")</f>
        <v>Alexander - Mackay</v>
      </c>
      <c r="D1108" s="8" t="str">
        <f>IFERROR(_xlfn.XLOOKUP(Apollo_Results[[#This Row],[Company Number ]],Apollo_Data___Inc_Lender!A:A,Apollo_Data___Inc_Lender!D:D,,)&amp;"","")</f>
        <v/>
      </c>
      <c r="E1108" s="19">
        <f>IFERROR(_xlfn.XLOOKUP(Apollo_Results[[#This Row],[Company Number ]],Apollo_Data___Inc_Lender!A:A,Apollo_Data___Inc_Lender!E:E,"",),"")</f>
        <v>0</v>
      </c>
      <c r="F1108" s="8" t="str">
        <f>IFERROR(_xlfn.XLOOKUP(Apollo_Results[[#This Row],[Company Number ]],Apollo_Data___Inc_Lender!A:A,Apollo_Data___Inc_Lender!F:F,"",0)&amp;"","")</f>
        <v/>
      </c>
      <c r="G1108" s="19">
        <f>_xlfn.XLOOKUP(Apollo_Results[[#This Row],[Company Number ]],Apollo_Data___Inc_Lender!A:A,Apollo_Data___Inc_Lender!G:G,"",0)</f>
        <v>42684</v>
      </c>
      <c r="H1108" s="8" t="str">
        <f>IFERROR(Apollo_Data__Comp_No[[#This Row],[First Name]],"")</f>
        <v>Alexander</v>
      </c>
      <c r="I1108" s="8" t="str">
        <f>IFERROR(Apollo_Data__Comp_No[[#This Row],[Last Name]],"")</f>
        <v>Mackay</v>
      </c>
      <c r="M1108" s="8" t="str">
        <f>IFERROR(Apollo_Data__Comp_No[[#This Row],[Company Linkedin Url]],"")</f>
        <v>http://www.linkedin.com/company/manton-property</v>
      </c>
      <c r="N1108" s="8" t="str">
        <f>IFERROR(Apollo_Data__Comp_No[[#This Row],[Website]],"")</f>
        <v>https://mantonproperty.uk</v>
      </c>
      <c r="O1108" s="8" t="str">
        <f>IFERROR(Apollo_Data__Comp_No[[#This Row],[Company Address]],"")</f>
        <v>Hungerford, England, United Kingdom, RG17</v>
      </c>
      <c r="P1108" s="32"/>
    </row>
    <row r="1109" spans="1:16" x14ac:dyDescent="0.4">
      <c r="A1109" s="18" t="str">
        <f>IFERROR(Apollo_Data__Comp_No[[#This Row],[CH Company number]],"")</f>
        <v>13625195</v>
      </c>
      <c r="B1109" s="14" t="str">
        <f>IFERROR(Apollo_Data__Comp_No[[#This Row],[company]],"")</f>
        <v>T &amp; B Development Group Ltd</v>
      </c>
      <c r="C1109" s="14" t="str">
        <f>IFERROR(_xlfn.XLOOKUP(Apollo_Results[[#This Row],[Company Number ]],Apollo_Data___Inc_Lender!A:A,Apollo_Data___Inc_Lender!C:C,,)&amp;"","")</f>
        <v>Tom - Grace; Brendan - Towey</v>
      </c>
      <c r="D1109" s="8" t="str">
        <f>IFERROR(_xlfn.XLOOKUP(Apollo_Results[[#This Row],[Company Number ]],Apollo_Data___Inc_Lender!A:A,Apollo_Data___Inc_Lender!D:D,,)&amp;"","")</f>
        <v>Endzone Investments Limited</v>
      </c>
      <c r="E1109" s="19">
        <f>IFERROR(_xlfn.XLOOKUP(Apollo_Results[[#This Row],[Company Number ]],Apollo_Data___Inc_Lender!A:A,Apollo_Data___Inc_Lender!E:E,"",),"")</f>
        <v>44712</v>
      </c>
      <c r="F1109" s="8" t="str">
        <f>IFERROR(_xlfn.XLOOKUP(Apollo_Results[[#This Row],[Company Number ]],Apollo_Data___Inc_Lender!A:A,Apollo_Data___Inc_Lender!F:F,"",0)&amp;"","")</f>
        <v>outstanding</v>
      </c>
      <c r="G1109" s="19">
        <f>_xlfn.XLOOKUP(Apollo_Results[[#This Row],[Company Number ]],Apollo_Data___Inc_Lender!A:A,Apollo_Data___Inc_Lender!G:G,"",0)</f>
        <v>44455</v>
      </c>
      <c r="H1109" s="8" t="str">
        <f>IFERROR(Apollo_Data__Comp_No[[#This Row],[First Name]],"")</f>
        <v>Tom</v>
      </c>
      <c r="I1109" s="8" t="str">
        <f>IFERROR(Apollo_Data__Comp_No[[#This Row],[Last Name]],"")</f>
        <v>Grace</v>
      </c>
      <c r="M1109" s="8" t="str">
        <f>IFERROR(Apollo_Data__Comp_No[[#This Row],[Company Linkedin Url]],"")</f>
        <v>http://www.linkedin.com/company/t-b-development-group-ltd</v>
      </c>
      <c r="N1109" s="8" t="str">
        <f>IFERROR(Apollo_Data__Comp_No[[#This Row],[Website]],"")</f>
        <v>https://tandbdev.co.uk</v>
      </c>
      <c r="O1109" s="8" t="str">
        <f>IFERROR(Apollo_Data__Comp_No[[#This Row],[Company Address]],"")</f>
        <v>London, United Kingdom</v>
      </c>
      <c r="P1109" s="32"/>
    </row>
    <row r="1110" spans="1:16" x14ac:dyDescent="0.4">
      <c r="A1110" s="18" t="str">
        <f>IFERROR(Apollo_Data__Comp_No[[#This Row],[CH Company number]],"")</f>
        <v>04963157</v>
      </c>
      <c r="B1110" s="14" t="str">
        <f>IFERROR(Apollo_Data__Comp_No[[#This Row],[company]],"")</f>
        <v>Elm Park Homes</v>
      </c>
      <c r="C1110" s="14" t="str">
        <f>IFERROR(_xlfn.XLOOKUP(Apollo_Results[[#This Row],[Company Number ]],Apollo_Data___Inc_Lender!A:A,Apollo_Data___Inc_Lender!C:C,,)&amp;"","")</f>
        <v>Elaine - Feely; Feely, Samantha; Danielle - Threadgold</v>
      </c>
      <c r="D1110" s="8" t="str">
        <f>IFERROR(_xlfn.XLOOKUP(Apollo_Results[[#This Row],[Company Number ]],Apollo_Data___Inc_Lender!A:A,Apollo_Data___Inc_Lender!D:D,,)&amp;"","")</f>
        <v/>
      </c>
      <c r="E1110" s="19">
        <f>IFERROR(_xlfn.XLOOKUP(Apollo_Results[[#This Row],[Company Number ]],Apollo_Data___Inc_Lender!A:A,Apollo_Data___Inc_Lender!E:E,"",),"")</f>
        <v>0</v>
      </c>
      <c r="F1110" s="8" t="str">
        <f>IFERROR(_xlfn.XLOOKUP(Apollo_Results[[#This Row],[Company Number ]],Apollo_Data___Inc_Lender!A:A,Apollo_Data___Inc_Lender!F:F,"",0)&amp;"","")</f>
        <v/>
      </c>
      <c r="G1110" s="19">
        <f>_xlfn.XLOOKUP(Apollo_Results[[#This Row],[Company Number ]],Apollo_Data___Inc_Lender!A:A,Apollo_Data___Inc_Lender!G:G,"",0)</f>
        <v>37938</v>
      </c>
      <c r="H1110" s="8" t="str">
        <f>IFERROR(Apollo_Data__Comp_No[[#This Row],[First Name]],"")</f>
        <v>Samantha</v>
      </c>
      <c r="I1110" s="8" t="str">
        <f>IFERROR(Apollo_Data__Comp_No[[#This Row],[Last Name]],"")</f>
        <v>Feely</v>
      </c>
      <c r="M1110" s="8" t="str">
        <f>IFERROR(Apollo_Data__Comp_No[[#This Row],[Company Linkedin Url]],"")</f>
        <v>http://www.linkedin.com/company/elm-park-homes</v>
      </c>
      <c r="N1110" s="8" t="str">
        <f>IFERROR(Apollo_Data__Comp_No[[#This Row],[Website]],"")</f>
        <v>https://elmparkhomes.co.uk</v>
      </c>
      <c r="O1110" s="8" t="str">
        <f>IFERROR(Apollo_Data__Comp_No[[#This Row],[Company Address]],"")</f>
        <v>4 Hassocks Hedge, Northampton, England, United Kingdom, NN4 9QA</v>
      </c>
      <c r="P1110" s="32"/>
    </row>
    <row r="1111" spans="1:16" x14ac:dyDescent="0.4">
      <c r="A1111" s="18" t="str">
        <f>IFERROR(Apollo_Data__Comp_No[[#This Row],[CH Company number]],"")</f>
        <v>07258009</v>
      </c>
      <c r="B1111" s="14" t="str">
        <f>IFERROR(Apollo_Data__Comp_No[[#This Row],[company]],"")</f>
        <v>Oak Developments (Bedfordshire) Ltd</v>
      </c>
      <c r="C1111" s="14" t="str">
        <f>IFERROR(_xlfn.XLOOKUP(Apollo_Results[[#This Row],[Company Number ]],Apollo_Data___Inc_Lender!A:A,Apollo_Data___Inc_Lender!C:C,,)&amp;"","")</f>
        <v>Robert - Blake; Peter - Kerin</v>
      </c>
      <c r="D1111" s="8" t="str">
        <f>IFERROR(_xlfn.XLOOKUP(Apollo_Results[[#This Row],[Company Number ]],Apollo_Data___Inc_Lender!A:A,Apollo_Data___Inc_Lender!D:D,,)&amp;"","")</f>
        <v/>
      </c>
      <c r="E1111" s="19">
        <f>IFERROR(_xlfn.XLOOKUP(Apollo_Results[[#This Row],[Company Number ]],Apollo_Data___Inc_Lender!A:A,Apollo_Data___Inc_Lender!E:E,"",),"")</f>
        <v>0</v>
      </c>
      <c r="F1111" s="8" t="str">
        <f>IFERROR(_xlfn.XLOOKUP(Apollo_Results[[#This Row],[Company Number ]],Apollo_Data___Inc_Lender!A:A,Apollo_Data___Inc_Lender!F:F,"",0)&amp;"","")</f>
        <v/>
      </c>
      <c r="G1111" s="19">
        <f>_xlfn.XLOOKUP(Apollo_Results[[#This Row],[Company Number ]],Apollo_Data___Inc_Lender!A:A,Apollo_Data___Inc_Lender!G:G,"",0)</f>
        <v>40316</v>
      </c>
      <c r="H1111" s="8" t="str">
        <f>IFERROR(Apollo_Data__Comp_No[[#This Row],[First Name]],"")</f>
        <v>Peter</v>
      </c>
      <c r="I1111" s="8" t="str">
        <f>IFERROR(Apollo_Data__Comp_No[[#This Row],[Last Name]],"")</f>
        <v>Kerin</v>
      </c>
      <c r="M1111" s="8" t="str">
        <f>IFERROR(Apollo_Data__Comp_No[[#This Row],[Company Linkedin Url]],"")</f>
        <v>http://www.linkedin.com/company/oak-developments-bedfordshire-ltd</v>
      </c>
      <c r="N1111" s="8" t="str">
        <f>IFERROR(Apollo_Data__Comp_No[[#This Row],[Website]],"")</f>
        <v>https://oakdevelopmentsltd.co.uk</v>
      </c>
      <c r="O1111" s="8" t="str">
        <f>IFERROR(Apollo_Data__Comp_No[[#This Row],[Company Address]],"")</f>
        <v>21 Kingsway, Dunstable, England, United Kingdom, LU5 4HE</v>
      </c>
      <c r="P1111" s="32"/>
    </row>
    <row r="1112" spans="1:16" x14ac:dyDescent="0.4">
      <c r="A1112" s="18" t="str">
        <f>IFERROR(Apollo_Data__Comp_No[[#This Row],[CH Company number]],"")</f>
        <v>00549704</v>
      </c>
      <c r="B1112" s="14" t="str">
        <f>IFERROR(Apollo_Data__Comp_No[[#This Row],[company]],"")</f>
        <v>Store Property Investments Ltd</v>
      </c>
      <c r="C1112" s="14" t="str">
        <f>IFERROR(_xlfn.XLOOKUP(Apollo_Results[[#This Row],[Company Number ]],Apollo_Data___Inc_Lender!A:A,Apollo_Data___Inc_Lender!C:C,,)&amp;"","")</f>
        <v>Gary - Hawkins; Daniel - Dempsey; Ross - Moyler; Paul - Rowland; Jacqueline - Wickens; Roger - Wickens; Wickens, Sarah Foster</v>
      </c>
      <c r="D1112" s="8" t="str">
        <f>IFERROR(_xlfn.XLOOKUP(Apollo_Results[[#This Row],[Company Number ]],Apollo_Data___Inc_Lender!A:A,Apollo_Data___Inc_Lender!D:D,,)&amp;"","")</f>
        <v>Mount Street Mortgage Servicing Limited as Security Agent</v>
      </c>
      <c r="E1112" s="19">
        <f>IFERROR(_xlfn.XLOOKUP(Apollo_Results[[#This Row],[Company Number ]],Apollo_Data___Inc_Lender!A:A,Apollo_Data___Inc_Lender!E:E,"",),"")</f>
        <v>45714</v>
      </c>
      <c r="F1112" s="8" t="str">
        <f>IFERROR(_xlfn.XLOOKUP(Apollo_Results[[#This Row],[Company Number ]],Apollo_Data___Inc_Lender!A:A,Apollo_Data___Inc_Lender!F:F,"",0)&amp;"","")</f>
        <v>outstanding</v>
      </c>
      <c r="G1112" s="19">
        <f>_xlfn.XLOOKUP(Apollo_Results[[#This Row],[Company Number ]],Apollo_Data___Inc_Lender!A:A,Apollo_Data___Inc_Lender!G:G,"",0)</f>
        <v>20232</v>
      </c>
      <c r="H1112" s="8" t="str">
        <f>IFERROR(Apollo_Data__Comp_No[[#This Row],[First Name]],"")</f>
        <v>Gary</v>
      </c>
      <c r="I1112" s="8" t="str">
        <f>IFERROR(Apollo_Data__Comp_No[[#This Row],[Last Name]],"")</f>
        <v>Hawkins</v>
      </c>
      <c r="M1112" s="8" t="str">
        <f>IFERROR(Apollo_Data__Comp_No[[#This Row],[Company Linkedin Url]],"")</f>
        <v>http://www.linkedin.com/company/store-property-group</v>
      </c>
      <c r="N1112" s="8" t="str">
        <f>IFERROR(Apollo_Data__Comp_No[[#This Row],[Website]],"")</f>
        <v>https://storeproperty.co.uk</v>
      </c>
      <c r="O1112" s="8" t="str">
        <f>IFERROR(Apollo_Data__Comp_No[[#This Row],[Company Address]],"")</f>
        <v>4 Park Road, Chichester, England, United Kingdom, PO20 0PR</v>
      </c>
      <c r="P1112" s="32"/>
    </row>
    <row r="1113" spans="1:16" x14ac:dyDescent="0.4">
      <c r="A1113" s="18" t="str">
        <f>IFERROR(Apollo_Data__Comp_No[[#This Row],[CH Company number]],"")</f>
        <v>01519031</v>
      </c>
      <c r="B1113" s="14" t="str">
        <f>IFERROR(Apollo_Data__Comp_No[[#This Row],[company]],"")</f>
        <v>Dencora</v>
      </c>
      <c r="C1113" s="14" t="str">
        <f>IFERROR(_xlfn.XLOOKUP(Apollo_Results[[#This Row],[Company Number ]],Apollo_Data___Inc_Lender!A:A,Apollo_Data___Inc_Lender!C:C,,)&amp;"","")</f>
        <v>Michael - Rickards; David - Williams</v>
      </c>
      <c r="D1113" s="8" t="str">
        <f>IFERROR(_xlfn.XLOOKUP(Apollo_Results[[#This Row],[Company Number ]],Apollo_Data___Inc_Lender!A:A,Apollo_Data___Inc_Lender!D:D,,)&amp;"","")</f>
        <v>Lloyds Bank PLC (As Security Agent)</v>
      </c>
      <c r="E1113" s="19">
        <f>IFERROR(_xlfn.XLOOKUP(Apollo_Results[[#This Row],[Company Number ]],Apollo_Data___Inc_Lender!A:A,Apollo_Data___Inc_Lender!E:E,"",),"")</f>
        <v>44743</v>
      </c>
      <c r="F1113" s="8" t="str">
        <f>IFERROR(_xlfn.XLOOKUP(Apollo_Results[[#This Row],[Company Number ]],Apollo_Data___Inc_Lender!A:A,Apollo_Data___Inc_Lender!F:F,"",0)&amp;"","")</f>
        <v>outstanding</v>
      </c>
      <c r="G1113" s="19">
        <f>_xlfn.XLOOKUP(Apollo_Results[[#This Row],[Company Number ]],Apollo_Data___Inc_Lender!A:A,Apollo_Data___Inc_Lender!G:G,"",0)</f>
        <v>29490</v>
      </c>
      <c r="H1113" s="8" t="str">
        <f>IFERROR(Apollo_Data__Comp_No[[#This Row],[First Name]],"")</f>
        <v>Marie</v>
      </c>
      <c r="I1113" s="8" t="str">
        <f>IFERROR(Apollo_Data__Comp_No[[#This Row],[Last Name]],"")</f>
        <v>Watson</v>
      </c>
      <c r="M1113" s="8" t="str">
        <f>IFERROR(Apollo_Data__Comp_No[[#This Row],[Company Linkedin Url]],"")</f>
        <v>http://www.linkedin.com/company/dencora-2000-limited</v>
      </c>
      <c r="N1113" s="8" t="str">
        <f>IFERROR(Apollo_Data__Comp_No[[#This Row],[Website]],"")</f>
        <v>https://dencora.com</v>
      </c>
      <c r="O1113" s="8" t="str">
        <f>IFERROR(Apollo_Data__Comp_No[[#This Row],[Company Address]],"")</f>
        <v>17 Meridian Way, Norwich, England, United Kingdom, NR7 0TA</v>
      </c>
      <c r="P1113" s="32"/>
    </row>
    <row r="1114" spans="1:16" x14ac:dyDescent="0.4">
      <c r="A1114" s="18" t="str">
        <f>IFERROR(Apollo_Data__Comp_No[[#This Row],[CH Company number]],"")</f>
        <v>13026464</v>
      </c>
      <c r="B1114" s="14" t="str">
        <f>IFERROR(Apollo_Data__Comp_No[[#This Row],[company]],"")</f>
        <v>Briarsgate Homes</v>
      </c>
      <c r="C1114" s="14" t="str">
        <f>IFERROR(_xlfn.XLOOKUP(Apollo_Results[[#This Row],[Company Number ]],Apollo_Data___Inc_Lender!A:A,Apollo_Data___Inc_Lender!C:C,,)&amp;"","")</f>
        <v>Luke - Crossley; John - Curry; Lewis - Page</v>
      </c>
      <c r="D1114" s="8" t="str">
        <f>IFERROR(_xlfn.XLOOKUP(Apollo_Results[[#This Row],[Company Number ]],Apollo_Data___Inc_Lender!A:A,Apollo_Data___Inc_Lender!D:D,,)&amp;"","")</f>
        <v>Close Brothers Limited</v>
      </c>
      <c r="E1114" s="19">
        <f>IFERROR(_xlfn.XLOOKUP(Apollo_Results[[#This Row],[Company Number ]],Apollo_Data___Inc_Lender!A:A,Apollo_Data___Inc_Lender!E:E,"",),"")</f>
        <v>45855</v>
      </c>
      <c r="F1114" s="8" t="str">
        <f>IFERROR(_xlfn.XLOOKUP(Apollo_Results[[#This Row],[Company Number ]],Apollo_Data___Inc_Lender!A:A,Apollo_Data___Inc_Lender!F:F,"",0)&amp;"","")</f>
        <v>outstanding</v>
      </c>
      <c r="G1114" s="19">
        <f>_xlfn.XLOOKUP(Apollo_Results[[#This Row],[Company Number ]],Apollo_Data___Inc_Lender!A:A,Apollo_Data___Inc_Lender!G:G,"",0)</f>
        <v>44152</v>
      </c>
      <c r="H1114" s="8" t="str">
        <f>IFERROR(Apollo_Data__Comp_No[[#This Row],[First Name]],"")</f>
        <v>Lewis</v>
      </c>
      <c r="I1114" s="8" t="str">
        <f>IFERROR(Apollo_Data__Comp_No[[#This Row],[Last Name]],"")</f>
        <v>Page</v>
      </c>
      <c r="M1114" s="8" t="str">
        <f>IFERROR(Apollo_Data__Comp_No[[#This Row],[Company Linkedin Url]],"")</f>
        <v>http://www.linkedin.com/company/briarsgate-homes</v>
      </c>
      <c r="N1114" s="8" t="str">
        <f>IFERROR(Apollo_Data__Comp_No[[#This Row],[Website]],"")</f>
        <v>https://briarsgatehomes.co.uk</v>
      </c>
      <c r="O1114" s="8" t="str">
        <f>IFERROR(Apollo_Data__Comp_No[[#This Row],[Company Address]],"")</f>
        <v>Whiteley, England, United Kingdom</v>
      </c>
      <c r="P1114" s="32"/>
    </row>
    <row r="1115" spans="1:16" x14ac:dyDescent="0.4">
      <c r="A1115" s="18" t="str">
        <f>IFERROR(Apollo_Data__Comp_No[[#This Row],[CH Company number]],"")</f>
        <v>13026464</v>
      </c>
      <c r="B1115" s="14" t="str">
        <f>IFERROR(Apollo_Data__Comp_No[[#This Row],[company]],"")</f>
        <v>Briarsgate Homes</v>
      </c>
      <c r="C1115" s="14" t="str">
        <f>IFERROR(_xlfn.XLOOKUP(Apollo_Results[[#This Row],[Company Number ]],Apollo_Data___Inc_Lender!A:A,Apollo_Data___Inc_Lender!C:C,,)&amp;"","")</f>
        <v>Luke - Crossley; John - Curry; Lewis - Page</v>
      </c>
      <c r="D1115" s="8" t="str">
        <f>IFERROR(_xlfn.XLOOKUP(Apollo_Results[[#This Row],[Company Number ]],Apollo_Data___Inc_Lender!A:A,Apollo_Data___Inc_Lender!D:D,,)&amp;"","")</f>
        <v>Close Brothers Limited</v>
      </c>
      <c r="E1115" s="19">
        <f>IFERROR(_xlfn.XLOOKUP(Apollo_Results[[#This Row],[Company Number ]],Apollo_Data___Inc_Lender!A:A,Apollo_Data___Inc_Lender!E:E,"",),"")</f>
        <v>45855</v>
      </c>
      <c r="F1115" s="8" t="str">
        <f>IFERROR(_xlfn.XLOOKUP(Apollo_Results[[#This Row],[Company Number ]],Apollo_Data___Inc_Lender!A:A,Apollo_Data___Inc_Lender!F:F,"",0)&amp;"","")</f>
        <v>outstanding</v>
      </c>
      <c r="G1115" s="19">
        <f>_xlfn.XLOOKUP(Apollo_Results[[#This Row],[Company Number ]],Apollo_Data___Inc_Lender!A:A,Apollo_Data___Inc_Lender!G:G,"",0)</f>
        <v>44152</v>
      </c>
      <c r="H1115" s="8" t="str">
        <f>IFERROR(Apollo_Data__Comp_No[[#This Row],[First Name]],"")</f>
        <v>John</v>
      </c>
      <c r="I1115" s="8" t="str">
        <f>IFERROR(Apollo_Data__Comp_No[[#This Row],[Last Name]],"")</f>
        <v>Curry</v>
      </c>
      <c r="M1115" s="8" t="str">
        <f>IFERROR(Apollo_Data__Comp_No[[#This Row],[Company Linkedin Url]],"")</f>
        <v>http://www.linkedin.com/company/briarsgate-homes</v>
      </c>
      <c r="N1115" s="8" t="str">
        <f>IFERROR(Apollo_Data__Comp_No[[#This Row],[Website]],"")</f>
        <v>https://briarsgatehomes.co.uk</v>
      </c>
      <c r="O1115" s="8" t="str">
        <f>IFERROR(Apollo_Data__Comp_No[[#This Row],[Company Address]],"")</f>
        <v>Whiteley, England, United Kingdom</v>
      </c>
      <c r="P1115" s="32"/>
    </row>
    <row r="1116" spans="1:16" x14ac:dyDescent="0.4">
      <c r="A1116" s="18" t="str">
        <f>IFERROR(Apollo_Data__Comp_No[[#This Row],[CH Company number]],"")</f>
        <v>13026464</v>
      </c>
      <c r="B1116" s="14" t="str">
        <f>IFERROR(Apollo_Data__Comp_No[[#This Row],[company]],"")</f>
        <v>Briarsgate Homes</v>
      </c>
      <c r="C1116" s="14" t="str">
        <f>IFERROR(_xlfn.XLOOKUP(Apollo_Results[[#This Row],[Company Number ]],Apollo_Data___Inc_Lender!A:A,Apollo_Data___Inc_Lender!C:C,,)&amp;"","")</f>
        <v>Luke - Crossley; John - Curry; Lewis - Page</v>
      </c>
      <c r="D1116" s="8" t="str">
        <f>IFERROR(_xlfn.XLOOKUP(Apollo_Results[[#This Row],[Company Number ]],Apollo_Data___Inc_Lender!A:A,Apollo_Data___Inc_Lender!D:D,,)&amp;"","")</f>
        <v>Close Brothers Limited</v>
      </c>
      <c r="E1116" s="19">
        <f>IFERROR(_xlfn.XLOOKUP(Apollo_Results[[#This Row],[Company Number ]],Apollo_Data___Inc_Lender!A:A,Apollo_Data___Inc_Lender!E:E,"",),"")</f>
        <v>45855</v>
      </c>
      <c r="F1116" s="8" t="str">
        <f>IFERROR(_xlfn.XLOOKUP(Apollo_Results[[#This Row],[Company Number ]],Apollo_Data___Inc_Lender!A:A,Apollo_Data___Inc_Lender!F:F,"",0)&amp;"","")</f>
        <v>outstanding</v>
      </c>
      <c r="G1116" s="19">
        <f>_xlfn.XLOOKUP(Apollo_Results[[#This Row],[Company Number ]],Apollo_Data___Inc_Lender!A:A,Apollo_Data___Inc_Lender!G:G,"",0)</f>
        <v>44152</v>
      </c>
      <c r="H1116" s="8" t="str">
        <f>IFERROR(Apollo_Data__Comp_No[[#This Row],[First Name]],"")</f>
        <v>Luke</v>
      </c>
      <c r="I1116" s="8" t="str">
        <f>IFERROR(Apollo_Data__Comp_No[[#This Row],[Last Name]],"")</f>
        <v>Crossley</v>
      </c>
      <c r="M1116" s="8" t="str">
        <f>IFERROR(Apollo_Data__Comp_No[[#This Row],[Company Linkedin Url]],"")</f>
        <v>http://www.linkedin.com/company/briarsgate-homes</v>
      </c>
      <c r="N1116" s="8" t="str">
        <f>IFERROR(Apollo_Data__Comp_No[[#This Row],[Website]],"")</f>
        <v>https://briarsgatehomes.co.uk</v>
      </c>
      <c r="O1116" s="8" t="str">
        <f>IFERROR(Apollo_Data__Comp_No[[#This Row],[Company Address]],"")</f>
        <v>Whiteley, England, United Kingdom</v>
      </c>
      <c r="P1116" s="32"/>
    </row>
    <row r="1117" spans="1:16" x14ac:dyDescent="0.4">
      <c r="A1117" s="18" t="str">
        <f>IFERROR(Apollo_Data__Comp_No[[#This Row],[CH Company number]],"")</f>
        <v>08330420</v>
      </c>
      <c r="B1117" s="14" t="str">
        <f>IFERROR(Apollo_Data__Comp_No[[#This Row],[company]],"")</f>
        <v>Stripe Street</v>
      </c>
      <c r="C1117" s="14" t="str">
        <f>IFERROR(_xlfn.XLOOKUP(Apollo_Results[[#This Row],[Company Number ]],Apollo_Data___Inc_Lender!A:A,Apollo_Data___Inc_Lender!C:C,,)&amp;"","")</f>
        <v>Cormac - Mcnabb</v>
      </c>
      <c r="D1117" s="8" t="str">
        <f>IFERROR(_xlfn.XLOOKUP(Apollo_Results[[#This Row],[Company Number ]],Apollo_Data___Inc_Lender!A:A,Apollo_Data___Inc_Lender!D:D,,)&amp;"","")</f>
        <v/>
      </c>
      <c r="E1117" s="19">
        <f>IFERROR(_xlfn.XLOOKUP(Apollo_Results[[#This Row],[Company Number ]],Apollo_Data___Inc_Lender!A:A,Apollo_Data___Inc_Lender!E:E,"",),"")</f>
        <v>0</v>
      </c>
      <c r="F1117" s="8" t="str">
        <f>IFERROR(_xlfn.XLOOKUP(Apollo_Results[[#This Row],[Company Number ]],Apollo_Data___Inc_Lender!A:A,Apollo_Data___Inc_Lender!F:F,"",0)&amp;"","")</f>
        <v/>
      </c>
      <c r="G1117" s="19">
        <f>_xlfn.XLOOKUP(Apollo_Results[[#This Row],[Company Number ]],Apollo_Data___Inc_Lender!A:A,Apollo_Data___Inc_Lender!G:G,"",0)</f>
        <v>41256</v>
      </c>
      <c r="H1117" s="8" t="str">
        <f>IFERROR(Apollo_Data__Comp_No[[#This Row],[First Name]],"")</f>
        <v>Mark</v>
      </c>
      <c r="I1117" s="8" t="str">
        <f>IFERROR(Apollo_Data__Comp_No[[#This Row],[Last Name]],"")</f>
        <v>Pearse</v>
      </c>
      <c r="M1117" s="8" t="str">
        <f>IFERROR(Apollo_Data__Comp_No[[#This Row],[Company Linkedin Url]],"")</f>
        <v>http://www.linkedin.com/company/stripestreet</v>
      </c>
      <c r="N1117" s="8" t="str">
        <f>IFERROR(Apollo_Data__Comp_No[[#This Row],[Website]],"")</f>
        <v>https://stripestreet.com</v>
      </c>
      <c r="O1117" s="8" t="str">
        <f>IFERROR(Apollo_Data__Comp_No[[#This Row],[Company Address]],"")</f>
        <v>St Christophers Place, London, England, United Kingdom, W1U 1AY</v>
      </c>
      <c r="P1117" s="32"/>
    </row>
    <row r="1118" spans="1:16" x14ac:dyDescent="0.4">
      <c r="A1118" s="18" t="str">
        <f>IFERROR(Apollo_Data__Comp_No[[#This Row],[CH Company number]],"")</f>
        <v>11841667</v>
      </c>
      <c r="B1118" s="14" t="str">
        <f>IFERROR(Apollo_Data__Comp_No[[#This Row],[company]],"")</f>
        <v>Mulberry Homes</v>
      </c>
      <c r="C1118" s="14" t="str">
        <f>IFERROR(_xlfn.XLOOKUP(Apollo_Results[[#This Row],[Company Number ]],Apollo_Data___Inc_Lender!A:A,Apollo_Data___Inc_Lender!C:C,,)&amp;"","")</f>
        <v>Daphne - Powell; Edward - Powell; Daniel - Wethered</v>
      </c>
      <c r="D1118" s="8" t="str">
        <f>IFERROR(_xlfn.XLOOKUP(Apollo_Results[[#This Row],[Company Number ]],Apollo_Data___Inc_Lender!A:A,Apollo_Data___Inc_Lender!D:D,,)&amp;"","")</f>
        <v>Lisa Jane Neave</v>
      </c>
      <c r="E1118" s="19">
        <f>IFERROR(_xlfn.XLOOKUP(Apollo_Results[[#This Row],[Company Number ]],Apollo_Data___Inc_Lender!A:A,Apollo_Data___Inc_Lender!E:E,"",),"")</f>
        <v>45509</v>
      </c>
      <c r="F1118" s="8" t="str">
        <f>IFERROR(_xlfn.XLOOKUP(Apollo_Results[[#This Row],[Company Number ]],Apollo_Data___Inc_Lender!A:A,Apollo_Data___Inc_Lender!F:F,"",0)&amp;"","")</f>
        <v>outstanding</v>
      </c>
      <c r="G1118" s="19">
        <f>_xlfn.XLOOKUP(Apollo_Results[[#This Row],[Company Number ]],Apollo_Data___Inc_Lender!A:A,Apollo_Data___Inc_Lender!G:G,"",0)</f>
        <v>43518</v>
      </c>
      <c r="H1118" s="8" t="str">
        <f>IFERROR(Apollo_Data__Comp_No[[#This Row],[First Name]],"")</f>
        <v>Nathan</v>
      </c>
      <c r="I1118" s="8" t="str">
        <f>IFERROR(Apollo_Data__Comp_No[[#This Row],[Last Name]],"")</f>
        <v>Eyre</v>
      </c>
      <c r="M1118" s="8" t="str">
        <f>IFERROR(Apollo_Data__Comp_No[[#This Row],[Company Linkedin Url]],"")</f>
        <v>http://www.linkedin.com/company/mulberry-homes-uk</v>
      </c>
      <c r="N1118" s="8" t="str">
        <f>IFERROR(Apollo_Data__Comp_No[[#This Row],[Website]],"")</f>
        <v>https://mulberry-homes.co.uk</v>
      </c>
      <c r="O1118" s="8" t="str">
        <f>IFERROR(Apollo_Data__Comp_No[[#This Row],[Company Address]],"")</f>
        <v>21 Richmond Road, Kingston upon Thames, England, United Kingdom, KT2 5</v>
      </c>
      <c r="P1118" s="32"/>
    </row>
    <row r="1119" spans="1:16" x14ac:dyDescent="0.4">
      <c r="A1119" s="18" t="str">
        <f>IFERROR(Apollo_Data__Comp_No[[#This Row],[CH Company number]],"")</f>
        <v>10573372</v>
      </c>
      <c r="B1119" s="14" t="str">
        <f>IFERROR(Apollo_Data__Comp_No[[#This Row],[company]],"")</f>
        <v>Vivant Homes Ltd</v>
      </c>
      <c r="C1119" s="14" t="str">
        <f>IFERROR(_xlfn.XLOOKUP(Apollo_Results[[#This Row],[Company Number ]],Apollo_Data___Inc_Lender!A:A,Apollo_Data___Inc_Lender!C:C,,)&amp;"","")</f>
        <v>Dean - Hodson; Tariq - Noor</v>
      </c>
      <c r="D1119" s="8" t="str">
        <f>IFERROR(_xlfn.XLOOKUP(Apollo_Results[[#This Row],[Company Number ]],Apollo_Data___Inc_Lender!A:A,Apollo_Data___Inc_Lender!D:D,,)&amp;"","")</f>
        <v>Fern Trading Limited</v>
      </c>
      <c r="E1119" s="19">
        <f>IFERROR(_xlfn.XLOOKUP(Apollo_Results[[#This Row],[Company Number ]],Apollo_Data___Inc_Lender!A:A,Apollo_Data___Inc_Lender!E:E,"",),"")</f>
        <v>43542</v>
      </c>
      <c r="F1119" s="8" t="str">
        <f>IFERROR(_xlfn.XLOOKUP(Apollo_Results[[#This Row],[Company Number ]],Apollo_Data___Inc_Lender!A:A,Apollo_Data___Inc_Lender!F:F,"",0)&amp;"","")</f>
        <v>fully-satisfied</v>
      </c>
      <c r="G1119" s="19">
        <f>_xlfn.XLOOKUP(Apollo_Results[[#This Row],[Company Number ]],Apollo_Data___Inc_Lender!A:A,Apollo_Data___Inc_Lender!G:G,"",0)</f>
        <v>42754</v>
      </c>
      <c r="H1119" s="8" t="str">
        <f>IFERROR(Apollo_Data__Comp_No[[#This Row],[First Name]],"")</f>
        <v>Tariq</v>
      </c>
      <c r="I1119" s="8" t="str">
        <f>IFERROR(Apollo_Data__Comp_No[[#This Row],[Last Name]],"")</f>
        <v>Noor</v>
      </c>
      <c r="M1119" s="8" t="str">
        <f>IFERROR(Apollo_Data__Comp_No[[#This Row],[Company Linkedin Url]],"")</f>
        <v>http://www.linkedin.com/company/vivant-homes</v>
      </c>
      <c r="N1119" s="8" t="str">
        <f>IFERROR(Apollo_Data__Comp_No[[#This Row],[Website]],"")</f>
        <v>https://vivanthomes.co.uk</v>
      </c>
      <c r="O1119" s="8" t="str">
        <f>IFERROR(Apollo_Data__Comp_No[[#This Row],[Company Address]],"")</f>
        <v>Ascot, England, United Kingdom, SL5</v>
      </c>
      <c r="P1119" s="32"/>
    </row>
    <row r="1120" spans="1:16" x14ac:dyDescent="0.4">
      <c r="A1120" s="18" t="str">
        <f>IFERROR(Apollo_Data__Comp_No[[#This Row],[CH Company number]],"")</f>
        <v>14228288</v>
      </c>
      <c r="B1120" s="14" t="str">
        <f>IFERROR(Apollo_Data__Comp_No[[#This Row],[company]],"")</f>
        <v>Walton Wagner Build</v>
      </c>
      <c r="C1120" s="14" t="str">
        <f>IFERROR(_xlfn.XLOOKUP(Apollo_Results[[#This Row],[Company Number ]],Apollo_Data___Inc_Lender!A:A,Apollo_Data___Inc_Lender!C:C,,)&amp;"","")</f>
        <v>Jane - Perkins; Luke - Makari; Nicholas - Walton</v>
      </c>
      <c r="D1120" s="8" t="str">
        <f>IFERROR(_xlfn.XLOOKUP(Apollo_Results[[#This Row],[Company Number ]],Apollo_Data___Inc_Lender!A:A,Apollo_Data___Inc_Lender!D:D,,)&amp;"","")</f>
        <v/>
      </c>
      <c r="E1120" s="19">
        <f>IFERROR(_xlfn.XLOOKUP(Apollo_Results[[#This Row],[Company Number ]],Apollo_Data___Inc_Lender!A:A,Apollo_Data___Inc_Lender!E:E,"",),"")</f>
        <v>0</v>
      </c>
      <c r="F1120" s="8" t="str">
        <f>IFERROR(_xlfn.XLOOKUP(Apollo_Results[[#This Row],[Company Number ]],Apollo_Data___Inc_Lender!A:A,Apollo_Data___Inc_Lender!F:F,"",0)&amp;"","")</f>
        <v/>
      </c>
      <c r="G1120" s="19">
        <f>_xlfn.XLOOKUP(Apollo_Results[[#This Row],[Company Number ]],Apollo_Data___Inc_Lender!A:A,Apollo_Data___Inc_Lender!G:G,"",0)</f>
        <v>44754</v>
      </c>
      <c r="H1120" s="8" t="str">
        <f>IFERROR(Apollo_Data__Comp_No[[#This Row],[First Name]],"")</f>
        <v>Luke</v>
      </c>
      <c r="I1120" s="8" t="str">
        <f>IFERROR(Apollo_Data__Comp_No[[#This Row],[Last Name]],"")</f>
        <v>Mapm</v>
      </c>
      <c r="M1120" s="8" t="str">
        <f>IFERROR(Apollo_Data__Comp_No[[#This Row],[Company Linkedin Url]],"")</f>
        <v>http://www.linkedin.com/company/walton-wagner-build</v>
      </c>
      <c r="N1120" s="8" t="str">
        <f>IFERROR(Apollo_Data__Comp_No[[#This Row],[Website]],"")</f>
        <v>https://waltonwagnerbuild.com</v>
      </c>
      <c r="O1120" s="8" t="str">
        <f>IFERROR(Apollo_Data__Comp_No[[#This Row],[Company Address]],"")</f>
        <v>16 Hampden Gurney Street, London, England, United Kingdom, W1H 5AL</v>
      </c>
      <c r="P1120" s="32"/>
    </row>
    <row r="1121" spans="1:16" x14ac:dyDescent="0.4">
      <c r="A1121" s="18" t="str">
        <f>IFERROR(Apollo_Data__Comp_No[[#This Row],[CH Company number]],"")</f>
        <v>10871291</v>
      </c>
      <c r="B1121" s="14" t="str">
        <f>IFERROR(Apollo_Data__Comp_No[[#This Row],[company]],"")</f>
        <v>Highall Developments</v>
      </c>
      <c r="C1121" s="14" t="str">
        <f>IFERROR(_xlfn.XLOOKUP(Apollo_Results[[#This Row],[Company Number ]],Apollo_Data___Inc_Lender!A:A,Apollo_Data___Inc_Lender!C:C,,)&amp;"","")</f>
        <v>Adam - Higham</v>
      </c>
      <c r="D1121" s="8" t="str">
        <f>IFERROR(_xlfn.XLOOKUP(Apollo_Results[[#This Row],[Company Number ]],Apollo_Data___Inc_Lender!A:A,Apollo_Data___Inc_Lender!D:D,,)&amp;"","")</f>
        <v>Mt Clothing Limited</v>
      </c>
      <c r="E1121" s="19">
        <f>IFERROR(_xlfn.XLOOKUP(Apollo_Results[[#This Row],[Company Number ]],Apollo_Data___Inc_Lender!A:A,Apollo_Data___Inc_Lender!E:E,"",),"")</f>
        <v>43637</v>
      </c>
      <c r="F1121" s="8" t="str">
        <f>IFERROR(_xlfn.XLOOKUP(Apollo_Results[[#This Row],[Company Number ]],Apollo_Data___Inc_Lender!A:A,Apollo_Data___Inc_Lender!F:F,"",0)&amp;"","")</f>
        <v>fully-satisfied</v>
      </c>
      <c r="G1121" s="19">
        <f>_xlfn.XLOOKUP(Apollo_Results[[#This Row],[Company Number ]],Apollo_Data___Inc_Lender!A:A,Apollo_Data___Inc_Lender!G:G,"",0)</f>
        <v>42934</v>
      </c>
      <c r="H1121" s="8" t="str">
        <f>IFERROR(Apollo_Data__Comp_No[[#This Row],[First Name]],"")</f>
        <v>Caius</v>
      </c>
      <c r="I1121" s="8" t="str">
        <f>IFERROR(Apollo_Data__Comp_No[[#This Row],[Last Name]],"")</f>
        <v>Colfer</v>
      </c>
      <c r="M1121" s="8" t="str">
        <f>IFERROR(Apollo_Data__Comp_No[[#This Row],[Company Linkedin Url]],"")</f>
        <v>http://www.linkedin.com/company/highall-developments</v>
      </c>
      <c r="N1121" s="8" t="str">
        <f>IFERROR(Apollo_Data__Comp_No[[#This Row],[Website]],"")</f>
        <v>https://highall.co.uk</v>
      </c>
      <c r="O1121" s="8" t="str">
        <f>IFERROR(Apollo_Data__Comp_No[[#This Row],[Company Address]],"")</f>
        <v>Saint Georges Park, Kirkham, England, United Kingdom, PR4 2EF</v>
      </c>
      <c r="P1121" s="32"/>
    </row>
    <row r="1122" spans="1:16" x14ac:dyDescent="0.4">
      <c r="A1122" s="18" t="str">
        <f>IFERROR(Apollo_Data__Comp_No[[#This Row],[CH Company number]],"")</f>
        <v>10871291</v>
      </c>
      <c r="B1122" s="14" t="str">
        <f>IFERROR(Apollo_Data__Comp_No[[#This Row],[company]],"")</f>
        <v>Highall Developments</v>
      </c>
      <c r="C1122" s="14" t="str">
        <f>IFERROR(_xlfn.XLOOKUP(Apollo_Results[[#This Row],[Company Number ]],Apollo_Data___Inc_Lender!A:A,Apollo_Data___Inc_Lender!C:C,,)&amp;"","")</f>
        <v>Adam - Higham</v>
      </c>
      <c r="D1122" s="8" t="str">
        <f>IFERROR(_xlfn.XLOOKUP(Apollo_Results[[#This Row],[Company Number ]],Apollo_Data___Inc_Lender!A:A,Apollo_Data___Inc_Lender!D:D,,)&amp;"","")</f>
        <v>Mt Clothing Limited</v>
      </c>
      <c r="E1122" s="19">
        <f>IFERROR(_xlfn.XLOOKUP(Apollo_Results[[#This Row],[Company Number ]],Apollo_Data___Inc_Lender!A:A,Apollo_Data___Inc_Lender!E:E,"",),"")</f>
        <v>43637</v>
      </c>
      <c r="F1122" s="8" t="str">
        <f>IFERROR(_xlfn.XLOOKUP(Apollo_Results[[#This Row],[Company Number ]],Apollo_Data___Inc_Lender!A:A,Apollo_Data___Inc_Lender!F:F,"",0)&amp;"","")</f>
        <v>fully-satisfied</v>
      </c>
      <c r="G1122" s="19">
        <f>_xlfn.XLOOKUP(Apollo_Results[[#This Row],[Company Number ]],Apollo_Data___Inc_Lender!A:A,Apollo_Data___Inc_Lender!G:G,"",0)</f>
        <v>42934</v>
      </c>
      <c r="H1122" s="8" t="str">
        <f>IFERROR(Apollo_Data__Comp_No[[#This Row],[First Name]],"")</f>
        <v>Adam</v>
      </c>
      <c r="I1122" s="8" t="str">
        <f>IFERROR(Apollo_Data__Comp_No[[#This Row],[Last Name]],"")</f>
        <v>Higham</v>
      </c>
      <c r="M1122" s="8" t="str">
        <f>IFERROR(Apollo_Data__Comp_No[[#This Row],[Company Linkedin Url]],"")</f>
        <v>http://www.linkedin.com/company/highall-developments</v>
      </c>
      <c r="N1122" s="8" t="str">
        <f>IFERROR(Apollo_Data__Comp_No[[#This Row],[Website]],"")</f>
        <v>https://highall.co.uk</v>
      </c>
      <c r="O1122" s="8" t="str">
        <f>IFERROR(Apollo_Data__Comp_No[[#This Row],[Company Address]],"")</f>
        <v>Saint Georges Park, Kirkham, England, United Kingdom, PR4 2EF</v>
      </c>
      <c r="P1122" s="32"/>
    </row>
    <row r="1123" spans="1:16" x14ac:dyDescent="0.4">
      <c r="A1123" s="18" t="str">
        <f>IFERROR(Apollo_Data__Comp_No[[#This Row],[CH Company number]],"")</f>
        <v>10046477</v>
      </c>
      <c r="B1123" s="14" t="str">
        <f>IFERROR(Apollo_Data__Comp_No[[#This Row],[company]],"")</f>
        <v>Prestige Architects</v>
      </c>
      <c r="C1123" s="14" t="str">
        <f>IFERROR(_xlfn.XLOOKUP(Apollo_Results[[#This Row],[Company Number ]],Apollo_Data___Inc_Lender!A:A,Apollo_Data___Inc_Lender!C:C,,)&amp;"","")</f>
        <v>Marco - Braghiroli</v>
      </c>
      <c r="D1123" s="8" t="str">
        <f>IFERROR(_xlfn.XLOOKUP(Apollo_Results[[#This Row],[Company Number ]],Apollo_Data___Inc_Lender!A:A,Apollo_Data___Inc_Lender!D:D,,)&amp;"","")</f>
        <v/>
      </c>
      <c r="E1123" s="19">
        <f>IFERROR(_xlfn.XLOOKUP(Apollo_Results[[#This Row],[Company Number ]],Apollo_Data___Inc_Lender!A:A,Apollo_Data___Inc_Lender!E:E,"",),"")</f>
        <v>0</v>
      </c>
      <c r="F1123" s="8" t="str">
        <f>IFERROR(_xlfn.XLOOKUP(Apollo_Results[[#This Row],[Company Number ]],Apollo_Data___Inc_Lender!A:A,Apollo_Data___Inc_Lender!F:F,"",0)&amp;"","")</f>
        <v/>
      </c>
      <c r="G1123" s="19">
        <f>_xlfn.XLOOKUP(Apollo_Results[[#This Row],[Company Number ]],Apollo_Data___Inc_Lender!A:A,Apollo_Data___Inc_Lender!G:G,"",0)</f>
        <v>42436</v>
      </c>
      <c r="H1123" s="8" t="str">
        <f>IFERROR(Apollo_Data__Comp_No[[#This Row],[First Name]],"")</f>
        <v>Marco</v>
      </c>
      <c r="I1123" s="8" t="str">
        <f>IFERROR(Apollo_Data__Comp_No[[#This Row],[Last Name]],"")</f>
        <v>Braghiroli</v>
      </c>
      <c r="M1123" s="8" t="str">
        <f>IFERROR(Apollo_Data__Comp_No[[#This Row],[Company Linkedin Url]],"")</f>
        <v>http://www.linkedin.com/company/prestige-exclusive-lifestyle</v>
      </c>
      <c r="N1123" s="8" t="str">
        <f>IFERROR(Apollo_Data__Comp_No[[#This Row],[Website]],"")</f>
        <v>https://prestigearchitects.co.uk</v>
      </c>
      <c r="O1123" s="8" t="str">
        <f>IFERROR(Apollo_Data__Comp_No[[#This Row],[Company Address]],"")</f>
        <v>132 Lots Road, London, England, United Kingdom, SW10 0RJ</v>
      </c>
      <c r="P1123" s="32"/>
    </row>
    <row r="1124" spans="1:16" x14ac:dyDescent="0.4">
      <c r="A1124" s="18" t="str">
        <f>IFERROR(Apollo_Data__Comp_No[[#This Row],[CH Company number]],"")</f>
        <v>10011715</v>
      </c>
      <c r="B1124" s="14" t="str">
        <f>IFERROR(Apollo_Data__Comp_No[[#This Row],[company]],"")</f>
        <v>Frost Builders SW Ltd</v>
      </c>
      <c r="C1124" s="14" t="str">
        <f>IFERROR(_xlfn.XLOOKUP(Apollo_Results[[#This Row],[Company Number ]],Apollo_Data___Inc_Lender!A:A,Apollo_Data___Inc_Lender!C:C,,)&amp;"","")</f>
        <v>Daniel - Hore; Karen - Hore</v>
      </c>
      <c r="D1124" s="8" t="str">
        <f>IFERROR(_xlfn.XLOOKUP(Apollo_Results[[#This Row],[Company Number ]],Apollo_Data___Inc_Lender!A:A,Apollo_Data___Inc_Lender!D:D,,)&amp;"","")</f>
        <v>South West Investment Group (Capital) Limited</v>
      </c>
      <c r="E1124" s="19">
        <f>IFERROR(_xlfn.XLOOKUP(Apollo_Results[[#This Row],[Company Number ]],Apollo_Data___Inc_Lender!A:A,Apollo_Data___Inc_Lender!E:E,"",),"")</f>
        <v>42479</v>
      </c>
      <c r="F1124" s="8" t="str">
        <f>IFERROR(_xlfn.XLOOKUP(Apollo_Results[[#This Row],[Company Number ]],Apollo_Data___Inc_Lender!A:A,Apollo_Data___Inc_Lender!F:F,"",0)&amp;"","")</f>
        <v>fully-satisfied</v>
      </c>
      <c r="G1124" s="19">
        <f>_xlfn.XLOOKUP(Apollo_Results[[#This Row],[Company Number ]],Apollo_Data___Inc_Lender!A:A,Apollo_Data___Inc_Lender!G:G,"",0)</f>
        <v>42418</v>
      </c>
      <c r="H1124" s="8" t="str">
        <f>IFERROR(Apollo_Data__Comp_No[[#This Row],[First Name]],"")</f>
        <v>Phil</v>
      </c>
      <c r="I1124" s="8" t="str">
        <f>IFERROR(Apollo_Data__Comp_No[[#This Row],[Last Name]],"")</f>
        <v>Walker</v>
      </c>
      <c r="M1124" s="8" t="str">
        <f>IFERROR(Apollo_Data__Comp_No[[#This Row],[Company Linkedin Url]],"")</f>
        <v>http://www.linkedin.com/company/frost-builders-sw-ltd</v>
      </c>
      <c r="N1124" s="8" t="str">
        <f>IFERROR(Apollo_Data__Comp_No[[#This Row],[Website]],"")</f>
        <v>https://frostbuilders.co.uk</v>
      </c>
      <c r="O1124" s="8" t="str">
        <f>IFERROR(Apollo_Data__Comp_No[[#This Row],[Company Address]],"")</f>
        <v>112 Treverbyn Road, England, United Kingdom, PL25 4EW</v>
      </c>
      <c r="P1124" s="32"/>
    </row>
    <row r="1125" spans="1:16" x14ac:dyDescent="0.4">
      <c r="A1125" s="18" t="str">
        <f>IFERROR(Apollo_Data__Comp_No[[#This Row],[CH Company number]],"")</f>
        <v>10284645</v>
      </c>
      <c r="B1125" s="14" t="str">
        <f>IFERROR(Apollo_Data__Comp_No[[#This Row],[company]],"")</f>
        <v>Axis Land Partnerships</v>
      </c>
      <c r="C1125" s="14" t="str">
        <f>IFERROR(_xlfn.XLOOKUP(Apollo_Results[[#This Row],[Company Number ]],Apollo_Data___Inc_Lender!A:A,Apollo_Data___Inc_Lender!C:C,,)&amp;"","")</f>
        <v>John - Dempsey; Owain - Thomas; Robert - Wotherspoon</v>
      </c>
      <c r="D1125" s="8" t="str">
        <f>IFERROR(_xlfn.XLOOKUP(Apollo_Results[[#This Row],[Company Number ]],Apollo_Data___Inc_Lender!A:A,Apollo_Data___Inc_Lender!D:D,,)&amp;"","")</f>
        <v/>
      </c>
      <c r="E1125" s="19">
        <f>IFERROR(_xlfn.XLOOKUP(Apollo_Results[[#This Row],[Company Number ]],Apollo_Data___Inc_Lender!A:A,Apollo_Data___Inc_Lender!E:E,"",),"")</f>
        <v>0</v>
      </c>
      <c r="F1125" s="8" t="str">
        <f>IFERROR(_xlfn.XLOOKUP(Apollo_Results[[#This Row],[Company Number ]],Apollo_Data___Inc_Lender!A:A,Apollo_Data___Inc_Lender!F:F,"",0)&amp;"","")</f>
        <v/>
      </c>
      <c r="G1125" s="19">
        <f>_xlfn.XLOOKUP(Apollo_Results[[#This Row],[Company Number ]],Apollo_Data___Inc_Lender!A:A,Apollo_Data___Inc_Lender!G:G,"",0)</f>
        <v>42569</v>
      </c>
      <c r="H1125" s="8" t="str">
        <f>IFERROR(Apollo_Data__Comp_No[[#This Row],[First Name]],"")</f>
        <v>Matthew</v>
      </c>
      <c r="I1125" s="8" t="str">
        <f>IFERROR(Apollo_Data__Comp_No[[#This Row],[Last Name]],"")</f>
        <v>Hare</v>
      </c>
      <c r="M1125" s="8" t="str">
        <f>IFERROR(Apollo_Data__Comp_No[[#This Row],[Company Linkedin Url]],"")</f>
        <v>http://www.linkedin.com/company/axis-land-partnerships-ltd</v>
      </c>
      <c r="N1125" s="8" t="str">
        <f>IFERROR(Apollo_Data__Comp_No[[#This Row],[Website]],"")</f>
        <v>https://axislp.com</v>
      </c>
      <c r="O1125" s="8" t="str">
        <f>IFERROR(Apollo_Data__Comp_No[[#This Row],[Company Address]],"")</f>
        <v>Maylands Avenue, Hemel Hempstead, England, United Kingdom, HP2 7TR</v>
      </c>
      <c r="P1125" s="32"/>
    </row>
    <row r="1126" spans="1:16" x14ac:dyDescent="0.4">
      <c r="A1126" s="18" t="str">
        <f>IFERROR(Apollo_Data__Comp_No[[#This Row],[CH Company number]],"")</f>
        <v>10284645</v>
      </c>
      <c r="B1126" s="14" t="str">
        <f>IFERROR(Apollo_Data__Comp_No[[#This Row],[company]],"")</f>
        <v>Axis Land Partnerships</v>
      </c>
      <c r="C1126" s="14" t="str">
        <f>IFERROR(_xlfn.XLOOKUP(Apollo_Results[[#This Row],[Company Number ]],Apollo_Data___Inc_Lender!A:A,Apollo_Data___Inc_Lender!C:C,,)&amp;"","")</f>
        <v>John - Dempsey; Owain - Thomas; Robert - Wotherspoon</v>
      </c>
      <c r="D1126" s="8" t="str">
        <f>IFERROR(_xlfn.XLOOKUP(Apollo_Results[[#This Row],[Company Number ]],Apollo_Data___Inc_Lender!A:A,Apollo_Data___Inc_Lender!D:D,,)&amp;"","")</f>
        <v/>
      </c>
      <c r="E1126" s="19">
        <f>IFERROR(_xlfn.XLOOKUP(Apollo_Results[[#This Row],[Company Number ]],Apollo_Data___Inc_Lender!A:A,Apollo_Data___Inc_Lender!E:E,"",),"")</f>
        <v>0</v>
      </c>
      <c r="F1126" s="8" t="str">
        <f>IFERROR(_xlfn.XLOOKUP(Apollo_Results[[#This Row],[Company Number ]],Apollo_Data___Inc_Lender!A:A,Apollo_Data___Inc_Lender!F:F,"",0)&amp;"","")</f>
        <v/>
      </c>
      <c r="G1126" s="19">
        <f>_xlfn.XLOOKUP(Apollo_Results[[#This Row],[Company Number ]],Apollo_Data___Inc_Lender!A:A,Apollo_Data___Inc_Lender!G:G,"",0)</f>
        <v>42569</v>
      </c>
      <c r="H1126" s="8" t="str">
        <f>IFERROR(Apollo_Data__Comp_No[[#This Row],[First Name]],"")</f>
        <v>Phil</v>
      </c>
      <c r="I1126" s="8" t="str">
        <f>IFERROR(Apollo_Data__Comp_No[[#This Row],[Last Name]],"")</f>
        <v>Grant</v>
      </c>
      <c r="M1126" s="8" t="str">
        <f>IFERROR(Apollo_Data__Comp_No[[#This Row],[Company Linkedin Url]],"")</f>
        <v>http://www.linkedin.com/company/axis-land-partnerships-ltd</v>
      </c>
      <c r="N1126" s="8" t="str">
        <f>IFERROR(Apollo_Data__Comp_No[[#This Row],[Website]],"")</f>
        <v>https://axislp.com</v>
      </c>
      <c r="O1126" s="8" t="str">
        <f>IFERROR(Apollo_Data__Comp_No[[#This Row],[Company Address]],"")</f>
        <v>Maylands Avenue, Hemel Hempstead, England, United Kingdom, HP2 7TR</v>
      </c>
      <c r="P1126" s="32"/>
    </row>
    <row r="1127" spans="1:16" x14ac:dyDescent="0.4">
      <c r="A1127" s="18" t="str">
        <f>IFERROR(Apollo_Data__Comp_No[[#This Row],[CH Company number]],"")</f>
        <v>10284645</v>
      </c>
      <c r="B1127" s="14" t="str">
        <f>IFERROR(Apollo_Data__Comp_No[[#This Row],[company]],"")</f>
        <v>Axis Land Partnerships</v>
      </c>
      <c r="C1127" s="14" t="str">
        <f>IFERROR(_xlfn.XLOOKUP(Apollo_Results[[#This Row],[Company Number ]],Apollo_Data___Inc_Lender!A:A,Apollo_Data___Inc_Lender!C:C,,)&amp;"","")</f>
        <v>John - Dempsey; Owain - Thomas; Robert - Wotherspoon</v>
      </c>
      <c r="D1127" s="8" t="str">
        <f>IFERROR(_xlfn.XLOOKUP(Apollo_Results[[#This Row],[Company Number ]],Apollo_Data___Inc_Lender!A:A,Apollo_Data___Inc_Lender!D:D,,)&amp;"","")</f>
        <v/>
      </c>
      <c r="E1127" s="19">
        <f>IFERROR(_xlfn.XLOOKUP(Apollo_Results[[#This Row],[Company Number ]],Apollo_Data___Inc_Lender!A:A,Apollo_Data___Inc_Lender!E:E,"",),"")</f>
        <v>0</v>
      </c>
      <c r="F1127" s="8" t="str">
        <f>IFERROR(_xlfn.XLOOKUP(Apollo_Results[[#This Row],[Company Number ]],Apollo_Data___Inc_Lender!A:A,Apollo_Data___Inc_Lender!F:F,"",0)&amp;"","")</f>
        <v/>
      </c>
      <c r="G1127" s="19">
        <f>_xlfn.XLOOKUP(Apollo_Results[[#This Row],[Company Number ]],Apollo_Data___Inc_Lender!A:A,Apollo_Data___Inc_Lender!G:G,"",0)</f>
        <v>42569</v>
      </c>
      <c r="H1127" s="8" t="str">
        <f>IFERROR(Apollo_Data__Comp_No[[#This Row],[First Name]],"")</f>
        <v>Rachel</v>
      </c>
      <c r="I1127" s="8" t="str">
        <f>IFERROR(Apollo_Data__Comp_No[[#This Row],[Last Name]],"")</f>
        <v>Wilbraham</v>
      </c>
      <c r="M1127" s="8" t="str">
        <f>IFERROR(Apollo_Data__Comp_No[[#This Row],[Company Linkedin Url]],"")</f>
        <v>http://www.linkedin.com/company/axis-land-partnerships-ltd</v>
      </c>
      <c r="N1127" s="8" t="str">
        <f>IFERROR(Apollo_Data__Comp_No[[#This Row],[Website]],"")</f>
        <v>https://axislp.com</v>
      </c>
      <c r="O1127" s="8" t="str">
        <f>IFERROR(Apollo_Data__Comp_No[[#This Row],[Company Address]],"")</f>
        <v>Maylands Avenue, Hemel Hempstead, England, United Kingdom, HP2 7TR</v>
      </c>
      <c r="P1127" s="32"/>
    </row>
    <row r="1128" spans="1:16" x14ac:dyDescent="0.4">
      <c r="A1128" s="18" t="str">
        <f>IFERROR(Apollo_Data__Comp_No[[#This Row],[CH Company number]],"")</f>
        <v>09707270</v>
      </c>
      <c r="B1128" s="14" t="str">
        <f>IFERROR(Apollo_Data__Comp_No[[#This Row],[company]],"")</f>
        <v>Oakdean Construction Ltd</v>
      </c>
      <c r="C1128" s="14" t="str">
        <f>IFERROR(_xlfn.XLOOKUP(Apollo_Results[[#This Row],[Company Number ]],Apollo_Data___Inc_Lender!A:A,Apollo_Data___Inc_Lender!C:C,,)&amp;"","")</f>
        <v>Stephen - Hocking; Anthony - Groves; David - South</v>
      </c>
      <c r="D1128" s="8" t="str">
        <f>IFERROR(_xlfn.XLOOKUP(Apollo_Results[[#This Row],[Company Number ]],Apollo_Data___Inc_Lender!A:A,Apollo_Data___Inc_Lender!D:D,,)&amp;"","")</f>
        <v/>
      </c>
      <c r="E1128" s="19">
        <f>IFERROR(_xlfn.XLOOKUP(Apollo_Results[[#This Row],[Company Number ]],Apollo_Data___Inc_Lender!A:A,Apollo_Data___Inc_Lender!E:E,"",),"")</f>
        <v>0</v>
      </c>
      <c r="F1128" s="8" t="str">
        <f>IFERROR(_xlfn.XLOOKUP(Apollo_Results[[#This Row],[Company Number ]],Apollo_Data___Inc_Lender!A:A,Apollo_Data___Inc_Lender!F:F,"",0)&amp;"","")</f>
        <v/>
      </c>
      <c r="G1128" s="19">
        <f>_xlfn.XLOOKUP(Apollo_Results[[#This Row],[Company Number ]],Apollo_Data___Inc_Lender!A:A,Apollo_Data___Inc_Lender!G:G,"",0)</f>
        <v>42213</v>
      </c>
      <c r="H1128" s="8" t="str">
        <f>IFERROR(Apollo_Data__Comp_No[[#This Row],[First Name]],"")</f>
        <v>Ian</v>
      </c>
      <c r="I1128" s="8" t="str">
        <f>IFERROR(Apollo_Data__Comp_No[[#This Row],[Last Name]],"")</f>
        <v>Mann</v>
      </c>
      <c r="M1128" s="8" t="str">
        <f>IFERROR(Apollo_Data__Comp_No[[#This Row],[Company Linkedin Url]],"")</f>
        <v>http://www.linkedin.com/company/oakdean-construction-ltd</v>
      </c>
      <c r="N1128" s="8" t="str">
        <f>IFERROR(Apollo_Data__Comp_No[[#This Row],[Website]],"")</f>
        <v>https://oakdeanconstruction.co.uk</v>
      </c>
      <c r="O1128" s="8" t="str">
        <f>IFERROR(Apollo_Data__Comp_No[[#This Row],[Company Address]],"")</f>
        <v>Revenge Road, Chatham, England, United Kingdom, ME5 8LF</v>
      </c>
      <c r="P1128" s="32"/>
    </row>
    <row r="1129" spans="1:16" x14ac:dyDescent="0.4">
      <c r="A1129" s="18" t="str">
        <f>IFERROR(Apollo_Data__Comp_No[[#This Row],[CH Company number]],"")</f>
        <v>03917428</v>
      </c>
      <c r="B1129" s="14" t="str">
        <f>IFERROR(Apollo_Data__Comp_No[[#This Row],[company]],"")</f>
        <v>Property Experts Nationwide Ltd</v>
      </c>
      <c r="C1129" s="14" t="str">
        <f>IFERROR(_xlfn.XLOOKUP(Apollo_Results[[#This Row],[Company Number ]],Apollo_Data___Inc_Lender!A:A,Apollo_Data___Inc_Lender!C:C,,)&amp;"","")</f>
        <v>Bruce - Burkitt</v>
      </c>
      <c r="D1129" s="8" t="str">
        <f>IFERROR(_xlfn.XLOOKUP(Apollo_Results[[#This Row],[Company Number ]],Apollo_Data___Inc_Lender!A:A,Apollo_Data___Inc_Lender!D:D,,)&amp;"","")</f>
        <v>Barclays Bank PLC</v>
      </c>
      <c r="E1129" s="19">
        <f>IFERROR(_xlfn.XLOOKUP(Apollo_Results[[#This Row],[Company Number ]],Apollo_Data___Inc_Lender!A:A,Apollo_Data___Inc_Lender!E:E,"",),"")</f>
        <v>39351</v>
      </c>
      <c r="F1129" s="8" t="str">
        <f>IFERROR(_xlfn.XLOOKUP(Apollo_Results[[#This Row],[Company Number ]],Apollo_Data___Inc_Lender!A:A,Apollo_Data___Inc_Lender!F:F,"",0)&amp;"","")</f>
        <v>fully-satisfied</v>
      </c>
      <c r="G1129" s="19">
        <f>_xlfn.XLOOKUP(Apollo_Results[[#This Row],[Company Number ]],Apollo_Data___Inc_Lender!A:A,Apollo_Data___Inc_Lender!G:G,"",0)</f>
        <v>36552</v>
      </c>
      <c r="H1129" s="8" t="str">
        <f>IFERROR(Apollo_Data__Comp_No[[#This Row],[First Name]],"")</f>
        <v>Nikki</v>
      </c>
      <c r="I1129" s="8" t="str">
        <f>IFERROR(Apollo_Data__Comp_No[[#This Row],[Last Name]],"")</f>
        <v>Chaudhary</v>
      </c>
      <c r="M1129" s="8" t="str">
        <f>IFERROR(Apollo_Data__Comp_No[[#This Row],[Company Linkedin Url]],"")</f>
        <v>http://www.linkedin.com/company/property-experts-ltd</v>
      </c>
      <c r="N1129" s="8" t="str">
        <f>IFERROR(Apollo_Data__Comp_No[[#This Row],[Website]],"")</f>
        <v>https://propertyexperts.co.uk</v>
      </c>
      <c r="O1129" s="8" t="str">
        <f>IFERROR(Apollo_Data__Comp_No[[#This Row],[Company Address]],"")</f>
        <v>24 Coombe Ridings, Kingston upon Thames, England, United Kingdom, KT2 7JU</v>
      </c>
      <c r="P1129" s="32"/>
    </row>
    <row r="1130" spans="1:16" x14ac:dyDescent="0.4">
      <c r="A1130" s="18" t="str">
        <f>IFERROR(Apollo_Data__Comp_No[[#This Row],[CH Company number]],"")</f>
        <v>12308980</v>
      </c>
      <c r="B1130" s="14" t="str">
        <f>IFERROR(Apollo_Data__Comp_No[[#This Row],[company]],"")</f>
        <v>Proficiency</v>
      </c>
      <c r="C1130" s="14" t="str">
        <f>IFERROR(_xlfn.XLOOKUP(Apollo_Results[[#This Row],[Company Number ]],Apollo_Data___Inc_Lender!A:A,Apollo_Data___Inc_Lender!C:C,,)&amp;"","")</f>
        <v>Folashade - Dada</v>
      </c>
      <c r="D1130" s="8" t="str">
        <f>IFERROR(_xlfn.XLOOKUP(Apollo_Results[[#This Row],[Company Number ]],Apollo_Data___Inc_Lender!A:A,Apollo_Data___Inc_Lender!D:D,,)&amp;"","")</f>
        <v/>
      </c>
      <c r="E1130" s="19">
        <f>IFERROR(_xlfn.XLOOKUP(Apollo_Results[[#This Row],[Company Number ]],Apollo_Data___Inc_Lender!A:A,Apollo_Data___Inc_Lender!E:E,"",),"")</f>
        <v>0</v>
      </c>
      <c r="F1130" s="8" t="str">
        <f>IFERROR(_xlfn.XLOOKUP(Apollo_Results[[#This Row],[Company Number ]],Apollo_Data___Inc_Lender!A:A,Apollo_Data___Inc_Lender!F:F,"",0)&amp;"","")</f>
        <v/>
      </c>
      <c r="G1130" s="19">
        <f>_xlfn.XLOOKUP(Apollo_Results[[#This Row],[Company Number ]],Apollo_Data___Inc_Lender!A:A,Apollo_Data___Inc_Lender!G:G,"",0)</f>
        <v>43780</v>
      </c>
      <c r="H1130" s="8" t="str">
        <f>IFERROR(Apollo_Data__Comp_No[[#This Row],[First Name]],"")</f>
        <v>Raitis</v>
      </c>
      <c r="I1130" s="8" t="str">
        <f>IFERROR(Apollo_Data__Comp_No[[#This Row],[Last Name]],"")</f>
        <v>Kupce</v>
      </c>
      <c r="M1130" s="8" t="str">
        <f>IFERROR(Apollo_Data__Comp_No[[#This Row],[Company Linkedin Url]],"")</f>
        <v>http://www.linkedin.com/company/proficiency-ltd</v>
      </c>
      <c r="N1130" s="8" t="str">
        <f>IFERROR(Apollo_Data__Comp_No[[#This Row],[Website]],"")</f>
        <v>https://proficiencyltd.co.uk</v>
      </c>
      <c r="O1130" s="8" t="str">
        <f>IFERROR(Apollo_Data__Comp_No[[#This Row],[Company Address]],"")</f>
        <v>31 Fortune Green Road, London, England, United Kingdom, NW6 1</v>
      </c>
      <c r="P1130" s="32"/>
    </row>
    <row r="1131" spans="1:16" x14ac:dyDescent="0.4">
      <c r="A1131" s="18" t="str">
        <f>IFERROR(Apollo_Data__Comp_No[[#This Row],[CH Company number]],"")</f>
        <v>12308980</v>
      </c>
      <c r="B1131" s="14" t="str">
        <f>IFERROR(Apollo_Data__Comp_No[[#This Row],[company]],"")</f>
        <v>Proficiency</v>
      </c>
      <c r="C1131" s="14" t="str">
        <f>IFERROR(_xlfn.XLOOKUP(Apollo_Results[[#This Row],[Company Number ]],Apollo_Data___Inc_Lender!A:A,Apollo_Data___Inc_Lender!C:C,,)&amp;"","")</f>
        <v>Folashade - Dada</v>
      </c>
      <c r="D1131" s="8" t="str">
        <f>IFERROR(_xlfn.XLOOKUP(Apollo_Results[[#This Row],[Company Number ]],Apollo_Data___Inc_Lender!A:A,Apollo_Data___Inc_Lender!D:D,,)&amp;"","")</f>
        <v/>
      </c>
      <c r="E1131" s="19">
        <f>IFERROR(_xlfn.XLOOKUP(Apollo_Results[[#This Row],[Company Number ]],Apollo_Data___Inc_Lender!A:A,Apollo_Data___Inc_Lender!E:E,"",),"")</f>
        <v>0</v>
      </c>
      <c r="F1131" s="8" t="str">
        <f>IFERROR(_xlfn.XLOOKUP(Apollo_Results[[#This Row],[Company Number ]],Apollo_Data___Inc_Lender!A:A,Apollo_Data___Inc_Lender!F:F,"",0)&amp;"","")</f>
        <v/>
      </c>
      <c r="G1131" s="19">
        <f>_xlfn.XLOOKUP(Apollo_Results[[#This Row],[Company Number ]],Apollo_Data___Inc_Lender!A:A,Apollo_Data___Inc_Lender!G:G,"",0)</f>
        <v>43780</v>
      </c>
      <c r="H1131" s="8" t="str">
        <f>IFERROR(Apollo_Data__Comp_No[[#This Row],[First Name]],"")</f>
        <v>Ammar</v>
      </c>
      <c r="I1131" s="8" t="str">
        <f>IFERROR(Apollo_Data__Comp_No[[#This Row],[Last Name]],"")</f>
        <v>Bass</v>
      </c>
      <c r="M1131" s="8" t="str">
        <f>IFERROR(Apollo_Data__Comp_No[[#This Row],[Company Linkedin Url]],"")</f>
        <v>http://www.linkedin.com/company/proficiency-ltd</v>
      </c>
      <c r="N1131" s="8" t="str">
        <f>IFERROR(Apollo_Data__Comp_No[[#This Row],[Website]],"")</f>
        <v>https://proficiencyltd.co.uk</v>
      </c>
      <c r="O1131" s="8" t="str">
        <f>IFERROR(Apollo_Data__Comp_No[[#This Row],[Company Address]],"")</f>
        <v>31 Fortune Green Road, London, England, United Kingdom, NW6 1</v>
      </c>
      <c r="P1131" s="32"/>
    </row>
    <row r="1132" spans="1:16" x14ac:dyDescent="0.4">
      <c r="A1132" s="18" t="str">
        <f>IFERROR(Apollo_Data__Comp_No[[#This Row],[CH Company number]],"")</f>
        <v>12254765</v>
      </c>
      <c r="B1132" s="14" t="str">
        <f>IFERROR(Apollo_Data__Comp_No[[#This Row],[company]],"")</f>
        <v>The Hogarth Property Group</v>
      </c>
      <c r="C1132" s="14" t="str">
        <f>IFERROR(_xlfn.XLOOKUP(Apollo_Results[[#This Row],[Company Number ]],Apollo_Data___Inc_Lender!A:A,Apollo_Data___Inc_Lender!C:C,,)&amp;"","")</f>
        <v>Paul - Connolly; Sophia - Connolly</v>
      </c>
      <c r="D1132" s="8" t="str">
        <f>IFERROR(_xlfn.XLOOKUP(Apollo_Results[[#This Row],[Company Number ]],Apollo_Data___Inc_Lender!A:A,Apollo_Data___Inc_Lender!D:D,,)&amp;"","")</f>
        <v/>
      </c>
      <c r="E1132" s="19">
        <f>IFERROR(_xlfn.XLOOKUP(Apollo_Results[[#This Row],[Company Number ]],Apollo_Data___Inc_Lender!A:A,Apollo_Data___Inc_Lender!E:E,"",),"")</f>
        <v>0</v>
      </c>
      <c r="F1132" s="8" t="str">
        <f>IFERROR(_xlfn.XLOOKUP(Apollo_Results[[#This Row],[Company Number ]],Apollo_Data___Inc_Lender!A:A,Apollo_Data___Inc_Lender!F:F,"",0)&amp;"","")</f>
        <v/>
      </c>
      <c r="G1132" s="19">
        <f>_xlfn.XLOOKUP(Apollo_Results[[#This Row],[Company Number ]],Apollo_Data___Inc_Lender!A:A,Apollo_Data___Inc_Lender!G:G,"",0)</f>
        <v>43748</v>
      </c>
      <c r="H1132" s="8" t="str">
        <f>IFERROR(Apollo_Data__Comp_No[[#This Row],[First Name]],"")</f>
        <v>Orion</v>
      </c>
      <c r="I1132" s="8" t="str">
        <f>IFERROR(Apollo_Data__Comp_No[[#This Row],[Last Name]],"")</f>
        <v>Ravesteyn</v>
      </c>
      <c r="M1132" s="8" t="str">
        <f>IFERROR(Apollo_Data__Comp_No[[#This Row],[Company Linkedin Url]],"")</f>
        <v>http://www.linkedin.com/company/the-hogarth-property-group</v>
      </c>
      <c r="N1132" s="8" t="str">
        <f>IFERROR(Apollo_Data__Comp_No[[#This Row],[Website]],"")</f>
        <v>https://thehogarthpropertygroup.com</v>
      </c>
      <c r="O1132" s="8" t="str">
        <f>IFERROR(Apollo_Data__Comp_No[[#This Row],[Company Address]],"")</f>
        <v>303 West End Lane, London, England, United Kingdom, NW6 1RD</v>
      </c>
      <c r="P1132" s="32"/>
    </row>
    <row r="1133" spans="1:16" x14ac:dyDescent="0.4">
      <c r="A1133" s="18" t="str">
        <f>IFERROR(Apollo_Data__Comp_No[[#This Row],[CH Company number]],"")</f>
        <v>08232170</v>
      </c>
      <c r="B1133" s="14" t="str">
        <f>IFERROR(Apollo_Data__Comp_No[[#This Row],[company]],"")</f>
        <v>VIRTUE PROJECTS LTD</v>
      </c>
      <c r="C1133" s="14" t="str">
        <f>IFERROR(_xlfn.XLOOKUP(Apollo_Results[[#This Row],[Company Number ]],Apollo_Data___Inc_Lender!A:A,Apollo_Data___Inc_Lender!C:C,,)&amp;"","")</f>
        <v>Theodoros - Charalambous</v>
      </c>
      <c r="D1133" s="8" t="str">
        <f>IFERROR(_xlfn.XLOOKUP(Apollo_Results[[#This Row],[Company Number ]],Apollo_Data___Inc_Lender!A:A,Apollo_Data___Inc_Lender!D:D,,)&amp;"","")</f>
        <v/>
      </c>
      <c r="E1133" s="19">
        <f>IFERROR(_xlfn.XLOOKUP(Apollo_Results[[#This Row],[Company Number ]],Apollo_Data___Inc_Lender!A:A,Apollo_Data___Inc_Lender!E:E,"",),"")</f>
        <v>0</v>
      </c>
      <c r="F1133" s="8" t="str">
        <f>IFERROR(_xlfn.XLOOKUP(Apollo_Results[[#This Row],[Company Number ]],Apollo_Data___Inc_Lender!A:A,Apollo_Data___Inc_Lender!F:F,"",0)&amp;"","")</f>
        <v/>
      </c>
      <c r="G1133" s="19">
        <f>_xlfn.XLOOKUP(Apollo_Results[[#This Row],[Company Number ]],Apollo_Data___Inc_Lender!A:A,Apollo_Data___Inc_Lender!G:G,"",0)</f>
        <v>41179</v>
      </c>
      <c r="H1133" s="8" t="str">
        <f>IFERROR(Apollo_Data__Comp_No[[#This Row],[First Name]],"")</f>
        <v>Theo</v>
      </c>
      <c r="I1133" s="8" t="str">
        <f>IFERROR(Apollo_Data__Comp_No[[#This Row],[Last Name]],"")</f>
        <v>Charalambous</v>
      </c>
      <c r="M1133" s="8" t="str">
        <f>IFERROR(Apollo_Data__Comp_No[[#This Row],[Company Linkedin Url]],"")</f>
        <v>http://www.linkedin.com/company/virtue-projects-ltd</v>
      </c>
      <c r="N1133" s="8" t="str">
        <f>IFERROR(Apollo_Data__Comp_No[[#This Row],[Website]],"")</f>
        <v>https://virtueprojects.com</v>
      </c>
      <c r="O1133" s="8" t="str">
        <f>IFERROR(Apollo_Data__Comp_No[[#This Row],[Company Address]],"")</f>
        <v>97 Judd Street, London, England, United Kingdom, WC1H 9JF</v>
      </c>
      <c r="P1133" s="32"/>
    </row>
    <row r="1134" spans="1:16" x14ac:dyDescent="0.4">
      <c r="A1134" s="18" t="str">
        <f>IFERROR(Apollo_Data__Comp_No[[#This Row],[CH Company number]],"")</f>
        <v>10421810</v>
      </c>
      <c r="B1134" s="14" t="str">
        <f>IFERROR(Apollo_Data__Comp_No[[#This Row],[company]],"")</f>
        <v>Kalro Capital</v>
      </c>
      <c r="C1134" s="14" t="str">
        <f>IFERROR(_xlfn.XLOOKUP(Apollo_Results[[#This Row],[Company Number ]],Apollo_Data___Inc_Lender!A:A,Apollo_Data___Inc_Lender!C:C,,)&amp;"","")</f>
        <v>Michal - Ondrejovic</v>
      </c>
      <c r="D1134" s="8" t="str">
        <f>IFERROR(_xlfn.XLOOKUP(Apollo_Results[[#This Row],[Company Number ]],Apollo_Data___Inc_Lender!A:A,Apollo_Data___Inc_Lender!D:D,,)&amp;"","")</f>
        <v/>
      </c>
      <c r="E1134" s="19">
        <f>IFERROR(_xlfn.XLOOKUP(Apollo_Results[[#This Row],[Company Number ]],Apollo_Data___Inc_Lender!A:A,Apollo_Data___Inc_Lender!E:E,"",),"")</f>
        <v>0</v>
      </c>
      <c r="F1134" s="8" t="str">
        <f>IFERROR(_xlfn.XLOOKUP(Apollo_Results[[#This Row],[Company Number ]],Apollo_Data___Inc_Lender!A:A,Apollo_Data___Inc_Lender!F:F,"",0)&amp;"","")</f>
        <v/>
      </c>
      <c r="G1134" s="19">
        <f>_xlfn.XLOOKUP(Apollo_Results[[#This Row],[Company Number ]],Apollo_Data___Inc_Lender!A:A,Apollo_Data___Inc_Lender!G:G,"",0)</f>
        <v>42654</v>
      </c>
      <c r="H1134" s="8" t="str">
        <f>IFERROR(Apollo_Data__Comp_No[[#This Row],[First Name]],"")</f>
        <v>Krish</v>
      </c>
      <c r="I1134" s="8" t="str">
        <f>IFERROR(Apollo_Data__Comp_No[[#This Row],[Last Name]],"")</f>
        <v>Patel</v>
      </c>
      <c r="M1134" s="8" t="str">
        <f>IFERROR(Apollo_Data__Comp_No[[#This Row],[Company Linkedin Url]],"")</f>
        <v>http://www.linkedin.com/company/kalro-capital</v>
      </c>
      <c r="N1134" s="8" t="str">
        <f>IFERROR(Apollo_Data__Comp_No[[#This Row],[Website]],"")</f>
        <v>https://kalrocapital.com</v>
      </c>
      <c r="O1134" s="8" t="str">
        <f>IFERROR(Apollo_Data__Comp_No[[#This Row],[Company Address]],"")</f>
        <v>51 Harley Street, London, England, United Kingdom, W1G 7</v>
      </c>
      <c r="P1134" s="32"/>
    </row>
    <row r="1135" spans="1:16" x14ac:dyDescent="0.4">
      <c r="A1135" s="18" t="str">
        <f>IFERROR(Apollo_Data__Comp_No[[#This Row],[CH Company number]],"")</f>
        <v>10706703</v>
      </c>
      <c r="B1135" s="14" t="str">
        <f>IFERROR(Apollo_Data__Comp_No[[#This Row],[company]],"")</f>
        <v>Red Banksia</v>
      </c>
      <c r="C1135" s="14" t="str">
        <f>IFERROR(_xlfn.XLOOKUP(Apollo_Results[[#This Row],[Company Number ]],Apollo_Data___Inc_Lender!A:A,Apollo_Data___Inc_Lender!C:C,,)&amp;"","")</f>
        <v>Cal - Shelton; Beagley, Sam</v>
      </c>
      <c r="D1135" s="8" t="str">
        <f>IFERROR(_xlfn.XLOOKUP(Apollo_Results[[#This Row],[Company Number ]],Apollo_Data___Inc_Lender!A:A,Apollo_Data___Inc_Lender!D:D,,)&amp;"","")</f>
        <v>Mint Property Finance Limited</v>
      </c>
      <c r="E1135" s="19">
        <f>IFERROR(_xlfn.XLOOKUP(Apollo_Results[[#This Row],[Company Number ]],Apollo_Data___Inc_Lender!A:A,Apollo_Data___Inc_Lender!E:E,"",),"")</f>
        <v>45485</v>
      </c>
      <c r="F1135" s="8" t="str">
        <f>IFERROR(_xlfn.XLOOKUP(Apollo_Results[[#This Row],[Company Number ]],Apollo_Data___Inc_Lender!A:A,Apollo_Data___Inc_Lender!F:F,"",0)&amp;"","")</f>
        <v>outstanding</v>
      </c>
      <c r="G1135" s="19">
        <f>_xlfn.XLOOKUP(Apollo_Results[[#This Row],[Company Number ]],Apollo_Data___Inc_Lender!A:A,Apollo_Data___Inc_Lender!G:G,"",0)</f>
        <v>42829</v>
      </c>
      <c r="H1135" s="8" t="str">
        <f>IFERROR(Apollo_Data__Comp_No[[#This Row],[First Name]],"")</f>
        <v>Joss</v>
      </c>
      <c r="I1135" s="8" t="str">
        <f>IFERROR(Apollo_Data__Comp_No[[#This Row],[Last Name]],"")</f>
        <v>Eynon</v>
      </c>
      <c r="M1135" s="8" t="str">
        <f>IFERROR(Apollo_Data__Comp_No[[#This Row],[Company Linkedin Url]],"")</f>
        <v>http://www.linkedin.com/company/red-banksia</v>
      </c>
      <c r="N1135" s="8" t="str">
        <f>IFERROR(Apollo_Data__Comp_No[[#This Row],[Website]],"")</f>
        <v>https://redbanksia.com</v>
      </c>
      <c r="O1135" s="8" t="str">
        <f>IFERROR(Apollo_Data__Comp_No[[#This Row],[Company Address]],"")</f>
        <v>39 Lilestone Street, London, England, United Kingdom, NW8 8</v>
      </c>
      <c r="P1135" s="32"/>
    </row>
    <row r="1136" spans="1:16" x14ac:dyDescent="0.4">
      <c r="A1136" s="18" t="str">
        <f>IFERROR(Apollo_Data__Comp_No[[#This Row],[CH Company number]],"")</f>
        <v>01051677</v>
      </c>
      <c r="B1136" s="14" t="str">
        <f>IFERROR(Apollo_Data__Comp_No[[#This Row],[company]],"")</f>
        <v>Latchmere Properties Ltd</v>
      </c>
      <c r="C1136" s="14" t="str">
        <f>IFERROR(_xlfn.XLOOKUP(Apollo_Results[[#This Row],[Company Number ]],Apollo_Data___Inc_Lender!A:A,Apollo_Data___Inc_Lender!C:C,,)&amp;"","")</f>
        <v>Claire - Mcnish; Kate - Eshelby; Mark - Eshelby; Stephen - Eshelby</v>
      </c>
      <c r="D1136" s="8" t="str">
        <f>IFERROR(_xlfn.XLOOKUP(Apollo_Results[[#This Row],[Company Number ]],Apollo_Data___Inc_Lender!A:A,Apollo_Data___Inc_Lender!D:D,,)&amp;"","")</f>
        <v>Lendco Limited</v>
      </c>
      <c r="E1136" s="19">
        <f>IFERROR(_xlfn.XLOOKUP(Apollo_Results[[#This Row],[Company Number ]],Apollo_Data___Inc_Lender!A:A,Apollo_Data___Inc_Lender!E:E,"",),"")</f>
        <v>45554</v>
      </c>
      <c r="F1136" s="8" t="str">
        <f>IFERROR(_xlfn.XLOOKUP(Apollo_Results[[#This Row],[Company Number ]],Apollo_Data___Inc_Lender!A:A,Apollo_Data___Inc_Lender!F:F,"",0)&amp;"","")</f>
        <v>outstanding</v>
      </c>
      <c r="G1136" s="19">
        <f>_xlfn.XLOOKUP(Apollo_Results[[#This Row],[Company Number ]],Apollo_Data___Inc_Lender!A:A,Apollo_Data___Inc_Lender!G:G,"",0)</f>
        <v>26415</v>
      </c>
      <c r="H1136" s="8" t="str">
        <f>IFERROR(Apollo_Data__Comp_No[[#This Row],[First Name]],"")</f>
        <v>Mark</v>
      </c>
      <c r="I1136" s="8" t="str">
        <f>IFERROR(Apollo_Data__Comp_No[[#This Row],[Last Name]],"")</f>
        <v>Eshelby</v>
      </c>
      <c r="M1136" s="8" t="str">
        <f>IFERROR(Apollo_Data__Comp_No[[#This Row],[Company Linkedin Url]],"")</f>
        <v>http://www.linkedin.com/company/latchmere-properties-limited</v>
      </c>
      <c r="N1136" s="8" t="str">
        <f>IFERROR(Apollo_Data__Comp_No[[#This Row],[Website]],"")</f>
        <v>https://latchmere-properties.co.uk</v>
      </c>
      <c r="O1136" s="8" t="str">
        <f>IFERROR(Apollo_Data__Comp_No[[#This Row],[Company Address]],"")</f>
        <v>Dorking, England, United Kingdom</v>
      </c>
      <c r="P1136" s="32"/>
    </row>
    <row r="1137" spans="1:16" x14ac:dyDescent="0.4">
      <c r="A1137" s="18" t="str">
        <f>IFERROR(Apollo_Data__Comp_No[[#This Row],[CH Company number]],"")</f>
        <v>OE030637</v>
      </c>
      <c r="B1137" s="14" t="str">
        <f>IFERROR(Apollo_Data__Comp_No[[#This Row],[company]],"")</f>
        <v>LONGACRE</v>
      </c>
      <c r="C1137" s="14" t="str">
        <f>IFERROR(_xlfn.XLOOKUP(Apollo_Results[[#This Row],[Company Number ]],Apollo_Data___Inc_Lender!A:A,Apollo_Data___Inc_Lender!C:C,,)&amp;"","")</f>
        <v/>
      </c>
      <c r="D1137" s="8" t="str">
        <f>IFERROR(_xlfn.XLOOKUP(Apollo_Results[[#This Row],[Company Number ]],Apollo_Data___Inc_Lender!A:A,Apollo_Data___Inc_Lender!D:D,,)&amp;"","")</f>
        <v/>
      </c>
      <c r="E1137" s="19">
        <f>IFERROR(_xlfn.XLOOKUP(Apollo_Results[[#This Row],[Company Number ]],Apollo_Data___Inc_Lender!A:A,Apollo_Data___Inc_Lender!E:E,"",),"")</f>
        <v>0</v>
      </c>
      <c r="F1137" s="8" t="str">
        <f>IFERROR(_xlfn.XLOOKUP(Apollo_Results[[#This Row],[Company Number ]],Apollo_Data___Inc_Lender!A:A,Apollo_Data___Inc_Lender!F:F,"",0)&amp;"","")</f>
        <v/>
      </c>
      <c r="G1137" s="19">
        <f>_xlfn.XLOOKUP(Apollo_Results[[#This Row],[Company Number ]],Apollo_Data___Inc_Lender!A:A,Apollo_Data___Inc_Lender!G:G,"",0)</f>
        <v>45138</v>
      </c>
      <c r="H1137" s="8" t="str">
        <f>IFERROR(Apollo_Data__Comp_No[[#This Row],[First Name]],"")</f>
        <v>Mark</v>
      </c>
      <c r="I1137" s="8" t="str">
        <f>IFERROR(Apollo_Data__Comp_No[[#This Row],[Last Name]],"")</f>
        <v>Tyrrell</v>
      </c>
      <c r="M1137" s="8" t="str">
        <f>IFERROR(Apollo_Data__Comp_No[[#This Row],[Company Linkedin Url]],"")</f>
        <v>http://www.linkedin.com/company/longacre-bath-llp</v>
      </c>
      <c r="N1137" s="8" t="str">
        <f>IFERROR(Apollo_Data__Comp_No[[#This Row],[Website]],"")</f>
        <v>https://longacreestates.co.uk</v>
      </c>
      <c r="O1137" s="8" t="str">
        <f>IFERROR(Apollo_Data__Comp_No[[#This Row],[Company Address]],"")</f>
        <v>Bath, England, United Kingdom</v>
      </c>
      <c r="P1137" s="32"/>
    </row>
    <row r="1138" spans="1:16" x14ac:dyDescent="0.4">
      <c r="A1138" s="18" t="str">
        <f>IFERROR(Apollo_Data__Comp_No[[#This Row],[CH Company number]],"")</f>
        <v>12683288</v>
      </c>
      <c r="B1138" s="14" t="str">
        <f>IFERROR(Apollo_Data__Comp_No[[#This Row],[company]],"")</f>
        <v>Baobab Developments</v>
      </c>
      <c r="C1138" s="14" t="str">
        <f>IFERROR(_xlfn.XLOOKUP(Apollo_Results[[#This Row],[Company Number ]],Apollo_Data___Inc_Lender!A:A,Apollo_Data___Inc_Lender!C:C,,)&amp;"","")</f>
        <v>David - Simpson</v>
      </c>
      <c r="D1138" s="8" t="str">
        <f>IFERROR(_xlfn.XLOOKUP(Apollo_Results[[#This Row],[Company Number ]],Apollo_Data___Inc_Lender!A:A,Apollo_Data___Inc_Lender!D:D,,)&amp;"","")</f>
        <v/>
      </c>
      <c r="E1138" s="19">
        <f>IFERROR(_xlfn.XLOOKUP(Apollo_Results[[#This Row],[Company Number ]],Apollo_Data___Inc_Lender!A:A,Apollo_Data___Inc_Lender!E:E,"",),"")</f>
        <v>0</v>
      </c>
      <c r="F1138" s="8" t="str">
        <f>IFERROR(_xlfn.XLOOKUP(Apollo_Results[[#This Row],[Company Number ]],Apollo_Data___Inc_Lender!A:A,Apollo_Data___Inc_Lender!F:F,"",0)&amp;"","")</f>
        <v/>
      </c>
      <c r="G1138" s="19">
        <f>_xlfn.XLOOKUP(Apollo_Results[[#This Row],[Company Number ]],Apollo_Data___Inc_Lender!A:A,Apollo_Data___Inc_Lender!G:G,"",0)</f>
        <v>44001</v>
      </c>
      <c r="H1138" s="8" t="str">
        <f>IFERROR(Apollo_Data__Comp_No[[#This Row],[First Name]],"")</f>
        <v>Chris</v>
      </c>
      <c r="I1138" s="8" t="str">
        <f>IFERROR(Apollo_Data__Comp_No[[#This Row],[Last Name]],"")</f>
        <v>Kraft</v>
      </c>
      <c r="M1138" s="8" t="str">
        <f>IFERROR(Apollo_Data__Comp_No[[#This Row],[Company Linkedin Url]],"")</f>
        <v>http://www.linkedin.com/company/baobab-developments</v>
      </c>
      <c r="N1138" s="8" t="str">
        <f>IFERROR(Apollo_Data__Comp_No[[#This Row],[Website]],"")</f>
        <v>https://baobabdevelopments.com</v>
      </c>
      <c r="O1138" s="8" t="str">
        <f>IFERROR(Apollo_Data__Comp_No[[#This Row],[Company Address]],"")</f>
        <v>14 Grand Parade, Brighton, England, United Kingdom, BN2 9QB</v>
      </c>
      <c r="P1138" s="32"/>
    </row>
    <row r="1139" spans="1:16" x14ac:dyDescent="0.4">
      <c r="A1139" s="18" t="str">
        <f>IFERROR(Apollo_Data__Comp_No[[#This Row],[CH Company number]],"")</f>
        <v>07728042</v>
      </c>
      <c r="B1139" s="14" t="str">
        <f>IFERROR(Apollo_Data__Comp_No[[#This Row],[company]],"")</f>
        <v>CHURCHSTONE DEVELOPMENTS LIMITED</v>
      </c>
      <c r="C1139" s="14" t="str">
        <f>IFERROR(_xlfn.XLOOKUP(Apollo_Results[[#This Row],[Company Number ]],Apollo_Data___Inc_Lender!A:A,Apollo_Data___Inc_Lender!C:C,,)&amp;"","")</f>
        <v>Tom - Ayers</v>
      </c>
      <c r="D1139" s="8" t="str">
        <f>IFERROR(_xlfn.XLOOKUP(Apollo_Results[[#This Row],[Company Number ]],Apollo_Data___Inc_Lender!A:A,Apollo_Data___Inc_Lender!D:D,,)&amp;"","")</f>
        <v>Shawbrook Bank Limited</v>
      </c>
      <c r="E1139" s="19">
        <f>IFERROR(_xlfn.XLOOKUP(Apollo_Results[[#This Row],[Company Number ]],Apollo_Data___Inc_Lender!A:A,Apollo_Data___Inc_Lender!E:E,"",),"")</f>
        <v>45789</v>
      </c>
      <c r="F1139" s="8" t="str">
        <f>IFERROR(_xlfn.XLOOKUP(Apollo_Results[[#This Row],[Company Number ]],Apollo_Data___Inc_Lender!A:A,Apollo_Data___Inc_Lender!F:F,"",0)&amp;"","")</f>
        <v>outstanding</v>
      </c>
      <c r="G1139" s="19">
        <f>_xlfn.XLOOKUP(Apollo_Results[[#This Row],[Company Number ]],Apollo_Data___Inc_Lender!A:A,Apollo_Data___Inc_Lender!G:G,"",0)</f>
        <v>40758</v>
      </c>
      <c r="H1139" s="8" t="str">
        <f>IFERROR(Apollo_Data__Comp_No[[#This Row],[First Name]],"")</f>
        <v>Tom</v>
      </c>
      <c r="I1139" s="8" t="str">
        <f>IFERROR(Apollo_Data__Comp_No[[#This Row],[Last Name]],"")</f>
        <v>Ayers</v>
      </c>
      <c r="M1139" s="8" t="str">
        <f>IFERROR(Apollo_Data__Comp_No[[#This Row],[Company Linkedin Url]],"")</f>
        <v>http://www.linkedin.com/company/churchstone-developments-limited</v>
      </c>
      <c r="N1139" s="8" t="str">
        <f>IFERROR(Apollo_Data__Comp_No[[#This Row],[Website]],"")</f>
        <v>https://churchstonedevelopments.co.uk</v>
      </c>
      <c r="O1139" s="8" t="str">
        <f>IFERROR(Apollo_Data__Comp_No[[#This Row],[Company Address]],"")</f>
        <v>Lifford Lane, Birmingham, England, United Kingdom, B30 3JN</v>
      </c>
      <c r="P1139" s="32"/>
    </row>
    <row r="1140" spans="1:16" x14ac:dyDescent="0.4">
      <c r="A1140" s="18" t="str">
        <f>IFERROR(Apollo_Data__Comp_No[[#This Row],[CH Company number]],"")</f>
        <v>07728042</v>
      </c>
      <c r="B1140" s="14" t="str">
        <f>IFERROR(Apollo_Data__Comp_No[[#This Row],[company]],"")</f>
        <v>CHURCHSTONE DEVELOPMENTS LIMITED</v>
      </c>
      <c r="C1140" s="14" t="str">
        <f>IFERROR(_xlfn.XLOOKUP(Apollo_Results[[#This Row],[Company Number ]],Apollo_Data___Inc_Lender!A:A,Apollo_Data___Inc_Lender!C:C,,)&amp;"","")</f>
        <v>Tom - Ayers</v>
      </c>
      <c r="D1140" s="8" t="str">
        <f>IFERROR(_xlfn.XLOOKUP(Apollo_Results[[#This Row],[Company Number ]],Apollo_Data___Inc_Lender!A:A,Apollo_Data___Inc_Lender!D:D,,)&amp;"","")</f>
        <v>Shawbrook Bank Limited</v>
      </c>
      <c r="E1140" s="19">
        <f>IFERROR(_xlfn.XLOOKUP(Apollo_Results[[#This Row],[Company Number ]],Apollo_Data___Inc_Lender!A:A,Apollo_Data___Inc_Lender!E:E,"",),"")</f>
        <v>45789</v>
      </c>
      <c r="F1140" s="8" t="str">
        <f>IFERROR(_xlfn.XLOOKUP(Apollo_Results[[#This Row],[Company Number ]],Apollo_Data___Inc_Lender!A:A,Apollo_Data___Inc_Lender!F:F,"",0)&amp;"","")</f>
        <v>outstanding</v>
      </c>
      <c r="G1140" s="19">
        <f>_xlfn.XLOOKUP(Apollo_Results[[#This Row],[Company Number ]],Apollo_Data___Inc_Lender!A:A,Apollo_Data___Inc_Lender!G:G,"",0)</f>
        <v>40758</v>
      </c>
      <c r="H1140" s="8" t="str">
        <f>IFERROR(Apollo_Data__Comp_No[[#This Row],[First Name]],"")</f>
        <v>Alex</v>
      </c>
      <c r="I1140" s="8" t="str">
        <f>IFERROR(Apollo_Data__Comp_No[[#This Row],[Last Name]],"")</f>
        <v>Carstairs</v>
      </c>
      <c r="M1140" s="8" t="str">
        <f>IFERROR(Apollo_Data__Comp_No[[#This Row],[Company Linkedin Url]],"")</f>
        <v>http://www.linkedin.com/company/churchstone-developments-limited</v>
      </c>
      <c r="N1140" s="8" t="str">
        <f>IFERROR(Apollo_Data__Comp_No[[#This Row],[Website]],"")</f>
        <v>https://churchstonedevelopments.co.uk</v>
      </c>
      <c r="O1140" s="8" t="str">
        <f>IFERROR(Apollo_Data__Comp_No[[#This Row],[Company Address]],"")</f>
        <v>Lifford Lane, Birmingham, England, United Kingdom, B30 3JN</v>
      </c>
      <c r="P1140" s="32"/>
    </row>
    <row r="1141" spans="1:16" x14ac:dyDescent="0.4">
      <c r="A1141" s="18" t="str">
        <f>IFERROR(Apollo_Data__Comp_No[[#This Row],[CH Company number]],"")</f>
        <v>02917554</v>
      </c>
      <c r="B1141" s="14" t="str">
        <f>IFERROR(Apollo_Data__Comp_No[[#This Row],[company]],"")</f>
        <v>Obbard Limited</v>
      </c>
      <c r="C1141" s="14" t="str">
        <f>IFERROR(_xlfn.XLOOKUP(Apollo_Results[[#This Row],[Company Number ]],Apollo_Data___Inc_Lender!A:A,Apollo_Data___Inc_Lender!C:C,,)&amp;"","")</f>
        <v>Hugh - Obbard; Patricia - Patrick</v>
      </c>
      <c r="D1141" s="8" t="str">
        <f>IFERROR(_xlfn.XLOOKUP(Apollo_Results[[#This Row],[Company Number ]],Apollo_Data___Inc_Lender!A:A,Apollo_Data___Inc_Lender!D:D,,)&amp;"","")</f>
        <v>Coutts &amp; Company</v>
      </c>
      <c r="E1141" s="19">
        <f>IFERROR(_xlfn.XLOOKUP(Apollo_Results[[#This Row],[Company Number ]],Apollo_Data___Inc_Lender!A:A,Apollo_Data___Inc_Lender!E:E,"",),"")</f>
        <v>44466</v>
      </c>
      <c r="F1141" s="8" t="str">
        <f>IFERROR(_xlfn.XLOOKUP(Apollo_Results[[#This Row],[Company Number ]],Apollo_Data___Inc_Lender!A:A,Apollo_Data___Inc_Lender!F:F,"",0)&amp;"","")</f>
        <v>outstanding</v>
      </c>
      <c r="G1141" s="19">
        <f>_xlfn.XLOOKUP(Apollo_Results[[#This Row],[Company Number ]],Apollo_Data___Inc_Lender!A:A,Apollo_Data___Inc_Lender!G:G,"",0)</f>
        <v>34435</v>
      </c>
      <c r="H1141" s="8" t="str">
        <f>IFERROR(Apollo_Data__Comp_No[[#This Row],[First Name]],"")</f>
        <v>Jonny</v>
      </c>
      <c r="I1141" s="8" t="str">
        <f>IFERROR(Apollo_Data__Comp_No[[#This Row],[Last Name]],"")</f>
        <v>Mnaea</v>
      </c>
      <c r="M1141" s="8" t="str">
        <f>IFERROR(Apollo_Data__Comp_No[[#This Row],[Company Linkedin Url]],"")</f>
        <v>http://www.linkedin.com/company/obbard-property-management</v>
      </c>
      <c r="N1141" s="8" t="str">
        <f>IFERROR(Apollo_Data__Comp_No[[#This Row],[Website]],"")</f>
        <v>https://obbard.co.uk</v>
      </c>
      <c r="O1141" s="8" t="str">
        <f>IFERROR(Apollo_Data__Comp_No[[#This Row],[Company Address]],"")</f>
        <v>10 Accommodation Road, London, England, United Kingdom, NW11 8ER</v>
      </c>
      <c r="P1141" s="32"/>
    </row>
    <row r="1142" spans="1:16" x14ac:dyDescent="0.4">
      <c r="A1142" s="18" t="str">
        <f>IFERROR(Apollo_Data__Comp_No[[#This Row],[CH Company number]],"")</f>
        <v>02917554</v>
      </c>
      <c r="B1142" s="14" t="str">
        <f>IFERROR(Apollo_Data__Comp_No[[#This Row],[company]],"")</f>
        <v>Obbard Limited</v>
      </c>
      <c r="C1142" s="14" t="str">
        <f>IFERROR(_xlfn.XLOOKUP(Apollo_Results[[#This Row],[Company Number ]],Apollo_Data___Inc_Lender!A:A,Apollo_Data___Inc_Lender!C:C,,)&amp;"","")</f>
        <v>Hugh - Obbard; Patricia - Patrick</v>
      </c>
      <c r="D1142" s="8" t="str">
        <f>IFERROR(_xlfn.XLOOKUP(Apollo_Results[[#This Row],[Company Number ]],Apollo_Data___Inc_Lender!A:A,Apollo_Data___Inc_Lender!D:D,,)&amp;"","")</f>
        <v>Coutts &amp; Company</v>
      </c>
      <c r="E1142" s="19">
        <f>IFERROR(_xlfn.XLOOKUP(Apollo_Results[[#This Row],[Company Number ]],Apollo_Data___Inc_Lender!A:A,Apollo_Data___Inc_Lender!E:E,"",),"")</f>
        <v>44466</v>
      </c>
      <c r="F1142" s="8" t="str">
        <f>IFERROR(_xlfn.XLOOKUP(Apollo_Results[[#This Row],[Company Number ]],Apollo_Data___Inc_Lender!A:A,Apollo_Data___Inc_Lender!F:F,"",0)&amp;"","")</f>
        <v>outstanding</v>
      </c>
      <c r="G1142" s="19">
        <f>_xlfn.XLOOKUP(Apollo_Results[[#This Row],[Company Number ]],Apollo_Data___Inc_Lender!A:A,Apollo_Data___Inc_Lender!G:G,"",0)</f>
        <v>34435</v>
      </c>
      <c r="H1142" s="8" t="str">
        <f>IFERROR(Apollo_Data__Comp_No[[#This Row],[First Name]],"")</f>
        <v>Hugh</v>
      </c>
      <c r="I1142" s="8" t="str">
        <f>IFERROR(Apollo_Data__Comp_No[[#This Row],[Last Name]],"")</f>
        <v>Obbard</v>
      </c>
      <c r="M1142" s="8" t="str">
        <f>IFERROR(Apollo_Data__Comp_No[[#This Row],[Company Linkedin Url]],"")</f>
        <v>http://www.linkedin.com/company/obbard-property-management</v>
      </c>
      <c r="N1142" s="8" t="str">
        <f>IFERROR(Apollo_Data__Comp_No[[#This Row],[Website]],"")</f>
        <v>https://obbard.co.uk</v>
      </c>
      <c r="O1142" s="8" t="str">
        <f>IFERROR(Apollo_Data__Comp_No[[#This Row],[Company Address]],"")</f>
        <v>10 Accommodation Road, London, England, United Kingdom, NW11 8ER</v>
      </c>
      <c r="P1142" s="32"/>
    </row>
    <row r="1143" spans="1:16" x14ac:dyDescent="0.4">
      <c r="A1143" s="18" t="str">
        <f>IFERROR(Apollo_Data__Comp_No[[#This Row],[CH Company number]],"")</f>
        <v>02917554</v>
      </c>
      <c r="B1143" s="14" t="str">
        <f>IFERROR(Apollo_Data__Comp_No[[#This Row],[company]],"")</f>
        <v>Obbard Limited</v>
      </c>
      <c r="C1143" s="14" t="str">
        <f>IFERROR(_xlfn.XLOOKUP(Apollo_Results[[#This Row],[Company Number ]],Apollo_Data___Inc_Lender!A:A,Apollo_Data___Inc_Lender!C:C,,)&amp;"","")</f>
        <v>Hugh - Obbard; Patricia - Patrick</v>
      </c>
      <c r="D1143" s="8" t="str">
        <f>IFERROR(_xlfn.XLOOKUP(Apollo_Results[[#This Row],[Company Number ]],Apollo_Data___Inc_Lender!A:A,Apollo_Data___Inc_Lender!D:D,,)&amp;"","")</f>
        <v>Coutts &amp; Company</v>
      </c>
      <c r="E1143" s="19">
        <f>IFERROR(_xlfn.XLOOKUP(Apollo_Results[[#This Row],[Company Number ]],Apollo_Data___Inc_Lender!A:A,Apollo_Data___Inc_Lender!E:E,"",),"")</f>
        <v>44466</v>
      </c>
      <c r="F1143" s="8" t="str">
        <f>IFERROR(_xlfn.XLOOKUP(Apollo_Results[[#This Row],[Company Number ]],Apollo_Data___Inc_Lender!A:A,Apollo_Data___Inc_Lender!F:F,"",0)&amp;"","")</f>
        <v>outstanding</v>
      </c>
      <c r="G1143" s="19">
        <f>_xlfn.XLOOKUP(Apollo_Results[[#This Row],[Company Number ]],Apollo_Data___Inc_Lender!A:A,Apollo_Data___Inc_Lender!G:G,"",0)</f>
        <v>34435</v>
      </c>
      <c r="H1143" s="8" t="str">
        <f>IFERROR(Apollo_Data__Comp_No[[#This Row],[First Name]],"")</f>
        <v>Charles</v>
      </c>
      <c r="I1143" s="8" t="str">
        <f>IFERROR(Apollo_Data__Comp_No[[#This Row],[Last Name]],"")</f>
        <v>Hudson</v>
      </c>
      <c r="M1143" s="8" t="str">
        <f>IFERROR(Apollo_Data__Comp_No[[#This Row],[Company Linkedin Url]],"")</f>
        <v>http://www.linkedin.com/company/obbard-property-management</v>
      </c>
      <c r="N1143" s="8" t="str">
        <f>IFERROR(Apollo_Data__Comp_No[[#This Row],[Website]],"")</f>
        <v>https://obbard.co.uk</v>
      </c>
      <c r="O1143" s="8" t="str">
        <f>IFERROR(Apollo_Data__Comp_No[[#This Row],[Company Address]],"")</f>
        <v>10 Accommodation Road, London, England, United Kingdom, NW11 8ER</v>
      </c>
      <c r="P1143" s="32"/>
    </row>
    <row r="1144" spans="1:16" x14ac:dyDescent="0.4">
      <c r="A1144" s="18" t="str">
        <f>IFERROR(Apollo_Data__Comp_No[[#This Row],[CH Company number]],"")</f>
        <v>16279007</v>
      </c>
      <c r="B1144" s="14" t="str">
        <f>IFERROR(Apollo_Data__Comp_No[[#This Row],[company]],"")</f>
        <v>Market PH Design &amp; Development</v>
      </c>
      <c r="C1144" s="14" t="str">
        <f>IFERROR(_xlfn.XLOOKUP(Apollo_Results[[#This Row],[Company Number ]],Apollo_Data___Inc_Lender!A:A,Apollo_Data___Inc_Lender!C:C,,)&amp;"","")</f>
        <v>Zubair - Sattar Ilyas</v>
      </c>
      <c r="D1144" s="8" t="str">
        <f>IFERROR(_xlfn.XLOOKUP(Apollo_Results[[#This Row],[Company Number ]],Apollo_Data___Inc_Lender!A:A,Apollo_Data___Inc_Lender!D:D,,)&amp;"","")</f>
        <v/>
      </c>
      <c r="E1144" s="19">
        <f>IFERROR(_xlfn.XLOOKUP(Apollo_Results[[#This Row],[Company Number ]],Apollo_Data___Inc_Lender!A:A,Apollo_Data___Inc_Lender!E:E,"",),"")</f>
        <v>0</v>
      </c>
      <c r="F1144" s="8" t="str">
        <f>IFERROR(_xlfn.XLOOKUP(Apollo_Results[[#This Row],[Company Number ]],Apollo_Data___Inc_Lender!A:A,Apollo_Data___Inc_Lender!F:F,"",0)&amp;"","")</f>
        <v/>
      </c>
      <c r="G1144" s="19">
        <f>_xlfn.XLOOKUP(Apollo_Results[[#This Row],[Company Number ]],Apollo_Data___Inc_Lender!A:A,Apollo_Data___Inc_Lender!G:G,"",0)</f>
        <v>45714</v>
      </c>
      <c r="H1144" s="8" t="str">
        <f>IFERROR(Apollo_Data__Comp_No[[#This Row],[First Name]],"")</f>
        <v>Ben</v>
      </c>
      <c r="I1144" s="8" t="str">
        <f>IFERROR(Apollo_Data__Comp_No[[#This Row],[Last Name]],"")</f>
        <v>Kaye</v>
      </c>
      <c r="M1144" s="8" t="str">
        <f>IFERROR(Apollo_Data__Comp_No[[#This Row],[Company Linkedin Url]],"")</f>
        <v>http://www.linkedin.com/company/market-ph-design-development</v>
      </c>
      <c r="N1144" s="8" t="str">
        <f>IFERROR(Apollo_Data__Comp_No[[#This Row],[Website]],"")</f>
        <v>https://marketphglobal.com</v>
      </c>
      <c r="O1144" s="8" t="str">
        <f>IFERROR(Apollo_Data__Comp_No[[#This Row],[Company Address]],"")</f>
        <v>57 Berkeley Square, London, England, United Kingdom, W1J 6ER</v>
      </c>
      <c r="P1144" s="32"/>
    </row>
    <row r="1145" spans="1:16" x14ac:dyDescent="0.4">
      <c r="A1145" s="18" t="str">
        <f>IFERROR(Apollo_Data__Comp_No[[#This Row],[CH Company number]],"")</f>
        <v>06867371</v>
      </c>
      <c r="B1145" s="14" t="str">
        <f>IFERROR(Apollo_Data__Comp_No[[#This Row],[company]],"")</f>
        <v>Nexus Developments</v>
      </c>
      <c r="C1145" s="14" t="str">
        <f>IFERROR(_xlfn.XLOOKUP(Apollo_Results[[#This Row],[Company Number ]],Apollo_Data___Inc_Lender!A:A,Apollo_Data___Inc_Lender!C:C,,)&amp;"","")</f>
        <v>Paul - Martin; Ocean Blue Software Ltd</v>
      </c>
      <c r="D1145" s="8" t="str">
        <f>IFERROR(_xlfn.XLOOKUP(Apollo_Results[[#This Row],[Company Number ]],Apollo_Data___Inc_Lender!A:A,Apollo_Data___Inc_Lender!D:D,,)&amp;"","")</f>
        <v/>
      </c>
      <c r="E1145" s="19">
        <f>IFERROR(_xlfn.XLOOKUP(Apollo_Results[[#This Row],[Company Number ]],Apollo_Data___Inc_Lender!A:A,Apollo_Data___Inc_Lender!E:E,"",),"")</f>
        <v>0</v>
      </c>
      <c r="F1145" s="8" t="str">
        <f>IFERROR(_xlfn.XLOOKUP(Apollo_Results[[#This Row],[Company Number ]],Apollo_Data___Inc_Lender!A:A,Apollo_Data___Inc_Lender!F:F,"",0)&amp;"","")</f>
        <v/>
      </c>
      <c r="G1145" s="19">
        <f>_xlfn.XLOOKUP(Apollo_Results[[#This Row],[Company Number ]],Apollo_Data___Inc_Lender!A:A,Apollo_Data___Inc_Lender!G:G,"",0)</f>
        <v>39905</v>
      </c>
      <c r="H1145" s="8" t="str">
        <f>IFERROR(Apollo_Data__Comp_No[[#This Row],[First Name]],"")</f>
        <v>Chris</v>
      </c>
      <c r="I1145" s="8" t="str">
        <f>IFERROR(Apollo_Data__Comp_No[[#This Row],[Last Name]],"")</f>
        <v>Green</v>
      </c>
      <c r="M1145" s="8" t="str">
        <f>IFERROR(Apollo_Data__Comp_No[[#This Row],[Company Linkedin Url]],"")</f>
        <v>http://www.linkedin.com/company/nexusdevelopments</v>
      </c>
      <c r="N1145" s="8" t="str">
        <f>IFERROR(Apollo_Data__Comp_No[[#This Row],[Website]],"")</f>
        <v>https://nexusdevelopments.com.au</v>
      </c>
      <c r="O1145" s="8" t="str">
        <f>IFERROR(Apollo_Data__Comp_No[[#This Row],[Company Address]],"")</f>
        <v>Williams Landing, Victoria, Australia, 3027</v>
      </c>
      <c r="P1145" s="32"/>
    </row>
    <row r="1146" spans="1:16" x14ac:dyDescent="0.4">
      <c r="A1146" s="18" t="str">
        <f>IFERROR(Apollo_Data__Comp_No[[#This Row],[CH Company number]],"")</f>
        <v>06917847</v>
      </c>
      <c r="B1146" s="14" t="str">
        <f>IFERROR(Apollo_Data__Comp_No[[#This Row],[company]],"")</f>
        <v>The Harbourview Construction Co.</v>
      </c>
      <c r="C1146" s="14" t="str">
        <f>IFERROR(_xlfn.XLOOKUP(Apollo_Results[[#This Row],[Company Number ]],Apollo_Data___Inc_Lender!A:A,Apollo_Data___Inc_Lender!C:C,,)&amp;"","")</f>
        <v>Miranda - Clapcott; Liam - Clapcott; Paul - Clapcott</v>
      </c>
      <c r="D1146" s="8" t="str">
        <f>IFERROR(_xlfn.XLOOKUP(Apollo_Results[[#This Row],[Company Number ]],Apollo_Data___Inc_Lender!A:A,Apollo_Data___Inc_Lender!D:D,,)&amp;"","")</f>
        <v>Lloyds Bank PLC</v>
      </c>
      <c r="E1146" s="19">
        <f>IFERROR(_xlfn.XLOOKUP(Apollo_Results[[#This Row],[Company Number ]],Apollo_Data___Inc_Lender!A:A,Apollo_Data___Inc_Lender!E:E,"",),"")</f>
        <v>42145</v>
      </c>
      <c r="F1146" s="8" t="str">
        <f>IFERROR(_xlfn.XLOOKUP(Apollo_Results[[#This Row],[Company Number ]],Apollo_Data___Inc_Lender!A:A,Apollo_Data___Inc_Lender!F:F,"",0)&amp;"","")</f>
        <v>outstanding</v>
      </c>
      <c r="G1146" s="19">
        <f>_xlfn.XLOOKUP(Apollo_Results[[#This Row],[Company Number ]],Apollo_Data___Inc_Lender!A:A,Apollo_Data___Inc_Lender!G:G,"",0)</f>
        <v>39961</v>
      </c>
      <c r="H1146" s="8" t="str">
        <f>IFERROR(Apollo_Data__Comp_No[[#This Row],[First Name]],"")</f>
        <v>Miranda</v>
      </c>
      <c r="I1146" s="8" t="str">
        <f>IFERROR(Apollo_Data__Comp_No[[#This Row],[Last Name]],"")</f>
        <v>Clapcott</v>
      </c>
      <c r="M1146" s="8" t="str">
        <f>IFERROR(Apollo_Data__Comp_No[[#This Row],[Company Linkedin Url]],"")</f>
        <v>http://www.linkedin.com/company/the-harbourview-construction-co</v>
      </c>
      <c r="N1146" s="8" t="str">
        <f>IFERROR(Apollo_Data__Comp_No[[#This Row],[Website]],"")</f>
        <v>https://hvc.uk.com</v>
      </c>
      <c r="O1146" s="8" t="str">
        <f>IFERROR(Apollo_Data__Comp_No[[#This Row],[Company Address]],"")</f>
        <v>Innovation Close, Poole, England, United Kingdom, BH12 4QT</v>
      </c>
      <c r="P1146" s="32"/>
    </row>
    <row r="1147" spans="1:16" x14ac:dyDescent="0.4">
      <c r="A1147" s="18" t="str">
        <f>IFERROR(Apollo_Data__Comp_No[[#This Row],[CH Company number]],"")</f>
        <v>12678682</v>
      </c>
      <c r="B1147" s="14" t="str">
        <f>IFERROR(Apollo_Data__Comp_No[[#This Row],[company]],"")</f>
        <v>Kingsmen Property Development</v>
      </c>
      <c r="C1147" s="14" t="str">
        <f>IFERROR(_xlfn.XLOOKUP(Apollo_Results[[#This Row],[Company Number ]],Apollo_Data___Inc_Lender!A:A,Apollo_Data___Inc_Lender!C:C,,)&amp;"","")</f>
        <v>Andrew - Carter</v>
      </c>
      <c r="D1147" s="8" t="str">
        <f>IFERROR(_xlfn.XLOOKUP(Apollo_Results[[#This Row],[Company Number ]],Apollo_Data___Inc_Lender!A:A,Apollo_Data___Inc_Lender!D:D,,)&amp;"","")</f>
        <v/>
      </c>
      <c r="E1147" s="19">
        <f>IFERROR(_xlfn.XLOOKUP(Apollo_Results[[#This Row],[Company Number ]],Apollo_Data___Inc_Lender!A:A,Apollo_Data___Inc_Lender!E:E,"",),"")</f>
        <v>0</v>
      </c>
      <c r="F1147" s="8" t="str">
        <f>IFERROR(_xlfn.XLOOKUP(Apollo_Results[[#This Row],[Company Number ]],Apollo_Data___Inc_Lender!A:A,Apollo_Data___Inc_Lender!F:F,"",0)&amp;"","")</f>
        <v/>
      </c>
      <c r="G1147" s="19">
        <f>_xlfn.XLOOKUP(Apollo_Results[[#This Row],[Company Number ]],Apollo_Data___Inc_Lender!A:A,Apollo_Data___Inc_Lender!G:G,"",0)</f>
        <v>44000</v>
      </c>
      <c r="H1147" s="8" t="str">
        <f>IFERROR(Apollo_Data__Comp_No[[#This Row],[First Name]],"")</f>
        <v>Andrew</v>
      </c>
      <c r="I1147" s="8" t="str">
        <f>IFERROR(Apollo_Data__Comp_No[[#This Row],[Last Name]],"")</f>
        <v>Carter</v>
      </c>
      <c r="M1147" s="8" t="str">
        <f>IFERROR(Apollo_Data__Comp_No[[#This Row],[Company Linkedin Url]],"")</f>
        <v>http://www.linkedin.com/company/kingsmen-property-development</v>
      </c>
      <c r="N1147" s="8" t="str">
        <f>IFERROR(Apollo_Data__Comp_No[[#This Row],[Website]],"")</f>
        <v>https://kingsmen1947.co.uk</v>
      </c>
      <c r="O1147" s="8" t="str">
        <f>IFERROR(Apollo_Data__Comp_No[[#This Row],[Company Address]],"")</f>
        <v>United Kingdom</v>
      </c>
      <c r="P1147" s="32"/>
    </row>
    <row r="1148" spans="1:16" x14ac:dyDescent="0.4">
      <c r="A1148" s="18" t="str">
        <f>IFERROR(Apollo_Data__Comp_No[[#This Row],[CH Company number]],"")</f>
        <v>15949667</v>
      </c>
      <c r="B1148" s="14" t="str">
        <f>IFERROR(Apollo_Data__Comp_No[[#This Row],[company]],"")</f>
        <v>MiTo Land Ltd</v>
      </c>
      <c r="C1148" s="14" t="str">
        <f>IFERROR(_xlfn.XLOOKUP(Apollo_Results[[#This Row],[Company Number ]],Apollo_Data___Inc_Lender!A:A,Apollo_Data___Inc_Lender!C:C,,)&amp;"","")</f>
        <v>Catherine - Lambert; Geoffrey - Lambert; Toby - Lambert; Michael - Margereson</v>
      </c>
      <c r="D1148" s="8" t="str">
        <f>IFERROR(_xlfn.XLOOKUP(Apollo_Results[[#This Row],[Company Number ]],Apollo_Data___Inc_Lender!A:A,Apollo_Data___Inc_Lender!D:D,,)&amp;"","")</f>
        <v>Nationwide Finance LTD</v>
      </c>
      <c r="E1148" s="19">
        <f>IFERROR(_xlfn.XLOOKUP(Apollo_Results[[#This Row],[Company Number ]],Apollo_Data___Inc_Lender!A:A,Apollo_Data___Inc_Lender!E:E,"",),"")</f>
        <v>45734</v>
      </c>
      <c r="F1148" s="8" t="str">
        <f>IFERROR(_xlfn.XLOOKUP(Apollo_Results[[#This Row],[Company Number ]],Apollo_Data___Inc_Lender!A:A,Apollo_Data___Inc_Lender!F:F,"",0)&amp;"","")</f>
        <v>outstanding</v>
      </c>
      <c r="G1148" s="19">
        <f>_xlfn.XLOOKUP(Apollo_Results[[#This Row],[Company Number ]],Apollo_Data___Inc_Lender!A:A,Apollo_Data___Inc_Lender!G:G,"",0)</f>
        <v>45546</v>
      </c>
      <c r="H1148" s="8" t="str">
        <f>IFERROR(Apollo_Data__Comp_No[[#This Row],[First Name]],"")</f>
        <v>Toby</v>
      </c>
      <c r="I1148" s="8" t="str">
        <f>IFERROR(Apollo_Data__Comp_No[[#This Row],[Last Name]],"")</f>
        <v>Lambert</v>
      </c>
      <c r="M1148" s="8" t="str">
        <f>IFERROR(Apollo_Data__Comp_No[[#This Row],[Company Linkedin Url]],"")</f>
        <v>http://www.linkedin.com/company/mito-land-ltd</v>
      </c>
      <c r="N1148" s="8" t="str">
        <f>IFERROR(Apollo_Data__Comp_No[[#This Row],[Website]],"")</f>
        <v>https://mitoland.co.uk</v>
      </c>
      <c r="O1148" s="8" t="str">
        <f>IFERROR(Apollo_Data__Comp_No[[#This Row],[Company Address]],"")</f>
        <v>Thrales End Lane, Harpenden, England, United Kingdom, AL5 3NS</v>
      </c>
      <c r="P1148" s="32"/>
    </row>
    <row r="1149" spans="1:16" x14ac:dyDescent="0.4">
      <c r="A1149" s="18" t="str">
        <f>IFERROR(Apollo_Data__Comp_No[[#This Row],[CH Company number]],"")</f>
        <v>04190966</v>
      </c>
      <c r="B1149" s="14" t="str">
        <f>IFERROR(Apollo_Data__Comp_No[[#This Row],[company]],"")</f>
        <v>Aspects Homes</v>
      </c>
      <c r="C1149" s="14" t="str">
        <f>IFERROR(_xlfn.XLOOKUP(Apollo_Results[[#This Row],[Company Number ]],Apollo_Data___Inc_Lender!A:A,Apollo_Data___Inc_Lender!C:C,,)&amp;"","")</f>
        <v>Suzanne - Milne; Andrew - Milne</v>
      </c>
      <c r="D1149" s="8" t="str">
        <f>IFERROR(_xlfn.XLOOKUP(Apollo_Results[[#This Row],[Company Number ]],Apollo_Data___Inc_Lender!A:A,Apollo_Data___Inc_Lender!D:D,,)&amp;"","")</f>
        <v>Dunbar Bank PLC</v>
      </c>
      <c r="E1149" s="19">
        <f>IFERROR(_xlfn.XLOOKUP(Apollo_Results[[#This Row],[Company Number ]],Apollo_Data___Inc_Lender!A:A,Apollo_Data___Inc_Lender!E:E,"",),"")</f>
        <v>39622</v>
      </c>
      <c r="F1149" s="8" t="str">
        <f>IFERROR(_xlfn.XLOOKUP(Apollo_Results[[#This Row],[Company Number ]],Apollo_Data___Inc_Lender!A:A,Apollo_Data___Inc_Lender!F:F,"",0)&amp;"","")</f>
        <v>fully-satisfied</v>
      </c>
      <c r="G1149" s="19">
        <f>_xlfn.XLOOKUP(Apollo_Results[[#This Row],[Company Number ]],Apollo_Data___Inc_Lender!A:A,Apollo_Data___Inc_Lender!G:G,"",0)</f>
        <v>36980</v>
      </c>
      <c r="H1149" s="8" t="str">
        <f>IFERROR(Apollo_Data__Comp_No[[#This Row],[First Name]],"")</f>
        <v>Andrew</v>
      </c>
      <c r="I1149" s="8" t="str">
        <f>IFERROR(Apollo_Data__Comp_No[[#This Row],[Last Name]],"")</f>
        <v>Milne</v>
      </c>
      <c r="M1149" s="8" t="str">
        <f>IFERROR(Apollo_Data__Comp_No[[#This Row],[Company Linkedin Url]],"")</f>
        <v>http://www.linkedin.com/company/aspects-homes</v>
      </c>
      <c r="N1149" s="8" t="str">
        <f>IFERROR(Apollo_Data__Comp_No[[#This Row],[Website]],"")</f>
        <v>https://aspects-gb.com</v>
      </c>
      <c r="O1149" s="8" t="str">
        <f>IFERROR(Apollo_Data__Comp_No[[#This Row],[Company Address]],"")</f>
        <v>Red House Lane, Northampton, England, United Kingdom, NN6 9</v>
      </c>
      <c r="P1149" s="32"/>
    </row>
    <row r="1150" spans="1:16" x14ac:dyDescent="0.4">
      <c r="A1150" s="18" t="str">
        <f>IFERROR(Apollo_Data__Comp_No[[#This Row],[CH Company number]],"")</f>
        <v>13168415</v>
      </c>
      <c r="B1150" s="14" t="str">
        <f>IFERROR(Apollo_Data__Comp_No[[#This Row],[company]],"")</f>
        <v>Michael Tuck Estate Agents</v>
      </c>
      <c r="C1150" s="14" t="str">
        <f>IFERROR(_xlfn.XLOOKUP(Apollo_Results[[#This Row],[Company Number ]],Apollo_Data___Inc_Lender!A:A,Apollo_Data___Inc_Lender!C:C,,)&amp;"","")</f>
        <v>Keith - Brooker; Michael - Brooker</v>
      </c>
      <c r="D1150" s="8" t="str">
        <f>IFERROR(_xlfn.XLOOKUP(Apollo_Results[[#This Row],[Company Number ]],Apollo_Data___Inc_Lender!A:A,Apollo_Data___Inc_Lender!D:D,,)&amp;"","")</f>
        <v>Hsbc UK Bank PLC</v>
      </c>
      <c r="E1150" s="19">
        <f>IFERROR(_xlfn.XLOOKUP(Apollo_Results[[#This Row],[Company Number ]],Apollo_Data___Inc_Lender!A:A,Apollo_Data___Inc_Lender!E:E,"",),"")</f>
        <v>45014</v>
      </c>
      <c r="F1150" s="8" t="str">
        <f>IFERROR(_xlfn.XLOOKUP(Apollo_Results[[#This Row],[Company Number ]],Apollo_Data___Inc_Lender!A:A,Apollo_Data___Inc_Lender!F:F,"",0)&amp;"","")</f>
        <v>outstanding</v>
      </c>
      <c r="G1150" s="19">
        <f>_xlfn.XLOOKUP(Apollo_Results[[#This Row],[Company Number ]],Apollo_Data___Inc_Lender!A:A,Apollo_Data___Inc_Lender!G:G,"",0)</f>
        <v>44225</v>
      </c>
      <c r="H1150" s="8" t="str">
        <f>IFERROR(Apollo_Data__Comp_No[[#This Row],[First Name]],"")</f>
        <v>Jane</v>
      </c>
      <c r="I1150" s="8" t="str">
        <f>IFERROR(Apollo_Data__Comp_No[[#This Row],[Last Name]],"")</f>
        <v>Price</v>
      </c>
      <c r="M1150" s="8" t="str">
        <f>IFERROR(Apollo_Data__Comp_No[[#This Row],[Company Linkedin Url]],"")</f>
        <v>http://www.linkedin.com/company/michael-tuck-new-homes</v>
      </c>
      <c r="N1150" s="8" t="str">
        <f>IFERROR(Apollo_Data__Comp_No[[#This Row],[Website]],"")</f>
        <v>https://michaeltuck.co.uk</v>
      </c>
      <c r="O1150" s="8" t="str">
        <f>IFERROR(Apollo_Data__Comp_No[[#This Row],[Company Address]],"")</f>
        <v>17 Brunel Court, Gloucester, England, United Kingdom, GL2 2AL</v>
      </c>
      <c r="P1150" s="32"/>
    </row>
    <row r="1151" spans="1:16" x14ac:dyDescent="0.4">
      <c r="A1151" s="18" t="str">
        <f>IFERROR(Apollo_Data__Comp_No[[#This Row],[CH Company number]],"")</f>
        <v>04620824</v>
      </c>
      <c r="B1151" s="14" t="str">
        <f>IFERROR(Apollo_Data__Comp_No[[#This Row],[company]],"")</f>
        <v>Lucy Developments</v>
      </c>
      <c r="C1151" s="14" t="str">
        <f>IFERROR(_xlfn.XLOOKUP(Apollo_Results[[#This Row],[Company Number ]],Apollo_Data___Inc_Lender!A:A,Apollo_Data___Inc_Lender!C:C,,)&amp;"","")</f>
        <v>Madeline - Laxton; Ian - Ashcroft; Gary - Ashton; Charles - Dick; Jonathan - Finch-Dick; Mark - Hilton</v>
      </c>
      <c r="D1151" s="8" t="str">
        <f>IFERROR(_xlfn.XLOOKUP(Apollo_Results[[#This Row],[Company Number ]],Apollo_Data___Inc_Lender!A:A,Apollo_Data___Inc_Lender!D:D,,)&amp;"","")</f>
        <v>Greensquare Homes Limited</v>
      </c>
      <c r="E1151" s="19">
        <f>IFERROR(_xlfn.XLOOKUP(Apollo_Results[[#This Row],[Company Number ]],Apollo_Data___Inc_Lender!A:A,Apollo_Data___Inc_Lender!E:E,"",),"")</f>
        <v>45464</v>
      </c>
      <c r="F1151" s="8" t="str">
        <f>IFERROR(_xlfn.XLOOKUP(Apollo_Results[[#This Row],[Company Number ]],Apollo_Data___Inc_Lender!A:A,Apollo_Data___Inc_Lender!F:F,"",0)&amp;"","")</f>
        <v>outstanding</v>
      </c>
      <c r="G1151" s="19">
        <f>_xlfn.XLOOKUP(Apollo_Results[[#This Row],[Company Number ]],Apollo_Data___Inc_Lender!A:A,Apollo_Data___Inc_Lender!G:G,"",0)</f>
        <v>37608</v>
      </c>
      <c r="H1151" s="8" t="str">
        <f>IFERROR(Apollo_Data__Comp_No[[#This Row],[First Name]],"")</f>
        <v>Alasdair</v>
      </c>
      <c r="I1151" s="8" t="str">
        <f>IFERROR(Apollo_Data__Comp_No[[#This Row],[Last Name]],"")</f>
        <v>Sillence</v>
      </c>
      <c r="M1151" s="8" t="str">
        <f>IFERROR(Apollo_Data__Comp_No[[#This Row],[Company Linkedin Url]],"")</f>
        <v>http://www.linkedin.com/company/lucy-developments</v>
      </c>
      <c r="N1151" s="8" t="str">
        <f>IFERROR(Apollo_Data__Comp_No[[#This Row],[Website]],"")</f>
        <v>https://lucydevelopments.co.uk</v>
      </c>
      <c r="O1151" s="8" t="str">
        <f>IFERROR(Apollo_Data__Comp_No[[#This Row],[Company Address]],"")</f>
        <v>Walton Well Road, Oxford, England, United Kingdom, OX2 6EE</v>
      </c>
      <c r="P1151" s="32"/>
    </row>
    <row r="1152" spans="1:16" x14ac:dyDescent="0.4">
      <c r="A1152" s="18" t="str">
        <f>IFERROR(Apollo_Data__Comp_No[[#This Row],[CH Company number]],"")</f>
        <v>04620824</v>
      </c>
      <c r="B1152" s="14" t="str">
        <f>IFERROR(Apollo_Data__Comp_No[[#This Row],[company]],"")</f>
        <v>Lucy Developments</v>
      </c>
      <c r="C1152" s="14" t="str">
        <f>IFERROR(_xlfn.XLOOKUP(Apollo_Results[[#This Row],[Company Number ]],Apollo_Data___Inc_Lender!A:A,Apollo_Data___Inc_Lender!C:C,,)&amp;"","")</f>
        <v>Madeline - Laxton; Ian - Ashcroft; Gary - Ashton; Charles - Dick; Jonathan - Finch-Dick; Mark - Hilton</v>
      </c>
      <c r="D1152" s="8" t="str">
        <f>IFERROR(_xlfn.XLOOKUP(Apollo_Results[[#This Row],[Company Number ]],Apollo_Data___Inc_Lender!A:A,Apollo_Data___Inc_Lender!D:D,,)&amp;"","")</f>
        <v>Greensquare Homes Limited</v>
      </c>
      <c r="E1152" s="19">
        <f>IFERROR(_xlfn.XLOOKUP(Apollo_Results[[#This Row],[Company Number ]],Apollo_Data___Inc_Lender!A:A,Apollo_Data___Inc_Lender!E:E,"",),"")</f>
        <v>45464</v>
      </c>
      <c r="F1152" s="8" t="str">
        <f>IFERROR(_xlfn.XLOOKUP(Apollo_Results[[#This Row],[Company Number ]],Apollo_Data___Inc_Lender!A:A,Apollo_Data___Inc_Lender!F:F,"",0)&amp;"","")</f>
        <v>outstanding</v>
      </c>
      <c r="G1152" s="19">
        <f>_xlfn.XLOOKUP(Apollo_Results[[#This Row],[Company Number ]],Apollo_Data___Inc_Lender!A:A,Apollo_Data___Inc_Lender!G:G,"",0)</f>
        <v>37608</v>
      </c>
      <c r="H1152" s="8" t="str">
        <f>IFERROR(Apollo_Data__Comp_No[[#This Row],[First Name]],"")</f>
        <v>Ross</v>
      </c>
      <c r="I1152" s="8" t="str">
        <f>IFERROR(Apollo_Data__Comp_No[[#This Row],[Last Name]],"")</f>
        <v>Stewart</v>
      </c>
      <c r="M1152" s="8" t="str">
        <f>IFERROR(Apollo_Data__Comp_No[[#This Row],[Company Linkedin Url]],"")</f>
        <v>http://www.linkedin.com/company/lucy-developments</v>
      </c>
      <c r="N1152" s="8" t="str">
        <f>IFERROR(Apollo_Data__Comp_No[[#This Row],[Website]],"")</f>
        <v>https://lucydevelopments.co.uk</v>
      </c>
      <c r="O1152" s="8" t="str">
        <f>IFERROR(Apollo_Data__Comp_No[[#This Row],[Company Address]],"")</f>
        <v>Walton Well Road, Oxford, England, United Kingdom, OX2 6EE</v>
      </c>
      <c r="P1152" s="32"/>
    </row>
    <row r="1153" spans="1:16" x14ac:dyDescent="0.4">
      <c r="A1153" s="18" t="str">
        <f>IFERROR(Apollo_Data__Comp_No[[#This Row],[CH Company number]],"")</f>
        <v>06672668</v>
      </c>
      <c r="B1153" s="14" t="str">
        <f>IFERROR(Apollo_Data__Comp_No[[#This Row],[company]],"")</f>
        <v>GBP Estates LTD</v>
      </c>
      <c r="C1153" s="14" t="str">
        <f>IFERROR(_xlfn.XLOOKUP(Apollo_Results[[#This Row],[Company Number ]],Apollo_Data___Inc_Lender!A:A,Apollo_Data___Inc_Lender!C:C,,)&amp;"","")</f>
        <v>Julie - James; Gary - Taylor</v>
      </c>
      <c r="D1153" s="8" t="str">
        <f>IFERROR(_xlfn.XLOOKUP(Apollo_Results[[#This Row],[Company Number ]],Apollo_Data___Inc_Lender!A:A,Apollo_Data___Inc_Lender!D:D,,)&amp;"","")</f>
        <v/>
      </c>
      <c r="E1153" s="19">
        <f>IFERROR(_xlfn.XLOOKUP(Apollo_Results[[#This Row],[Company Number ]],Apollo_Data___Inc_Lender!A:A,Apollo_Data___Inc_Lender!E:E,"",),"")</f>
        <v>0</v>
      </c>
      <c r="F1153" s="8" t="str">
        <f>IFERROR(_xlfn.XLOOKUP(Apollo_Results[[#This Row],[Company Number ]],Apollo_Data___Inc_Lender!A:A,Apollo_Data___Inc_Lender!F:F,"",0)&amp;"","")</f>
        <v/>
      </c>
      <c r="G1153" s="19">
        <f>_xlfn.XLOOKUP(Apollo_Results[[#This Row],[Company Number ]],Apollo_Data___Inc_Lender!A:A,Apollo_Data___Inc_Lender!G:G,"",0)</f>
        <v>39674</v>
      </c>
      <c r="H1153" s="8" t="str">
        <f>IFERROR(Apollo_Data__Comp_No[[#This Row],[First Name]],"")</f>
        <v>Paul</v>
      </c>
      <c r="I1153" s="8" t="str">
        <f>IFERROR(Apollo_Data__Comp_No[[#This Row],[Last Name]],"")</f>
        <v>Ziff</v>
      </c>
      <c r="M1153" s="8" t="str">
        <f>IFERROR(Apollo_Data__Comp_No[[#This Row],[Company Linkedin Url]],"")</f>
        <v>http://www.linkedin.com/company/gbp-estates-ltd</v>
      </c>
      <c r="N1153" s="8" t="str">
        <f>IFERROR(Apollo_Data__Comp_No[[#This Row],[Website]],"")</f>
        <v>https://gbpestates.co.uk</v>
      </c>
      <c r="O1153" s="8" t="str">
        <f>IFERROR(Apollo_Data__Comp_No[[#This Row],[Company Address]],"")</f>
        <v>35 Victoria Road, Romford, England, United Kingdom, RM1 2LH</v>
      </c>
      <c r="P1153" s="32"/>
    </row>
    <row r="1154" spans="1:16" x14ac:dyDescent="0.4">
      <c r="A1154" s="18" t="str">
        <f>IFERROR(Apollo_Data__Comp_No[[#This Row],[CH Company number]],"")</f>
        <v>09578472</v>
      </c>
      <c r="B1154" s="14" t="str">
        <f>IFERROR(Apollo_Data__Comp_No[[#This Row],[company]],"")</f>
        <v>Pavilion Property Holdings</v>
      </c>
      <c r="C1154" s="14" t="str">
        <f>IFERROR(_xlfn.XLOOKUP(Apollo_Results[[#This Row],[Company Number ]],Apollo_Data___Inc_Lender!A:A,Apollo_Data___Inc_Lender!C:C,,)&amp;"","")</f>
        <v>Persheng - Rad; Masoud - Gaffarian Asl</v>
      </c>
      <c r="D1154" s="8" t="str">
        <f>IFERROR(_xlfn.XLOOKUP(Apollo_Results[[#This Row],[Company Number ]],Apollo_Data___Inc_Lender!A:A,Apollo_Data___Inc_Lender!D:D,,)&amp;"","")</f>
        <v/>
      </c>
      <c r="E1154" s="19">
        <f>IFERROR(_xlfn.XLOOKUP(Apollo_Results[[#This Row],[Company Number ]],Apollo_Data___Inc_Lender!A:A,Apollo_Data___Inc_Lender!E:E,"",),"")</f>
        <v>0</v>
      </c>
      <c r="F1154" s="8" t="str">
        <f>IFERROR(_xlfn.XLOOKUP(Apollo_Results[[#This Row],[Company Number ]],Apollo_Data___Inc_Lender!A:A,Apollo_Data___Inc_Lender!F:F,"",0)&amp;"","")</f>
        <v/>
      </c>
      <c r="G1154" s="19">
        <f>_xlfn.XLOOKUP(Apollo_Results[[#This Row],[Company Number ]],Apollo_Data___Inc_Lender!A:A,Apollo_Data___Inc_Lender!G:G,"",0)</f>
        <v>42131</v>
      </c>
      <c r="H1154" s="8" t="str">
        <f>IFERROR(Apollo_Data__Comp_No[[#This Row],[First Name]],"")</f>
        <v>Masoud</v>
      </c>
      <c r="I1154" s="8" t="str">
        <f>IFERROR(Apollo_Data__Comp_No[[#This Row],[Last Name]],"")</f>
        <v>Mapm</v>
      </c>
      <c r="M1154" s="8" t="str">
        <f>IFERROR(Apollo_Data__Comp_No[[#This Row],[Company Linkedin Url]],"")</f>
        <v>http://www.linkedin.com/company/pavilionpropertyholdings</v>
      </c>
      <c r="N1154" s="8" t="str">
        <f>IFERROR(Apollo_Data__Comp_No[[#This Row],[Website]],"")</f>
        <v>https://pavilionph.co.uk</v>
      </c>
      <c r="O1154" s="8" t="str">
        <f>IFERROR(Apollo_Data__Comp_No[[#This Row],[Company Address]],"")</f>
        <v>Wilmslow, England, United Kingdom, SK9</v>
      </c>
      <c r="P1154" s="32"/>
    </row>
    <row r="1155" spans="1:16" x14ac:dyDescent="0.4">
      <c r="A1155" s="18" t="str">
        <f>IFERROR(Apollo_Data__Comp_No[[#This Row],[CH Company number]],"")</f>
        <v>10272564</v>
      </c>
      <c r="B1155" s="14" t="str">
        <f>IFERROR(Apollo_Data__Comp_No[[#This Row],[company]],"")</f>
        <v>Rula Developments</v>
      </c>
      <c r="C1155" s="14" t="str">
        <f>IFERROR(_xlfn.XLOOKUP(Apollo_Results[[#This Row],[Company Number ]],Apollo_Data___Inc_Lender!A:A,Apollo_Data___Inc_Lender!C:C,,)&amp;"","")</f>
        <v>Richard - Morgan-Jones; Mark - Roberts; Benjamin - Ward; Thomas - Williams</v>
      </c>
      <c r="D1155" s="8" t="str">
        <f>IFERROR(_xlfn.XLOOKUP(Apollo_Results[[#This Row],[Company Number ]],Apollo_Data___Inc_Lender!A:A,Apollo_Data___Inc_Lender!D:D,,)&amp;"","")</f>
        <v>Cbre Loan Services Limited</v>
      </c>
      <c r="E1155" s="19">
        <f>IFERROR(_xlfn.XLOOKUP(Apollo_Results[[#This Row],[Company Number ]],Apollo_Data___Inc_Lender!A:A,Apollo_Data___Inc_Lender!E:E,"",),"")</f>
        <v>44029</v>
      </c>
      <c r="F1155" s="8" t="str">
        <f>IFERROR(_xlfn.XLOOKUP(Apollo_Results[[#This Row],[Company Number ]],Apollo_Data___Inc_Lender!A:A,Apollo_Data___Inc_Lender!F:F,"",0)&amp;"","")</f>
        <v>fully-satisfied</v>
      </c>
      <c r="G1155" s="19">
        <f>_xlfn.XLOOKUP(Apollo_Results[[#This Row],[Company Number ]],Apollo_Data___Inc_Lender!A:A,Apollo_Data___Inc_Lender!G:G,"",0)</f>
        <v>42562</v>
      </c>
      <c r="H1155" s="8" t="str">
        <f>IFERROR(Apollo_Data__Comp_No[[#This Row],[First Name]],"")</f>
        <v>Roisin</v>
      </c>
      <c r="I1155" s="8" t="str">
        <f>IFERROR(Apollo_Data__Comp_No[[#This Row],[Last Name]],"")</f>
        <v>Davies</v>
      </c>
      <c r="M1155" s="8" t="str">
        <f>IFERROR(Apollo_Data__Comp_No[[#This Row],[Company Linkedin Url]],"")</f>
        <v>http://www.linkedin.com/company/rula-developments</v>
      </c>
      <c r="N1155" s="8" t="str">
        <f>IFERROR(Apollo_Data__Comp_No[[#This Row],[Website]],"")</f>
        <v>https://ruladevelopments.co.uk</v>
      </c>
      <c r="O1155" s="8" t="str">
        <f>IFERROR(Apollo_Data__Comp_No[[#This Row],[Company Address]],"")</f>
        <v>23 Top Street, Bawtry, England, United Kingdom, DN10 6JY</v>
      </c>
      <c r="P1155" s="32"/>
    </row>
    <row r="1156" spans="1:16" x14ac:dyDescent="0.4">
      <c r="A1156" s="18" t="str">
        <f>IFERROR(Apollo_Data__Comp_No[[#This Row],[CH Company number]],"")</f>
        <v>12283097</v>
      </c>
      <c r="B1156" s="14" t="str">
        <f>IFERROR(Apollo_Data__Comp_No[[#This Row],[company]],"")</f>
        <v>Creos Property</v>
      </c>
      <c r="C1156" s="14" t="str">
        <f>IFERROR(_xlfn.XLOOKUP(Apollo_Results[[#This Row],[Company Number ]],Apollo_Data___Inc_Lender!A:A,Apollo_Data___Inc_Lender!C:C,,)&amp;"","")</f>
        <v>Jonathan - Crouch; Nicholas - Rees</v>
      </c>
      <c r="D1156" s="8" t="str">
        <f>IFERROR(_xlfn.XLOOKUP(Apollo_Results[[#This Row],[Company Number ]],Apollo_Data___Inc_Lender!A:A,Apollo_Data___Inc_Lender!D:D,,)&amp;"","")</f>
        <v>Lendinvest Security Trustees Limited</v>
      </c>
      <c r="E1156" s="19">
        <f>IFERROR(_xlfn.XLOOKUP(Apollo_Results[[#This Row],[Company Number ]],Apollo_Data___Inc_Lender!A:A,Apollo_Data___Inc_Lender!E:E,"",),"")</f>
        <v>44089</v>
      </c>
      <c r="F1156" s="8" t="str">
        <f>IFERROR(_xlfn.XLOOKUP(Apollo_Results[[#This Row],[Company Number ]],Apollo_Data___Inc_Lender!A:A,Apollo_Data___Inc_Lender!F:F,"",0)&amp;"","")</f>
        <v>fully-satisfied</v>
      </c>
      <c r="G1156" s="19">
        <f>_xlfn.XLOOKUP(Apollo_Results[[#This Row],[Company Number ]],Apollo_Data___Inc_Lender!A:A,Apollo_Data___Inc_Lender!G:G,"",0)</f>
        <v>43763</v>
      </c>
      <c r="H1156" s="8" t="str">
        <f>IFERROR(Apollo_Data__Comp_No[[#This Row],[First Name]],"")</f>
        <v>Andrew</v>
      </c>
      <c r="I1156" s="8" t="str">
        <f>IFERROR(Apollo_Data__Comp_No[[#This Row],[Last Name]],"")</f>
        <v>Heather</v>
      </c>
      <c r="M1156" s="8" t="str">
        <f>IFERROR(Apollo_Data__Comp_No[[#This Row],[Company Linkedin Url]],"")</f>
        <v>http://www.linkedin.com/company/creos-property</v>
      </c>
      <c r="N1156" s="8" t="str">
        <f>IFERROR(Apollo_Data__Comp_No[[#This Row],[Website]],"")</f>
        <v>https://creosproperty.com</v>
      </c>
      <c r="O1156" s="8">
        <f>IFERROR(Apollo_Data__Comp_No[[#This Row],[Company Address]],"")</f>
        <v>0</v>
      </c>
      <c r="P1156" s="32"/>
    </row>
    <row r="1157" spans="1:16" x14ac:dyDescent="0.4">
      <c r="A1157" s="18" t="str">
        <f>IFERROR(Apollo_Data__Comp_No[[#This Row],[CH Company number]],"")</f>
        <v>09565876</v>
      </c>
      <c r="B1157" s="14" t="str">
        <f>IFERROR(Apollo_Data__Comp_No[[#This Row],[company]],"")</f>
        <v>Elevate Construction Ltd</v>
      </c>
      <c r="C1157" s="14" t="str">
        <f>IFERROR(_xlfn.XLOOKUP(Apollo_Results[[#This Row],[Company Number ]],Apollo_Data___Inc_Lender!A:A,Apollo_Data___Inc_Lender!C:C,,)&amp;"","")</f>
        <v>Jonathan - Sample</v>
      </c>
      <c r="D1157" s="8" t="str">
        <f>IFERROR(_xlfn.XLOOKUP(Apollo_Results[[#This Row],[Company Number ]],Apollo_Data___Inc_Lender!A:A,Apollo_Data___Inc_Lender!D:D,,)&amp;"","")</f>
        <v/>
      </c>
      <c r="E1157" s="19">
        <f>IFERROR(_xlfn.XLOOKUP(Apollo_Results[[#This Row],[Company Number ]],Apollo_Data___Inc_Lender!A:A,Apollo_Data___Inc_Lender!E:E,"",),"")</f>
        <v>0</v>
      </c>
      <c r="F1157" s="8" t="str">
        <f>IFERROR(_xlfn.XLOOKUP(Apollo_Results[[#This Row],[Company Number ]],Apollo_Data___Inc_Lender!A:A,Apollo_Data___Inc_Lender!F:F,"",0)&amp;"","")</f>
        <v/>
      </c>
      <c r="G1157" s="19">
        <f>_xlfn.XLOOKUP(Apollo_Results[[#This Row],[Company Number ]],Apollo_Data___Inc_Lender!A:A,Apollo_Data___Inc_Lender!G:G,"",0)</f>
        <v>42122</v>
      </c>
      <c r="H1157" s="8" t="str">
        <f>IFERROR(Apollo_Data__Comp_No[[#This Row],[First Name]],"")</f>
        <v>Joel</v>
      </c>
      <c r="I1157" s="8" t="str">
        <f>IFERROR(Apollo_Data__Comp_No[[#This Row],[Last Name]],"")</f>
        <v>Sample</v>
      </c>
      <c r="M1157" s="8" t="str">
        <f>IFERROR(Apollo_Data__Comp_No[[#This Row],[Company Linkedin Url]],"")</f>
        <v>http://www.linkedin.com/company/elevate-construction-ltduk</v>
      </c>
      <c r="N1157" s="8" t="str">
        <f>IFERROR(Apollo_Data__Comp_No[[#This Row],[Website]],"")</f>
        <v>https://elevateconstructionltd.co.uk</v>
      </c>
      <c r="O1157" s="8" t="str">
        <f>IFERROR(Apollo_Data__Comp_No[[#This Row],[Company Address]],"")</f>
        <v>Chelmsford Road Industrial Estate, Great Dunmow, England, United Kingdom, CM6 1</v>
      </c>
      <c r="P1157" s="32"/>
    </row>
    <row r="1158" spans="1:16" x14ac:dyDescent="0.4">
      <c r="A1158" s="18" t="str">
        <f>IFERROR(Apollo_Data__Comp_No[[#This Row],[CH Company number]],"")</f>
        <v>12961516</v>
      </c>
      <c r="B1158" s="14" t="str">
        <f>IFERROR(Apollo_Data__Comp_No[[#This Row],[company]],"")</f>
        <v>ATI Group</v>
      </c>
      <c r="C1158" s="14" t="str">
        <f>IFERROR(_xlfn.XLOOKUP(Apollo_Results[[#This Row],[Company Number ]],Apollo_Data___Inc_Lender!A:A,Apollo_Data___Inc_Lender!C:C,,)&amp;"","")</f>
        <v>Francis - Maria Siluvai Raj</v>
      </c>
      <c r="D1158" s="8" t="str">
        <f>IFERROR(_xlfn.XLOOKUP(Apollo_Results[[#This Row],[Company Number ]],Apollo_Data___Inc_Lender!A:A,Apollo_Data___Inc_Lender!D:D,,)&amp;"","")</f>
        <v/>
      </c>
      <c r="E1158" s="19">
        <f>IFERROR(_xlfn.XLOOKUP(Apollo_Results[[#This Row],[Company Number ]],Apollo_Data___Inc_Lender!A:A,Apollo_Data___Inc_Lender!E:E,"",),"")</f>
        <v>0</v>
      </c>
      <c r="F1158" s="8" t="str">
        <f>IFERROR(_xlfn.XLOOKUP(Apollo_Results[[#This Row],[Company Number ]],Apollo_Data___Inc_Lender!A:A,Apollo_Data___Inc_Lender!F:F,"",0)&amp;"","")</f>
        <v/>
      </c>
      <c r="G1158" s="19">
        <f>_xlfn.XLOOKUP(Apollo_Results[[#This Row],[Company Number ]],Apollo_Data___Inc_Lender!A:A,Apollo_Data___Inc_Lender!G:G,"",0)</f>
        <v>44124</v>
      </c>
      <c r="H1158" s="8" t="str">
        <f>IFERROR(Apollo_Data__Comp_No[[#This Row],[First Name]],"")</f>
        <v>Gary</v>
      </c>
      <c r="I1158" s="8" t="str">
        <f>IFERROR(Apollo_Data__Comp_No[[#This Row],[Last Name]],"")</f>
        <v>Diamond</v>
      </c>
      <c r="M1158" s="8" t="str">
        <f>IFERROR(Apollo_Data__Comp_No[[#This Row],[Company Linkedin Url]],"")</f>
        <v>http://www.linkedin.com/company/ati-group-iowa</v>
      </c>
      <c r="N1158" s="8" t="str">
        <f>IFERROR(Apollo_Data__Comp_No[[#This Row],[Website]],"")</f>
        <v>https://atirealty.com</v>
      </c>
      <c r="O1158" s="8" t="str">
        <f>IFERROR(Apollo_Data__Comp_No[[#This Row],[Company Address]],"")</f>
        <v>1615 SW Main St, Ankeny, Iowa, United States, 50023-7150</v>
      </c>
      <c r="P1158" s="32"/>
    </row>
    <row r="1159" spans="1:16" x14ac:dyDescent="0.4">
      <c r="A1159" s="18" t="str">
        <f>IFERROR(Apollo_Data__Comp_No[[#This Row],[CH Company number]],"")</f>
        <v>12697354</v>
      </c>
      <c r="B1159" s="14" t="str">
        <f>IFERROR(Apollo_Data__Comp_No[[#This Row],[company]],"")</f>
        <v>ARCHITECTED</v>
      </c>
      <c r="C1159" s="14" t="str">
        <f>IFERROR(_xlfn.XLOOKUP(Apollo_Results[[#This Row],[Company Number ]],Apollo_Data___Inc_Lender!A:A,Apollo_Data___Inc_Lender!C:C,,)&amp;"","")</f>
        <v>Jamie - Duff</v>
      </c>
      <c r="D1159" s="8" t="str">
        <f>IFERROR(_xlfn.XLOOKUP(Apollo_Results[[#This Row],[Company Number ]],Apollo_Data___Inc_Lender!A:A,Apollo_Data___Inc_Lender!D:D,,)&amp;"","")</f>
        <v/>
      </c>
      <c r="E1159" s="19">
        <f>IFERROR(_xlfn.XLOOKUP(Apollo_Results[[#This Row],[Company Number ]],Apollo_Data___Inc_Lender!A:A,Apollo_Data___Inc_Lender!E:E,"",),"")</f>
        <v>0</v>
      </c>
      <c r="F1159" s="8" t="str">
        <f>IFERROR(_xlfn.XLOOKUP(Apollo_Results[[#This Row],[Company Number ]],Apollo_Data___Inc_Lender!A:A,Apollo_Data___Inc_Lender!F:F,"",0)&amp;"","")</f>
        <v/>
      </c>
      <c r="G1159" s="19">
        <f>_xlfn.XLOOKUP(Apollo_Results[[#This Row],[Company Number ]],Apollo_Data___Inc_Lender!A:A,Apollo_Data___Inc_Lender!G:G,"",0)</f>
        <v>44007</v>
      </c>
      <c r="H1159" s="8" t="str">
        <f>IFERROR(Apollo_Data__Comp_No[[#This Row],[First Name]],"")</f>
        <v>Jamie</v>
      </c>
      <c r="I1159" s="8" t="str">
        <f>IFERROR(Apollo_Data__Comp_No[[#This Row],[Last Name]],"")</f>
        <v>Duff</v>
      </c>
      <c r="M1159" s="8" t="str">
        <f>IFERROR(Apollo_Data__Comp_No[[#This Row],[Company Linkedin Url]],"")</f>
        <v>http://www.linkedin.com/company/architected-ltd</v>
      </c>
      <c r="N1159" s="8" t="str">
        <f>IFERROR(Apollo_Data__Comp_No[[#This Row],[Website]],"")</f>
        <v>https://architected.co.uk</v>
      </c>
      <c r="O1159" s="8" t="str">
        <f>IFERROR(Apollo_Data__Comp_No[[#This Row],[Company Address]],"")</f>
        <v>130 Old Street, London, England, United Kingdom, EC1V 9BD</v>
      </c>
      <c r="P1159" s="32"/>
    </row>
    <row r="1160" spans="1:16" x14ac:dyDescent="0.4">
      <c r="A1160" s="18" t="str">
        <f>IFERROR(Apollo_Data__Comp_No[[#This Row],[CH Company number]],"")</f>
        <v>11654391</v>
      </c>
      <c r="B1160" s="14" t="str">
        <f>IFERROR(Apollo_Data__Comp_No[[#This Row],[company]],"")</f>
        <v>Queensbridge Estates Ltd</v>
      </c>
      <c r="C1160" s="14" t="str">
        <f>IFERROR(_xlfn.XLOOKUP(Apollo_Results[[#This Row],[Company Number ]],Apollo_Data___Inc_Lender!A:A,Apollo_Data___Inc_Lender!C:C,,)&amp;"","")</f>
        <v>James - De Souza; Sean - Massey</v>
      </c>
      <c r="D1160" s="8" t="str">
        <f>IFERROR(_xlfn.XLOOKUP(Apollo_Results[[#This Row],[Company Number ]],Apollo_Data___Inc_Lender!A:A,Apollo_Data___Inc_Lender!D:D,,)&amp;"","")</f>
        <v/>
      </c>
      <c r="E1160" s="19">
        <f>IFERROR(_xlfn.XLOOKUP(Apollo_Results[[#This Row],[Company Number ]],Apollo_Data___Inc_Lender!A:A,Apollo_Data___Inc_Lender!E:E,"",),"")</f>
        <v>0</v>
      </c>
      <c r="F1160" s="8" t="str">
        <f>IFERROR(_xlfn.XLOOKUP(Apollo_Results[[#This Row],[Company Number ]],Apollo_Data___Inc_Lender!A:A,Apollo_Data___Inc_Lender!F:F,"",0)&amp;"","")</f>
        <v/>
      </c>
      <c r="G1160" s="19">
        <f>_xlfn.XLOOKUP(Apollo_Results[[#This Row],[Company Number ]],Apollo_Data___Inc_Lender!A:A,Apollo_Data___Inc_Lender!G:G,"",0)</f>
        <v>43405</v>
      </c>
      <c r="H1160" s="8" t="str">
        <f>IFERROR(Apollo_Data__Comp_No[[#This Row],[First Name]],"")</f>
        <v>Jason</v>
      </c>
      <c r="I1160" s="8" t="str">
        <f>IFERROR(Apollo_Data__Comp_No[[#This Row],[Last Name]],"")</f>
        <v>Gray</v>
      </c>
      <c r="M1160" s="8" t="str">
        <f>IFERROR(Apollo_Data__Comp_No[[#This Row],[Company Linkedin Url]],"")</f>
        <v>http://www.linkedin.com/company/queensbridgeestates</v>
      </c>
      <c r="N1160" s="8" t="str">
        <f>IFERROR(Apollo_Data__Comp_No[[#This Row],[Website]],"")</f>
        <v>https://queensbridgeestates.co.uk</v>
      </c>
      <c r="O1160" s="8" t="str">
        <f>IFERROR(Apollo_Data__Comp_No[[#This Row],[Company Address]],"")</f>
        <v>69 High Street, Beckenham, England, United Kingdom, BR3 1AW</v>
      </c>
      <c r="P1160" s="32"/>
    </row>
    <row r="1161" spans="1:16" x14ac:dyDescent="0.4">
      <c r="A1161" s="18" t="str">
        <f>IFERROR(Apollo_Data__Comp_No[[#This Row],[CH Company number]],"")</f>
        <v>11654391</v>
      </c>
      <c r="B1161" s="14" t="str">
        <f>IFERROR(Apollo_Data__Comp_No[[#This Row],[company]],"")</f>
        <v>Queensbridge Estates Ltd</v>
      </c>
      <c r="C1161" s="14" t="str">
        <f>IFERROR(_xlfn.XLOOKUP(Apollo_Results[[#This Row],[Company Number ]],Apollo_Data___Inc_Lender!A:A,Apollo_Data___Inc_Lender!C:C,,)&amp;"","")</f>
        <v>James - De Souza; Sean - Massey</v>
      </c>
      <c r="D1161" s="8" t="str">
        <f>IFERROR(_xlfn.XLOOKUP(Apollo_Results[[#This Row],[Company Number ]],Apollo_Data___Inc_Lender!A:A,Apollo_Data___Inc_Lender!D:D,,)&amp;"","")</f>
        <v/>
      </c>
      <c r="E1161" s="19">
        <f>IFERROR(_xlfn.XLOOKUP(Apollo_Results[[#This Row],[Company Number ]],Apollo_Data___Inc_Lender!A:A,Apollo_Data___Inc_Lender!E:E,"",),"")</f>
        <v>0</v>
      </c>
      <c r="F1161" s="8" t="str">
        <f>IFERROR(_xlfn.XLOOKUP(Apollo_Results[[#This Row],[Company Number ]],Apollo_Data___Inc_Lender!A:A,Apollo_Data___Inc_Lender!F:F,"",0)&amp;"","")</f>
        <v/>
      </c>
      <c r="G1161" s="19">
        <f>_xlfn.XLOOKUP(Apollo_Results[[#This Row],[Company Number ]],Apollo_Data___Inc_Lender!A:A,Apollo_Data___Inc_Lender!G:G,"",0)</f>
        <v>43405</v>
      </c>
      <c r="H1161" s="8" t="str">
        <f>IFERROR(Apollo_Data__Comp_No[[#This Row],[First Name]],"")</f>
        <v>Sean</v>
      </c>
      <c r="I1161" s="8" t="str">
        <f>IFERROR(Apollo_Data__Comp_No[[#This Row],[Last Name]],"")</f>
        <v>Massey</v>
      </c>
      <c r="M1161" s="8" t="str">
        <f>IFERROR(Apollo_Data__Comp_No[[#This Row],[Company Linkedin Url]],"")</f>
        <v>http://www.linkedin.com/company/queensbridgeestates</v>
      </c>
      <c r="N1161" s="8" t="str">
        <f>IFERROR(Apollo_Data__Comp_No[[#This Row],[Website]],"")</f>
        <v>https://queensbridgeestates.co.uk</v>
      </c>
      <c r="O1161" s="8" t="str">
        <f>IFERROR(Apollo_Data__Comp_No[[#This Row],[Company Address]],"")</f>
        <v>69 High Street, Beckenham, England, United Kingdom, BR3 1AW</v>
      </c>
      <c r="P1161" s="32"/>
    </row>
    <row r="1162" spans="1:16" x14ac:dyDescent="0.4">
      <c r="A1162" s="18" t="str">
        <f>IFERROR(Apollo_Data__Comp_No[[#This Row],[CH Company number]],"")</f>
        <v>14517472</v>
      </c>
      <c r="B1162" s="14" t="str">
        <f>IFERROR(Apollo_Data__Comp_No[[#This Row],[company]],"")</f>
        <v>Ashbrookes Group Limited</v>
      </c>
      <c r="C1162" s="14" t="str">
        <f>IFERROR(_xlfn.XLOOKUP(Apollo_Results[[#This Row],[Company Number ]],Apollo_Data___Inc_Lender!A:A,Apollo_Data___Inc_Lender!C:C,,)&amp;"","")</f>
        <v>Mohammed - Mushtaq</v>
      </c>
      <c r="D1162" s="8" t="str">
        <f>IFERROR(_xlfn.XLOOKUP(Apollo_Results[[#This Row],[Company Number ]],Apollo_Data___Inc_Lender!A:A,Apollo_Data___Inc_Lender!D:D,,)&amp;"","")</f>
        <v>Alpha Trustee Services Limited</v>
      </c>
      <c r="E1162" s="19">
        <f>IFERROR(_xlfn.XLOOKUP(Apollo_Results[[#This Row],[Company Number ]],Apollo_Data___Inc_Lender!A:A,Apollo_Data___Inc_Lender!E:E,"",),"")</f>
        <v>45362</v>
      </c>
      <c r="F1162" s="8" t="str">
        <f>IFERROR(_xlfn.XLOOKUP(Apollo_Results[[#This Row],[Company Number ]],Apollo_Data___Inc_Lender!A:A,Apollo_Data___Inc_Lender!F:F,"",0)&amp;"","")</f>
        <v>outstanding</v>
      </c>
      <c r="G1162" s="19">
        <f>_xlfn.XLOOKUP(Apollo_Results[[#This Row],[Company Number ]],Apollo_Data___Inc_Lender!A:A,Apollo_Data___Inc_Lender!G:G,"",0)</f>
        <v>44895</v>
      </c>
      <c r="H1162" s="8" t="str">
        <f>IFERROR(Apollo_Data__Comp_No[[#This Row],[First Name]],"")</f>
        <v>Subrina</v>
      </c>
      <c r="I1162" s="8" t="str">
        <f>IFERROR(Apollo_Data__Comp_No[[#This Row],[Last Name]],"")</f>
        <v>Hussain</v>
      </c>
      <c r="M1162" s="8" t="str">
        <f>IFERROR(Apollo_Data__Comp_No[[#This Row],[Company Linkedin Url]],"")</f>
        <v>http://www.linkedin.com/company/ashbrookes-group-limited</v>
      </c>
      <c r="N1162" s="8" t="str">
        <f>IFERROR(Apollo_Data__Comp_No[[#This Row],[Website]],"")</f>
        <v>https://ashbrookesinspired.co.uk</v>
      </c>
      <c r="O1162" s="8" t="str">
        <f>IFERROR(Apollo_Data__Comp_No[[#This Row],[Company Address]],"")</f>
        <v>134 Linthorpe Road, Middlesbrough, England, United Kingdom, TS1 3RA</v>
      </c>
      <c r="P1162" s="32"/>
    </row>
    <row r="1163" spans="1:16" x14ac:dyDescent="0.4">
      <c r="A1163" s="18" t="str">
        <f>IFERROR(Apollo_Data__Comp_No[[#This Row],[CH Company number]],"")</f>
        <v>08249888</v>
      </c>
      <c r="B1163" s="14" t="str">
        <f>IFERROR(Apollo_Data__Comp_No[[#This Row],[company]],"")</f>
        <v>WHITE KNIGHT PROPERTY DEVELOPMENTS LIMITED</v>
      </c>
      <c r="C1163" s="14" t="str">
        <f>IFERROR(_xlfn.XLOOKUP(Apollo_Results[[#This Row],[Company Number ]],Apollo_Data___Inc_Lender!A:A,Apollo_Data___Inc_Lender!C:C,,)&amp;"","")</f>
        <v>David - Evans; Pamela - Evans</v>
      </c>
      <c r="D1163" s="8" t="str">
        <f>IFERROR(_xlfn.XLOOKUP(Apollo_Results[[#This Row],[Company Number ]],Apollo_Data___Inc_Lender!A:A,Apollo_Data___Inc_Lender!D:D,,)&amp;"","")</f>
        <v>Interbay Funding Limited</v>
      </c>
      <c r="E1163" s="19">
        <f>IFERROR(_xlfn.XLOOKUP(Apollo_Results[[#This Row],[Company Number ]],Apollo_Data___Inc_Lender!A:A,Apollo_Data___Inc_Lender!E:E,"",),"")</f>
        <v>42268</v>
      </c>
      <c r="F1163" s="8" t="str">
        <f>IFERROR(_xlfn.XLOOKUP(Apollo_Results[[#This Row],[Company Number ]],Apollo_Data___Inc_Lender!A:A,Apollo_Data___Inc_Lender!F:F,"",0)&amp;"","")</f>
        <v>fully-satisfied</v>
      </c>
      <c r="G1163" s="19">
        <f>_xlfn.XLOOKUP(Apollo_Results[[#This Row],[Company Number ]],Apollo_Data___Inc_Lender!A:A,Apollo_Data___Inc_Lender!G:G,"",0)</f>
        <v>41193</v>
      </c>
      <c r="H1163" s="8" t="str">
        <f>IFERROR(Apollo_Data__Comp_No[[#This Row],[First Name]],"")</f>
        <v>Lee</v>
      </c>
      <c r="I1163" s="8" t="str">
        <f>IFERROR(Apollo_Data__Comp_No[[#This Row],[Last Name]],"")</f>
        <v>Bishop</v>
      </c>
      <c r="M1163" s="8" t="str">
        <f>IFERROR(Apollo_Data__Comp_No[[#This Row],[Company Linkedin Url]],"")</f>
        <v>http://www.linkedin.com/company/white-knight-developments-limited</v>
      </c>
      <c r="N1163" s="8" t="str">
        <f>IFERROR(Apollo_Data__Comp_No[[#This Row],[Website]],"")</f>
        <v>https://whiteknightdevelopments.co.uk</v>
      </c>
      <c r="O1163" s="8" t="str">
        <f>IFERROR(Apollo_Data__Comp_No[[#This Row],[Company Address]],"")</f>
        <v>23a Shields Road, Newcastle upon Tyne, England, United Kingdom, NE6 1</v>
      </c>
      <c r="P1163" s="32"/>
    </row>
    <row r="1164" spans="1:16" x14ac:dyDescent="0.4">
      <c r="A1164" s="18" t="str">
        <f>IFERROR(Apollo_Data__Comp_No[[#This Row],[CH Company number]],"")</f>
        <v>07052018</v>
      </c>
      <c r="B1164" s="14" t="str">
        <f>IFERROR(Apollo_Data__Comp_No[[#This Row],[company]],"")</f>
        <v>Trend &amp; Thomas Estate Agents</v>
      </c>
      <c r="C1164" s="14" t="str">
        <f>IFERROR(_xlfn.XLOOKUP(Apollo_Results[[#This Row],[Company Number ]],Apollo_Data___Inc_Lender!A:A,Apollo_Data___Inc_Lender!C:C,,)&amp;"","")</f>
        <v>Belinda-Jane - Hetherington</v>
      </c>
      <c r="D1164" s="8" t="str">
        <f>IFERROR(_xlfn.XLOOKUP(Apollo_Results[[#This Row],[Company Number ]],Apollo_Data___Inc_Lender!A:A,Apollo_Data___Inc_Lender!D:D,,)&amp;"","")</f>
        <v/>
      </c>
      <c r="E1164" s="19">
        <f>IFERROR(_xlfn.XLOOKUP(Apollo_Results[[#This Row],[Company Number ]],Apollo_Data___Inc_Lender!A:A,Apollo_Data___Inc_Lender!E:E,"",),"")</f>
        <v>0</v>
      </c>
      <c r="F1164" s="8" t="str">
        <f>IFERROR(_xlfn.XLOOKUP(Apollo_Results[[#This Row],[Company Number ]],Apollo_Data___Inc_Lender!A:A,Apollo_Data___Inc_Lender!F:F,"",0)&amp;"","")</f>
        <v/>
      </c>
      <c r="G1164" s="19">
        <f>_xlfn.XLOOKUP(Apollo_Results[[#This Row],[Company Number ]],Apollo_Data___Inc_Lender!A:A,Apollo_Data___Inc_Lender!G:G,"",0)</f>
        <v>40107</v>
      </c>
      <c r="H1164" s="8" t="str">
        <f>IFERROR(Apollo_Data__Comp_No[[#This Row],[First Name]],"")</f>
        <v>John</v>
      </c>
      <c r="I1164" s="8" t="str">
        <f>IFERROR(Apollo_Data__Comp_No[[#This Row],[Last Name]],"")</f>
        <v>Walker</v>
      </c>
      <c r="M1164" s="8" t="str">
        <f>IFERROR(Apollo_Data__Comp_No[[#This Row],[Company Linkedin Url]],"")</f>
        <v>http://www.linkedin.com/company/trend-&amp;-thomas</v>
      </c>
      <c r="N1164" s="8" t="str">
        <f>IFERROR(Apollo_Data__Comp_No[[#This Row],[Website]],"")</f>
        <v>https://trendandthomas.co.uk</v>
      </c>
      <c r="O1164" s="8" t="str">
        <f>IFERROR(Apollo_Data__Comp_No[[#This Row],[Company Address]],"")</f>
        <v>6 Station Road, Rickmansworth, England, United Kingdom, WD3 1QZ</v>
      </c>
      <c r="P1164" s="32"/>
    </row>
    <row r="1165" spans="1:16" x14ac:dyDescent="0.4">
      <c r="A1165" s="18" t="str">
        <f>IFERROR(Apollo_Data__Comp_No[[#This Row],[CH Company number]],"")</f>
        <v>15612987</v>
      </c>
      <c r="B1165" s="14" t="str">
        <f>IFERROR(Apollo_Data__Comp_No[[#This Row],[company]],"")</f>
        <v>Tarn Homes</v>
      </c>
      <c r="C1165" s="14" t="str">
        <f>IFERROR(_xlfn.XLOOKUP(Apollo_Results[[#This Row],[Company Number ]],Apollo_Data___Inc_Lender!A:A,Apollo_Data___Inc_Lender!C:C,,)&amp;"","")</f>
        <v/>
      </c>
      <c r="D1165" s="8" t="str">
        <f>IFERROR(_xlfn.XLOOKUP(Apollo_Results[[#This Row],[Company Number ]],Apollo_Data___Inc_Lender!A:A,Apollo_Data___Inc_Lender!D:D,,)&amp;"","")</f>
        <v/>
      </c>
      <c r="E1165" s="19">
        <f>IFERROR(_xlfn.XLOOKUP(Apollo_Results[[#This Row],[Company Number ]],Apollo_Data___Inc_Lender!A:A,Apollo_Data___Inc_Lender!E:E,"",),"")</f>
        <v>0</v>
      </c>
      <c r="F1165" s="8" t="str">
        <f>IFERROR(_xlfn.XLOOKUP(Apollo_Results[[#This Row],[Company Number ]],Apollo_Data___Inc_Lender!A:A,Apollo_Data___Inc_Lender!F:F,"",0)&amp;"","")</f>
        <v/>
      </c>
      <c r="G1165" s="19">
        <f>_xlfn.XLOOKUP(Apollo_Results[[#This Row],[Company Number ]],Apollo_Data___Inc_Lender!A:A,Apollo_Data___Inc_Lender!G:G,"",0)</f>
        <v>45385</v>
      </c>
      <c r="H1165" s="8" t="str">
        <f>IFERROR(Apollo_Data__Comp_No[[#This Row],[First Name]],"")</f>
        <v>Sam</v>
      </c>
      <c r="I1165" s="8" t="str">
        <f>IFERROR(Apollo_Data__Comp_No[[#This Row],[Last Name]],"")</f>
        <v>Reader</v>
      </c>
      <c r="M1165" s="8" t="str">
        <f>IFERROR(Apollo_Data__Comp_No[[#This Row],[Company Linkedin Url]],"")</f>
        <v>http://www.linkedin.com/company/tarn-homes</v>
      </c>
      <c r="N1165" s="8" t="str">
        <f>IFERROR(Apollo_Data__Comp_No[[#This Row],[Website]],"")</f>
        <v>https://tarnhomes.co.uk</v>
      </c>
      <c r="O1165" s="8" t="str">
        <f>IFERROR(Apollo_Data__Comp_No[[#This Row],[Company Address]],"")</f>
        <v>Queen Elizabeth Street, London, England, United Kingdom, SE1 2JE</v>
      </c>
      <c r="P1165" s="32"/>
    </row>
    <row r="1166" spans="1:16" x14ac:dyDescent="0.4">
      <c r="A1166" s="18" t="str">
        <f>IFERROR(Apollo_Data__Comp_No[[#This Row],[CH Company number]],"")</f>
        <v>14671191</v>
      </c>
      <c r="B1166" s="14" t="str">
        <f>IFERROR(Apollo_Data__Comp_No[[#This Row],[company]],"")</f>
        <v>Savoys Education</v>
      </c>
      <c r="C1166" s="14" t="str">
        <f>IFERROR(_xlfn.XLOOKUP(Apollo_Results[[#This Row],[Company Number ]],Apollo_Data___Inc_Lender!A:A,Apollo_Data___Inc_Lender!C:C,,)&amp;"","")</f>
        <v/>
      </c>
      <c r="D1166" s="8" t="str">
        <f>IFERROR(_xlfn.XLOOKUP(Apollo_Results[[#This Row],[Company Number ]],Apollo_Data___Inc_Lender!A:A,Apollo_Data___Inc_Lender!D:D,,)&amp;"","")</f>
        <v/>
      </c>
      <c r="E1166" s="19">
        <f>IFERROR(_xlfn.XLOOKUP(Apollo_Results[[#This Row],[Company Number ]],Apollo_Data___Inc_Lender!A:A,Apollo_Data___Inc_Lender!E:E,"",),"")</f>
        <v>0</v>
      </c>
      <c r="F1166" s="8" t="str">
        <f>IFERROR(_xlfn.XLOOKUP(Apollo_Results[[#This Row],[Company Number ]],Apollo_Data___Inc_Lender!A:A,Apollo_Data___Inc_Lender!F:F,"",0)&amp;"","")</f>
        <v/>
      </c>
      <c r="G1166" s="19">
        <f>_xlfn.XLOOKUP(Apollo_Results[[#This Row],[Company Number ]],Apollo_Data___Inc_Lender!A:A,Apollo_Data___Inc_Lender!G:G,"",0)</f>
        <v>0</v>
      </c>
      <c r="H1166" s="8" t="str">
        <f>IFERROR(Apollo_Data__Comp_No[[#This Row],[First Name]],"")</f>
        <v>Sanjay</v>
      </c>
      <c r="I1166" s="8" t="str">
        <f>IFERROR(Apollo_Data__Comp_No[[#This Row],[Last Name]],"")</f>
        <v>Kumar</v>
      </c>
      <c r="M1166" s="8" t="str">
        <f>IFERROR(Apollo_Data__Comp_No[[#This Row],[Company Linkedin Url]],"")</f>
        <v>http://www.linkedin.com/company/savoys-education</v>
      </c>
      <c r="N1166" s="8" t="str">
        <f>IFERROR(Apollo_Data__Comp_No[[#This Row],[Website]],"")</f>
        <v>https://savoysproperties.co.uk</v>
      </c>
      <c r="O1166" s="8" t="str">
        <f>IFERROR(Apollo_Data__Comp_No[[#This Row],[Company Address]],"")</f>
        <v>4 Station Parade, Ruislip, England, United Kingdom, HA4 7DL</v>
      </c>
      <c r="P1166" s="32"/>
    </row>
    <row r="1167" spans="1:16" x14ac:dyDescent="0.4">
      <c r="A1167" s="18" t="str">
        <f>IFERROR(Apollo_Data__Comp_No[[#This Row],[CH Company number]],"")</f>
        <v>10846641</v>
      </c>
      <c r="B1167" s="14" t="str">
        <f>IFERROR(Apollo_Data__Comp_No[[#This Row],[company]],"")</f>
        <v>Harlex Property</v>
      </c>
      <c r="C1167" s="14" t="str">
        <f>IFERROR(_xlfn.XLOOKUP(Apollo_Results[[#This Row],[Company Number ]],Apollo_Data___Inc_Lender!A:A,Apollo_Data___Inc_Lender!C:C,,)&amp;"","")</f>
        <v/>
      </c>
      <c r="D1167" s="8" t="str">
        <f>IFERROR(_xlfn.XLOOKUP(Apollo_Results[[#This Row],[Company Number ]],Apollo_Data___Inc_Lender!A:A,Apollo_Data___Inc_Lender!D:D,,)&amp;"","")</f>
        <v/>
      </c>
      <c r="E1167" s="19">
        <f>IFERROR(_xlfn.XLOOKUP(Apollo_Results[[#This Row],[Company Number ]],Apollo_Data___Inc_Lender!A:A,Apollo_Data___Inc_Lender!E:E,"",),"")</f>
        <v>0</v>
      </c>
      <c r="F1167" s="8" t="str">
        <f>IFERROR(_xlfn.XLOOKUP(Apollo_Results[[#This Row],[Company Number ]],Apollo_Data___Inc_Lender!A:A,Apollo_Data___Inc_Lender!F:F,"",0)&amp;"","")</f>
        <v/>
      </c>
      <c r="G1167" s="19">
        <f>_xlfn.XLOOKUP(Apollo_Results[[#This Row],[Company Number ]],Apollo_Data___Inc_Lender!A:A,Apollo_Data___Inc_Lender!G:G,"",0)</f>
        <v>0</v>
      </c>
      <c r="H1167" s="8" t="str">
        <f>IFERROR(Apollo_Data__Comp_No[[#This Row],[First Name]],"")</f>
        <v>James</v>
      </c>
      <c r="I1167" s="8" t="str">
        <f>IFERROR(Apollo_Data__Comp_No[[#This Row],[Last Name]],"")</f>
        <v>Nicholson</v>
      </c>
      <c r="M1167" s="8" t="str">
        <f>IFERROR(Apollo_Data__Comp_No[[#This Row],[Company Linkedin Url]],"")</f>
        <v>http://www.linkedin.com/company/harlexproperty</v>
      </c>
      <c r="N1167" s="8" t="str">
        <f>IFERROR(Apollo_Data__Comp_No[[#This Row],[Website]],"")</f>
        <v>https://harlexproperty.co.uk</v>
      </c>
      <c r="O1167" s="8" t="str">
        <f>IFERROR(Apollo_Data__Comp_No[[#This Row],[Company Address]],"")</f>
        <v>53 King Street, Manchester, England, United Kingdom, M2 4LQ</v>
      </c>
      <c r="P1167" s="32"/>
    </row>
    <row r="1168" spans="1:16" x14ac:dyDescent="0.4">
      <c r="A1168" s="18" t="str">
        <f>IFERROR(Apollo_Data__Comp_No[[#This Row],[CH Company number]],"")</f>
        <v>04290019</v>
      </c>
      <c r="B1168" s="14" t="str">
        <f>IFERROR(Apollo_Data__Comp_No[[#This Row],[company]],"")</f>
        <v>Merlion Capital Corporation Ltd</v>
      </c>
      <c r="C1168" s="14" t="str">
        <f>IFERROR(_xlfn.XLOOKUP(Apollo_Results[[#This Row],[Company Number ]],Apollo_Data___Inc_Lender!A:A,Apollo_Data___Inc_Lender!C:C,,)&amp;"","")</f>
        <v>Louise - Chamberlain; Charles - Chamberlain; Anthony - Goldsby</v>
      </c>
      <c r="D1168" s="8" t="str">
        <f>IFERROR(_xlfn.XLOOKUP(Apollo_Results[[#This Row],[Company Number ]],Apollo_Data___Inc_Lender!A:A,Apollo_Data___Inc_Lender!D:D,,)&amp;"","")</f>
        <v/>
      </c>
      <c r="E1168" s="19">
        <f>IFERROR(_xlfn.XLOOKUP(Apollo_Results[[#This Row],[Company Number ]],Apollo_Data___Inc_Lender!A:A,Apollo_Data___Inc_Lender!E:E,"",),"")</f>
        <v>0</v>
      </c>
      <c r="F1168" s="8" t="str">
        <f>IFERROR(_xlfn.XLOOKUP(Apollo_Results[[#This Row],[Company Number ]],Apollo_Data___Inc_Lender!A:A,Apollo_Data___Inc_Lender!F:F,"",0)&amp;"","")</f>
        <v/>
      </c>
      <c r="G1168" s="19">
        <f>_xlfn.XLOOKUP(Apollo_Results[[#This Row],[Company Number ]],Apollo_Data___Inc_Lender!A:A,Apollo_Data___Inc_Lender!G:G,"",0)</f>
        <v>0</v>
      </c>
      <c r="H1168" s="8" t="str">
        <f>IFERROR(Apollo_Data__Comp_No[[#This Row],[First Name]],"")</f>
        <v>Charles</v>
      </c>
      <c r="I1168" s="8" t="str">
        <f>IFERROR(Apollo_Data__Comp_No[[#This Row],[Last Name]],"")</f>
        <v>Wilkinson</v>
      </c>
      <c r="M1168" s="8" t="str">
        <f>IFERROR(Apollo_Data__Comp_No[[#This Row],[Company Linkedin Url]],"")</f>
        <v>http://www.linkedin.com/company/merlion-capital-corporation-ltd</v>
      </c>
      <c r="N1168" s="8" t="str">
        <f>IFERROR(Apollo_Data__Comp_No[[#This Row],[Website]],"")</f>
        <v>https://merlioncapital.co.uk</v>
      </c>
      <c r="O1168" s="8" t="str">
        <f>IFERROR(Apollo_Data__Comp_No[[#This Row],[Company Address]],"")</f>
        <v>37 Jewry Street, Winchester, England, United Kingdom, SO23 8RY</v>
      </c>
      <c r="P1168" s="32"/>
    </row>
    <row r="1169" spans="1:16" x14ac:dyDescent="0.4">
      <c r="A1169" s="18" t="str">
        <f>IFERROR(Apollo_Data__Comp_No[[#This Row],[CH Company number]],"")</f>
        <v>04290019</v>
      </c>
      <c r="B1169" s="14" t="str">
        <f>IFERROR(Apollo_Data__Comp_No[[#This Row],[company]],"")</f>
        <v>Merlion Capital Corporation Ltd</v>
      </c>
      <c r="C1169" s="14" t="str">
        <f>IFERROR(_xlfn.XLOOKUP(Apollo_Results[[#This Row],[Company Number ]],Apollo_Data___Inc_Lender!A:A,Apollo_Data___Inc_Lender!C:C,,)&amp;"","")</f>
        <v>Louise - Chamberlain; Charles - Chamberlain; Anthony - Goldsby</v>
      </c>
      <c r="D1169" s="8" t="str">
        <f>IFERROR(_xlfn.XLOOKUP(Apollo_Results[[#This Row],[Company Number ]],Apollo_Data___Inc_Lender!A:A,Apollo_Data___Inc_Lender!D:D,,)&amp;"","")</f>
        <v/>
      </c>
      <c r="E1169" s="19">
        <f>IFERROR(_xlfn.XLOOKUP(Apollo_Results[[#This Row],[Company Number ]],Apollo_Data___Inc_Lender!A:A,Apollo_Data___Inc_Lender!E:E,"",),"")</f>
        <v>0</v>
      </c>
      <c r="F1169" s="8" t="str">
        <f>IFERROR(_xlfn.XLOOKUP(Apollo_Results[[#This Row],[Company Number ]],Apollo_Data___Inc_Lender!A:A,Apollo_Data___Inc_Lender!F:F,"",0)&amp;"","")</f>
        <v/>
      </c>
      <c r="G1169" s="19">
        <f>_xlfn.XLOOKUP(Apollo_Results[[#This Row],[Company Number ]],Apollo_Data___Inc_Lender!A:A,Apollo_Data___Inc_Lender!G:G,"",0)</f>
        <v>0</v>
      </c>
      <c r="H1169" s="8" t="str">
        <f>IFERROR(Apollo_Data__Comp_No[[#This Row],[First Name]],"")</f>
        <v>Anthony</v>
      </c>
      <c r="I1169" s="8" t="str">
        <f>IFERROR(Apollo_Data__Comp_No[[#This Row],[Last Name]],"")</f>
        <v>Goldsby</v>
      </c>
      <c r="M1169" s="8" t="str">
        <f>IFERROR(Apollo_Data__Comp_No[[#This Row],[Company Linkedin Url]],"")</f>
        <v>http://www.linkedin.com/company/merlion-capital-corporation-ltd</v>
      </c>
      <c r="N1169" s="8" t="str">
        <f>IFERROR(Apollo_Data__Comp_No[[#This Row],[Website]],"")</f>
        <v>https://merlioncapital.co.uk</v>
      </c>
      <c r="O1169" s="8" t="str">
        <f>IFERROR(Apollo_Data__Comp_No[[#This Row],[Company Address]],"")</f>
        <v>37 Jewry Street, Winchester, England, United Kingdom, SO23 8RY</v>
      </c>
      <c r="P1169" s="32"/>
    </row>
    <row r="1170" spans="1:16" x14ac:dyDescent="0.4">
      <c r="A1170" s="18" t="str">
        <f>IFERROR(Apollo_Data__Comp_No[[#This Row],[CH Company number]],"")</f>
        <v>11402808</v>
      </c>
      <c r="B1170" s="14" t="str">
        <f>IFERROR(Apollo_Data__Comp_No[[#This Row],[company]],"")</f>
        <v>Acland Homes Ltd</v>
      </c>
      <c r="C1170" s="14" t="str">
        <f>IFERROR(_xlfn.XLOOKUP(Apollo_Results[[#This Row],[Company Number ]],Apollo_Data___Inc_Lender!A:A,Apollo_Data___Inc_Lender!C:C,,)&amp;"","")</f>
        <v>Jamie - Allison; Stephen - Litherland</v>
      </c>
      <c r="D1170" s="8" t="str">
        <f>IFERROR(_xlfn.XLOOKUP(Apollo_Results[[#This Row],[Company Number ]],Apollo_Data___Inc_Lender!A:A,Apollo_Data___Inc_Lender!D:D,,)&amp;"","")</f>
        <v>United Trust Bank Limited</v>
      </c>
      <c r="E1170" s="19">
        <f>IFERROR(_xlfn.XLOOKUP(Apollo_Results[[#This Row],[Company Number ]],Apollo_Data___Inc_Lender!A:A,Apollo_Data___Inc_Lender!E:E,"",),"")</f>
        <v>44901</v>
      </c>
      <c r="F1170" s="8" t="str">
        <f>IFERROR(_xlfn.XLOOKUP(Apollo_Results[[#This Row],[Company Number ]],Apollo_Data___Inc_Lender!A:A,Apollo_Data___Inc_Lender!F:F,"",0)&amp;"","")</f>
        <v>outstanding</v>
      </c>
      <c r="G1170" s="19">
        <f>_xlfn.XLOOKUP(Apollo_Results[[#This Row],[Company Number ]],Apollo_Data___Inc_Lender!A:A,Apollo_Data___Inc_Lender!G:G,"",0)</f>
        <v>43258</v>
      </c>
      <c r="H1170" s="8" t="str">
        <f>IFERROR(Apollo_Data__Comp_No[[#This Row],[First Name]],"")</f>
        <v>Jamie</v>
      </c>
      <c r="I1170" s="8" t="str">
        <f>IFERROR(Apollo_Data__Comp_No[[#This Row],[Last Name]],"")</f>
        <v>Allison</v>
      </c>
      <c r="M1170" s="8" t="str">
        <f>IFERROR(Apollo_Data__Comp_No[[#This Row],[Company Linkedin Url]],"")</f>
        <v>http://www.linkedin.com/company/acland-homes-ltd</v>
      </c>
      <c r="N1170" s="8" t="str">
        <f>IFERROR(Apollo_Data__Comp_No[[#This Row],[Website]],"")</f>
        <v>https://aclandhomes.co.uk</v>
      </c>
      <c r="O1170" s="8" t="str">
        <f>IFERROR(Apollo_Data__Comp_No[[#This Row],[Company Address]],"")</f>
        <v>Harbour Walk, Hartlepool, England, United Kingdom, TS24 0</v>
      </c>
      <c r="P1170" s="32"/>
    </row>
    <row r="1171" spans="1:16" x14ac:dyDescent="0.4">
      <c r="A1171" s="18" t="str">
        <f>IFERROR(Apollo_Data__Comp_No[[#This Row],[CH Company number]],"")</f>
        <v>11402808</v>
      </c>
      <c r="B1171" s="14" t="str">
        <f>IFERROR(Apollo_Data__Comp_No[[#This Row],[company]],"")</f>
        <v>Acland Homes Ltd</v>
      </c>
      <c r="C1171" s="14" t="str">
        <f>IFERROR(_xlfn.XLOOKUP(Apollo_Results[[#This Row],[Company Number ]],Apollo_Data___Inc_Lender!A:A,Apollo_Data___Inc_Lender!C:C,,)&amp;"","")</f>
        <v>Jamie - Allison; Stephen - Litherland</v>
      </c>
      <c r="D1171" s="8" t="str">
        <f>IFERROR(_xlfn.XLOOKUP(Apollo_Results[[#This Row],[Company Number ]],Apollo_Data___Inc_Lender!A:A,Apollo_Data___Inc_Lender!D:D,,)&amp;"","")</f>
        <v>United Trust Bank Limited</v>
      </c>
      <c r="E1171" s="19">
        <f>IFERROR(_xlfn.XLOOKUP(Apollo_Results[[#This Row],[Company Number ]],Apollo_Data___Inc_Lender!A:A,Apollo_Data___Inc_Lender!E:E,"",),"")</f>
        <v>44901</v>
      </c>
      <c r="F1171" s="8" t="str">
        <f>IFERROR(_xlfn.XLOOKUP(Apollo_Results[[#This Row],[Company Number ]],Apollo_Data___Inc_Lender!A:A,Apollo_Data___Inc_Lender!F:F,"",0)&amp;"","")</f>
        <v>outstanding</v>
      </c>
      <c r="G1171" s="19">
        <f>_xlfn.XLOOKUP(Apollo_Results[[#This Row],[Company Number ]],Apollo_Data___Inc_Lender!A:A,Apollo_Data___Inc_Lender!G:G,"",0)</f>
        <v>43258</v>
      </c>
      <c r="H1171" s="8" t="str">
        <f>IFERROR(Apollo_Data__Comp_No[[#This Row],[First Name]],"")</f>
        <v>Stephen</v>
      </c>
      <c r="I1171" s="8" t="str">
        <f>IFERROR(Apollo_Data__Comp_No[[#This Row],[Last Name]],"")</f>
        <v>Litherland</v>
      </c>
      <c r="M1171" s="8" t="str">
        <f>IFERROR(Apollo_Data__Comp_No[[#This Row],[Company Linkedin Url]],"")</f>
        <v>http://www.linkedin.com/company/acland-homes-ltd</v>
      </c>
      <c r="N1171" s="8" t="str">
        <f>IFERROR(Apollo_Data__Comp_No[[#This Row],[Website]],"")</f>
        <v>https://aclandhomes.co.uk</v>
      </c>
      <c r="O1171" s="8" t="str">
        <f>IFERROR(Apollo_Data__Comp_No[[#This Row],[Company Address]],"")</f>
        <v>Harbour Walk, Hartlepool, England, United Kingdom, TS24 0</v>
      </c>
      <c r="P1171" s="32"/>
    </row>
    <row r="1172" spans="1:16" x14ac:dyDescent="0.4">
      <c r="A1172" s="18" t="str">
        <f>IFERROR(Apollo_Data__Comp_No[[#This Row],[CH Company number]],"")</f>
        <v>13138260</v>
      </c>
      <c r="B1172" s="14" t="str">
        <f>IFERROR(Apollo_Data__Comp_No[[#This Row],[company]],"")</f>
        <v>B3 Homes</v>
      </c>
      <c r="C1172" s="14" t="str">
        <f>IFERROR(_xlfn.XLOOKUP(Apollo_Results[[#This Row],[Company Number ]],Apollo_Data___Inc_Lender!A:A,Apollo_Data___Inc_Lender!C:C,,)&amp;"","")</f>
        <v>Lee - Brown; Sophie - Brown</v>
      </c>
      <c r="D1172" s="8" t="str">
        <f>IFERROR(_xlfn.XLOOKUP(Apollo_Results[[#This Row],[Company Number ]],Apollo_Data___Inc_Lender!A:A,Apollo_Data___Inc_Lender!D:D,,)&amp;"","")</f>
        <v>Commercial Acceptances Limited</v>
      </c>
      <c r="E1172" s="19">
        <f>IFERROR(_xlfn.XLOOKUP(Apollo_Results[[#This Row],[Company Number ]],Apollo_Data___Inc_Lender!A:A,Apollo_Data___Inc_Lender!E:E,"",),"")</f>
        <v>45266</v>
      </c>
      <c r="F1172" s="8" t="str">
        <f>IFERROR(_xlfn.XLOOKUP(Apollo_Results[[#This Row],[Company Number ]],Apollo_Data___Inc_Lender!A:A,Apollo_Data___Inc_Lender!F:F,"",0)&amp;"","")</f>
        <v>fully-satisfied</v>
      </c>
      <c r="G1172" s="19">
        <f>_xlfn.XLOOKUP(Apollo_Results[[#This Row],[Company Number ]],Apollo_Data___Inc_Lender!A:A,Apollo_Data___Inc_Lender!G:G,"",0)</f>
        <v>44214</v>
      </c>
      <c r="H1172" s="8" t="str">
        <f>IFERROR(Apollo_Data__Comp_No[[#This Row],[First Name]],"")</f>
        <v>Lee</v>
      </c>
      <c r="I1172" s="8" t="str">
        <f>IFERROR(Apollo_Data__Comp_No[[#This Row],[Last Name]],"")</f>
        <v>Brown</v>
      </c>
      <c r="M1172" s="8" t="str">
        <f>IFERROR(Apollo_Data__Comp_No[[#This Row],[Company Linkedin Url]],"")</f>
        <v>http://www.linkedin.com/company/b3-homes</v>
      </c>
      <c r="N1172" s="8" t="str">
        <f>IFERROR(Apollo_Data__Comp_No[[#This Row],[Website]],"")</f>
        <v>https://b3homes.co.uk</v>
      </c>
      <c r="O1172" s="8" t="str">
        <f>IFERROR(Apollo_Data__Comp_No[[#This Row],[Company Address]],"")</f>
        <v>London, United Kingdom</v>
      </c>
      <c r="P1172" s="32"/>
    </row>
    <row r="1173" spans="1:16" x14ac:dyDescent="0.4">
      <c r="A1173" s="18" t="str">
        <f>IFERROR(Apollo_Data__Comp_No[[#This Row],[CH Company number]],"")</f>
        <v>13785550</v>
      </c>
      <c r="B1173" s="14" t="str">
        <f>IFERROR(Apollo_Data__Comp_No[[#This Row],[company]],"")</f>
        <v>SJR</v>
      </c>
      <c r="C1173" s="14" t="str">
        <f>IFERROR(_xlfn.XLOOKUP(Apollo_Results[[#This Row],[Company Number ]],Apollo_Data___Inc_Lender!A:A,Apollo_Data___Inc_Lender!C:C,,)&amp;"","")</f>
        <v>Ronnie - Jones</v>
      </c>
      <c r="D1173" s="8" t="str">
        <f>IFERROR(_xlfn.XLOOKUP(Apollo_Results[[#This Row],[Company Number ]],Apollo_Data___Inc_Lender!A:A,Apollo_Data___Inc_Lender!D:D,,)&amp;"","")</f>
        <v/>
      </c>
      <c r="E1173" s="19">
        <f>IFERROR(_xlfn.XLOOKUP(Apollo_Results[[#This Row],[Company Number ]],Apollo_Data___Inc_Lender!A:A,Apollo_Data___Inc_Lender!E:E,"",),"")</f>
        <v>0</v>
      </c>
      <c r="F1173" s="8" t="str">
        <f>IFERROR(_xlfn.XLOOKUP(Apollo_Results[[#This Row],[Company Number ]],Apollo_Data___Inc_Lender!A:A,Apollo_Data___Inc_Lender!F:F,"",0)&amp;"","")</f>
        <v/>
      </c>
      <c r="G1173" s="19">
        <f>_xlfn.XLOOKUP(Apollo_Results[[#This Row],[Company Number ]],Apollo_Data___Inc_Lender!A:A,Apollo_Data___Inc_Lender!G:G,"",0)</f>
        <v>44536</v>
      </c>
      <c r="H1173" s="8" t="str">
        <f>IFERROR(Apollo_Data__Comp_No[[#This Row],[First Name]],"")</f>
        <v>Samuel</v>
      </c>
      <c r="I1173" s="8" t="str">
        <f>IFERROR(Apollo_Data__Comp_No[[#This Row],[Last Name]],"")</f>
        <v>Jones</v>
      </c>
      <c r="M1173" s="8" t="str">
        <f>IFERROR(Apollo_Data__Comp_No[[#This Row],[Company Linkedin Url]],"")</f>
        <v>http://www.linkedin.com/company/sjrltd</v>
      </c>
      <c r="N1173" s="8" t="str">
        <f>IFERROR(Apollo_Data__Comp_No[[#This Row],[Website]],"")</f>
        <v>https://sjr-property.com</v>
      </c>
      <c r="O1173" s="8" t="str">
        <f>IFERROR(Apollo_Data__Comp_No[[#This Row],[Company Address]],"")</f>
        <v>Cardiff, Wales, United Kingdom</v>
      </c>
      <c r="P1173" s="32"/>
    </row>
    <row r="1174" spans="1:16" x14ac:dyDescent="0.4">
      <c r="A1174" s="18" t="str">
        <f>IFERROR(Apollo_Data__Comp_No[[#This Row],[CH Company number]],"")</f>
        <v>12991113</v>
      </c>
      <c r="B1174" s="14" t="str">
        <f>IFERROR(Apollo_Data__Comp_No[[#This Row],[company]],"")</f>
        <v>Halliday Homes</v>
      </c>
      <c r="C1174" s="14" t="str">
        <f>IFERROR(_xlfn.XLOOKUP(Apollo_Results[[#This Row],[Company Number ]],Apollo_Data___Inc_Lender!A:A,Apollo_Data___Inc_Lender!C:C,,)&amp;"","")</f>
        <v>Richard - Halliday</v>
      </c>
      <c r="D1174" s="8" t="str">
        <f>IFERROR(_xlfn.XLOOKUP(Apollo_Results[[#This Row],[Company Number ]],Apollo_Data___Inc_Lender!A:A,Apollo_Data___Inc_Lender!D:D,,)&amp;"","")</f>
        <v/>
      </c>
      <c r="E1174" s="19">
        <f>IFERROR(_xlfn.XLOOKUP(Apollo_Results[[#This Row],[Company Number ]],Apollo_Data___Inc_Lender!A:A,Apollo_Data___Inc_Lender!E:E,"",),"")</f>
        <v>0</v>
      </c>
      <c r="F1174" s="8" t="str">
        <f>IFERROR(_xlfn.XLOOKUP(Apollo_Results[[#This Row],[Company Number ]],Apollo_Data___Inc_Lender!A:A,Apollo_Data___Inc_Lender!F:F,"",0)&amp;"","")</f>
        <v/>
      </c>
      <c r="G1174" s="19">
        <f>_xlfn.XLOOKUP(Apollo_Results[[#This Row],[Company Number ]],Apollo_Data___Inc_Lender!A:A,Apollo_Data___Inc_Lender!G:G,"",0)</f>
        <v>44137</v>
      </c>
      <c r="H1174" s="8" t="str">
        <f>IFERROR(Apollo_Data__Comp_No[[#This Row],[First Name]],"")</f>
        <v>Austin</v>
      </c>
      <c r="I1174" s="8" t="str">
        <f>IFERROR(Apollo_Data__Comp_No[[#This Row],[Last Name]],"")</f>
        <v>Halliday</v>
      </c>
      <c r="M1174" s="8" t="str">
        <f>IFERROR(Apollo_Data__Comp_No[[#This Row],[Company Linkedin Url]],"")</f>
        <v>http://www.linkedin.com/company/halliday-homes</v>
      </c>
      <c r="N1174" s="8" t="str">
        <f>IFERROR(Apollo_Data__Comp_No[[#This Row],[Website]],"")</f>
        <v>https://hallidayhomes.co.uk</v>
      </c>
      <c r="O1174" s="8" t="str">
        <f>IFERROR(Apollo_Data__Comp_No[[#This Row],[Company Address]],"")</f>
        <v>56 Henderson Street, Stirling, Scotland, United Kingdom, FK9 4HS</v>
      </c>
      <c r="P1174" s="32"/>
    </row>
    <row r="1175" spans="1:16" x14ac:dyDescent="0.4">
      <c r="A1175" s="18" t="str">
        <f>IFERROR(Apollo_Data__Comp_No[[#This Row],[CH Company number]],"")</f>
        <v>05140452</v>
      </c>
      <c r="B1175" s="14" t="str">
        <f>IFERROR(Apollo_Data__Comp_No[[#This Row],[company]],"")</f>
        <v>Hollins Homes</v>
      </c>
      <c r="C1175" s="14" t="str">
        <f>IFERROR(_xlfn.XLOOKUP(Apollo_Results[[#This Row],[Company Number ]],Apollo_Data___Inc_Lender!A:A,Apollo_Data___Inc_Lender!C:C,,)&amp;"","")</f>
        <v>Benjamin - Goodman; Stephen - Goodman</v>
      </c>
      <c r="D1175" s="8" t="str">
        <f>IFERROR(_xlfn.XLOOKUP(Apollo_Results[[#This Row],[Company Number ]],Apollo_Data___Inc_Lender!A:A,Apollo_Data___Inc_Lender!D:D,,)&amp;"","")</f>
        <v>Homes and Communities Agency (Trading as Homes England)</v>
      </c>
      <c r="E1175" s="19">
        <f>IFERROR(_xlfn.XLOOKUP(Apollo_Results[[#This Row],[Company Number ]],Apollo_Data___Inc_Lender!A:A,Apollo_Data___Inc_Lender!E:E,"",),"")</f>
        <v>44252</v>
      </c>
      <c r="F1175" s="8" t="str">
        <f>IFERROR(_xlfn.XLOOKUP(Apollo_Results[[#This Row],[Company Number ]],Apollo_Data___Inc_Lender!A:A,Apollo_Data___Inc_Lender!F:F,"",0)&amp;"","")</f>
        <v>fully-satisfied</v>
      </c>
      <c r="G1175" s="19">
        <f>_xlfn.XLOOKUP(Apollo_Results[[#This Row],[Company Number ]],Apollo_Data___Inc_Lender!A:A,Apollo_Data___Inc_Lender!G:G,"",0)</f>
        <v>38135</v>
      </c>
      <c r="H1175" s="8" t="str">
        <f>IFERROR(Apollo_Data__Comp_No[[#This Row],[First Name]],"")</f>
        <v>Callum</v>
      </c>
      <c r="I1175" s="8" t="str">
        <f>IFERROR(Apollo_Data__Comp_No[[#This Row],[Last Name]],"")</f>
        <v>Jolly</v>
      </c>
      <c r="M1175" s="8" t="str">
        <f>IFERROR(Apollo_Data__Comp_No[[#This Row],[Company Linkedin Url]],"")</f>
        <v>http://www.linkedin.com/company/hollins-homes</v>
      </c>
      <c r="N1175" s="8" t="str">
        <f>IFERROR(Apollo_Data__Comp_No[[#This Row],[Website]],"")</f>
        <v>https://hollinshomes.co.uk</v>
      </c>
      <c r="O1175" s="8" t="str">
        <f>IFERROR(Apollo_Data__Comp_No[[#This Row],[Company Address]],"")</f>
        <v>1 King Street, Manchester, England, United Kingdom, M2 6AW</v>
      </c>
      <c r="P1175" s="32"/>
    </row>
    <row r="1176" spans="1:16" x14ac:dyDescent="0.4">
      <c r="A1176" s="18" t="str">
        <f>IFERROR(Apollo_Data__Comp_No[[#This Row],[CH Company number]],"")</f>
        <v>10358827</v>
      </c>
      <c r="B1176" s="14" t="str">
        <f>IFERROR(Apollo_Data__Comp_No[[#This Row],[company]],"")</f>
        <v>Southbrook Property Group</v>
      </c>
      <c r="C1176" s="14" t="str">
        <f>IFERROR(_xlfn.XLOOKUP(Apollo_Results[[#This Row],[Company Number ]],Apollo_Data___Inc_Lender!A:A,Apollo_Data___Inc_Lender!C:C,,)&amp;"","")</f>
        <v>John - Gow</v>
      </c>
      <c r="D1176" s="8" t="str">
        <f>IFERROR(_xlfn.XLOOKUP(Apollo_Results[[#This Row],[Company Number ]],Apollo_Data___Inc_Lender!A:A,Apollo_Data___Inc_Lender!D:D,,)&amp;"","")</f>
        <v>Funding 365 Property Limited</v>
      </c>
      <c r="E1176" s="19">
        <f>IFERROR(_xlfn.XLOOKUP(Apollo_Results[[#This Row],[Company Number ]],Apollo_Data___Inc_Lender!A:A,Apollo_Data___Inc_Lender!E:E,"",),"")</f>
        <v>45373</v>
      </c>
      <c r="F1176" s="8" t="str">
        <f>IFERROR(_xlfn.XLOOKUP(Apollo_Results[[#This Row],[Company Number ]],Apollo_Data___Inc_Lender!A:A,Apollo_Data___Inc_Lender!F:F,"",0)&amp;"","")</f>
        <v>outstanding</v>
      </c>
      <c r="G1176" s="19">
        <f>_xlfn.XLOOKUP(Apollo_Results[[#This Row],[Company Number ]],Apollo_Data___Inc_Lender!A:A,Apollo_Data___Inc_Lender!G:G,"",0)</f>
        <v>42618</v>
      </c>
      <c r="H1176" s="8" t="str">
        <f>IFERROR(Apollo_Data__Comp_No[[#This Row],[First Name]],"")</f>
        <v>John</v>
      </c>
      <c r="I1176" s="8" t="str">
        <f>IFERROR(Apollo_Data__Comp_No[[#This Row],[Last Name]],"")</f>
        <v>Gow</v>
      </c>
      <c r="M1176" s="8" t="str">
        <f>IFERROR(Apollo_Data__Comp_No[[#This Row],[Company Linkedin Url]],"")</f>
        <v>http://www.linkedin.com/company/southbrook-property-group</v>
      </c>
      <c r="N1176" s="8" t="str">
        <f>IFERROR(Apollo_Data__Comp_No[[#This Row],[Website]],"")</f>
        <v>https://southbrookgroup.com</v>
      </c>
      <c r="O1176" s="8" t="str">
        <f>IFERROR(Apollo_Data__Comp_No[[#This Row],[Company Address]],"")</f>
        <v>London, England, United Kingdom, SE10 9</v>
      </c>
      <c r="P1176" s="32"/>
    </row>
    <row r="1177" spans="1:16" x14ac:dyDescent="0.4">
      <c r="A1177" s="18" t="str">
        <f>IFERROR(Apollo_Data__Comp_No[[#This Row],[CH Company number]],"")</f>
        <v>04835672</v>
      </c>
      <c r="B1177" s="14" t="str">
        <f>IFERROR(Apollo_Data__Comp_No[[#This Row],[company]],"")</f>
        <v>STOREY PROPERTY DEVELOPMENTS LIMITED</v>
      </c>
      <c r="C1177" s="14" t="str">
        <f>IFERROR(_xlfn.XLOOKUP(Apollo_Results[[#This Row],[Company Number ]],Apollo_Data___Inc_Lender!A:A,Apollo_Data___Inc_Lender!C:C,,)&amp;"","")</f>
        <v>Mark - Storey; Matthew - Storey</v>
      </c>
      <c r="D1177" s="8" t="str">
        <f>IFERROR(_xlfn.XLOOKUP(Apollo_Results[[#This Row],[Company Number ]],Apollo_Data___Inc_Lender!A:A,Apollo_Data___Inc_Lender!D:D,,)&amp;"","")</f>
        <v>Stable Ventures Limited</v>
      </c>
      <c r="E1177" s="19">
        <f>IFERROR(_xlfn.XLOOKUP(Apollo_Results[[#This Row],[Company Number ]],Apollo_Data___Inc_Lender!A:A,Apollo_Data___Inc_Lender!E:E,"",),"")</f>
        <v>44435</v>
      </c>
      <c r="F1177" s="8" t="str">
        <f>IFERROR(_xlfn.XLOOKUP(Apollo_Results[[#This Row],[Company Number ]],Apollo_Data___Inc_Lender!A:A,Apollo_Data___Inc_Lender!F:F,"",0)&amp;"","")</f>
        <v>fully-satisfied</v>
      </c>
      <c r="G1177" s="19">
        <f>_xlfn.XLOOKUP(Apollo_Results[[#This Row],[Company Number ]],Apollo_Data___Inc_Lender!A:A,Apollo_Data___Inc_Lender!G:G,"",0)</f>
        <v>37819</v>
      </c>
      <c r="H1177" s="8" t="str">
        <f>IFERROR(Apollo_Data__Comp_No[[#This Row],[First Name]],"")</f>
        <v>Ian</v>
      </c>
      <c r="I1177" s="8" t="str">
        <f>IFERROR(Apollo_Data__Comp_No[[#This Row],[Last Name]],"")</f>
        <v>Bennett</v>
      </c>
      <c r="M1177" s="8" t="str">
        <f>IFERROR(Apollo_Data__Comp_No[[#This Row],[Company Linkedin Url]],"")</f>
        <v>http://www.linkedin.com/company/storey-property-developments-limited</v>
      </c>
      <c r="N1177" s="8" t="str">
        <f>IFERROR(Apollo_Data__Comp_No[[#This Row],[Website]],"")</f>
        <v>https://spd-l.co.uk</v>
      </c>
      <c r="O1177" s="8" t="str">
        <f>IFERROR(Apollo_Data__Comp_No[[#This Row],[Company Address]],"")</f>
        <v>Third Avenue, Bletchley, England, United Kingdom, MK1</v>
      </c>
      <c r="P1177" s="32"/>
    </row>
    <row r="1178" spans="1:16" x14ac:dyDescent="0.4">
      <c r="A1178" s="18" t="str">
        <f>IFERROR(Apollo_Data__Comp_No[[#This Row],[CH Company number]],"")</f>
        <v>13846777</v>
      </c>
      <c r="B1178" s="14" t="str">
        <f>IFERROR(Apollo_Data__Comp_No[[#This Row],[company]],"")</f>
        <v>Charron Properties</v>
      </c>
      <c r="C1178" s="14" t="str">
        <f>IFERROR(_xlfn.XLOOKUP(Apollo_Results[[#This Row],[Company Number ]],Apollo_Data___Inc_Lender!A:A,Apollo_Data___Inc_Lender!C:C,,)&amp;"","")</f>
        <v>Damian - Kolodziej</v>
      </c>
      <c r="D1178" s="8" t="str">
        <f>IFERROR(_xlfn.XLOOKUP(Apollo_Results[[#This Row],[Company Number ]],Apollo_Data___Inc_Lender!A:A,Apollo_Data___Inc_Lender!D:D,,)&amp;"","")</f>
        <v/>
      </c>
      <c r="E1178" s="19">
        <f>IFERROR(_xlfn.XLOOKUP(Apollo_Results[[#This Row],[Company Number ]],Apollo_Data___Inc_Lender!A:A,Apollo_Data___Inc_Lender!E:E,"",),"")</f>
        <v>0</v>
      </c>
      <c r="F1178" s="8" t="str">
        <f>IFERROR(_xlfn.XLOOKUP(Apollo_Results[[#This Row],[Company Number ]],Apollo_Data___Inc_Lender!A:A,Apollo_Data___Inc_Lender!F:F,"",0)&amp;"","")</f>
        <v/>
      </c>
      <c r="G1178" s="19">
        <f>_xlfn.XLOOKUP(Apollo_Results[[#This Row],[Company Number ]],Apollo_Data___Inc_Lender!A:A,Apollo_Data___Inc_Lender!G:G,"",0)</f>
        <v>44574</v>
      </c>
      <c r="H1178" s="8" t="str">
        <f>IFERROR(Apollo_Data__Comp_No[[#This Row],[First Name]],"")</f>
        <v>Damian</v>
      </c>
      <c r="I1178" s="8" t="str">
        <f>IFERROR(Apollo_Data__Comp_No[[#This Row],[Last Name]],"")</f>
        <v>Kolodziej</v>
      </c>
      <c r="M1178" s="8" t="str">
        <f>IFERROR(Apollo_Data__Comp_No[[#This Row],[Company Linkedin Url]],"")</f>
        <v>http://www.linkedin.com/company/charron-properties</v>
      </c>
      <c r="N1178" s="8" t="str">
        <f>IFERROR(Apollo_Data__Comp_No[[#This Row],[Website]],"")</f>
        <v>https://charron.co.uk</v>
      </c>
      <c r="O1178" s="8" t="str">
        <f>IFERROR(Apollo_Data__Comp_No[[#This Row],[Company Address]],"")</f>
        <v>25 Cabot Square, London, England, United Kingdom, E14 4QA</v>
      </c>
      <c r="P1178" s="32"/>
    </row>
    <row r="1179" spans="1:16" x14ac:dyDescent="0.4">
      <c r="A1179" s="18" t="str">
        <f>IFERROR(Apollo_Data__Comp_No[[#This Row],[CH Company number]],"")</f>
        <v>NI655462</v>
      </c>
      <c r="B1179" s="14" t="str">
        <f>IFERROR(Apollo_Data__Comp_No[[#This Row],[company]],"")</f>
        <v>William Rogers Construction</v>
      </c>
      <c r="C1179" s="14" t="str">
        <f>IFERROR(_xlfn.XLOOKUP(Apollo_Results[[#This Row],[Company Number ]],Apollo_Data___Inc_Lender!A:A,Apollo_Data___Inc_Lender!C:C,,)&amp;"","")</f>
        <v>Damien - Rogers; Enda - Rogers; Laura - Rogers</v>
      </c>
      <c r="D1179" s="8" t="str">
        <f>IFERROR(_xlfn.XLOOKUP(Apollo_Results[[#This Row],[Company Number ]],Apollo_Data___Inc_Lender!A:A,Apollo_Data___Inc_Lender!D:D,,)&amp;"","")</f>
        <v>Aib Group (UK) P.L.C.</v>
      </c>
      <c r="E1179" s="19">
        <f>IFERROR(_xlfn.XLOOKUP(Apollo_Results[[#This Row],[Company Number ]],Apollo_Data___Inc_Lender!A:A,Apollo_Data___Inc_Lender!E:E,"",),"")</f>
        <v>43592</v>
      </c>
      <c r="F1179" s="8" t="str">
        <f>IFERROR(_xlfn.XLOOKUP(Apollo_Results[[#This Row],[Company Number ]],Apollo_Data___Inc_Lender!A:A,Apollo_Data___Inc_Lender!F:F,"",0)&amp;"","")</f>
        <v>outstanding</v>
      </c>
      <c r="G1179" s="19">
        <f>_xlfn.XLOOKUP(Apollo_Results[[#This Row],[Company Number ]],Apollo_Data___Inc_Lender!A:A,Apollo_Data___Inc_Lender!G:G,"",0)</f>
        <v>43347</v>
      </c>
      <c r="H1179" s="8" t="str">
        <f>IFERROR(Apollo_Data__Comp_No[[#This Row],[First Name]],"")</f>
        <v>Jordan</v>
      </c>
      <c r="I1179" s="8" t="str">
        <f>IFERROR(Apollo_Data__Comp_No[[#This Row],[Last Name]],"")</f>
        <v>Mitchell</v>
      </c>
      <c r="M1179" s="8" t="str">
        <f>IFERROR(Apollo_Data__Comp_No[[#This Row],[Company Linkedin Url]],"")</f>
        <v>http://www.linkedin.com/company/williamrogersconstruction</v>
      </c>
      <c r="N1179" s="8" t="str">
        <f>IFERROR(Apollo_Data__Comp_No[[#This Row],[Website]],"")</f>
        <v>https://williamrogersconstruction.co.uk</v>
      </c>
      <c r="O1179" s="8" t="str">
        <f>IFERROR(Apollo_Data__Comp_No[[#This Row],[Company Address]],"")</f>
        <v>237a Kilkeel Road, Newry, Northern Ireland, United Kingdom, BT34 4TW</v>
      </c>
      <c r="P1179" s="32"/>
    </row>
    <row r="1180" spans="1:16" x14ac:dyDescent="0.4">
      <c r="A1180" s="18" t="str">
        <f>IFERROR(Apollo_Data__Comp_No[[#This Row],[CH Company number]],"")</f>
        <v>NI655462</v>
      </c>
      <c r="B1180" s="14" t="str">
        <f>IFERROR(Apollo_Data__Comp_No[[#This Row],[company]],"")</f>
        <v>William Rogers Construction</v>
      </c>
      <c r="C1180" s="14" t="str">
        <f>IFERROR(_xlfn.XLOOKUP(Apollo_Results[[#This Row],[Company Number ]],Apollo_Data___Inc_Lender!A:A,Apollo_Data___Inc_Lender!C:C,,)&amp;"","")</f>
        <v>Damien - Rogers; Enda - Rogers; Laura - Rogers</v>
      </c>
      <c r="D1180" s="8" t="str">
        <f>IFERROR(_xlfn.XLOOKUP(Apollo_Results[[#This Row],[Company Number ]],Apollo_Data___Inc_Lender!A:A,Apollo_Data___Inc_Lender!D:D,,)&amp;"","")</f>
        <v>Aib Group (UK) P.L.C.</v>
      </c>
      <c r="E1180" s="19">
        <f>IFERROR(_xlfn.XLOOKUP(Apollo_Results[[#This Row],[Company Number ]],Apollo_Data___Inc_Lender!A:A,Apollo_Data___Inc_Lender!E:E,"",),"")</f>
        <v>43592</v>
      </c>
      <c r="F1180" s="8" t="str">
        <f>IFERROR(_xlfn.XLOOKUP(Apollo_Results[[#This Row],[Company Number ]],Apollo_Data___Inc_Lender!A:A,Apollo_Data___Inc_Lender!F:F,"",0)&amp;"","")</f>
        <v>outstanding</v>
      </c>
      <c r="G1180" s="19">
        <f>_xlfn.XLOOKUP(Apollo_Results[[#This Row],[Company Number ]],Apollo_Data___Inc_Lender!A:A,Apollo_Data___Inc_Lender!G:G,"",0)</f>
        <v>43347</v>
      </c>
      <c r="H1180" s="8" t="str">
        <f>IFERROR(Apollo_Data__Comp_No[[#This Row],[First Name]],"")</f>
        <v>Damien</v>
      </c>
      <c r="I1180" s="8" t="str">
        <f>IFERROR(Apollo_Data__Comp_No[[#This Row],[Last Name]],"")</f>
        <v>Rogers</v>
      </c>
      <c r="M1180" s="8" t="str">
        <f>IFERROR(Apollo_Data__Comp_No[[#This Row],[Company Linkedin Url]],"")</f>
        <v>http://www.linkedin.com/company/williamrogersconstruction</v>
      </c>
      <c r="N1180" s="8" t="str">
        <f>IFERROR(Apollo_Data__Comp_No[[#This Row],[Website]],"")</f>
        <v>https://williamrogersconstruction.co.uk</v>
      </c>
      <c r="O1180" s="8" t="str">
        <f>IFERROR(Apollo_Data__Comp_No[[#This Row],[Company Address]],"")</f>
        <v>237a Kilkeel Road, Newry, Northern Ireland, United Kingdom, BT34 4TW</v>
      </c>
      <c r="P1180" s="32"/>
    </row>
    <row r="1181" spans="1:16" x14ac:dyDescent="0.4">
      <c r="A1181" s="18" t="str">
        <f>IFERROR(Apollo_Data__Comp_No[[#This Row],[CH Company number]],"")</f>
        <v>09477178</v>
      </c>
      <c r="B1181" s="14" t="str">
        <f>IFERROR(Apollo_Data__Comp_No[[#This Row],[company]],"")</f>
        <v>GMC GROUP</v>
      </c>
      <c r="C1181" s="14" t="str">
        <f>IFERROR(_xlfn.XLOOKUP(Apollo_Results[[#This Row],[Company Number ]],Apollo_Data___Inc_Lender!A:A,Apollo_Data___Inc_Lender!C:C,,)&amp;"","")</f>
        <v>Clare - Lang; Gregory - Lang</v>
      </c>
      <c r="D1181" s="8" t="str">
        <f>IFERROR(_xlfn.XLOOKUP(Apollo_Results[[#This Row],[Company Number ]],Apollo_Data___Inc_Lender!A:A,Apollo_Data___Inc_Lender!D:D,,)&amp;"","")</f>
        <v/>
      </c>
      <c r="E1181" s="19">
        <f>IFERROR(_xlfn.XLOOKUP(Apollo_Results[[#This Row],[Company Number ]],Apollo_Data___Inc_Lender!A:A,Apollo_Data___Inc_Lender!E:E,"",),"")</f>
        <v>0</v>
      </c>
      <c r="F1181" s="8" t="str">
        <f>IFERROR(_xlfn.XLOOKUP(Apollo_Results[[#This Row],[Company Number ]],Apollo_Data___Inc_Lender!A:A,Apollo_Data___Inc_Lender!F:F,"",0)&amp;"","")</f>
        <v/>
      </c>
      <c r="G1181" s="19">
        <f>_xlfn.XLOOKUP(Apollo_Results[[#This Row],[Company Number ]],Apollo_Data___Inc_Lender!A:A,Apollo_Data___Inc_Lender!G:G,"",0)</f>
        <v>42072</v>
      </c>
      <c r="H1181" s="8" t="str">
        <f>IFERROR(Apollo_Data__Comp_No[[#This Row],[First Name]],"")</f>
        <v>Gary</v>
      </c>
      <c r="I1181" s="8" t="str">
        <f>IFERROR(Apollo_Data__Comp_No[[#This Row],[Last Name]],"")</f>
        <v>Cliff</v>
      </c>
      <c r="M1181" s="8" t="str">
        <f>IFERROR(Apollo_Data__Comp_No[[#This Row],[Company Linkedin Url]],"")</f>
        <v>http://www.linkedin.com/company/project-northern-limited</v>
      </c>
      <c r="N1181" s="8" t="str">
        <f>IFERROR(Apollo_Data__Comp_No[[#This Row],[Website]],"")</f>
        <v>https://gmcgrp.co.uk</v>
      </c>
      <c r="O1181" s="8" t="str">
        <f>IFERROR(Apollo_Data__Comp_No[[#This Row],[Company Address]],"")</f>
        <v>9 Parsons Road, Washington, England, United Kingdom, NE37 1</v>
      </c>
      <c r="P1181" s="32"/>
    </row>
    <row r="1182" spans="1:16" x14ac:dyDescent="0.4">
      <c r="A1182" s="18" t="str">
        <f>IFERROR(Apollo_Data__Comp_No[[#This Row],[CH Company number]],"")</f>
        <v>10311037</v>
      </c>
      <c r="B1182" s="14" t="str">
        <f>IFERROR(Apollo_Data__Comp_No[[#This Row],[company]],"")</f>
        <v>Almax Group</v>
      </c>
      <c r="C1182" s="14" t="str">
        <f>IFERROR(_xlfn.XLOOKUP(Apollo_Results[[#This Row],[Company Number ]],Apollo_Data___Inc_Lender!A:A,Apollo_Data___Inc_Lender!C:C,,)&amp;"","")</f>
        <v>Natalie - Maslaw</v>
      </c>
      <c r="D1182" s="8" t="str">
        <f>IFERROR(_xlfn.XLOOKUP(Apollo_Results[[#This Row],[Company Number ]],Apollo_Data___Inc_Lender!A:A,Apollo_Data___Inc_Lender!D:D,,)&amp;"","")</f>
        <v/>
      </c>
      <c r="E1182" s="19">
        <f>IFERROR(_xlfn.XLOOKUP(Apollo_Results[[#This Row],[Company Number ]],Apollo_Data___Inc_Lender!A:A,Apollo_Data___Inc_Lender!E:E,"",),"")</f>
        <v>0</v>
      </c>
      <c r="F1182" s="8" t="str">
        <f>IFERROR(_xlfn.XLOOKUP(Apollo_Results[[#This Row],[Company Number ]],Apollo_Data___Inc_Lender!A:A,Apollo_Data___Inc_Lender!F:F,"",0)&amp;"","")</f>
        <v/>
      </c>
      <c r="G1182" s="19">
        <f>_xlfn.XLOOKUP(Apollo_Results[[#This Row],[Company Number ]],Apollo_Data___Inc_Lender!A:A,Apollo_Data___Inc_Lender!G:G,"",0)</f>
        <v>42585</v>
      </c>
      <c r="H1182" s="8" t="str">
        <f>IFERROR(Apollo_Data__Comp_No[[#This Row],[First Name]],"")</f>
        <v>Alexander</v>
      </c>
      <c r="I1182" s="8" t="str">
        <f>IFERROR(Apollo_Data__Comp_No[[#This Row],[Last Name]],"")</f>
        <v>M.</v>
      </c>
      <c r="M1182" s="8" t="str">
        <f>IFERROR(Apollo_Data__Comp_No[[#This Row],[Company Linkedin Url]],"")</f>
        <v>http://www.linkedin.com/company/almax-group</v>
      </c>
      <c r="N1182" s="8" t="str">
        <f>IFERROR(Apollo_Data__Comp_No[[#This Row],[Website]],"")</f>
        <v>https://almaxgroup.com</v>
      </c>
      <c r="O1182" s="8" t="str">
        <f>IFERROR(Apollo_Data__Comp_No[[#This Row],[Company Address]],"")</f>
        <v>4 Old Park Lane, London, England, United Kingdom, W1K 1QW</v>
      </c>
      <c r="P1182" s="32"/>
    </row>
    <row r="1183" spans="1:16" x14ac:dyDescent="0.4">
      <c r="A1183" s="18" t="str">
        <f>IFERROR(Apollo_Data__Comp_No[[#This Row],[CH Company number]],"")</f>
        <v>06899975</v>
      </c>
      <c r="B1183" s="14" t="str">
        <f>IFERROR(Apollo_Data__Comp_No[[#This Row],[company]],"")</f>
        <v>Aspen Retirement Living Limited</v>
      </c>
      <c r="C1183" s="14" t="str">
        <f>IFERROR(_xlfn.XLOOKUP(Apollo_Results[[#This Row],[Company Number ]],Apollo_Data___Inc_Lender!A:A,Apollo_Data___Inc_Lender!C:C,,)&amp;"","")</f>
        <v>Mark - Wakeford</v>
      </c>
      <c r="D1183" s="8" t="str">
        <f>IFERROR(_xlfn.XLOOKUP(Apollo_Results[[#This Row],[Company Number ]],Apollo_Data___Inc_Lender!A:A,Apollo_Data___Inc_Lender!D:D,,)&amp;"","")</f>
        <v/>
      </c>
      <c r="E1183" s="19">
        <f>IFERROR(_xlfn.XLOOKUP(Apollo_Results[[#This Row],[Company Number ]],Apollo_Data___Inc_Lender!A:A,Apollo_Data___Inc_Lender!E:E,"",),"")</f>
        <v>0</v>
      </c>
      <c r="F1183" s="8" t="str">
        <f>IFERROR(_xlfn.XLOOKUP(Apollo_Results[[#This Row],[Company Number ]],Apollo_Data___Inc_Lender!A:A,Apollo_Data___Inc_Lender!F:F,"",0)&amp;"","")</f>
        <v/>
      </c>
      <c r="G1183" s="19">
        <f>_xlfn.XLOOKUP(Apollo_Results[[#This Row],[Company Number ]],Apollo_Data___Inc_Lender!A:A,Apollo_Data___Inc_Lender!G:G,"",0)</f>
        <v>39941</v>
      </c>
      <c r="H1183" s="8" t="str">
        <f>IFERROR(Apollo_Data__Comp_No[[#This Row],[First Name]],"")</f>
        <v>Charles</v>
      </c>
      <c r="I1183" s="8" t="str">
        <f>IFERROR(Apollo_Data__Comp_No[[#This Row],[Last Name]],"")</f>
        <v>Cihcm</v>
      </c>
      <c r="M1183" s="8" t="str">
        <f>IFERROR(Apollo_Data__Comp_No[[#This Row],[Company Linkedin Url]],"")</f>
        <v>http://www.linkedin.com/company/aspen-retirement-living-limited</v>
      </c>
      <c r="N1183" s="8" t="str">
        <f>IFERROR(Apollo_Data__Comp_No[[#This Row],[Website]],"")</f>
        <v>https://aspenretirement.co.uk</v>
      </c>
      <c r="O1183" s="8" t="str">
        <f>IFERROR(Apollo_Data__Comp_No[[#This Row],[Company Address]],"")</f>
        <v>Sopwith Way, Daventry, England, United Kingdom, NN11</v>
      </c>
      <c r="P1183" s="32"/>
    </row>
    <row r="1184" spans="1:16" x14ac:dyDescent="0.4">
      <c r="A1184" s="18" t="str">
        <f>IFERROR(Apollo_Data__Comp_No[[#This Row],[CH Company number]],"")</f>
        <v>09908119</v>
      </c>
      <c r="B1184" s="14" t="str">
        <f>IFERROR(Apollo_Data__Comp_No[[#This Row],[company]],"")</f>
        <v>Bright Properties UK</v>
      </c>
      <c r="C1184" s="14" t="str">
        <f>IFERROR(_xlfn.XLOOKUP(Apollo_Results[[#This Row],[Company Number ]],Apollo_Data___Inc_Lender!A:A,Apollo_Data___Inc_Lender!C:C,,)&amp;"","")</f>
        <v>Wassim - Farah</v>
      </c>
      <c r="D1184" s="8" t="str">
        <f>IFERROR(_xlfn.XLOOKUP(Apollo_Results[[#This Row],[Company Number ]],Apollo_Data___Inc_Lender!A:A,Apollo_Data___Inc_Lender!D:D,,)&amp;"","")</f>
        <v/>
      </c>
      <c r="E1184" s="19">
        <f>IFERROR(_xlfn.XLOOKUP(Apollo_Results[[#This Row],[Company Number ]],Apollo_Data___Inc_Lender!A:A,Apollo_Data___Inc_Lender!E:E,"",),"")</f>
        <v>0</v>
      </c>
      <c r="F1184" s="8" t="str">
        <f>IFERROR(_xlfn.XLOOKUP(Apollo_Results[[#This Row],[Company Number ]],Apollo_Data___Inc_Lender!A:A,Apollo_Data___Inc_Lender!F:F,"",0)&amp;"","")</f>
        <v/>
      </c>
      <c r="G1184" s="19">
        <f>_xlfn.XLOOKUP(Apollo_Results[[#This Row],[Company Number ]],Apollo_Data___Inc_Lender!A:A,Apollo_Data___Inc_Lender!G:G,"",0)</f>
        <v>42347</v>
      </c>
      <c r="H1184" s="8" t="str">
        <f>IFERROR(Apollo_Data__Comp_No[[#This Row],[First Name]],"")</f>
        <v>Wassim</v>
      </c>
      <c r="I1184" s="8" t="str">
        <f>IFERROR(Apollo_Data__Comp_No[[#This Row],[Last Name]],"")</f>
        <v>Farah</v>
      </c>
      <c r="M1184" s="8" t="str">
        <f>IFERROR(Apollo_Data__Comp_No[[#This Row],[Company Linkedin Url]],"")</f>
        <v>http://www.linkedin.com/company/bright-properties-uk</v>
      </c>
      <c r="N1184" s="8" t="str">
        <f>IFERROR(Apollo_Data__Comp_No[[#This Row],[Website]],"")</f>
        <v>https://brightproperties.uk</v>
      </c>
      <c r="O1184" s="8" t="str">
        <f>IFERROR(Apollo_Data__Comp_No[[#This Row],[Company Address]],"")</f>
        <v>London, United Kingdom</v>
      </c>
      <c r="P1184" s="32"/>
    </row>
    <row r="1185" spans="1:16" x14ac:dyDescent="0.4">
      <c r="A1185" s="18" t="str">
        <f>IFERROR(Apollo_Data__Comp_No[[#This Row],[CH Company number]],"")</f>
        <v>10160709</v>
      </c>
      <c r="B1185" s="14" t="str">
        <f>IFERROR(Apollo_Data__Comp_No[[#This Row],[company]],"")</f>
        <v>houseUP</v>
      </c>
      <c r="C1185" s="14" t="str">
        <f>IFERROR(_xlfn.XLOOKUP(Apollo_Results[[#This Row],[Company Number ]],Apollo_Data___Inc_Lender!A:A,Apollo_Data___Inc_Lender!C:C,,)&amp;"","")</f>
        <v>Vincenzo - Palomba</v>
      </c>
      <c r="D1185" s="8" t="str">
        <f>IFERROR(_xlfn.XLOOKUP(Apollo_Results[[#This Row],[Company Number ]],Apollo_Data___Inc_Lender!A:A,Apollo_Data___Inc_Lender!D:D,,)&amp;"","")</f>
        <v/>
      </c>
      <c r="E1185" s="19">
        <f>IFERROR(_xlfn.XLOOKUP(Apollo_Results[[#This Row],[Company Number ]],Apollo_Data___Inc_Lender!A:A,Apollo_Data___Inc_Lender!E:E,"",),"")</f>
        <v>0</v>
      </c>
      <c r="F1185" s="8" t="str">
        <f>IFERROR(_xlfn.XLOOKUP(Apollo_Results[[#This Row],[Company Number ]],Apollo_Data___Inc_Lender!A:A,Apollo_Data___Inc_Lender!F:F,"",0)&amp;"","")</f>
        <v/>
      </c>
      <c r="G1185" s="19">
        <f>_xlfn.XLOOKUP(Apollo_Results[[#This Row],[Company Number ]],Apollo_Data___Inc_Lender!A:A,Apollo_Data___Inc_Lender!G:G,"",0)</f>
        <v>42494</v>
      </c>
      <c r="H1185" s="8" t="str">
        <f>IFERROR(Apollo_Data__Comp_No[[#This Row],[First Name]],"")</f>
        <v>Vincenzo</v>
      </c>
      <c r="I1185" s="8" t="str">
        <f>IFERROR(Apollo_Data__Comp_No[[#This Row],[Last Name]],"")</f>
        <v>Palomba</v>
      </c>
      <c r="M1185" s="8" t="str">
        <f>IFERROR(Apollo_Data__Comp_No[[#This Row],[Company Linkedin Url]],"")</f>
        <v>http://www.linkedin.com/company/houseup</v>
      </c>
      <c r="N1185" s="8" t="str">
        <f>IFERROR(Apollo_Data__Comp_No[[#This Row],[Website]],"")</f>
        <v>https://houseup.co.uk</v>
      </c>
      <c r="O1185" s="8" t="str">
        <f>IFERROR(Apollo_Data__Comp_No[[#This Row],[Company Address]],"")</f>
        <v>71-75 Shelton Street, England, United Kingdom, WC2H 9JQ</v>
      </c>
      <c r="P1185" s="32"/>
    </row>
    <row r="1186" spans="1:16" x14ac:dyDescent="0.4">
      <c r="A1186" s="18" t="str">
        <f>IFERROR(Apollo_Data__Comp_No[[#This Row],[CH Company number]],"")</f>
        <v>13074252</v>
      </c>
      <c r="B1186" s="14" t="str">
        <f>IFERROR(Apollo_Data__Comp_No[[#This Row],[company]],"")</f>
        <v>Mauve Group</v>
      </c>
      <c r="C1186" s="14" t="str">
        <f>IFERROR(_xlfn.XLOOKUP(Apollo_Results[[#This Row],[Company Number ]],Apollo_Data___Inc_Lender!A:A,Apollo_Data___Inc_Lender!C:C,,)&amp;"","")</f>
        <v>Zeyad - Abualhamael; Rozan - Baghdadi; Rehan, Saif</v>
      </c>
      <c r="D1186" s="8" t="str">
        <f>IFERROR(_xlfn.XLOOKUP(Apollo_Results[[#This Row],[Company Number ]],Apollo_Data___Inc_Lender!A:A,Apollo_Data___Inc_Lender!D:D,,)&amp;"","")</f>
        <v/>
      </c>
      <c r="E1186" s="19">
        <f>IFERROR(_xlfn.XLOOKUP(Apollo_Results[[#This Row],[Company Number ]],Apollo_Data___Inc_Lender!A:A,Apollo_Data___Inc_Lender!E:E,"",),"")</f>
        <v>0</v>
      </c>
      <c r="F1186" s="8" t="str">
        <f>IFERROR(_xlfn.XLOOKUP(Apollo_Results[[#This Row],[Company Number ]],Apollo_Data___Inc_Lender!A:A,Apollo_Data___Inc_Lender!F:F,"",0)&amp;"","")</f>
        <v/>
      </c>
      <c r="G1186" s="19">
        <f>_xlfn.XLOOKUP(Apollo_Results[[#This Row],[Company Number ]],Apollo_Data___Inc_Lender!A:A,Apollo_Data___Inc_Lender!G:G,"",0)</f>
        <v>44174</v>
      </c>
      <c r="H1186" s="8" t="str">
        <f>IFERROR(Apollo_Data__Comp_No[[#This Row],[First Name]],"")</f>
        <v>Zeyad</v>
      </c>
      <c r="I1186" s="8" t="str">
        <f>IFERROR(Apollo_Data__Comp_No[[#This Row],[Last Name]],"")</f>
        <v>Abualhamael</v>
      </c>
      <c r="M1186" s="8" t="str">
        <f>IFERROR(Apollo_Data__Comp_No[[#This Row],[Company Linkedin Url]],"")</f>
        <v>http://www.linkedin.com/company/mauvegroup</v>
      </c>
      <c r="N1186" s="8" t="str">
        <f>IFERROR(Apollo_Data__Comp_No[[#This Row],[Website]],"")</f>
        <v>https://mauve-group.com</v>
      </c>
      <c r="O1186" s="8" t="str">
        <f>IFERROR(Apollo_Data__Comp_No[[#This Row],[Company Address]],"")</f>
        <v>207 Regent Street, London, England, United Kingdom, W1S 4ND</v>
      </c>
      <c r="P1186" s="32"/>
    </row>
    <row r="1187" spans="1:16" x14ac:dyDescent="0.4">
      <c r="A1187" s="18" t="str">
        <f>IFERROR(Apollo_Data__Comp_No[[#This Row],[CH Company number]],"")</f>
        <v>04717991</v>
      </c>
      <c r="B1187" s="14" t="str">
        <f>IFERROR(Apollo_Data__Comp_No[[#This Row],[company]],"")</f>
        <v>Broadacre</v>
      </c>
      <c r="C1187" s="14" t="str">
        <f>IFERROR(_xlfn.XLOOKUP(Apollo_Results[[#This Row],[Company Number ]],Apollo_Data___Inc_Lender!A:A,Apollo_Data___Inc_Lender!C:C,,)&amp;"","")</f>
        <v>Lyndon - Smith; Phillip - Smith</v>
      </c>
      <c r="D1187" s="8" t="str">
        <f>IFERROR(_xlfn.XLOOKUP(Apollo_Results[[#This Row],[Company Number ]],Apollo_Data___Inc_Lender!A:A,Apollo_Data___Inc_Lender!D:D,,)&amp;"","")</f>
        <v/>
      </c>
      <c r="E1187" s="19">
        <f>IFERROR(_xlfn.XLOOKUP(Apollo_Results[[#This Row],[Company Number ]],Apollo_Data___Inc_Lender!A:A,Apollo_Data___Inc_Lender!E:E,"",),"")</f>
        <v>0</v>
      </c>
      <c r="F1187" s="8" t="str">
        <f>IFERROR(_xlfn.XLOOKUP(Apollo_Results[[#This Row],[Company Number ]],Apollo_Data___Inc_Lender!A:A,Apollo_Data___Inc_Lender!F:F,"",0)&amp;"","")</f>
        <v/>
      </c>
      <c r="G1187" s="19">
        <f>_xlfn.XLOOKUP(Apollo_Results[[#This Row],[Company Number ]],Apollo_Data___Inc_Lender!A:A,Apollo_Data___Inc_Lender!G:G,"",0)</f>
        <v>37712</v>
      </c>
      <c r="H1187" s="8" t="str">
        <f>IFERROR(Apollo_Data__Comp_No[[#This Row],[First Name]],"")</f>
        <v>San</v>
      </c>
      <c r="I1187" s="8" t="str">
        <f>IFERROR(Apollo_Data__Comp_No[[#This Row],[Last Name]],"")</f>
        <v>Barkas</v>
      </c>
      <c r="M1187" s="8" t="str">
        <f>IFERROR(Apollo_Data__Comp_No[[#This Row],[Company Linkedin Url]],"")</f>
        <v>http://www.linkedin.com/company/broadacre-house-land</v>
      </c>
      <c r="N1187" s="8" t="str">
        <f>IFERROR(Apollo_Data__Comp_No[[#This Row],[Website]],"")</f>
        <v>https://broadacreproperty.com.au</v>
      </c>
      <c r="O1187" s="8" t="str">
        <f>IFERROR(Apollo_Data__Comp_No[[#This Row],[Company Address]],"")</f>
        <v>41 Riley St, Sydney, New South Wales, Australia, 2011</v>
      </c>
      <c r="P1187" s="32"/>
    </row>
    <row r="1188" spans="1:16" x14ac:dyDescent="0.4">
      <c r="A1188" s="18" t="str">
        <f>IFERROR(Apollo_Data__Comp_No[[#This Row],[CH Company number]],"")</f>
        <v>04717991</v>
      </c>
      <c r="B1188" s="14" t="str">
        <f>IFERROR(Apollo_Data__Comp_No[[#This Row],[company]],"")</f>
        <v>Broadacre</v>
      </c>
      <c r="C1188" s="14" t="str">
        <f>IFERROR(_xlfn.XLOOKUP(Apollo_Results[[#This Row],[Company Number ]],Apollo_Data___Inc_Lender!A:A,Apollo_Data___Inc_Lender!C:C,,)&amp;"","")</f>
        <v>Lyndon - Smith; Phillip - Smith</v>
      </c>
      <c r="D1188" s="8" t="str">
        <f>IFERROR(_xlfn.XLOOKUP(Apollo_Results[[#This Row],[Company Number ]],Apollo_Data___Inc_Lender!A:A,Apollo_Data___Inc_Lender!D:D,,)&amp;"","")</f>
        <v/>
      </c>
      <c r="E1188" s="19">
        <f>IFERROR(_xlfn.XLOOKUP(Apollo_Results[[#This Row],[Company Number ]],Apollo_Data___Inc_Lender!A:A,Apollo_Data___Inc_Lender!E:E,"",),"")</f>
        <v>0</v>
      </c>
      <c r="F1188" s="8" t="str">
        <f>IFERROR(_xlfn.XLOOKUP(Apollo_Results[[#This Row],[Company Number ]],Apollo_Data___Inc_Lender!A:A,Apollo_Data___Inc_Lender!F:F,"",0)&amp;"","")</f>
        <v/>
      </c>
      <c r="G1188" s="19">
        <f>_xlfn.XLOOKUP(Apollo_Results[[#This Row],[Company Number ]],Apollo_Data___Inc_Lender!A:A,Apollo_Data___Inc_Lender!G:G,"",0)</f>
        <v>37712</v>
      </c>
      <c r="H1188" s="8" t="str">
        <f>IFERROR(Apollo_Data__Comp_No[[#This Row],[First Name]],"")</f>
        <v>Phil</v>
      </c>
      <c r="I1188" s="8" t="str">
        <f>IFERROR(Apollo_Data__Comp_No[[#This Row],[Last Name]],"")</f>
        <v>Smith</v>
      </c>
      <c r="M1188" s="8" t="str">
        <f>IFERROR(Apollo_Data__Comp_No[[#This Row],[Company Linkedin Url]],"")</f>
        <v>http://www.linkedin.com/company/broadacre-house-land</v>
      </c>
      <c r="N1188" s="8" t="str">
        <f>IFERROR(Apollo_Data__Comp_No[[#This Row],[Website]],"")</f>
        <v>https://broadacreproperty.com.au</v>
      </c>
      <c r="O1188" s="8" t="str">
        <f>IFERROR(Apollo_Data__Comp_No[[#This Row],[Company Address]],"")</f>
        <v>41 Riley St, Sydney, New South Wales, Australia, 2011</v>
      </c>
      <c r="P1188" s="32"/>
    </row>
    <row r="1189" spans="1:16" x14ac:dyDescent="0.4">
      <c r="A1189" s="18" t="str">
        <f>IFERROR(Apollo_Data__Comp_No[[#This Row],[CH Company number]],"")</f>
        <v>15489578</v>
      </c>
      <c r="B1189" s="14" t="str">
        <f>IFERROR(Apollo_Data__Comp_No[[#This Row],[company]],"")</f>
        <v>Deluxe Build Developments Ltd</v>
      </c>
      <c r="C1189" s="14" t="str">
        <f>IFERROR(_xlfn.XLOOKUP(Apollo_Results[[#This Row],[Company Number ]],Apollo_Data___Inc_Lender!A:A,Apollo_Data___Inc_Lender!C:C,,)&amp;"","")</f>
        <v>Mark - Heppenstall</v>
      </c>
      <c r="D1189" s="8" t="str">
        <f>IFERROR(_xlfn.XLOOKUP(Apollo_Results[[#This Row],[Company Number ]],Apollo_Data___Inc_Lender!A:A,Apollo_Data___Inc_Lender!D:D,,)&amp;"","")</f>
        <v/>
      </c>
      <c r="E1189" s="19">
        <f>IFERROR(_xlfn.XLOOKUP(Apollo_Results[[#This Row],[Company Number ]],Apollo_Data___Inc_Lender!A:A,Apollo_Data___Inc_Lender!E:E,"",),"")</f>
        <v>0</v>
      </c>
      <c r="F1189" s="8" t="str">
        <f>IFERROR(_xlfn.XLOOKUP(Apollo_Results[[#This Row],[Company Number ]],Apollo_Data___Inc_Lender!A:A,Apollo_Data___Inc_Lender!F:F,"",0)&amp;"","")</f>
        <v/>
      </c>
      <c r="G1189" s="19">
        <f>_xlfn.XLOOKUP(Apollo_Results[[#This Row],[Company Number ]],Apollo_Data___Inc_Lender!A:A,Apollo_Data___Inc_Lender!G:G,"",0)</f>
        <v>45336</v>
      </c>
      <c r="H1189" s="8" t="str">
        <f>IFERROR(Apollo_Data__Comp_No[[#This Row],[First Name]],"")</f>
        <v>Mark</v>
      </c>
      <c r="I1189" s="8" t="str">
        <f>IFERROR(Apollo_Data__Comp_No[[#This Row],[Last Name]],"")</f>
        <v>Heppenstall</v>
      </c>
      <c r="M1189" s="8" t="str">
        <f>IFERROR(Apollo_Data__Comp_No[[#This Row],[Company Linkedin Url]],"")</f>
        <v>http://www.linkedin.com/company/deluxe-build-developments-ltd</v>
      </c>
      <c r="N1189" s="8" t="str">
        <f>IFERROR(Apollo_Data__Comp_No[[#This Row],[Website]],"")</f>
        <v>https://deluxebuild.co.uk</v>
      </c>
      <c r="O1189" s="8" t="str">
        <f>IFERROR(Apollo_Data__Comp_No[[#This Row],[Company Address]],"")</f>
        <v>Leeds, England, United Kingdom</v>
      </c>
      <c r="P1189" s="32"/>
    </row>
    <row r="1190" spans="1:16" x14ac:dyDescent="0.4">
      <c r="A1190" s="18" t="str">
        <f>IFERROR(Apollo_Data__Comp_No[[#This Row],[CH Company number]],"")</f>
        <v>12553061</v>
      </c>
      <c r="B1190" s="14" t="str">
        <f>IFERROR(Apollo_Data__Comp_No[[#This Row],[company]],"")</f>
        <v>ATTA INTERNATIONAL</v>
      </c>
      <c r="C1190" s="14" t="str">
        <f>IFERROR(_xlfn.XLOOKUP(Apollo_Results[[#This Row],[Company Number ]],Apollo_Data___Inc_Lender!A:A,Apollo_Data___Inc_Lender!C:C,,)&amp;"","")</f>
        <v>Fatima - Fadlalla</v>
      </c>
      <c r="D1190" s="8" t="str">
        <f>IFERROR(_xlfn.XLOOKUP(Apollo_Results[[#This Row],[Company Number ]],Apollo_Data___Inc_Lender!A:A,Apollo_Data___Inc_Lender!D:D,,)&amp;"","")</f>
        <v/>
      </c>
      <c r="E1190" s="19">
        <f>IFERROR(_xlfn.XLOOKUP(Apollo_Results[[#This Row],[Company Number ]],Apollo_Data___Inc_Lender!A:A,Apollo_Data___Inc_Lender!E:E,"",),"")</f>
        <v>0</v>
      </c>
      <c r="F1190" s="8" t="str">
        <f>IFERROR(_xlfn.XLOOKUP(Apollo_Results[[#This Row],[Company Number ]],Apollo_Data___Inc_Lender!A:A,Apollo_Data___Inc_Lender!F:F,"",0)&amp;"","")</f>
        <v/>
      </c>
      <c r="G1190" s="19">
        <f>_xlfn.XLOOKUP(Apollo_Results[[#This Row],[Company Number ]],Apollo_Data___Inc_Lender!A:A,Apollo_Data___Inc_Lender!G:G,"",0)</f>
        <v>43930</v>
      </c>
      <c r="H1190" s="8" t="str">
        <f>IFERROR(Apollo_Data__Comp_No[[#This Row],[First Name]],"")</f>
        <v>Muzammil</v>
      </c>
      <c r="I1190" s="8" t="str">
        <f>IFERROR(Apollo_Data__Comp_No[[#This Row],[Last Name]],"")</f>
        <v>Saadat</v>
      </c>
      <c r="M1190" s="8" t="str">
        <f>IFERROR(Apollo_Data__Comp_No[[#This Row],[Company Linkedin Url]],"")</f>
        <v>http://www.linkedin.com/company/atta-international</v>
      </c>
      <c r="N1190" s="8" t="str">
        <f>IFERROR(Apollo_Data__Comp_No[[#This Row],[Website]],"")</f>
        <v>https://attainternational.co.uk</v>
      </c>
      <c r="O1190" s="8" t="str">
        <f>IFERROR(Apollo_Data__Comp_No[[#This Row],[Company Address]],"")</f>
        <v>London, United Kingdom</v>
      </c>
      <c r="P1190" s="32"/>
    </row>
    <row r="1191" spans="1:16" x14ac:dyDescent="0.4">
      <c r="A1191" s="18" t="str">
        <f>IFERROR(Apollo_Data__Comp_No[[#This Row],[CH Company number]],"")</f>
        <v>15556330</v>
      </c>
      <c r="B1191" s="14" t="str">
        <f>IFERROR(Apollo_Data__Comp_No[[#This Row],[company]],"")</f>
        <v>Glenmore Group of Companies</v>
      </c>
      <c r="C1191" s="14" t="str">
        <f>IFERROR(_xlfn.XLOOKUP(Apollo_Results[[#This Row],[Company Number ]],Apollo_Data___Inc_Lender!A:A,Apollo_Data___Inc_Lender!C:C,,)&amp;"","")</f>
        <v>Hafiz - Imran</v>
      </c>
      <c r="D1191" s="8" t="str">
        <f>IFERROR(_xlfn.XLOOKUP(Apollo_Results[[#This Row],[Company Number ]],Apollo_Data___Inc_Lender!A:A,Apollo_Data___Inc_Lender!D:D,,)&amp;"","")</f>
        <v/>
      </c>
      <c r="E1191" s="19">
        <f>IFERROR(_xlfn.XLOOKUP(Apollo_Results[[#This Row],[Company Number ]],Apollo_Data___Inc_Lender!A:A,Apollo_Data___Inc_Lender!E:E,"",),"")</f>
        <v>0</v>
      </c>
      <c r="F1191" s="8" t="str">
        <f>IFERROR(_xlfn.XLOOKUP(Apollo_Results[[#This Row],[Company Number ]],Apollo_Data___Inc_Lender!A:A,Apollo_Data___Inc_Lender!F:F,"",0)&amp;"","")</f>
        <v/>
      </c>
      <c r="G1191" s="19">
        <f>_xlfn.XLOOKUP(Apollo_Results[[#This Row],[Company Number ]],Apollo_Data___Inc_Lender!A:A,Apollo_Data___Inc_Lender!G:G,"",0)</f>
        <v>45363</v>
      </c>
      <c r="H1191" s="8" t="str">
        <f>IFERROR(Apollo_Data__Comp_No[[#This Row],[First Name]],"")</f>
        <v>Daniel</v>
      </c>
      <c r="I1191" s="8" t="str">
        <f>IFERROR(Apollo_Data__Comp_No[[#This Row],[Last Name]],"")</f>
        <v>Rubin</v>
      </c>
      <c r="M1191" s="8" t="str">
        <f>IFERROR(Apollo_Data__Comp_No[[#This Row],[Company Linkedin Url]],"")</f>
        <v>http://www.linkedin.com/company/glenmore-group-of-companies</v>
      </c>
      <c r="N1191" s="8" t="str">
        <f>IFERROR(Apollo_Data__Comp_No[[#This Row],[Website]],"")</f>
        <v>https://glenmore-group.co.uk</v>
      </c>
      <c r="O1191" s="8" t="str">
        <f>IFERROR(Apollo_Data__Comp_No[[#This Row],[Company Address]],"")</f>
        <v>38 Wigmore Street, London, England, United Kingdom, W1U 2HA</v>
      </c>
      <c r="P1191" s="32"/>
    </row>
    <row r="1192" spans="1:16" x14ac:dyDescent="0.4">
      <c r="A1192" s="18" t="str">
        <f>IFERROR(Apollo_Data__Comp_No[[#This Row],[CH Company number]],"")</f>
        <v>05282843</v>
      </c>
      <c r="B1192" s="14" t="str">
        <f>IFERROR(Apollo_Data__Comp_No[[#This Row],[company]],"")</f>
        <v>Manak Homes</v>
      </c>
      <c r="C1192" s="14" t="str">
        <f>IFERROR(_xlfn.XLOOKUP(Apollo_Results[[#This Row],[Company Number ]],Apollo_Data___Inc_Lender!A:A,Apollo_Data___Inc_Lender!C:C,,)&amp;"","")</f>
        <v>Surinder - Manak; Gaganvir - Manak; Hamanvir - Manak; Rajbir - Manak</v>
      </c>
      <c r="D1192" s="8" t="str">
        <f>IFERROR(_xlfn.XLOOKUP(Apollo_Results[[#This Row],[Company Number ]],Apollo_Data___Inc_Lender!A:A,Apollo_Data___Inc_Lender!D:D,,)&amp;"","")</f>
        <v>Hsbc UK Bank PLC</v>
      </c>
      <c r="E1192" s="19">
        <f>IFERROR(_xlfn.XLOOKUP(Apollo_Results[[#This Row],[Company Number ]],Apollo_Data___Inc_Lender!A:A,Apollo_Data___Inc_Lender!E:E,"",),"")</f>
        <v>45814</v>
      </c>
      <c r="F1192" s="8" t="str">
        <f>IFERROR(_xlfn.XLOOKUP(Apollo_Results[[#This Row],[Company Number ]],Apollo_Data___Inc_Lender!A:A,Apollo_Data___Inc_Lender!F:F,"",0)&amp;"","")</f>
        <v>outstanding</v>
      </c>
      <c r="G1192" s="19">
        <f>_xlfn.XLOOKUP(Apollo_Results[[#This Row],[Company Number ]],Apollo_Data___Inc_Lender!A:A,Apollo_Data___Inc_Lender!G:G,"",0)</f>
        <v>38301</v>
      </c>
      <c r="H1192" s="8" t="str">
        <f>IFERROR(Apollo_Data__Comp_No[[#This Row],[First Name]],"")</f>
        <v>Muneni</v>
      </c>
      <c r="I1192" s="8" t="str">
        <f>IFERROR(Apollo_Data__Comp_No[[#This Row],[Last Name]],"")</f>
        <v>Chirinda</v>
      </c>
      <c r="M1192" s="8" t="str">
        <f>IFERROR(Apollo_Data__Comp_No[[#This Row],[Company Linkedin Url]],"")</f>
        <v>http://www.linkedin.com/company/manak-homes</v>
      </c>
      <c r="N1192" s="8" t="str">
        <f>IFERROR(Apollo_Data__Comp_No[[#This Row],[Website]],"")</f>
        <v>https://manakhomes.co.uk</v>
      </c>
      <c r="O1192" s="8" t="str">
        <f>IFERROR(Apollo_Data__Comp_No[[#This Row],[Company Address]],"")</f>
        <v>91 Wimpole Street, London, England, United Kingdom, W1U 2</v>
      </c>
      <c r="P1192" s="32"/>
    </row>
    <row r="1193" spans="1:16" x14ac:dyDescent="0.4">
      <c r="A1193" s="18" t="str">
        <f>IFERROR(Apollo_Data__Comp_No[[#This Row],[CH Company number]],"")</f>
        <v>05282843</v>
      </c>
      <c r="B1193" s="14" t="str">
        <f>IFERROR(Apollo_Data__Comp_No[[#This Row],[company]],"")</f>
        <v>Manak Homes</v>
      </c>
      <c r="C1193" s="14" t="str">
        <f>IFERROR(_xlfn.XLOOKUP(Apollo_Results[[#This Row],[Company Number ]],Apollo_Data___Inc_Lender!A:A,Apollo_Data___Inc_Lender!C:C,,)&amp;"","")</f>
        <v>Surinder - Manak; Gaganvir - Manak; Hamanvir - Manak; Rajbir - Manak</v>
      </c>
      <c r="D1193" s="8" t="str">
        <f>IFERROR(_xlfn.XLOOKUP(Apollo_Results[[#This Row],[Company Number ]],Apollo_Data___Inc_Lender!A:A,Apollo_Data___Inc_Lender!D:D,,)&amp;"","")</f>
        <v>Hsbc UK Bank PLC</v>
      </c>
      <c r="E1193" s="19">
        <f>IFERROR(_xlfn.XLOOKUP(Apollo_Results[[#This Row],[Company Number ]],Apollo_Data___Inc_Lender!A:A,Apollo_Data___Inc_Lender!E:E,"",),"")</f>
        <v>45814</v>
      </c>
      <c r="F1193" s="8" t="str">
        <f>IFERROR(_xlfn.XLOOKUP(Apollo_Results[[#This Row],[Company Number ]],Apollo_Data___Inc_Lender!A:A,Apollo_Data___Inc_Lender!F:F,"",0)&amp;"","")</f>
        <v>outstanding</v>
      </c>
      <c r="G1193" s="19">
        <f>_xlfn.XLOOKUP(Apollo_Results[[#This Row],[Company Number ]],Apollo_Data___Inc_Lender!A:A,Apollo_Data___Inc_Lender!G:G,"",0)</f>
        <v>38301</v>
      </c>
      <c r="H1193" s="8" t="str">
        <f>IFERROR(Apollo_Data__Comp_No[[#This Row],[First Name]],"")</f>
        <v>Gagan</v>
      </c>
      <c r="I1193" s="8" t="str">
        <f>IFERROR(Apollo_Data__Comp_No[[#This Row],[Last Name]],"")</f>
        <v>Manak</v>
      </c>
      <c r="M1193" s="8" t="str">
        <f>IFERROR(Apollo_Data__Comp_No[[#This Row],[Company Linkedin Url]],"")</f>
        <v>http://www.linkedin.com/company/manak-homes</v>
      </c>
      <c r="N1193" s="8" t="str">
        <f>IFERROR(Apollo_Data__Comp_No[[#This Row],[Website]],"")</f>
        <v>https://manakhomes.co.uk</v>
      </c>
      <c r="O1193" s="8" t="str">
        <f>IFERROR(Apollo_Data__Comp_No[[#This Row],[Company Address]],"")</f>
        <v>91 Wimpole Street, London, England, United Kingdom, W1U 2</v>
      </c>
      <c r="P1193" s="32"/>
    </row>
    <row r="1194" spans="1:16" x14ac:dyDescent="0.4">
      <c r="A1194" s="18" t="str">
        <f>IFERROR(Apollo_Data__Comp_No[[#This Row],[CH Company number]],"")</f>
        <v>OE018607</v>
      </c>
      <c r="B1194" s="14" t="str">
        <f>IFERROR(Apollo_Data__Comp_No[[#This Row],[company]],"")</f>
        <v>Belmont Property</v>
      </c>
      <c r="C1194" s="14" t="str">
        <f>IFERROR(_xlfn.XLOOKUP(Apollo_Results[[#This Row],[Company Number ]],Apollo_Data___Inc_Lender!A:A,Apollo_Data___Inc_Lender!C:C,,)&amp;"","")</f>
        <v/>
      </c>
      <c r="D1194" s="8" t="str">
        <f>IFERROR(_xlfn.XLOOKUP(Apollo_Results[[#This Row],[Company Number ]],Apollo_Data___Inc_Lender!A:A,Apollo_Data___Inc_Lender!D:D,,)&amp;"","")</f>
        <v/>
      </c>
      <c r="E1194" s="19">
        <f>IFERROR(_xlfn.XLOOKUP(Apollo_Results[[#This Row],[Company Number ]],Apollo_Data___Inc_Lender!A:A,Apollo_Data___Inc_Lender!E:E,"",),"")</f>
        <v>0</v>
      </c>
      <c r="F1194" s="8" t="str">
        <f>IFERROR(_xlfn.XLOOKUP(Apollo_Results[[#This Row],[Company Number ]],Apollo_Data___Inc_Lender!A:A,Apollo_Data___Inc_Lender!F:F,"",0)&amp;"","")</f>
        <v/>
      </c>
      <c r="G1194" s="19">
        <f>_xlfn.XLOOKUP(Apollo_Results[[#This Row],[Company Number ]],Apollo_Data___Inc_Lender!A:A,Apollo_Data___Inc_Lender!G:G,"",0)</f>
        <v>44953</v>
      </c>
      <c r="H1194" s="8" t="str">
        <f>IFERROR(Apollo_Data__Comp_No[[#This Row],[First Name]],"")</f>
        <v>Bijan</v>
      </c>
      <c r="I1194" s="8" t="str">
        <f>IFERROR(Apollo_Data__Comp_No[[#This Row],[Last Name]],"")</f>
        <v>Dhanani</v>
      </c>
      <c r="M1194" s="8" t="str">
        <f>IFERROR(Apollo_Data__Comp_No[[#This Row],[Company Linkedin Url]],"")</f>
        <v>http://www.linkedin.com/company/belmont-real-estate-ltd</v>
      </c>
      <c r="N1194" s="8" t="str">
        <f>IFERROR(Apollo_Data__Comp_No[[#This Row],[Website]],"")</f>
        <v>https://belmontproperty.co.uk</v>
      </c>
      <c r="O1194" s="8" t="str">
        <f>IFERROR(Apollo_Data__Comp_No[[#This Row],[Company Address]],"")</f>
        <v>28 Worple Road, London, England, United Kingdom, SW19 4EE</v>
      </c>
      <c r="P1194" s="32"/>
    </row>
    <row r="1195" spans="1:16" x14ac:dyDescent="0.4">
      <c r="A1195" s="18" t="str">
        <f>IFERROR(Apollo_Data__Comp_No[[#This Row],[CH Company number]],"")</f>
        <v>09466546</v>
      </c>
      <c r="B1195" s="14" t="str">
        <f>IFERROR(Apollo_Data__Comp_No[[#This Row],[company]],"")</f>
        <v>RDC Development Consultants</v>
      </c>
      <c r="C1195" s="14" t="str">
        <f>IFERROR(_xlfn.XLOOKUP(Apollo_Results[[#This Row],[Company Number ]],Apollo_Data___Inc_Lender!A:A,Apollo_Data___Inc_Lender!C:C,,)&amp;"","")</f>
        <v>Ria - Dutt</v>
      </c>
      <c r="D1195" s="8" t="str">
        <f>IFERROR(_xlfn.XLOOKUP(Apollo_Results[[#This Row],[Company Number ]],Apollo_Data___Inc_Lender!A:A,Apollo_Data___Inc_Lender!D:D,,)&amp;"","")</f>
        <v/>
      </c>
      <c r="E1195" s="19">
        <f>IFERROR(_xlfn.XLOOKUP(Apollo_Results[[#This Row],[Company Number ]],Apollo_Data___Inc_Lender!A:A,Apollo_Data___Inc_Lender!E:E,"",),"")</f>
        <v>0</v>
      </c>
      <c r="F1195" s="8" t="str">
        <f>IFERROR(_xlfn.XLOOKUP(Apollo_Results[[#This Row],[Company Number ]],Apollo_Data___Inc_Lender!A:A,Apollo_Data___Inc_Lender!F:F,"",0)&amp;"","")</f>
        <v/>
      </c>
      <c r="G1195" s="19">
        <f>_xlfn.XLOOKUP(Apollo_Results[[#This Row],[Company Number ]],Apollo_Data___Inc_Lender!A:A,Apollo_Data___Inc_Lender!G:G,"",0)</f>
        <v>42066</v>
      </c>
      <c r="H1195" s="8" t="str">
        <f>IFERROR(Apollo_Data__Comp_No[[#This Row],[First Name]],"")</f>
        <v>Daniel</v>
      </c>
      <c r="I1195" s="8" t="str">
        <f>IFERROR(Apollo_Data__Comp_No[[#This Row],[Last Name]],"")</f>
        <v>Clutterbuck</v>
      </c>
      <c r="M1195" s="8" t="str">
        <f>IFERROR(Apollo_Data__Comp_No[[#This Row],[Company Linkedin Url]],"")</f>
        <v>http://www.linkedin.com/company/rdc-development-consultants</v>
      </c>
      <c r="N1195" s="8" t="str">
        <f>IFERROR(Apollo_Data__Comp_No[[#This Row],[Website]],"")</f>
        <v>https://rdcllc.co.uk</v>
      </c>
      <c r="O1195" s="8" t="str">
        <f>IFERROR(Apollo_Data__Comp_No[[#This Row],[Company Address]],"")</f>
        <v>Northampton, England, United Kingdom, NN6 8</v>
      </c>
      <c r="P1195" s="32"/>
    </row>
    <row r="1196" spans="1:16" x14ac:dyDescent="0.4">
      <c r="A1196" s="18" t="str">
        <f>IFERROR(Apollo_Data__Comp_No[[#This Row],[CH Company number]],"")</f>
        <v>09466546</v>
      </c>
      <c r="B1196" s="14" t="str">
        <f>IFERROR(Apollo_Data__Comp_No[[#This Row],[company]],"")</f>
        <v>RDC Development Consultants</v>
      </c>
      <c r="C1196" s="14" t="str">
        <f>IFERROR(_xlfn.XLOOKUP(Apollo_Results[[#This Row],[Company Number ]],Apollo_Data___Inc_Lender!A:A,Apollo_Data___Inc_Lender!C:C,,)&amp;"","")</f>
        <v>Ria - Dutt</v>
      </c>
      <c r="D1196" s="8" t="str">
        <f>IFERROR(_xlfn.XLOOKUP(Apollo_Results[[#This Row],[Company Number ]],Apollo_Data___Inc_Lender!A:A,Apollo_Data___Inc_Lender!D:D,,)&amp;"","")</f>
        <v/>
      </c>
      <c r="E1196" s="19">
        <f>IFERROR(_xlfn.XLOOKUP(Apollo_Results[[#This Row],[Company Number ]],Apollo_Data___Inc_Lender!A:A,Apollo_Data___Inc_Lender!E:E,"",),"")</f>
        <v>0</v>
      </c>
      <c r="F1196" s="8" t="str">
        <f>IFERROR(_xlfn.XLOOKUP(Apollo_Results[[#This Row],[Company Number ]],Apollo_Data___Inc_Lender!A:A,Apollo_Data___Inc_Lender!F:F,"",0)&amp;"","")</f>
        <v/>
      </c>
      <c r="G1196" s="19">
        <f>_xlfn.XLOOKUP(Apollo_Results[[#This Row],[Company Number ]],Apollo_Data___Inc_Lender!A:A,Apollo_Data___Inc_Lender!G:G,"",0)</f>
        <v>42066</v>
      </c>
      <c r="H1196" s="8" t="str">
        <f>IFERROR(Apollo_Data__Comp_No[[#This Row],[First Name]],"")</f>
        <v>Simon</v>
      </c>
      <c r="I1196" s="8" t="str">
        <f>IFERROR(Apollo_Data__Comp_No[[#This Row],[Last Name]],"")</f>
        <v>Copson</v>
      </c>
      <c r="M1196" s="8" t="str">
        <f>IFERROR(Apollo_Data__Comp_No[[#This Row],[Company Linkedin Url]],"")</f>
        <v>http://www.linkedin.com/company/rdc-development-consultants</v>
      </c>
      <c r="N1196" s="8" t="str">
        <f>IFERROR(Apollo_Data__Comp_No[[#This Row],[Website]],"")</f>
        <v>https://rdcllc.co.uk</v>
      </c>
      <c r="O1196" s="8" t="str">
        <f>IFERROR(Apollo_Data__Comp_No[[#This Row],[Company Address]],"")</f>
        <v>Northampton, England, United Kingdom, NN6 8</v>
      </c>
      <c r="P1196" s="32"/>
    </row>
    <row r="1197" spans="1:16" x14ac:dyDescent="0.4">
      <c r="A1197" s="18" t="str">
        <f>IFERROR(Apollo_Data__Comp_No[[#This Row],[CH Company number]],"")</f>
        <v>09466546</v>
      </c>
      <c r="B1197" s="14" t="str">
        <f>IFERROR(Apollo_Data__Comp_No[[#This Row],[company]],"")</f>
        <v>RDC Development Consultants</v>
      </c>
      <c r="C1197" s="14" t="str">
        <f>IFERROR(_xlfn.XLOOKUP(Apollo_Results[[#This Row],[Company Number ]],Apollo_Data___Inc_Lender!A:A,Apollo_Data___Inc_Lender!C:C,,)&amp;"","")</f>
        <v>Ria - Dutt</v>
      </c>
      <c r="D1197" s="8" t="str">
        <f>IFERROR(_xlfn.XLOOKUP(Apollo_Results[[#This Row],[Company Number ]],Apollo_Data___Inc_Lender!A:A,Apollo_Data___Inc_Lender!D:D,,)&amp;"","")</f>
        <v/>
      </c>
      <c r="E1197" s="19">
        <f>IFERROR(_xlfn.XLOOKUP(Apollo_Results[[#This Row],[Company Number ]],Apollo_Data___Inc_Lender!A:A,Apollo_Data___Inc_Lender!E:E,"",),"")</f>
        <v>0</v>
      </c>
      <c r="F1197" s="8" t="str">
        <f>IFERROR(_xlfn.XLOOKUP(Apollo_Results[[#This Row],[Company Number ]],Apollo_Data___Inc_Lender!A:A,Apollo_Data___Inc_Lender!F:F,"",0)&amp;"","")</f>
        <v/>
      </c>
      <c r="G1197" s="19">
        <f>_xlfn.XLOOKUP(Apollo_Results[[#This Row],[Company Number ]],Apollo_Data___Inc_Lender!A:A,Apollo_Data___Inc_Lender!G:G,"",0)</f>
        <v>42066</v>
      </c>
      <c r="H1197" s="8" t="str">
        <f>IFERROR(Apollo_Data__Comp_No[[#This Row],[First Name]],"")</f>
        <v>Adrian</v>
      </c>
      <c r="I1197" s="8" t="str">
        <f>IFERROR(Apollo_Data__Comp_No[[#This Row],[Last Name]],"")</f>
        <v>Stevenson</v>
      </c>
      <c r="M1197" s="8" t="str">
        <f>IFERROR(Apollo_Data__Comp_No[[#This Row],[Company Linkedin Url]],"")</f>
        <v>http://www.linkedin.com/company/rdc-development-consultants</v>
      </c>
      <c r="N1197" s="8" t="str">
        <f>IFERROR(Apollo_Data__Comp_No[[#This Row],[Website]],"")</f>
        <v>https://rdcllc.co.uk</v>
      </c>
      <c r="O1197" s="8" t="str">
        <f>IFERROR(Apollo_Data__Comp_No[[#This Row],[Company Address]],"")</f>
        <v>Northampton, England, United Kingdom, NN6 8</v>
      </c>
      <c r="P1197" s="32"/>
    </row>
    <row r="1198" spans="1:16" x14ac:dyDescent="0.4">
      <c r="A1198" s="18" t="str">
        <f>IFERROR(Apollo_Data__Comp_No[[#This Row],[CH Company number]],"")</f>
        <v>08244749</v>
      </c>
      <c r="B1198" s="14" t="str">
        <f>IFERROR(Apollo_Data__Comp_No[[#This Row],[company]],"")</f>
        <v>Stonelink International</v>
      </c>
      <c r="C1198" s="14" t="str">
        <f>IFERROR(_xlfn.XLOOKUP(Apollo_Results[[#This Row],[Company Number ]],Apollo_Data___Inc_Lender!A:A,Apollo_Data___Inc_Lender!C:C,,)&amp;"","")</f>
        <v>Nicholas - Tsiougos</v>
      </c>
      <c r="D1198" s="8" t="str">
        <f>IFERROR(_xlfn.XLOOKUP(Apollo_Results[[#This Row],[Company Number ]],Apollo_Data___Inc_Lender!A:A,Apollo_Data___Inc_Lender!D:D,,)&amp;"","")</f>
        <v/>
      </c>
      <c r="E1198" s="19">
        <f>IFERROR(_xlfn.XLOOKUP(Apollo_Results[[#This Row],[Company Number ]],Apollo_Data___Inc_Lender!A:A,Apollo_Data___Inc_Lender!E:E,"",),"")</f>
        <v>0</v>
      </c>
      <c r="F1198" s="8" t="str">
        <f>IFERROR(_xlfn.XLOOKUP(Apollo_Results[[#This Row],[Company Number ]],Apollo_Data___Inc_Lender!A:A,Apollo_Data___Inc_Lender!F:F,"",0)&amp;"","")</f>
        <v/>
      </c>
      <c r="G1198" s="19">
        <f>_xlfn.XLOOKUP(Apollo_Results[[#This Row],[Company Number ]],Apollo_Data___Inc_Lender!A:A,Apollo_Data___Inc_Lender!G:G,"",0)</f>
        <v>41191</v>
      </c>
      <c r="H1198" s="8" t="str">
        <f>IFERROR(Apollo_Data__Comp_No[[#This Row],[First Name]],"")</f>
        <v>Joseph</v>
      </c>
      <c r="I1198" s="8" t="str">
        <f>IFERROR(Apollo_Data__Comp_No[[#This Row],[Last Name]],"")</f>
        <v>Gutstein</v>
      </c>
      <c r="M1198" s="8" t="str">
        <f>IFERROR(Apollo_Data__Comp_No[[#This Row],[Company Linkedin Url]],"")</f>
        <v>http://www.linkedin.com/company/stonelink-international</v>
      </c>
      <c r="N1198" s="8" t="str">
        <f>IFERROR(Apollo_Data__Comp_No[[#This Row],[Website]],"")</f>
        <v>https://stonelinkinternational.com</v>
      </c>
      <c r="O1198" s="8" t="str">
        <f>IFERROR(Apollo_Data__Comp_No[[#This Row],[Company Address]],"")</f>
        <v>162 Regent Street, London, England, United Kingdom, W1B 5</v>
      </c>
      <c r="P1198" s="32"/>
    </row>
    <row r="1199" spans="1:16" x14ac:dyDescent="0.4">
      <c r="A1199" s="18" t="str">
        <f>IFERROR(Apollo_Data__Comp_No[[#This Row],[CH Company number]],"")</f>
        <v>02738968</v>
      </c>
      <c r="B1199" s="14" t="str">
        <f>IFERROR(Apollo_Data__Comp_No[[#This Row],[company]],"")</f>
        <v>London and District Housing Limited</v>
      </c>
      <c r="C1199" s="14" t="str">
        <f>IFERROR(_xlfn.XLOOKUP(Apollo_Results[[#This Row],[Company Number ]],Apollo_Data___Inc_Lender!A:A,Apollo_Data___Inc_Lender!C:C,,)&amp;"","")</f>
        <v>Kamila - Pietruszka; Mark - Smith</v>
      </c>
      <c r="D1199" s="8" t="str">
        <f>IFERROR(_xlfn.XLOOKUP(Apollo_Results[[#This Row],[Company Number ]],Apollo_Data___Inc_Lender!A:A,Apollo_Data___Inc_Lender!D:D,,)&amp;"","")</f>
        <v>West End &amp; City Property Finance Limited</v>
      </c>
      <c r="E1199" s="19">
        <f>IFERROR(_xlfn.XLOOKUP(Apollo_Results[[#This Row],[Company Number ]],Apollo_Data___Inc_Lender!A:A,Apollo_Data___Inc_Lender!E:E,"",),"")</f>
        <v>45622</v>
      </c>
      <c r="F1199" s="8" t="str">
        <f>IFERROR(_xlfn.XLOOKUP(Apollo_Results[[#This Row],[Company Number ]],Apollo_Data___Inc_Lender!A:A,Apollo_Data___Inc_Lender!F:F,"",0)&amp;"","")</f>
        <v>outstanding</v>
      </c>
      <c r="G1199" s="19">
        <f>_xlfn.XLOOKUP(Apollo_Results[[#This Row],[Company Number ]],Apollo_Data___Inc_Lender!A:A,Apollo_Data___Inc_Lender!G:G,"",0)</f>
        <v>33827</v>
      </c>
      <c r="H1199" s="8" t="str">
        <f>IFERROR(Apollo_Data__Comp_No[[#This Row],[First Name]],"")</f>
        <v>Kamila</v>
      </c>
      <c r="I1199" s="8" t="str">
        <f>IFERROR(Apollo_Data__Comp_No[[#This Row],[Last Name]],"")</f>
        <v>Pietruszka</v>
      </c>
      <c r="M1199" s="8" t="str">
        <f>IFERROR(Apollo_Data__Comp_No[[#This Row],[Company Linkedin Url]],"")</f>
        <v>http://www.linkedin.com/company/london-and-district-housing-limited</v>
      </c>
      <c r="N1199" s="8" t="str">
        <f>IFERROR(Apollo_Data__Comp_No[[#This Row],[Website]],"")</f>
        <v>https://londonanddistrict.com</v>
      </c>
      <c r="O1199" s="8" t="str">
        <f>IFERROR(Apollo_Data__Comp_No[[#This Row],[Company Address]],"")</f>
        <v>London, United Kingdom</v>
      </c>
      <c r="P1199" s="32"/>
    </row>
    <row r="1200" spans="1:16" x14ac:dyDescent="0.4">
      <c r="A1200" s="18" t="str">
        <f>IFERROR(Apollo_Data__Comp_No[[#This Row],[CH Company number]],"")</f>
        <v>11383915</v>
      </c>
      <c r="B1200" s="14" t="str">
        <f>IFERROR(Apollo_Data__Comp_No[[#This Row],[company]],"")</f>
        <v>Arkwood Developments Ltd</v>
      </c>
      <c r="C1200" s="14" t="str">
        <f>IFERROR(_xlfn.XLOOKUP(Apollo_Results[[#This Row],[Company Number ]],Apollo_Data___Inc_Lender!A:A,Apollo_Data___Inc_Lender!C:C,,)&amp;"","")</f>
        <v>Nigel - Hill; Andrew - Dewberry; Deborah - Johnson; Kohli, Sanjiv; Maurice - Shakeshaft; Mark - Stevenson</v>
      </c>
      <c r="D1200" s="8" t="str">
        <f>IFERROR(_xlfn.XLOOKUP(Apollo_Results[[#This Row],[Company Number ]],Apollo_Data___Inc_Lender!A:A,Apollo_Data___Inc_Lender!D:D,,)&amp;"","")</f>
        <v>Newark &amp; Sherwood District Council</v>
      </c>
      <c r="E1200" s="19">
        <f>IFERROR(_xlfn.XLOOKUP(Apollo_Results[[#This Row],[Company Number ]],Apollo_Data___Inc_Lender!A:A,Apollo_Data___Inc_Lender!E:E,"",),"")</f>
        <v>44369</v>
      </c>
      <c r="F1200" s="8" t="str">
        <f>IFERROR(_xlfn.XLOOKUP(Apollo_Results[[#This Row],[Company Number ]],Apollo_Data___Inc_Lender!A:A,Apollo_Data___Inc_Lender!F:F,"",0)&amp;"","")</f>
        <v>outstanding</v>
      </c>
      <c r="G1200" s="19">
        <f>_xlfn.XLOOKUP(Apollo_Results[[#This Row],[Company Number ]],Apollo_Data___Inc_Lender!A:A,Apollo_Data___Inc_Lender!G:G,"",0)</f>
        <v>43245</v>
      </c>
      <c r="H1200" s="8" t="str">
        <f>IFERROR(Apollo_Data__Comp_No[[#This Row],[First Name]],"")</f>
        <v>John</v>
      </c>
      <c r="I1200" s="8" t="str">
        <f>IFERROR(Apollo_Data__Comp_No[[#This Row],[Last Name]],"")</f>
        <v>Derham</v>
      </c>
      <c r="M1200" s="8" t="str">
        <f>IFERROR(Apollo_Data__Comp_No[[#This Row],[Company Linkedin Url]],"")</f>
        <v>http://www.linkedin.com/company/arkwood-developments-ltd</v>
      </c>
      <c r="N1200" s="8" t="str">
        <f>IFERROR(Apollo_Data__Comp_No[[#This Row],[Website]],"")</f>
        <v>https://arkwooddevelopments.co.uk</v>
      </c>
      <c r="O1200" s="8" t="str">
        <f>IFERROR(Apollo_Data__Comp_No[[#This Row],[Company Address]],"")</f>
        <v>Great North Road, England, United Kingdom, NG24 1BY</v>
      </c>
      <c r="P1200" s="32"/>
    </row>
    <row r="1201" spans="1:16" x14ac:dyDescent="0.4">
      <c r="A1201" s="18" t="str">
        <f>IFERROR(Apollo_Data__Comp_No[[#This Row],[CH Company number]],"")</f>
        <v>03837429</v>
      </c>
      <c r="B1201" s="14" t="str">
        <f>IFERROR(Apollo_Data__Comp_No[[#This Row],[company]],"")</f>
        <v>Wilson Estate Agents</v>
      </c>
      <c r="C1201" s="14" t="str">
        <f>IFERROR(_xlfn.XLOOKUP(Apollo_Results[[#This Row],[Company Number ]],Apollo_Data___Inc_Lender!A:A,Apollo_Data___Inc_Lender!C:C,,)&amp;"","")</f>
        <v>Palani - Jegatheeswaran</v>
      </c>
      <c r="D1201" s="8" t="str">
        <f>IFERROR(_xlfn.XLOOKUP(Apollo_Results[[#This Row],[Company Number ]],Apollo_Data___Inc_Lender!A:A,Apollo_Data___Inc_Lender!D:D,,)&amp;"","")</f>
        <v/>
      </c>
      <c r="E1201" s="19">
        <f>IFERROR(_xlfn.XLOOKUP(Apollo_Results[[#This Row],[Company Number ]],Apollo_Data___Inc_Lender!A:A,Apollo_Data___Inc_Lender!E:E,"",),"")</f>
        <v>0</v>
      </c>
      <c r="F1201" s="8" t="str">
        <f>IFERROR(_xlfn.XLOOKUP(Apollo_Results[[#This Row],[Company Number ]],Apollo_Data___Inc_Lender!A:A,Apollo_Data___Inc_Lender!F:F,"",0)&amp;"","")</f>
        <v/>
      </c>
      <c r="G1201" s="19">
        <f>_xlfn.XLOOKUP(Apollo_Results[[#This Row],[Company Number ]],Apollo_Data___Inc_Lender!A:A,Apollo_Data___Inc_Lender!G:G,"",0)</f>
        <v>36410</v>
      </c>
      <c r="H1201" s="8" t="str">
        <f>IFERROR(Apollo_Data__Comp_No[[#This Row],[First Name]],"")</f>
        <v>Jack</v>
      </c>
      <c r="I1201" s="8" t="str">
        <f>IFERROR(Apollo_Data__Comp_No[[#This Row],[Last Name]],"")</f>
        <v>Wilson</v>
      </c>
      <c r="M1201" s="8" t="str">
        <f>IFERROR(Apollo_Data__Comp_No[[#This Row],[Company Linkedin Url]],"")</f>
        <v>http://www.linkedin.com/company/wilson-estate-agents</v>
      </c>
      <c r="N1201" s="8" t="str">
        <f>IFERROR(Apollo_Data__Comp_No[[#This Row],[Website]],"")</f>
        <v>https://wilsonestateagents.co.uk</v>
      </c>
      <c r="O1201" s="8" t="str">
        <f>IFERROR(Apollo_Data__Comp_No[[#This Row],[Company Address]],"")</f>
        <v>24 Market Place, Chesterfield, England, United Kingdom, S44 6PN</v>
      </c>
      <c r="P1201" s="32"/>
    </row>
    <row r="1202" spans="1:16" x14ac:dyDescent="0.4">
      <c r="A1202" s="18" t="str">
        <f>IFERROR(Apollo_Data__Comp_No[[#This Row],[CH Company number]],"")</f>
        <v>14209162</v>
      </c>
      <c r="B1202" s="14" t="str">
        <f>IFERROR(Apollo_Data__Comp_No[[#This Row],[company]],"")</f>
        <v>MUNKS HOMES LIMITED</v>
      </c>
      <c r="C1202" s="14" t="str">
        <f>IFERROR(_xlfn.XLOOKUP(Apollo_Results[[#This Row],[Company Number ]],Apollo_Data___Inc_Lender!A:A,Apollo_Data___Inc_Lender!C:C,,)&amp;"","")</f>
        <v>Andrew - Munks</v>
      </c>
      <c r="D1202" s="8" t="str">
        <f>IFERROR(_xlfn.XLOOKUP(Apollo_Results[[#This Row],[Company Number ]],Apollo_Data___Inc_Lender!A:A,Apollo_Data___Inc_Lender!D:D,,)&amp;"","")</f>
        <v/>
      </c>
      <c r="E1202" s="19">
        <f>IFERROR(_xlfn.XLOOKUP(Apollo_Results[[#This Row],[Company Number ]],Apollo_Data___Inc_Lender!A:A,Apollo_Data___Inc_Lender!E:E,"",),"")</f>
        <v>0</v>
      </c>
      <c r="F1202" s="8" t="str">
        <f>IFERROR(_xlfn.XLOOKUP(Apollo_Results[[#This Row],[Company Number ]],Apollo_Data___Inc_Lender!A:A,Apollo_Data___Inc_Lender!F:F,"",0)&amp;"","")</f>
        <v/>
      </c>
      <c r="G1202" s="19">
        <f>_xlfn.XLOOKUP(Apollo_Results[[#This Row],[Company Number ]],Apollo_Data___Inc_Lender!A:A,Apollo_Data___Inc_Lender!G:G,"",0)</f>
        <v>44743</v>
      </c>
      <c r="H1202" s="8" t="str">
        <f>IFERROR(Apollo_Data__Comp_No[[#This Row],[First Name]],"")</f>
        <v>Ryan</v>
      </c>
      <c r="I1202" s="8" t="str">
        <f>IFERROR(Apollo_Data__Comp_No[[#This Row],[Last Name]],"")</f>
        <v>Faulconbridge</v>
      </c>
      <c r="M1202" s="8" t="str">
        <f>IFERROR(Apollo_Data__Comp_No[[#This Row],[Company Linkedin Url]],"")</f>
        <v>http://www.linkedin.com/company/munkbridge-homes-limited</v>
      </c>
      <c r="N1202" s="8" t="str">
        <f>IFERROR(Apollo_Data__Comp_No[[#This Row],[Website]],"")</f>
        <v>https://munkbridgehomes.co.uk</v>
      </c>
      <c r="O1202" s="8" t="str">
        <f>IFERROR(Apollo_Data__Comp_No[[#This Row],[Company Address]],"")</f>
        <v>Mansfield, England, United Kingdom, NG18 5</v>
      </c>
      <c r="P1202" s="32"/>
    </row>
    <row r="1203" spans="1:16" x14ac:dyDescent="0.4">
      <c r="A1203" s="18" t="str">
        <f>IFERROR(Apollo_Data__Comp_No[[#This Row],[CH Company number]],"")</f>
        <v>12486600</v>
      </c>
      <c r="B1203" s="14" t="str">
        <f>IFERROR(Apollo_Data__Comp_No[[#This Row],[company]],"")</f>
        <v>Lewis&amp;Co</v>
      </c>
      <c r="C1203" s="14" t="str">
        <f>IFERROR(_xlfn.XLOOKUP(Apollo_Results[[#This Row],[Company Number ]],Apollo_Data___Inc_Lender!A:A,Apollo_Data___Inc_Lender!C:C,,)&amp;"","")</f>
        <v>Lorraine - Curtis; Darren - Hahn; Mitchel - Hahn; Joe - Sword; Panayiota - Viglas</v>
      </c>
      <c r="D1203" s="8" t="str">
        <f>IFERROR(_xlfn.XLOOKUP(Apollo_Results[[#This Row],[Company Number ]],Apollo_Data___Inc_Lender!A:A,Apollo_Data___Inc_Lender!D:D,,)&amp;"","")</f>
        <v/>
      </c>
      <c r="E1203" s="19">
        <f>IFERROR(_xlfn.XLOOKUP(Apollo_Results[[#This Row],[Company Number ]],Apollo_Data___Inc_Lender!A:A,Apollo_Data___Inc_Lender!E:E,"",),"")</f>
        <v>0</v>
      </c>
      <c r="F1203" s="8" t="str">
        <f>IFERROR(_xlfn.XLOOKUP(Apollo_Results[[#This Row],[Company Number ]],Apollo_Data___Inc_Lender!A:A,Apollo_Data___Inc_Lender!F:F,"",0)&amp;"","")</f>
        <v/>
      </c>
      <c r="G1203" s="19">
        <f>_xlfn.XLOOKUP(Apollo_Results[[#This Row],[Company Number ]],Apollo_Data___Inc_Lender!A:A,Apollo_Data___Inc_Lender!G:G,"",0)</f>
        <v>43888</v>
      </c>
      <c r="H1203" s="8" t="str">
        <f>IFERROR(Apollo_Data__Comp_No[[#This Row],[First Name]],"")</f>
        <v>Alex</v>
      </c>
      <c r="I1203" s="8" t="str">
        <f>IFERROR(Apollo_Data__Comp_No[[#This Row],[Last Name]],"")</f>
        <v>Lewis</v>
      </c>
      <c r="M1203" s="8" t="str">
        <f>IFERROR(Apollo_Data__Comp_No[[#This Row],[Company Linkedin Url]],"")</f>
        <v>http://www.linkedin.com/company/lewis-co</v>
      </c>
      <c r="N1203" s="8" t="str">
        <f>IFERROR(Apollo_Data__Comp_No[[#This Row],[Website]],"")</f>
        <v>https://lewisco.co.uk</v>
      </c>
      <c r="O1203" s="8" t="str">
        <f>IFERROR(Apollo_Data__Comp_No[[#This Row],[Company Address]],"")</f>
        <v>12 Gladstone Road, London, England, United Kingdom, SW19 1</v>
      </c>
      <c r="P1203" s="32"/>
    </row>
    <row r="1204" spans="1:16" x14ac:dyDescent="0.4">
      <c r="A1204" s="18" t="str">
        <f>IFERROR(Apollo_Data__Comp_No[[#This Row],[CH Company number]],"")</f>
        <v>05605197</v>
      </c>
      <c r="B1204" s="14" t="str">
        <f>IFERROR(Apollo_Data__Comp_No[[#This Row],[company]],"")</f>
        <v>Lochailort Investments Ltd</v>
      </c>
      <c r="C1204" s="14" t="str">
        <f>IFERROR(_xlfn.XLOOKUP(Apollo_Results[[#This Row],[Company Number ]],Apollo_Data___Inc_Lender!A:A,Apollo_Data___Inc_Lender!C:C,,)&amp;"","")</f>
        <v>Timothy - Leslie; Hugo - Haig; Jane - Haig; Leslie, Sarah Caroline</v>
      </c>
      <c r="D1204" s="8" t="str">
        <f>IFERROR(_xlfn.XLOOKUP(Apollo_Results[[#This Row],[Company Number ]],Apollo_Data___Inc_Lender!A:A,Apollo_Data___Inc_Lender!D:D,,)&amp;"","")</f>
        <v>Bloor Homes Limited</v>
      </c>
      <c r="E1204" s="19">
        <f>IFERROR(_xlfn.XLOOKUP(Apollo_Results[[#This Row],[Company Number ]],Apollo_Data___Inc_Lender!A:A,Apollo_Data___Inc_Lender!E:E,"",),"")</f>
        <v>41820</v>
      </c>
      <c r="F1204" s="8" t="str">
        <f>IFERROR(_xlfn.XLOOKUP(Apollo_Results[[#This Row],[Company Number ]],Apollo_Data___Inc_Lender!A:A,Apollo_Data___Inc_Lender!F:F,"",0)&amp;"","")</f>
        <v>fully-satisfied</v>
      </c>
      <c r="G1204" s="19">
        <f>_xlfn.XLOOKUP(Apollo_Results[[#This Row],[Company Number ]],Apollo_Data___Inc_Lender!A:A,Apollo_Data___Inc_Lender!G:G,"",0)</f>
        <v>38652</v>
      </c>
      <c r="H1204" s="8" t="str">
        <f>IFERROR(Apollo_Data__Comp_No[[#This Row],[First Name]],"")</f>
        <v>Sarah</v>
      </c>
      <c r="I1204" s="8" t="str">
        <f>IFERROR(Apollo_Data__Comp_No[[#This Row],[Last Name]],"")</f>
        <v>Ballantyne-Way</v>
      </c>
      <c r="M1204" s="8" t="str">
        <f>IFERROR(Apollo_Data__Comp_No[[#This Row],[Company Linkedin Url]],"")</f>
        <v>http://www.linkedin.com/company/lochailort-investments-limited</v>
      </c>
      <c r="N1204" s="8" t="str">
        <f>IFERROR(Apollo_Data__Comp_No[[#This Row],[Website]],"")</f>
        <v>https://lochailort-investments.com</v>
      </c>
      <c r="O1204" s="8" t="str">
        <f>IFERROR(Apollo_Data__Comp_No[[#This Row],[Company Address]],"")</f>
        <v>57 St James's Street, London, England, United Kingdom, SW1A 1LD</v>
      </c>
      <c r="P1204" s="32"/>
    </row>
    <row r="1205" spans="1:16" x14ac:dyDescent="0.4">
      <c r="A1205" s="18" t="str">
        <f>IFERROR(Apollo_Data__Comp_No[[#This Row],[CH Company number]],"")</f>
        <v>11789117</v>
      </c>
      <c r="B1205" s="14" t="str">
        <f>IFERROR(Apollo_Data__Comp_No[[#This Row],[company]],"")</f>
        <v>Consero</v>
      </c>
      <c r="C1205" s="14" t="str">
        <f>IFERROR(_xlfn.XLOOKUP(Apollo_Results[[#This Row],[Company Number ]],Apollo_Data___Inc_Lender!A:A,Apollo_Data___Inc_Lender!C:C,,)&amp;"","")</f>
        <v>Thawheed - Rashid-Tarafder</v>
      </c>
      <c r="D1205" s="8" t="str">
        <f>IFERROR(_xlfn.XLOOKUP(Apollo_Results[[#This Row],[Company Number ]],Apollo_Data___Inc_Lender!A:A,Apollo_Data___Inc_Lender!D:D,,)&amp;"","")</f>
        <v/>
      </c>
      <c r="E1205" s="19">
        <f>IFERROR(_xlfn.XLOOKUP(Apollo_Results[[#This Row],[Company Number ]],Apollo_Data___Inc_Lender!A:A,Apollo_Data___Inc_Lender!E:E,"",),"")</f>
        <v>0</v>
      </c>
      <c r="F1205" s="8" t="str">
        <f>IFERROR(_xlfn.XLOOKUP(Apollo_Results[[#This Row],[Company Number ]],Apollo_Data___Inc_Lender!A:A,Apollo_Data___Inc_Lender!F:F,"",0)&amp;"","")</f>
        <v/>
      </c>
      <c r="G1205" s="19">
        <f>_xlfn.XLOOKUP(Apollo_Results[[#This Row],[Company Number ]],Apollo_Data___Inc_Lender!A:A,Apollo_Data___Inc_Lender!G:G,"",0)</f>
        <v>43490</v>
      </c>
      <c r="H1205" s="8" t="str">
        <f>IFERROR(Apollo_Data__Comp_No[[#This Row],[First Name]],"")</f>
        <v>Jim</v>
      </c>
      <c r="I1205" s="8" t="str">
        <f>IFERROR(Apollo_Data__Comp_No[[#This Row],[Last Name]],"")</f>
        <v>Phillipson</v>
      </c>
      <c r="M1205" s="8" t="str">
        <f>IFERROR(Apollo_Data__Comp_No[[#This Row],[Company Linkedin Url]],"")</f>
        <v>http://www.linkedin.com/company/conseroholdingsltd</v>
      </c>
      <c r="N1205" s="8">
        <f>IFERROR(Apollo_Data__Comp_No[[#This Row],[Website]],"")</f>
        <v>0</v>
      </c>
      <c r="O1205" s="8" t="str">
        <f>IFERROR(Apollo_Data__Comp_No[[#This Row],[Company Address]],"")</f>
        <v>London, United Kingdom</v>
      </c>
      <c r="P1205" s="32"/>
    </row>
    <row r="1206" spans="1:16" x14ac:dyDescent="0.4">
      <c r="A1206" s="18" t="str">
        <f>IFERROR(Apollo_Data__Comp_No[[#This Row],[CH Company number]],"")</f>
        <v>11256147</v>
      </c>
      <c r="B1206" s="14" t="str">
        <f>IFERROR(Apollo_Data__Comp_No[[#This Row],[company]],"")</f>
        <v>B Beales Developers</v>
      </c>
      <c r="C1206" s="14" t="str">
        <f>IFERROR(_xlfn.XLOOKUP(Apollo_Results[[#This Row],[Company Number ]],Apollo_Data___Inc_Lender!A:A,Apollo_Data___Inc_Lender!C:C,,)&amp;"","")</f>
        <v>Claire - Hendrick; Bradley - Beales</v>
      </c>
      <c r="D1206" s="8" t="str">
        <f>IFERROR(_xlfn.XLOOKUP(Apollo_Results[[#This Row],[Company Number ]],Apollo_Data___Inc_Lender!A:A,Apollo_Data___Inc_Lender!D:D,,)&amp;"","")</f>
        <v>L.W.Commissions Limited</v>
      </c>
      <c r="E1206" s="19">
        <f>IFERROR(_xlfn.XLOOKUP(Apollo_Results[[#This Row],[Company Number ]],Apollo_Data___Inc_Lender!A:A,Apollo_Data___Inc_Lender!E:E,"",),"")</f>
        <v>45814</v>
      </c>
      <c r="F1206" s="8" t="str">
        <f>IFERROR(_xlfn.XLOOKUP(Apollo_Results[[#This Row],[Company Number ]],Apollo_Data___Inc_Lender!A:A,Apollo_Data___Inc_Lender!F:F,"",0)&amp;"","")</f>
        <v>outstanding</v>
      </c>
      <c r="G1206" s="19">
        <f>_xlfn.XLOOKUP(Apollo_Results[[#This Row],[Company Number ]],Apollo_Data___Inc_Lender!A:A,Apollo_Data___Inc_Lender!G:G,"",0)</f>
        <v>43174</v>
      </c>
      <c r="H1206" s="8" t="str">
        <f>IFERROR(Apollo_Data__Comp_No[[#This Row],[First Name]],"")</f>
        <v>Claire</v>
      </c>
      <c r="I1206" s="8" t="str">
        <f>IFERROR(Apollo_Data__Comp_No[[#This Row],[Last Name]],"")</f>
        <v>Hendrick</v>
      </c>
      <c r="M1206" s="8" t="str">
        <f>IFERROR(Apollo_Data__Comp_No[[#This Row],[Company Linkedin Url]],"")</f>
        <v>http://www.linkedin.com/company/b-beales-developers</v>
      </c>
      <c r="N1206" s="8" t="str">
        <f>IFERROR(Apollo_Data__Comp_No[[#This Row],[Website]],"")</f>
        <v>https://bbealesdevelopers.co.uk</v>
      </c>
      <c r="O1206" s="8" t="str">
        <f>IFERROR(Apollo_Data__Comp_No[[#This Row],[Company Address]],"")</f>
        <v>Norwich, England, United Kingdom</v>
      </c>
      <c r="P1206" s="32"/>
    </row>
    <row r="1207" spans="1:16" x14ac:dyDescent="0.4">
      <c r="A1207" s="18" t="str">
        <f>IFERROR(Apollo_Data__Comp_No[[#This Row],[CH Company number]],"")</f>
        <v>13227804</v>
      </c>
      <c r="B1207" s="14" t="str">
        <f>IFERROR(Apollo_Data__Comp_No[[#This Row],[company]],"")</f>
        <v>Parata Property</v>
      </c>
      <c r="C1207" s="14" t="str">
        <f>IFERROR(_xlfn.XLOOKUP(Apollo_Results[[#This Row],[Company Number ]],Apollo_Data___Inc_Lender!A:A,Apollo_Data___Inc_Lender!C:C,,)&amp;"","")</f>
        <v>Dean - Parata</v>
      </c>
      <c r="D1207" s="8" t="str">
        <f>IFERROR(_xlfn.XLOOKUP(Apollo_Results[[#This Row],[Company Number ]],Apollo_Data___Inc_Lender!A:A,Apollo_Data___Inc_Lender!D:D,,)&amp;"","")</f>
        <v>Hampshire Trust Bank PLC</v>
      </c>
      <c r="E1207" s="19">
        <f>IFERROR(_xlfn.XLOOKUP(Apollo_Results[[#This Row],[Company Number ]],Apollo_Data___Inc_Lender!A:A,Apollo_Data___Inc_Lender!E:E,"",),"")</f>
        <v>45898</v>
      </c>
      <c r="F1207" s="8" t="str">
        <f>IFERROR(_xlfn.XLOOKUP(Apollo_Results[[#This Row],[Company Number ]],Apollo_Data___Inc_Lender!A:A,Apollo_Data___Inc_Lender!F:F,"",0)&amp;"","")</f>
        <v>outstanding</v>
      </c>
      <c r="G1207" s="19">
        <f>_xlfn.XLOOKUP(Apollo_Results[[#This Row],[Company Number ]],Apollo_Data___Inc_Lender!A:A,Apollo_Data___Inc_Lender!G:G,"",0)</f>
        <v>44252</v>
      </c>
      <c r="H1207" s="8" t="str">
        <f>IFERROR(Apollo_Data__Comp_No[[#This Row],[First Name]],"")</f>
        <v>Dean</v>
      </c>
      <c r="I1207" s="8" t="str">
        <f>IFERROR(Apollo_Data__Comp_No[[#This Row],[Last Name]],"")</f>
        <v>Parata</v>
      </c>
      <c r="M1207" s="8" t="str">
        <f>IFERROR(Apollo_Data__Comp_No[[#This Row],[Company Linkedin Url]],"")</f>
        <v>http://www.linkedin.com/company/parata-property</v>
      </c>
      <c r="N1207" s="8" t="str">
        <f>IFERROR(Apollo_Data__Comp_No[[#This Row],[Website]],"")</f>
        <v>https://parataproperty.co.uk</v>
      </c>
      <c r="O1207" s="8" t="str">
        <f>IFERROR(Apollo_Data__Comp_No[[#This Row],[Company Address]],"")</f>
        <v>London, United Kingdom</v>
      </c>
      <c r="P1207" s="32"/>
    </row>
    <row r="1208" spans="1:16" x14ac:dyDescent="0.4">
      <c r="A1208" s="18" t="str">
        <f>IFERROR(Apollo_Data__Comp_No[[#This Row],[CH Company number]],"")</f>
        <v>13222306</v>
      </c>
      <c r="B1208" s="14" t="str">
        <f>IFERROR(Apollo_Data__Comp_No[[#This Row],[company]],"")</f>
        <v>Pier Property Group</v>
      </c>
      <c r="C1208" s="14" t="str">
        <f>IFERROR(_xlfn.XLOOKUP(Apollo_Results[[#This Row],[Company Number ]],Apollo_Data___Inc_Lender!A:A,Apollo_Data___Inc_Lender!C:C,,)&amp;"","")</f>
        <v>Thomas - Britton; Tiffany - Britton; Lewis - Cheeseman; Rachel - Stuart</v>
      </c>
      <c r="D1208" s="8" t="str">
        <f>IFERROR(_xlfn.XLOOKUP(Apollo_Results[[#This Row],[Company Number ]],Apollo_Data___Inc_Lender!A:A,Apollo_Data___Inc_Lender!D:D,,)&amp;"","")</f>
        <v/>
      </c>
      <c r="E1208" s="19">
        <f>IFERROR(_xlfn.XLOOKUP(Apollo_Results[[#This Row],[Company Number ]],Apollo_Data___Inc_Lender!A:A,Apollo_Data___Inc_Lender!E:E,"",),"")</f>
        <v>0</v>
      </c>
      <c r="F1208" s="8" t="str">
        <f>IFERROR(_xlfn.XLOOKUP(Apollo_Results[[#This Row],[Company Number ]],Apollo_Data___Inc_Lender!A:A,Apollo_Data___Inc_Lender!F:F,"",0)&amp;"","")</f>
        <v/>
      </c>
      <c r="G1208" s="19">
        <f>_xlfn.XLOOKUP(Apollo_Results[[#This Row],[Company Number ]],Apollo_Data___Inc_Lender!A:A,Apollo_Data___Inc_Lender!G:G,"",0)</f>
        <v>44251</v>
      </c>
      <c r="H1208" s="8" t="str">
        <f>IFERROR(Apollo_Data__Comp_No[[#This Row],[First Name]],"")</f>
        <v>Fery</v>
      </c>
      <c r="I1208" s="8" t="str">
        <f>IFERROR(Apollo_Data__Comp_No[[#This Row],[Last Name]],"")</f>
        <v>Asgari</v>
      </c>
      <c r="M1208" s="8" t="str">
        <f>IFERROR(Apollo_Data__Comp_No[[#This Row],[Company Linkedin Url]],"")</f>
        <v>http://www.linkedin.com/company/pier-property-group</v>
      </c>
      <c r="N1208" s="8" t="str">
        <f>IFERROR(Apollo_Data__Comp_No[[#This Row],[Website]],"")</f>
        <v>https://pierpropertygroup.com</v>
      </c>
      <c r="O1208" s="8" t="str">
        <f>IFERROR(Apollo_Data__Comp_No[[#This Row],[Company Address]],"")</f>
        <v>1034 S Brentwood Blvd, St. Louis, Missouri, United States, 63117</v>
      </c>
      <c r="P1208" s="32"/>
    </row>
    <row r="1209" spans="1:16" x14ac:dyDescent="0.4">
      <c r="A1209" s="18" t="str">
        <f>IFERROR(Apollo_Data__Comp_No[[#This Row],[CH Company number]],"")</f>
        <v>01206201</v>
      </c>
      <c r="B1209" s="14" t="str">
        <f>IFERROR(Apollo_Data__Comp_No[[#This Row],[company]],"")</f>
        <v>Birchmere Group</v>
      </c>
      <c r="C1209" s="14" t="str">
        <f>IFERROR(_xlfn.XLOOKUP(Apollo_Results[[#This Row],[Company Number ]],Apollo_Data___Inc_Lender!A:A,Apollo_Data___Inc_Lender!C:C,,)&amp;"","")</f>
        <v>Elizabeth - Marley; Nicholas - Dadds; Paul - Jeffries</v>
      </c>
      <c r="D1209" s="8" t="str">
        <f>IFERROR(_xlfn.XLOOKUP(Apollo_Results[[#This Row],[Company Number ]],Apollo_Data___Inc_Lender!A:A,Apollo_Data___Inc_Lender!D:D,,)&amp;"","")</f>
        <v>National Westminster Bank PLC</v>
      </c>
      <c r="E1209" s="19">
        <f>IFERROR(_xlfn.XLOOKUP(Apollo_Results[[#This Row],[Company Number ]],Apollo_Data___Inc_Lender!A:A,Apollo_Data___Inc_Lender!E:E,"",),"")</f>
        <v>42503</v>
      </c>
      <c r="F1209" s="8" t="str">
        <f>IFERROR(_xlfn.XLOOKUP(Apollo_Results[[#This Row],[Company Number ]],Apollo_Data___Inc_Lender!A:A,Apollo_Data___Inc_Lender!F:F,"",0)&amp;"","")</f>
        <v>outstanding</v>
      </c>
      <c r="G1209" s="19">
        <f>_xlfn.XLOOKUP(Apollo_Results[[#This Row],[Company Number ]],Apollo_Data___Inc_Lender!A:A,Apollo_Data___Inc_Lender!G:G,"",0)</f>
        <v>27488</v>
      </c>
      <c r="H1209" s="8" t="str">
        <f>IFERROR(Apollo_Data__Comp_No[[#This Row],[First Name]],"")</f>
        <v>Paul</v>
      </c>
      <c r="I1209" s="8" t="str">
        <f>IFERROR(Apollo_Data__Comp_No[[#This Row],[Last Name]],"")</f>
        <v>Cooke</v>
      </c>
      <c r="M1209" s="8" t="str">
        <f>IFERROR(Apollo_Data__Comp_No[[#This Row],[Company Linkedin Url]],"")</f>
        <v>http://www.linkedin.com/company/birchmeregroup</v>
      </c>
      <c r="N1209" s="8" t="str">
        <f>IFERROR(Apollo_Data__Comp_No[[#This Row],[Website]],"")</f>
        <v>https://birchmere.co.uk</v>
      </c>
      <c r="O1209" s="8" t="str">
        <f>IFERROR(Apollo_Data__Comp_No[[#This Row],[Company Address]],"")</f>
        <v>38 Sandbanks Road, Poole, England, United Kingdom, BH14 8BX</v>
      </c>
      <c r="P1209" s="32"/>
    </row>
    <row r="1210" spans="1:16" x14ac:dyDescent="0.4">
      <c r="A1210" s="18" t="str">
        <f>IFERROR(Apollo_Data__Comp_No[[#This Row],[CH Company number]],"")</f>
        <v>10556115</v>
      </c>
      <c r="B1210" s="14" t="str">
        <f>IFERROR(Apollo_Data__Comp_No[[#This Row],[company]],"")</f>
        <v>Taurus Investment Holdings</v>
      </c>
      <c r="C1210" s="14" t="str">
        <f>IFERROR(_xlfn.XLOOKUP(Apollo_Results[[#This Row],[Company Number ]],Apollo_Data___Inc_Lender!A:A,Apollo_Data___Inc_Lender!C:C,,)&amp;"","")</f>
        <v>Fraser - Higson</v>
      </c>
      <c r="D1210" s="8" t="str">
        <f>IFERROR(_xlfn.XLOOKUP(Apollo_Results[[#This Row],[Company Number ]],Apollo_Data___Inc_Lender!A:A,Apollo_Data___Inc_Lender!D:D,,)&amp;"","")</f>
        <v/>
      </c>
      <c r="E1210" s="19">
        <f>IFERROR(_xlfn.XLOOKUP(Apollo_Results[[#This Row],[Company Number ]],Apollo_Data___Inc_Lender!A:A,Apollo_Data___Inc_Lender!E:E,"",),"")</f>
        <v>0</v>
      </c>
      <c r="F1210" s="8" t="str">
        <f>IFERROR(_xlfn.XLOOKUP(Apollo_Results[[#This Row],[Company Number ]],Apollo_Data___Inc_Lender!A:A,Apollo_Data___Inc_Lender!F:F,"",0)&amp;"","")</f>
        <v/>
      </c>
      <c r="G1210" s="19">
        <f>_xlfn.XLOOKUP(Apollo_Results[[#This Row],[Company Number ]],Apollo_Data___Inc_Lender!A:A,Apollo_Data___Inc_Lender!G:G,"",0)</f>
        <v>42745</v>
      </c>
      <c r="H1210" s="8" t="str">
        <f>IFERROR(Apollo_Data__Comp_No[[#This Row],[First Name]],"")</f>
        <v>Andrew</v>
      </c>
      <c r="I1210" s="8" t="str">
        <f>IFERROR(Apollo_Data__Comp_No[[#This Row],[Last Name]],"")</f>
        <v>Higson</v>
      </c>
      <c r="M1210" s="8" t="str">
        <f>IFERROR(Apollo_Data__Comp_No[[#This Row],[Company Linkedin Url]],"")</f>
        <v>http://www.linkedin.com/company/taurus-investment-holdings-ltd</v>
      </c>
      <c r="N1210" s="8" t="str">
        <f>IFERROR(Apollo_Data__Comp_No[[#This Row],[Website]],"")</f>
        <v>https://taurusproperty.uk</v>
      </c>
      <c r="O1210" s="8" t="str">
        <f>IFERROR(Apollo_Data__Comp_No[[#This Row],[Company Address]],"")</f>
        <v>Stamford Street, Altrincham, England, United Kingdom, WA14 1</v>
      </c>
      <c r="P1210" s="32"/>
    </row>
    <row r="1211" spans="1:16" x14ac:dyDescent="0.4">
      <c r="A1211" s="18" t="str">
        <f>IFERROR(Apollo_Data__Comp_No[[#This Row],[CH Company number]],"")</f>
        <v>10629176</v>
      </c>
      <c r="B1211" s="14" t="str">
        <f>IFERROR(Apollo_Data__Comp_No[[#This Row],[company]],"")</f>
        <v>VOZA Developments</v>
      </c>
      <c r="C1211" s="14" t="str">
        <f>IFERROR(_xlfn.XLOOKUP(Apollo_Results[[#This Row],[Company Number ]],Apollo_Data___Inc_Lender!A:A,Apollo_Data___Inc_Lender!C:C,,)&amp;"","")</f>
        <v>Felix - Langlois; Alexander - Pope</v>
      </c>
      <c r="D1211" s="8" t="str">
        <f>IFERROR(_xlfn.XLOOKUP(Apollo_Results[[#This Row],[Company Number ]],Apollo_Data___Inc_Lender!A:A,Apollo_Data___Inc_Lender!D:D,,)&amp;"","")</f>
        <v/>
      </c>
      <c r="E1211" s="19">
        <f>IFERROR(_xlfn.XLOOKUP(Apollo_Results[[#This Row],[Company Number ]],Apollo_Data___Inc_Lender!A:A,Apollo_Data___Inc_Lender!E:E,"",),"")</f>
        <v>0</v>
      </c>
      <c r="F1211" s="8" t="str">
        <f>IFERROR(_xlfn.XLOOKUP(Apollo_Results[[#This Row],[Company Number ]],Apollo_Data___Inc_Lender!A:A,Apollo_Data___Inc_Lender!F:F,"",0)&amp;"","")</f>
        <v/>
      </c>
      <c r="G1211" s="19">
        <f>_xlfn.XLOOKUP(Apollo_Results[[#This Row],[Company Number ]],Apollo_Data___Inc_Lender!A:A,Apollo_Data___Inc_Lender!G:G,"",0)</f>
        <v>42786</v>
      </c>
      <c r="H1211" s="8" t="str">
        <f>IFERROR(Apollo_Data__Comp_No[[#This Row],[First Name]],"")</f>
        <v>Alfie</v>
      </c>
      <c r="I1211" s="8" t="str">
        <f>IFERROR(Apollo_Data__Comp_No[[#This Row],[Last Name]],"")</f>
        <v>Hope</v>
      </c>
      <c r="M1211" s="8" t="str">
        <f>IFERROR(Apollo_Data__Comp_No[[#This Row],[Company Linkedin Url]],"")</f>
        <v>http://www.linkedin.com/company/voza-developments</v>
      </c>
      <c r="N1211" s="8" t="str">
        <f>IFERROR(Apollo_Data__Comp_No[[#This Row],[Website]],"")</f>
        <v>https://voza-developments.com</v>
      </c>
      <c r="O1211" s="8" t="str">
        <f>IFERROR(Apollo_Data__Comp_No[[#This Row],[Company Address]],"")</f>
        <v>London, United Kingdom</v>
      </c>
      <c r="P1211" s="32"/>
    </row>
    <row r="1212" spans="1:16" x14ac:dyDescent="0.4">
      <c r="A1212" s="18" t="str">
        <f>IFERROR(Apollo_Data__Comp_No[[#This Row],[CH Company number]],"")</f>
        <v>10629176</v>
      </c>
      <c r="B1212" s="14" t="str">
        <f>IFERROR(Apollo_Data__Comp_No[[#This Row],[company]],"")</f>
        <v>VOZA Developments</v>
      </c>
      <c r="C1212" s="14" t="str">
        <f>IFERROR(_xlfn.XLOOKUP(Apollo_Results[[#This Row],[Company Number ]],Apollo_Data___Inc_Lender!A:A,Apollo_Data___Inc_Lender!C:C,,)&amp;"","")</f>
        <v>Felix - Langlois; Alexander - Pope</v>
      </c>
      <c r="D1212" s="8" t="str">
        <f>IFERROR(_xlfn.XLOOKUP(Apollo_Results[[#This Row],[Company Number ]],Apollo_Data___Inc_Lender!A:A,Apollo_Data___Inc_Lender!D:D,,)&amp;"","")</f>
        <v/>
      </c>
      <c r="E1212" s="19">
        <f>IFERROR(_xlfn.XLOOKUP(Apollo_Results[[#This Row],[Company Number ]],Apollo_Data___Inc_Lender!A:A,Apollo_Data___Inc_Lender!E:E,"",),"")</f>
        <v>0</v>
      </c>
      <c r="F1212" s="8" t="str">
        <f>IFERROR(_xlfn.XLOOKUP(Apollo_Results[[#This Row],[Company Number ]],Apollo_Data___Inc_Lender!A:A,Apollo_Data___Inc_Lender!F:F,"",0)&amp;"","")</f>
        <v/>
      </c>
      <c r="G1212" s="19">
        <f>_xlfn.XLOOKUP(Apollo_Results[[#This Row],[Company Number ]],Apollo_Data___Inc_Lender!A:A,Apollo_Data___Inc_Lender!G:G,"",0)</f>
        <v>42786</v>
      </c>
      <c r="H1212" s="8" t="str">
        <f>IFERROR(Apollo_Data__Comp_No[[#This Row],[First Name]],"")</f>
        <v>Sophie</v>
      </c>
      <c r="I1212" s="8" t="str">
        <f>IFERROR(Apollo_Data__Comp_No[[#This Row],[Last Name]],"")</f>
        <v>Miller</v>
      </c>
      <c r="M1212" s="8" t="str">
        <f>IFERROR(Apollo_Data__Comp_No[[#This Row],[Company Linkedin Url]],"")</f>
        <v>http://www.linkedin.com/company/voza-developments</v>
      </c>
      <c r="N1212" s="8" t="str">
        <f>IFERROR(Apollo_Data__Comp_No[[#This Row],[Website]],"")</f>
        <v>https://voza-developments.com</v>
      </c>
      <c r="O1212" s="8" t="str">
        <f>IFERROR(Apollo_Data__Comp_No[[#This Row],[Company Address]],"")</f>
        <v>London, United Kingdom</v>
      </c>
      <c r="P1212" s="32"/>
    </row>
    <row r="1213" spans="1:16" x14ac:dyDescent="0.4">
      <c r="A1213" s="18" t="str">
        <f>IFERROR(Apollo_Data__Comp_No[[#This Row],[CH Company number]],"")</f>
        <v>12420069</v>
      </c>
      <c r="B1213" s="14" t="str">
        <f>IFERROR(Apollo_Data__Comp_No[[#This Row],[company]],"")</f>
        <v>Colico Living Ltd</v>
      </c>
      <c r="C1213" s="14" t="str">
        <f>IFERROR(_xlfn.XLOOKUP(Apollo_Results[[#This Row],[Company Number ]],Apollo_Data___Inc_Lender!A:A,Apollo_Data___Inc_Lender!C:C,,)&amp;"","")</f>
        <v>Jonathan - Stewart; Lisa - Archibald</v>
      </c>
      <c r="D1213" s="8" t="str">
        <f>IFERROR(_xlfn.XLOOKUP(Apollo_Results[[#This Row],[Company Number ]],Apollo_Data___Inc_Lender!A:A,Apollo_Data___Inc_Lender!D:D,,)&amp;"","")</f>
        <v>Jonathan Alistair Stewart, Lisa Jane Michelle Archibald and Grace Pension Trustees LTD as Trustees of the Pbsa Retirement Trust</v>
      </c>
      <c r="E1213" s="19">
        <f>IFERROR(_xlfn.XLOOKUP(Apollo_Results[[#This Row],[Company Number ]],Apollo_Data___Inc_Lender!A:A,Apollo_Data___Inc_Lender!E:E,"",),"")</f>
        <v>45814</v>
      </c>
      <c r="F1213" s="8" t="str">
        <f>IFERROR(_xlfn.XLOOKUP(Apollo_Results[[#This Row],[Company Number ]],Apollo_Data___Inc_Lender!A:A,Apollo_Data___Inc_Lender!F:F,"",0)&amp;"","")</f>
        <v>outstanding</v>
      </c>
      <c r="G1213" s="19">
        <f>_xlfn.XLOOKUP(Apollo_Results[[#This Row],[Company Number ]],Apollo_Data___Inc_Lender!A:A,Apollo_Data___Inc_Lender!G:G,"",0)</f>
        <v>43853</v>
      </c>
      <c r="H1213" s="8" t="str">
        <f>IFERROR(Apollo_Data__Comp_No[[#This Row],[First Name]],"")</f>
        <v>Jon</v>
      </c>
      <c r="I1213" s="8" t="str">
        <f>IFERROR(Apollo_Data__Comp_No[[#This Row],[Last Name]],"")</f>
        <v>Stewart</v>
      </c>
      <c r="M1213" s="8" t="str">
        <f>IFERROR(Apollo_Data__Comp_No[[#This Row],[Company Linkedin Url]],"")</f>
        <v>http://www.linkedin.com/company/colico-living-ltd</v>
      </c>
      <c r="N1213" s="8" t="str">
        <f>IFERROR(Apollo_Data__Comp_No[[#This Row],[Website]],"")</f>
        <v>https://colicoliving.com</v>
      </c>
      <c r="O1213" s="8" t="str">
        <f>IFERROR(Apollo_Data__Comp_No[[#This Row],[Company Address]],"")</f>
        <v>Bristol Avenue, Manchester, England, United Kingdom, M19 3</v>
      </c>
      <c r="P1213" s="32"/>
    </row>
    <row r="1214" spans="1:16" x14ac:dyDescent="0.4">
      <c r="A1214" s="18" t="str">
        <f>IFERROR(Apollo_Data__Comp_No[[#This Row],[CH Company number]],"")</f>
        <v>11945421</v>
      </c>
      <c r="B1214" s="14" t="str">
        <f>IFERROR(Apollo_Data__Comp_No[[#This Row],[company]],"")</f>
        <v>County Rooms</v>
      </c>
      <c r="C1214" s="14" t="str">
        <f>IFERROR(_xlfn.XLOOKUP(Apollo_Results[[#This Row],[Company Number ]],Apollo_Data___Inc_Lender!A:A,Apollo_Data___Inc_Lender!C:C,,)&amp;"","")</f>
        <v>Conn - Farrell</v>
      </c>
      <c r="D1214" s="8" t="str">
        <f>IFERROR(_xlfn.XLOOKUP(Apollo_Results[[#This Row],[Company Number ]],Apollo_Data___Inc_Lender!A:A,Apollo_Data___Inc_Lender!D:D,,)&amp;"","")</f>
        <v/>
      </c>
      <c r="E1214" s="19">
        <f>IFERROR(_xlfn.XLOOKUP(Apollo_Results[[#This Row],[Company Number ]],Apollo_Data___Inc_Lender!A:A,Apollo_Data___Inc_Lender!E:E,"",),"")</f>
        <v>0</v>
      </c>
      <c r="F1214" s="8" t="str">
        <f>IFERROR(_xlfn.XLOOKUP(Apollo_Results[[#This Row],[Company Number ]],Apollo_Data___Inc_Lender!A:A,Apollo_Data___Inc_Lender!F:F,"",0)&amp;"","")</f>
        <v/>
      </c>
      <c r="G1214" s="19">
        <f>_xlfn.XLOOKUP(Apollo_Results[[#This Row],[Company Number ]],Apollo_Data___Inc_Lender!A:A,Apollo_Data___Inc_Lender!G:G,"",0)</f>
        <v>43568</v>
      </c>
      <c r="H1214" s="8" t="str">
        <f>IFERROR(Apollo_Data__Comp_No[[#This Row],[First Name]],"")</f>
        <v>Miles</v>
      </c>
      <c r="I1214" s="8" t="str">
        <f>IFERROR(Apollo_Data__Comp_No[[#This Row],[Last Name]],"")</f>
        <v>Hackett</v>
      </c>
      <c r="M1214" s="8" t="str">
        <f>IFERROR(Apollo_Data__Comp_No[[#This Row],[Company Linkedin Url]],"")</f>
        <v>http://www.linkedin.com/company/county-rooms</v>
      </c>
      <c r="N1214" s="8" t="str">
        <f>IFERROR(Apollo_Data__Comp_No[[#This Row],[Website]],"")</f>
        <v>https://countyrooms.com</v>
      </c>
      <c r="O1214" s="8" t="str">
        <f>IFERROR(Apollo_Data__Comp_No[[#This Row],[Company Address]],"")</f>
        <v>Newbury, England, United Kingdom</v>
      </c>
      <c r="P1214" s="32"/>
    </row>
    <row r="1215" spans="1:16" x14ac:dyDescent="0.4">
      <c r="A1215" s="18" t="str">
        <f>IFERROR(Apollo_Data__Comp_No[[#This Row],[CH Company number]],"")</f>
        <v>02830749</v>
      </c>
      <c r="B1215" s="14" t="str">
        <f>IFERROR(Apollo_Data__Comp_No[[#This Row],[company]],"")</f>
        <v>Litton Properties</v>
      </c>
      <c r="C1215" s="14" t="str">
        <f>IFERROR(_xlfn.XLOOKUP(Apollo_Results[[#This Row],[Company Number ]],Apollo_Data___Inc_Lender!A:A,Apollo_Data___Inc_Lender!C:C,,)&amp;"","")</f>
        <v>William - Stark; Peter - Flint; Paul - Harriman; James - Payne; William - Twelves; Sophie - Waite</v>
      </c>
      <c r="D1215" s="8" t="str">
        <f>IFERROR(_xlfn.XLOOKUP(Apollo_Results[[#This Row],[Company Number ]],Apollo_Data___Inc_Lender!A:A,Apollo_Data___Inc_Lender!D:D,,)&amp;"","")</f>
        <v>Clydesdale Bank PLC</v>
      </c>
      <c r="E1215" s="19">
        <f>IFERROR(_xlfn.XLOOKUP(Apollo_Results[[#This Row],[Company Number ]],Apollo_Data___Inc_Lender!A:A,Apollo_Data___Inc_Lender!E:E,"",),"")</f>
        <v>39748</v>
      </c>
      <c r="F1215" s="8" t="str">
        <f>IFERROR(_xlfn.XLOOKUP(Apollo_Results[[#This Row],[Company Number ]],Apollo_Data___Inc_Lender!A:A,Apollo_Data___Inc_Lender!F:F,"",0)&amp;"","")</f>
        <v>fully-satisfied</v>
      </c>
      <c r="G1215" s="19">
        <f>_xlfn.XLOOKUP(Apollo_Results[[#This Row],[Company Number ]],Apollo_Data___Inc_Lender!A:A,Apollo_Data___Inc_Lender!G:G,"",0)</f>
        <v>34148</v>
      </c>
      <c r="H1215" s="8" t="str">
        <f>IFERROR(Apollo_Data__Comp_No[[#This Row],[First Name]],"")</f>
        <v>James</v>
      </c>
      <c r="I1215" s="8" t="str">
        <f>IFERROR(Apollo_Data__Comp_No[[#This Row],[Last Name]],"")</f>
        <v>Payne</v>
      </c>
      <c r="M1215" s="8" t="str">
        <f>IFERROR(Apollo_Data__Comp_No[[#This Row],[Company Linkedin Url]],"")</f>
        <v>http://www.linkedin.com/company/litton-properties-limited</v>
      </c>
      <c r="N1215" s="8" t="str">
        <f>IFERROR(Apollo_Data__Comp_No[[#This Row],[Website]],"")</f>
        <v>https://littonproperties.co.uk</v>
      </c>
      <c r="O1215" s="8" t="str">
        <f>IFERROR(Apollo_Data__Comp_No[[#This Row],[Company Address]],"")</f>
        <v>Buxton Road, Bakewell, England, United Kingdom, DE45 1GS</v>
      </c>
      <c r="P1215" s="32"/>
    </row>
    <row r="1216" spans="1:16" x14ac:dyDescent="0.4">
      <c r="A1216" s="18" t="str">
        <f>IFERROR(Apollo_Data__Comp_No[[#This Row],[CH Company number]],"")</f>
        <v>06444180</v>
      </c>
      <c r="B1216" s="14" t="str">
        <f>IFERROR(Apollo_Data__Comp_No[[#This Row],[company]],"")</f>
        <v>Blue Cedar Homes Ltd</v>
      </c>
      <c r="C1216" s="14" t="str">
        <f>IFERROR(_xlfn.XLOOKUP(Apollo_Results[[#This Row],[Company Number ]],Apollo_Data___Inc_Lender!A:A,Apollo_Data___Inc_Lender!C:C,,)&amp;"","")</f>
        <v>Christopher - Fayers; Paul - Goodes; Nicholas - Hole; Jonathan - Symons; Simon - Tofts</v>
      </c>
      <c r="D1216" s="8" t="str">
        <f>IFERROR(_xlfn.XLOOKUP(Apollo_Results[[#This Row],[Company Number ]],Apollo_Data___Inc_Lender!A:A,Apollo_Data___Inc_Lender!D:D,,)&amp;"","")</f>
        <v>Barclays Bank PLC</v>
      </c>
      <c r="E1216" s="19">
        <f>IFERROR(_xlfn.XLOOKUP(Apollo_Results[[#This Row],[Company Number ]],Apollo_Data___Inc_Lender!A:A,Apollo_Data___Inc_Lender!E:E,"",),"")</f>
        <v>45089</v>
      </c>
      <c r="F1216" s="8" t="str">
        <f>IFERROR(_xlfn.XLOOKUP(Apollo_Results[[#This Row],[Company Number ]],Apollo_Data___Inc_Lender!A:A,Apollo_Data___Inc_Lender!F:F,"",0)&amp;"","")</f>
        <v>outstanding</v>
      </c>
      <c r="G1216" s="19">
        <f>_xlfn.XLOOKUP(Apollo_Results[[#This Row],[Company Number ]],Apollo_Data___Inc_Lender!A:A,Apollo_Data___Inc_Lender!G:G,"",0)</f>
        <v>39420</v>
      </c>
      <c r="H1216" s="8" t="str">
        <f>IFERROR(Apollo_Data__Comp_No[[#This Row],[First Name]],"")</f>
        <v>Jon</v>
      </c>
      <c r="I1216" s="8" t="str">
        <f>IFERROR(Apollo_Data__Comp_No[[#This Row],[Last Name]],"")</f>
        <v>Symons</v>
      </c>
      <c r="M1216" s="8" t="str">
        <f>IFERROR(Apollo_Data__Comp_No[[#This Row],[Company Linkedin Url]],"")</f>
        <v>http://www.linkedin.com/company/blue-cedar-homes-limited</v>
      </c>
      <c r="N1216" s="8" t="str">
        <f>IFERROR(Apollo_Data__Comp_No[[#This Row],[Website]],"")</f>
        <v>https://bluecedarhomes.co.uk</v>
      </c>
      <c r="O1216" s="8" t="str">
        <f>IFERROR(Apollo_Data__Comp_No[[#This Row],[Company Address]],"")</f>
        <v>England, United Kingdom, EX1 3UT</v>
      </c>
      <c r="P1216" s="32"/>
    </row>
    <row r="1217" spans="1:16" x14ac:dyDescent="0.4">
      <c r="A1217" s="18" t="str">
        <f>IFERROR(Apollo_Data__Comp_No[[#This Row],[CH Company number]],"")</f>
        <v>05889020</v>
      </c>
      <c r="B1217" s="14" t="str">
        <f>IFERROR(Apollo_Data__Comp_No[[#This Row],[company]],"")</f>
        <v>Chase Commercial Ltd</v>
      </c>
      <c r="C1217" s="14" t="str">
        <f>IFERROR(_xlfn.XLOOKUP(Apollo_Results[[#This Row],[Company Number ]],Apollo_Data___Inc_Lender!A:A,Apollo_Data___Inc_Lender!C:C,,)&amp;"","")</f>
        <v>Gail - Ackrill; Julian - Meredith; David - Parker; James - Retallack</v>
      </c>
      <c r="D1217" s="8" t="str">
        <f>IFERROR(_xlfn.XLOOKUP(Apollo_Results[[#This Row],[Company Number ]],Apollo_Data___Inc_Lender!A:A,Apollo_Data___Inc_Lender!D:D,,)&amp;"","")</f>
        <v>The Royal Bank of Scotland PLC (As Security Agent)</v>
      </c>
      <c r="E1217" s="19">
        <f>IFERROR(_xlfn.XLOOKUP(Apollo_Results[[#This Row],[Company Number ]],Apollo_Data___Inc_Lender!A:A,Apollo_Data___Inc_Lender!E:E,"",),"")</f>
        <v>41437</v>
      </c>
      <c r="F1217" s="8" t="str">
        <f>IFERROR(_xlfn.XLOOKUP(Apollo_Results[[#This Row],[Company Number ]],Apollo_Data___Inc_Lender!A:A,Apollo_Data___Inc_Lender!F:F,"",0)&amp;"","")</f>
        <v>outstanding</v>
      </c>
      <c r="G1217" s="19">
        <f>_xlfn.XLOOKUP(Apollo_Results[[#This Row],[Company Number ]],Apollo_Data___Inc_Lender!A:A,Apollo_Data___Inc_Lender!G:G,"",0)</f>
        <v>38925</v>
      </c>
      <c r="H1217" s="8" t="str">
        <f>IFERROR(Apollo_Data__Comp_No[[#This Row],[First Name]],"")</f>
        <v>Justin</v>
      </c>
      <c r="I1217" s="8" t="str">
        <f>IFERROR(Apollo_Data__Comp_No[[#This Row],[Last Name]],"")</f>
        <v>Frics</v>
      </c>
      <c r="M1217" s="8" t="str">
        <f>IFERROR(Apollo_Data__Comp_No[[#This Row],[Company Linkedin Url]],"")</f>
        <v>http://www.linkedin.com/company/chase-commercial-ltd-new</v>
      </c>
      <c r="N1217" s="8" t="str">
        <f>IFERROR(Apollo_Data__Comp_No[[#This Row],[Website]],"")</f>
        <v>https://chasecommercial.co.uk</v>
      </c>
      <c r="O1217" s="8" t="str">
        <f>IFERROR(Apollo_Data__Comp_No[[#This Row],[Company Address]],"")</f>
        <v>10 Timothy's Bridge Road, Stratford-upon-Avon, England, United Kingdom, CV37 9YL</v>
      </c>
      <c r="P1217" s="32"/>
    </row>
    <row r="1218" spans="1:16" x14ac:dyDescent="0.4">
      <c r="A1218" s="18" t="str">
        <f>IFERROR(Apollo_Data__Comp_No[[#This Row],[CH Company number]],"")</f>
        <v>01141144</v>
      </c>
      <c r="B1218" s="14" t="str">
        <f>IFERROR(Apollo_Data__Comp_No[[#This Row],[company]],"")</f>
        <v>Q Developments LTD</v>
      </c>
      <c r="C1218" s="14" t="str">
        <f>IFERROR(_xlfn.XLOOKUP(Apollo_Results[[#This Row],[Company Number ]],Apollo_Data___Inc_Lender!A:A,Apollo_Data___Inc_Lender!C:C,,)&amp;"","")</f>
        <v>Jeanette - Quinn; Sean - Quinn; James - Thomas</v>
      </c>
      <c r="D1218" s="8" t="str">
        <f>IFERROR(_xlfn.XLOOKUP(Apollo_Results[[#This Row],[Company Number ]],Apollo_Data___Inc_Lender!A:A,Apollo_Data___Inc_Lender!D:D,,)&amp;"","")</f>
        <v>Santander UK PLC</v>
      </c>
      <c r="E1218" s="19">
        <f>IFERROR(_xlfn.XLOOKUP(Apollo_Results[[#This Row],[Company Number ]],Apollo_Data___Inc_Lender!A:A,Apollo_Data___Inc_Lender!E:E,"",),"")</f>
        <v>42793</v>
      </c>
      <c r="F1218" s="8" t="str">
        <f>IFERROR(_xlfn.XLOOKUP(Apollo_Results[[#This Row],[Company Number ]],Apollo_Data___Inc_Lender!A:A,Apollo_Data___Inc_Lender!F:F,"",0)&amp;"","")</f>
        <v>fully-satisfied</v>
      </c>
      <c r="G1218" s="19">
        <f>_xlfn.XLOOKUP(Apollo_Results[[#This Row],[Company Number ]],Apollo_Data___Inc_Lender!A:A,Apollo_Data___Inc_Lender!G:G,"",0)</f>
        <v>26960</v>
      </c>
      <c r="H1218" s="8" t="str">
        <f>IFERROR(Apollo_Data__Comp_No[[#This Row],[First Name]],"")</f>
        <v>Kamila</v>
      </c>
      <c r="I1218" s="8" t="str">
        <f>IFERROR(Apollo_Data__Comp_No[[#This Row],[Last Name]],"")</f>
        <v>Szafran</v>
      </c>
      <c r="M1218" s="8" t="str">
        <f>IFERROR(Apollo_Data__Comp_No[[#This Row],[Company Linkedin Url]],"")</f>
        <v>http://www.linkedin.com/company/q-developments-ltd</v>
      </c>
      <c r="N1218" s="8" t="str">
        <f>IFERROR(Apollo_Data__Comp_No[[#This Row],[Website]],"")</f>
        <v>https://qdevelopments.com</v>
      </c>
      <c r="O1218" s="8" t="str">
        <f>IFERROR(Apollo_Data__Comp_No[[#This Row],[Company Address]],"")</f>
        <v>11 The Plantation, London, England, United Kingdom, SE3 0AB</v>
      </c>
      <c r="P1218" s="32"/>
    </row>
    <row r="1219" spans="1:16" x14ac:dyDescent="0.4">
      <c r="A1219" s="18" t="str">
        <f>IFERROR(Apollo_Data__Comp_No[[#This Row],[CH Company number]],"")</f>
        <v>10208569</v>
      </c>
      <c r="B1219" s="14" t="str">
        <f>IFERROR(Apollo_Data__Comp_No[[#This Row],[company]],"")</f>
        <v>Coln Signature Homes</v>
      </c>
      <c r="C1219" s="14" t="str">
        <f>IFERROR(_xlfn.XLOOKUP(Apollo_Results[[#This Row],[Company Number ]],Apollo_Data___Inc_Lender!A:A,Apollo_Data___Inc_Lender!C:C,,)&amp;"","")</f>
        <v>Robert - Bland; Roger - Brennan; Timothy - Lowe</v>
      </c>
      <c r="D1219" s="8" t="str">
        <f>IFERROR(_xlfn.XLOOKUP(Apollo_Results[[#This Row],[Company Number ]],Apollo_Data___Inc_Lender!A:A,Apollo_Data___Inc_Lender!D:D,,)&amp;"","")</f>
        <v>National Westminster Bank PLC</v>
      </c>
      <c r="E1219" s="19">
        <f>IFERROR(_xlfn.XLOOKUP(Apollo_Results[[#This Row],[Company Number ]],Apollo_Data___Inc_Lender!A:A,Apollo_Data___Inc_Lender!E:E,"",),"")</f>
        <v>43283</v>
      </c>
      <c r="F1219" s="8" t="str">
        <f>IFERROR(_xlfn.XLOOKUP(Apollo_Results[[#This Row],[Company Number ]],Apollo_Data___Inc_Lender!A:A,Apollo_Data___Inc_Lender!F:F,"",0)&amp;"","")</f>
        <v>fully-satisfied</v>
      </c>
      <c r="G1219" s="19">
        <f>_xlfn.XLOOKUP(Apollo_Results[[#This Row],[Company Number ]],Apollo_Data___Inc_Lender!A:A,Apollo_Data___Inc_Lender!G:G,"",0)</f>
        <v>42522</v>
      </c>
      <c r="H1219" s="8" t="str">
        <f>IFERROR(Apollo_Data__Comp_No[[#This Row],[First Name]],"")</f>
        <v>Steve</v>
      </c>
      <c r="I1219" s="8" t="str">
        <f>IFERROR(Apollo_Data__Comp_No[[#This Row],[Last Name]],"")</f>
        <v>Evans</v>
      </c>
      <c r="M1219" s="8" t="str">
        <f>IFERROR(Apollo_Data__Comp_No[[#This Row],[Company Linkedin Url]],"")</f>
        <v>http://www.linkedin.com/company/coln-signature-homes</v>
      </c>
      <c r="N1219" s="8" t="str">
        <f>IFERROR(Apollo_Data__Comp_No[[#This Row],[Website]],"")</f>
        <v>https://colnsignaturehomes.co.uk</v>
      </c>
      <c r="O1219" s="8" t="str">
        <f>IFERROR(Apollo_Data__Comp_No[[#This Row],[Company Address]],"")</f>
        <v>4-5 Woodlands, Bristol, England, United Kingdom, BS32 4</v>
      </c>
      <c r="P1219" s="32"/>
    </row>
    <row r="1220" spans="1:16" x14ac:dyDescent="0.4">
      <c r="A1220" s="18" t="str">
        <f>IFERROR(Apollo_Data__Comp_No[[#This Row],[CH Company number]],"")</f>
        <v>13235658</v>
      </c>
      <c r="B1220" s="14" t="str">
        <f>IFERROR(Apollo_Data__Comp_No[[#This Row],[company]],"")</f>
        <v>Huxley Developments Ltd.</v>
      </c>
      <c r="C1220" s="14" t="str">
        <f>IFERROR(_xlfn.XLOOKUP(Apollo_Results[[#This Row],[Company Number ]],Apollo_Data___Inc_Lender!A:A,Apollo_Data___Inc_Lender!C:C,,)&amp;"","")</f>
        <v>Rafe - Philpott; Summer - Philpott</v>
      </c>
      <c r="D1220" s="8" t="str">
        <f>IFERROR(_xlfn.XLOOKUP(Apollo_Results[[#This Row],[Company Number ]],Apollo_Data___Inc_Lender!A:A,Apollo_Data___Inc_Lender!D:D,,)&amp;"","")</f>
        <v/>
      </c>
      <c r="E1220" s="19">
        <f>IFERROR(_xlfn.XLOOKUP(Apollo_Results[[#This Row],[Company Number ]],Apollo_Data___Inc_Lender!A:A,Apollo_Data___Inc_Lender!E:E,"",),"")</f>
        <v>0</v>
      </c>
      <c r="F1220" s="8" t="str">
        <f>IFERROR(_xlfn.XLOOKUP(Apollo_Results[[#This Row],[Company Number ]],Apollo_Data___Inc_Lender!A:A,Apollo_Data___Inc_Lender!F:F,"",0)&amp;"","")</f>
        <v/>
      </c>
      <c r="G1220" s="19">
        <f>_xlfn.XLOOKUP(Apollo_Results[[#This Row],[Company Number ]],Apollo_Data___Inc_Lender!A:A,Apollo_Data___Inc_Lender!G:G,"",0)</f>
        <v>44256</v>
      </c>
      <c r="H1220" s="8" t="str">
        <f>IFERROR(Apollo_Data__Comp_No[[#This Row],[First Name]],"")</f>
        <v>Rafe</v>
      </c>
      <c r="I1220" s="8" t="str">
        <f>IFERROR(Apollo_Data__Comp_No[[#This Row],[Last Name]],"")</f>
        <v>Philpott</v>
      </c>
      <c r="M1220" s="8" t="str">
        <f>IFERROR(Apollo_Data__Comp_No[[#This Row],[Company Linkedin Url]],"")</f>
        <v>http://www.linkedin.com/company/huxley-developments-ltd</v>
      </c>
      <c r="N1220" s="8" t="str">
        <f>IFERROR(Apollo_Data__Comp_No[[#This Row],[Website]],"")</f>
        <v>https://huxleydevelopments.co.uk</v>
      </c>
      <c r="O1220" s="8" t="str">
        <f>IFERROR(Apollo_Data__Comp_No[[#This Row],[Company Address]],"")</f>
        <v>United Kingdom</v>
      </c>
      <c r="P1220" s="32"/>
    </row>
    <row r="1221" spans="1:16" x14ac:dyDescent="0.4">
      <c r="A1221" s="18">
        <f>IFERROR(Apollo_Data__Comp_No[[#This Row],[CH Company number]],"")</f>
        <v>0</v>
      </c>
      <c r="B1221" s="14" t="str">
        <f>IFERROR(Apollo_Data__Comp_No[[#This Row],[company]],"")</f>
        <v>Property Photography</v>
      </c>
      <c r="C1221" s="14" t="str">
        <f>IFERROR(_xlfn.XLOOKUP(Apollo_Results[[#This Row],[Company Number ]],Apollo_Data___Inc_Lender!A:A,Apollo_Data___Inc_Lender!C:C,,)&amp;"","")</f>
        <v/>
      </c>
      <c r="D1221" s="8" t="str">
        <f>IFERROR(_xlfn.XLOOKUP(Apollo_Results[[#This Row],[Company Number ]],Apollo_Data___Inc_Lender!A:A,Apollo_Data___Inc_Lender!D:D,,)&amp;"","")</f>
        <v/>
      </c>
      <c r="E1221" s="19" t="str">
        <f>IFERROR(_xlfn.XLOOKUP(Apollo_Results[[#This Row],[Company Number ]],Apollo_Data___Inc_Lender!A:A,Apollo_Data___Inc_Lender!E:E,"",),"")</f>
        <v/>
      </c>
      <c r="F1221" s="8" t="str">
        <f>IFERROR(_xlfn.XLOOKUP(Apollo_Results[[#This Row],[Company Number ]],Apollo_Data___Inc_Lender!A:A,Apollo_Data___Inc_Lender!F:F,"",0)&amp;"","")</f>
        <v/>
      </c>
      <c r="G1221" s="19" t="str">
        <f>_xlfn.XLOOKUP(Apollo_Results[[#This Row],[Company Number ]],Apollo_Data___Inc_Lender!A:A,Apollo_Data___Inc_Lender!G:G,"",0)</f>
        <v/>
      </c>
      <c r="H1221" s="8" t="str">
        <f>IFERROR(Apollo_Data__Comp_No[[#This Row],[First Name]],"")</f>
        <v>Osinachi</v>
      </c>
      <c r="I1221" s="8" t="str">
        <f>IFERROR(Apollo_Data__Comp_No[[#This Row],[Last Name]],"")</f>
        <v>Alum</v>
      </c>
      <c r="M1221" s="8" t="str">
        <f>IFERROR(Apollo_Data__Comp_No[[#This Row],[Company Linkedin Url]],"")</f>
        <v>http://www.linkedin.com/company/olga-kozyreva-photography</v>
      </c>
      <c r="N1221" s="8" t="str">
        <f>IFERROR(Apollo_Data__Comp_No[[#This Row],[Website]],"")</f>
        <v>https://canfieldsestates-nw.com</v>
      </c>
      <c r="O1221" s="8" t="str">
        <f>IFERROR(Apollo_Data__Comp_No[[#This Row],[Company Address]],"")</f>
        <v>London, United Kingdom</v>
      </c>
      <c r="P1221" s="32"/>
    </row>
    <row r="1222" spans="1:16" x14ac:dyDescent="0.4">
      <c r="A1222" s="18">
        <f>IFERROR(Apollo_Data__Comp_No[[#This Row],[CH Company number]],"")</f>
        <v>0</v>
      </c>
      <c r="B1222" s="14" t="str">
        <f>IFERROR(Apollo_Data__Comp_No[[#This Row],[company]],"")</f>
        <v>Cardinal Rock: UK Real Estate</v>
      </c>
      <c r="C1222" s="14" t="str">
        <f>IFERROR(_xlfn.XLOOKUP(Apollo_Results[[#This Row],[Company Number ]],Apollo_Data___Inc_Lender!A:A,Apollo_Data___Inc_Lender!C:C,,)&amp;"","")</f>
        <v/>
      </c>
      <c r="D1222" s="8" t="str">
        <f>IFERROR(_xlfn.XLOOKUP(Apollo_Results[[#This Row],[Company Number ]],Apollo_Data___Inc_Lender!A:A,Apollo_Data___Inc_Lender!D:D,,)&amp;"","")</f>
        <v/>
      </c>
      <c r="E1222" s="19" t="str">
        <f>IFERROR(_xlfn.XLOOKUP(Apollo_Results[[#This Row],[Company Number ]],Apollo_Data___Inc_Lender!A:A,Apollo_Data___Inc_Lender!E:E,"",),"")</f>
        <v/>
      </c>
      <c r="F1222" s="8" t="str">
        <f>IFERROR(_xlfn.XLOOKUP(Apollo_Results[[#This Row],[Company Number ]],Apollo_Data___Inc_Lender!A:A,Apollo_Data___Inc_Lender!F:F,"",0)&amp;"","")</f>
        <v/>
      </c>
      <c r="G1222" s="19" t="str">
        <f>_xlfn.XLOOKUP(Apollo_Results[[#This Row],[Company Number ]],Apollo_Data___Inc_Lender!A:A,Apollo_Data___Inc_Lender!G:G,"",0)</f>
        <v/>
      </c>
      <c r="H1222" s="8" t="str">
        <f>IFERROR(Apollo_Data__Comp_No[[#This Row],[First Name]],"")</f>
        <v>John</v>
      </c>
      <c r="I1222" s="8" t="str">
        <f>IFERROR(Apollo_Data__Comp_No[[#This Row],[Last Name]],"")</f>
        <v>Tovell</v>
      </c>
      <c r="M1222" s="8" t="str">
        <f>IFERROR(Apollo_Data__Comp_No[[#This Row],[Company Linkedin Url]],"")</f>
        <v>http://www.linkedin.com/company/cardinal-rock</v>
      </c>
      <c r="N1222" s="8" t="str">
        <f>IFERROR(Apollo_Data__Comp_No[[#This Row],[Website]],"")</f>
        <v>https://cardinalrock.co.uk</v>
      </c>
      <c r="O1222" s="8" t="str">
        <f>IFERROR(Apollo_Data__Comp_No[[#This Row],[Company Address]],"")</f>
        <v>London, United Kingdom</v>
      </c>
      <c r="P1222" s="32"/>
    </row>
    <row r="1223" spans="1:16" x14ac:dyDescent="0.4">
      <c r="A1223" s="18">
        <f>IFERROR(Apollo_Data__Comp_No[[#This Row],[CH Company number]],"")</f>
        <v>0</v>
      </c>
      <c r="B1223" s="14" t="str">
        <f>IFERROR(Apollo_Data__Comp_No[[#This Row],[company]],"")</f>
        <v>Dickie and Moore Homes Limited</v>
      </c>
      <c r="C1223" s="14" t="str">
        <f>IFERROR(_xlfn.XLOOKUP(Apollo_Results[[#This Row],[Company Number ]],Apollo_Data___Inc_Lender!A:A,Apollo_Data___Inc_Lender!C:C,,)&amp;"","")</f>
        <v/>
      </c>
      <c r="D1223" s="8" t="str">
        <f>IFERROR(_xlfn.XLOOKUP(Apollo_Results[[#This Row],[Company Number ]],Apollo_Data___Inc_Lender!A:A,Apollo_Data___Inc_Lender!D:D,,)&amp;"","")</f>
        <v/>
      </c>
      <c r="E1223" s="19" t="str">
        <f>IFERROR(_xlfn.XLOOKUP(Apollo_Results[[#This Row],[Company Number ]],Apollo_Data___Inc_Lender!A:A,Apollo_Data___Inc_Lender!E:E,"",),"")</f>
        <v/>
      </c>
      <c r="F1223" s="8" t="str">
        <f>IFERROR(_xlfn.XLOOKUP(Apollo_Results[[#This Row],[Company Number ]],Apollo_Data___Inc_Lender!A:A,Apollo_Data___Inc_Lender!F:F,"",0)&amp;"","")</f>
        <v/>
      </c>
      <c r="G1223" s="19" t="str">
        <f>_xlfn.XLOOKUP(Apollo_Results[[#This Row],[Company Number ]],Apollo_Data___Inc_Lender!A:A,Apollo_Data___Inc_Lender!G:G,"",0)</f>
        <v/>
      </c>
      <c r="H1223" s="8" t="str">
        <f>IFERROR(Apollo_Data__Comp_No[[#This Row],[First Name]],"")</f>
        <v>Paul</v>
      </c>
      <c r="I1223" s="8" t="str">
        <f>IFERROR(Apollo_Data__Comp_No[[#This Row],[Last Name]],"")</f>
        <v>Martin</v>
      </c>
      <c r="M1223" s="8" t="str">
        <f>IFERROR(Apollo_Data__Comp_No[[#This Row],[Company Linkedin Url]],"")</f>
        <v>http://www.linkedin.com/company/dickie-and-moore-homes-limited</v>
      </c>
      <c r="N1223" s="8" t="str">
        <f>IFERROR(Apollo_Data__Comp_No[[#This Row],[Website]],"")</f>
        <v>https://dickiemoorehomes.co.uk</v>
      </c>
      <c r="O1223" s="8" t="str">
        <f>IFERROR(Apollo_Data__Comp_No[[#This Row],[Company Address]],"")</f>
        <v>Orbital Court, Glasgow, Scotland, United Kingdom, G74 5</v>
      </c>
      <c r="P1223" s="32"/>
    </row>
    <row r="1224" spans="1:16" x14ac:dyDescent="0.4">
      <c r="A1224" s="18">
        <f>IFERROR(Apollo_Data__Comp_No[[#This Row],[CH Company number]],"")</f>
        <v>0</v>
      </c>
      <c r="B1224" s="14" t="str">
        <f>IFERROR(Apollo_Data__Comp_No[[#This Row],[company]],"")</f>
        <v>HEREWARD HOMES LIMITED</v>
      </c>
      <c r="C1224" s="14" t="str">
        <f>IFERROR(_xlfn.XLOOKUP(Apollo_Results[[#This Row],[Company Number ]],Apollo_Data___Inc_Lender!A:A,Apollo_Data___Inc_Lender!C:C,,)&amp;"","")</f>
        <v/>
      </c>
      <c r="D1224" s="8" t="str">
        <f>IFERROR(_xlfn.XLOOKUP(Apollo_Results[[#This Row],[Company Number ]],Apollo_Data___Inc_Lender!A:A,Apollo_Data___Inc_Lender!D:D,,)&amp;"","")</f>
        <v/>
      </c>
      <c r="E1224" s="19" t="str">
        <f>IFERROR(_xlfn.XLOOKUP(Apollo_Results[[#This Row],[Company Number ]],Apollo_Data___Inc_Lender!A:A,Apollo_Data___Inc_Lender!E:E,"",),"")</f>
        <v/>
      </c>
      <c r="F1224" s="8" t="str">
        <f>IFERROR(_xlfn.XLOOKUP(Apollo_Results[[#This Row],[Company Number ]],Apollo_Data___Inc_Lender!A:A,Apollo_Data___Inc_Lender!F:F,"",0)&amp;"","")</f>
        <v/>
      </c>
      <c r="G1224" s="19" t="str">
        <f>_xlfn.XLOOKUP(Apollo_Results[[#This Row],[Company Number ]],Apollo_Data___Inc_Lender!A:A,Apollo_Data___Inc_Lender!G:G,"",0)</f>
        <v/>
      </c>
      <c r="H1224" s="8" t="str">
        <f>IFERROR(Apollo_Data__Comp_No[[#This Row],[First Name]],"")</f>
        <v>Jon</v>
      </c>
      <c r="I1224" s="8" t="str">
        <f>IFERROR(Apollo_Data__Comp_No[[#This Row],[Last Name]],"")</f>
        <v>Gibbison</v>
      </c>
      <c r="M1224" s="8" t="str">
        <f>IFERROR(Apollo_Data__Comp_No[[#This Row],[Company Linkedin Url]],"")</f>
        <v>http://www.linkedin.com/company/hereward-homes-limited</v>
      </c>
      <c r="N1224" s="8" t="str">
        <f>IFERROR(Apollo_Data__Comp_No[[#This Row],[Website]],"")</f>
        <v>https://herewardhomes.co.uk</v>
      </c>
      <c r="O1224" s="8" t="str">
        <f>IFERROR(Apollo_Data__Comp_No[[#This Row],[Company Address]],"")</f>
        <v>27B Crocket Lane, Empingham, England, United Kingdom, LE15 8PW</v>
      </c>
      <c r="P1224" s="32"/>
    </row>
    <row r="1225" spans="1:16" x14ac:dyDescent="0.4">
      <c r="A1225" s="18">
        <f>IFERROR(Apollo_Data__Comp_No[[#This Row],[CH Company number]],"")</f>
        <v>0</v>
      </c>
      <c r="B1225" s="14" t="str">
        <f>IFERROR(Apollo_Data__Comp_No[[#This Row],[company]],"")</f>
        <v>The Investment Room Ltd</v>
      </c>
      <c r="C1225" s="14" t="str">
        <f>IFERROR(_xlfn.XLOOKUP(Apollo_Results[[#This Row],[Company Number ]],Apollo_Data___Inc_Lender!A:A,Apollo_Data___Inc_Lender!C:C,,)&amp;"","")</f>
        <v/>
      </c>
      <c r="D1225" s="8" t="str">
        <f>IFERROR(_xlfn.XLOOKUP(Apollo_Results[[#This Row],[Company Number ]],Apollo_Data___Inc_Lender!A:A,Apollo_Data___Inc_Lender!D:D,,)&amp;"","")</f>
        <v/>
      </c>
      <c r="E1225" s="19" t="str">
        <f>IFERROR(_xlfn.XLOOKUP(Apollo_Results[[#This Row],[Company Number ]],Apollo_Data___Inc_Lender!A:A,Apollo_Data___Inc_Lender!E:E,"",),"")</f>
        <v/>
      </c>
      <c r="F1225" s="8" t="str">
        <f>IFERROR(_xlfn.XLOOKUP(Apollo_Results[[#This Row],[Company Number ]],Apollo_Data___Inc_Lender!A:A,Apollo_Data___Inc_Lender!F:F,"",0)&amp;"","")</f>
        <v/>
      </c>
      <c r="G1225" s="19" t="str">
        <f>_xlfn.XLOOKUP(Apollo_Results[[#This Row],[Company Number ]],Apollo_Data___Inc_Lender!A:A,Apollo_Data___Inc_Lender!G:G,"",0)</f>
        <v/>
      </c>
      <c r="H1225" s="8" t="str">
        <f>IFERROR(Apollo_Data__Comp_No[[#This Row],[First Name]],"")</f>
        <v>Lee</v>
      </c>
      <c r="I1225" s="8" t="str">
        <f>IFERROR(Apollo_Data__Comp_No[[#This Row],[Last Name]],"")</f>
        <v>Jones</v>
      </c>
      <c r="M1225" s="8" t="str">
        <f>IFERROR(Apollo_Data__Comp_No[[#This Row],[Company Linkedin Url]],"")</f>
        <v>http://www.linkedin.com/company/the-investment-room-ltd</v>
      </c>
      <c r="N1225" s="8" t="str">
        <f>IFERROR(Apollo_Data__Comp_No[[#This Row],[Website]],"")</f>
        <v>https://theinvestmentroom.co.uk</v>
      </c>
      <c r="O1225" s="8" t="str">
        <f>IFERROR(Apollo_Data__Comp_No[[#This Row],[Company Address]],"")</f>
        <v>Fox Valley Way, Sheffield, England, United Kingdom, S36 2AA</v>
      </c>
      <c r="P1225" s="32"/>
    </row>
    <row r="1226" spans="1:16" x14ac:dyDescent="0.4">
      <c r="A1226" s="18">
        <f>IFERROR(Apollo_Data__Comp_No[[#This Row],[CH Company number]],"")</f>
        <v>0</v>
      </c>
      <c r="B1226" s="14" t="str">
        <f>IFERROR(Apollo_Data__Comp_No[[#This Row],[company]],"")</f>
        <v>Weetman</v>
      </c>
      <c r="C1226" s="14" t="str">
        <f>IFERROR(_xlfn.XLOOKUP(Apollo_Results[[#This Row],[Company Number ]],Apollo_Data___Inc_Lender!A:A,Apollo_Data___Inc_Lender!C:C,,)&amp;"","")</f>
        <v/>
      </c>
      <c r="D1226" s="8" t="str">
        <f>IFERROR(_xlfn.XLOOKUP(Apollo_Results[[#This Row],[Company Number ]],Apollo_Data___Inc_Lender!A:A,Apollo_Data___Inc_Lender!D:D,,)&amp;"","")</f>
        <v/>
      </c>
      <c r="E1226" s="19" t="str">
        <f>IFERROR(_xlfn.XLOOKUP(Apollo_Results[[#This Row],[Company Number ]],Apollo_Data___Inc_Lender!A:A,Apollo_Data___Inc_Lender!E:E,"",),"")</f>
        <v/>
      </c>
      <c r="F1226" s="8" t="str">
        <f>IFERROR(_xlfn.XLOOKUP(Apollo_Results[[#This Row],[Company Number ]],Apollo_Data___Inc_Lender!A:A,Apollo_Data___Inc_Lender!F:F,"",0)&amp;"","")</f>
        <v/>
      </c>
      <c r="G1226" s="19" t="str">
        <f>_xlfn.XLOOKUP(Apollo_Results[[#This Row],[Company Number ]],Apollo_Data___Inc_Lender!A:A,Apollo_Data___Inc_Lender!G:G,"",0)</f>
        <v/>
      </c>
      <c r="H1226" s="8" t="str">
        <f>IFERROR(Apollo_Data__Comp_No[[#This Row],[First Name]],"")</f>
        <v>Hugh</v>
      </c>
      <c r="I1226" s="8" t="str">
        <f>IFERROR(Apollo_Data__Comp_No[[#This Row],[Last Name]],"")</f>
        <v>Mackay</v>
      </c>
      <c r="M1226" s="8" t="str">
        <f>IFERROR(Apollo_Data__Comp_No[[#This Row],[Company Linkedin Url]],"")</f>
        <v>http://www.linkedin.com/company/weetman-developments</v>
      </c>
      <c r="N1226" s="8" t="str">
        <f>IFERROR(Apollo_Data__Comp_No[[#This Row],[Website]],"")</f>
        <v>https://weetman.co.uk</v>
      </c>
      <c r="O1226" s="8" t="str">
        <f>IFERROR(Apollo_Data__Comp_No[[#This Row],[Company Address]],"")</f>
        <v>2 Seymour Walk, London, England, United Kingdom, SW10 9NF</v>
      </c>
      <c r="P1226" s="32"/>
    </row>
    <row r="1227" spans="1:16" x14ac:dyDescent="0.4">
      <c r="A1227" s="18">
        <f>IFERROR(Apollo_Data__Comp_No[[#This Row],[CH Company number]],"")</f>
        <v>0</v>
      </c>
      <c r="B1227" s="14" t="str">
        <f>IFERROR(Apollo_Data__Comp_No[[#This Row],[company]],"")</f>
        <v>Elgie Group</v>
      </c>
      <c r="C1227" s="14" t="str">
        <f>IFERROR(_xlfn.XLOOKUP(Apollo_Results[[#This Row],[Company Number ]],Apollo_Data___Inc_Lender!A:A,Apollo_Data___Inc_Lender!C:C,,)&amp;"","")</f>
        <v/>
      </c>
      <c r="D1227" s="8" t="str">
        <f>IFERROR(_xlfn.XLOOKUP(Apollo_Results[[#This Row],[Company Number ]],Apollo_Data___Inc_Lender!A:A,Apollo_Data___Inc_Lender!D:D,,)&amp;"","")</f>
        <v/>
      </c>
      <c r="E1227" s="19" t="str">
        <f>IFERROR(_xlfn.XLOOKUP(Apollo_Results[[#This Row],[Company Number ]],Apollo_Data___Inc_Lender!A:A,Apollo_Data___Inc_Lender!E:E,"",),"")</f>
        <v/>
      </c>
      <c r="F1227" s="8" t="str">
        <f>IFERROR(_xlfn.XLOOKUP(Apollo_Results[[#This Row],[Company Number ]],Apollo_Data___Inc_Lender!A:A,Apollo_Data___Inc_Lender!F:F,"",0)&amp;"","")</f>
        <v/>
      </c>
      <c r="G1227" s="19" t="str">
        <f>_xlfn.XLOOKUP(Apollo_Results[[#This Row],[Company Number ]],Apollo_Data___Inc_Lender!A:A,Apollo_Data___Inc_Lender!G:G,"",0)</f>
        <v/>
      </c>
      <c r="H1227" s="8" t="str">
        <f>IFERROR(Apollo_Data__Comp_No[[#This Row],[First Name]],"")</f>
        <v>Sam</v>
      </c>
      <c r="I1227" s="8" t="str">
        <f>IFERROR(Apollo_Data__Comp_No[[#This Row],[Last Name]],"")</f>
        <v>Elgie</v>
      </c>
      <c r="M1227" s="8" t="str">
        <f>IFERROR(Apollo_Data__Comp_No[[#This Row],[Company Linkedin Url]],"")</f>
        <v>http://www.linkedin.com/company/elgie-group</v>
      </c>
      <c r="N1227" s="8" t="str">
        <f>IFERROR(Apollo_Data__Comp_No[[#This Row],[Website]],"")</f>
        <v>https://elgiegroup.com</v>
      </c>
      <c r="O1227" s="8" t="str">
        <f>IFERROR(Apollo_Data__Comp_No[[#This Row],[Company Address]],"")</f>
        <v>Rowditch Place, Derby, England, United Kingdom, DE22 3</v>
      </c>
      <c r="P1227" s="32"/>
    </row>
    <row r="1228" spans="1:16" x14ac:dyDescent="0.4">
      <c r="A1228" s="18">
        <f>IFERROR(Apollo_Data__Comp_No[[#This Row],[CH Company number]],"")</f>
        <v>0</v>
      </c>
      <c r="B1228" s="14" t="str">
        <f>IFERROR(Apollo_Data__Comp_No[[#This Row],[company]],"")</f>
        <v>Colten Developments Limited</v>
      </c>
      <c r="C1228" s="14" t="str">
        <f>IFERROR(_xlfn.XLOOKUP(Apollo_Results[[#This Row],[Company Number ]],Apollo_Data___Inc_Lender!A:A,Apollo_Data___Inc_Lender!C:C,,)&amp;"","")</f>
        <v/>
      </c>
      <c r="D1228" s="8" t="str">
        <f>IFERROR(_xlfn.XLOOKUP(Apollo_Results[[#This Row],[Company Number ]],Apollo_Data___Inc_Lender!A:A,Apollo_Data___Inc_Lender!D:D,,)&amp;"","")</f>
        <v/>
      </c>
      <c r="E1228" s="19" t="str">
        <f>IFERROR(_xlfn.XLOOKUP(Apollo_Results[[#This Row],[Company Number ]],Apollo_Data___Inc_Lender!A:A,Apollo_Data___Inc_Lender!E:E,"",),"")</f>
        <v/>
      </c>
      <c r="F1228" s="8" t="str">
        <f>IFERROR(_xlfn.XLOOKUP(Apollo_Results[[#This Row],[Company Number ]],Apollo_Data___Inc_Lender!A:A,Apollo_Data___Inc_Lender!F:F,"",0)&amp;"","")</f>
        <v/>
      </c>
      <c r="G1228" s="19" t="str">
        <f>_xlfn.XLOOKUP(Apollo_Results[[#This Row],[Company Number ]],Apollo_Data___Inc_Lender!A:A,Apollo_Data___Inc_Lender!G:G,"",0)</f>
        <v/>
      </c>
      <c r="H1228" s="8" t="str">
        <f>IFERROR(Apollo_Data__Comp_No[[#This Row],[First Name]],"")</f>
        <v>Harvey</v>
      </c>
      <c r="I1228" s="8" t="str">
        <f>IFERROR(Apollo_Data__Comp_No[[#This Row],[Last Name]],"")</f>
        <v>Baker</v>
      </c>
      <c r="M1228" s="8" t="str">
        <f>IFERROR(Apollo_Data__Comp_No[[#This Row],[Company Linkedin Url]],"")</f>
        <v>http://www.linkedin.com/company/colten-developments-limited</v>
      </c>
      <c r="N1228" s="8" t="str">
        <f>IFERROR(Apollo_Data__Comp_No[[#This Row],[Website]],"")</f>
        <v>https://colten.co.uk</v>
      </c>
      <c r="O1228" s="8" t="str">
        <f>IFERROR(Apollo_Data__Comp_No[[#This Row],[Company Address]],"")</f>
        <v>Wellworthy Way, Ringwood, England, United Kingdom, BH24 3</v>
      </c>
      <c r="P1228" s="32"/>
    </row>
    <row r="1229" spans="1:16" x14ac:dyDescent="0.4">
      <c r="A1229" s="18">
        <f>IFERROR(Apollo_Data__Comp_No[[#This Row],[CH Company number]],"")</f>
        <v>0</v>
      </c>
      <c r="B1229" s="14" t="str">
        <f>IFERROR(Apollo_Data__Comp_No[[#This Row],[company]],"")</f>
        <v>RHS DEVELOPMENTS NORTH LTD</v>
      </c>
      <c r="C1229" s="14" t="str">
        <f>IFERROR(_xlfn.XLOOKUP(Apollo_Results[[#This Row],[Company Number ]],Apollo_Data___Inc_Lender!A:A,Apollo_Data___Inc_Lender!C:C,,)&amp;"","")</f>
        <v/>
      </c>
      <c r="D1229" s="8" t="str">
        <f>IFERROR(_xlfn.XLOOKUP(Apollo_Results[[#This Row],[Company Number ]],Apollo_Data___Inc_Lender!A:A,Apollo_Data___Inc_Lender!D:D,,)&amp;"","")</f>
        <v/>
      </c>
      <c r="E1229" s="19" t="str">
        <f>IFERROR(_xlfn.XLOOKUP(Apollo_Results[[#This Row],[Company Number ]],Apollo_Data___Inc_Lender!A:A,Apollo_Data___Inc_Lender!E:E,"",),"")</f>
        <v/>
      </c>
      <c r="F1229" s="8" t="str">
        <f>IFERROR(_xlfn.XLOOKUP(Apollo_Results[[#This Row],[Company Number ]],Apollo_Data___Inc_Lender!A:A,Apollo_Data___Inc_Lender!F:F,"",0)&amp;"","")</f>
        <v/>
      </c>
      <c r="G1229" s="19" t="str">
        <f>_xlfn.XLOOKUP(Apollo_Results[[#This Row],[Company Number ]],Apollo_Data___Inc_Lender!A:A,Apollo_Data___Inc_Lender!G:G,"",0)</f>
        <v/>
      </c>
      <c r="H1229" s="8" t="str">
        <f>IFERROR(Apollo_Data__Comp_No[[#This Row],[First Name]],"")</f>
        <v>Scott</v>
      </c>
      <c r="I1229" s="8" t="str">
        <f>IFERROR(Apollo_Data__Comp_No[[#This Row],[Last Name]],"")</f>
        <v>Stephenson</v>
      </c>
      <c r="M1229" s="8" t="str">
        <f>IFERROR(Apollo_Data__Comp_No[[#This Row],[Company Linkedin Url]],"")</f>
        <v>http://www.linkedin.com/company/rhs-developments-north-limited</v>
      </c>
      <c r="N1229" s="8" t="str">
        <f>IFERROR(Apollo_Data__Comp_No[[#This Row],[Website]],"")</f>
        <v>https://rhs-developments.co.uk</v>
      </c>
      <c r="O1229" s="8" t="str">
        <f>IFERROR(Apollo_Data__Comp_No[[#This Row],[Company Address]],"")</f>
        <v>Salesbury Hall Road, Preston, England, United Kingdom, PR3 3XR</v>
      </c>
      <c r="P1229" s="32"/>
    </row>
    <row r="1230" spans="1:16" x14ac:dyDescent="0.4">
      <c r="A1230" s="18" t="str">
        <f>IFERROR(Apollo_Data__Comp_No[[#This Row],[CH Company number]],"")</f>
        <v>11048181</v>
      </c>
      <c r="B1230" s="14" t="str">
        <f>IFERROR(Apollo_Data__Comp_No[[#This Row],[company]],"")</f>
        <v>Mac Group Limited</v>
      </c>
      <c r="C1230" s="14" t="str">
        <f>IFERROR(_xlfn.XLOOKUP(Apollo_Results[[#This Row],[Company Number ]],Apollo_Data___Inc_Lender!A:A,Apollo_Data___Inc_Lender!C:C,,)&amp;"","")</f>
        <v>Mark - Mcelduff; Siobhan - Mcelduff</v>
      </c>
      <c r="D1230" s="8" t="str">
        <f>IFERROR(_xlfn.XLOOKUP(Apollo_Results[[#This Row],[Company Number ]],Apollo_Data___Inc_Lender!A:A,Apollo_Data___Inc_Lender!D:D,,)&amp;"","")</f>
        <v>Zorin Avenue Lendco 5 Limited</v>
      </c>
      <c r="E1230" s="19">
        <f>IFERROR(_xlfn.XLOOKUP(Apollo_Results[[#This Row],[Company Number ]],Apollo_Data___Inc_Lender!A:A,Apollo_Data___Inc_Lender!E:E,"",),"")</f>
        <v>45814</v>
      </c>
      <c r="F1230" s="8" t="str">
        <f>IFERROR(_xlfn.XLOOKUP(Apollo_Results[[#This Row],[Company Number ]],Apollo_Data___Inc_Lender!A:A,Apollo_Data___Inc_Lender!F:F,"",0)&amp;"","")</f>
        <v>outstanding</v>
      </c>
      <c r="G1230" s="19">
        <f>_xlfn.XLOOKUP(Apollo_Results[[#This Row],[Company Number ]],Apollo_Data___Inc_Lender!A:A,Apollo_Data___Inc_Lender!G:G,"",0)</f>
        <v>43045</v>
      </c>
      <c r="H1230" s="8" t="str">
        <f>IFERROR(Apollo_Data__Comp_No[[#This Row],[First Name]],"")</f>
        <v>Siobhan</v>
      </c>
      <c r="I1230" s="8" t="str">
        <f>IFERROR(Apollo_Data__Comp_No[[#This Row],[Last Name]],"")</f>
        <v>McElduff</v>
      </c>
      <c r="M1230" s="8" t="str">
        <f>IFERROR(Apollo_Data__Comp_No[[#This Row],[Company Linkedin Url]],"")</f>
        <v>http://www.linkedin.com/company/mac-group-limited</v>
      </c>
      <c r="N1230" s="8" t="str">
        <f>IFERROR(Apollo_Data__Comp_No[[#This Row],[Website]],"")</f>
        <v>https://macgroupltd.co.uk</v>
      </c>
      <c r="O1230" s="8" t="str">
        <f>IFERROR(Apollo_Data__Comp_No[[#This Row],[Company Address]],"")</f>
        <v>Godstone, England, United Kingdom</v>
      </c>
      <c r="P1230" s="32"/>
    </row>
    <row r="1231" spans="1:16" x14ac:dyDescent="0.4">
      <c r="A1231" s="18" t="str">
        <f>IFERROR(Apollo_Data__Comp_No[[#This Row],[CH Company number]],"")</f>
        <v>03990389</v>
      </c>
      <c r="B1231" s="14" t="str">
        <f>IFERROR(Apollo_Data__Comp_No[[#This Row],[company]],"")</f>
        <v>Primoris Homes Ltd</v>
      </c>
      <c r="C1231" s="14" t="str">
        <f>IFERROR(_xlfn.XLOOKUP(Apollo_Results[[#This Row],[Company Number ]],Apollo_Data___Inc_Lender!A:A,Apollo_Data___Inc_Lender!C:C,,)&amp;"","")</f>
        <v>David - Howell; Warren - Howell; Sean - Vallely</v>
      </c>
      <c r="D1231" s="8" t="str">
        <f>IFERROR(_xlfn.XLOOKUP(Apollo_Results[[#This Row],[Company Number ]],Apollo_Data___Inc_Lender!A:A,Apollo_Data___Inc_Lender!D:D,,)&amp;"","")</f>
        <v>Lloyds Bank PLC</v>
      </c>
      <c r="E1231" s="19">
        <f>IFERROR(_xlfn.XLOOKUP(Apollo_Results[[#This Row],[Company Number ]],Apollo_Data___Inc_Lender!A:A,Apollo_Data___Inc_Lender!E:E,"",),"")</f>
        <v>45064</v>
      </c>
      <c r="F1231" s="8" t="str">
        <f>IFERROR(_xlfn.XLOOKUP(Apollo_Results[[#This Row],[Company Number ]],Apollo_Data___Inc_Lender!A:A,Apollo_Data___Inc_Lender!F:F,"",0)&amp;"","")</f>
        <v>outstanding</v>
      </c>
      <c r="G1231" s="19">
        <f>_xlfn.XLOOKUP(Apollo_Results[[#This Row],[Company Number ]],Apollo_Data___Inc_Lender!A:A,Apollo_Data___Inc_Lender!G:G,"",0)</f>
        <v>36657</v>
      </c>
      <c r="H1231" s="8" t="str">
        <f>IFERROR(Apollo_Data__Comp_No[[#This Row],[First Name]],"")</f>
        <v>David</v>
      </c>
      <c r="I1231" s="8" t="str">
        <f>IFERROR(Apollo_Data__Comp_No[[#This Row],[Last Name]],"")</f>
        <v>Howell</v>
      </c>
      <c r="M1231" s="8" t="str">
        <f>IFERROR(Apollo_Data__Comp_No[[#This Row],[Company Linkedin Url]],"")</f>
        <v>http://www.linkedin.com/company/primoris-homes-ltd</v>
      </c>
      <c r="N1231" s="8" t="str">
        <f>IFERROR(Apollo_Data__Comp_No[[#This Row],[Website]],"")</f>
        <v>https://primoris.co.uk</v>
      </c>
      <c r="O1231" s="8" t="str">
        <f>IFERROR(Apollo_Data__Comp_No[[#This Row],[Company Address]],"")</f>
        <v>Bank Top Industrial Estate, Oswestry, England, United Kingdom, SY10 7HB</v>
      </c>
      <c r="P1231" s="32"/>
    </row>
    <row r="1232" spans="1:16" x14ac:dyDescent="0.4">
      <c r="A1232" s="18" t="str">
        <f>IFERROR(Apollo_Data__Comp_No[[#This Row],[CH Company number]],"")</f>
        <v>06541302</v>
      </c>
      <c r="B1232" s="14" t="str">
        <f>IFERROR(Apollo_Data__Comp_No[[#This Row],[company]],"")</f>
        <v>Rivendale Developments Ltd</v>
      </c>
      <c r="C1232" s="14" t="str">
        <f>IFERROR(_xlfn.XLOOKUP(Apollo_Results[[#This Row],[Company Number ]],Apollo_Data___Inc_Lender!A:A,Apollo_Data___Inc_Lender!C:C,,)&amp;"","")</f>
        <v>Jason - Wilkinson; Rebecca - Wilkinson</v>
      </c>
      <c r="D1232" s="8" t="str">
        <f>IFERROR(_xlfn.XLOOKUP(Apollo_Results[[#This Row],[Company Number ]],Apollo_Data___Inc_Lender!A:A,Apollo_Data___Inc_Lender!D:D,,)&amp;"","")</f>
        <v>Octane Property Finance Limited</v>
      </c>
      <c r="E1232" s="19">
        <f>IFERROR(_xlfn.XLOOKUP(Apollo_Results[[#This Row],[Company Number ]],Apollo_Data___Inc_Lender!A:A,Apollo_Data___Inc_Lender!E:E,"",),"")</f>
        <v>45554</v>
      </c>
      <c r="F1232" s="8" t="str">
        <f>IFERROR(_xlfn.XLOOKUP(Apollo_Results[[#This Row],[Company Number ]],Apollo_Data___Inc_Lender!A:A,Apollo_Data___Inc_Lender!F:F,"",0)&amp;"","")</f>
        <v>fully-satisfied</v>
      </c>
      <c r="G1232" s="19">
        <f>_xlfn.XLOOKUP(Apollo_Results[[#This Row],[Company Number ]],Apollo_Data___Inc_Lender!A:A,Apollo_Data___Inc_Lender!G:G,"",0)</f>
        <v>39527</v>
      </c>
      <c r="H1232" s="8" t="str">
        <f>IFERROR(Apollo_Data__Comp_No[[#This Row],[First Name]],"")</f>
        <v>Ruth</v>
      </c>
      <c r="I1232" s="8" t="str">
        <f>IFERROR(Apollo_Data__Comp_No[[#This Row],[Last Name]],"")</f>
        <v>Green</v>
      </c>
      <c r="M1232" s="8" t="str">
        <f>IFERROR(Apollo_Data__Comp_No[[#This Row],[Company Linkedin Url]],"")</f>
        <v>http://www.linkedin.com/company/rivendale-developments-ltd</v>
      </c>
      <c r="N1232" s="8" t="str">
        <f>IFERROR(Apollo_Data__Comp_No[[#This Row],[Website]],"")</f>
        <v>https://rivendaledevelopments.co.uk</v>
      </c>
      <c r="O1232" s="8" t="str">
        <f>IFERROR(Apollo_Data__Comp_No[[#This Row],[Company Address]],"")</f>
        <v>Flexford Road, North Baddesley, England, United Kingdom, SO52 9DF</v>
      </c>
      <c r="P1232" s="32"/>
    </row>
    <row r="1233" spans="1:16" x14ac:dyDescent="0.4">
      <c r="A1233" s="18" t="str">
        <f>IFERROR(Apollo_Data__Comp_No[[#This Row],[CH Company number]],"")</f>
        <v>14085412</v>
      </c>
      <c r="B1233" s="14" t="str">
        <f>IFERROR(Apollo_Data__Comp_No[[#This Row],[company]],"")</f>
        <v>Mood and Space</v>
      </c>
      <c r="C1233" s="14" t="str">
        <f>IFERROR(_xlfn.XLOOKUP(Apollo_Results[[#This Row],[Company Number ]],Apollo_Data___Inc_Lender!A:A,Apollo_Data___Inc_Lender!C:C,,)&amp;"","")</f>
        <v>Oluwatosin - Afolabi</v>
      </c>
      <c r="D1233" s="8" t="str">
        <f>IFERROR(_xlfn.XLOOKUP(Apollo_Results[[#This Row],[Company Number ]],Apollo_Data___Inc_Lender!A:A,Apollo_Data___Inc_Lender!D:D,,)&amp;"","")</f>
        <v/>
      </c>
      <c r="E1233" s="19">
        <f>IFERROR(_xlfn.XLOOKUP(Apollo_Results[[#This Row],[Company Number ]],Apollo_Data___Inc_Lender!A:A,Apollo_Data___Inc_Lender!E:E,"",),"")</f>
        <v>0</v>
      </c>
      <c r="F1233" s="8" t="str">
        <f>IFERROR(_xlfn.XLOOKUP(Apollo_Results[[#This Row],[Company Number ]],Apollo_Data___Inc_Lender!A:A,Apollo_Data___Inc_Lender!F:F,"",0)&amp;"","")</f>
        <v/>
      </c>
      <c r="G1233" s="19">
        <f>_xlfn.XLOOKUP(Apollo_Results[[#This Row],[Company Number ]],Apollo_Data___Inc_Lender!A:A,Apollo_Data___Inc_Lender!G:G,"",0)</f>
        <v>44685</v>
      </c>
      <c r="H1233" s="8" t="str">
        <f>IFERROR(Apollo_Data__Comp_No[[#This Row],[First Name]],"")</f>
        <v>Hanna</v>
      </c>
      <c r="I1233" s="8" t="str">
        <f>IFERROR(Apollo_Data__Comp_No[[#This Row],[Last Name]],"")</f>
        <v>Afolabi</v>
      </c>
      <c r="M1233" s="8" t="str">
        <f>IFERROR(Apollo_Data__Comp_No[[#This Row],[Company Linkedin Url]],"")</f>
        <v>http://www.linkedin.com/company/moodandspace</v>
      </c>
      <c r="N1233" s="8" t="str">
        <f>IFERROR(Apollo_Data__Comp_No[[#This Row],[Website]],"")</f>
        <v>https://moodandspace.co.uk</v>
      </c>
      <c r="O1233" s="8" t="str">
        <f>IFERROR(Apollo_Data__Comp_No[[#This Row],[Company Address]],"")</f>
        <v>London, United Kingdom</v>
      </c>
      <c r="P1233" s="32"/>
    </row>
    <row r="1234" spans="1:16" x14ac:dyDescent="0.4">
      <c r="A1234" s="18" t="str">
        <f>IFERROR(Apollo_Data__Comp_No[[#This Row],[CH Company number]],"")</f>
        <v>SC722257</v>
      </c>
      <c r="B1234" s="14" t="str">
        <f>IFERROR(Apollo_Data__Comp_No[[#This Row],[company]],"")</f>
        <v>Horgan Homes</v>
      </c>
      <c r="C1234" s="14" t="str">
        <f>IFERROR(_xlfn.XLOOKUP(Apollo_Results[[#This Row],[Company Number ]],Apollo_Data___Inc_Lender!A:A,Apollo_Data___Inc_Lender!C:C,,)&amp;"","")</f>
        <v>Jillian - Horgan; Kevin - Horgan</v>
      </c>
      <c r="D1234" s="8" t="str">
        <f>IFERROR(_xlfn.XLOOKUP(Apollo_Results[[#This Row],[Company Number ]],Apollo_Data___Inc_Lender!A:A,Apollo_Data___Inc_Lender!D:D,,)&amp;"","")</f>
        <v>The Mortgage Works (UK) PLC</v>
      </c>
      <c r="E1234" s="19">
        <f>IFERROR(_xlfn.XLOOKUP(Apollo_Results[[#This Row],[Company Number ]],Apollo_Data___Inc_Lender!A:A,Apollo_Data___Inc_Lender!E:E,"",),"")</f>
        <v>44930</v>
      </c>
      <c r="F1234" s="8" t="str">
        <f>IFERROR(_xlfn.XLOOKUP(Apollo_Results[[#This Row],[Company Number ]],Apollo_Data___Inc_Lender!A:A,Apollo_Data___Inc_Lender!F:F,"",0)&amp;"","")</f>
        <v>outstanding</v>
      </c>
      <c r="G1234" s="19">
        <f>_xlfn.XLOOKUP(Apollo_Results[[#This Row],[Company Number ]],Apollo_Data___Inc_Lender!A:A,Apollo_Data___Inc_Lender!G:G,"",0)</f>
        <v>44599</v>
      </c>
      <c r="H1234" s="8" t="str">
        <f>IFERROR(Apollo_Data__Comp_No[[#This Row],[First Name]],"")</f>
        <v>Laurence</v>
      </c>
      <c r="I1234" s="8" t="str">
        <f>IFERROR(Apollo_Data__Comp_No[[#This Row],[Last Name]],"")</f>
        <v>O?Kane</v>
      </c>
      <c r="M1234" s="8" t="str">
        <f>IFERROR(Apollo_Data__Comp_No[[#This Row],[Company Linkedin Url]],"")</f>
        <v>http://www.linkedin.com/company/horgan-homes</v>
      </c>
      <c r="N1234" s="8" t="str">
        <f>IFERROR(Apollo_Data__Comp_No[[#This Row],[Website]],"")</f>
        <v>https://horganhomes.co.uk</v>
      </c>
      <c r="O1234" s="8" t="str">
        <f>IFERROR(Apollo_Data__Comp_No[[#This Row],[Company Address]],"")</f>
        <v>Dudley, England, United Kingdom</v>
      </c>
      <c r="P1234" s="32"/>
    </row>
    <row r="1235" spans="1:16" x14ac:dyDescent="0.4">
      <c r="A1235" s="18" t="str">
        <f>IFERROR(Apollo_Data__Comp_No[[#This Row],[CH Company number]],"")</f>
        <v>13371085</v>
      </c>
      <c r="B1235" s="14" t="str">
        <f>IFERROR(Apollo_Data__Comp_No[[#This Row],[company]],"")</f>
        <v>Cotswold Property Partners</v>
      </c>
      <c r="C1235" s="14" t="str">
        <f>IFERROR(_xlfn.XLOOKUP(Apollo_Results[[#This Row],[Company Number ]],Apollo_Data___Inc_Lender!A:A,Apollo_Data___Inc_Lender!C:C,,)&amp;"","")</f>
        <v>Colette - Thompson</v>
      </c>
      <c r="D1235" s="8" t="str">
        <f>IFERROR(_xlfn.XLOOKUP(Apollo_Results[[#This Row],[Company Number ]],Apollo_Data___Inc_Lender!A:A,Apollo_Data___Inc_Lender!D:D,,)&amp;"","")</f>
        <v/>
      </c>
      <c r="E1235" s="19">
        <f>IFERROR(_xlfn.XLOOKUP(Apollo_Results[[#This Row],[Company Number ]],Apollo_Data___Inc_Lender!A:A,Apollo_Data___Inc_Lender!E:E,"",),"")</f>
        <v>0</v>
      </c>
      <c r="F1235" s="8" t="str">
        <f>IFERROR(_xlfn.XLOOKUP(Apollo_Results[[#This Row],[Company Number ]],Apollo_Data___Inc_Lender!A:A,Apollo_Data___Inc_Lender!F:F,"",0)&amp;"","")</f>
        <v/>
      </c>
      <c r="G1235" s="19">
        <f>_xlfn.XLOOKUP(Apollo_Results[[#This Row],[Company Number ]],Apollo_Data___Inc_Lender!A:A,Apollo_Data___Inc_Lender!G:G,"",0)</f>
        <v>44319</v>
      </c>
      <c r="H1235" s="8" t="str">
        <f>IFERROR(Apollo_Data__Comp_No[[#This Row],[First Name]],"")</f>
        <v>Colette</v>
      </c>
      <c r="I1235" s="8" t="str">
        <f>IFERROR(Apollo_Data__Comp_No[[#This Row],[Last Name]],"")</f>
        <v>Thompson</v>
      </c>
      <c r="M1235" s="8" t="str">
        <f>IFERROR(Apollo_Data__Comp_No[[#This Row],[Company Linkedin Url]],"")</f>
        <v>http://www.linkedin.com/company/cotswold-property-partners</v>
      </c>
      <c r="N1235" s="8" t="str">
        <f>IFERROR(Apollo_Data__Comp_No[[#This Row],[Website]],"")</f>
        <v>https://cotswoldpropertypartners.com</v>
      </c>
      <c r="O1235" s="8" t="str">
        <f>IFERROR(Apollo_Data__Comp_No[[#This Row],[Company Address]],"")</f>
        <v>Witney, England, United Kingdom</v>
      </c>
      <c r="P1235" s="32"/>
    </row>
    <row r="1236" spans="1:16" x14ac:dyDescent="0.4">
      <c r="A1236" s="18" t="str">
        <f>IFERROR(Apollo_Data__Comp_No[[#This Row],[CH Company number]],"")</f>
        <v>10531103</v>
      </c>
      <c r="B1236" s="14" t="str">
        <f>IFERROR(Apollo_Data__Comp_No[[#This Row],[company]],"")</f>
        <v>2 Counties Construction (Midlands) Ltd</v>
      </c>
      <c r="C1236" s="14" t="str">
        <f>IFERROR(_xlfn.XLOOKUP(Apollo_Results[[#This Row],[Company Number ]],Apollo_Data___Inc_Lender!A:A,Apollo_Data___Inc_Lender!C:C,,)&amp;"","")</f>
        <v>Lucy - Davies; Mark - Davies</v>
      </c>
      <c r="D1236" s="8" t="str">
        <f>IFERROR(_xlfn.XLOOKUP(Apollo_Results[[#This Row],[Company Number ]],Apollo_Data___Inc_Lender!A:A,Apollo_Data___Inc_Lender!D:D,,)&amp;"","")</f>
        <v/>
      </c>
      <c r="E1236" s="19">
        <f>IFERROR(_xlfn.XLOOKUP(Apollo_Results[[#This Row],[Company Number ]],Apollo_Data___Inc_Lender!A:A,Apollo_Data___Inc_Lender!E:E,"",),"")</f>
        <v>0</v>
      </c>
      <c r="F1236" s="8" t="str">
        <f>IFERROR(_xlfn.XLOOKUP(Apollo_Results[[#This Row],[Company Number ]],Apollo_Data___Inc_Lender!A:A,Apollo_Data___Inc_Lender!F:F,"",0)&amp;"","")</f>
        <v/>
      </c>
      <c r="G1236" s="19">
        <f>_xlfn.XLOOKUP(Apollo_Results[[#This Row],[Company Number ]],Apollo_Data___Inc_Lender!A:A,Apollo_Data___Inc_Lender!G:G,"",0)</f>
        <v>42723</v>
      </c>
      <c r="H1236" s="8" t="str">
        <f>IFERROR(Apollo_Data__Comp_No[[#This Row],[First Name]],"")</f>
        <v>Mark</v>
      </c>
      <c r="I1236" s="8" t="str">
        <f>IFERROR(Apollo_Data__Comp_No[[#This Row],[Last Name]],"")</f>
        <v>Davies</v>
      </c>
      <c r="M1236" s="8" t="str">
        <f>IFERROR(Apollo_Data__Comp_No[[#This Row],[Company Linkedin Url]],"")</f>
        <v>http://www.linkedin.com/company/2-counties-construction</v>
      </c>
      <c r="N1236" s="8" t="str">
        <f>IFERROR(Apollo_Data__Comp_No[[#This Row],[Website]],"")</f>
        <v>https://2countiesconstruction.co.uk</v>
      </c>
      <c r="O1236" s="8" t="str">
        <f>IFERROR(Apollo_Data__Comp_No[[#This Row],[Company Address]],"")</f>
        <v>7 Old Road, Bromyard, England, United Kingdom, HR7 4</v>
      </c>
      <c r="P1236" s="32"/>
    </row>
    <row r="1237" spans="1:16" x14ac:dyDescent="0.4">
      <c r="A1237" s="18" t="str">
        <f>IFERROR(Apollo_Data__Comp_No[[#This Row],[CH Company number]],"")</f>
        <v>07884150</v>
      </c>
      <c r="B1237" s="14" t="str">
        <f>IFERROR(Apollo_Data__Comp_No[[#This Row],[company]],"")</f>
        <v>P&amp;P London</v>
      </c>
      <c r="C1237" s="14" t="str">
        <f>IFERROR(_xlfn.XLOOKUP(Apollo_Results[[#This Row],[Company Number ]],Apollo_Data___Inc_Lender!A:A,Apollo_Data___Inc_Lender!C:C,,)&amp;"","")</f>
        <v>Pawel - Ciszewski</v>
      </c>
      <c r="D1237" s="8" t="str">
        <f>IFERROR(_xlfn.XLOOKUP(Apollo_Results[[#This Row],[Company Number ]],Apollo_Data___Inc_Lender!A:A,Apollo_Data___Inc_Lender!D:D,,)&amp;"","")</f>
        <v/>
      </c>
      <c r="E1237" s="19">
        <f>IFERROR(_xlfn.XLOOKUP(Apollo_Results[[#This Row],[Company Number ]],Apollo_Data___Inc_Lender!A:A,Apollo_Data___Inc_Lender!E:E,"",),"")</f>
        <v>0</v>
      </c>
      <c r="F1237" s="8" t="str">
        <f>IFERROR(_xlfn.XLOOKUP(Apollo_Results[[#This Row],[Company Number ]],Apollo_Data___Inc_Lender!A:A,Apollo_Data___Inc_Lender!F:F,"",0)&amp;"","")</f>
        <v/>
      </c>
      <c r="G1237" s="19">
        <f>_xlfn.XLOOKUP(Apollo_Results[[#This Row],[Company Number ]],Apollo_Data___Inc_Lender!A:A,Apollo_Data___Inc_Lender!G:G,"",0)</f>
        <v>40893</v>
      </c>
      <c r="H1237" s="8" t="str">
        <f>IFERROR(Apollo_Data__Comp_No[[#This Row],[First Name]],"")</f>
        <v>Richard</v>
      </c>
      <c r="I1237" s="8" t="str">
        <f>IFERROR(Apollo_Data__Comp_No[[#This Row],[Last Name]],"")</f>
        <v>Springett</v>
      </c>
      <c r="M1237" s="8" t="str">
        <f>IFERROR(Apollo_Data__Comp_No[[#This Row],[Company Linkedin Url]],"")</f>
        <v>http://www.linkedin.com/company/pp-london</v>
      </c>
      <c r="N1237" s="8" t="str">
        <f>IFERROR(Apollo_Data__Comp_No[[#This Row],[Website]],"")</f>
        <v>https://pp-london.com</v>
      </c>
      <c r="O1237" s="8" t="str">
        <f>IFERROR(Apollo_Data__Comp_No[[#This Row],[Company Address]],"")</f>
        <v>7 Cavendish Place, London, England, United Kingdom, W1G 9</v>
      </c>
      <c r="P1237" s="32"/>
    </row>
    <row r="1238" spans="1:16" x14ac:dyDescent="0.4">
      <c r="A1238" s="18" t="str">
        <f>IFERROR(Apollo_Data__Comp_No[[#This Row],[CH Company number]],"")</f>
        <v>05358702</v>
      </c>
      <c r="B1238" s="14" t="str">
        <f>IFERROR(Apollo_Data__Comp_No[[#This Row],[company]],"")</f>
        <v>Robert Shreeve Associates Ltd</v>
      </c>
      <c r="C1238" s="14" t="str">
        <f>IFERROR(_xlfn.XLOOKUP(Apollo_Results[[#This Row],[Company Number ]],Apollo_Data___Inc_Lender!A:A,Apollo_Data___Inc_Lender!C:C,,)&amp;"","")</f>
        <v>Thomas - Gray; Adrian - Knight; Robert - Shreeve</v>
      </c>
      <c r="D1238" s="8" t="str">
        <f>IFERROR(_xlfn.XLOOKUP(Apollo_Results[[#This Row],[Company Number ]],Apollo_Data___Inc_Lender!A:A,Apollo_Data___Inc_Lender!D:D,,)&amp;"","")</f>
        <v/>
      </c>
      <c r="E1238" s="19">
        <f>IFERROR(_xlfn.XLOOKUP(Apollo_Results[[#This Row],[Company Number ]],Apollo_Data___Inc_Lender!A:A,Apollo_Data___Inc_Lender!E:E,"",),"")</f>
        <v>0</v>
      </c>
      <c r="F1238" s="8" t="str">
        <f>IFERROR(_xlfn.XLOOKUP(Apollo_Results[[#This Row],[Company Number ]],Apollo_Data___Inc_Lender!A:A,Apollo_Data___Inc_Lender!F:F,"",0)&amp;"","")</f>
        <v/>
      </c>
      <c r="G1238" s="19">
        <f>_xlfn.XLOOKUP(Apollo_Results[[#This Row],[Company Number ]],Apollo_Data___Inc_Lender!A:A,Apollo_Data___Inc_Lender!G:G,"",0)</f>
        <v>38392</v>
      </c>
      <c r="H1238" s="8" t="str">
        <f>IFERROR(Apollo_Data__Comp_No[[#This Row],[First Name]],"")</f>
        <v>Robert</v>
      </c>
      <c r="I1238" s="8" t="str">
        <f>IFERROR(Apollo_Data__Comp_No[[#This Row],[Last Name]],"")</f>
        <v>Shreeve</v>
      </c>
      <c r="M1238" s="8" t="str">
        <f>IFERROR(Apollo_Data__Comp_No[[#This Row],[Company Linkedin Url]],"")</f>
        <v>http://www.linkedin.com/company/robert-shreeve-associates-ltd</v>
      </c>
      <c r="N1238" s="8" t="str">
        <f>IFERROR(Apollo_Data__Comp_No[[#This Row],[Website]],"")</f>
        <v>https://robertshreeveassociates.co.uk</v>
      </c>
      <c r="O1238" s="8" t="str">
        <f>IFERROR(Apollo_Data__Comp_No[[#This Row],[Company Address]],"")</f>
        <v>Furnace Lane, Lamberhurst, England, United Kingdom, TN3 8LE</v>
      </c>
      <c r="P1238" s="32"/>
    </row>
    <row r="1239" spans="1:16" x14ac:dyDescent="0.4">
      <c r="A1239" s="18" t="str">
        <f>IFERROR(Apollo_Data__Comp_No[[#This Row],[CH Company number]],"")</f>
        <v>10322213</v>
      </c>
      <c r="B1239" s="14" t="str">
        <f>IFERROR(Apollo_Data__Comp_No[[#This Row],[company]],"")</f>
        <v>Kearns Development</v>
      </c>
      <c r="C1239" s="14" t="str">
        <f>IFERROR(_xlfn.XLOOKUP(Apollo_Results[[#This Row],[Company Number ]],Apollo_Data___Inc_Lender!A:A,Apollo_Data___Inc_Lender!C:C,,)&amp;"","")</f>
        <v>Farrah - Kearns; Peter - Kearns</v>
      </c>
      <c r="D1239" s="8" t="str">
        <f>IFERROR(_xlfn.XLOOKUP(Apollo_Results[[#This Row],[Company Number ]],Apollo_Data___Inc_Lender!A:A,Apollo_Data___Inc_Lender!D:D,,)&amp;"","")</f>
        <v>Lendinvest Security Trustees Limited</v>
      </c>
      <c r="E1239" s="19">
        <f>IFERROR(_xlfn.XLOOKUP(Apollo_Results[[#This Row],[Company Number ]],Apollo_Data___Inc_Lender!A:A,Apollo_Data___Inc_Lender!E:E,"",),"")</f>
        <v>43552</v>
      </c>
      <c r="F1239" s="8" t="str">
        <f>IFERROR(_xlfn.XLOOKUP(Apollo_Results[[#This Row],[Company Number ]],Apollo_Data___Inc_Lender!A:A,Apollo_Data___Inc_Lender!F:F,"",0)&amp;"","")</f>
        <v>fully-satisfied</v>
      </c>
      <c r="G1239" s="19">
        <f>_xlfn.XLOOKUP(Apollo_Results[[#This Row],[Company Number ]],Apollo_Data___Inc_Lender!A:A,Apollo_Data___Inc_Lender!G:G,"",0)</f>
        <v>42592</v>
      </c>
      <c r="H1239" s="8" t="str">
        <f>IFERROR(Apollo_Data__Comp_No[[#This Row],[First Name]],"")</f>
        <v>Peter</v>
      </c>
      <c r="I1239" s="8" t="str">
        <f>IFERROR(Apollo_Data__Comp_No[[#This Row],[Last Name]],"")</f>
        <v>Kearns</v>
      </c>
      <c r="M1239" s="8" t="str">
        <f>IFERROR(Apollo_Data__Comp_No[[#This Row],[Company Linkedin Url]],"")</f>
        <v>http://www.linkedin.com/company/kearnsdevelopment</v>
      </c>
      <c r="N1239" s="8" t="str">
        <f>IFERROR(Apollo_Data__Comp_No[[#This Row],[Website]],"")</f>
        <v>https://kearns.ltd</v>
      </c>
      <c r="O1239" s="8" t="str">
        <f>IFERROR(Apollo_Data__Comp_No[[#This Row],[Company Address]],"")</f>
        <v>127 High Street, Ruislip, England, United Kingdom, HA4 8JN</v>
      </c>
      <c r="P1239" s="32"/>
    </row>
    <row r="1240" spans="1:16" x14ac:dyDescent="0.4">
      <c r="A1240" s="18" t="str">
        <f>IFERROR(Apollo_Data__Comp_No[[#This Row],[CH Company number]],"")</f>
        <v>08093926</v>
      </c>
      <c r="B1240" s="14" t="str">
        <f>IFERROR(Apollo_Data__Comp_No[[#This Row],[company]],"")</f>
        <v>Custom Build Homes</v>
      </c>
      <c r="C1240" s="14" t="str">
        <f>IFERROR(_xlfn.XLOOKUP(Apollo_Results[[#This Row],[Company Number ]],Apollo_Data___Inc_Lender!A:A,Apollo_Data___Inc_Lender!C:C,,)&amp;"","")</f>
        <v>Richard - Spelman</v>
      </c>
      <c r="D1240" s="8" t="str">
        <f>IFERROR(_xlfn.XLOOKUP(Apollo_Results[[#This Row],[Company Number ]],Apollo_Data___Inc_Lender!A:A,Apollo_Data___Inc_Lender!D:D,,)&amp;"","")</f>
        <v/>
      </c>
      <c r="E1240" s="19">
        <f>IFERROR(_xlfn.XLOOKUP(Apollo_Results[[#This Row],[Company Number ]],Apollo_Data___Inc_Lender!A:A,Apollo_Data___Inc_Lender!E:E,"",),"")</f>
        <v>0</v>
      </c>
      <c r="F1240" s="8" t="str">
        <f>IFERROR(_xlfn.XLOOKUP(Apollo_Results[[#This Row],[Company Number ]],Apollo_Data___Inc_Lender!A:A,Apollo_Data___Inc_Lender!F:F,"",0)&amp;"","")</f>
        <v/>
      </c>
      <c r="G1240" s="19">
        <f>_xlfn.XLOOKUP(Apollo_Results[[#This Row],[Company Number ]],Apollo_Data___Inc_Lender!A:A,Apollo_Data___Inc_Lender!G:G,"",0)</f>
        <v>41066</v>
      </c>
      <c r="H1240" s="8" t="str">
        <f>IFERROR(Apollo_Data__Comp_No[[#This Row],[First Name]],"")</f>
        <v>Tom</v>
      </c>
      <c r="I1240" s="8" t="str">
        <f>IFERROR(Apollo_Data__Comp_No[[#This Row],[Last Name]],"")</f>
        <v>Connor</v>
      </c>
      <c r="M1240" s="8" t="str">
        <f>IFERROR(Apollo_Data__Comp_No[[#This Row],[Company Linkedin Url]],"")</f>
        <v>http://www.linkedin.com/company/custombuild-homes</v>
      </c>
      <c r="N1240" s="8" t="str">
        <f>IFERROR(Apollo_Data__Comp_No[[#This Row],[Website]],"")</f>
        <v>https://custombuildhomes.co.uk</v>
      </c>
      <c r="O1240" s="8" t="str">
        <f>IFERROR(Apollo_Data__Comp_No[[#This Row],[Company Address]],"")</f>
        <v>89 Giles Street, Edinburgh, Scotland, United Kingdom, EH6 6BZ</v>
      </c>
      <c r="P1240" s="32"/>
    </row>
    <row r="1241" spans="1:16" x14ac:dyDescent="0.4">
      <c r="A1241" s="18" t="str">
        <f>IFERROR(Apollo_Data__Comp_No[[#This Row],[CH Company number]],"")</f>
        <v>SC635949</v>
      </c>
      <c r="B1241" s="14" t="str">
        <f>IFERROR(Apollo_Data__Comp_No[[#This Row],[company]],"")</f>
        <v>Nichol Smith Investments</v>
      </c>
      <c r="C1241" s="14" t="str">
        <f>IFERROR(_xlfn.XLOOKUP(Apollo_Results[[#This Row],[Company Number ]],Apollo_Data___Inc_Lender!A:A,Apollo_Data___Inc_Lender!C:C,,)&amp;"","")</f>
        <v>Sophie - Mcskimming</v>
      </c>
      <c r="D1241" s="8" t="str">
        <f>IFERROR(_xlfn.XLOOKUP(Apollo_Results[[#This Row],[Company Number ]],Apollo_Data___Inc_Lender!A:A,Apollo_Data___Inc_Lender!D:D,,)&amp;"","")</f>
        <v>Together Commercial Finance Limited</v>
      </c>
      <c r="E1241" s="19">
        <f>IFERROR(_xlfn.XLOOKUP(Apollo_Results[[#This Row],[Company Number ]],Apollo_Data___Inc_Lender!A:A,Apollo_Data___Inc_Lender!E:E,"",),"")</f>
        <v>45430</v>
      </c>
      <c r="F1241" s="8" t="str">
        <f>IFERROR(_xlfn.XLOOKUP(Apollo_Results[[#This Row],[Company Number ]],Apollo_Data___Inc_Lender!A:A,Apollo_Data___Inc_Lender!F:F,"",0)&amp;"","")</f>
        <v>outstanding</v>
      </c>
      <c r="G1241" s="19">
        <f>_xlfn.XLOOKUP(Apollo_Results[[#This Row],[Company Number ]],Apollo_Data___Inc_Lender!A:A,Apollo_Data___Inc_Lender!G:G,"",0)</f>
        <v>43658</v>
      </c>
      <c r="H1241" s="8" t="str">
        <f>IFERROR(Apollo_Data__Comp_No[[#This Row],[First Name]],"")</f>
        <v>Ross</v>
      </c>
      <c r="I1241" s="8" t="str">
        <f>IFERROR(Apollo_Data__Comp_No[[#This Row],[Last Name]],"")</f>
        <v>McSkimming</v>
      </c>
      <c r="M1241" s="8" t="str">
        <f>IFERROR(Apollo_Data__Comp_No[[#This Row],[Company Linkedin Url]],"")</f>
        <v>http://www.linkedin.com/company/nichol-smith-investments</v>
      </c>
      <c r="N1241" s="8" t="str">
        <f>IFERROR(Apollo_Data__Comp_No[[#This Row],[Website]],"")</f>
        <v>https://nicholsmithinvestments.com</v>
      </c>
      <c r="O1241" s="8" t="str">
        <f>IFERROR(Apollo_Data__Comp_No[[#This Row],[Company Address]],"")</f>
        <v>11 Rutland Street, Edinburgh, Scotland, United Kingdom, EH1 2AE</v>
      </c>
      <c r="P1241" s="32"/>
    </row>
    <row r="1242" spans="1:16" x14ac:dyDescent="0.4">
      <c r="A1242" s="18" t="str">
        <f>IFERROR(Apollo_Data__Comp_No[[#This Row],[CH Company number]],"")</f>
        <v>02932405</v>
      </c>
      <c r="B1242" s="14" t="str">
        <f>IFERROR(Apollo_Data__Comp_No[[#This Row],[company]],"")</f>
        <v>Bolsterstone Group</v>
      </c>
      <c r="C1242" s="14" t="str">
        <f>IFERROR(_xlfn.XLOOKUP(Apollo_Results[[#This Row],[Company Number ]],Apollo_Data___Inc_Lender!A:A,Apollo_Data___Inc_Lender!C:C,,)&amp;"","")</f>
        <v>Gillianne - Leedale; Ian - Limb; Peter - Swallow</v>
      </c>
      <c r="D1242" s="8" t="str">
        <f>IFERROR(_xlfn.XLOOKUP(Apollo_Results[[#This Row],[Company Number ]],Apollo_Data___Inc_Lender!A:A,Apollo_Data___Inc_Lender!D:D,,)&amp;"","")</f>
        <v>David Michael Corker</v>
      </c>
      <c r="E1242" s="19">
        <f>IFERROR(_xlfn.XLOOKUP(Apollo_Results[[#This Row],[Company Number ]],Apollo_Data___Inc_Lender!A:A,Apollo_Data___Inc_Lender!E:E,"",),"")</f>
        <v>43899</v>
      </c>
      <c r="F1242" s="8" t="str">
        <f>IFERROR(_xlfn.XLOOKUP(Apollo_Results[[#This Row],[Company Number ]],Apollo_Data___Inc_Lender!A:A,Apollo_Data___Inc_Lender!F:F,"",0)&amp;"","")</f>
        <v>outstanding</v>
      </c>
      <c r="G1242" s="19">
        <f>_xlfn.XLOOKUP(Apollo_Results[[#This Row],[Company Number ]],Apollo_Data___Inc_Lender!A:A,Apollo_Data___Inc_Lender!G:G,"",0)</f>
        <v>34478</v>
      </c>
      <c r="H1242" s="8" t="str">
        <f>IFERROR(Apollo_Data__Comp_No[[#This Row],[First Name]],"")</f>
        <v>Pete</v>
      </c>
      <c r="I1242" s="8" t="str">
        <f>IFERROR(Apollo_Data__Comp_No[[#This Row],[Last Name]],"")</f>
        <v>Swallow</v>
      </c>
      <c r="M1242" s="8" t="str">
        <f>IFERROR(Apollo_Data__Comp_No[[#This Row],[Company Linkedin Url]],"")</f>
        <v>http://www.linkedin.com/company/bolsterstone-group</v>
      </c>
      <c r="N1242" s="8" t="str">
        <f>IFERROR(Apollo_Data__Comp_No[[#This Row],[Website]],"")</f>
        <v>https://bolsterstone.com</v>
      </c>
      <c r="O1242" s="8" t="str">
        <f>IFERROR(Apollo_Data__Comp_No[[#This Row],[Company Address]],"")</f>
        <v>Dunston Road, Chesterfield, England, United Kingdom, S41 8</v>
      </c>
      <c r="P1242" s="32"/>
    </row>
    <row r="1243" spans="1:16" x14ac:dyDescent="0.4">
      <c r="A1243" s="18" t="str">
        <f>IFERROR(Apollo_Data__Comp_No[[#This Row],[CH Company number]],"")</f>
        <v>07877353</v>
      </c>
      <c r="B1243" s="14" t="str">
        <f>IFERROR(Apollo_Data__Comp_No[[#This Row],[company]],"")</f>
        <v>Home Is</v>
      </c>
      <c r="C1243" s="14" t="str">
        <f>IFERROR(_xlfn.XLOOKUP(Apollo_Results[[#This Row],[Company Number ]],Apollo_Data___Inc_Lender!A:A,Apollo_Data___Inc_Lender!C:C,,)&amp;"","")</f>
        <v>Alexander - Haines</v>
      </c>
      <c r="D1243" s="8" t="str">
        <f>IFERROR(_xlfn.XLOOKUP(Apollo_Results[[#This Row],[Company Number ]],Apollo_Data___Inc_Lender!A:A,Apollo_Data___Inc_Lender!D:D,,)&amp;"","")</f>
        <v/>
      </c>
      <c r="E1243" s="19">
        <f>IFERROR(_xlfn.XLOOKUP(Apollo_Results[[#This Row],[Company Number ]],Apollo_Data___Inc_Lender!A:A,Apollo_Data___Inc_Lender!E:E,"",),"")</f>
        <v>0</v>
      </c>
      <c r="F1243" s="8" t="str">
        <f>IFERROR(_xlfn.XLOOKUP(Apollo_Results[[#This Row],[Company Number ]],Apollo_Data___Inc_Lender!A:A,Apollo_Data___Inc_Lender!F:F,"",0)&amp;"","")</f>
        <v/>
      </c>
      <c r="G1243" s="19">
        <f>_xlfn.XLOOKUP(Apollo_Results[[#This Row],[Company Number ]],Apollo_Data___Inc_Lender!A:A,Apollo_Data___Inc_Lender!G:G,"",0)</f>
        <v>40886</v>
      </c>
      <c r="H1243" s="8" t="str">
        <f>IFERROR(Apollo_Data__Comp_No[[#This Row],[First Name]],"")</f>
        <v>Liza</v>
      </c>
      <c r="I1243" s="8" t="str">
        <f>IFERROR(Apollo_Data__Comp_No[[#This Row],[Last Name]],"")</f>
        <v>Samoriz</v>
      </c>
      <c r="M1243" s="8" t="str">
        <f>IFERROR(Apollo_Data__Comp_No[[#This Row],[Company Linkedin Url]],"")</f>
        <v>http://www.linkedin.com/company/homeislondon</v>
      </c>
      <c r="N1243" s="8" t="str">
        <f>IFERROR(Apollo_Data__Comp_No[[#This Row],[Website]],"")</f>
        <v>https://homeislondon.com</v>
      </c>
      <c r="O1243" s="8" t="str">
        <f>IFERROR(Apollo_Data__Comp_No[[#This Row],[Company Address]],"")</f>
        <v>London, England, United Kingdom, EC2A 4NE</v>
      </c>
      <c r="P1243" s="32"/>
    </row>
    <row r="1244" spans="1:16" x14ac:dyDescent="0.4">
      <c r="A1244" s="18" t="str">
        <f>IFERROR(Apollo_Data__Comp_No[[#This Row],[CH Company number]],"")</f>
        <v>13353019</v>
      </c>
      <c r="B1244" s="14" t="str">
        <f>IFERROR(Apollo_Data__Comp_No[[#This Row],[company]],"")</f>
        <v>Guildcrest Homes</v>
      </c>
      <c r="C1244" s="14" t="str">
        <f>IFERROR(_xlfn.XLOOKUP(Apollo_Results[[#This Row],[Company Number ]],Apollo_Data___Inc_Lender!A:A,Apollo_Data___Inc_Lender!C:C,,)&amp;"","")</f>
        <v>Jeffrey - Smith</v>
      </c>
      <c r="D1244" s="8" t="str">
        <f>IFERROR(_xlfn.XLOOKUP(Apollo_Results[[#This Row],[Company Number ]],Apollo_Data___Inc_Lender!A:A,Apollo_Data___Inc_Lender!D:D,,)&amp;"","")</f>
        <v>Paragon Development Finance Limited</v>
      </c>
      <c r="E1244" s="19">
        <f>IFERROR(_xlfn.XLOOKUP(Apollo_Results[[#This Row],[Company Number ]],Apollo_Data___Inc_Lender!A:A,Apollo_Data___Inc_Lender!E:E,"",),"")</f>
        <v>45814</v>
      </c>
      <c r="F1244" s="8" t="str">
        <f>IFERROR(_xlfn.XLOOKUP(Apollo_Results[[#This Row],[Company Number ]],Apollo_Data___Inc_Lender!A:A,Apollo_Data___Inc_Lender!F:F,"",0)&amp;"","")</f>
        <v>outstanding</v>
      </c>
      <c r="G1244" s="19">
        <f>_xlfn.XLOOKUP(Apollo_Results[[#This Row],[Company Number ]],Apollo_Data___Inc_Lender!A:A,Apollo_Data___Inc_Lender!G:G,"",0)</f>
        <v>44309</v>
      </c>
      <c r="H1244" s="8" t="str">
        <f>IFERROR(Apollo_Data__Comp_No[[#This Row],[First Name]],"")</f>
        <v>Gintare</v>
      </c>
      <c r="I1244" s="8" t="str">
        <f>IFERROR(Apollo_Data__Comp_No[[#This Row],[Last Name]],"")</f>
        <v>Bendziuniene</v>
      </c>
      <c r="M1244" s="8" t="str">
        <f>IFERROR(Apollo_Data__Comp_No[[#This Row],[Company Linkedin Url]],"")</f>
        <v>http://www.linkedin.com/company/guildcrest-homes-ltd</v>
      </c>
      <c r="N1244" s="8" t="str">
        <f>IFERROR(Apollo_Data__Comp_No[[#This Row],[Website]],"")</f>
        <v>https://guildcresthomes.co.uk</v>
      </c>
      <c r="O1244" s="8" t="str">
        <f>IFERROR(Apollo_Data__Comp_No[[#This Row],[Company Address]],"")</f>
        <v>Ramsgate, England, United Kingdom, CT12 5</v>
      </c>
      <c r="P1244" s="32"/>
    </row>
    <row r="1245" spans="1:16" x14ac:dyDescent="0.4">
      <c r="A1245" s="18" t="str">
        <f>IFERROR(Apollo_Data__Comp_No[[#This Row],[CH Company number]],"")</f>
        <v>11177275</v>
      </c>
      <c r="B1245" s="14" t="str">
        <f>IFERROR(Apollo_Data__Comp_No[[#This Row],[company]],"")</f>
        <v>Just New Homes</v>
      </c>
      <c r="C1245" s="14" t="str">
        <f>IFERROR(_xlfn.XLOOKUP(Apollo_Results[[#This Row],[Company Number ]],Apollo_Data___Inc_Lender!A:A,Apollo_Data___Inc_Lender!C:C,,)&amp;"","")</f>
        <v>James - Jayson; Daniel - Zimmerman</v>
      </c>
      <c r="D1245" s="8" t="str">
        <f>IFERROR(_xlfn.XLOOKUP(Apollo_Results[[#This Row],[Company Number ]],Apollo_Data___Inc_Lender!A:A,Apollo_Data___Inc_Lender!D:D,,)&amp;"","")</f>
        <v/>
      </c>
      <c r="E1245" s="19">
        <f>IFERROR(_xlfn.XLOOKUP(Apollo_Results[[#This Row],[Company Number ]],Apollo_Data___Inc_Lender!A:A,Apollo_Data___Inc_Lender!E:E,"",),"")</f>
        <v>0</v>
      </c>
      <c r="F1245" s="8" t="str">
        <f>IFERROR(_xlfn.XLOOKUP(Apollo_Results[[#This Row],[Company Number ]],Apollo_Data___Inc_Lender!A:A,Apollo_Data___Inc_Lender!F:F,"",0)&amp;"","")</f>
        <v/>
      </c>
      <c r="G1245" s="19">
        <f>_xlfn.XLOOKUP(Apollo_Results[[#This Row],[Company Number ]],Apollo_Data___Inc_Lender!A:A,Apollo_Data___Inc_Lender!G:G,"",0)</f>
        <v>43130</v>
      </c>
      <c r="H1245" s="8" t="str">
        <f>IFERROR(Apollo_Data__Comp_No[[#This Row],[First Name]],"")</f>
        <v>Daniel</v>
      </c>
      <c r="I1245" s="8" t="str">
        <f>IFERROR(Apollo_Data__Comp_No[[#This Row],[Last Name]],"")</f>
        <v>Zimmerman</v>
      </c>
      <c r="M1245" s="8" t="str">
        <f>IFERROR(Apollo_Data__Comp_No[[#This Row],[Company Linkedin Url]],"")</f>
        <v>http://www.linkedin.com/company/just-new-homes</v>
      </c>
      <c r="N1245" s="8" t="str">
        <f>IFERROR(Apollo_Data__Comp_No[[#This Row],[Website]],"")</f>
        <v>https://justnewhomes.com</v>
      </c>
      <c r="O1245" s="8" t="str">
        <f>IFERROR(Apollo_Data__Comp_No[[#This Row],[Company Address]],"")</f>
        <v>85 Great Portland Street, London, England, United Kingdom, W1W 7LT</v>
      </c>
      <c r="P1245" s="32"/>
    </row>
    <row r="1246" spans="1:16" x14ac:dyDescent="0.4">
      <c r="A1246" s="18" t="str">
        <f>IFERROR(Apollo_Data__Comp_No[[#This Row],[CH Company number]],"")</f>
        <v>11225953</v>
      </c>
      <c r="B1246" s="14" t="str">
        <f>IFERROR(Apollo_Data__Comp_No[[#This Row],[company]],"")</f>
        <v>Normette Homes</v>
      </c>
      <c r="C1246" s="14" t="str">
        <f>IFERROR(_xlfn.XLOOKUP(Apollo_Results[[#This Row],[Company Number ]],Apollo_Data___Inc_Lender!A:A,Apollo_Data___Inc_Lender!C:C,,)&amp;"","")</f>
        <v>Michael - Asare; Joshua - Ebanks; Corneil - Efoma</v>
      </c>
      <c r="D1246" s="8" t="str">
        <f>IFERROR(_xlfn.XLOOKUP(Apollo_Results[[#This Row],[Company Number ]],Apollo_Data___Inc_Lender!A:A,Apollo_Data___Inc_Lender!D:D,,)&amp;"","")</f>
        <v/>
      </c>
      <c r="E1246" s="19">
        <f>IFERROR(_xlfn.XLOOKUP(Apollo_Results[[#This Row],[Company Number ]],Apollo_Data___Inc_Lender!A:A,Apollo_Data___Inc_Lender!E:E,"",),"")</f>
        <v>0</v>
      </c>
      <c r="F1246" s="8" t="str">
        <f>IFERROR(_xlfn.XLOOKUP(Apollo_Results[[#This Row],[Company Number ]],Apollo_Data___Inc_Lender!A:A,Apollo_Data___Inc_Lender!F:F,"",0)&amp;"","")</f>
        <v/>
      </c>
      <c r="G1246" s="19">
        <f>_xlfn.XLOOKUP(Apollo_Results[[#This Row],[Company Number ]],Apollo_Data___Inc_Lender!A:A,Apollo_Data___Inc_Lender!G:G,"",0)</f>
        <v>43157</v>
      </c>
      <c r="H1246" s="8" t="str">
        <f>IFERROR(Apollo_Data__Comp_No[[#This Row],[First Name]],"")</f>
        <v>Ivan</v>
      </c>
      <c r="I1246" s="8" t="str">
        <f>IFERROR(Apollo_Data__Comp_No[[#This Row],[Last Name]],"")</f>
        <v>Kayima</v>
      </c>
      <c r="M1246" s="8" t="str">
        <f>IFERROR(Apollo_Data__Comp_No[[#This Row],[Company Linkedin Url]],"")</f>
        <v>http://www.linkedin.com/company/normettehomes</v>
      </c>
      <c r="N1246" s="8" t="str">
        <f>IFERROR(Apollo_Data__Comp_No[[#This Row],[Website]],"")</f>
        <v>https://normettehomes.co.uk</v>
      </c>
      <c r="O1246" s="8" t="str">
        <f>IFERROR(Apollo_Data__Comp_No[[#This Row],[Company Address]],"")</f>
        <v>71-75 Shelton Street, England, United Kingdom, WC2H 9JQ</v>
      </c>
      <c r="P1246" s="32"/>
    </row>
    <row r="1247" spans="1:16" x14ac:dyDescent="0.4">
      <c r="A1247" s="18" t="str">
        <f>IFERROR(Apollo_Data__Comp_No[[#This Row],[CH Company number]],"")</f>
        <v>06752802</v>
      </c>
      <c r="B1247" s="14" t="str">
        <f>IFERROR(Apollo_Data__Comp_No[[#This Row],[company]],"")</f>
        <v>KEYWORKER HOMES (MACCLESFIELD) LIMITED</v>
      </c>
      <c r="C1247" s="14" t="str">
        <f>IFERROR(_xlfn.XLOOKUP(Apollo_Results[[#This Row],[Company Number ]],Apollo_Data___Inc_Lender!A:A,Apollo_Data___Inc_Lender!C:C,,)&amp;"","")</f>
        <v>Eian - Bailey</v>
      </c>
      <c r="D1247" s="8" t="str">
        <f>IFERROR(_xlfn.XLOOKUP(Apollo_Results[[#This Row],[Company Number ]],Apollo_Data___Inc_Lender!A:A,Apollo_Data___Inc_Lender!D:D,,)&amp;"","")</f>
        <v>Lloyd Bank PLC</v>
      </c>
      <c r="E1247" s="19">
        <f>IFERROR(_xlfn.XLOOKUP(Apollo_Results[[#This Row],[Company Number ]],Apollo_Data___Inc_Lender!A:A,Apollo_Data___Inc_Lender!E:E,"",),"")</f>
        <v>41995</v>
      </c>
      <c r="F1247" s="8" t="str">
        <f>IFERROR(_xlfn.XLOOKUP(Apollo_Results[[#This Row],[Company Number ]],Apollo_Data___Inc_Lender!A:A,Apollo_Data___Inc_Lender!F:F,"",0)&amp;"","")</f>
        <v>fully-satisfied</v>
      </c>
      <c r="G1247" s="19">
        <f>_xlfn.XLOOKUP(Apollo_Results[[#This Row],[Company Number ]],Apollo_Data___Inc_Lender!A:A,Apollo_Data___Inc_Lender!G:G,"",0)</f>
        <v>39771</v>
      </c>
      <c r="H1247" s="8" t="str">
        <f>IFERROR(Apollo_Data__Comp_No[[#This Row],[First Name]],"")</f>
        <v>Eian</v>
      </c>
      <c r="I1247" s="8" t="str">
        <f>IFERROR(Apollo_Data__Comp_No[[#This Row],[Last Name]],"")</f>
        <v>Bailey</v>
      </c>
      <c r="M1247" s="8" t="str">
        <f>IFERROR(Apollo_Data__Comp_No[[#This Row],[Company Linkedin Url]],"")</f>
        <v>http://www.linkedin.com/company/keyworker-homes-macclesfield-limited</v>
      </c>
      <c r="N1247" s="8" t="str">
        <f>IFERROR(Apollo_Data__Comp_No[[#This Row],[Website]],"")</f>
        <v>https://keyworkerhomesltd.co.uk</v>
      </c>
      <c r="O1247" s="8" t="str">
        <f>IFERROR(Apollo_Data__Comp_No[[#This Row],[Company Address]],"")</f>
        <v>183 Breck Road, Poulton-le-Fylde, England, United Kingdom, FY6 7LL</v>
      </c>
      <c r="P1247" s="32"/>
    </row>
    <row r="1248" spans="1:16" x14ac:dyDescent="0.4">
      <c r="A1248" s="18" t="str">
        <f>IFERROR(Apollo_Data__Comp_No[[#This Row],[CH Company number]],"")</f>
        <v>09951603</v>
      </c>
      <c r="B1248" s="14" t="str">
        <f>IFERROR(Apollo_Data__Comp_No[[#This Row],[company]],"")</f>
        <v>Saha Properties Ltd</v>
      </c>
      <c r="C1248" s="14" t="str">
        <f>IFERROR(_xlfn.XLOOKUP(Apollo_Results[[#This Row],[Company Number ]],Apollo_Data___Inc_Lender!A:A,Apollo_Data___Inc_Lender!C:C,,)&amp;"","")</f>
        <v>Akash - Saha</v>
      </c>
      <c r="D1248" s="8" t="str">
        <f>IFERROR(_xlfn.XLOOKUP(Apollo_Results[[#This Row],[Company Number ]],Apollo_Data___Inc_Lender!A:A,Apollo_Data___Inc_Lender!D:D,,)&amp;"","")</f>
        <v/>
      </c>
      <c r="E1248" s="19">
        <f>IFERROR(_xlfn.XLOOKUP(Apollo_Results[[#This Row],[Company Number ]],Apollo_Data___Inc_Lender!A:A,Apollo_Data___Inc_Lender!E:E,"",),"")</f>
        <v>0</v>
      </c>
      <c r="F1248" s="8" t="str">
        <f>IFERROR(_xlfn.XLOOKUP(Apollo_Results[[#This Row],[Company Number ]],Apollo_Data___Inc_Lender!A:A,Apollo_Data___Inc_Lender!F:F,"",0)&amp;"","")</f>
        <v/>
      </c>
      <c r="G1248" s="19">
        <f>_xlfn.XLOOKUP(Apollo_Results[[#This Row],[Company Number ]],Apollo_Data___Inc_Lender!A:A,Apollo_Data___Inc_Lender!G:G,"",0)</f>
        <v>42383</v>
      </c>
      <c r="H1248" s="8" t="str">
        <f>IFERROR(Apollo_Data__Comp_No[[#This Row],[First Name]],"")</f>
        <v>Akash</v>
      </c>
      <c r="I1248" s="8" t="str">
        <f>IFERROR(Apollo_Data__Comp_No[[#This Row],[Last Name]],"")</f>
        <v>Saha</v>
      </c>
      <c r="M1248" s="8" t="str">
        <f>IFERROR(Apollo_Data__Comp_No[[#This Row],[Company Linkedin Url]],"")</f>
        <v>http://www.linkedin.com/company/saha-properties-ltd</v>
      </c>
      <c r="N1248" s="8" t="str">
        <f>IFERROR(Apollo_Data__Comp_No[[#This Row],[Website]],"")</f>
        <v>https://saha.uk.com</v>
      </c>
      <c r="O1248" s="8" t="str">
        <f>IFERROR(Apollo_Data__Comp_No[[#This Row],[Company Address]],"")</f>
        <v>London, England, United Kingdom, W1W 6AA</v>
      </c>
      <c r="P1248" s="32"/>
    </row>
    <row r="1249" spans="1:16" x14ac:dyDescent="0.4">
      <c r="A1249" s="18" t="str">
        <f>IFERROR(Apollo_Data__Comp_No[[#This Row],[CH Company number]],"")</f>
        <v>07844229</v>
      </c>
      <c r="B1249" s="14" t="str">
        <f>IFERROR(Apollo_Data__Comp_No[[#This Row],[company]],"")</f>
        <v>Crown Coast Property Group</v>
      </c>
      <c r="C1249" s="14" t="str">
        <f>IFERROR(_xlfn.XLOOKUP(Apollo_Results[[#This Row],[Company Number ]],Apollo_Data___Inc_Lender!A:A,Apollo_Data___Inc_Lender!C:C,,)&amp;"","")</f>
        <v>Peter - Leuzzi; Spencer - Simons</v>
      </c>
      <c r="D1249" s="8" t="str">
        <f>IFERROR(_xlfn.XLOOKUP(Apollo_Results[[#This Row],[Company Number ]],Apollo_Data___Inc_Lender!A:A,Apollo_Data___Inc_Lender!D:D,,)&amp;"","")</f>
        <v>Hampshire Trust Bank PLC</v>
      </c>
      <c r="E1249" s="19">
        <f>IFERROR(_xlfn.XLOOKUP(Apollo_Results[[#This Row],[Company Number ]],Apollo_Data___Inc_Lender!A:A,Apollo_Data___Inc_Lender!E:E,"",),"")</f>
        <v>42668</v>
      </c>
      <c r="F1249" s="8" t="str">
        <f>IFERROR(_xlfn.XLOOKUP(Apollo_Results[[#This Row],[Company Number ]],Apollo_Data___Inc_Lender!A:A,Apollo_Data___Inc_Lender!F:F,"",0)&amp;"","")</f>
        <v>outstanding</v>
      </c>
      <c r="G1249" s="19">
        <f>_xlfn.XLOOKUP(Apollo_Results[[#This Row],[Company Number ]],Apollo_Data___Inc_Lender!A:A,Apollo_Data___Inc_Lender!G:G,"",0)</f>
        <v>40858</v>
      </c>
      <c r="H1249" s="8" t="str">
        <f>IFERROR(Apollo_Data__Comp_No[[#This Row],[First Name]],"")</f>
        <v>Jonathan</v>
      </c>
      <c r="I1249" s="8" t="str">
        <f>IFERROR(Apollo_Data__Comp_No[[#This Row],[Last Name]],"")</f>
        <v>Myers</v>
      </c>
      <c r="M1249" s="8" t="str">
        <f>IFERROR(Apollo_Data__Comp_No[[#This Row],[Company Linkedin Url]],"")</f>
        <v>http://www.linkedin.com/company/crowncoastpropertylimited</v>
      </c>
      <c r="N1249" s="8" t="str">
        <f>IFERROR(Apollo_Data__Comp_No[[#This Row],[Website]],"")</f>
        <v>https://crowncoast.co.uk</v>
      </c>
      <c r="O1249" s="8" t="str">
        <f>IFERROR(Apollo_Data__Comp_No[[#This Row],[Company Address]],"")</f>
        <v>Borehamwood, England, United Kingdom</v>
      </c>
      <c r="P1249" s="32"/>
    </row>
    <row r="1250" spans="1:16" x14ac:dyDescent="0.4">
      <c r="A1250" s="18" t="str">
        <f>IFERROR(Apollo_Data__Comp_No[[#This Row],[CH Company number]],"")</f>
        <v>07844229</v>
      </c>
      <c r="B1250" s="14" t="str">
        <f>IFERROR(Apollo_Data__Comp_No[[#This Row],[company]],"")</f>
        <v>Crown Coast Property Group</v>
      </c>
      <c r="C1250" s="14" t="str">
        <f>IFERROR(_xlfn.XLOOKUP(Apollo_Results[[#This Row],[Company Number ]],Apollo_Data___Inc_Lender!A:A,Apollo_Data___Inc_Lender!C:C,,)&amp;"","")</f>
        <v>Peter - Leuzzi; Spencer - Simons</v>
      </c>
      <c r="D1250" s="8" t="str">
        <f>IFERROR(_xlfn.XLOOKUP(Apollo_Results[[#This Row],[Company Number ]],Apollo_Data___Inc_Lender!A:A,Apollo_Data___Inc_Lender!D:D,,)&amp;"","")</f>
        <v>Hampshire Trust Bank PLC</v>
      </c>
      <c r="E1250" s="19">
        <f>IFERROR(_xlfn.XLOOKUP(Apollo_Results[[#This Row],[Company Number ]],Apollo_Data___Inc_Lender!A:A,Apollo_Data___Inc_Lender!E:E,"",),"")</f>
        <v>42668</v>
      </c>
      <c r="F1250" s="8" t="str">
        <f>IFERROR(_xlfn.XLOOKUP(Apollo_Results[[#This Row],[Company Number ]],Apollo_Data___Inc_Lender!A:A,Apollo_Data___Inc_Lender!F:F,"",0)&amp;"","")</f>
        <v>outstanding</v>
      </c>
      <c r="G1250" s="19">
        <f>_xlfn.XLOOKUP(Apollo_Results[[#This Row],[Company Number ]],Apollo_Data___Inc_Lender!A:A,Apollo_Data___Inc_Lender!G:G,"",0)</f>
        <v>40858</v>
      </c>
      <c r="H1250" s="8" t="str">
        <f>IFERROR(Apollo_Data__Comp_No[[#This Row],[First Name]],"")</f>
        <v>Spencer</v>
      </c>
      <c r="I1250" s="8" t="str">
        <f>IFERROR(Apollo_Data__Comp_No[[#This Row],[Last Name]],"")</f>
        <v>Simons</v>
      </c>
      <c r="M1250" s="8" t="str">
        <f>IFERROR(Apollo_Data__Comp_No[[#This Row],[Company Linkedin Url]],"")</f>
        <v>http://www.linkedin.com/company/crowncoastpropertylimited</v>
      </c>
      <c r="N1250" s="8" t="str">
        <f>IFERROR(Apollo_Data__Comp_No[[#This Row],[Website]],"")</f>
        <v>https://crowncoast.co.uk</v>
      </c>
      <c r="O1250" s="8" t="str">
        <f>IFERROR(Apollo_Data__Comp_No[[#This Row],[Company Address]],"")</f>
        <v>Borehamwood, England, United Kingdom</v>
      </c>
      <c r="P1250" s="32"/>
    </row>
    <row r="1251" spans="1:16" x14ac:dyDescent="0.4">
      <c r="A1251" s="18" t="str">
        <f>IFERROR(Apollo_Data__Comp_No[[#This Row],[CH Company number]],"")</f>
        <v>03786346</v>
      </c>
      <c r="B1251" s="14" t="str">
        <f>IFERROR(Apollo_Data__Comp_No[[#This Row],[company]],"")</f>
        <v>Perland Properties Ltd</v>
      </c>
      <c r="C1251" s="14" t="str">
        <f>IFERROR(_xlfn.XLOOKUP(Apollo_Results[[#This Row],[Company Number ]],Apollo_Data___Inc_Lender!A:A,Apollo_Data___Inc_Lender!C:C,,)&amp;"","")</f>
        <v>Ravi - Gandhi; Murali - Ramadoss; Sankarasubramanian, Sankara Narayanan</v>
      </c>
      <c r="D1251" s="8" t="str">
        <f>IFERROR(_xlfn.XLOOKUP(Apollo_Results[[#This Row],[Company Number ]],Apollo_Data___Inc_Lender!A:A,Apollo_Data___Inc_Lender!D:D,,)&amp;"","")</f>
        <v>Abn Amro Bank Nv</v>
      </c>
      <c r="E1251" s="19">
        <f>IFERROR(_xlfn.XLOOKUP(Apollo_Results[[#This Row],[Company Number ]],Apollo_Data___Inc_Lender!A:A,Apollo_Data___Inc_Lender!E:E,"",),"")</f>
        <v>40893</v>
      </c>
      <c r="F1251" s="8" t="str">
        <f>IFERROR(_xlfn.XLOOKUP(Apollo_Results[[#This Row],[Company Number ]],Apollo_Data___Inc_Lender!A:A,Apollo_Data___Inc_Lender!F:F,"",0)&amp;"","")</f>
        <v>outstanding</v>
      </c>
      <c r="G1251" s="19">
        <f>_xlfn.XLOOKUP(Apollo_Results[[#This Row],[Company Number ]],Apollo_Data___Inc_Lender!A:A,Apollo_Data___Inc_Lender!G:G,"",0)</f>
        <v>36321</v>
      </c>
      <c r="H1251" s="8" t="str">
        <f>IFERROR(Apollo_Data__Comp_No[[#This Row],[First Name]],"")</f>
        <v>Murali</v>
      </c>
      <c r="I1251" s="8" t="str">
        <f>IFERROR(Apollo_Data__Comp_No[[#This Row],[Last Name]],"")</f>
        <v>Ramadoss</v>
      </c>
      <c r="M1251" s="8" t="str">
        <f>IFERROR(Apollo_Data__Comp_No[[#This Row],[Company Linkedin Url]],"")</f>
        <v>http://www.linkedin.com/company/perland-properties-ltd</v>
      </c>
      <c r="N1251" s="8" t="str">
        <f>IFERROR(Apollo_Data__Comp_No[[#This Row],[Website]],"")</f>
        <v>https://perlandproperties.com</v>
      </c>
      <c r="O1251" s="8" t="str">
        <f>IFERROR(Apollo_Data__Comp_No[[#This Row],[Company Address]],"")</f>
        <v>2 Baker Street, London, England, United Kingdom, W1U 3</v>
      </c>
      <c r="P1251" s="32"/>
    </row>
    <row r="1252" spans="1:16" x14ac:dyDescent="0.4">
      <c r="A1252" s="18" t="str">
        <f>IFERROR(Apollo_Data__Comp_No[[#This Row],[CH Company number]],"")</f>
        <v>09871398</v>
      </c>
      <c r="B1252" s="14" t="str">
        <f>IFERROR(Apollo_Data__Comp_No[[#This Row],[company]],"")</f>
        <v>GLPG (Agency Team)</v>
      </c>
      <c r="C1252" s="14" t="str">
        <f>IFERROR(_xlfn.XLOOKUP(Apollo_Results[[#This Row],[Company Number ]],Apollo_Data___Inc_Lender!A:A,Apollo_Data___Inc_Lender!C:C,,)&amp;"","")</f>
        <v>Matthew - Glazer; Dean - Leslie</v>
      </c>
      <c r="D1252" s="8" t="str">
        <f>IFERROR(_xlfn.XLOOKUP(Apollo_Results[[#This Row],[Company Number ]],Apollo_Data___Inc_Lender!A:A,Apollo_Data___Inc_Lender!D:D,,)&amp;"","")</f>
        <v/>
      </c>
      <c r="E1252" s="19">
        <f>IFERROR(_xlfn.XLOOKUP(Apollo_Results[[#This Row],[Company Number ]],Apollo_Data___Inc_Lender!A:A,Apollo_Data___Inc_Lender!E:E,"",),"")</f>
        <v>0</v>
      </c>
      <c r="F1252" s="8" t="str">
        <f>IFERROR(_xlfn.XLOOKUP(Apollo_Results[[#This Row],[Company Number ]],Apollo_Data___Inc_Lender!A:A,Apollo_Data___Inc_Lender!F:F,"",0)&amp;"","")</f>
        <v/>
      </c>
      <c r="G1252" s="19">
        <f>_xlfn.XLOOKUP(Apollo_Results[[#This Row],[Company Number ]],Apollo_Data___Inc_Lender!A:A,Apollo_Data___Inc_Lender!G:G,"",0)</f>
        <v>42321</v>
      </c>
      <c r="H1252" s="8" t="str">
        <f>IFERROR(Apollo_Data__Comp_No[[#This Row],[First Name]],"")</f>
        <v>Matt</v>
      </c>
      <c r="I1252" s="8" t="str">
        <f>IFERROR(Apollo_Data__Comp_No[[#This Row],[Last Name]],"")</f>
        <v>Glazer</v>
      </c>
      <c r="M1252" s="8" t="str">
        <f>IFERROR(Apollo_Data__Comp_No[[#This Row],[Company Linkedin Url]],"")</f>
        <v>http://www.linkedin.com/company/glpg-agency</v>
      </c>
      <c r="N1252" s="8" t="str">
        <f>IFERROR(Apollo_Data__Comp_No[[#This Row],[Website]],"")</f>
        <v>https://glpg.co.uk</v>
      </c>
      <c r="O1252" s="8" t="str">
        <f>IFERROR(Apollo_Data__Comp_No[[#This Row],[Company Address]],"")</f>
        <v>3 Fitzhardinge Street, London, England, United Kingdom, W1H 6EF</v>
      </c>
      <c r="P1252" s="32"/>
    </row>
    <row r="1253" spans="1:16" x14ac:dyDescent="0.4">
      <c r="A1253" s="18" t="str">
        <f>IFERROR(Apollo_Data__Comp_No[[#This Row],[CH Company number]],"")</f>
        <v>05216676</v>
      </c>
      <c r="B1253" s="14" t="str">
        <f>IFERROR(Apollo_Data__Comp_No[[#This Row],[company]],"")</f>
        <v>The Una Group</v>
      </c>
      <c r="C1253" s="14" t="str">
        <f>IFERROR(_xlfn.XLOOKUP(Apollo_Results[[#This Row],[Company Number ]],Apollo_Data___Inc_Lender!A:A,Apollo_Data___Inc_Lender!C:C,,)&amp;"","")</f>
        <v>Susan - Young; Ian - Dennis; David - Pearce; David - Young; Young, Samuel Harry</v>
      </c>
      <c r="D1253" s="8" t="str">
        <f>IFERROR(_xlfn.XLOOKUP(Apollo_Results[[#This Row],[Company Number ]],Apollo_Data___Inc_Lender!A:A,Apollo_Data___Inc_Lender!D:D,,)&amp;"","")</f>
        <v>Barclays Bank PLC</v>
      </c>
      <c r="E1253" s="19">
        <f>IFERROR(_xlfn.XLOOKUP(Apollo_Results[[#This Row],[Company Number ]],Apollo_Data___Inc_Lender!A:A,Apollo_Data___Inc_Lender!E:E,"",),"")</f>
        <v>44915</v>
      </c>
      <c r="F1253" s="8" t="str">
        <f>IFERROR(_xlfn.XLOOKUP(Apollo_Results[[#This Row],[Company Number ]],Apollo_Data___Inc_Lender!A:A,Apollo_Data___Inc_Lender!F:F,"",0)&amp;"","")</f>
        <v>outstanding</v>
      </c>
      <c r="G1253" s="19">
        <f>_xlfn.XLOOKUP(Apollo_Results[[#This Row],[Company Number ]],Apollo_Data___Inc_Lender!A:A,Apollo_Data___Inc_Lender!G:G,"",0)</f>
        <v>38226</v>
      </c>
      <c r="H1253" s="8" t="str">
        <f>IFERROR(Apollo_Data__Comp_No[[#This Row],[First Name]],"")</f>
        <v>Alan</v>
      </c>
      <c r="I1253" s="8" t="str">
        <f>IFERROR(Apollo_Data__Comp_No[[#This Row],[Last Name]],"")</f>
        <v>Jevons</v>
      </c>
      <c r="M1253" s="8" t="str">
        <f>IFERROR(Apollo_Data__Comp_No[[#This Row],[Company Linkedin Url]],"")</f>
        <v>http://www.linkedin.com/company/theunagroup</v>
      </c>
      <c r="N1253" s="8" t="str">
        <f>IFERROR(Apollo_Data__Comp_No[[#This Row],[Website]],"")</f>
        <v>https://theunagroup.co.uk</v>
      </c>
      <c r="O1253" s="8" t="str">
        <f>IFERROR(Apollo_Data__Comp_No[[#This Row],[Company Address]],"")</f>
        <v>Thornbury Road, Plymouth, England, United Kingdom, PL6 8</v>
      </c>
      <c r="P1253" s="32"/>
    </row>
    <row r="1254" spans="1:16" x14ac:dyDescent="0.4">
      <c r="A1254" s="18" t="str">
        <f>IFERROR(Apollo_Data__Comp_No[[#This Row],[CH Company number]],"")</f>
        <v>13312729</v>
      </c>
      <c r="B1254" s="14" t="str">
        <f>IFERROR(Apollo_Data__Comp_No[[#This Row],[company]],"")</f>
        <v>LIFE U DESIGN</v>
      </c>
      <c r="C1254" s="14" t="str">
        <f>IFERROR(_xlfn.XLOOKUP(Apollo_Results[[#This Row],[Company Number ]],Apollo_Data___Inc_Lender!A:A,Apollo_Data___Inc_Lender!C:C,,)&amp;"","")</f>
        <v>Andrew - Smith; Andrew - Walker</v>
      </c>
      <c r="D1254" s="8" t="str">
        <f>IFERROR(_xlfn.XLOOKUP(Apollo_Results[[#This Row],[Company Number ]],Apollo_Data___Inc_Lender!A:A,Apollo_Data___Inc_Lender!D:D,,)&amp;"","")</f>
        <v/>
      </c>
      <c r="E1254" s="19">
        <f>IFERROR(_xlfn.XLOOKUP(Apollo_Results[[#This Row],[Company Number ]],Apollo_Data___Inc_Lender!A:A,Apollo_Data___Inc_Lender!E:E,"",),"")</f>
        <v>0</v>
      </c>
      <c r="F1254" s="8" t="str">
        <f>IFERROR(_xlfn.XLOOKUP(Apollo_Results[[#This Row],[Company Number ]],Apollo_Data___Inc_Lender!A:A,Apollo_Data___Inc_Lender!F:F,"",0)&amp;"","")</f>
        <v/>
      </c>
      <c r="G1254" s="19">
        <f>_xlfn.XLOOKUP(Apollo_Results[[#This Row],[Company Number ]],Apollo_Data___Inc_Lender!A:A,Apollo_Data___Inc_Lender!G:G,"",0)</f>
        <v>44289</v>
      </c>
      <c r="H1254" s="8" t="str">
        <f>IFERROR(Apollo_Data__Comp_No[[#This Row],[First Name]],"")</f>
        <v>Gilbert</v>
      </c>
      <c r="I1254" s="8" t="str">
        <f>IFERROR(Apollo_Data__Comp_No[[#This Row],[Last Name]],"")</f>
        <v>Gerber</v>
      </c>
      <c r="M1254" s="8" t="str">
        <f>IFERROR(Apollo_Data__Comp_No[[#This Row],[Company Linkedin Url]],"")</f>
        <v>http://www.linkedin.com/company/life-u</v>
      </c>
      <c r="N1254" s="8" t="str">
        <f>IFERROR(Apollo_Data__Comp_No[[#This Row],[Website]],"")</f>
        <v>https://life-udesign.com</v>
      </c>
      <c r="O1254" s="8" t="str">
        <f>IFERROR(Apollo_Data__Comp_No[[#This Row],[Company Address]],"")</f>
        <v>33 Manor Way, Chesham, England, United Kingdom, HP5 3BH</v>
      </c>
      <c r="P1254" s="32"/>
    </row>
    <row r="1255" spans="1:16" x14ac:dyDescent="0.4">
      <c r="A1255" s="18" t="str">
        <f>IFERROR(Apollo_Data__Comp_No[[#This Row],[CH Company number]],"")</f>
        <v>12809575</v>
      </c>
      <c r="B1255" s="14" t="str">
        <f>IFERROR(Apollo_Data__Comp_No[[#This Row],[company]],"")</f>
        <v>Midpoint Developments Limited</v>
      </c>
      <c r="C1255" s="14" t="str">
        <f>IFERROR(_xlfn.XLOOKUP(Apollo_Results[[#This Row],[Company Number ]],Apollo_Data___Inc_Lender!A:A,Apollo_Data___Inc_Lender!C:C,,)&amp;"","")</f>
        <v>Duncan - Mason</v>
      </c>
      <c r="D1255" s="8" t="str">
        <f>IFERROR(_xlfn.XLOOKUP(Apollo_Results[[#This Row],[Company Number ]],Apollo_Data___Inc_Lender!A:A,Apollo_Data___Inc_Lender!D:D,,)&amp;"","")</f>
        <v/>
      </c>
      <c r="E1255" s="19">
        <f>IFERROR(_xlfn.XLOOKUP(Apollo_Results[[#This Row],[Company Number ]],Apollo_Data___Inc_Lender!A:A,Apollo_Data___Inc_Lender!E:E,"",),"")</f>
        <v>0</v>
      </c>
      <c r="F1255" s="8" t="str">
        <f>IFERROR(_xlfn.XLOOKUP(Apollo_Results[[#This Row],[Company Number ]],Apollo_Data___Inc_Lender!A:A,Apollo_Data___Inc_Lender!F:F,"",0)&amp;"","")</f>
        <v/>
      </c>
      <c r="G1255" s="19">
        <f>_xlfn.XLOOKUP(Apollo_Results[[#This Row],[Company Number ]],Apollo_Data___Inc_Lender!A:A,Apollo_Data___Inc_Lender!G:G,"",0)</f>
        <v>44056</v>
      </c>
      <c r="H1255" s="8" t="str">
        <f>IFERROR(Apollo_Data__Comp_No[[#This Row],[First Name]],"")</f>
        <v>James</v>
      </c>
      <c r="I1255" s="8" t="str">
        <f>IFERROR(Apollo_Data__Comp_No[[#This Row],[Last Name]],"")</f>
        <v>Fox</v>
      </c>
      <c r="M1255" s="8" t="str">
        <f>IFERROR(Apollo_Data__Comp_No[[#This Row],[Company Linkedin Url]],"")</f>
        <v>http://www.linkedin.com/company/midpoint-developments-limited</v>
      </c>
      <c r="N1255" s="8" t="str">
        <f>IFERROR(Apollo_Data__Comp_No[[#This Row],[Website]],"")</f>
        <v>https://midpointdevelopments.com</v>
      </c>
      <c r="O1255" s="8" t="str">
        <f>IFERROR(Apollo_Data__Comp_No[[#This Row],[Company Address]],"")</f>
        <v>Milton Keynes, England, United Kingdom</v>
      </c>
      <c r="P1255" s="32"/>
    </row>
    <row r="1256" spans="1:16" x14ac:dyDescent="0.4">
      <c r="A1256" s="18" t="str">
        <f>IFERROR(Apollo_Data__Comp_No[[#This Row],[CH Company number]],"")</f>
        <v>10983248</v>
      </c>
      <c r="B1256" s="14" t="str">
        <f>IFERROR(Apollo_Data__Comp_No[[#This Row],[company]],"")</f>
        <v>Key Land Capital Ltd</v>
      </c>
      <c r="C1256" s="14" t="str">
        <f>IFERROR(_xlfn.XLOOKUP(Apollo_Results[[#This Row],[Company Number ]],Apollo_Data___Inc_Lender!A:A,Apollo_Data___Inc_Lender!C:C,,)&amp;"","")</f>
        <v>Laura - Cotton; Kevin - Sharkey</v>
      </c>
      <c r="D1256" s="8" t="str">
        <f>IFERROR(_xlfn.XLOOKUP(Apollo_Results[[#This Row],[Company Number ]],Apollo_Data___Inc_Lender!A:A,Apollo_Data___Inc_Lender!D:D,,)&amp;"","")</f>
        <v/>
      </c>
      <c r="E1256" s="19">
        <f>IFERROR(_xlfn.XLOOKUP(Apollo_Results[[#This Row],[Company Number ]],Apollo_Data___Inc_Lender!A:A,Apollo_Data___Inc_Lender!E:E,"",),"")</f>
        <v>0</v>
      </c>
      <c r="F1256" s="8" t="str">
        <f>IFERROR(_xlfn.XLOOKUP(Apollo_Results[[#This Row],[Company Number ]],Apollo_Data___Inc_Lender!A:A,Apollo_Data___Inc_Lender!F:F,"",0)&amp;"","")</f>
        <v/>
      </c>
      <c r="G1256" s="19">
        <f>_xlfn.XLOOKUP(Apollo_Results[[#This Row],[Company Number ]],Apollo_Data___Inc_Lender!A:A,Apollo_Data___Inc_Lender!G:G,"",0)</f>
        <v>43005</v>
      </c>
      <c r="H1256" s="8" t="str">
        <f>IFERROR(Apollo_Data__Comp_No[[#This Row],[First Name]],"")</f>
        <v>Jo</v>
      </c>
      <c r="I1256" s="8" t="str">
        <f>IFERROR(Apollo_Data__Comp_No[[#This Row],[Last Name]],"")</f>
        <v>Woodley</v>
      </c>
      <c r="M1256" s="8" t="str">
        <f>IFERROR(Apollo_Data__Comp_No[[#This Row],[Company Linkedin Url]],"")</f>
        <v>http://www.linkedin.com/company/key-land-capital-plc</v>
      </c>
      <c r="N1256" s="8" t="str">
        <f>IFERROR(Apollo_Data__Comp_No[[#This Row],[Website]],"")</f>
        <v>https://keylandcapital.co.uk</v>
      </c>
      <c r="O1256" s="8" t="str">
        <f>IFERROR(Apollo_Data__Comp_No[[#This Row],[Company Address]],"")</f>
        <v>28 Lichfield Road, Sutton Coldfield, England, United Kingdom, B74 2NJ</v>
      </c>
      <c r="P1256" s="32"/>
    </row>
    <row r="1257" spans="1:16" x14ac:dyDescent="0.4">
      <c r="A1257" s="18" t="str">
        <f>IFERROR(Apollo_Data__Comp_No[[#This Row],[CH Company number]],"")</f>
        <v>12775697</v>
      </c>
      <c r="B1257" s="14" t="str">
        <f>IFERROR(Apollo_Data__Comp_No[[#This Row],[company]],"")</f>
        <v>AKA Construction Ltd</v>
      </c>
      <c r="C1257" s="14" t="str">
        <f>IFERROR(_xlfn.XLOOKUP(Apollo_Results[[#This Row],[Company Number ]],Apollo_Data___Inc_Lender!A:A,Apollo_Data___Inc_Lender!C:C,,)&amp;"","")</f>
        <v>Ksenija - Veretenikova-Gvozdovic</v>
      </c>
      <c r="D1257" s="8" t="str">
        <f>IFERROR(_xlfn.XLOOKUP(Apollo_Results[[#This Row],[Company Number ]],Apollo_Data___Inc_Lender!A:A,Apollo_Data___Inc_Lender!D:D,,)&amp;"","")</f>
        <v/>
      </c>
      <c r="E1257" s="19">
        <f>IFERROR(_xlfn.XLOOKUP(Apollo_Results[[#This Row],[Company Number ]],Apollo_Data___Inc_Lender!A:A,Apollo_Data___Inc_Lender!E:E,"",),"")</f>
        <v>0</v>
      </c>
      <c r="F1257" s="8" t="str">
        <f>IFERROR(_xlfn.XLOOKUP(Apollo_Results[[#This Row],[Company Number ]],Apollo_Data___Inc_Lender!A:A,Apollo_Data___Inc_Lender!F:F,"",0)&amp;"","")</f>
        <v/>
      </c>
      <c r="G1257" s="19">
        <f>_xlfn.XLOOKUP(Apollo_Results[[#This Row],[Company Number ]],Apollo_Data___Inc_Lender!A:A,Apollo_Data___Inc_Lender!G:G,"",0)</f>
        <v>44040</v>
      </c>
      <c r="H1257" s="8" t="str">
        <f>IFERROR(Apollo_Data__Comp_No[[#This Row],[First Name]],"")</f>
        <v>Ksenija</v>
      </c>
      <c r="I1257" s="8" t="str">
        <f>IFERROR(Apollo_Data__Comp_No[[#This Row],[Last Name]],"")</f>
        <v>Veretenikova-Gvozdovic</v>
      </c>
      <c r="M1257" s="8" t="str">
        <f>IFERROR(Apollo_Data__Comp_No[[#This Row],[Company Linkedin Url]],"")</f>
        <v>http://www.linkedin.com/company/aka-construction-ltd</v>
      </c>
      <c r="N1257" s="8" t="str">
        <f>IFERROR(Apollo_Data__Comp_No[[#This Row],[Website]],"")</f>
        <v>https://akaconstruction.co.uk</v>
      </c>
      <c r="O1257" s="8" t="str">
        <f>IFERROR(Apollo_Data__Comp_No[[#This Row],[Company Address]],"")</f>
        <v>London, United Kingdom</v>
      </c>
      <c r="P1257" s="32"/>
    </row>
    <row r="1258" spans="1:16" x14ac:dyDescent="0.4">
      <c r="A1258" s="18" t="str">
        <f>IFERROR(Apollo_Data__Comp_No[[#This Row],[CH Company number]],"")</f>
        <v>10812863</v>
      </c>
      <c r="B1258" s="14" t="str">
        <f>IFERROR(Apollo_Data__Comp_No[[#This Row],[company]],"")</f>
        <v>Centaur Land</v>
      </c>
      <c r="C1258" s="14" t="str">
        <f>IFERROR(_xlfn.XLOOKUP(Apollo_Results[[#This Row],[Company Number ]],Apollo_Data___Inc_Lender!A:A,Apollo_Data___Inc_Lender!C:C,,)&amp;"","")</f>
        <v>Mark - Harrison; Mark - Snape; Guy - Wooddisse</v>
      </c>
      <c r="D1258" s="8" t="str">
        <f>IFERROR(_xlfn.XLOOKUP(Apollo_Results[[#This Row],[Company Number ]],Apollo_Data___Inc_Lender!A:A,Apollo_Data___Inc_Lender!D:D,,)&amp;"","")</f>
        <v>The Royal Bank of Scotland PLC</v>
      </c>
      <c r="E1258" s="19">
        <f>IFERROR(_xlfn.XLOOKUP(Apollo_Results[[#This Row],[Company Number ]],Apollo_Data___Inc_Lender!A:A,Apollo_Data___Inc_Lender!E:E,"",),"")</f>
        <v>45797</v>
      </c>
      <c r="F1258" s="8" t="str">
        <f>IFERROR(_xlfn.XLOOKUP(Apollo_Results[[#This Row],[Company Number ]],Apollo_Data___Inc_Lender!A:A,Apollo_Data___Inc_Lender!F:F,"",0)&amp;"","")</f>
        <v>outstanding</v>
      </c>
      <c r="G1258" s="19">
        <f>_xlfn.XLOOKUP(Apollo_Results[[#This Row],[Company Number ]],Apollo_Data___Inc_Lender!A:A,Apollo_Data___Inc_Lender!G:G,"",0)</f>
        <v>42898</v>
      </c>
      <c r="H1258" s="8" t="str">
        <f>IFERROR(Apollo_Data__Comp_No[[#This Row],[First Name]],"")</f>
        <v>James</v>
      </c>
      <c r="I1258" s="8" t="str">
        <f>IFERROR(Apollo_Data__Comp_No[[#This Row],[Last Name]],"")</f>
        <v>Wilson</v>
      </c>
      <c r="M1258" s="8" t="str">
        <f>IFERROR(Apollo_Data__Comp_No[[#This Row],[Company Linkedin Url]],"")</f>
        <v>http://www.linkedin.com/company/centaur-land</v>
      </c>
      <c r="N1258" s="8" t="str">
        <f>IFERROR(Apollo_Data__Comp_No[[#This Row],[Website]],"")</f>
        <v>https://centaurland.co.uk</v>
      </c>
      <c r="O1258" s="8" t="str">
        <f>IFERROR(Apollo_Data__Comp_No[[#This Row],[Company Address]],"")</f>
        <v>Stoke Orchard Road, Bishops Cleeve, England, United Kingdom, GL52</v>
      </c>
      <c r="P1258" s="32"/>
    </row>
    <row r="1259" spans="1:16" x14ac:dyDescent="0.4">
      <c r="A1259" s="18" t="str">
        <f>IFERROR(Apollo_Data__Comp_No[[#This Row],[CH Company number]],"")</f>
        <v>10812863</v>
      </c>
      <c r="B1259" s="14" t="str">
        <f>IFERROR(Apollo_Data__Comp_No[[#This Row],[company]],"")</f>
        <v>Centaur Land</v>
      </c>
      <c r="C1259" s="14" t="str">
        <f>IFERROR(_xlfn.XLOOKUP(Apollo_Results[[#This Row],[Company Number ]],Apollo_Data___Inc_Lender!A:A,Apollo_Data___Inc_Lender!C:C,,)&amp;"","")</f>
        <v>Mark - Harrison; Mark - Snape; Guy - Wooddisse</v>
      </c>
      <c r="D1259" s="8" t="str">
        <f>IFERROR(_xlfn.XLOOKUP(Apollo_Results[[#This Row],[Company Number ]],Apollo_Data___Inc_Lender!A:A,Apollo_Data___Inc_Lender!D:D,,)&amp;"","")</f>
        <v>The Royal Bank of Scotland PLC</v>
      </c>
      <c r="E1259" s="19">
        <f>IFERROR(_xlfn.XLOOKUP(Apollo_Results[[#This Row],[Company Number ]],Apollo_Data___Inc_Lender!A:A,Apollo_Data___Inc_Lender!E:E,"",),"")</f>
        <v>45797</v>
      </c>
      <c r="F1259" s="8" t="str">
        <f>IFERROR(_xlfn.XLOOKUP(Apollo_Results[[#This Row],[Company Number ]],Apollo_Data___Inc_Lender!A:A,Apollo_Data___Inc_Lender!F:F,"",0)&amp;"","")</f>
        <v>outstanding</v>
      </c>
      <c r="G1259" s="19">
        <f>_xlfn.XLOOKUP(Apollo_Results[[#This Row],[Company Number ]],Apollo_Data___Inc_Lender!A:A,Apollo_Data___Inc_Lender!G:G,"",0)</f>
        <v>42898</v>
      </c>
      <c r="H1259" s="8" t="str">
        <f>IFERROR(Apollo_Data__Comp_No[[#This Row],[First Name]],"")</f>
        <v>Guy</v>
      </c>
      <c r="I1259" s="8" t="str">
        <f>IFERROR(Apollo_Data__Comp_No[[#This Row],[Last Name]],"")</f>
        <v>Wooddisse</v>
      </c>
      <c r="M1259" s="8" t="str">
        <f>IFERROR(Apollo_Data__Comp_No[[#This Row],[Company Linkedin Url]],"")</f>
        <v>http://www.linkedin.com/company/centaur-land</v>
      </c>
      <c r="N1259" s="8" t="str">
        <f>IFERROR(Apollo_Data__Comp_No[[#This Row],[Website]],"")</f>
        <v>https://centaurland.co.uk</v>
      </c>
      <c r="O1259" s="8" t="str">
        <f>IFERROR(Apollo_Data__Comp_No[[#This Row],[Company Address]],"")</f>
        <v>Stoke Orchard Road, Bishops Cleeve, England, United Kingdom, GL52</v>
      </c>
      <c r="P1259" s="32"/>
    </row>
    <row r="1260" spans="1:16" x14ac:dyDescent="0.4">
      <c r="A1260" s="18" t="str">
        <f>IFERROR(Apollo_Data__Comp_No[[#This Row],[CH Company number]],"")</f>
        <v>10597224</v>
      </c>
      <c r="B1260" s="14" t="str">
        <f>IFERROR(Apollo_Data__Comp_No[[#This Row],[company]],"")</f>
        <v>Enarcon</v>
      </c>
      <c r="C1260" s="14" t="str">
        <f>IFERROR(_xlfn.XLOOKUP(Apollo_Results[[#This Row],[Company Number ]],Apollo_Data___Inc_Lender!A:A,Apollo_Data___Inc_Lender!C:C,,)&amp;"","")</f>
        <v>Nikolaos - Karagiannis</v>
      </c>
      <c r="D1260" s="8" t="str">
        <f>IFERROR(_xlfn.XLOOKUP(Apollo_Results[[#This Row],[Company Number ]],Apollo_Data___Inc_Lender!A:A,Apollo_Data___Inc_Lender!D:D,,)&amp;"","")</f>
        <v/>
      </c>
      <c r="E1260" s="19">
        <f>IFERROR(_xlfn.XLOOKUP(Apollo_Results[[#This Row],[Company Number ]],Apollo_Data___Inc_Lender!A:A,Apollo_Data___Inc_Lender!E:E,"",),"")</f>
        <v>0</v>
      </c>
      <c r="F1260" s="8" t="str">
        <f>IFERROR(_xlfn.XLOOKUP(Apollo_Results[[#This Row],[Company Number ]],Apollo_Data___Inc_Lender!A:A,Apollo_Data___Inc_Lender!F:F,"",0)&amp;"","")</f>
        <v/>
      </c>
      <c r="G1260" s="19">
        <f>_xlfn.XLOOKUP(Apollo_Results[[#This Row],[Company Number ]],Apollo_Data___Inc_Lender!A:A,Apollo_Data___Inc_Lender!G:G,"",0)</f>
        <v>42768</v>
      </c>
      <c r="H1260" s="8" t="str">
        <f>IFERROR(Apollo_Data__Comp_No[[#This Row],[First Name]],"")</f>
        <v>Nikolaos</v>
      </c>
      <c r="I1260" s="8" t="str">
        <f>IFERROR(Apollo_Data__Comp_No[[#This Row],[Last Name]],"")</f>
        <v>Karagiannis</v>
      </c>
      <c r="M1260" s="8" t="str">
        <f>IFERROR(Apollo_Data__Comp_No[[#This Row],[Company Linkedin Url]],"")</f>
        <v>http://www.linkedin.com/company/enarcon-ltd</v>
      </c>
      <c r="N1260" s="8" t="str">
        <f>IFERROR(Apollo_Data__Comp_No[[#This Row],[Website]],"")</f>
        <v>https://enarcon.co.uk</v>
      </c>
      <c r="O1260" s="8" t="str">
        <f>IFERROR(Apollo_Data__Comp_No[[#This Row],[Company Address]],"")</f>
        <v>8 Sevington Street, London, England, United Kingdom, W9 2QN</v>
      </c>
      <c r="P1260" s="32"/>
    </row>
    <row r="1261" spans="1:16" x14ac:dyDescent="0.4">
      <c r="A1261" s="18" t="str">
        <f>IFERROR(Apollo_Data__Comp_No[[#This Row],[CH Company number]],"")</f>
        <v>12926687</v>
      </c>
      <c r="B1261" s="14" t="str">
        <f>IFERROR(Apollo_Data__Comp_No[[#This Row],[company]],"")</f>
        <v>Ubique Developments</v>
      </c>
      <c r="C1261" s="14" t="str">
        <f>IFERROR(_xlfn.XLOOKUP(Apollo_Results[[#This Row],[Company Number ]],Apollo_Data___Inc_Lender!A:A,Apollo_Data___Inc_Lender!C:C,,)&amp;"","")</f>
        <v>Terry - Lowe</v>
      </c>
      <c r="D1261" s="8" t="str">
        <f>IFERROR(_xlfn.XLOOKUP(Apollo_Results[[#This Row],[Company Number ]],Apollo_Data___Inc_Lender!A:A,Apollo_Data___Inc_Lender!D:D,,)&amp;"","")</f>
        <v/>
      </c>
      <c r="E1261" s="19">
        <f>IFERROR(_xlfn.XLOOKUP(Apollo_Results[[#This Row],[Company Number ]],Apollo_Data___Inc_Lender!A:A,Apollo_Data___Inc_Lender!E:E,"",),"")</f>
        <v>0</v>
      </c>
      <c r="F1261" s="8" t="str">
        <f>IFERROR(_xlfn.XLOOKUP(Apollo_Results[[#This Row],[Company Number ]],Apollo_Data___Inc_Lender!A:A,Apollo_Data___Inc_Lender!F:F,"",0)&amp;"","")</f>
        <v/>
      </c>
      <c r="G1261" s="19">
        <f>_xlfn.XLOOKUP(Apollo_Results[[#This Row],[Company Number ]],Apollo_Data___Inc_Lender!A:A,Apollo_Data___Inc_Lender!G:G,"",0)</f>
        <v>44108</v>
      </c>
      <c r="H1261" s="8" t="str">
        <f>IFERROR(Apollo_Data__Comp_No[[#This Row],[First Name]],"")</f>
        <v>Terry</v>
      </c>
      <c r="I1261" s="8" t="str">
        <f>IFERROR(Apollo_Data__Comp_No[[#This Row],[Last Name]],"")</f>
        <v>Lowe</v>
      </c>
      <c r="M1261" s="8" t="str">
        <f>IFERROR(Apollo_Data__Comp_No[[#This Row],[Company Linkedin Url]],"")</f>
        <v>http://www.linkedin.com/company/ubique-developments</v>
      </c>
      <c r="N1261" s="8" t="str">
        <f>IFERROR(Apollo_Data__Comp_No[[#This Row],[Website]],"")</f>
        <v>https://ubiquedevelopments.co.uk</v>
      </c>
      <c r="O1261" s="8" t="str">
        <f>IFERROR(Apollo_Data__Comp_No[[#This Row],[Company Address]],"")</f>
        <v>Birmingham, England, United Kingdom</v>
      </c>
      <c r="P1261" s="32"/>
    </row>
    <row r="1262" spans="1:16" x14ac:dyDescent="0.4">
      <c r="A1262" s="18" t="str">
        <f>IFERROR(Apollo_Data__Comp_No[[#This Row],[CH Company number]],"")</f>
        <v>10323555</v>
      </c>
      <c r="B1262" s="14" t="str">
        <f>IFERROR(Apollo_Data__Comp_No[[#This Row],[company]],"")</f>
        <v>Mount Acre Group</v>
      </c>
      <c r="C1262" s="14" t="str">
        <f>IFERROR(_xlfn.XLOOKUP(Apollo_Results[[#This Row],[Company Number ]],Apollo_Data___Inc_Lender!A:A,Apollo_Data___Inc_Lender!C:C,,)&amp;"","")</f>
        <v>Gary - Landesberg; Leonard - Sebastian</v>
      </c>
      <c r="D1262" s="8" t="str">
        <f>IFERROR(_xlfn.XLOOKUP(Apollo_Results[[#This Row],[Company Number ]],Apollo_Data___Inc_Lender!A:A,Apollo_Data___Inc_Lender!D:D,,)&amp;"","")</f>
        <v/>
      </c>
      <c r="E1262" s="19">
        <f>IFERROR(_xlfn.XLOOKUP(Apollo_Results[[#This Row],[Company Number ]],Apollo_Data___Inc_Lender!A:A,Apollo_Data___Inc_Lender!E:E,"",),"")</f>
        <v>0</v>
      </c>
      <c r="F1262" s="8" t="str">
        <f>IFERROR(_xlfn.XLOOKUP(Apollo_Results[[#This Row],[Company Number ]],Apollo_Data___Inc_Lender!A:A,Apollo_Data___Inc_Lender!F:F,"",0)&amp;"","")</f>
        <v/>
      </c>
      <c r="G1262" s="19">
        <f>_xlfn.XLOOKUP(Apollo_Results[[#This Row],[Company Number ]],Apollo_Data___Inc_Lender!A:A,Apollo_Data___Inc_Lender!G:G,"",0)</f>
        <v>42592</v>
      </c>
      <c r="H1262" s="8" t="str">
        <f>IFERROR(Apollo_Data__Comp_No[[#This Row],[First Name]],"")</f>
        <v>Shaun</v>
      </c>
      <c r="I1262" s="8" t="str">
        <f>IFERROR(Apollo_Data__Comp_No[[#This Row],[Last Name]],"")</f>
        <v>McNally</v>
      </c>
      <c r="M1262" s="8" t="str">
        <f>IFERROR(Apollo_Data__Comp_No[[#This Row],[Company Linkedin Url]],"")</f>
        <v>http://www.linkedin.com/company/mount-acre-group</v>
      </c>
      <c r="N1262" s="8" t="str">
        <f>IFERROR(Apollo_Data__Comp_No[[#This Row],[Website]],"")</f>
        <v>https://mountacre.co.uk</v>
      </c>
      <c r="O1262" s="8" t="str">
        <f>IFERROR(Apollo_Data__Comp_No[[#This Row],[Company Address]],"")</f>
        <v>6 Botanic Road, Southport, England, United Kingdom, PR9 7NG</v>
      </c>
      <c r="P1262" s="32"/>
    </row>
    <row r="1263" spans="1:16" x14ac:dyDescent="0.4">
      <c r="A1263" s="18" t="str">
        <f>IFERROR(Apollo_Data__Comp_No[[#This Row],[CH Company number]],"")</f>
        <v>10198223</v>
      </c>
      <c r="B1263" s="14" t="str">
        <f>IFERROR(Apollo_Data__Comp_No[[#This Row],[company]],"")</f>
        <v>Hallstone Brickwork Limited</v>
      </c>
      <c r="C1263" s="14" t="str">
        <f>IFERROR(_xlfn.XLOOKUP(Apollo_Results[[#This Row],[Company Number ]],Apollo_Data___Inc_Lender!A:A,Apollo_Data___Inc_Lender!C:C,,)&amp;"","")</f>
        <v>Craig - Hall; Robert - Hall; Stuart - Hall</v>
      </c>
      <c r="D1263" s="8" t="str">
        <f>IFERROR(_xlfn.XLOOKUP(Apollo_Results[[#This Row],[Company Number ]],Apollo_Data___Inc_Lender!A:A,Apollo_Data___Inc_Lender!D:D,,)&amp;"","")</f>
        <v/>
      </c>
      <c r="E1263" s="19">
        <f>IFERROR(_xlfn.XLOOKUP(Apollo_Results[[#This Row],[Company Number ]],Apollo_Data___Inc_Lender!A:A,Apollo_Data___Inc_Lender!E:E,"",),"")</f>
        <v>0</v>
      </c>
      <c r="F1263" s="8" t="str">
        <f>IFERROR(_xlfn.XLOOKUP(Apollo_Results[[#This Row],[Company Number ]],Apollo_Data___Inc_Lender!A:A,Apollo_Data___Inc_Lender!F:F,"",0)&amp;"","")</f>
        <v/>
      </c>
      <c r="G1263" s="19">
        <f>_xlfn.XLOOKUP(Apollo_Results[[#This Row],[Company Number ]],Apollo_Data___Inc_Lender!A:A,Apollo_Data___Inc_Lender!G:G,"",0)</f>
        <v>42515</v>
      </c>
      <c r="H1263" s="8" t="str">
        <f>IFERROR(Apollo_Data__Comp_No[[#This Row],[First Name]],"")</f>
        <v>Stuart</v>
      </c>
      <c r="I1263" s="8" t="str">
        <f>IFERROR(Apollo_Data__Comp_No[[#This Row],[Last Name]],"")</f>
        <v>Hall</v>
      </c>
      <c r="M1263" s="8" t="str">
        <f>IFERROR(Apollo_Data__Comp_No[[#This Row],[Company Linkedin Url]],"")</f>
        <v>http://www.linkedin.com/company/hallstone-brickwork-limited</v>
      </c>
      <c r="N1263" s="8" t="str">
        <f>IFERROR(Apollo_Data__Comp_No[[#This Row],[Website]],"")</f>
        <v>https://hallstonebrickwork.co.uk</v>
      </c>
      <c r="O1263" s="8" t="str">
        <f>IFERROR(Apollo_Data__Comp_No[[#This Row],[Company Address]],"")</f>
        <v>30 Harborough Road, Northampton, England, United Kingdom, NN2 7AZ</v>
      </c>
      <c r="P1263" s="32"/>
    </row>
    <row r="1264" spans="1:16" x14ac:dyDescent="0.4">
      <c r="A1264" s="18" t="str">
        <f>IFERROR(Apollo_Data__Comp_No[[#This Row],[CH Company number]],"")</f>
        <v>13449201</v>
      </c>
      <c r="B1264" s="14" t="str">
        <f>IFERROR(Apollo_Data__Comp_No[[#This Row],[company]],"")</f>
        <v>The Dobson Property Group</v>
      </c>
      <c r="C1264" s="14" t="str">
        <f>IFERROR(_xlfn.XLOOKUP(Apollo_Results[[#This Row],[Company Number ]],Apollo_Data___Inc_Lender!A:A,Apollo_Data___Inc_Lender!C:C,,)&amp;"","")</f>
        <v>Jacqueline - Dobson; Neil - Dobson</v>
      </c>
      <c r="D1264" s="8" t="str">
        <f>IFERROR(_xlfn.XLOOKUP(Apollo_Results[[#This Row],[Company Number ]],Apollo_Data___Inc_Lender!A:A,Apollo_Data___Inc_Lender!D:D,,)&amp;"","")</f>
        <v>Lendinvest Btl Limited</v>
      </c>
      <c r="E1264" s="19">
        <f>IFERROR(_xlfn.XLOOKUP(Apollo_Results[[#This Row],[Company Number ]],Apollo_Data___Inc_Lender!A:A,Apollo_Data___Inc_Lender!E:E,"",),"")</f>
        <v>44657</v>
      </c>
      <c r="F1264" s="8" t="str">
        <f>IFERROR(_xlfn.XLOOKUP(Apollo_Results[[#This Row],[Company Number ]],Apollo_Data___Inc_Lender!A:A,Apollo_Data___Inc_Lender!F:F,"",0)&amp;"","")</f>
        <v>outstanding</v>
      </c>
      <c r="G1264" s="19">
        <f>_xlfn.XLOOKUP(Apollo_Results[[#This Row],[Company Number ]],Apollo_Data___Inc_Lender!A:A,Apollo_Data___Inc_Lender!G:G,"",0)</f>
        <v>44357</v>
      </c>
      <c r="H1264" s="8" t="str">
        <f>IFERROR(Apollo_Data__Comp_No[[#This Row],[First Name]],"")</f>
        <v>Neil</v>
      </c>
      <c r="I1264" s="8" t="str">
        <f>IFERROR(Apollo_Data__Comp_No[[#This Row],[Last Name]],"")</f>
        <v>Dobson</v>
      </c>
      <c r="M1264" s="8" t="str">
        <f>IFERROR(Apollo_Data__Comp_No[[#This Row],[Company Linkedin Url]],"")</f>
        <v>http://www.linkedin.com/company/thedobsonpropertygroup</v>
      </c>
      <c r="N1264" s="8" t="str">
        <f>IFERROR(Apollo_Data__Comp_No[[#This Row],[Website]],"")</f>
        <v>https://thedobsonpropertygroup.co.uk</v>
      </c>
      <c r="O1264" s="8" t="str">
        <f>IFERROR(Apollo_Data__Comp_No[[#This Row],[Company Address]],"")</f>
        <v>Colchester, England, United Kingdom, CO6 4JF</v>
      </c>
      <c r="P1264" s="32"/>
    </row>
    <row r="1265" spans="1:16" x14ac:dyDescent="0.4">
      <c r="A1265" s="18" t="str">
        <f>IFERROR(Apollo_Data__Comp_No[[#This Row],[CH Company number]],"")</f>
        <v>07865184</v>
      </c>
      <c r="B1265" s="14" t="str">
        <f>IFERROR(Apollo_Data__Comp_No[[#This Row],[company]],"")</f>
        <v>Ashall Projects Ltd</v>
      </c>
      <c r="C1265" s="14" t="str">
        <f>IFERROR(_xlfn.XLOOKUP(Apollo_Results[[#This Row],[Company Number ]],Apollo_Data___Inc_Lender!A:A,Apollo_Data___Inc_Lender!C:C,,)&amp;"","")</f>
        <v>Anthony - Ashall; Linda - Ashall; Adam - Coe; Colin - Thomasson; Philip - Urmston</v>
      </c>
      <c r="D1265" s="8" t="str">
        <f>IFERROR(_xlfn.XLOOKUP(Apollo_Results[[#This Row],[Company Number ]],Apollo_Data___Inc_Lender!A:A,Apollo_Data___Inc_Lender!D:D,,)&amp;"","")</f>
        <v>Punjab National Bank (International) Limited</v>
      </c>
      <c r="E1265" s="19">
        <f>IFERROR(_xlfn.XLOOKUP(Apollo_Results[[#This Row],[Company Number ]],Apollo_Data___Inc_Lender!A:A,Apollo_Data___Inc_Lender!E:E,"",),"")</f>
        <v>45890</v>
      </c>
      <c r="F1265" s="8" t="str">
        <f>IFERROR(_xlfn.XLOOKUP(Apollo_Results[[#This Row],[Company Number ]],Apollo_Data___Inc_Lender!A:A,Apollo_Data___Inc_Lender!F:F,"",0)&amp;"","")</f>
        <v>outstanding</v>
      </c>
      <c r="G1265" s="19">
        <f>_xlfn.XLOOKUP(Apollo_Results[[#This Row],[Company Number ]],Apollo_Data___Inc_Lender!A:A,Apollo_Data___Inc_Lender!G:G,"",0)</f>
        <v>40876</v>
      </c>
      <c r="H1265" s="8" t="str">
        <f>IFERROR(Apollo_Data__Comp_No[[#This Row],[First Name]],"")</f>
        <v>Roger</v>
      </c>
      <c r="I1265" s="8" t="str">
        <f>IFERROR(Apollo_Data__Comp_No[[#This Row],[Last Name]],"")</f>
        <v>Williams</v>
      </c>
      <c r="M1265" s="8" t="str">
        <f>IFERROR(Apollo_Data__Comp_No[[#This Row],[Company Linkedin Url]],"")</f>
        <v>http://www.linkedin.com/company/ashall-projects-limited</v>
      </c>
      <c r="N1265" s="8" t="str">
        <f>IFERROR(Apollo_Data__Comp_No[[#This Row],[Website]],"")</f>
        <v>https://ashallproperty.com</v>
      </c>
      <c r="O1265" s="8" t="str">
        <f>IFERROR(Apollo_Data__Comp_No[[#This Row],[Company Address]],"")</f>
        <v>Abbots Park, Preston Brook, England, United Kingdom, WA7 3GH</v>
      </c>
      <c r="P1265" s="32"/>
    </row>
    <row r="1266" spans="1:16" x14ac:dyDescent="0.4">
      <c r="A1266" s="18" t="str">
        <f>IFERROR(Apollo_Data__Comp_No[[#This Row],[CH Company number]],"")</f>
        <v>08571463</v>
      </c>
      <c r="B1266" s="14" t="str">
        <f>IFERROR(Apollo_Data__Comp_No[[#This Row],[company]],"")</f>
        <v>LDN Investments</v>
      </c>
      <c r="C1266" s="14" t="str">
        <f>IFERROR(_xlfn.XLOOKUP(Apollo_Results[[#This Row],[Company Number ]],Apollo_Data___Inc_Lender!A:A,Apollo_Data___Inc_Lender!C:C,,)&amp;"","")</f>
        <v>Daniel - Reuben</v>
      </c>
      <c r="D1266" s="8" t="str">
        <f>IFERROR(_xlfn.XLOOKUP(Apollo_Results[[#This Row],[Company Number ]],Apollo_Data___Inc_Lender!A:A,Apollo_Data___Inc_Lender!D:D,,)&amp;"","")</f>
        <v/>
      </c>
      <c r="E1266" s="19">
        <f>IFERROR(_xlfn.XLOOKUP(Apollo_Results[[#This Row],[Company Number ]],Apollo_Data___Inc_Lender!A:A,Apollo_Data___Inc_Lender!E:E,"",),"")</f>
        <v>0</v>
      </c>
      <c r="F1266" s="8" t="str">
        <f>IFERROR(_xlfn.XLOOKUP(Apollo_Results[[#This Row],[Company Number ]],Apollo_Data___Inc_Lender!A:A,Apollo_Data___Inc_Lender!F:F,"",0)&amp;"","")</f>
        <v/>
      </c>
      <c r="G1266" s="19">
        <f>_xlfn.XLOOKUP(Apollo_Results[[#This Row],[Company Number ]],Apollo_Data___Inc_Lender!A:A,Apollo_Data___Inc_Lender!G:G,"",0)</f>
        <v>41442</v>
      </c>
      <c r="H1266" s="8" t="str">
        <f>IFERROR(Apollo_Data__Comp_No[[#This Row],[First Name]],"")</f>
        <v>Daniel</v>
      </c>
      <c r="I1266" s="8" t="str">
        <f>IFERROR(Apollo_Data__Comp_No[[#This Row],[Last Name]],"")</f>
        <v>Reuben</v>
      </c>
      <c r="M1266" s="8" t="str">
        <f>IFERROR(Apollo_Data__Comp_No[[#This Row],[Company Linkedin Url]],"")</f>
        <v>http://www.linkedin.com/company/ldn-investments</v>
      </c>
      <c r="N1266" s="8" t="str">
        <f>IFERROR(Apollo_Data__Comp_No[[#This Row],[Website]],"")</f>
        <v>https://ldninvestments.com</v>
      </c>
      <c r="O1266" s="8" t="str">
        <f>IFERROR(Apollo_Data__Comp_No[[#This Row],[Company Address]],"")</f>
        <v>29 Harcourt Street, London, England, United Kingdom, W1H 4HS</v>
      </c>
      <c r="P1266" s="32"/>
    </row>
    <row r="1267" spans="1:16" x14ac:dyDescent="0.4">
      <c r="A1267" s="18" t="str">
        <f>IFERROR(Apollo_Data__Comp_No[[#This Row],[CH Company number]],"")</f>
        <v>10449904</v>
      </c>
      <c r="B1267" s="14" t="str">
        <f>IFERROR(Apollo_Data__Comp_No[[#This Row],[company]],"")</f>
        <v>Obsidian Homes</v>
      </c>
      <c r="C1267" s="14" t="str">
        <f>IFERROR(_xlfn.XLOOKUP(Apollo_Results[[#This Row],[Company Number ]],Apollo_Data___Inc_Lender!A:A,Apollo_Data___Inc_Lender!C:C,,)&amp;"","")</f>
        <v>Oliver - Weeks</v>
      </c>
      <c r="D1267" s="8" t="str">
        <f>IFERROR(_xlfn.XLOOKUP(Apollo_Results[[#This Row],[Company Number ]],Apollo_Data___Inc_Lender!A:A,Apollo_Data___Inc_Lender!D:D,,)&amp;"","")</f>
        <v>Hsbc Bank PLC</v>
      </c>
      <c r="E1267" s="19">
        <f>IFERROR(_xlfn.XLOOKUP(Apollo_Results[[#This Row],[Company Number ]],Apollo_Data___Inc_Lender!A:A,Apollo_Data___Inc_Lender!E:E,"",),"")</f>
        <v>42943</v>
      </c>
      <c r="F1267" s="8" t="str">
        <f>IFERROR(_xlfn.XLOOKUP(Apollo_Results[[#This Row],[Company Number ]],Apollo_Data___Inc_Lender!A:A,Apollo_Data___Inc_Lender!F:F,"",0)&amp;"","")</f>
        <v>outstanding</v>
      </c>
      <c r="G1267" s="19">
        <f>_xlfn.XLOOKUP(Apollo_Results[[#This Row],[Company Number ]],Apollo_Data___Inc_Lender!A:A,Apollo_Data___Inc_Lender!G:G,"",0)</f>
        <v>42670</v>
      </c>
      <c r="H1267" s="8" t="str">
        <f>IFERROR(Apollo_Data__Comp_No[[#This Row],[First Name]],"")</f>
        <v>Chris</v>
      </c>
      <c r="I1267" s="8" t="str">
        <f>IFERROR(Apollo_Data__Comp_No[[#This Row],[Last Name]],"")</f>
        <v>Atkinson</v>
      </c>
      <c r="M1267" s="8" t="str">
        <f>IFERROR(Apollo_Data__Comp_No[[#This Row],[Company Linkedin Url]],"")</f>
        <v>http://www.linkedin.com/company/obsidian-developments-ltd</v>
      </c>
      <c r="N1267" s="8" t="str">
        <f>IFERROR(Apollo_Data__Comp_No[[#This Row],[Website]],"")</f>
        <v>https://obsidianhomes.co.uk</v>
      </c>
      <c r="O1267" s="8" t="str">
        <f>IFERROR(Apollo_Data__Comp_No[[#This Row],[Company Address]],"")</f>
        <v>Spring Gardens, Wales, United Kingdom, SA34</v>
      </c>
      <c r="P1267" s="32"/>
    </row>
    <row r="1268" spans="1:16" x14ac:dyDescent="0.4">
      <c r="A1268" s="18" t="str">
        <f>IFERROR(Apollo_Data__Comp_No[[#This Row],[CH Company number]],"")</f>
        <v>08280085</v>
      </c>
      <c r="B1268" s="14" t="str">
        <f>IFERROR(Apollo_Data__Comp_No[[#This Row],[company]],"")</f>
        <v>NORSE HOMES</v>
      </c>
      <c r="C1268" s="14" t="str">
        <f>IFERROR(_xlfn.XLOOKUP(Apollo_Results[[#This Row],[Company Number ]],Apollo_Data___Inc_Lender!A:A,Apollo_Data___Inc_Lender!C:C,,)&amp;"","")</f>
        <v>Carl - Wilkinson</v>
      </c>
      <c r="D1268" s="8" t="str">
        <f>IFERROR(_xlfn.XLOOKUP(Apollo_Results[[#This Row],[Company Number ]],Apollo_Data___Inc_Lender!A:A,Apollo_Data___Inc_Lender!D:D,,)&amp;"","")</f>
        <v/>
      </c>
      <c r="E1268" s="19">
        <f>IFERROR(_xlfn.XLOOKUP(Apollo_Results[[#This Row],[Company Number ]],Apollo_Data___Inc_Lender!A:A,Apollo_Data___Inc_Lender!E:E,"",),"")</f>
        <v>0</v>
      </c>
      <c r="F1268" s="8" t="str">
        <f>IFERROR(_xlfn.XLOOKUP(Apollo_Results[[#This Row],[Company Number ]],Apollo_Data___Inc_Lender!A:A,Apollo_Data___Inc_Lender!F:F,"",0)&amp;"","")</f>
        <v/>
      </c>
      <c r="G1268" s="19">
        <f>_xlfn.XLOOKUP(Apollo_Results[[#This Row],[Company Number ]],Apollo_Data___Inc_Lender!A:A,Apollo_Data___Inc_Lender!G:G,"",0)</f>
        <v>41218</v>
      </c>
      <c r="H1268" s="8" t="str">
        <f>IFERROR(Apollo_Data__Comp_No[[#This Row],[First Name]],"")</f>
        <v>Wayne</v>
      </c>
      <c r="I1268" s="8" t="str">
        <f>IFERROR(Apollo_Data__Comp_No[[#This Row],[Last Name]],"")</f>
        <v>Thomas</v>
      </c>
      <c r="M1268" s="8" t="str">
        <f>IFERROR(Apollo_Data__Comp_No[[#This Row],[Company Linkedin Url]],"")</f>
        <v>http://www.linkedin.com/company/norse-homes-limited</v>
      </c>
      <c r="N1268" s="8" t="str">
        <f>IFERROR(Apollo_Data__Comp_No[[#This Row],[Website]],"")</f>
        <v>https://norsehomes.co.uk</v>
      </c>
      <c r="O1268" s="8" t="str">
        <f>IFERROR(Apollo_Data__Comp_No[[#This Row],[Company Address]],"")</f>
        <v>Newark-on-Trent, England, United Kingdom, NG23 5</v>
      </c>
      <c r="P1268" s="32"/>
    </row>
    <row r="1269" spans="1:16" x14ac:dyDescent="0.4">
      <c r="A1269" s="18" t="str">
        <f>IFERROR(Apollo_Data__Comp_No[[#This Row],[CH Company number]],"")</f>
        <v>15649719</v>
      </c>
      <c r="B1269" s="14" t="str">
        <f>IFERROR(Apollo_Data__Comp_No[[#This Row],[company]],"")</f>
        <v>DeVis Architecture</v>
      </c>
      <c r="C1269" s="14" t="str">
        <f>IFERROR(_xlfn.XLOOKUP(Apollo_Results[[#This Row],[Company Number ]],Apollo_Data___Inc_Lender!A:A,Apollo_Data___Inc_Lender!C:C,,)&amp;"","")</f>
        <v>Zak - Gilby</v>
      </c>
      <c r="D1269" s="8" t="str">
        <f>IFERROR(_xlfn.XLOOKUP(Apollo_Results[[#This Row],[Company Number ]],Apollo_Data___Inc_Lender!A:A,Apollo_Data___Inc_Lender!D:D,,)&amp;"","")</f>
        <v/>
      </c>
      <c r="E1269" s="19">
        <f>IFERROR(_xlfn.XLOOKUP(Apollo_Results[[#This Row],[Company Number ]],Apollo_Data___Inc_Lender!A:A,Apollo_Data___Inc_Lender!E:E,"",),"")</f>
        <v>0</v>
      </c>
      <c r="F1269" s="8" t="str">
        <f>IFERROR(_xlfn.XLOOKUP(Apollo_Results[[#This Row],[Company Number ]],Apollo_Data___Inc_Lender!A:A,Apollo_Data___Inc_Lender!F:F,"",0)&amp;"","")</f>
        <v/>
      </c>
      <c r="G1269" s="19">
        <f>_xlfn.XLOOKUP(Apollo_Results[[#This Row],[Company Number ]],Apollo_Data___Inc_Lender!A:A,Apollo_Data___Inc_Lender!G:G,"",0)</f>
        <v>45397</v>
      </c>
      <c r="H1269" s="8" t="str">
        <f>IFERROR(Apollo_Data__Comp_No[[#This Row],[First Name]],"")</f>
        <v>Liana</v>
      </c>
      <c r="I1269" s="8" t="str">
        <f>IFERROR(Apollo_Data__Comp_No[[#This Row],[Last Name]],"")</f>
        <v>Luzina</v>
      </c>
      <c r="M1269" s="8" t="str">
        <f>IFERROR(Apollo_Data__Comp_No[[#This Row],[Company Linkedin Url]],"")</f>
        <v>http://www.linkedin.com/company/devisarchitecture</v>
      </c>
      <c r="N1269" s="8" t="str">
        <f>IFERROR(Apollo_Data__Comp_No[[#This Row],[Website]],"")</f>
        <v>https://devisarchitecture.com</v>
      </c>
      <c r="O1269" s="8" t="str">
        <f>IFERROR(Apollo_Data__Comp_No[[#This Row],[Company Address]],"")</f>
        <v>7a Holland Road, London, England, United Kingdom, W14 8HJ</v>
      </c>
      <c r="P1269" s="32"/>
    </row>
    <row r="1270" spans="1:16" x14ac:dyDescent="0.4">
      <c r="A1270" s="18" t="str">
        <f>IFERROR(Apollo_Data__Comp_No[[#This Row],[CH Company number]],"")</f>
        <v>03874544</v>
      </c>
      <c r="B1270" s="14" t="str">
        <f>IFERROR(Apollo_Data__Comp_No[[#This Row],[company]],"")</f>
        <v>Tavis House Properties</v>
      </c>
      <c r="C1270" s="14" t="str">
        <f>IFERROR(_xlfn.XLOOKUP(Apollo_Results[[#This Row],[Company Number ]],Apollo_Data___Inc_Lender!A:A,Apollo_Data___Inc_Lender!C:C,,)&amp;"","")</f>
        <v>Martin - Smith</v>
      </c>
      <c r="D1270" s="8" t="str">
        <f>IFERROR(_xlfn.XLOOKUP(Apollo_Results[[#This Row],[Company Number ]],Apollo_Data___Inc_Lender!A:A,Apollo_Data___Inc_Lender!D:D,,)&amp;"","")</f>
        <v/>
      </c>
      <c r="E1270" s="19">
        <f>IFERROR(_xlfn.XLOOKUP(Apollo_Results[[#This Row],[Company Number ]],Apollo_Data___Inc_Lender!A:A,Apollo_Data___Inc_Lender!E:E,"",),"")</f>
        <v>0</v>
      </c>
      <c r="F1270" s="8" t="str">
        <f>IFERROR(_xlfn.XLOOKUP(Apollo_Results[[#This Row],[Company Number ]],Apollo_Data___Inc_Lender!A:A,Apollo_Data___Inc_Lender!F:F,"",0)&amp;"","")</f>
        <v/>
      </c>
      <c r="G1270" s="19">
        <f>_xlfn.XLOOKUP(Apollo_Results[[#This Row],[Company Number ]],Apollo_Data___Inc_Lender!A:A,Apollo_Data___Inc_Lender!G:G,"",0)</f>
        <v>36474</v>
      </c>
      <c r="H1270" s="8" t="str">
        <f>IFERROR(Apollo_Data__Comp_No[[#This Row],[First Name]],"")</f>
        <v>Martin</v>
      </c>
      <c r="I1270" s="8" t="str">
        <f>IFERROR(Apollo_Data__Comp_No[[#This Row],[Last Name]],"")</f>
        <v>Smith</v>
      </c>
      <c r="M1270" s="8" t="str">
        <f>IFERROR(Apollo_Data__Comp_No[[#This Row],[Company Linkedin Url]],"")</f>
        <v>http://www.linkedin.com/company/tavis-house-properties</v>
      </c>
      <c r="N1270" s="8" t="str">
        <f>IFERROR(Apollo_Data__Comp_No[[#This Row],[Website]],"")</f>
        <v>https://tavishouseproperties.com</v>
      </c>
      <c r="O1270" s="8" t="str">
        <f>IFERROR(Apollo_Data__Comp_No[[#This Row],[Company Address]],"")</f>
        <v>49 Berkeley Square, London, England, United Kingdom, W1J 5AZ</v>
      </c>
      <c r="P1270" s="32"/>
    </row>
    <row r="1271" spans="1:16" x14ac:dyDescent="0.4">
      <c r="A1271" s="18" t="str">
        <f>IFERROR(Apollo_Data__Comp_No[[#This Row],[CH Company number]],"")</f>
        <v>11724604</v>
      </c>
      <c r="B1271" s="14" t="str">
        <f>IFERROR(Apollo_Data__Comp_No[[#This Row],[company]],"")</f>
        <v>Humphrey Homes</v>
      </c>
      <c r="C1271" s="14" t="str">
        <f>IFERROR(_xlfn.XLOOKUP(Apollo_Results[[#This Row],[Company Number ]],Apollo_Data___Inc_Lender!A:A,Apollo_Data___Inc_Lender!C:C,,)&amp;"","")</f>
        <v>Ralph - Humphrey</v>
      </c>
      <c r="D1271" s="8" t="str">
        <f>IFERROR(_xlfn.XLOOKUP(Apollo_Results[[#This Row],[Company Number ]],Apollo_Data___Inc_Lender!A:A,Apollo_Data___Inc_Lender!D:D,,)&amp;"","")</f>
        <v>The Mortgage Works (UK) PLC</v>
      </c>
      <c r="E1271" s="19">
        <f>IFERROR(_xlfn.XLOOKUP(Apollo_Results[[#This Row],[Company Number ]],Apollo_Data___Inc_Lender!A:A,Apollo_Data___Inc_Lender!E:E,"",),"")</f>
        <v>43600</v>
      </c>
      <c r="F1271" s="8" t="str">
        <f>IFERROR(_xlfn.XLOOKUP(Apollo_Results[[#This Row],[Company Number ]],Apollo_Data___Inc_Lender!A:A,Apollo_Data___Inc_Lender!F:F,"",0)&amp;"","")</f>
        <v>outstanding</v>
      </c>
      <c r="G1271" s="19">
        <f>_xlfn.XLOOKUP(Apollo_Results[[#This Row],[Company Number ]],Apollo_Data___Inc_Lender!A:A,Apollo_Data___Inc_Lender!G:G,"",0)</f>
        <v>43446</v>
      </c>
      <c r="H1271" s="8" t="str">
        <f>IFERROR(Apollo_Data__Comp_No[[#This Row],[First Name]],"")</f>
        <v>Edward</v>
      </c>
      <c r="I1271" s="8" t="str">
        <f>IFERROR(Apollo_Data__Comp_No[[#This Row],[Last Name]],"")</f>
        <v>Humphrey</v>
      </c>
      <c r="M1271" s="8" t="str">
        <f>IFERROR(Apollo_Data__Comp_No[[#This Row],[Company Linkedin Url]],"")</f>
        <v>http://www.linkedin.com/company/humphrey-homes</v>
      </c>
      <c r="N1271" s="8" t="str">
        <f>IFERROR(Apollo_Data__Comp_No[[#This Row],[Website]],"")</f>
        <v>https://humphreyhomes.com.au</v>
      </c>
      <c r="O1271" s="8" t="str">
        <f>IFERROR(Apollo_Data__Comp_No[[#This Row],[Company Address]],"")</f>
        <v>52 Florence St, Perth, Western Australia, Australia, 6011</v>
      </c>
      <c r="P1271" s="32"/>
    </row>
    <row r="1272" spans="1:16" x14ac:dyDescent="0.4">
      <c r="A1272" s="18" t="str">
        <f>IFERROR(Apollo_Data__Comp_No[[#This Row],[CH Company number]],"")</f>
        <v>13239545</v>
      </c>
      <c r="B1272" s="14" t="str">
        <f>IFERROR(Apollo_Data__Comp_No[[#This Row],[company]],"")</f>
        <v>J M A Group</v>
      </c>
      <c r="C1272" s="14" t="str">
        <f>IFERROR(_xlfn.XLOOKUP(Apollo_Results[[#This Row],[Company Number ]],Apollo_Data___Inc_Lender!A:A,Apollo_Data___Inc_Lender!C:C,,)&amp;"","")</f>
        <v>Sunnie - Aujla</v>
      </c>
      <c r="D1272" s="8" t="str">
        <f>IFERROR(_xlfn.XLOOKUP(Apollo_Results[[#This Row],[Company Number ]],Apollo_Data___Inc_Lender!A:A,Apollo_Data___Inc_Lender!D:D,,)&amp;"","")</f>
        <v/>
      </c>
      <c r="E1272" s="19">
        <f>IFERROR(_xlfn.XLOOKUP(Apollo_Results[[#This Row],[Company Number ]],Apollo_Data___Inc_Lender!A:A,Apollo_Data___Inc_Lender!E:E,"",),"")</f>
        <v>0</v>
      </c>
      <c r="F1272" s="8" t="str">
        <f>IFERROR(_xlfn.XLOOKUP(Apollo_Results[[#This Row],[Company Number ]],Apollo_Data___Inc_Lender!A:A,Apollo_Data___Inc_Lender!F:F,"",0)&amp;"","")</f>
        <v/>
      </c>
      <c r="G1272" s="19">
        <f>_xlfn.XLOOKUP(Apollo_Results[[#This Row],[Company Number ]],Apollo_Data___Inc_Lender!A:A,Apollo_Data___Inc_Lender!G:G,"",0)</f>
        <v>44257</v>
      </c>
      <c r="H1272" s="8" t="str">
        <f>IFERROR(Apollo_Data__Comp_No[[#This Row],[First Name]],"")</f>
        <v>Pavan</v>
      </c>
      <c r="I1272" s="8" t="str">
        <f>IFERROR(Apollo_Data__Comp_No[[#This Row],[Last Name]],"")</f>
        <v>A</v>
      </c>
      <c r="M1272" s="8" t="str">
        <f>IFERROR(Apollo_Data__Comp_No[[#This Row],[Company Linkedin Url]],"")</f>
        <v>http://www.linkedin.com/company/j-m-a</v>
      </c>
      <c r="N1272" s="8" t="str">
        <f>IFERROR(Apollo_Data__Comp_No[[#This Row],[Website]],"")</f>
        <v>https://jmagroup.co.uk</v>
      </c>
      <c r="O1272" s="8" t="str">
        <f>IFERROR(Apollo_Data__Comp_No[[#This Row],[Company Address]],"")</f>
        <v>50 St Paul's Square, Birmingham, England, United Kingdom, B3 1QS</v>
      </c>
      <c r="P1272" s="32"/>
    </row>
    <row r="1273" spans="1:16" x14ac:dyDescent="0.4">
      <c r="A1273" s="18" t="str">
        <f>IFERROR(Apollo_Data__Comp_No[[#This Row],[CH Company number]],"")</f>
        <v>11284973</v>
      </c>
      <c r="B1273" s="14" t="str">
        <f>IFERROR(Apollo_Data__Comp_No[[#This Row],[company]],"")</f>
        <v>Heronlake Construction</v>
      </c>
      <c r="C1273" s="14" t="str">
        <f>IFERROR(_xlfn.XLOOKUP(Apollo_Results[[#This Row],[Company Number ]],Apollo_Data___Inc_Lender!A:A,Apollo_Data___Inc_Lender!C:C,,)&amp;"","")</f>
        <v>Anna - Coles; Stuart - Coles</v>
      </c>
      <c r="D1273" s="8" t="str">
        <f>IFERROR(_xlfn.XLOOKUP(Apollo_Results[[#This Row],[Company Number ]],Apollo_Data___Inc_Lender!A:A,Apollo_Data___Inc_Lender!D:D,,)&amp;"","")</f>
        <v/>
      </c>
      <c r="E1273" s="19">
        <f>IFERROR(_xlfn.XLOOKUP(Apollo_Results[[#This Row],[Company Number ]],Apollo_Data___Inc_Lender!A:A,Apollo_Data___Inc_Lender!E:E,"",),"")</f>
        <v>0</v>
      </c>
      <c r="F1273" s="8" t="str">
        <f>IFERROR(_xlfn.XLOOKUP(Apollo_Results[[#This Row],[Company Number ]],Apollo_Data___Inc_Lender!A:A,Apollo_Data___Inc_Lender!F:F,"",0)&amp;"","")</f>
        <v/>
      </c>
      <c r="G1273" s="19">
        <f>_xlfn.XLOOKUP(Apollo_Results[[#This Row],[Company Number ]],Apollo_Data___Inc_Lender!A:A,Apollo_Data___Inc_Lender!G:G,"",0)</f>
        <v>43188</v>
      </c>
      <c r="H1273" s="8" t="str">
        <f>IFERROR(Apollo_Data__Comp_No[[#This Row],[First Name]],"")</f>
        <v>Stuart</v>
      </c>
      <c r="I1273" s="8" t="str">
        <f>IFERROR(Apollo_Data__Comp_No[[#This Row],[Last Name]],"")</f>
        <v>Coles</v>
      </c>
      <c r="M1273" s="8" t="str">
        <f>IFERROR(Apollo_Data__Comp_No[[#This Row],[Company Linkedin Url]],"")</f>
        <v>http://www.linkedin.com/company/heronlake-construction</v>
      </c>
      <c r="N1273" s="8" t="str">
        <f>IFERROR(Apollo_Data__Comp_No[[#This Row],[Website]],"")</f>
        <v>https://heronlake.co.uk</v>
      </c>
      <c r="O1273" s="8" t="str">
        <f>IFERROR(Apollo_Data__Comp_No[[#This Row],[Company Address]],"")</f>
        <v>Bentley, England, United Kingdom</v>
      </c>
      <c r="P1273" s="32"/>
    </row>
    <row r="1274" spans="1:16" x14ac:dyDescent="0.4">
      <c r="A1274" s="18" t="str">
        <f>IFERROR(Apollo_Data__Comp_No[[#This Row],[CH Company number]],"")</f>
        <v>06532316</v>
      </c>
      <c r="B1274" s="14" t="str">
        <f>IFERROR(Apollo_Data__Comp_No[[#This Row],[company]],"")</f>
        <v>Kingerlee Homes</v>
      </c>
      <c r="C1274" s="14" t="str">
        <f>IFERROR(_xlfn.XLOOKUP(Apollo_Results[[#This Row],[Company Number ]],Apollo_Data___Inc_Lender!A:A,Apollo_Data___Inc_Lender!C:C,,)&amp;"","")</f>
        <v>David - Kingerlee; Darren - Arekion; Paul - Rose; David - Warlow</v>
      </c>
      <c r="D1274" s="8" t="str">
        <f>IFERROR(_xlfn.XLOOKUP(Apollo_Results[[#This Row],[Company Number ]],Apollo_Data___Inc_Lender!A:A,Apollo_Data___Inc_Lender!D:D,,)&amp;"","")</f>
        <v>Handelsbanken PLC</v>
      </c>
      <c r="E1274" s="19">
        <f>IFERROR(_xlfn.XLOOKUP(Apollo_Results[[#This Row],[Company Number ]],Apollo_Data___Inc_Lender!A:A,Apollo_Data___Inc_Lender!E:E,"",),"")</f>
        <v>44173</v>
      </c>
      <c r="F1274" s="8" t="str">
        <f>IFERROR(_xlfn.XLOOKUP(Apollo_Results[[#This Row],[Company Number ]],Apollo_Data___Inc_Lender!A:A,Apollo_Data___Inc_Lender!F:F,"",0)&amp;"","")</f>
        <v>outstanding</v>
      </c>
      <c r="G1274" s="19">
        <f>_xlfn.XLOOKUP(Apollo_Results[[#This Row],[Company Number ]],Apollo_Data___Inc_Lender!A:A,Apollo_Data___Inc_Lender!G:G,"",0)</f>
        <v>39519</v>
      </c>
      <c r="H1274" s="8" t="str">
        <f>IFERROR(Apollo_Data__Comp_No[[#This Row],[First Name]],"")</f>
        <v>Paul</v>
      </c>
      <c r="I1274" s="8" t="str">
        <f>IFERROR(Apollo_Data__Comp_No[[#This Row],[Last Name]],"")</f>
        <v>Rose</v>
      </c>
      <c r="M1274" s="8" t="str">
        <f>IFERROR(Apollo_Data__Comp_No[[#This Row],[Company Linkedin Url]],"")</f>
        <v>http://www.linkedin.com/company/kingerlee-homes</v>
      </c>
      <c r="N1274" s="8" t="str">
        <f>IFERROR(Apollo_Data__Comp_No[[#This Row],[Website]],"")</f>
        <v>https://kingerleehomes.co.uk</v>
      </c>
      <c r="O1274" s="8" t="str">
        <f>IFERROR(Apollo_Data__Comp_No[[#This Row],[Company Address]],"")</f>
        <v>Langford Locks, Kidlington, England, United Kingdom, OX5 1HR</v>
      </c>
      <c r="P1274" s="32"/>
    </row>
    <row r="1275" spans="1:16" x14ac:dyDescent="0.4">
      <c r="A1275" s="18" t="str">
        <f>IFERROR(Apollo_Data__Comp_No[[#This Row],[CH Company number]],"")</f>
        <v>09515989</v>
      </c>
      <c r="B1275" s="14" t="str">
        <f>IFERROR(Apollo_Data__Comp_No[[#This Row],[company]],"")</f>
        <v>Premier Guernsey property advisory</v>
      </c>
      <c r="C1275" s="14" t="str">
        <f>IFERROR(_xlfn.XLOOKUP(Apollo_Results[[#This Row],[Company Number ]],Apollo_Data___Inc_Lender!A:A,Apollo_Data___Inc_Lender!C:C,,)&amp;"","")</f>
        <v>Thomas - Legge; Charlotte - Pearce Cornish</v>
      </c>
      <c r="D1275" s="8" t="str">
        <f>IFERROR(_xlfn.XLOOKUP(Apollo_Results[[#This Row],[Company Number ]],Apollo_Data___Inc_Lender!A:A,Apollo_Data___Inc_Lender!D:D,,)&amp;"","")</f>
        <v>Hsbc UK Bank PLC</v>
      </c>
      <c r="E1275" s="19">
        <f>IFERROR(_xlfn.XLOOKUP(Apollo_Results[[#This Row],[Company Number ]],Apollo_Data___Inc_Lender!A:A,Apollo_Data___Inc_Lender!E:E,"",),"")</f>
        <v>43962</v>
      </c>
      <c r="F1275" s="8" t="str">
        <f>IFERROR(_xlfn.XLOOKUP(Apollo_Results[[#This Row],[Company Number ]],Apollo_Data___Inc_Lender!A:A,Apollo_Data___Inc_Lender!F:F,"",0)&amp;"","")</f>
        <v>outstanding</v>
      </c>
      <c r="G1275" s="19">
        <f>_xlfn.XLOOKUP(Apollo_Results[[#This Row],[Company Number ]],Apollo_Data___Inc_Lender!A:A,Apollo_Data___Inc_Lender!G:G,"",0)</f>
        <v>42091</v>
      </c>
      <c r="H1275" s="8" t="str">
        <f>IFERROR(Apollo_Data__Comp_No[[#This Row],[First Name]],"")</f>
        <v>Elliott</v>
      </c>
      <c r="I1275" s="8" t="str">
        <f>IFERROR(Apollo_Data__Comp_No[[#This Row],[Last Name]],"")</f>
        <v>Hearne</v>
      </c>
      <c r="M1275" s="8" t="str">
        <f>IFERROR(Apollo_Data__Comp_No[[#This Row],[Company Linkedin Url]],"")</f>
        <v>http://www.linkedin.com/company/savills-guernsey-real-estate</v>
      </c>
      <c r="N1275" s="8" t="str">
        <f>IFERROR(Apollo_Data__Comp_No[[#This Row],[Website]],"")</f>
        <v>https://savills.gg</v>
      </c>
      <c r="O1275" s="8" t="str">
        <f>IFERROR(Apollo_Data__Comp_No[[#This Row],[Company Address]],"")</f>
        <v>22 Smith Street, Guernsey, GY1 2</v>
      </c>
      <c r="P1275" s="32"/>
    </row>
    <row r="1276" spans="1:16" x14ac:dyDescent="0.4">
      <c r="A1276" s="18" t="str">
        <f>IFERROR(Apollo_Data__Comp_No[[#This Row],[CH Company number]],"")</f>
        <v>15538843</v>
      </c>
      <c r="B1276" s="14" t="str">
        <f>IFERROR(Apollo_Data__Comp_No[[#This Row],[company]],"")</f>
        <v>Melba Properties Ltd</v>
      </c>
      <c r="C1276" s="14" t="str">
        <f>IFERROR(_xlfn.XLOOKUP(Apollo_Results[[#This Row],[Company Number ]],Apollo_Data___Inc_Lender!A:A,Apollo_Data___Inc_Lender!C:C,,)&amp;"","")</f>
        <v>Melanie - Bowling</v>
      </c>
      <c r="D1276" s="8" t="str">
        <f>IFERROR(_xlfn.XLOOKUP(Apollo_Results[[#This Row],[Company Number ]],Apollo_Data___Inc_Lender!A:A,Apollo_Data___Inc_Lender!D:D,,)&amp;"","")</f>
        <v/>
      </c>
      <c r="E1276" s="19">
        <f>IFERROR(_xlfn.XLOOKUP(Apollo_Results[[#This Row],[Company Number ]],Apollo_Data___Inc_Lender!A:A,Apollo_Data___Inc_Lender!E:E,"",),"")</f>
        <v>0</v>
      </c>
      <c r="F1276" s="8" t="str">
        <f>IFERROR(_xlfn.XLOOKUP(Apollo_Results[[#This Row],[Company Number ]],Apollo_Data___Inc_Lender!A:A,Apollo_Data___Inc_Lender!F:F,"",0)&amp;"","")</f>
        <v/>
      </c>
      <c r="G1276" s="19">
        <f>_xlfn.XLOOKUP(Apollo_Results[[#This Row],[Company Number ]],Apollo_Data___Inc_Lender!A:A,Apollo_Data___Inc_Lender!G:G,"",0)</f>
        <v>45355</v>
      </c>
      <c r="H1276" s="8" t="str">
        <f>IFERROR(Apollo_Data__Comp_No[[#This Row],[First Name]],"")</f>
        <v>Melanie</v>
      </c>
      <c r="I1276" s="8" t="str">
        <f>IFERROR(Apollo_Data__Comp_No[[#This Row],[Last Name]],"")</f>
        <v>B</v>
      </c>
      <c r="M1276" s="8" t="str">
        <f>IFERROR(Apollo_Data__Comp_No[[#This Row],[Company Linkedin Url]],"")</f>
        <v>http://www.linkedin.com/company/melba-properties-ltd</v>
      </c>
      <c r="N1276" s="8" t="str">
        <f>IFERROR(Apollo_Data__Comp_No[[#This Row],[Website]],"")</f>
        <v>https://melbaproperties.com</v>
      </c>
      <c r="O1276" s="8" t="str">
        <f>IFERROR(Apollo_Data__Comp_No[[#This Row],[Company Address]],"")</f>
        <v>York, England, United Kingdom</v>
      </c>
      <c r="P1276" s="32"/>
    </row>
    <row r="1277" spans="1:16" x14ac:dyDescent="0.4">
      <c r="A1277" s="18" t="str">
        <f>IFERROR(Apollo_Data__Comp_No[[#This Row],[CH Company number]],"")</f>
        <v>05059051</v>
      </c>
      <c r="B1277" s="14" t="str">
        <f>IFERROR(Apollo_Data__Comp_No[[#This Row],[company]],"")</f>
        <v>New Dawn Homes Ltd</v>
      </c>
      <c r="C1277" s="14" t="str">
        <f>IFERROR(_xlfn.XLOOKUP(Apollo_Results[[#This Row],[Company Number ]],Apollo_Data___Inc_Lender!A:A,Apollo_Data___Inc_Lender!C:C,,)&amp;"","")</f>
        <v>Liam - Hughes; Angela - Hughes</v>
      </c>
      <c r="D1277" s="8" t="str">
        <f>IFERROR(_xlfn.XLOOKUP(Apollo_Results[[#This Row],[Company Number ]],Apollo_Data___Inc_Lender!A:A,Apollo_Data___Inc_Lender!D:D,,)&amp;"","")</f>
        <v>National Westminster Bank PLC</v>
      </c>
      <c r="E1277" s="19">
        <f>IFERROR(_xlfn.XLOOKUP(Apollo_Results[[#This Row],[Company Number ]],Apollo_Data___Inc_Lender!A:A,Apollo_Data___Inc_Lender!E:E,"",),"")</f>
        <v>42094</v>
      </c>
      <c r="F1277" s="8" t="str">
        <f>IFERROR(_xlfn.XLOOKUP(Apollo_Results[[#This Row],[Company Number ]],Apollo_Data___Inc_Lender!A:A,Apollo_Data___Inc_Lender!F:F,"",0)&amp;"","")</f>
        <v>outstanding</v>
      </c>
      <c r="G1277" s="19">
        <f>_xlfn.XLOOKUP(Apollo_Results[[#This Row],[Company Number ]],Apollo_Data___Inc_Lender!A:A,Apollo_Data___Inc_Lender!G:G,"",0)</f>
        <v>38047</v>
      </c>
      <c r="H1277" s="8" t="str">
        <f>IFERROR(Apollo_Data__Comp_No[[#This Row],[First Name]],"")</f>
        <v>Angela</v>
      </c>
      <c r="I1277" s="8" t="str">
        <f>IFERROR(Apollo_Data__Comp_No[[#This Row],[Last Name]],"")</f>
        <v>Hughes</v>
      </c>
      <c r="M1277" s="8" t="str">
        <f>IFERROR(Apollo_Data__Comp_No[[#This Row],[Company Linkedin Url]],"")</f>
        <v>http://www.linkedin.com/company/new-dawn-homes-limited</v>
      </c>
      <c r="N1277" s="8" t="str">
        <f>IFERROR(Apollo_Data__Comp_No[[#This Row],[Website]],"")</f>
        <v>https://newdawnhomes.co.uk</v>
      </c>
      <c r="O1277" s="8" t="str">
        <f>IFERROR(Apollo_Data__Comp_No[[#This Row],[Company Address]],"")</f>
        <v>Newland View, Cheltenham, England, United Kingdom, GL51 0RE</v>
      </c>
      <c r="P1277" s="32"/>
    </row>
    <row r="1278" spans="1:16" x14ac:dyDescent="0.4">
      <c r="A1278" s="18" t="str">
        <f>IFERROR(Apollo_Data__Comp_No[[#This Row],[CH Company number]],"")</f>
        <v>05347533</v>
      </c>
      <c r="B1278" s="14" t="str">
        <f>IFERROR(Apollo_Data__Comp_No[[#This Row],[company]],"")</f>
        <v>Alrimo Construction Ltd</v>
      </c>
      <c r="C1278" s="14" t="str">
        <f>IFERROR(_xlfn.XLOOKUP(Apollo_Results[[#This Row],[Company Number ]],Apollo_Data___Inc_Lender!A:A,Apollo_Data___Inc_Lender!C:C,,)&amp;"","")</f>
        <v>Modestas - Rimkus</v>
      </c>
      <c r="D1278" s="8" t="str">
        <f>IFERROR(_xlfn.XLOOKUP(Apollo_Results[[#This Row],[Company Number ]],Apollo_Data___Inc_Lender!A:A,Apollo_Data___Inc_Lender!D:D,,)&amp;"","")</f>
        <v>Marketinvoice Limited</v>
      </c>
      <c r="E1278" s="19">
        <f>IFERROR(_xlfn.XLOOKUP(Apollo_Results[[#This Row],[Company Number ]],Apollo_Data___Inc_Lender!A:A,Apollo_Data___Inc_Lender!E:E,"",),"")</f>
        <v>43622</v>
      </c>
      <c r="F1278" s="8" t="str">
        <f>IFERROR(_xlfn.XLOOKUP(Apollo_Results[[#This Row],[Company Number ]],Apollo_Data___Inc_Lender!A:A,Apollo_Data___Inc_Lender!F:F,"",0)&amp;"","")</f>
        <v>fully-satisfied</v>
      </c>
      <c r="G1278" s="19">
        <f>_xlfn.XLOOKUP(Apollo_Results[[#This Row],[Company Number ]],Apollo_Data___Inc_Lender!A:A,Apollo_Data___Inc_Lender!G:G,"",0)</f>
        <v>38383</v>
      </c>
      <c r="H1278" s="8" t="str">
        <f>IFERROR(Apollo_Data__Comp_No[[#This Row],[First Name]],"")</f>
        <v>Rasa</v>
      </c>
      <c r="I1278" s="8" t="str">
        <f>IFERROR(Apollo_Data__Comp_No[[#This Row],[Last Name]],"")</f>
        <v>Kuzminskaite</v>
      </c>
      <c r="M1278" s="8" t="str">
        <f>IFERROR(Apollo_Data__Comp_No[[#This Row],[Company Linkedin Url]],"")</f>
        <v>http://www.linkedin.com/company/alrimo-construction-ltd</v>
      </c>
      <c r="N1278" s="8" t="str">
        <f>IFERROR(Apollo_Data__Comp_No[[#This Row],[Website]],"")</f>
        <v>https://alrimo.co.uk</v>
      </c>
      <c r="O1278" s="8" t="str">
        <f>IFERROR(Apollo_Data__Comp_No[[#This Row],[Company Address]],"")</f>
        <v>37 Eastcastle Street, London, England, United Kingdom, W1W 8DR</v>
      </c>
      <c r="P1278" s="32"/>
    </row>
    <row r="1279" spans="1:16" x14ac:dyDescent="0.4">
      <c r="A1279" s="18" t="str">
        <f>IFERROR(Apollo_Data__Comp_No[[#This Row],[CH Company number]],"")</f>
        <v>09006012</v>
      </c>
      <c r="B1279" s="14" t="str">
        <f>IFERROR(Apollo_Data__Comp_No[[#This Row],[company]],"")</f>
        <v>HARDWICK HOMES LTD</v>
      </c>
      <c r="C1279" s="14" t="str">
        <f>IFERROR(_xlfn.XLOOKUP(Apollo_Results[[#This Row],[Company Number ]],Apollo_Data___Inc_Lender!A:A,Apollo_Data___Inc_Lender!C:C,,)&amp;"","")</f>
        <v>Mohammed - Majid; Jeff - Pike</v>
      </c>
      <c r="D1279" s="8" t="str">
        <f>IFERROR(_xlfn.XLOOKUP(Apollo_Results[[#This Row],[Company Number ]],Apollo_Data___Inc_Lender!A:A,Apollo_Data___Inc_Lender!D:D,,)&amp;"","")</f>
        <v>Lloyds Bank PLC</v>
      </c>
      <c r="E1279" s="19">
        <f>IFERROR(_xlfn.XLOOKUP(Apollo_Results[[#This Row],[Company Number ]],Apollo_Data___Inc_Lender!A:A,Apollo_Data___Inc_Lender!E:E,"",),"")</f>
        <v>41856</v>
      </c>
      <c r="F1279" s="8" t="str">
        <f>IFERROR(_xlfn.XLOOKUP(Apollo_Results[[#This Row],[Company Number ]],Apollo_Data___Inc_Lender!A:A,Apollo_Data___Inc_Lender!F:F,"",0)&amp;"","")</f>
        <v>fully-satisfied</v>
      </c>
      <c r="G1279" s="19">
        <f>_xlfn.XLOOKUP(Apollo_Results[[#This Row],[Company Number ]],Apollo_Data___Inc_Lender!A:A,Apollo_Data___Inc_Lender!G:G,"",0)</f>
        <v>41751</v>
      </c>
      <c r="H1279" s="8" t="str">
        <f>IFERROR(Apollo_Data__Comp_No[[#This Row],[First Name]],"")</f>
        <v>Liam</v>
      </c>
      <c r="I1279" s="8" t="str">
        <f>IFERROR(Apollo_Data__Comp_No[[#This Row],[Last Name]],"")</f>
        <v>Pugh</v>
      </c>
      <c r="M1279" s="8" t="str">
        <f>IFERROR(Apollo_Data__Comp_No[[#This Row],[Company Linkedin Url]],"")</f>
        <v>http://www.linkedin.com/company/hardwick-homes-ltd</v>
      </c>
      <c r="N1279" s="8" t="str">
        <f>IFERROR(Apollo_Data__Comp_No[[#This Row],[Website]],"")</f>
        <v>https://hardwick-homes.co.uk</v>
      </c>
      <c r="O1279" s="8" t="str">
        <f>IFERROR(Apollo_Data__Comp_No[[#This Row],[Company Address]],"")</f>
        <v>Manchester, England, United Kingdom</v>
      </c>
      <c r="P1279" s="32"/>
    </row>
    <row r="1280" spans="1:16" x14ac:dyDescent="0.4">
      <c r="A1280" s="18" t="str">
        <f>IFERROR(Apollo_Data__Comp_No[[#This Row],[CH Company number]],"")</f>
        <v>12233404</v>
      </c>
      <c r="B1280" s="14" t="str">
        <f>IFERROR(Apollo_Data__Comp_No[[#This Row],[company]],"")</f>
        <v>EMJA Group</v>
      </c>
      <c r="C1280" s="14" t="str">
        <f>IFERROR(_xlfn.XLOOKUP(Apollo_Results[[#This Row],[Company Number ]],Apollo_Data___Inc_Lender!A:A,Apollo_Data___Inc_Lender!C:C,,)&amp;"","")</f>
        <v>Emily - Choo; James - Scott</v>
      </c>
      <c r="D1280" s="8" t="str">
        <f>IFERROR(_xlfn.XLOOKUP(Apollo_Results[[#This Row],[Company Number ]],Apollo_Data___Inc_Lender!A:A,Apollo_Data___Inc_Lender!D:D,,)&amp;"","")</f>
        <v>Lendinvest Btl Limited</v>
      </c>
      <c r="E1280" s="19">
        <f>IFERROR(_xlfn.XLOOKUP(Apollo_Results[[#This Row],[Company Number ]],Apollo_Data___Inc_Lender!A:A,Apollo_Data___Inc_Lender!E:E,"",),"")</f>
        <v>45667</v>
      </c>
      <c r="F1280" s="8" t="str">
        <f>IFERROR(_xlfn.XLOOKUP(Apollo_Results[[#This Row],[Company Number ]],Apollo_Data___Inc_Lender!A:A,Apollo_Data___Inc_Lender!F:F,"",0)&amp;"","")</f>
        <v>outstanding</v>
      </c>
      <c r="G1280" s="19">
        <f>_xlfn.XLOOKUP(Apollo_Results[[#This Row],[Company Number ]],Apollo_Data___Inc_Lender!A:A,Apollo_Data___Inc_Lender!G:G,"",0)</f>
        <v>43738</v>
      </c>
      <c r="H1280" s="8" t="str">
        <f>IFERROR(Apollo_Data__Comp_No[[#This Row],[First Name]],"")</f>
        <v>James</v>
      </c>
      <c r="I1280" s="8" t="str">
        <f>IFERROR(Apollo_Data__Comp_No[[#This Row],[Last Name]],"")</f>
        <v>Scott</v>
      </c>
      <c r="M1280" s="8" t="str">
        <f>IFERROR(Apollo_Data__Comp_No[[#This Row],[Company Linkedin Url]],"")</f>
        <v>http://www.linkedin.com/company/emja-group</v>
      </c>
      <c r="N1280" s="8" t="str">
        <f>IFERROR(Apollo_Data__Comp_No[[#This Row],[Website]],"")</f>
        <v>https://emjagroup.co.uk</v>
      </c>
      <c r="O1280" s="8" t="str">
        <f>IFERROR(Apollo_Data__Comp_No[[#This Row],[Company Address]],"")</f>
        <v>Bristol, England, United Kingdom</v>
      </c>
      <c r="P1280" s="32"/>
    </row>
    <row r="1281" spans="1:16" x14ac:dyDescent="0.4">
      <c r="A1281" s="18" t="str">
        <f>IFERROR(Apollo_Data__Comp_No[[#This Row],[CH Company number]],"")</f>
        <v>04764161</v>
      </c>
      <c r="B1281" s="14" t="str">
        <f>IFERROR(Apollo_Data__Comp_No[[#This Row],[company]],"")</f>
        <v>Blueoak Estates</v>
      </c>
      <c r="C1281" s="14" t="str">
        <f>IFERROR(_xlfn.XLOOKUP(Apollo_Results[[#This Row],[Company Number ]],Apollo_Data___Inc_Lender!A:A,Apollo_Data___Inc_Lender!C:C,,)&amp;"","")</f>
        <v>Iain - Mclean; Mark - Roberts; Thomas - Williams</v>
      </c>
      <c r="D1281" s="8" t="str">
        <f>IFERROR(_xlfn.XLOOKUP(Apollo_Results[[#This Row],[Company Number ]],Apollo_Data___Inc_Lender!A:A,Apollo_Data___Inc_Lender!D:D,,)&amp;"","")</f>
        <v>Quantum Development Finance LTD</v>
      </c>
      <c r="E1281" s="19">
        <f>IFERROR(_xlfn.XLOOKUP(Apollo_Results[[#This Row],[Company Number ]],Apollo_Data___Inc_Lender!A:A,Apollo_Data___Inc_Lender!E:E,"",),"")</f>
        <v>45702</v>
      </c>
      <c r="F1281" s="8" t="str">
        <f>IFERROR(_xlfn.XLOOKUP(Apollo_Results[[#This Row],[Company Number ]],Apollo_Data___Inc_Lender!A:A,Apollo_Data___Inc_Lender!F:F,"",0)&amp;"","")</f>
        <v>outstanding</v>
      </c>
      <c r="G1281" s="19">
        <f>_xlfn.XLOOKUP(Apollo_Results[[#This Row],[Company Number ]],Apollo_Data___Inc_Lender!A:A,Apollo_Data___Inc_Lender!G:G,"",0)</f>
        <v>37755</v>
      </c>
      <c r="H1281" s="8" t="str">
        <f>IFERROR(Apollo_Data__Comp_No[[#This Row],[First Name]],"")</f>
        <v>Karl</v>
      </c>
      <c r="I1281" s="8" t="str">
        <f>IFERROR(Apollo_Data__Comp_No[[#This Row],[Last Name]],"")</f>
        <v>McKinney</v>
      </c>
      <c r="M1281" s="8" t="str">
        <f>IFERROR(Apollo_Data__Comp_No[[#This Row],[Company Linkedin Url]],"")</f>
        <v>http://www.linkedin.com/company/blueoakestates</v>
      </c>
      <c r="N1281" s="8" t="str">
        <f>IFERROR(Apollo_Data__Comp_No[[#This Row],[Website]],"")</f>
        <v>https://blueoakestates.co.uk</v>
      </c>
      <c r="O1281" s="8" t="str">
        <f>IFERROR(Apollo_Data__Comp_No[[#This Row],[Company Address]],"")</f>
        <v>20 Grosvenor Street, Chester, England, United Kingdom, CH1 2DD</v>
      </c>
      <c r="P1281" s="32"/>
    </row>
    <row r="1282" spans="1:16" x14ac:dyDescent="0.4">
      <c r="A1282" s="18" t="str">
        <f>IFERROR(Apollo_Data__Comp_No[[#This Row],[CH Company number]],"")</f>
        <v>11381076</v>
      </c>
      <c r="B1282" s="14" t="str">
        <f>IFERROR(Apollo_Data__Comp_No[[#This Row],[company]],"")</f>
        <v>Provident Homes Ltd</v>
      </c>
      <c r="C1282" s="14" t="str">
        <f>IFERROR(_xlfn.XLOOKUP(Apollo_Results[[#This Row],[Company Number ]],Apollo_Data___Inc_Lender!A:A,Apollo_Data___Inc_Lender!C:C,,)&amp;"","")</f>
        <v>Sreelal - Harilal; Fahd - Khan</v>
      </c>
      <c r="D1282" s="8" t="str">
        <f>IFERROR(_xlfn.XLOOKUP(Apollo_Results[[#This Row],[Company Number ]],Apollo_Data___Inc_Lender!A:A,Apollo_Data___Inc_Lender!D:D,,)&amp;"","")</f>
        <v/>
      </c>
      <c r="E1282" s="19">
        <f>IFERROR(_xlfn.XLOOKUP(Apollo_Results[[#This Row],[Company Number ]],Apollo_Data___Inc_Lender!A:A,Apollo_Data___Inc_Lender!E:E,"",),"")</f>
        <v>0</v>
      </c>
      <c r="F1282" s="8" t="str">
        <f>IFERROR(_xlfn.XLOOKUP(Apollo_Results[[#This Row],[Company Number ]],Apollo_Data___Inc_Lender!A:A,Apollo_Data___Inc_Lender!F:F,"",0)&amp;"","")</f>
        <v/>
      </c>
      <c r="G1282" s="19">
        <f>_xlfn.XLOOKUP(Apollo_Results[[#This Row],[Company Number ]],Apollo_Data___Inc_Lender!A:A,Apollo_Data___Inc_Lender!G:G,"",0)</f>
        <v>43244</v>
      </c>
      <c r="H1282" s="8" t="str">
        <f>IFERROR(Apollo_Data__Comp_No[[#This Row],[First Name]],"")</f>
        <v>Sreelal</v>
      </c>
      <c r="I1282" s="8" t="str">
        <f>IFERROR(Apollo_Data__Comp_No[[#This Row],[Last Name]],"")</f>
        <v>Harilal</v>
      </c>
      <c r="M1282" s="8" t="str">
        <f>IFERROR(Apollo_Data__Comp_No[[#This Row],[Company Linkedin Url]],"")</f>
        <v>http://www.linkedin.com/company/providenthomesuk</v>
      </c>
      <c r="N1282" s="8" t="str">
        <f>IFERROR(Apollo_Data__Comp_No[[#This Row],[Website]],"")</f>
        <v>https://providenthomes.co.uk</v>
      </c>
      <c r="O1282" s="8" t="str">
        <f>IFERROR(Apollo_Data__Comp_No[[#This Row],[Company Address]],"")</f>
        <v>Milton Keynes, England, United Kingdom</v>
      </c>
      <c r="P1282" s="32"/>
    </row>
    <row r="1283" spans="1:16" x14ac:dyDescent="0.4">
      <c r="A1283" s="18" t="str">
        <f>IFERROR(Apollo_Data__Comp_No[[#This Row],[CH Company number]],"")</f>
        <v>16417405</v>
      </c>
      <c r="B1283" s="14" t="str">
        <f>IFERROR(Apollo_Data__Comp_No[[#This Row],[company]],"")</f>
        <v>Meanwhile Group</v>
      </c>
      <c r="C1283" s="14" t="str">
        <f>IFERROR(_xlfn.XLOOKUP(Apollo_Results[[#This Row],[Company Number ]],Apollo_Data___Inc_Lender!A:A,Apollo_Data___Inc_Lender!C:C,,)&amp;"","")</f>
        <v>Andrew - Levy; Andrew - Link; Daniel - Willcock</v>
      </c>
      <c r="D1283" s="8" t="str">
        <f>IFERROR(_xlfn.XLOOKUP(Apollo_Results[[#This Row],[Company Number ]],Apollo_Data___Inc_Lender!A:A,Apollo_Data___Inc_Lender!D:D,,)&amp;"","")</f>
        <v/>
      </c>
      <c r="E1283" s="19">
        <f>IFERROR(_xlfn.XLOOKUP(Apollo_Results[[#This Row],[Company Number ]],Apollo_Data___Inc_Lender!A:A,Apollo_Data___Inc_Lender!E:E,"",),"")</f>
        <v>0</v>
      </c>
      <c r="F1283" s="8" t="str">
        <f>IFERROR(_xlfn.XLOOKUP(Apollo_Results[[#This Row],[Company Number ]],Apollo_Data___Inc_Lender!A:A,Apollo_Data___Inc_Lender!F:F,"",0)&amp;"","")</f>
        <v/>
      </c>
      <c r="G1283" s="19">
        <f>_xlfn.XLOOKUP(Apollo_Results[[#This Row],[Company Number ]],Apollo_Data___Inc_Lender!A:A,Apollo_Data___Inc_Lender!G:G,"",0)</f>
        <v>45776</v>
      </c>
      <c r="H1283" s="8" t="str">
        <f>IFERROR(Apollo_Data__Comp_No[[#This Row],[First Name]],"")</f>
        <v>Matt</v>
      </c>
      <c r="I1283" s="8" t="str">
        <f>IFERROR(Apollo_Data__Comp_No[[#This Row],[Last Name]],"")</f>
        <v>John</v>
      </c>
      <c r="M1283" s="8" t="str">
        <f>IFERROR(Apollo_Data__Comp_No[[#This Row],[Company Linkedin Url]],"")</f>
        <v>http://www.linkedin.com/company/meanwhile-group</v>
      </c>
      <c r="N1283" s="8" t="str">
        <f>IFERROR(Apollo_Data__Comp_No[[#This Row],[Website]],"")</f>
        <v>https://meanwhilegroup.com</v>
      </c>
      <c r="O1283" s="8">
        <f>IFERROR(Apollo_Data__Comp_No[[#This Row],[Company Address]],"")</f>
        <v>0</v>
      </c>
      <c r="P1283" s="32"/>
    </row>
    <row r="1284" spans="1:16" x14ac:dyDescent="0.4">
      <c r="A1284" s="18" t="str">
        <f>IFERROR(Apollo_Data__Comp_No[[#This Row],[CH Company number]],"")</f>
        <v>16193589</v>
      </c>
      <c r="B1284" s="14" t="str">
        <f>IFERROR(Apollo_Data__Comp_No[[#This Row],[company]],"")</f>
        <v>Khalbros</v>
      </c>
      <c r="C1284" s="14" t="str">
        <f>IFERROR(_xlfn.XLOOKUP(Apollo_Results[[#This Row],[Company Number ]],Apollo_Data___Inc_Lender!A:A,Apollo_Data___Inc_Lender!C:C,,)&amp;"","")</f>
        <v>David - Khalastchi; Michael - Khalastchi</v>
      </c>
      <c r="D1284" s="8" t="str">
        <f>IFERROR(_xlfn.XLOOKUP(Apollo_Results[[#This Row],[Company Number ]],Apollo_Data___Inc_Lender!A:A,Apollo_Data___Inc_Lender!D:D,,)&amp;"","")</f>
        <v/>
      </c>
      <c r="E1284" s="19">
        <f>IFERROR(_xlfn.XLOOKUP(Apollo_Results[[#This Row],[Company Number ]],Apollo_Data___Inc_Lender!A:A,Apollo_Data___Inc_Lender!E:E,"",),"")</f>
        <v>0</v>
      </c>
      <c r="F1284" s="8" t="str">
        <f>IFERROR(_xlfn.XLOOKUP(Apollo_Results[[#This Row],[Company Number ]],Apollo_Data___Inc_Lender!A:A,Apollo_Data___Inc_Lender!F:F,"",0)&amp;"","")</f>
        <v/>
      </c>
      <c r="G1284" s="19">
        <f>_xlfn.XLOOKUP(Apollo_Results[[#This Row],[Company Number ]],Apollo_Data___Inc_Lender!A:A,Apollo_Data___Inc_Lender!G:G,"",0)</f>
        <v>45677</v>
      </c>
      <c r="H1284" s="8" t="str">
        <f>IFERROR(Apollo_Data__Comp_No[[#This Row],[First Name]],"")</f>
        <v>Zach</v>
      </c>
      <c r="I1284" s="8" t="str">
        <f>IFERROR(Apollo_Data__Comp_No[[#This Row],[Last Name]],"")</f>
        <v>Mehdizadeh</v>
      </c>
      <c r="M1284" s="8" t="str">
        <f>IFERROR(Apollo_Data__Comp_No[[#This Row],[Company Linkedin Url]],"")</f>
        <v>http://www.linkedin.com/company/khalbros</v>
      </c>
      <c r="N1284" s="8" t="str">
        <f>IFERROR(Apollo_Data__Comp_No[[#This Row],[Website]],"")</f>
        <v>https://khalbros.co.uk</v>
      </c>
      <c r="O1284" s="8" t="str">
        <f>IFERROR(Apollo_Data__Comp_No[[#This Row],[Company Address]],"")</f>
        <v>20 York Place, Leeds, England, United Kingdom, LS1 2EX</v>
      </c>
      <c r="P1284" s="32"/>
    </row>
    <row r="1285" spans="1:16" x14ac:dyDescent="0.4">
      <c r="A1285" s="18" t="str">
        <f>IFERROR(Apollo_Data__Comp_No[[#This Row],[CH Company number]],"")</f>
        <v>08485902</v>
      </c>
      <c r="B1285" s="14" t="str">
        <f>IFERROR(Apollo_Data__Comp_No[[#This Row],[company]],"")</f>
        <v>L.D.F Construction Ltd</v>
      </c>
      <c r="C1285" s="14" t="str">
        <f>IFERROR(_xlfn.XLOOKUP(Apollo_Results[[#This Row],[Company Number ]],Apollo_Data___Inc_Lender!A:A,Apollo_Data___Inc_Lender!C:C,,)&amp;"","")</f>
        <v>Lewis - Foster</v>
      </c>
      <c r="D1285" s="8" t="str">
        <f>IFERROR(_xlfn.XLOOKUP(Apollo_Results[[#This Row],[Company Number ]],Apollo_Data___Inc_Lender!A:A,Apollo_Data___Inc_Lender!D:D,,)&amp;"","")</f>
        <v/>
      </c>
      <c r="E1285" s="19">
        <f>IFERROR(_xlfn.XLOOKUP(Apollo_Results[[#This Row],[Company Number ]],Apollo_Data___Inc_Lender!A:A,Apollo_Data___Inc_Lender!E:E,"",),"")</f>
        <v>0</v>
      </c>
      <c r="F1285" s="8" t="str">
        <f>IFERROR(_xlfn.XLOOKUP(Apollo_Results[[#This Row],[Company Number ]],Apollo_Data___Inc_Lender!A:A,Apollo_Data___Inc_Lender!F:F,"",0)&amp;"","")</f>
        <v/>
      </c>
      <c r="G1285" s="19">
        <f>_xlfn.XLOOKUP(Apollo_Results[[#This Row],[Company Number ]],Apollo_Data___Inc_Lender!A:A,Apollo_Data___Inc_Lender!G:G,"",0)</f>
        <v>41376</v>
      </c>
      <c r="H1285" s="8" t="str">
        <f>IFERROR(Apollo_Data__Comp_No[[#This Row],[First Name]],"")</f>
        <v>Andrew</v>
      </c>
      <c r="I1285" s="8" t="str">
        <f>IFERROR(Apollo_Data__Comp_No[[#This Row],[Last Name]],"")</f>
        <v>Kimber</v>
      </c>
      <c r="M1285" s="8" t="str">
        <f>IFERROR(Apollo_Data__Comp_No[[#This Row],[Company Linkedin Url]],"")</f>
        <v>http://www.linkedin.com/company/luna-property-developments-limited</v>
      </c>
      <c r="N1285" s="8" t="str">
        <f>IFERROR(Apollo_Data__Comp_No[[#This Row],[Website]],"")</f>
        <v>https://ldfconstruction.co.uk</v>
      </c>
      <c r="O1285" s="8" t="str">
        <f>IFERROR(Apollo_Data__Comp_No[[#This Row],[Company Address]],"")</f>
        <v>22 Wycombe End, England, United Kingdom, HP9 1NB</v>
      </c>
      <c r="P1285" s="32"/>
    </row>
    <row r="1286" spans="1:16" x14ac:dyDescent="0.4">
      <c r="A1286" s="18" t="str">
        <f>IFERROR(Apollo_Data__Comp_No[[#This Row],[CH Company number]],"")</f>
        <v>OC449999</v>
      </c>
      <c r="B1286" s="14" t="str">
        <f>IFERROR(Apollo_Data__Comp_No[[#This Row],[company]],"")</f>
        <v>Stemma Land &amp; Homes</v>
      </c>
      <c r="C1286" s="14" t="str">
        <f>IFERROR(_xlfn.XLOOKUP(Apollo_Results[[#This Row],[Company Number ]],Apollo_Data___Inc_Lender!A:A,Apollo_Data___Inc_Lender!C:C,,)&amp;"","")</f>
        <v>John - Lorimer; Christopher - Senior; Stemma Land And New Homes Ltd</v>
      </c>
      <c r="D1286" s="8" t="str">
        <f>IFERROR(_xlfn.XLOOKUP(Apollo_Results[[#This Row],[Company Number ]],Apollo_Data___Inc_Lender!A:A,Apollo_Data___Inc_Lender!D:D,,)&amp;"","")</f>
        <v/>
      </c>
      <c r="E1286" s="19">
        <f>IFERROR(_xlfn.XLOOKUP(Apollo_Results[[#This Row],[Company Number ]],Apollo_Data___Inc_Lender!A:A,Apollo_Data___Inc_Lender!E:E,"",),"")</f>
        <v>0</v>
      </c>
      <c r="F1286" s="8" t="str">
        <f>IFERROR(_xlfn.XLOOKUP(Apollo_Results[[#This Row],[Company Number ]],Apollo_Data___Inc_Lender!A:A,Apollo_Data___Inc_Lender!F:F,"",0)&amp;"","")</f>
        <v/>
      </c>
      <c r="G1286" s="19">
        <f>_xlfn.XLOOKUP(Apollo_Results[[#This Row],[Company Number ]],Apollo_Data___Inc_Lender!A:A,Apollo_Data___Inc_Lender!G:G,"",0)</f>
        <v>45247</v>
      </c>
      <c r="H1286" s="8" t="str">
        <f>IFERROR(Apollo_Data__Comp_No[[#This Row],[First Name]],"")</f>
        <v>John</v>
      </c>
      <c r="I1286" s="8" t="str">
        <f>IFERROR(Apollo_Data__Comp_No[[#This Row],[Last Name]],"")</f>
        <v>Lorimer</v>
      </c>
      <c r="M1286" s="8" t="str">
        <f>IFERROR(Apollo_Data__Comp_No[[#This Row],[Company Linkedin Url]],"")</f>
        <v>http://www.linkedin.com/company/stemma-land-new-homes</v>
      </c>
      <c r="N1286" s="8" t="str">
        <f>IFERROR(Apollo_Data__Comp_No[[#This Row],[Website]],"")</f>
        <v>https://stemmahomes.com</v>
      </c>
      <c r="O1286" s="8" t="str">
        <f>IFERROR(Apollo_Data__Comp_No[[#This Row],[Company Address]],"")</f>
        <v>Belmont Place, Cambridge, England, United Kingdom, CB1 1AR</v>
      </c>
      <c r="P1286" s="32"/>
    </row>
    <row r="1287" spans="1:16" x14ac:dyDescent="0.4">
      <c r="A1287" s="18" t="str">
        <f>IFERROR(Apollo_Data__Comp_No[[#This Row],[CH Company number]],"")</f>
        <v>12130130</v>
      </c>
      <c r="B1287" s="14" t="str">
        <f>IFERROR(Apollo_Data__Comp_No[[#This Row],[company]],"")</f>
        <v>Colecar Strategic Land</v>
      </c>
      <c r="C1287" s="14" t="str">
        <f>IFERROR(_xlfn.XLOOKUP(Apollo_Results[[#This Row],[Company Number ]],Apollo_Data___Inc_Lender!A:A,Apollo_Data___Inc_Lender!C:C,,)&amp;"","")</f>
        <v>Bruton - Charles; Thomas - Cardwell; John - Coleman</v>
      </c>
      <c r="D1287" s="8" t="str">
        <f>IFERROR(_xlfn.XLOOKUP(Apollo_Results[[#This Row],[Company Number ]],Apollo_Data___Inc_Lender!A:A,Apollo_Data___Inc_Lender!D:D,,)&amp;"","")</f>
        <v/>
      </c>
      <c r="E1287" s="19">
        <f>IFERROR(_xlfn.XLOOKUP(Apollo_Results[[#This Row],[Company Number ]],Apollo_Data___Inc_Lender!A:A,Apollo_Data___Inc_Lender!E:E,"",),"")</f>
        <v>0</v>
      </c>
      <c r="F1287" s="8" t="str">
        <f>IFERROR(_xlfn.XLOOKUP(Apollo_Results[[#This Row],[Company Number ]],Apollo_Data___Inc_Lender!A:A,Apollo_Data___Inc_Lender!F:F,"",0)&amp;"","")</f>
        <v/>
      </c>
      <c r="G1287" s="19">
        <f>_xlfn.XLOOKUP(Apollo_Results[[#This Row],[Company Number ]],Apollo_Data___Inc_Lender!A:A,Apollo_Data___Inc_Lender!G:G,"",0)</f>
        <v>43676</v>
      </c>
      <c r="H1287" s="8" t="str">
        <f>IFERROR(Apollo_Data__Comp_No[[#This Row],[First Name]],"")</f>
        <v>Tom</v>
      </c>
      <c r="I1287" s="8" t="str">
        <f>IFERROR(Apollo_Data__Comp_No[[#This Row],[Last Name]],"")</f>
        <v>Cardwell</v>
      </c>
      <c r="M1287" s="8" t="str">
        <f>IFERROR(Apollo_Data__Comp_No[[#This Row],[Company Linkedin Url]],"")</f>
        <v>http://www.linkedin.com/company/colecar-strategic-land</v>
      </c>
      <c r="N1287" s="8" t="str">
        <f>IFERROR(Apollo_Data__Comp_No[[#This Row],[Website]],"")</f>
        <v>https://colecar.co.uk</v>
      </c>
      <c r="O1287" s="8" t="str">
        <f>IFERROR(Apollo_Data__Comp_No[[#This Row],[Company Address]],"")</f>
        <v>Brittens Court, Clifton Reynes, England, United Kingdom, MK46 5LG</v>
      </c>
      <c r="P1287" s="32"/>
    </row>
    <row r="1288" spans="1:16" x14ac:dyDescent="0.4">
      <c r="A1288" s="18" t="str">
        <f>IFERROR(Apollo_Data__Comp_No[[#This Row],[CH Company number]],"")</f>
        <v>06294097</v>
      </c>
      <c r="B1288" s="14" t="str">
        <f>IFERROR(Apollo_Data__Comp_No[[#This Row],[company]],"")</f>
        <v>Bluecroft Properties</v>
      </c>
      <c r="C1288" s="14" t="str">
        <f>IFERROR(_xlfn.XLOOKUP(Apollo_Results[[#This Row],[Company Number ]],Apollo_Data___Inc_Lender!A:A,Apollo_Data___Inc_Lender!C:C,,)&amp;"","")</f>
        <v>James - Grant; Thomas - Mulligan</v>
      </c>
      <c r="D1288" s="8" t="str">
        <f>IFERROR(_xlfn.XLOOKUP(Apollo_Results[[#This Row],[Company Number ]],Apollo_Data___Inc_Lender!A:A,Apollo_Data___Inc_Lender!D:D,,)&amp;"","")</f>
        <v/>
      </c>
      <c r="E1288" s="19">
        <f>IFERROR(_xlfn.XLOOKUP(Apollo_Results[[#This Row],[Company Number ]],Apollo_Data___Inc_Lender!A:A,Apollo_Data___Inc_Lender!E:E,"",),"")</f>
        <v>0</v>
      </c>
      <c r="F1288" s="8" t="str">
        <f>IFERROR(_xlfn.XLOOKUP(Apollo_Results[[#This Row],[Company Number ]],Apollo_Data___Inc_Lender!A:A,Apollo_Data___Inc_Lender!F:F,"",0)&amp;"","")</f>
        <v/>
      </c>
      <c r="G1288" s="19">
        <f>_xlfn.XLOOKUP(Apollo_Results[[#This Row],[Company Number ]],Apollo_Data___Inc_Lender!A:A,Apollo_Data___Inc_Lender!G:G,"",0)</f>
        <v>39260</v>
      </c>
      <c r="H1288" s="8" t="str">
        <f>IFERROR(Apollo_Data__Comp_No[[#This Row],[First Name]],"")</f>
        <v>Richard</v>
      </c>
      <c r="I1288" s="8" t="str">
        <f>IFERROR(Apollo_Data__Comp_No[[#This Row],[Last Name]],"")</f>
        <v>Parkin-Mason</v>
      </c>
      <c r="M1288" s="8" t="str">
        <f>IFERROR(Apollo_Data__Comp_No[[#This Row],[Company Linkedin Url]],"")</f>
        <v>http://www.linkedin.com/company/bluecroft-properties</v>
      </c>
      <c r="N1288" s="8" t="str">
        <f>IFERROR(Apollo_Data__Comp_No[[#This Row],[Website]],"")</f>
        <v>https://bluecroft.co.uk</v>
      </c>
      <c r="O1288" s="8" t="str">
        <f>IFERROR(Apollo_Data__Comp_No[[#This Row],[Company Address]],"")</f>
        <v>5 Coventry Road, London, England, United Kingdom, SE25 4</v>
      </c>
      <c r="P1288" s="32"/>
    </row>
    <row r="1289" spans="1:16" x14ac:dyDescent="0.4">
      <c r="A1289" s="18" t="str">
        <f>IFERROR(Apollo_Data__Comp_No[[#This Row],[CH Company number]],"")</f>
        <v>09866667</v>
      </c>
      <c r="B1289" s="14" t="str">
        <f>IFERROR(Apollo_Data__Comp_No[[#This Row],[company]],"")</f>
        <v>Orchestra Land</v>
      </c>
      <c r="C1289" s="14" t="str">
        <f>IFERROR(_xlfn.XLOOKUP(Apollo_Results[[#This Row],[Company Number ]],Apollo_Data___Inc_Lender!A:A,Apollo_Data___Inc_Lender!C:C,,)&amp;"","")</f>
        <v>Mohammad - Aslam</v>
      </c>
      <c r="D1289" s="8" t="str">
        <f>IFERROR(_xlfn.XLOOKUP(Apollo_Results[[#This Row],[Company Number ]],Apollo_Data___Inc_Lender!A:A,Apollo_Data___Inc_Lender!D:D,,)&amp;"","")</f>
        <v/>
      </c>
      <c r="E1289" s="19">
        <f>IFERROR(_xlfn.XLOOKUP(Apollo_Results[[#This Row],[Company Number ]],Apollo_Data___Inc_Lender!A:A,Apollo_Data___Inc_Lender!E:E,"",),"")</f>
        <v>0</v>
      </c>
      <c r="F1289" s="8" t="str">
        <f>IFERROR(_xlfn.XLOOKUP(Apollo_Results[[#This Row],[Company Number ]],Apollo_Data___Inc_Lender!A:A,Apollo_Data___Inc_Lender!F:F,"",0)&amp;"","")</f>
        <v/>
      </c>
      <c r="G1289" s="19">
        <f>_xlfn.XLOOKUP(Apollo_Results[[#This Row],[Company Number ]],Apollo_Data___Inc_Lender!A:A,Apollo_Data___Inc_Lender!G:G,"",0)</f>
        <v>42319</v>
      </c>
      <c r="H1289" s="8" t="str">
        <f>IFERROR(Apollo_Data__Comp_No[[#This Row],[First Name]],"")</f>
        <v>Bassil</v>
      </c>
      <c r="I1289" s="8" t="str">
        <f>IFERROR(Apollo_Data__Comp_No[[#This Row],[Last Name]],"")</f>
        <v>Aslam</v>
      </c>
      <c r="M1289" s="8" t="str">
        <f>IFERROR(Apollo_Data__Comp_No[[#This Row],[Company Linkedin Url]],"")</f>
        <v>http://www.linkedin.com/company/orchestraland</v>
      </c>
      <c r="N1289" s="8" t="str">
        <f>IFERROR(Apollo_Data__Comp_No[[#This Row],[Website]],"")</f>
        <v>https://orchestraland.co.uk</v>
      </c>
      <c r="O1289" s="8" t="str">
        <f>IFERROR(Apollo_Data__Comp_No[[#This Row],[Company Address]],"")</f>
        <v>25 Fiddle Bridge Lane, Hatfield, England, United Kingdom, AL10 0SP</v>
      </c>
      <c r="P1289" s="32"/>
    </row>
    <row r="1290" spans="1:16" x14ac:dyDescent="0.4">
      <c r="A1290" s="18" t="str">
        <f>IFERROR(Apollo_Data__Comp_No[[#This Row],[CH Company number]],"")</f>
        <v>09200455</v>
      </c>
      <c r="B1290" s="14" t="str">
        <f>IFERROR(Apollo_Data__Comp_No[[#This Row],[company]],"")</f>
        <v>Mersenne Investments Ltd</v>
      </c>
      <c r="C1290" s="14" t="str">
        <f>IFERROR(_xlfn.XLOOKUP(Apollo_Results[[#This Row],[Company Number ]],Apollo_Data___Inc_Lender!A:A,Apollo_Data___Inc_Lender!C:C,,)&amp;"","")</f>
        <v>Giles - Owen; Richard - Laing</v>
      </c>
      <c r="D1290" s="8" t="str">
        <f>IFERROR(_xlfn.XLOOKUP(Apollo_Results[[#This Row],[Company Number ]],Apollo_Data___Inc_Lender!A:A,Apollo_Data___Inc_Lender!D:D,,)&amp;"","")</f>
        <v>Svenska Handelsbanken Ab (Publ)</v>
      </c>
      <c r="E1290" s="19">
        <f>IFERROR(_xlfn.XLOOKUP(Apollo_Results[[#This Row],[Company Number ]],Apollo_Data___Inc_Lender!A:A,Apollo_Data___Inc_Lender!E:E,"",),"")</f>
        <v>41920</v>
      </c>
      <c r="F1290" s="8" t="str">
        <f>IFERROR(_xlfn.XLOOKUP(Apollo_Results[[#This Row],[Company Number ]],Apollo_Data___Inc_Lender!A:A,Apollo_Data___Inc_Lender!F:F,"",0)&amp;"","")</f>
        <v>fully-satisfied</v>
      </c>
      <c r="G1290" s="19">
        <f>_xlfn.XLOOKUP(Apollo_Results[[#This Row],[Company Number ]],Apollo_Data___Inc_Lender!A:A,Apollo_Data___Inc_Lender!G:G,"",0)</f>
        <v>41884</v>
      </c>
      <c r="H1290" s="8" t="str">
        <f>IFERROR(Apollo_Data__Comp_No[[#This Row],[First Name]],"")</f>
        <v>Graeme</v>
      </c>
      <c r="I1290" s="8" t="str">
        <f>IFERROR(Apollo_Data__Comp_No[[#This Row],[Last Name]],"")</f>
        <v>Cosgrove</v>
      </c>
      <c r="M1290" s="8" t="str">
        <f>IFERROR(Apollo_Data__Comp_No[[#This Row],[Company Linkedin Url]],"")</f>
        <v>http://www.linkedin.com/company/mersenne-investments-ltd</v>
      </c>
      <c r="N1290" s="8" t="str">
        <f>IFERROR(Apollo_Data__Comp_No[[#This Row],[Website]],"")</f>
        <v>https://mersenne.org.uk</v>
      </c>
      <c r="O1290" s="8" t="str">
        <f>IFERROR(Apollo_Data__Comp_No[[#This Row],[Company Address]],"")</f>
        <v>Hereford, England, United Kingdom</v>
      </c>
      <c r="P1290" s="32"/>
    </row>
    <row r="1291" spans="1:16" x14ac:dyDescent="0.4">
      <c r="A1291" s="18" t="str">
        <f>IFERROR(Apollo_Data__Comp_No[[#This Row],[CH Company number]],"")</f>
        <v>OE030727</v>
      </c>
      <c r="B1291" s="14" t="str">
        <f>IFERROR(Apollo_Data__Comp_No[[#This Row],[company]],"")</f>
        <v>Northhold Group</v>
      </c>
      <c r="C1291" s="14" t="str">
        <f>IFERROR(_xlfn.XLOOKUP(Apollo_Results[[#This Row],[Company Number ]],Apollo_Data___Inc_Lender!A:A,Apollo_Data___Inc_Lender!C:C,,)&amp;"","")</f>
        <v/>
      </c>
      <c r="D1291" s="8" t="str">
        <f>IFERROR(_xlfn.XLOOKUP(Apollo_Results[[#This Row],[Company Number ]],Apollo_Data___Inc_Lender!A:A,Apollo_Data___Inc_Lender!D:D,,)&amp;"","")</f>
        <v/>
      </c>
      <c r="E1291" s="19">
        <f>IFERROR(_xlfn.XLOOKUP(Apollo_Results[[#This Row],[Company Number ]],Apollo_Data___Inc_Lender!A:A,Apollo_Data___Inc_Lender!E:E,"",),"")</f>
        <v>0</v>
      </c>
      <c r="F1291" s="8" t="str">
        <f>IFERROR(_xlfn.XLOOKUP(Apollo_Results[[#This Row],[Company Number ]],Apollo_Data___Inc_Lender!A:A,Apollo_Data___Inc_Lender!F:F,"",0)&amp;"","")</f>
        <v/>
      </c>
      <c r="G1291" s="19">
        <f>_xlfn.XLOOKUP(Apollo_Results[[#This Row],[Company Number ]],Apollo_Data___Inc_Lender!A:A,Apollo_Data___Inc_Lender!G:G,"",0)</f>
        <v>45148</v>
      </c>
      <c r="H1291" s="8" t="str">
        <f>IFERROR(Apollo_Data__Comp_No[[#This Row],[First Name]],"")</f>
        <v>Stephen</v>
      </c>
      <c r="I1291" s="8" t="str">
        <f>IFERROR(Apollo_Data__Comp_No[[#This Row],[Last Name]],"")</f>
        <v>Daisey</v>
      </c>
      <c r="M1291" s="8" t="str">
        <f>IFERROR(Apollo_Data__Comp_No[[#This Row],[Company Linkedin Url]],"")</f>
        <v>http://www.linkedin.com/company/northhold-group</v>
      </c>
      <c r="N1291" s="8" t="str">
        <f>IFERROR(Apollo_Data__Comp_No[[#This Row],[Website]],"")</f>
        <v>https://northholdgroup.net</v>
      </c>
      <c r="O1291" s="8" t="str">
        <f>IFERROR(Apollo_Data__Comp_No[[#This Row],[Company Address]],"")</f>
        <v>130 Bury New Road, Manchester, England, United Kingdom, M25 0AA</v>
      </c>
      <c r="P1291" s="32"/>
    </row>
    <row r="1292" spans="1:16" x14ac:dyDescent="0.4">
      <c r="A1292" s="18" t="str">
        <f>IFERROR(Apollo_Data__Comp_No[[#This Row],[CH Company number]],"")</f>
        <v>09562565</v>
      </c>
      <c r="B1292" s="14" t="str">
        <f>IFERROR(Apollo_Data__Comp_No[[#This Row],[company]],"")</f>
        <v>The Wylie Group Construction</v>
      </c>
      <c r="C1292" s="14" t="str">
        <f>IFERROR(_xlfn.XLOOKUP(Apollo_Results[[#This Row],[Company Number ]],Apollo_Data___Inc_Lender!A:A,Apollo_Data___Inc_Lender!C:C,,)&amp;"","")</f>
        <v>Daniel - Wylie</v>
      </c>
      <c r="D1292" s="8" t="str">
        <f>IFERROR(_xlfn.XLOOKUP(Apollo_Results[[#This Row],[Company Number ]],Apollo_Data___Inc_Lender!A:A,Apollo_Data___Inc_Lender!D:D,,)&amp;"","")</f>
        <v/>
      </c>
      <c r="E1292" s="19">
        <f>IFERROR(_xlfn.XLOOKUP(Apollo_Results[[#This Row],[Company Number ]],Apollo_Data___Inc_Lender!A:A,Apollo_Data___Inc_Lender!E:E,"",),"")</f>
        <v>0</v>
      </c>
      <c r="F1292" s="8" t="str">
        <f>IFERROR(_xlfn.XLOOKUP(Apollo_Results[[#This Row],[Company Number ]],Apollo_Data___Inc_Lender!A:A,Apollo_Data___Inc_Lender!F:F,"",0)&amp;"","")</f>
        <v/>
      </c>
      <c r="G1292" s="19">
        <f>_xlfn.XLOOKUP(Apollo_Results[[#This Row],[Company Number ]],Apollo_Data___Inc_Lender!A:A,Apollo_Data___Inc_Lender!G:G,"",0)</f>
        <v>42121</v>
      </c>
      <c r="H1292" s="8" t="str">
        <f>IFERROR(Apollo_Data__Comp_No[[#This Row],[First Name]],"")</f>
        <v>Sarah</v>
      </c>
      <c r="I1292" s="8" t="str">
        <f>IFERROR(Apollo_Data__Comp_No[[#This Row],[Last Name]],"")</f>
        <v>Chalfant</v>
      </c>
      <c r="M1292" s="8" t="str">
        <f>IFERROR(Apollo_Data__Comp_No[[#This Row],[Company Linkedin Url]],"")</f>
        <v>http://www.linkedin.com/company/the-wylie-group-construction</v>
      </c>
      <c r="N1292" s="8" t="str">
        <f>IFERROR(Apollo_Data__Comp_No[[#This Row],[Website]],"")</f>
        <v>https://thewyliegroup.co.uk</v>
      </c>
      <c r="O1292" s="8" t="str">
        <f>IFERROR(Apollo_Data__Comp_No[[#This Row],[Company Address]],"")</f>
        <v>Maypole Road, England, United Kingdom, CM8 3FZ</v>
      </c>
      <c r="P1292" s="32"/>
    </row>
    <row r="1293" spans="1:16" x14ac:dyDescent="0.4">
      <c r="A1293" s="18" t="str">
        <f>IFERROR(Apollo_Data__Comp_No[[#This Row],[CH Company number]],"")</f>
        <v>16191268</v>
      </c>
      <c r="B1293" s="14" t="str">
        <f>IFERROR(Apollo_Data__Comp_No[[#This Row],[company]],"")</f>
        <v>Mason Valuation Consultants</v>
      </c>
      <c r="C1293" s="14" t="str">
        <f>IFERROR(_xlfn.XLOOKUP(Apollo_Results[[#This Row],[Company Number ]],Apollo_Data___Inc_Lender!A:A,Apollo_Data___Inc_Lender!C:C,,)&amp;"","")</f>
        <v>Anthony - Mason</v>
      </c>
      <c r="D1293" s="8" t="str">
        <f>IFERROR(_xlfn.XLOOKUP(Apollo_Results[[#This Row],[Company Number ]],Apollo_Data___Inc_Lender!A:A,Apollo_Data___Inc_Lender!D:D,,)&amp;"","")</f>
        <v/>
      </c>
      <c r="E1293" s="19">
        <f>IFERROR(_xlfn.XLOOKUP(Apollo_Results[[#This Row],[Company Number ]],Apollo_Data___Inc_Lender!A:A,Apollo_Data___Inc_Lender!E:E,"",),"")</f>
        <v>0</v>
      </c>
      <c r="F1293" s="8" t="str">
        <f>IFERROR(_xlfn.XLOOKUP(Apollo_Results[[#This Row],[Company Number ]],Apollo_Data___Inc_Lender!A:A,Apollo_Data___Inc_Lender!F:F,"",0)&amp;"","")</f>
        <v/>
      </c>
      <c r="G1293" s="19">
        <f>_xlfn.XLOOKUP(Apollo_Results[[#This Row],[Company Number ]],Apollo_Data___Inc_Lender!A:A,Apollo_Data___Inc_Lender!G:G,"",0)</f>
        <v>45674</v>
      </c>
      <c r="H1293" s="8" t="str">
        <f>IFERROR(Apollo_Data__Comp_No[[#This Row],[First Name]],"")</f>
        <v>Justin</v>
      </c>
      <c r="I1293" s="8" t="str">
        <f>IFERROR(Apollo_Data__Comp_No[[#This Row],[Last Name]],"")</f>
        <v>Mason</v>
      </c>
      <c r="M1293" s="8" t="str">
        <f>IFERROR(Apollo_Data__Comp_No[[#This Row],[Company Linkedin Url]],"")</f>
        <v>http://www.linkedin.com/company/mason-valuation-consultants</v>
      </c>
      <c r="N1293" s="8" t="str">
        <f>IFERROR(Apollo_Data__Comp_No[[#This Row],[Website]],"")</f>
        <v>https://masonvaluation.com</v>
      </c>
      <c r="O1293" s="8" t="str">
        <f>IFERROR(Apollo_Data__Comp_No[[#This Row],[Company Address]],"")</f>
        <v>11 Masons Arms Mews, London, England, United Kingdom, W1S 1NX</v>
      </c>
      <c r="P1293" s="32"/>
    </row>
    <row r="1294" spans="1:16" x14ac:dyDescent="0.4">
      <c r="A1294" s="18" t="str">
        <f>IFERROR(Apollo_Data__Comp_No[[#This Row],[CH Company number]],"")</f>
        <v>02808174</v>
      </c>
      <c r="B1294" s="14" t="str">
        <f>IFERROR(Apollo_Data__Comp_No[[#This Row],[company]],"")</f>
        <v>Lilyford</v>
      </c>
      <c r="C1294" s="14" t="str">
        <f>IFERROR(_xlfn.XLOOKUP(Apollo_Results[[#This Row],[Company Number ]],Apollo_Data___Inc_Lender!A:A,Apollo_Data___Inc_Lender!C:C,,)&amp;"","")</f>
        <v>Toni - Cacciapaglia</v>
      </c>
      <c r="D1294" s="8" t="str">
        <f>IFERROR(_xlfn.XLOOKUP(Apollo_Results[[#This Row],[Company Number ]],Apollo_Data___Inc_Lender!A:A,Apollo_Data___Inc_Lender!D:D,,)&amp;"","")</f>
        <v>Norwich and Peterborough Building Society</v>
      </c>
      <c r="E1294" s="19">
        <f>IFERROR(_xlfn.XLOOKUP(Apollo_Results[[#This Row],[Company Number ]],Apollo_Data___Inc_Lender!A:A,Apollo_Data___Inc_Lender!E:E,"",),"")</f>
        <v>38688</v>
      </c>
      <c r="F1294" s="8" t="str">
        <f>IFERROR(_xlfn.XLOOKUP(Apollo_Results[[#This Row],[Company Number ]],Apollo_Data___Inc_Lender!A:A,Apollo_Data___Inc_Lender!F:F,"",0)&amp;"","")</f>
        <v>fully-satisfied</v>
      </c>
      <c r="G1294" s="19">
        <f>_xlfn.XLOOKUP(Apollo_Results[[#This Row],[Company Number ]],Apollo_Data___Inc_Lender!A:A,Apollo_Data___Inc_Lender!G:G,"",0)</f>
        <v>34067</v>
      </c>
      <c r="H1294" s="8" t="str">
        <f>IFERROR(Apollo_Data__Comp_No[[#This Row],[First Name]],"")</f>
        <v>Maurice</v>
      </c>
      <c r="I1294" s="8" t="str">
        <f>IFERROR(Apollo_Data__Comp_No[[#This Row],[Last Name]],"")</f>
        <v>Ormerod</v>
      </c>
      <c r="M1294" s="8" t="str">
        <f>IFERROR(Apollo_Data__Comp_No[[#This Row],[Company Linkedin Url]],"")</f>
        <v>http://www.linkedin.com/company/lilyford-homes</v>
      </c>
      <c r="N1294" s="8" t="str">
        <f>IFERROR(Apollo_Data__Comp_No[[#This Row],[Website]],"")</f>
        <v>https://lilyford.co.uk</v>
      </c>
      <c r="O1294" s="8" t="str">
        <f>IFERROR(Apollo_Data__Comp_No[[#This Row],[Company Address]],"")</f>
        <v>Bedford Road, England, United Kingdom, GU32 3QA</v>
      </c>
      <c r="P1294" s="32"/>
    </row>
    <row r="1295" spans="1:16" x14ac:dyDescent="0.4">
      <c r="A1295" s="18" t="str">
        <f>IFERROR(Apollo_Data__Comp_No[[#This Row],[CH Company number]],"")</f>
        <v>14678731</v>
      </c>
      <c r="B1295" s="14" t="str">
        <f>IFERROR(Apollo_Data__Comp_No[[#This Row],[company]],"")</f>
        <v>Tregenna Group</v>
      </c>
      <c r="C1295" s="14" t="str">
        <f>IFERROR(_xlfn.XLOOKUP(Apollo_Results[[#This Row],[Company Number ]],Apollo_Data___Inc_Lender!A:A,Apollo_Data___Inc_Lender!C:C,,)&amp;"","")</f>
        <v>Charlotte - Brice</v>
      </c>
      <c r="D1295" s="8" t="str">
        <f>IFERROR(_xlfn.XLOOKUP(Apollo_Results[[#This Row],[Company Number ]],Apollo_Data___Inc_Lender!A:A,Apollo_Data___Inc_Lender!D:D,,)&amp;"","")</f>
        <v/>
      </c>
      <c r="E1295" s="19">
        <f>IFERROR(_xlfn.XLOOKUP(Apollo_Results[[#This Row],[Company Number ]],Apollo_Data___Inc_Lender!A:A,Apollo_Data___Inc_Lender!E:E,"",),"")</f>
        <v>0</v>
      </c>
      <c r="F1295" s="8" t="str">
        <f>IFERROR(_xlfn.XLOOKUP(Apollo_Results[[#This Row],[Company Number ]],Apollo_Data___Inc_Lender!A:A,Apollo_Data___Inc_Lender!F:F,"",0)&amp;"","")</f>
        <v/>
      </c>
      <c r="G1295" s="19">
        <f>_xlfn.XLOOKUP(Apollo_Results[[#This Row],[Company Number ]],Apollo_Data___Inc_Lender!A:A,Apollo_Data___Inc_Lender!G:G,"",0)</f>
        <v>44978</v>
      </c>
      <c r="H1295" s="8" t="str">
        <f>IFERROR(Apollo_Data__Comp_No[[#This Row],[First Name]],"")</f>
        <v>Linh</v>
      </c>
      <c r="I1295" s="8" t="str">
        <f>IFERROR(Apollo_Data__Comp_No[[#This Row],[Last Name]],"")</f>
        <v>Nguyen</v>
      </c>
      <c r="M1295" s="8" t="str">
        <f>IFERROR(Apollo_Data__Comp_No[[#This Row],[Company Linkedin Url]],"")</f>
        <v>http://www.linkedin.com/company/tregennagroup</v>
      </c>
      <c r="N1295" s="8" t="str">
        <f>IFERROR(Apollo_Data__Comp_No[[#This Row],[Website]],"")</f>
        <v>https://tregennagroup.com</v>
      </c>
      <c r="O1295" s="8" t="str">
        <f>IFERROR(Apollo_Data__Comp_No[[#This Row],[Company Address]],"")</f>
        <v>Taunton, England, United Kingdom</v>
      </c>
      <c r="P1295" s="32"/>
    </row>
    <row r="1296" spans="1:16" x14ac:dyDescent="0.4">
      <c r="A1296" s="18" t="str">
        <f>IFERROR(Apollo_Data__Comp_No[[#This Row],[CH Company number]],"")</f>
        <v>07549600</v>
      </c>
      <c r="B1296" s="14" t="str">
        <f>IFERROR(Apollo_Data__Comp_No[[#This Row],[company]],"")</f>
        <v>SHEFFIELD HOUSING COMPANY LIMITED</v>
      </c>
      <c r="C1296" s="14" t="str">
        <f>IFERROR(_xlfn.XLOOKUP(Apollo_Results[[#This Row],[Company Number ]],Apollo_Data___Inc_Lender!A:A,Apollo_Data___Inc_Lender!C:C,,)&amp;"","")</f>
        <v>Steve - Armitage; Kerry - Darlow; Sean - Mcclean; Adam - Midgley; Helen - Spencer; Warren - Thompson; Tim - Wray</v>
      </c>
      <c r="D1296" s="8" t="str">
        <f>IFERROR(_xlfn.XLOOKUP(Apollo_Results[[#This Row],[Company Number ]],Apollo_Data___Inc_Lender!A:A,Apollo_Data___Inc_Lender!D:D,,)&amp;"","")</f>
        <v>Keepmoat Limited</v>
      </c>
      <c r="E1296" s="19">
        <f>IFERROR(_xlfn.XLOOKUP(Apollo_Results[[#This Row],[Company Number ]],Apollo_Data___Inc_Lender!A:A,Apollo_Data___Inc_Lender!E:E,"",),"")</f>
        <v>45364</v>
      </c>
      <c r="F1296" s="8" t="str">
        <f>IFERROR(_xlfn.XLOOKUP(Apollo_Results[[#This Row],[Company Number ]],Apollo_Data___Inc_Lender!A:A,Apollo_Data___Inc_Lender!F:F,"",0)&amp;"","")</f>
        <v>outstanding</v>
      </c>
      <c r="G1296" s="19">
        <f>_xlfn.XLOOKUP(Apollo_Results[[#This Row],[Company Number ]],Apollo_Data___Inc_Lender!A:A,Apollo_Data___Inc_Lender!G:G,"",0)</f>
        <v>40605</v>
      </c>
      <c r="H1296" s="8" t="str">
        <f>IFERROR(Apollo_Data__Comp_No[[#This Row],[First Name]],"")</f>
        <v>Howard</v>
      </c>
      <c r="I1296" s="8" t="str">
        <f>IFERROR(Apollo_Data__Comp_No[[#This Row],[Last Name]],"")</f>
        <v>Young</v>
      </c>
      <c r="M1296" s="8" t="str">
        <f>IFERROR(Apollo_Data__Comp_No[[#This Row],[Company Linkedin Url]],"")</f>
        <v>http://www.linkedin.com/company/sheffield-housing-company-limited</v>
      </c>
      <c r="N1296" s="8" t="str">
        <f>IFERROR(Apollo_Data__Comp_No[[#This Row],[Website]],"")</f>
        <v>https://sheffieldhousingcompany.co.uk</v>
      </c>
      <c r="O1296" s="8" t="str">
        <f>IFERROR(Apollo_Data__Comp_No[[#This Row],[Company Address]],"")</f>
        <v>Sheffield, England, United Kingdom</v>
      </c>
      <c r="P1296" s="32"/>
    </row>
    <row r="1297" spans="1:16" x14ac:dyDescent="0.4">
      <c r="A1297" s="18" t="str">
        <f>IFERROR(Apollo_Data__Comp_No[[#This Row],[CH Company number]],"")</f>
        <v>SC456132</v>
      </c>
      <c r="B1297" s="14" t="str">
        <f>IFERROR(Apollo_Data__Comp_No[[#This Row],[company]],"")</f>
        <v>Lapsley Mcmanus Property Consultants Ltd</v>
      </c>
      <c r="C1297" s="14" t="str">
        <f>IFERROR(_xlfn.XLOOKUP(Apollo_Results[[#This Row],[Company Number ]],Apollo_Data___Inc_Lender!A:A,Apollo_Data___Inc_Lender!C:C,,)&amp;"","")</f>
        <v>Marc - Erunlu</v>
      </c>
      <c r="D1297" s="8" t="str">
        <f>IFERROR(_xlfn.XLOOKUP(Apollo_Results[[#This Row],[Company Number ]],Apollo_Data___Inc_Lender!A:A,Apollo_Data___Inc_Lender!D:D,,)&amp;"","")</f>
        <v/>
      </c>
      <c r="E1297" s="19">
        <f>IFERROR(_xlfn.XLOOKUP(Apollo_Results[[#This Row],[Company Number ]],Apollo_Data___Inc_Lender!A:A,Apollo_Data___Inc_Lender!E:E,"",),"")</f>
        <v>0</v>
      </c>
      <c r="F1297" s="8" t="str">
        <f>IFERROR(_xlfn.XLOOKUP(Apollo_Results[[#This Row],[Company Number ]],Apollo_Data___Inc_Lender!A:A,Apollo_Data___Inc_Lender!F:F,"",0)&amp;"","")</f>
        <v/>
      </c>
      <c r="G1297" s="19">
        <f>_xlfn.XLOOKUP(Apollo_Results[[#This Row],[Company Number ]],Apollo_Data___Inc_Lender!A:A,Apollo_Data___Inc_Lender!G:G,"",0)</f>
        <v>41492</v>
      </c>
      <c r="H1297" s="8" t="str">
        <f>IFERROR(Apollo_Data__Comp_No[[#This Row],[First Name]],"")</f>
        <v>Marc</v>
      </c>
      <c r="I1297" s="8" t="str">
        <f>IFERROR(Apollo_Data__Comp_No[[#This Row],[Last Name]],"")</f>
        <v>Erunlu</v>
      </c>
      <c r="M1297" s="8" t="str">
        <f>IFERROR(Apollo_Data__Comp_No[[#This Row],[Company Linkedin Url]],"")</f>
        <v>http://www.linkedin.com/company/lapsley-mcmanus-property-consultants-ltd</v>
      </c>
      <c r="N1297" s="8" t="str">
        <f>IFERROR(Apollo_Data__Comp_No[[#This Row],[Website]],"")</f>
        <v>https://lapsleymcmanus.com</v>
      </c>
      <c r="O1297" s="8" t="str">
        <f>IFERROR(Apollo_Data__Comp_No[[#This Row],[Company Address]],"")</f>
        <v>53 Bothwell Street, Glasgow, Scotland, United Kingdom, G2 6TB</v>
      </c>
      <c r="P1297" s="32"/>
    </row>
    <row r="1298" spans="1:16" x14ac:dyDescent="0.4">
      <c r="A1298" s="18" t="str">
        <f>IFERROR(Apollo_Data__Comp_No[[#This Row],[CH Company number]],"")</f>
        <v>12534088</v>
      </c>
      <c r="B1298" s="14" t="str">
        <f>IFERROR(Apollo_Data__Comp_No[[#This Row],[company]],"")</f>
        <v>Zen Housing</v>
      </c>
      <c r="C1298" s="14" t="str">
        <f>IFERROR(_xlfn.XLOOKUP(Apollo_Results[[#This Row],[Company Number ]],Apollo_Data___Inc_Lender!A:A,Apollo_Data___Inc_Lender!C:C,,)&amp;"","")</f>
        <v>Helen - Evans; Owen - Ingram; Sergey - Pichugin; Ellison - Riddle; Lesley - Seary</v>
      </c>
      <c r="D1298" s="8" t="str">
        <f>IFERROR(_xlfn.XLOOKUP(Apollo_Results[[#This Row],[Company Number ]],Apollo_Data___Inc_Lender!A:A,Apollo_Data___Inc_Lender!D:D,,)&amp;"","")</f>
        <v>Together Commercial Finance Limited (2058813)</v>
      </c>
      <c r="E1298" s="19">
        <f>IFERROR(_xlfn.XLOOKUP(Apollo_Results[[#This Row],[Company Number ]],Apollo_Data___Inc_Lender!A:A,Apollo_Data___Inc_Lender!E:E,"",),"")</f>
        <v>44865</v>
      </c>
      <c r="F1298" s="8" t="str">
        <f>IFERROR(_xlfn.XLOOKUP(Apollo_Results[[#This Row],[Company Number ]],Apollo_Data___Inc_Lender!A:A,Apollo_Data___Inc_Lender!F:F,"",0)&amp;"","")</f>
        <v>fully-satisfied</v>
      </c>
      <c r="G1298" s="19">
        <f>_xlfn.XLOOKUP(Apollo_Results[[#This Row],[Company Number ]],Apollo_Data___Inc_Lender!A:A,Apollo_Data___Inc_Lender!G:G,"",0)</f>
        <v>43915</v>
      </c>
      <c r="H1298" s="8" t="str">
        <f>IFERROR(Apollo_Data__Comp_No[[#This Row],[First Name]],"")</f>
        <v>John</v>
      </c>
      <c r="I1298" s="8" t="str">
        <f>IFERROR(Apollo_Data__Comp_No[[#This Row],[Last Name]],"")</f>
        <v>Okell</v>
      </c>
      <c r="M1298" s="8" t="str">
        <f>IFERROR(Apollo_Data__Comp_No[[#This Row],[Company Linkedin Url]],"")</f>
        <v>http://www.linkedin.com/company/zen-housing-uk</v>
      </c>
      <c r="N1298" s="8" t="str">
        <f>IFERROR(Apollo_Data__Comp_No[[#This Row],[Website]],"")</f>
        <v>https://zenhousing.co.uk</v>
      </c>
      <c r="O1298" s="8" t="str">
        <f>IFERROR(Apollo_Data__Comp_No[[#This Row],[Company Address]],"")</f>
        <v>1 Duchess Street, London, England, United Kingdom, W1B 1LU</v>
      </c>
      <c r="P1298" s="32"/>
    </row>
    <row r="1299" spans="1:16" x14ac:dyDescent="0.4">
      <c r="A1299" s="18" t="str">
        <f>IFERROR(Apollo_Data__Comp_No[[#This Row],[CH Company number]],"")</f>
        <v>NI663376</v>
      </c>
      <c r="B1299" s="14" t="str">
        <f>IFERROR(Apollo_Data__Comp_No[[#This Row],[company]],"")</f>
        <v>Ballygood Estates</v>
      </c>
      <c r="C1299" s="14" t="str">
        <f>IFERROR(_xlfn.XLOOKUP(Apollo_Results[[#This Row],[Company Number ]],Apollo_Data___Inc_Lender!A:A,Apollo_Data___Inc_Lender!C:C,,)&amp;"","")</f>
        <v>Justin - Mcclay</v>
      </c>
      <c r="D1299" s="8" t="str">
        <f>IFERROR(_xlfn.XLOOKUP(Apollo_Results[[#This Row],[Company Number ]],Apollo_Data___Inc_Lender!A:A,Apollo_Data___Inc_Lender!D:D,,)&amp;"","")</f>
        <v/>
      </c>
      <c r="E1299" s="19">
        <f>IFERROR(_xlfn.XLOOKUP(Apollo_Results[[#This Row],[Company Number ]],Apollo_Data___Inc_Lender!A:A,Apollo_Data___Inc_Lender!E:E,"",),"")</f>
        <v>0</v>
      </c>
      <c r="F1299" s="8" t="str">
        <f>IFERROR(_xlfn.XLOOKUP(Apollo_Results[[#This Row],[Company Number ]],Apollo_Data___Inc_Lender!A:A,Apollo_Data___Inc_Lender!F:F,"",0)&amp;"","")</f>
        <v/>
      </c>
      <c r="G1299" s="19">
        <f>_xlfn.XLOOKUP(Apollo_Results[[#This Row],[Company Number ]],Apollo_Data___Inc_Lender!A:A,Apollo_Data___Inc_Lender!G:G,"",0)</f>
        <v>43675</v>
      </c>
      <c r="H1299" s="8" t="str">
        <f>IFERROR(Apollo_Data__Comp_No[[#This Row],[First Name]],"")</f>
        <v>Justin</v>
      </c>
      <c r="I1299" s="8" t="str">
        <f>IFERROR(Apollo_Data__Comp_No[[#This Row],[Last Name]],"")</f>
        <v>McClay</v>
      </c>
      <c r="M1299" s="8" t="str">
        <f>IFERROR(Apollo_Data__Comp_No[[#This Row],[Company Linkedin Url]],"")</f>
        <v>http://www.linkedin.com/company/ballygood-estates</v>
      </c>
      <c r="N1299" s="8" t="str">
        <f>IFERROR(Apollo_Data__Comp_No[[#This Row],[Website]],"")</f>
        <v>https://ballygoodestates.com</v>
      </c>
      <c r="O1299" s="8" t="str">
        <f>IFERROR(Apollo_Data__Comp_No[[#This Row],[Company Address]],"")</f>
        <v>Magherafelt, Northern Ireland, United Kingdom, BT45</v>
      </c>
      <c r="P1299" s="32"/>
    </row>
    <row r="1300" spans="1:16" x14ac:dyDescent="0.4">
      <c r="A1300" s="18" t="str">
        <f>IFERROR(Apollo_Data__Comp_No[[#This Row],[CH Company number]],"")</f>
        <v>11647006</v>
      </c>
      <c r="B1300" s="14" t="str">
        <f>IFERROR(Apollo_Data__Comp_No[[#This Row],[company]],"")</f>
        <v>Vela Real Estate</v>
      </c>
      <c r="C1300" s="14" t="str">
        <f>IFERROR(_xlfn.XLOOKUP(Apollo_Results[[#This Row],[Company Number ]],Apollo_Data___Inc_Lender!A:A,Apollo_Data___Inc_Lender!C:C,,)&amp;"","")</f>
        <v>Charles - Wotherspoon</v>
      </c>
      <c r="D1300" s="8" t="str">
        <f>IFERROR(_xlfn.XLOOKUP(Apollo_Results[[#This Row],[Company Number ]],Apollo_Data___Inc_Lender!A:A,Apollo_Data___Inc_Lender!D:D,,)&amp;"","")</f>
        <v/>
      </c>
      <c r="E1300" s="19">
        <f>IFERROR(_xlfn.XLOOKUP(Apollo_Results[[#This Row],[Company Number ]],Apollo_Data___Inc_Lender!A:A,Apollo_Data___Inc_Lender!E:E,"",),"")</f>
        <v>0</v>
      </c>
      <c r="F1300" s="8" t="str">
        <f>IFERROR(_xlfn.XLOOKUP(Apollo_Results[[#This Row],[Company Number ]],Apollo_Data___Inc_Lender!A:A,Apollo_Data___Inc_Lender!F:F,"",0)&amp;"","")</f>
        <v/>
      </c>
      <c r="G1300" s="19">
        <f>_xlfn.XLOOKUP(Apollo_Results[[#This Row],[Company Number ]],Apollo_Data___Inc_Lender!A:A,Apollo_Data___Inc_Lender!G:G,"",0)</f>
        <v>43402</v>
      </c>
      <c r="H1300" s="8" t="str">
        <f>IFERROR(Apollo_Data__Comp_No[[#This Row],[First Name]],"")</f>
        <v>Charlie</v>
      </c>
      <c r="I1300" s="8" t="str">
        <f>IFERROR(Apollo_Data__Comp_No[[#This Row],[Last Name]],"")</f>
        <v>Howell</v>
      </c>
      <c r="M1300" s="8" t="str">
        <f>IFERROR(Apollo_Data__Comp_No[[#This Row],[Company Linkedin Url]],"")</f>
        <v>http://www.linkedin.com/company/vela-real-estate</v>
      </c>
      <c r="N1300" s="8" t="str">
        <f>IFERROR(Apollo_Data__Comp_No[[#This Row],[Website]],"")</f>
        <v>https://vela-re.com</v>
      </c>
      <c r="O1300" s="8" t="str">
        <f>IFERROR(Apollo_Data__Comp_No[[#This Row],[Company Address]],"")</f>
        <v>London, United Kingdom</v>
      </c>
      <c r="P1300" s="32"/>
    </row>
    <row r="1301" spans="1:16" x14ac:dyDescent="0.4">
      <c r="A1301" s="18" t="str">
        <f>IFERROR(Apollo_Data__Comp_No[[#This Row],[CH Company number]],"")</f>
        <v>09092205</v>
      </c>
      <c r="B1301" s="14" t="str">
        <f>IFERROR(Apollo_Data__Comp_No[[#This Row],[company]],"")</f>
        <v>Salloway Property Consultants</v>
      </c>
      <c r="C1301" s="14" t="str">
        <f>IFERROR(_xlfn.XLOOKUP(Apollo_Results[[#This Row],[Company Number ]],Apollo_Data___Inc_Lender!A:A,Apollo_Data___Inc_Lender!C:C,,)&amp;"","")</f>
        <v>Stephen - Salloway</v>
      </c>
      <c r="D1301" s="8" t="str">
        <f>IFERROR(_xlfn.XLOOKUP(Apollo_Results[[#This Row],[Company Number ]],Apollo_Data___Inc_Lender!A:A,Apollo_Data___Inc_Lender!D:D,,)&amp;"","")</f>
        <v/>
      </c>
      <c r="E1301" s="19">
        <f>IFERROR(_xlfn.XLOOKUP(Apollo_Results[[#This Row],[Company Number ]],Apollo_Data___Inc_Lender!A:A,Apollo_Data___Inc_Lender!E:E,"",),"")</f>
        <v>0</v>
      </c>
      <c r="F1301" s="8" t="str">
        <f>IFERROR(_xlfn.XLOOKUP(Apollo_Results[[#This Row],[Company Number ]],Apollo_Data___Inc_Lender!A:A,Apollo_Data___Inc_Lender!F:F,"",0)&amp;"","")</f>
        <v/>
      </c>
      <c r="G1301" s="19">
        <f>_xlfn.XLOOKUP(Apollo_Results[[#This Row],[Company Number ]],Apollo_Data___Inc_Lender!A:A,Apollo_Data___Inc_Lender!G:G,"",0)</f>
        <v>41808</v>
      </c>
      <c r="H1301" s="8" t="str">
        <f>IFERROR(Apollo_Data__Comp_No[[#This Row],[First Name]],"")</f>
        <v>Anwar</v>
      </c>
      <c r="I1301" s="8" t="str">
        <f>IFERROR(Apollo_Data__Comp_No[[#This Row],[Last Name]],"")</f>
        <v>Hussain</v>
      </c>
      <c r="M1301" s="8" t="str">
        <f>IFERROR(Apollo_Data__Comp_No[[#This Row],[Company Linkedin Url]],"")</f>
        <v>http://www.linkedin.com/company/salloway-property-consultants</v>
      </c>
      <c r="N1301" s="8" t="str">
        <f>IFERROR(Apollo_Data__Comp_No[[#This Row],[Website]],"")</f>
        <v>https://salloway.com</v>
      </c>
      <c r="O1301" s="8" t="str">
        <f>IFERROR(Apollo_Data__Comp_No[[#This Row],[Company Address]],"")</f>
        <v>3 Royal Scot Road, Derby, England, United Kingdom, DE24 8AJ</v>
      </c>
      <c r="P1301" s="32"/>
    </row>
    <row r="1302" spans="1:16" x14ac:dyDescent="0.4">
      <c r="A1302" s="18" t="str">
        <f>IFERROR(Apollo_Data__Comp_No[[#This Row],[CH Company number]],"")</f>
        <v>09092205</v>
      </c>
      <c r="B1302" s="14" t="str">
        <f>IFERROR(Apollo_Data__Comp_No[[#This Row],[company]],"")</f>
        <v>Salloway Property Consultants</v>
      </c>
      <c r="C1302" s="14" t="str">
        <f>IFERROR(_xlfn.XLOOKUP(Apollo_Results[[#This Row],[Company Number ]],Apollo_Data___Inc_Lender!A:A,Apollo_Data___Inc_Lender!C:C,,)&amp;"","")</f>
        <v>Stephen - Salloway</v>
      </c>
      <c r="D1302" s="8" t="str">
        <f>IFERROR(_xlfn.XLOOKUP(Apollo_Results[[#This Row],[Company Number ]],Apollo_Data___Inc_Lender!A:A,Apollo_Data___Inc_Lender!D:D,,)&amp;"","")</f>
        <v/>
      </c>
      <c r="E1302" s="19">
        <f>IFERROR(_xlfn.XLOOKUP(Apollo_Results[[#This Row],[Company Number ]],Apollo_Data___Inc_Lender!A:A,Apollo_Data___Inc_Lender!E:E,"",),"")</f>
        <v>0</v>
      </c>
      <c r="F1302" s="8" t="str">
        <f>IFERROR(_xlfn.XLOOKUP(Apollo_Results[[#This Row],[Company Number ]],Apollo_Data___Inc_Lender!A:A,Apollo_Data___Inc_Lender!F:F,"",0)&amp;"","")</f>
        <v/>
      </c>
      <c r="G1302" s="19">
        <f>_xlfn.XLOOKUP(Apollo_Results[[#This Row],[Company Number ]],Apollo_Data___Inc_Lender!A:A,Apollo_Data___Inc_Lender!G:G,"",0)</f>
        <v>41808</v>
      </c>
      <c r="H1302" s="8" t="str">
        <f>IFERROR(Apollo_Data__Comp_No[[#This Row],[First Name]],"")</f>
        <v>Chris</v>
      </c>
      <c r="I1302" s="8" t="str">
        <f>IFERROR(Apollo_Data__Comp_No[[#This Row],[Last Name]],"")</f>
        <v>Keogh</v>
      </c>
      <c r="M1302" s="8" t="str">
        <f>IFERROR(Apollo_Data__Comp_No[[#This Row],[Company Linkedin Url]],"")</f>
        <v>http://www.linkedin.com/company/salloway-property-consultants</v>
      </c>
      <c r="N1302" s="8" t="str">
        <f>IFERROR(Apollo_Data__Comp_No[[#This Row],[Website]],"")</f>
        <v>https://salloway.com</v>
      </c>
      <c r="O1302" s="8" t="str">
        <f>IFERROR(Apollo_Data__Comp_No[[#This Row],[Company Address]],"")</f>
        <v>3 Royal Scot Road, Derby, England, United Kingdom, DE24 8AJ</v>
      </c>
      <c r="P1302" s="32"/>
    </row>
    <row r="1303" spans="1:16" x14ac:dyDescent="0.4">
      <c r="A1303" s="18" t="str">
        <f>IFERROR(Apollo_Data__Comp_No[[#This Row],[CH Company number]],"")</f>
        <v>13307447</v>
      </c>
      <c r="B1303" s="14" t="str">
        <f>IFERROR(Apollo_Data__Comp_No[[#This Row],[company]],"")</f>
        <v>Hawkspur Chartered Surveyors &amp; Land Agents</v>
      </c>
      <c r="C1303" s="14" t="str">
        <f>IFERROR(_xlfn.XLOOKUP(Apollo_Results[[#This Row],[Company Number ]],Apollo_Data___Inc_Lender!A:A,Apollo_Data___Inc_Lender!C:C,,)&amp;"","")</f>
        <v>Timothy - Mudd; Matthew - Wilson</v>
      </c>
      <c r="D1303" s="8" t="str">
        <f>IFERROR(_xlfn.XLOOKUP(Apollo_Results[[#This Row],[Company Number ]],Apollo_Data___Inc_Lender!A:A,Apollo_Data___Inc_Lender!D:D,,)&amp;"","")</f>
        <v/>
      </c>
      <c r="E1303" s="19">
        <f>IFERROR(_xlfn.XLOOKUP(Apollo_Results[[#This Row],[Company Number ]],Apollo_Data___Inc_Lender!A:A,Apollo_Data___Inc_Lender!E:E,"",),"")</f>
        <v>0</v>
      </c>
      <c r="F1303" s="8" t="str">
        <f>IFERROR(_xlfn.XLOOKUP(Apollo_Results[[#This Row],[Company Number ]],Apollo_Data___Inc_Lender!A:A,Apollo_Data___Inc_Lender!F:F,"",0)&amp;"","")</f>
        <v/>
      </c>
      <c r="G1303" s="19">
        <f>_xlfn.XLOOKUP(Apollo_Results[[#This Row],[Company Number ]],Apollo_Data___Inc_Lender!A:A,Apollo_Data___Inc_Lender!G:G,"",0)</f>
        <v>44287</v>
      </c>
      <c r="H1303" s="8" t="str">
        <f>IFERROR(Apollo_Data__Comp_No[[#This Row],[First Name]],"")</f>
        <v>Nick</v>
      </c>
      <c r="I1303" s="8" t="str">
        <f>IFERROR(Apollo_Data__Comp_No[[#This Row],[Last Name]],"")</f>
        <v>Faav</v>
      </c>
      <c r="M1303" s="8" t="str">
        <f>IFERROR(Apollo_Data__Comp_No[[#This Row],[Company Linkedin Url]],"")</f>
        <v>http://www.linkedin.com/company/hawkspur</v>
      </c>
      <c r="N1303" s="8" t="str">
        <f>IFERROR(Apollo_Data__Comp_No[[#This Row],[Website]],"")</f>
        <v>https://hawkspur.co.uk</v>
      </c>
      <c r="O1303" s="8" t="str">
        <f>IFERROR(Apollo_Data__Comp_No[[#This Row],[Company Address]],"")</f>
        <v>Bayley Street, Castle Hedingham, England, United Kingdom, CO9</v>
      </c>
      <c r="P1303" s="32"/>
    </row>
    <row r="1304" spans="1:16" x14ac:dyDescent="0.4">
      <c r="A1304" s="18" t="str">
        <f>IFERROR(Apollo_Data__Comp_No[[#This Row],[CH Company number]],"")</f>
        <v>10528563</v>
      </c>
      <c r="B1304" s="14" t="str">
        <f>IFERROR(Apollo_Data__Comp_No[[#This Row],[company]],"")</f>
        <v>SUSSEX WEALD HOMES LIMITED</v>
      </c>
      <c r="C1304" s="14" t="str">
        <f>IFERROR(_xlfn.XLOOKUP(Apollo_Results[[#This Row],[Company Number ]],Apollo_Data___Inc_Lender!A:A,Apollo_Data___Inc_Lender!C:C,,)&amp;"","")</f>
        <v>Christopher - Crichton; Christopher - Bending; Carolyn - Clark; Gary - Clark; Natalie - Orringe; Graham - Shaw; Alison - Wilson</v>
      </c>
      <c r="D1304" s="8" t="str">
        <f>IFERROR(_xlfn.XLOOKUP(Apollo_Results[[#This Row],[Company Number ]],Apollo_Data___Inc_Lender!A:A,Apollo_Data___Inc_Lender!D:D,,)&amp;"","")</f>
        <v>Greymoor Construction LTD</v>
      </c>
      <c r="E1304" s="19">
        <f>IFERROR(_xlfn.XLOOKUP(Apollo_Results[[#This Row],[Company Number ]],Apollo_Data___Inc_Lender!A:A,Apollo_Data___Inc_Lender!E:E,"",),"")</f>
        <v>45247</v>
      </c>
      <c r="F1304" s="8" t="str">
        <f>IFERROR(_xlfn.XLOOKUP(Apollo_Results[[#This Row],[Company Number ]],Apollo_Data___Inc_Lender!A:A,Apollo_Data___Inc_Lender!F:F,"",0)&amp;"","")</f>
        <v>outstanding</v>
      </c>
      <c r="G1304" s="19">
        <f>_xlfn.XLOOKUP(Apollo_Results[[#This Row],[Company Number ]],Apollo_Data___Inc_Lender!A:A,Apollo_Data___Inc_Lender!G:G,"",0)</f>
        <v>42719</v>
      </c>
      <c r="H1304" s="8" t="str">
        <f>IFERROR(Apollo_Data__Comp_No[[#This Row],[First Name]],"")</f>
        <v>Gary</v>
      </c>
      <c r="I1304" s="8" t="str">
        <f>IFERROR(Apollo_Data__Comp_No[[#This Row],[Last Name]],"")</f>
        <v>Clark</v>
      </c>
      <c r="M1304" s="8" t="str">
        <f>IFERROR(Apollo_Data__Comp_No[[#This Row],[Company Linkedin Url]],"")</f>
        <v>http://www.linkedin.com/company/sussex-weald-homes-limited</v>
      </c>
      <c r="N1304" s="8" t="str">
        <f>IFERROR(Apollo_Data__Comp_No[[#This Row],[Website]],"")</f>
        <v>https://sussexwealdhomes.com</v>
      </c>
      <c r="O1304" s="8" t="str">
        <f>IFERROR(Apollo_Data__Comp_No[[#This Row],[Company Address]],"")</f>
        <v>Hailsham, England, United Kingdom</v>
      </c>
      <c r="P1304" s="32"/>
    </row>
    <row r="1305" spans="1:16" x14ac:dyDescent="0.4">
      <c r="A1305" s="18" t="str">
        <f>IFERROR(Apollo_Data__Comp_No[[#This Row],[CH Company number]],"")</f>
        <v>14612745</v>
      </c>
      <c r="B1305" s="14" t="str">
        <f>IFERROR(Apollo_Data__Comp_No[[#This Row],[company]],"")</f>
        <v>Amoka</v>
      </c>
      <c r="C1305" s="14" t="str">
        <f>IFERROR(_xlfn.XLOOKUP(Apollo_Results[[#This Row],[Company Number ]],Apollo_Data___Inc_Lender!A:A,Apollo_Data___Inc_Lender!C:C,,)&amp;"","")</f>
        <v>Gurtej - Kaur; Ruparel, Sawan Rajen</v>
      </c>
      <c r="D1305" s="8" t="str">
        <f>IFERROR(_xlfn.XLOOKUP(Apollo_Results[[#This Row],[Company Number ]],Apollo_Data___Inc_Lender!A:A,Apollo_Data___Inc_Lender!D:D,,)&amp;"","")</f>
        <v/>
      </c>
      <c r="E1305" s="19">
        <f>IFERROR(_xlfn.XLOOKUP(Apollo_Results[[#This Row],[Company Number ]],Apollo_Data___Inc_Lender!A:A,Apollo_Data___Inc_Lender!E:E,"",),"")</f>
        <v>0</v>
      </c>
      <c r="F1305" s="8" t="str">
        <f>IFERROR(_xlfn.XLOOKUP(Apollo_Results[[#This Row],[Company Number ]],Apollo_Data___Inc_Lender!A:A,Apollo_Data___Inc_Lender!F:F,"",0)&amp;"","")</f>
        <v/>
      </c>
      <c r="G1305" s="19">
        <f>_xlfn.XLOOKUP(Apollo_Results[[#This Row],[Company Number ]],Apollo_Data___Inc_Lender!A:A,Apollo_Data___Inc_Lender!G:G,"",0)</f>
        <v>44950</v>
      </c>
      <c r="H1305" s="8" t="str">
        <f>IFERROR(Apollo_Data__Comp_No[[#This Row],[First Name]],"")</f>
        <v>Sawan</v>
      </c>
      <c r="I1305" s="8" t="str">
        <f>IFERROR(Apollo_Data__Comp_No[[#This Row],[Last Name]],"")</f>
        <v>Ruparel</v>
      </c>
      <c r="M1305" s="8" t="str">
        <f>IFERROR(Apollo_Data__Comp_No[[#This Row],[Company Linkedin Url]],"")</f>
        <v>http://www.linkedin.com/company/amokalimited</v>
      </c>
      <c r="N1305" s="8" t="str">
        <f>IFERROR(Apollo_Data__Comp_No[[#This Row],[Website]],"")</f>
        <v>https://amoka.co.uk</v>
      </c>
      <c r="O1305" s="8" t="str">
        <f>IFERROR(Apollo_Data__Comp_No[[#This Row],[Company Address]],"")</f>
        <v>London, United Kingdom</v>
      </c>
      <c r="P1305" s="32"/>
    </row>
    <row r="1306" spans="1:16" x14ac:dyDescent="0.4">
      <c r="A1306" s="18" t="str">
        <f>IFERROR(Apollo_Data__Comp_No[[#This Row],[CH Company number]],"")</f>
        <v>09617789</v>
      </c>
      <c r="B1306" s="14" t="str">
        <f>IFERROR(Apollo_Data__Comp_No[[#This Row],[company]],"")</f>
        <v>Seven Developments</v>
      </c>
      <c r="C1306" s="14" t="str">
        <f>IFERROR(_xlfn.XLOOKUP(Apollo_Results[[#This Row],[Company Number ]],Apollo_Data___Inc_Lender!A:A,Apollo_Data___Inc_Lender!C:C,,)&amp;"","")</f>
        <v>Richard - Butler</v>
      </c>
      <c r="D1306" s="8" t="str">
        <f>IFERROR(_xlfn.XLOOKUP(Apollo_Results[[#This Row],[Company Number ]],Apollo_Data___Inc_Lender!A:A,Apollo_Data___Inc_Lender!D:D,,)&amp;"","")</f>
        <v>Crestline Direct Finance, L.P.</v>
      </c>
      <c r="E1306" s="19">
        <f>IFERROR(_xlfn.XLOOKUP(Apollo_Results[[#This Row],[Company Number ]],Apollo_Data___Inc_Lender!A:A,Apollo_Data___Inc_Lender!E:E,"",),"")</f>
        <v>44498</v>
      </c>
      <c r="F1306" s="8" t="str">
        <f>IFERROR(_xlfn.XLOOKUP(Apollo_Results[[#This Row],[Company Number ]],Apollo_Data___Inc_Lender!A:A,Apollo_Data___Inc_Lender!F:F,"",0)&amp;"","")</f>
        <v>fully-satisfied</v>
      </c>
      <c r="G1306" s="19">
        <f>_xlfn.XLOOKUP(Apollo_Results[[#This Row],[Company Number ]],Apollo_Data___Inc_Lender!A:A,Apollo_Data___Inc_Lender!G:G,"",0)</f>
        <v>42156</v>
      </c>
      <c r="H1306" s="8" t="str">
        <f>IFERROR(Apollo_Data__Comp_No[[#This Row],[First Name]],"")</f>
        <v>John</v>
      </c>
      <c r="I1306" s="8" t="str">
        <f>IFERROR(Apollo_Data__Comp_No[[#This Row],[Last Name]],"")</f>
        <v>Beton</v>
      </c>
      <c r="M1306" s="8" t="str">
        <f>IFERROR(Apollo_Data__Comp_No[[#This Row],[Company Linkedin Url]],"")</f>
        <v>http://www.linkedin.com/company/sevendevelopments</v>
      </c>
      <c r="N1306" s="8" t="str">
        <f>IFERROR(Apollo_Data__Comp_No[[#This Row],[Website]],"")</f>
        <v>https://sevendevelopments.co.uk</v>
      </c>
      <c r="O1306" s="8" t="str">
        <f>IFERROR(Apollo_Data__Comp_No[[#This Row],[Company Address]],"")</f>
        <v>Colchester, England, United Kingdom</v>
      </c>
      <c r="P1306" s="32"/>
    </row>
    <row r="1307" spans="1:16" x14ac:dyDescent="0.4">
      <c r="A1307" s="18" t="str">
        <f>IFERROR(Apollo_Data__Comp_No[[#This Row],[CH Company number]],"")</f>
        <v>13505429</v>
      </c>
      <c r="B1307" s="14" t="str">
        <f>IFERROR(Apollo_Data__Comp_No[[#This Row],[company]],"")</f>
        <v>Frame Real Estate Partners</v>
      </c>
      <c r="C1307" s="14" t="str">
        <f>IFERROR(_xlfn.XLOOKUP(Apollo_Results[[#This Row],[Company Number ]],Apollo_Data___Inc_Lender!A:A,Apollo_Data___Inc_Lender!C:C,,)&amp;"","")</f>
        <v>James - Bain-Mollison; Oliver - Rippier</v>
      </c>
      <c r="D1307" s="8" t="str">
        <f>IFERROR(_xlfn.XLOOKUP(Apollo_Results[[#This Row],[Company Number ]],Apollo_Data___Inc_Lender!A:A,Apollo_Data___Inc_Lender!D:D,,)&amp;"","")</f>
        <v/>
      </c>
      <c r="E1307" s="19">
        <f>IFERROR(_xlfn.XLOOKUP(Apollo_Results[[#This Row],[Company Number ]],Apollo_Data___Inc_Lender!A:A,Apollo_Data___Inc_Lender!E:E,"",),"")</f>
        <v>0</v>
      </c>
      <c r="F1307" s="8" t="str">
        <f>IFERROR(_xlfn.XLOOKUP(Apollo_Results[[#This Row],[Company Number ]],Apollo_Data___Inc_Lender!A:A,Apollo_Data___Inc_Lender!F:F,"",0)&amp;"","")</f>
        <v/>
      </c>
      <c r="G1307" s="19">
        <f>_xlfn.XLOOKUP(Apollo_Results[[#This Row],[Company Number ]],Apollo_Data___Inc_Lender!A:A,Apollo_Data___Inc_Lender!G:G,"",0)</f>
        <v>44389</v>
      </c>
      <c r="H1307" s="8" t="str">
        <f>IFERROR(Apollo_Data__Comp_No[[#This Row],[First Name]],"")</f>
        <v>Oliver</v>
      </c>
      <c r="I1307" s="8" t="str">
        <f>IFERROR(Apollo_Data__Comp_No[[#This Row],[Last Name]],"")</f>
        <v>Rippier</v>
      </c>
      <c r="M1307" s="8" t="str">
        <f>IFERROR(Apollo_Data__Comp_No[[#This Row],[Company Linkedin Url]],"")</f>
        <v>http://www.linkedin.com/company/frame-real-estate-partners-ltd</v>
      </c>
      <c r="N1307" s="8" t="str">
        <f>IFERROR(Apollo_Data__Comp_No[[#This Row],[Website]],"")</f>
        <v>https://framereal.co</v>
      </c>
      <c r="O1307" s="8">
        <f>IFERROR(Apollo_Data__Comp_No[[#This Row],[Company Address]],"")</f>
        <v>0</v>
      </c>
      <c r="P1307" s="32"/>
    </row>
    <row r="1308" spans="1:16" x14ac:dyDescent="0.4">
      <c r="A1308" s="18" t="str">
        <f>IFERROR(Apollo_Data__Comp_No[[#This Row],[CH Company number]],"")</f>
        <v>11768737</v>
      </c>
      <c r="B1308" s="14" t="str">
        <f>IFERROR(Apollo_Data__Comp_No[[#This Row],[company]],"")</f>
        <v>UK Wealth Holdings Development Ltd</v>
      </c>
      <c r="C1308" s="14" t="str">
        <f>IFERROR(_xlfn.XLOOKUP(Apollo_Results[[#This Row],[Company Number ]],Apollo_Data___Inc_Lender!A:A,Apollo_Data___Inc_Lender!C:C,,)&amp;"","")</f>
        <v>Bing - Li; Xiaohua - Li</v>
      </c>
      <c r="D1308" s="8" t="str">
        <f>IFERROR(_xlfn.XLOOKUP(Apollo_Results[[#This Row],[Company Number ]],Apollo_Data___Inc_Lender!A:A,Apollo_Data___Inc_Lender!D:D,,)&amp;"","")</f>
        <v/>
      </c>
      <c r="E1308" s="19">
        <f>IFERROR(_xlfn.XLOOKUP(Apollo_Results[[#This Row],[Company Number ]],Apollo_Data___Inc_Lender!A:A,Apollo_Data___Inc_Lender!E:E,"",),"")</f>
        <v>0</v>
      </c>
      <c r="F1308" s="8" t="str">
        <f>IFERROR(_xlfn.XLOOKUP(Apollo_Results[[#This Row],[Company Number ]],Apollo_Data___Inc_Lender!A:A,Apollo_Data___Inc_Lender!F:F,"",0)&amp;"","")</f>
        <v/>
      </c>
      <c r="G1308" s="19">
        <f>_xlfn.XLOOKUP(Apollo_Results[[#This Row],[Company Number ]],Apollo_Data___Inc_Lender!A:A,Apollo_Data___Inc_Lender!G:G,"",0)</f>
        <v>43480</v>
      </c>
      <c r="H1308" s="8" t="str">
        <f>IFERROR(Apollo_Data__Comp_No[[#This Row],[First Name]],"")</f>
        <v>James</v>
      </c>
      <c r="I1308" s="8" t="str">
        <f>IFERROR(Apollo_Data__Comp_No[[#This Row],[Last Name]],"")</f>
        <v>Mitchell</v>
      </c>
      <c r="M1308" s="8" t="str">
        <f>IFERROR(Apollo_Data__Comp_No[[#This Row],[Company Linkedin Url]],"")</f>
        <v>http://www.linkedin.com/company/uk-wealth-holdings-development-ltd</v>
      </c>
      <c r="N1308" s="8" t="str">
        <f>IFERROR(Apollo_Data__Comp_No[[#This Row],[Website]],"")</f>
        <v>https://uwhgroup.co.uk</v>
      </c>
      <c r="O1308" s="8" t="str">
        <f>IFERROR(Apollo_Data__Comp_No[[#This Row],[Company Address]],"")</f>
        <v>10 Buckingham Place, England, United Kingdom, SW1E 6HX</v>
      </c>
      <c r="P1308" s="32"/>
    </row>
    <row r="1309" spans="1:16" x14ac:dyDescent="0.4">
      <c r="A1309" s="18" t="str">
        <f>IFERROR(Apollo_Data__Comp_No[[#This Row],[CH Company number]],"")</f>
        <v>11865112</v>
      </c>
      <c r="B1309" s="14" t="str">
        <f>IFERROR(Apollo_Data__Comp_No[[#This Row],[company]],"")</f>
        <v>Sourced Development Group</v>
      </c>
      <c r="C1309" s="14" t="str">
        <f>IFERROR(_xlfn.XLOOKUP(Apollo_Results[[#This Row],[Company Number ]],Apollo_Data___Inc_Lender!A:A,Apollo_Data___Inc_Lender!C:C,,)&amp;"","")</f>
        <v>Joanne - Waller</v>
      </c>
      <c r="D1309" s="8" t="str">
        <f>IFERROR(_xlfn.XLOOKUP(Apollo_Results[[#This Row],[Company Number ]],Apollo_Data___Inc_Lender!A:A,Apollo_Data___Inc_Lender!D:D,,)&amp;"","")</f>
        <v/>
      </c>
      <c r="E1309" s="19">
        <f>IFERROR(_xlfn.XLOOKUP(Apollo_Results[[#This Row],[Company Number ]],Apollo_Data___Inc_Lender!A:A,Apollo_Data___Inc_Lender!E:E,"",),"")</f>
        <v>0</v>
      </c>
      <c r="F1309" s="8" t="str">
        <f>IFERROR(_xlfn.XLOOKUP(Apollo_Results[[#This Row],[Company Number ]],Apollo_Data___Inc_Lender!A:A,Apollo_Data___Inc_Lender!F:F,"",0)&amp;"","")</f>
        <v/>
      </c>
      <c r="G1309" s="19">
        <f>_xlfn.XLOOKUP(Apollo_Results[[#This Row],[Company Number ]],Apollo_Data___Inc_Lender!A:A,Apollo_Data___Inc_Lender!G:G,"",0)</f>
        <v>43530</v>
      </c>
      <c r="H1309" s="8" t="str">
        <f>IFERROR(Apollo_Data__Comp_No[[#This Row],[First Name]],"")</f>
        <v>Joanne</v>
      </c>
      <c r="I1309" s="8" t="str">
        <f>IFERROR(Apollo_Data__Comp_No[[#This Row],[Last Name]],"")</f>
        <v>Waller</v>
      </c>
      <c r="M1309" s="8" t="str">
        <f>IFERROR(Apollo_Data__Comp_No[[#This Row],[Company Linkedin Url]],"")</f>
        <v>http://www.linkedin.com/company/sourceddg</v>
      </c>
      <c r="N1309" s="8" t="str">
        <f>IFERROR(Apollo_Data__Comp_No[[#This Row],[Website]],"")</f>
        <v>https://sourceddevelopmentgroup.com</v>
      </c>
      <c r="O1309" s="8" t="str">
        <f>IFERROR(Apollo_Data__Comp_No[[#This Row],[Company Address]],"")</f>
        <v>Mulberry Avenue, England, United Kingdom, WA8 0WN</v>
      </c>
      <c r="P1309" s="32"/>
    </row>
    <row r="1310" spans="1:16" x14ac:dyDescent="0.4">
      <c r="A1310" s="18" t="str">
        <f>IFERROR(Apollo_Data__Comp_No[[#This Row],[CH Company number]],"")</f>
        <v>16057618</v>
      </c>
      <c r="B1310" s="14" t="str">
        <f>IFERROR(Apollo_Data__Comp_No[[#This Row],[company]],"")</f>
        <v>MIA Property Group</v>
      </c>
      <c r="C1310" s="14" t="str">
        <f>IFERROR(_xlfn.XLOOKUP(Apollo_Results[[#This Row],[Company Number ]],Apollo_Data___Inc_Lender!A:A,Apollo_Data___Inc_Lender!C:C,,)&amp;"","")</f>
        <v>Anar - Vyas; Kunal - Vyas</v>
      </c>
      <c r="D1310" s="8" t="str">
        <f>IFERROR(_xlfn.XLOOKUP(Apollo_Results[[#This Row],[Company Number ]],Apollo_Data___Inc_Lender!A:A,Apollo_Data___Inc_Lender!D:D,,)&amp;"","")</f>
        <v>Fleet Mortgages Limited</v>
      </c>
      <c r="E1310" s="19">
        <f>IFERROR(_xlfn.XLOOKUP(Apollo_Results[[#This Row],[Company Number ]],Apollo_Data___Inc_Lender!A:A,Apollo_Data___Inc_Lender!E:E,"",),"")</f>
        <v>45714</v>
      </c>
      <c r="F1310" s="8" t="str">
        <f>IFERROR(_xlfn.XLOOKUP(Apollo_Results[[#This Row],[Company Number ]],Apollo_Data___Inc_Lender!A:A,Apollo_Data___Inc_Lender!F:F,"",0)&amp;"","")</f>
        <v>outstanding</v>
      </c>
      <c r="G1310" s="19">
        <f>_xlfn.XLOOKUP(Apollo_Results[[#This Row],[Company Number ]],Apollo_Data___Inc_Lender!A:A,Apollo_Data___Inc_Lender!G:G,"",0)</f>
        <v>45600</v>
      </c>
      <c r="H1310" s="8" t="str">
        <f>IFERROR(Apollo_Data__Comp_No[[#This Row],[First Name]],"")</f>
        <v>Eamonn</v>
      </c>
      <c r="I1310" s="8" t="str">
        <f>IFERROR(Apollo_Data__Comp_No[[#This Row],[Last Name]],"")</f>
        <v>Colman</v>
      </c>
      <c r="M1310" s="8" t="str">
        <f>IFERROR(Apollo_Data__Comp_No[[#This Row],[Company Linkedin Url]],"")</f>
        <v>http://www.linkedin.com/company/mia-property-group</v>
      </c>
      <c r="N1310" s="8" t="str">
        <f>IFERROR(Apollo_Data__Comp_No[[#This Row],[Website]],"")</f>
        <v>https://miapropertygroup.co.uk</v>
      </c>
      <c r="O1310" s="8" t="str">
        <f>IFERROR(Apollo_Data__Comp_No[[#This Row],[Company Address]],"")</f>
        <v>222 Alcester Road, Birmingham, England, United Kingdom, B13 8EY</v>
      </c>
      <c r="P1310" s="32"/>
    </row>
    <row r="1311" spans="1:16" x14ac:dyDescent="0.4">
      <c r="A1311" s="18" t="str">
        <f>IFERROR(Apollo_Data__Comp_No[[#This Row],[CH Company number]],"")</f>
        <v>09174216</v>
      </c>
      <c r="B1311" s="14" t="str">
        <f>IFERROR(Apollo_Data__Comp_No[[#This Row],[company]],"")</f>
        <v>McCaul Projects Ltd</v>
      </c>
      <c r="C1311" s="14" t="str">
        <f>IFERROR(_xlfn.XLOOKUP(Apollo_Results[[#This Row],[Company Number ]],Apollo_Data___Inc_Lender!A:A,Apollo_Data___Inc_Lender!C:C,,)&amp;"","")</f>
        <v>Caroline - Mccaul; Martin - Mccaul</v>
      </c>
      <c r="D1311" s="8" t="str">
        <f>IFERROR(_xlfn.XLOOKUP(Apollo_Results[[#This Row],[Company Number ]],Apollo_Data___Inc_Lender!A:A,Apollo_Data___Inc_Lender!D:D,,)&amp;"","")</f>
        <v/>
      </c>
      <c r="E1311" s="19">
        <f>IFERROR(_xlfn.XLOOKUP(Apollo_Results[[#This Row],[Company Number ]],Apollo_Data___Inc_Lender!A:A,Apollo_Data___Inc_Lender!E:E,"",),"")</f>
        <v>0</v>
      </c>
      <c r="F1311" s="8" t="str">
        <f>IFERROR(_xlfn.XLOOKUP(Apollo_Results[[#This Row],[Company Number ]],Apollo_Data___Inc_Lender!A:A,Apollo_Data___Inc_Lender!F:F,"",0)&amp;"","")</f>
        <v/>
      </c>
      <c r="G1311" s="19">
        <f>_xlfn.XLOOKUP(Apollo_Results[[#This Row],[Company Number ]],Apollo_Data___Inc_Lender!A:A,Apollo_Data___Inc_Lender!G:G,"",0)</f>
        <v>41864</v>
      </c>
      <c r="H1311" s="8" t="str">
        <f>IFERROR(Apollo_Data__Comp_No[[#This Row],[First Name]],"")</f>
        <v>Jonathan</v>
      </c>
      <c r="I1311" s="8" t="str">
        <f>IFERROR(Apollo_Data__Comp_No[[#This Row],[Last Name]],"")</f>
        <v>McCaul</v>
      </c>
      <c r="M1311" s="8" t="str">
        <f>IFERROR(Apollo_Data__Comp_No[[#This Row],[Company Linkedin Url]],"")</f>
        <v>http://www.linkedin.com/company/mccaul-developments-ltd</v>
      </c>
      <c r="N1311" s="8" t="str">
        <f>IFERROR(Apollo_Data__Comp_No[[#This Row],[Website]],"")</f>
        <v>https://mccaulprojects.com</v>
      </c>
      <c r="O1311" s="8">
        <f>IFERROR(Apollo_Data__Comp_No[[#This Row],[Company Address]],"")</f>
        <v>0</v>
      </c>
      <c r="P1311" s="32"/>
    </row>
    <row r="1312" spans="1:16" x14ac:dyDescent="0.4">
      <c r="A1312" s="18" t="str">
        <f>IFERROR(Apollo_Data__Comp_No[[#This Row],[CH Company number]],"")</f>
        <v>OE002263</v>
      </c>
      <c r="B1312" s="14" t="str">
        <f>IFERROR(Apollo_Data__Comp_No[[#This Row],[company]],"")</f>
        <v>Fort Properties Ltd.</v>
      </c>
      <c r="C1312" s="14" t="str">
        <f>IFERROR(_xlfn.XLOOKUP(Apollo_Results[[#This Row],[Company Number ]],Apollo_Data___Inc_Lender!A:A,Apollo_Data___Inc_Lender!C:C,,)&amp;"","")</f>
        <v/>
      </c>
      <c r="D1312" s="8" t="str">
        <f>IFERROR(_xlfn.XLOOKUP(Apollo_Results[[#This Row],[Company Number ]],Apollo_Data___Inc_Lender!A:A,Apollo_Data___Inc_Lender!D:D,,)&amp;"","")</f>
        <v/>
      </c>
      <c r="E1312" s="19">
        <f>IFERROR(_xlfn.XLOOKUP(Apollo_Results[[#This Row],[Company Number ]],Apollo_Data___Inc_Lender!A:A,Apollo_Data___Inc_Lender!E:E,"",),"")</f>
        <v>0</v>
      </c>
      <c r="F1312" s="8" t="str">
        <f>IFERROR(_xlfn.XLOOKUP(Apollo_Results[[#This Row],[Company Number ]],Apollo_Data___Inc_Lender!A:A,Apollo_Data___Inc_Lender!F:F,"",0)&amp;"","")</f>
        <v/>
      </c>
      <c r="G1312" s="19">
        <f>_xlfn.XLOOKUP(Apollo_Results[[#This Row],[Company Number ]],Apollo_Data___Inc_Lender!A:A,Apollo_Data___Inc_Lender!G:G,"",0)</f>
        <v>44858</v>
      </c>
      <c r="H1312" s="8" t="str">
        <f>IFERROR(Apollo_Data__Comp_No[[#This Row],[First Name]],"")</f>
        <v>Stephen</v>
      </c>
      <c r="I1312" s="8" t="str">
        <f>IFERROR(Apollo_Data__Comp_No[[#This Row],[Last Name]],"")</f>
        <v>Munro</v>
      </c>
      <c r="M1312" s="8" t="str">
        <f>IFERROR(Apollo_Data__Comp_No[[#This Row],[Company Linkedin Url]],"")</f>
        <v>http://www.linkedin.com/company/fort-properties-ltd-</v>
      </c>
      <c r="N1312" s="8" t="str">
        <f>IFERROR(Apollo_Data__Comp_No[[#This Row],[Website]],"")</f>
        <v>https://fortproperties.ca</v>
      </c>
      <c r="O1312" s="8" t="str">
        <f>IFERROR(Apollo_Data__Comp_No[[#This Row],[Company Address]],"")</f>
        <v>814 Broughton St, Victoria, British Columbia, Canada, V8W 1E4</v>
      </c>
      <c r="P1312" s="32"/>
    </row>
    <row r="1313" spans="1:16" x14ac:dyDescent="0.4">
      <c r="A1313" s="18" t="str">
        <f>IFERROR(Apollo_Data__Comp_No[[#This Row],[CH Company number]],"")</f>
        <v>12531018</v>
      </c>
      <c r="B1313" s="14" t="str">
        <f>IFERROR(Apollo_Data__Comp_No[[#This Row],[company]],"")</f>
        <v>Maroset</v>
      </c>
      <c r="C1313" s="14" t="str">
        <f>IFERROR(_xlfn.XLOOKUP(Apollo_Results[[#This Row],[Company Number ]],Apollo_Data___Inc_Lender!A:A,Apollo_Data___Inc_Lender!C:C,,)&amp;"","")</f>
        <v>Aboubacar - Traore</v>
      </c>
      <c r="D1313" s="8" t="str">
        <f>IFERROR(_xlfn.XLOOKUP(Apollo_Results[[#This Row],[Company Number ]],Apollo_Data___Inc_Lender!A:A,Apollo_Data___Inc_Lender!D:D,,)&amp;"","")</f>
        <v/>
      </c>
      <c r="E1313" s="19">
        <f>IFERROR(_xlfn.XLOOKUP(Apollo_Results[[#This Row],[Company Number ]],Apollo_Data___Inc_Lender!A:A,Apollo_Data___Inc_Lender!E:E,"",),"")</f>
        <v>0</v>
      </c>
      <c r="F1313" s="8" t="str">
        <f>IFERROR(_xlfn.XLOOKUP(Apollo_Results[[#This Row],[Company Number ]],Apollo_Data___Inc_Lender!A:A,Apollo_Data___Inc_Lender!F:F,"",0)&amp;"","")</f>
        <v/>
      </c>
      <c r="G1313" s="19">
        <f>_xlfn.XLOOKUP(Apollo_Results[[#This Row],[Company Number ]],Apollo_Data___Inc_Lender!A:A,Apollo_Data___Inc_Lender!G:G,"",0)</f>
        <v>43913</v>
      </c>
      <c r="H1313" s="8" t="str">
        <f>IFERROR(Apollo_Data__Comp_No[[#This Row],[First Name]],"")</f>
        <v>Abou</v>
      </c>
      <c r="I1313" s="8" t="str">
        <f>IFERROR(Apollo_Data__Comp_No[[#This Row],[Last Name]],"")</f>
        <v>Traore</v>
      </c>
      <c r="M1313" s="8" t="str">
        <f>IFERROR(Apollo_Data__Comp_No[[#This Row],[Company Linkedin Url]],"")</f>
        <v>http://www.linkedin.com/company/maroset</v>
      </c>
      <c r="N1313" s="8" t="str">
        <f>IFERROR(Apollo_Data__Comp_No[[#This Row],[Website]],"")</f>
        <v>https://maroset.co.uk</v>
      </c>
      <c r="O1313" s="8" t="str">
        <f>IFERROR(Apollo_Data__Comp_No[[#This Row],[Company Address]],"")</f>
        <v>71 Shelton Street, London, England, United Kingdom, WC2H 9JQ</v>
      </c>
      <c r="P1313" s="32"/>
    </row>
    <row r="1314" spans="1:16" x14ac:dyDescent="0.4">
      <c r="A1314" s="18" t="str">
        <f>IFERROR(Apollo_Data__Comp_No[[#This Row],[CH Company number]],"")</f>
        <v>02609535</v>
      </c>
      <c r="B1314" s="14" t="str">
        <f>IFERROR(Apollo_Data__Comp_No[[#This Row],[company]],"")</f>
        <v>WINSLEY-WHITE BUILDING CONTRACTORS &amp; DEVELOPERS LTD.</v>
      </c>
      <c r="C1314" s="14" t="str">
        <f>IFERROR(_xlfn.XLOOKUP(Apollo_Results[[#This Row],[Company Number ]],Apollo_Data___Inc_Lender!A:A,Apollo_Data___Inc_Lender!C:C,,)&amp;"","")</f>
        <v>Laurence - Herbert; James - Herbert</v>
      </c>
      <c r="D1314" s="8" t="str">
        <f>IFERROR(_xlfn.XLOOKUP(Apollo_Results[[#This Row],[Company Number ]],Apollo_Data___Inc_Lender!A:A,Apollo_Data___Inc_Lender!D:D,,)&amp;"","")</f>
        <v>Barratt Manchester Limited</v>
      </c>
      <c r="E1314" s="19">
        <f>IFERROR(_xlfn.XLOOKUP(Apollo_Results[[#This Row],[Company Number ]],Apollo_Data___Inc_Lender!A:A,Apollo_Data___Inc_Lender!E:E,"",),"")</f>
        <v>34920</v>
      </c>
      <c r="F1314" s="8" t="str">
        <f>IFERROR(_xlfn.XLOOKUP(Apollo_Results[[#This Row],[Company Number ]],Apollo_Data___Inc_Lender!A:A,Apollo_Data___Inc_Lender!F:F,"",0)&amp;"","")</f>
        <v>outstanding</v>
      </c>
      <c r="G1314" s="19">
        <f>_xlfn.XLOOKUP(Apollo_Results[[#This Row],[Company Number ]],Apollo_Data___Inc_Lender!A:A,Apollo_Data___Inc_Lender!G:G,"",0)</f>
        <v>33368</v>
      </c>
      <c r="H1314" s="8" t="str">
        <f>IFERROR(Apollo_Data__Comp_No[[#This Row],[First Name]],"")</f>
        <v>Sam</v>
      </c>
      <c r="I1314" s="8" t="str">
        <f>IFERROR(Apollo_Data__Comp_No[[#This Row],[Last Name]],"")</f>
        <v>Winsley</v>
      </c>
      <c r="M1314" s="8" t="str">
        <f>IFERROR(Apollo_Data__Comp_No[[#This Row],[Company Linkedin Url]],"")</f>
        <v>http://www.linkedin.com/company/winsley-white-building-contractors-&amp;-developers-ltd.</v>
      </c>
      <c r="N1314" s="8" t="str">
        <f>IFERROR(Apollo_Data__Comp_No[[#This Row],[Website]],"")</f>
        <v>https://winsleywhite.co.uk</v>
      </c>
      <c r="O1314" s="8" t="str">
        <f>IFERROR(Apollo_Data__Comp_No[[#This Row],[Company Address]],"")</f>
        <v>Chilcompton, England, United Kingdom, BA3</v>
      </c>
      <c r="P1314" s="32"/>
    </row>
    <row r="1315" spans="1:16" x14ac:dyDescent="0.4">
      <c r="A1315" s="18" t="str">
        <f>IFERROR(Apollo_Data__Comp_No[[#This Row],[CH Company number]],"")</f>
        <v>08874685</v>
      </c>
      <c r="B1315" s="14" t="str">
        <f>IFERROR(Apollo_Data__Comp_No[[#This Row],[company]],"")</f>
        <v>Matthews Construction / Matthews City and Country Homes</v>
      </c>
      <c r="C1315" s="14" t="str">
        <f>IFERROR(_xlfn.XLOOKUP(Apollo_Results[[#This Row],[Company Number ]],Apollo_Data___Inc_Lender!A:A,Apollo_Data___Inc_Lender!C:C,,)&amp;"","")</f>
        <v>Christopher - Matthews; Robert - Matthews; Michael - Sedgley</v>
      </c>
      <c r="D1315" s="8" t="str">
        <f>IFERROR(_xlfn.XLOOKUP(Apollo_Results[[#This Row],[Company Number ]],Apollo_Data___Inc_Lender!A:A,Apollo_Data___Inc_Lender!D:D,,)&amp;"","")</f>
        <v>National Westminster Bank PLC</v>
      </c>
      <c r="E1315" s="19">
        <f>IFERROR(_xlfn.XLOOKUP(Apollo_Results[[#This Row],[Company Number ]],Apollo_Data___Inc_Lender!A:A,Apollo_Data___Inc_Lender!E:E,"",),"")</f>
        <v>42843</v>
      </c>
      <c r="F1315" s="8" t="str">
        <f>IFERROR(_xlfn.XLOOKUP(Apollo_Results[[#This Row],[Company Number ]],Apollo_Data___Inc_Lender!A:A,Apollo_Data___Inc_Lender!F:F,"",0)&amp;"","")</f>
        <v>outstanding</v>
      </c>
      <c r="G1315" s="19">
        <f>_xlfn.XLOOKUP(Apollo_Results[[#This Row],[Company Number ]],Apollo_Data___Inc_Lender!A:A,Apollo_Data___Inc_Lender!G:G,"",0)</f>
        <v>41674</v>
      </c>
      <c r="H1315" s="8" t="str">
        <f>IFERROR(Apollo_Data__Comp_No[[#This Row],[First Name]],"")</f>
        <v>Chris</v>
      </c>
      <c r="I1315" s="8" t="str">
        <f>IFERROR(Apollo_Data__Comp_No[[#This Row],[Last Name]],"")</f>
        <v>Ash</v>
      </c>
      <c r="M1315" s="8" t="str">
        <f>IFERROR(Apollo_Data__Comp_No[[#This Row],[Company Linkedin Url]],"")</f>
        <v>http://www.linkedin.com/company/matthews-construction-matthews-city-and-country-homes</v>
      </c>
      <c r="N1315" s="8" t="str">
        <f>IFERROR(Apollo_Data__Comp_No[[#This Row],[Website]],"")</f>
        <v>https://matthewsconstruction.co.uk</v>
      </c>
      <c r="O1315" s="8" t="str">
        <f>IFERROR(Apollo_Data__Comp_No[[#This Row],[Company Address]],"")</f>
        <v>Worcester, England, United Kingdom, WR5 2DZ</v>
      </c>
      <c r="P1315" s="32"/>
    </row>
    <row r="1316" spans="1:16" x14ac:dyDescent="0.4">
      <c r="A1316" s="18" t="str">
        <f>IFERROR(Apollo_Data__Comp_No[[#This Row],[CH Company number]],"")</f>
        <v>15455656</v>
      </c>
      <c r="B1316" s="14" t="str">
        <f>IFERROR(Apollo_Data__Comp_No[[#This Row],[company]],"")</f>
        <v>WB Property Group</v>
      </c>
      <c r="C1316" s="14" t="str">
        <f>IFERROR(_xlfn.XLOOKUP(Apollo_Results[[#This Row],[Company Number ]],Apollo_Data___Inc_Lender!A:A,Apollo_Data___Inc_Lender!C:C,,)&amp;"","")</f>
        <v>John - Wilkes; Steve - Wilkes</v>
      </c>
      <c r="D1316" s="8" t="str">
        <f>IFERROR(_xlfn.XLOOKUP(Apollo_Results[[#This Row],[Company Number ]],Apollo_Data___Inc_Lender!A:A,Apollo_Data___Inc_Lender!D:D,,)&amp;"","")</f>
        <v/>
      </c>
      <c r="E1316" s="19">
        <f>IFERROR(_xlfn.XLOOKUP(Apollo_Results[[#This Row],[Company Number ]],Apollo_Data___Inc_Lender!A:A,Apollo_Data___Inc_Lender!E:E,"",),"")</f>
        <v>0</v>
      </c>
      <c r="F1316" s="8" t="str">
        <f>IFERROR(_xlfn.XLOOKUP(Apollo_Results[[#This Row],[Company Number ]],Apollo_Data___Inc_Lender!A:A,Apollo_Data___Inc_Lender!F:F,"",0)&amp;"","")</f>
        <v/>
      </c>
      <c r="G1316" s="19">
        <f>_xlfn.XLOOKUP(Apollo_Results[[#This Row],[Company Number ]],Apollo_Data___Inc_Lender!A:A,Apollo_Data___Inc_Lender!G:G,"",0)</f>
        <v>45322</v>
      </c>
      <c r="H1316" s="8" t="str">
        <f>IFERROR(Apollo_Data__Comp_No[[#This Row],[First Name]],"")</f>
        <v>Kurt</v>
      </c>
      <c r="I1316" s="8" t="str">
        <f>IFERROR(Apollo_Data__Comp_No[[#This Row],[Last Name]],"")</f>
        <v>Cameron</v>
      </c>
      <c r="M1316" s="8" t="str">
        <f>IFERROR(Apollo_Data__Comp_No[[#This Row],[Company Linkedin Url]],"")</f>
        <v>http://www.linkedin.com/company/wb-property-group</v>
      </c>
      <c r="N1316" s="8" t="str">
        <f>IFERROR(Apollo_Data__Comp_No[[#This Row],[Website]],"")</f>
        <v>https://wbpropertygroup.co.uk</v>
      </c>
      <c r="O1316" s="8">
        <f>IFERROR(Apollo_Data__Comp_No[[#This Row],[Company Address]],"")</f>
        <v>0</v>
      </c>
      <c r="P1316" s="32"/>
    </row>
    <row r="1317" spans="1:16" x14ac:dyDescent="0.4">
      <c r="A1317" s="18" t="str">
        <f>IFERROR(Apollo_Data__Comp_No[[#This Row],[CH Company number]],"")</f>
        <v>14671191</v>
      </c>
      <c r="B1317" s="14" t="str">
        <f>IFERROR(Apollo_Data__Comp_No[[#This Row],[company]],"")</f>
        <v>Savoys Education</v>
      </c>
      <c r="C1317" s="14" t="str">
        <f>IFERROR(_xlfn.XLOOKUP(Apollo_Results[[#This Row],[Company Number ]],Apollo_Data___Inc_Lender!A:A,Apollo_Data___Inc_Lender!C:C,,)&amp;"","")</f>
        <v/>
      </c>
      <c r="D1317" s="8" t="str">
        <f>IFERROR(_xlfn.XLOOKUP(Apollo_Results[[#This Row],[Company Number ]],Apollo_Data___Inc_Lender!A:A,Apollo_Data___Inc_Lender!D:D,,)&amp;"","")</f>
        <v/>
      </c>
      <c r="E1317" s="19">
        <f>IFERROR(_xlfn.XLOOKUP(Apollo_Results[[#This Row],[Company Number ]],Apollo_Data___Inc_Lender!A:A,Apollo_Data___Inc_Lender!E:E,"",),"")</f>
        <v>0</v>
      </c>
      <c r="F1317" s="8" t="str">
        <f>IFERROR(_xlfn.XLOOKUP(Apollo_Results[[#This Row],[Company Number ]],Apollo_Data___Inc_Lender!A:A,Apollo_Data___Inc_Lender!F:F,"",0)&amp;"","")</f>
        <v/>
      </c>
      <c r="G1317" s="19">
        <f>_xlfn.XLOOKUP(Apollo_Results[[#This Row],[Company Number ]],Apollo_Data___Inc_Lender!A:A,Apollo_Data___Inc_Lender!G:G,"",0)</f>
        <v>0</v>
      </c>
      <c r="H1317" s="8" t="str">
        <f>IFERROR(Apollo_Data__Comp_No[[#This Row],[First Name]],"")</f>
        <v>Malkit</v>
      </c>
      <c r="I1317" s="8" t="str">
        <f>IFERROR(Apollo_Data__Comp_No[[#This Row],[Last Name]],"")</f>
        <v>Purewal</v>
      </c>
      <c r="M1317" s="8" t="str">
        <f>IFERROR(Apollo_Data__Comp_No[[#This Row],[Company Linkedin Url]],"")</f>
        <v>http://www.linkedin.com/company/savoys-education</v>
      </c>
      <c r="N1317" s="8" t="str">
        <f>IFERROR(Apollo_Data__Comp_No[[#This Row],[Website]],"")</f>
        <v>https://savoysproperties.co.uk</v>
      </c>
      <c r="O1317" s="8" t="str">
        <f>IFERROR(Apollo_Data__Comp_No[[#This Row],[Company Address]],"")</f>
        <v>4 Station Parade, Ruislip, England, United Kingdom, HA4 7DL</v>
      </c>
      <c r="P1317" s="32"/>
    </row>
    <row r="1318" spans="1:16" x14ac:dyDescent="0.4">
      <c r="A1318" s="18" t="str">
        <f>IFERROR(Apollo_Data__Comp_No[[#This Row],[CH Company number]],"")</f>
        <v>06990921</v>
      </c>
      <c r="B1318" s="14" t="str">
        <f>IFERROR(Apollo_Data__Comp_No[[#This Row],[company]],"")</f>
        <v>TPD Ltd</v>
      </c>
      <c r="C1318" s="14" t="str">
        <f>IFERROR(_xlfn.XLOOKUP(Apollo_Results[[#This Row],[Company Number ]],Apollo_Data___Inc_Lender!A:A,Apollo_Data___Inc_Lender!C:C,,)&amp;"","")</f>
        <v>James - Taylor</v>
      </c>
      <c r="D1318" s="8" t="str">
        <f>IFERROR(_xlfn.XLOOKUP(Apollo_Results[[#This Row],[Company Number ]],Apollo_Data___Inc_Lender!A:A,Apollo_Data___Inc_Lender!D:D,,)&amp;"","")</f>
        <v/>
      </c>
      <c r="E1318" s="19">
        <f>IFERROR(_xlfn.XLOOKUP(Apollo_Results[[#This Row],[Company Number ]],Apollo_Data___Inc_Lender!A:A,Apollo_Data___Inc_Lender!E:E,"",),"")</f>
        <v>0</v>
      </c>
      <c r="F1318" s="8" t="str">
        <f>IFERROR(_xlfn.XLOOKUP(Apollo_Results[[#This Row],[Company Number ]],Apollo_Data___Inc_Lender!A:A,Apollo_Data___Inc_Lender!F:F,"",0)&amp;"","")</f>
        <v/>
      </c>
      <c r="G1318" s="19">
        <f>_xlfn.XLOOKUP(Apollo_Results[[#This Row],[Company Number ]],Apollo_Data___Inc_Lender!A:A,Apollo_Data___Inc_Lender!G:G,"",0)</f>
        <v>40039</v>
      </c>
      <c r="H1318" s="8" t="str">
        <f>IFERROR(Apollo_Data__Comp_No[[#This Row],[First Name]],"")</f>
        <v>Mark</v>
      </c>
      <c r="I1318" s="8" t="str">
        <f>IFERROR(Apollo_Data__Comp_No[[#This Row],[Last Name]],"")</f>
        <v>Nevitt</v>
      </c>
      <c r="M1318" s="8" t="str">
        <f>IFERROR(Apollo_Data__Comp_No[[#This Row],[Company Linkedin Url]],"")</f>
        <v>http://www.linkedin.com/company/torrington-properties</v>
      </c>
      <c r="N1318" s="8" t="str">
        <f>IFERROR(Apollo_Data__Comp_No[[#This Row],[Website]],"")</f>
        <v>https://torringtonproperties.co.uk</v>
      </c>
      <c r="O1318" s="8" t="str">
        <f>IFERROR(Apollo_Data__Comp_No[[#This Row],[Company Address]],"")</f>
        <v>London, United Kingdom</v>
      </c>
      <c r="P1318" s="32"/>
    </row>
    <row r="1319" spans="1:16" x14ac:dyDescent="0.4">
      <c r="A1319" s="18" t="str">
        <f>IFERROR(Apollo_Data__Comp_No[[#This Row],[CH Company number]],"")</f>
        <v>14439485</v>
      </c>
      <c r="B1319" s="14" t="str">
        <f>IFERROR(Apollo_Data__Comp_No[[#This Row],[company]],"")</f>
        <v>1407 Properties - Property Investment Company</v>
      </c>
      <c r="C1319" s="14" t="str">
        <f>IFERROR(_xlfn.XLOOKUP(Apollo_Results[[#This Row],[Company Number ]],Apollo_Data___Inc_Lender!A:A,Apollo_Data___Inc_Lender!C:C,,)&amp;"","")</f>
        <v>Dean - Fitzgerald; Leah - Pickston-Bishop</v>
      </c>
      <c r="D1319" s="8" t="str">
        <f>IFERROR(_xlfn.XLOOKUP(Apollo_Results[[#This Row],[Company Number ]],Apollo_Data___Inc_Lender!A:A,Apollo_Data___Inc_Lender!D:D,,)&amp;"","")</f>
        <v/>
      </c>
      <c r="E1319" s="19">
        <f>IFERROR(_xlfn.XLOOKUP(Apollo_Results[[#This Row],[Company Number ]],Apollo_Data___Inc_Lender!A:A,Apollo_Data___Inc_Lender!E:E,"",),"")</f>
        <v>0</v>
      </c>
      <c r="F1319" s="8" t="str">
        <f>IFERROR(_xlfn.XLOOKUP(Apollo_Results[[#This Row],[Company Number ]],Apollo_Data___Inc_Lender!A:A,Apollo_Data___Inc_Lender!F:F,"",0)&amp;"","")</f>
        <v/>
      </c>
      <c r="G1319" s="19">
        <f>_xlfn.XLOOKUP(Apollo_Results[[#This Row],[Company Number ]],Apollo_Data___Inc_Lender!A:A,Apollo_Data___Inc_Lender!G:G,"",0)</f>
        <v>44858</v>
      </c>
      <c r="H1319" s="8" t="str">
        <f>IFERROR(Apollo_Data__Comp_No[[#This Row],[First Name]],"")</f>
        <v>Leah</v>
      </c>
      <c r="I1319" s="8" t="str">
        <f>IFERROR(Apollo_Data__Comp_No[[#This Row],[Last Name]],"")</f>
        <v>Pickston</v>
      </c>
      <c r="M1319" s="8" t="str">
        <f>IFERROR(Apollo_Data__Comp_No[[#This Row],[Company Linkedin Url]],"")</f>
        <v>http://www.linkedin.com/company/1407-properties-ltd</v>
      </c>
      <c r="N1319" s="8" t="str">
        <f>IFERROR(Apollo_Data__Comp_No[[#This Row],[Website]],"")</f>
        <v>https://1407properties.com</v>
      </c>
      <c r="O1319" s="8" t="str">
        <f>IFERROR(Apollo_Data__Comp_No[[#This Row],[Company Address]],"")</f>
        <v>London, England, United Kingdom</v>
      </c>
      <c r="P1319" s="32"/>
    </row>
    <row r="1320" spans="1:16" x14ac:dyDescent="0.4">
      <c r="A1320" s="18" t="str">
        <f>IFERROR(Apollo_Data__Comp_No[[#This Row],[CH Company number]],"")</f>
        <v>07478961</v>
      </c>
      <c r="B1320" s="14" t="str">
        <f>IFERROR(Apollo_Data__Comp_No[[#This Row],[company]],"")</f>
        <v>1.61 LONDON LTD</v>
      </c>
      <c r="C1320" s="14" t="str">
        <f>IFERROR(_xlfn.XLOOKUP(Apollo_Results[[#This Row],[Company Number ]],Apollo_Data___Inc_Lender!A:A,Apollo_Data___Inc_Lender!C:C,,)&amp;"","")</f>
        <v>Alexander - Christou; Michael - Christou</v>
      </c>
      <c r="D1320" s="8" t="str">
        <f>IFERROR(_xlfn.XLOOKUP(Apollo_Results[[#This Row],[Company Number ]],Apollo_Data___Inc_Lender!A:A,Apollo_Data___Inc_Lender!D:D,,)&amp;"","")</f>
        <v>National Westminster Bank PLC</v>
      </c>
      <c r="E1320" s="19">
        <f>IFERROR(_xlfn.XLOOKUP(Apollo_Results[[#This Row],[Company Number ]],Apollo_Data___Inc_Lender!A:A,Apollo_Data___Inc_Lender!E:E,"",),"")</f>
        <v>41341</v>
      </c>
      <c r="F1320" s="8" t="str">
        <f>IFERROR(_xlfn.XLOOKUP(Apollo_Results[[#This Row],[Company Number ]],Apollo_Data___Inc_Lender!A:A,Apollo_Data___Inc_Lender!F:F,"",0)&amp;"","")</f>
        <v>fully-satisfied</v>
      </c>
      <c r="G1320" s="19">
        <f>_xlfn.XLOOKUP(Apollo_Results[[#This Row],[Company Number ]],Apollo_Data___Inc_Lender!A:A,Apollo_Data___Inc_Lender!G:G,"",0)</f>
        <v>40541</v>
      </c>
      <c r="H1320" s="8" t="str">
        <f>IFERROR(Apollo_Data__Comp_No[[#This Row],[First Name]],"")</f>
        <v>Alex</v>
      </c>
      <c r="I1320" s="8" t="str">
        <f>IFERROR(Apollo_Data__Comp_No[[#This Row],[Last Name]],"")</f>
        <v>Christou</v>
      </c>
      <c r="M1320" s="8" t="str">
        <f>IFERROR(Apollo_Data__Comp_No[[#This Row],[Company Linkedin Url]],"")</f>
        <v>http://www.linkedin.com/company/161london</v>
      </c>
      <c r="N1320" s="8" t="str">
        <f>IFERROR(Apollo_Data__Comp_No[[#This Row],[Website]],"")</f>
        <v>https://161london.com</v>
      </c>
      <c r="O1320" s="8" t="str">
        <f>IFERROR(Apollo_Data__Comp_No[[#This Row],[Company Address]],"")</f>
        <v>7 Low Road, Bressingham, England, United Kingdom, IP22 2AG</v>
      </c>
      <c r="P1320" s="32"/>
    </row>
    <row r="1321" spans="1:16" x14ac:dyDescent="0.4">
      <c r="A1321" s="18" t="str">
        <f>IFERROR(Apollo_Data__Comp_No[[#This Row],[CH Company number]],"")</f>
        <v>11629943</v>
      </c>
      <c r="B1321" s="14" t="str">
        <f>IFERROR(Apollo_Data__Comp_No[[#This Row],[company]],"")</f>
        <v>Simten</v>
      </c>
      <c r="C1321" s="14" t="str">
        <f>IFERROR(_xlfn.XLOOKUP(Apollo_Results[[#This Row],[Company Number ]],Apollo_Data___Inc_Lender!A:A,Apollo_Data___Inc_Lender!C:C,,)&amp;"","")</f>
        <v>Edward - Beaver; Alistair - Martin; Michael - Rayner; Edward - Sneddon</v>
      </c>
      <c r="D1321" s="8" t="str">
        <f>IFERROR(_xlfn.XLOOKUP(Apollo_Results[[#This Row],[Company Number ]],Apollo_Data___Inc_Lender!A:A,Apollo_Data___Inc_Lender!D:D,,)&amp;"","")</f>
        <v/>
      </c>
      <c r="E1321" s="19">
        <f>IFERROR(_xlfn.XLOOKUP(Apollo_Results[[#This Row],[Company Number ]],Apollo_Data___Inc_Lender!A:A,Apollo_Data___Inc_Lender!E:E,"",),"")</f>
        <v>0</v>
      </c>
      <c r="F1321" s="8" t="str">
        <f>IFERROR(_xlfn.XLOOKUP(Apollo_Results[[#This Row],[Company Number ]],Apollo_Data___Inc_Lender!A:A,Apollo_Data___Inc_Lender!F:F,"",0)&amp;"","")</f>
        <v/>
      </c>
      <c r="G1321" s="19">
        <f>_xlfn.XLOOKUP(Apollo_Results[[#This Row],[Company Number ]],Apollo_Data___Inc_Lender!A:A,Apollo_Data___Inc_Lender!G:G,"",0)</f>
        <v>43391</v>
      </c>
      <c r="H1321" s="8" t="str">
        <f>IFERROR(Apollo_Data__Comp_No[[#This Row],[First Name]],"")</f>
        <v>Rachel</v>
      </c>
      <c r="I1321" s="8" t="str">
        <f>IFERROR(Apollo_Data__Comp_No[[#This Row],[Last Name]],"")</f>
        <v>Broughton</v>
      </c>
      <c r="M1321" s="8" t="str">
        <f>IFERROR(Apollo_Data__Comp_No[[#This Row],[Company Linkedin Url]],"")</f>
        <v>http://www.linkedin.com/company/simten</v>
      </c>
      <c r="N1321" s="8" t="str">
        <f>IFERROR(Apollo_Data__Comp_No[[#This Row],[Website]],"")</f>
        <v>https://simten.co.uk</v>
      </c>
      <c r="O1321" s="8" t="str">
        <f>IFERROR(Apollo_Data__Comp_No[[#This Row],[Company Address]],"")</f>
        <v>7 Henrietta Street, London, England, United Kingdom, WC2E 8PS</v>
      </c>
      <c r="P1321" s="32"/>
    </row>
    <row r="1322" spans="1:16" x14ac:dyDescent="0.4">
      <c r="A1322" s="18" t="str">
        <f>IFERROR(Apollo_Data__Comp_No[[#This Row],[CH Company number]],"")</f>
        <v>15596844</v>
      </c>
      <c r="B1322" s="14" t="str">
        <f>IFERROR(Apollo_Data__Comp_No[[#This Row],[company]],"")</f>
        <v>United Kingdom Property Network (UKPN)</v>
      </c>
      <c r="C1322" s="14" t="str">
        <f>IFERROR(_xlfn.XLOOKUP(Apollo_Results[[#This Row],[Company Number ]],Apollo_Data___Inc_Lender!A:A,Apollo_Data___Inc_Lender!C:C,,)&amp;"","")</f>
        <v>Timothy - Boyd; Penelope - De Kock; Nathen - Johns; Gavin - Perrett</v>
      </c>
      <c r="D1322" s="8" t="str">
        <f>IFERROR(_xlfn.XLOOKUP(Apollo_Results[[#This Row],[Company Number ]],Apollo_Data___Inc_Lender!A:A,Apollo_Data___Inc_Lender!D:D,,)&amp;"","")</f>
        <v/>
      </c>
      <c r="E1322" s="19">
        <f>IFERROR(_xlfn.XLOOKUP(Apollo_Results[[#This Row],[Company Number ]],Apollo_Data___Inc_Lender!A:A,Apollo_Data___Inc_Lender!E:E,"",),"")</f>
        <v>0</v>
      </c>
      <c r="F1322" s="8" t="str">
        <f>IFERROR(_xlfn.XLOOKUP(Apollo_Results[[#This Row],[Company Number ]],Apollo_Data___Inc_Lender!A:A,Apollo_Data___Inc_Lender!F:F,"",0)&amp;"","")</f>
        <v/>
      </c>
      <c r="G1322" s="19">
        <f>_xlfn.XLOOKUP(Apollo_Results[[#This Row],[Company Number ]],Apollo_Data___Inc_Lender!A:A,Apollo_Data___Inc_Lender!G:G,"",0)</f>
        <v>45378</v>
      </c>
      <c r="H1322" s="8" t="str">
        <f>IFERROR(Apollo_Data__Comp_No[[#This Row],[First Name]],"")</f>
        <v>Timothy</v>
      </c>
      <c r="I1322" s="8" t="str">
        <f>IFERROR(Apollo_Data__Comp_No[[#This Row],[Last Name]],"")</f>
        <v>Boyd</v>
      </c>
      <c r="M1322" s="8" t="str">
        <f>IFERROR(Apollo_Data__Comp_No[[#This Row],[Company Linkedin Url]],"")</f>
        <v>http://www.linkedin.com/company/unitedkingdompropertynetwork</v>
      </c>
      <c r="N1322" s="8" t="str">
        <f>IFERROR(Apollo_Data__Comp_No[[#This Row],[Website]],"")</f>
        <v>https://unitedkingdompropertynetwork.com</v>
      </c>
      <c r="O1322" s="8" t="str">
        <f>IFERROR(Apollo_Data__Comp_No[[#This Row],[Company Address]],"")</f>
        <v>Hertford, England, United Kingdom</v>
      </c>
      <c r="P1322" s="32"/>
    </row>
    <row r="1323" spans="1:16" x14ac:dyDescent="0.4">
      <c r="A1323" s="18" t="str">
        <f>IFERROR(Apollo_Data__Comp_No[[#This Row],[CH Company number]],"")</f>
        <v>08329983</v>
      </c>
      <c r="B1323" s="14" t="str">
        <f>IFERROR(Apollo_Data__Comp_No[[#This Row],[company]],"")</f>
        <v>Moretons Investments Ltd</v>
      </c>
      <c r="C1323" s="14" t="str">
        <f>IFERROR(_xlfn.XLOOKUP(Apollo_Results[[#This Row],[Company Number ]],Apollo_Data___Inc_Lender!A:A,Apollo_Data___Inc_Lender!C:C,,)&amp;"","")</f>
        <v>Michael - Blencowe; Blencowe, Sarah Frances</v>
      </c>
      <c r="D1323" s="8" t="str">
        <f>IFERROR(_xlfn.XLOOKUP(Apollo_Results[[#This Row],[Company Number ]],Apollo_Data___Inc_Lender!A:A,Apollo_Data___Inc_Lender!D:D,,)&amp;"","")</f>
        <v>Irvine Properties Limited</v>
      </c>
      <c r="E1323" s="19">
        <f>IFERROR(_xlfn.XLOOKUP(Apollo_Results[[#This Row],[Company Number ]],Apollo_Data___Inc_Lender!A:A,Apollo_Data___Inc_Lender!E:E,"",),"")</f>
        <v>45842</v>
      </c>
      <c r="F1323" s="8" t="str">
        <f>IFERROR(_xlfn.XLOOKUP(Apollo_Results[[#This Row],[Company Number ]],Apollo_Data___Inc_Lender!A:A,Apollo_Data___Inc_Lender!F:F,"",0)&amp;"","")</f>
        <v>outstanding</v>
      </c>
      <c r="G1323" s="19">
        <f>_xlfn.XLOOKUP(Apollo_Results[[#This Row],[Company Number ]],Apollo_Data___Inc_Lender!A:A,Apollo_Data___Inc_Lender!G:G,"",0)</f>
        <v>41256</v>
      </c>
      <c r="H1323" s="8" t="str">
        <f>IFERROR(Apollo_Data__Comp_No[[#This Row],[First Name]],"")</f>
        <v>Michael</v>
      </c>
      <c r="I1323" s="8" t="str">
        <f>IFERROR(Apollo_Data__Comp_No[[#This Row],[Last Name]],"")</f>
        <v>Blencowe</v>
      </c>
      <c r="M1323" s="8" t="str">
        <f>IFERROR(Apollo_Data__Comp_No[[#This Row],[Company Linkedin Url]],"")</f>
        <v>http://www.linkedin.com/company/moretons-investments-ltd</v>
      </c>
      <c r="N1323" s="8" t="str">
        <f>IFERROR(Apollo_Data__Comp_No[[#This Row],[Website]],"")</f>
        <v>https://moretonsinvestments.com</v>
      </c>
      <c r="O1323" s="8" t="str">
        <f>IFERROR(Apollo_Data__Comp_No[[#This Row],[Company Address]],"")</f>
        <v>16 Ship Street, Brighton, England, United Kingdom, BN1 1AD</v>
      </c>
      <c r="P1323" s="32"/>
    </row>
    <row r="1324" spans="1:16" x14ac:dyDescent="0.4">
      <c r="A1324" s="18" t="str">
        <f>IFERROR(Apollo_Data__Comp_No[[#This Row],[CH Company number]],"")</f>
        <v>11139918</v>
      </c>
      <c r="B1324" s="14" t="str">
        <f>IFERROR(Apollo_Data__Comp_No[[#This Row],[company]],"")</f>
        <v>Venture Residential Luton</v>
      </c>
      <c r="C1324" s="14" t="str">
        <f>IFERROR(_xlfn.XLOOKUP(Apollo_Results[[#This Row],[Company Number ]],Apollo_Data___Inc_Lender!A:A,Apollo_Data___Inc_Lender!C:C,,)&amp;"","")</f>
        <v>Jerald - Solis; Steven - Worboys</v>
      </c>
      <c r="D1324" s="8" t="str">
        <f>IFERROR(_xlfn.XLOOKUP(Apollo_Results[[#This Row],[Company Number ]],Apollo_Data___Inc_Lender!A:A,Apollo_Data___Inc_Lender!D:D,,)&amp;"","")</f>
        <v>West One Loan Limited</v>
      </c>
      <c r="E1324" s="19">
        <f>IFERROR(_xlfn.XLOOKUP(Apollo_Results[[#This Row],[Company Number ]],Apollo_Data___Inc_Lender!A:A,Apollo_Data___Inc_Lender!E:E,"",),"")</f>
        <v>43711</v>
      </c>
      <c r="F1324" s="8" t="str">
        <f>IFERROR(_xlfn.XLOOKUP(Apollo_Results[[#This Row],[Company Number ]],Apollo_Data___Inc_Lender!A:A,Apollo_Data___Inc_Lender!F:F,"",0)&amp;"","")</f>
        <v>outstanding</v>
      </c>
      <c r="G1324" s="19">
        <f>_xlfn.XLOOKUP(Apollo_Results[[#This Row],[Company Number ]],Apollo_Data___Inc_Lender!A:A,Apollo_Data___Inc_Lender!G:G,"",0)</f>
        <v>43109</v>
      </c>
      <c r="H1324" s="8" t="str">
        <f>IFERROR(Apollo_Data__Comp_No[[#This Row],[First Name]],"")</f>
        <v>Reshma</v>
      </c>
      <c r="I1324" s="8" t="str">
        <f>IFERROR(Apollo_Data__Comp_No[[#This Row],[Last Name]],"")</f>
        <v>Thakrar</v>
      </c>
      <c r="M1324" s="8" t="str">
        <f>IFERROR(Apollo_Data__Comp_No[[#This Row],[Company Linkedin Url]],"")</f>
        <v>http://www.linkedin.com/company/venture-residential-luton</v>
      </c>
      <c r="N1324" s="8" t="str">
        <f>IFERROR(Apollo_Data__Comp_No[[#This Row],[Website]],"")</f>
        <v>https://venture-residential.co.uk</v>
      </c>
      <c r="O1324" s="8" t="str">
        <f>IFERROR(Apollo_Data__Comp_No[[#This Row],[Company Address]],"")</f>
        <v>9 Compton Avenue, Luton, England, United Kingdom, LU4 9AX</v>
      </c>
      <c r="P1324" s="32"/>
    </row>
    <row r="1325" spans="1:16" x14ac:dyDescent="0.4">
      <c r="A1325" s="18" t="str">
        <f>IFERROR(Apollo_Data__Comp_No[[#This Row],[CH Company number]],"")</f>
        <v>11388285</v>
      </c>
      <c r="B1325" s="14" t="str">
        <f>IFERROR(Apollo_Data__Comp_No[[#This Row],[company]],"")</f>
        <v>Distrkt</v>
      </c>
      <c r="C1325" s="14" t="str">
        <f>IFERROR(_xlfn.XLOOKUP(Apollo_Results[[#This Row],[Company Number ]],Apollo_Data___Inc_Lender!A:A,Apollo_Data___Inc_Lender!C:C,,)&amp;"","")</f>
        <v>Camilla - Topham; Michael - Webb</v>
      </c>
      <c r="D1325" s="8" t="str">
        <f>IFERROR(_xlfn.XLOOKUP(Apollo_Results[[#This Row],[Company Number ]],Apollo_Data___Inc_Lender!A:A,Apollo_Data___Inc_Lender!D:D,,)&amp;"","")</f>
        <v/>
      </c>
      <c r="E1325" s="19">
        <f>IFERROR(_xlfn.XLOOKUP(Apollo_Results[[#This Row],[Company Number ]],Apollo_Data___Inc_Lender!A:A,Apollo_Data___Inc_Lender!E:E,"",),"")</f>
        <v>0</v>
      </c>
      <c r="F1325" s="8" t="str">
        <f>IFERROR(_xlfn.XLOOKUP(Apollo_Results[[#This Row],[Company Number ]],Apollo_Data___Inc_Lender!A:A,Apollo_Data___Inc_Lender!F:F,"",0)&amp;"","")</f>
        <v/>
      </c>
      <c r="G1325" s="19">
        <f>_xlfn.XLOOKUP(Apollo_Results[[#This Row],[Company Number ]],Apollo_Data___Inc_Lender!A:A,Apollo_Data___Inc_Lender!G:G,"",0)</f>
        <v>43250</v>
      </c>
      <c r="H1325" s="8" t="str">
        <f>IFERROR(Apollo_Data__Comp_No[[#This Row],[First Name]],"")</f>
        <v>Michael</v>
      </c>
      <c r="I1325" s="8" t="str">
        <f>IFERROR(Apollo_Data__Comp_No[[#This Row],[Last Name]],"")</f>
        <v>Webb</v>
      </c>
      <c r="M1325" s="8" t="str">
        <f>IFERROR(Apollo_Data__Comp_No[[#This Row],[Company Linkedin Url]],"")</f>
        <v>http://www.linkedin.com/company/distrkt</v>
      </c>
      <c r="N1325" s="8" t="str">
        <f>IFERROR(Apollo_Data__Comp_No[[#This Row],[Website]],"")</f>
        <v>https://distrkt.uk</v>
      </c>
      <c r="O1325" s="8" t="str">
        <f>IFERROR(Apollo_Data__Comp_No[[#This Row],[Company Address]],"")</f>
        <v>179 Great Portland Street, London, England, United Kingdom, W1W 5PL</v>
      </c>
      <c r="P1325" s="32"/>
    </row>
    <row r="1326" spans="1:16" x14ac:dyDescent="0.4">
      <c r="A1326" s="18" t="str">
        <f>IFERROR(Apollo_Data__Comp_No[[#This Row],[CH Company number]],"")</f>
        <v>08042619</v>
      </c>
      <c r="B1326" s="14" t="str">
        <f>IFERROR(Apollo_Data__Comp_No[[#This Row],[company]],"")</f>
        <v>Acorn Homes SW</v>
      </c>
      <c r="C1326" s="14" t="str">
        <f>IFERROR(_xlfn.XLOOKUP(Apollo_Results[[#This Row],[Company Number ]],Apollo_Data___Inc_Lender!A:A,Apollo_Data___Inc_Lender!C:C,,)&amp;"","")</f>
        <v>Mark - Thomas</v>
      </c>
      <c r="D1326" s="8" t="str">
        <f>IFERROR(_xlfn.XLOOKUP(Apollo_Results[[#This Row],[Company Number ]],Apollo_Data___Inc_Lender!A:A,Apollo_Data___Inc_Lender!D:D,,)&amp;"","")</f>
        <v>Lloyds Bank PLC</v>
      </c>
      <c r="E1326" s="19">
        <f>IFERROR(_xlfn.XLOOKUP(Apollo_Results[[#This Row],[Company Number ]],Apollo_Data___Inc_Lender!A:A,Apollo_Data___Inc_Lender!E:E,"",),"")</f>
        <v>43787</v>
      </c>
      <c r="F1326" s="8" t="str">
        <f>IFERROR(_xlfn.XLOOKUP(Apollo_Results[[#This Row],[Company Number ]],Apollo_Data___Inc_Lender!A:A,Apollo_Data___Inc_Lender!F:F,"",0)&amp;"","")</f>
        <v>outstanding</v>
      </c>
      <c r="G1326" s="19">
        <f>_xlfn.XLOOKUP(Apollo_Results[[#This Row],[Company Number ]],Apollo_Data___Inc_Lender!A:A,Apollo_Data___Inc_Lender!G:G,"",0)</f>
        <v>41023</v>
      </c>
      <c r="H1326" s="8" t="str">
        <f>IFERROR(Apollo_Data__Comp_No[[#This Row],[First Name]],"")</f>
        <v>Laura</v>
      </c>
      <c r="I1326" s="8" t="str">
        <f>IFERROR(Apollo_Data__Comp_No[[#This Row],[Last Name]],"")</f>
        <v>Cooper</v>
      </c>
      <c r="M1326" s="8" t="str">
        <f>IFERROR(Apollo_Data__Comp_No[[#This Row],[Company Linkedin Url]],"")</f>
        <v>http://www.linkedin.com/company/acornhomes</v>
      </c>
      <c r="N1326" s="8" t="str">
        <f>IFERROR(Apollo_Data__Comp_No[[#This Row],[Website]],"")</f>
        <v>https://acornhomes.co.uk</v>
      </c>
      <c r="O1326" s="8" t="str">
        <f>IFERROR(Apollo_Data__Comp_No[[#This Row],[Company Address]],"")</f>
        <v>40 Kingston Road, Taunton, England, United Kingdom, TA2 7SE</v>
      </c>
      <c r="P1326" s="32"/>
    </row>
    <row r="1327" spans="1:16" x14ac:dyDescent="0.4">
      <c r="A1327" s="18" t="str">
        <f>IFERROR(Apollo_Data__Comp_No[[#This Row],[CH Company number]],"")</f>
        <v>11057797</v>
      </c>
      <c r="B1327" s="14" t="str">
        <f>IFERROR(Apollo_Data__Comp_No[[#This Row],[company]],"")</f>
        <v>Love to Rent</v>
      </c>
      <c r="C1327" s="14" t="str">
        <f>IFERROR(_xlfn.XLOOKUP(Apollo_Results[[#This Row],[Company Number ]],Apollo_Data___Inc_Lender!A:A,Apollo_Data___Inc_Lender!C:C,,)&amp;"","")</f>
        <v>Anne-Marie - Brown; Simon - Puttock</v>
      </c>
      <c r="D1327" s="8" t="str">
        <f>IFERROR(_xlfn.XLOOKUP(Apollo_Results[[#This Row],[Company Number ]],Apollo_Data___Inc_Lender!A:A,Apollo_Data___Inc_Lender!D:D,,)&amp;"","")</f>
        <v/>
      </c>
      <c r="E1327" s="19">
        <f>IFERROR(_xlfn.XLOOKUP(Apollo_Results[[#This Row],[Company Number ]],Apollo_Data___Inc_Lender!A:A,Apollo_Data___Inc_Lender!E:E,"",),"")</f>
        <v>0</v>
      </c>
      <c r="F1327" s="8" t="str">
        <f>IFERROR(_xlfn.XLOOKUP(Apollo_Results[[#This Row],[Company Number ]],Apollo_Data___Inc_Lender!A:A,Apollo_Data___Inc_Lender!F:F,"",0)&amp;"","")</f>
        <v/>
      </c>
      <c r="G1327" s="19">
        <f>_xlfn.XLOOKUP(Apollo_Results[[#This Row],[Company Number ]],Apollo_Data___Inc_Lender!A:A,Apollo_Data___Inc_Lender!G:G,"",0)</f>
        <v>43049</v>
      </c>
      <c r="H1327" s="8" t="str">
        <f>IFERROR(Apollo_Data__Comp_No[[#This Row],[First Name]],"")</f>
        <v>Simon</v>
      </c>
      <c r="I1327" s="8" t="str">
        <f>IFERROR(Apollo_Data__Comp_No[[#This Row],[Last Name]],"")</f>
        <v>Puttock</v>
      </c>
      <c r="M1327" s="8" t="str">
        <f>IFERROR(Apollo_Data__Comp_No[[#This Row],[Company Linkedin Url]],"")</f>
        <v>http://www.linkedin.com/company/love-to-rent</v>
      </c>
      <c r="N1327" s="8" t="str">
        <f>IFERROR(Apollo_Data__Comp_No[[#This Row],[Website]],"")</f>
        <v>https://lovetorent.co.uk</v>
      </c>
      <c r="O1327" s="8" t="str">
        <f>IFERROR(Apollo_Data__Comp_No[[#This Row],[Company Address]],"")</f>
        <v>161 City Road, London, England, United Kingdom, EC1V 1NR</v>
      </c>
      <c r="P1327" s="32"/>
    </row>
    <row r="1328" spans="1:16" x14ac:dyDescent="0.4">
      <c r="A1328" s="18" t="str">
        <f>IFERROR(Apollo_Data__Comp_No[[#This Row],[CH Company number]],"")</f>
        <v>02072876</v>
      </c>
      <c r="B1328" s="14" t="str">
        <f>IFERROR(Apollo_Data__Comp_No[[#This Row],[company]],"")</f>
        <v>SEP PROPERTIES LIMITED</v>
      </c>
      <c r="C1328" s="14" t="str">
        <f>IFERROR(_xlfn.XLOOKUP(Apollo_Results[[#This Row],[Company Number ]],Apollo_Data___Inc_Lender!A:A,Apollo_Data___Inc_Lender!C:C,,)&amp;"","")</f>
        <v>Palminder - Sanghera; Dharminder - Sanghera; Verinda - Sanghera; Engrez - Singh</v>
      </c>
      <c r="D1328" s="8" t="str">
        <f>IFERROR(_xlfn.XLOOKUP(Apollo_Results[[#This Row],[Company Number ]],Apollo_Data___Inc_Lender!A:A,Apollo_Data___Inc_Lender!D:D,,)&amp;"","")</f>
        <v>National Westminster Bank PLC as Security Trustee for the Secured Parties</v>
      </c>
      <c r="E1328" s="19">
        <f>IFERROR(_xlfn.XLOOKUP(Apollo_Results[[#This Row],[Company Number ]],Apollo_Data___Inc_Lender!A:A,Apollo_Data___Inc_Lender!E:E,"",),"")</f>
        <v>45852</v>
      </c>
      <c r="F1328" s="8" t="str">
        <f>IFERROR(_xlfn.XLOOKUP(Apollo_Results[[#This Row],[Company Number ]],Apollo_Data___Inc_Lender!A:A,Apollo_Data___Inc_Lender!F:F,"",0)&amp;"","")</f>
        <v>outstanding</v>
      </c>
      <c r="G1328" s="19">
        <f>_xlfn.XLOOKUP(Apollo_Results[[#This Row],[Company Number ]],Apollo_Data___Inc_Lender!A:A,Apollo_Data___Inc_Lender!G:G,"",0)</f>
        <v>31727</v>
      </c>
      <c r="H1328" s="8" t="str">
        <f>IFERROR(Apollo_Data__Comp_No[[#This Row],[First Name]],"")</f>
        <v>Engrez</v>
      </c>
      <c r="I1328" s="8" t="str">
        <f>IFERROR(Apollo_Data__Comp_No[[#This Row],[Last Name]],"")</f>
        <v>Sanghera</v>
      </c>
      <c r="M1328" s="8" t="str">
        <f>IFERROR(Apollo_Data__Comp_No[[#This Row],[Company Linkedin Url]],"")</f>
        <v>http://www.linkedin.com/company/sep-properties-limited</v>
      </c>
      <c r="N1328" s="8" t="str">
        <f>IFERROR(Apollo_Data__Comp_No[[#This Row],[Website]],"")</f>
        <v>https://sepproperties.co.uk</v>
      </c>
      <c r="O1328" s="8" t="str">
        <f>IFERROR(Apollo_Data__Comp_No[[#This Row],[Company Address]],"")</f>
        <v>82 Dudley Street, West Bromwich, England, United Kingdom, B70 9</v>
      </c>
      <c r="P1328" s="32"/>
    </row>
    <row r="1329" spans="1:16" x14ac:dyDescent="0.4">
      <c r="A1329" s="18" t="str">
        <f>IFERROR(Apollo_Data__Comp_No[[#This Row],[CH Company number]],"")</f>
        <v>08759478</v>
      </c>
      <c r="B1329" s="14" t="str">
        <f>IFERROR(Apollo_Data__Comp_No[[#This Row],[company]],"")</f>
        <v>Square Bay</v>
      </c>
      <c r="C1329" s="14" t="str">
        <f>IFERROR(_xlfn.XLOOKUP(Apollo_Results[[#This Row],[Company Number ]],Apollo_Data___Inc_Lender!A:A,Apollo_Data___Inc_Lender!C:C,,)&amp;"","")</f>
        <v>Markham - Hanson; David - Mckay; William - Page; Thomas - Vaughan-Jones</v>
      </c>
      <c r="D1329" s="8" t="str">
        <f>IFERROR(_xlfn.XLOOKUP(Apollo_Results[[#This Row],[Company Number ]],Apollo_Data___Inc_Lender!A:A,Apollo_Data___Inc_Lender!D:D,,)&amp;"","")</f>
        <v/>
      </c>
      <c r="E1329" s="19">
        <f>IFERROR(_xlfn.XLOOKUP(Apollo_Results[[#This Row],[Company Number ]],Apollo_Data___Inc_Lender!A:A,Apollo_Data___Inc_Lender!E:E,"",),"")</f>
        <v>0</v>
      </c>
      <c r="F1329" s="8" t="str">
        <f>IFERROR(_xlfn.XLOOKUP(Apollo_Results[[#This Row],[Company Number ]],Apollo_Data___Inc_Lender!A:A,Apollo_Data___Inc_Lender!F:F,"",0)&amp;"","")</f>
        <v/>
      </c>
      <c r="G1329" s="19">
        <f>_xlfn.XLOOKUP(Apollo_Results[[#This Row],[Company Number ]],Apollo_Data___Inc_Lender!A:A,Apollo_Data___Inc_Lender!G:G,"",0)</f>
        <v>41582</v>
      </c>
      <c r="H1329" s="8" t="str">
        <f>IFERROR(Apollo_Data__Comp_No[[#This Row],[First Name]],"")</f>
        <v>Will</v>
      </c>
      <c r="I1329" s="8" t="str">
        <f>IFERROR(Apollo_Data__Comp_No[[#This Row],[Last Name]],"")</f>
        <v>Page</v>
      </c>
      <c r="M1329" s="8" t="str">
        <f>IFERROR(Apollo_Data__Comp_No[[#This Row],[Company Linkedin Url]],"")</f>
        <v>http://www.linkedin.com/company/square-bay</v>
      </c>
      <c r="N1329" s="8" t="str">
        <f>IFERROR(Apollo_Data__Comp_No[[#This Row],[Website]],"")</f>
        <v>https://squarebay.com</v>
      </c>
      <c r="O1329" s="8" t="str">
        <f>IFERROR(Apollo_Data__Comp_No[[#This Row],[Company Address]],"")</f>
        <v>9 Cheval Place, London, England, United Kingdom, SW7 1EW</v>
      </c>
      <c r="P1329" s="32"/>
    </row>
    <row r="1330" spans="1:16" x14ac:dyDescent="0.4">
      <c r="A1330" s="18" t="str">
        <f>IFERROR(Apollo_Data__Comp_No[[#This Row],[CH Company number]],"")</f>
        <v>09044106</v>
      </c>
      <c r="B1330" s="14" t="str">
        <f>IFERROR(Apollo_Data__Comp_No[[#This Row],[company]],"")</f>
        <v>KGen</v>
      </c>
      <c r="C1330" s="14" t="str">
        <f>IFERROR(_xlfn.XLOOKUP(Apollo_Results[[#This Row],[Company Number ]],Apollo_Data___Inc_Lender!A:A,Apollo_Data___Inc_Lender!C:C,,)&amp;"","")</f>
        <v>Kamal - Kumar</v>
      </c>
      <c r="D1330" s="8" t="str">
        <f>IFERROR(_xlfn.XLOOKUP(Apollo_Results[[#This Row],[Company Number ]],Apollo_Data___Inc_Lender!A:A,Apollo_Data___Inc_Lender!D:D,,)&amp;"","")</f>
        <v/>
      </c>
      <c r="E1330" s="19">
        <f>IFERROR(_xlfn.XLOOKUP(Apollo_Results[[#This Row],[Company Number ]],Apollo_Data___Inc_Lender!A:A,Apollo_Data___Inc_Lender!E:E,"",),"")</f>
        <v>0</v>
      </c>
      <c r="F1330" s="8" t="str">
        <f>IFERROR(_xlfn.XLOOKUP(Apollo_Results[[#This Row],[Company Number ]],Apollo_Data___Inc_Lender!A:A,Apollo_Data___Inc_Lender!F:F,"",0)&amp;"","")</f>
        <v/>
      </c>
      <c r="G1330" s="19">
        <f>_xlfn.XLOOKUP(Apollo_Results[[#This Row],[Company Number ]],Apollo_Data___Inc_Lender!A:A,Apollo_Data___Inc_Lender!G:G,"",0)</f>
        <v>41775</v>
      </c>
      <c r="H1330" s="8" t="str">
        <f>IFERROR(Apollo_Data__Comp_No[[#This Row],[First Name]],"")</f>
        <v>Francis</v>
      </c>
      <c r="I1330" s="8" t="str">
        <f>IFERROR(Apollo_Data__Comp_No[[#This Row],[Last Name]],"")</f>
        <v>Cudjoe</v>
      </c>
      <c r="M1330" s="8" t="str">
        <f>IFERROR(Apollo_Data__Comp_No[[#This Row],[Company Linkedin Url]],"")</f>
        <v>http://www.linkedin.com/company/kgenltd</v>
      </c>
      <c r="N1330" s="8" t="str">
        <f>IFERROR(Apollo_Data__Comp_No[[#This Row],[Website]],"")</f>
        <v>https://kgen.co.uk</v>
      </c>
      <c r="O1330" s="8" t="str">
        <f>IFERROR(Apollo_Data__Comp_No[[#This Row],[Company Address]],"")</f>
        <v>18A Ivy Lane, Canterbury, England, United Kingdom, CT1 1</v>
      </c>
      <c r="P1330" s="32"/>
    </row>
    <row r="1331" spans="1:16" x14ac:dyDescent="0.4">
      <c r="A1331" s="18" t="str">
        <f>IFERROR(Apollo_Data__Comp_No[[#This Row],[CH Company number]],"")</f>
        <v>11327247</v>
      </c>
      <c r="B1331" s="14" t="str">
        <f>IFERROR(Apollo_Data__Comp_No[[#This Row],[company]],"")</f>
        <v>Torsion Developments</v>
      </c>
      <c r="C1331" s="14" t="str">
        <f>IFERROR(_xlfn.XLOOKUP(Apollo_Results[[#This Row],[Company Number ]],Apollo_Data___Inc_Lender!A:A,Apollo_Data___Inc_Lender!C:C,,)&amp;"","")</f>
        <v>Miles - Dearden; Daniel - Spencer; David - Worsley</v>
      </c>
      <c r="D1331" s="8" t="str">
        <f>IFERROR(_xlfn.XLOOKUP(Apollo_Results[[#This Row],[Company Number ]],Apollo_Data___Inc_Lender!A:A,Apollo_Data___Inc_Lender!D:D,,)&amp;"","")</f>
        <v>Alo Tower S.a R.L., Acting in Respect of Its Compartment 7</v>
      </c>
      <c r="E1331" s="19">
        <f>IFERROR(_xlfn.XLOOKUP(Apollo_Results[[#This Row],[Company Number ]],Apollo_Data___Inc_Lender!A:A,Apollo_Data___Inc_Lender!E:E,"",),"")</f>
        <v>45639</v>
      </c>
      <c r="F1331" s="8" t="str">
        <f>IFERROR(_xlfn.XLOOKUP(Apollo_Results[[#This Row],[Company Number ]],Apollo_Data___Inc_Lender!A:A,Apollo_Data___Inc_Lender!F:F,"",0)&amp;"","")</f>
        <v>outstanding</v>
      </c>
      <c r="G1331" s="19">
        <f>_xlfn.XLOOKUP(Apollo_Results[[#This Row],[Company Number ]],Apollo_Data___Inc_Lender!A:A,Apollo_Data___Inc_Lender!G:G,"",0)</f>
        <v>43214</v>
      </c>
      <c r="H1331" s="8" t="str">
        <f>IFERROR(Apollo_Data__Comp_No[[#This Row],[First Name]],"")</f>
        <v>David</v>
      </c>
      <c r="I1331" s="8" t="str">
        <f>IFERROR(Apollo_Data__Comp_No[[#This Row],[Last Name]],"")</f>
        <v>Worsley</v>
      </c>
      <c r="M1331" s="8" t="str">
        <f>IFERROR(Apollo_Data__Comp_No[[#This Row],[Company Linkedin Url]],"")</f>
        <v>http://www.linkedin.com/company/torsion-developments</v>
      </c>
      <c r="N1331" s="8" t="str">
        <f>IFERROR(Apollo_Data__Comp_No[[#This Row],[Website]],"")</f>
        <v>https://torsion-developments.co.uk</v>
      </c>
      <c r="O1331" s="8" t="str">
        <f>IFERROR(Apollo_Data__Comp_No[[#This Row],[Company Address]],"")</f>
        <v>Leeds, England, United Kingdom</v>
      </c>
      <c r="P1331" s="32"/>
    </row>
    <row r="1332" spans="1:16" x14ac:dyDescent="0.4">
      <c r="A1332" s="18" t="str">
        <f>IFERROR(Apollo_Data__Comp_No[[#This Row],[CH Company number]],"")</f>
        <v>01748864</v>
      </c>
      <c r="B1332" s="14" t="str">
        <f>IFERROR(Apollo_Data__Comp_No[[#This Row],[company]],"")</f>
        <v>Bridgewood Group Ltd</v>
      </c>
      <c r="C1332" s="14" t="str">
        <f>IFERROR(_xlfn.XLOOKUP(Apollo_Results[[#This Row],[Company Number ]],Apollo_Data___Inc_Lender!A:A,Apollo_Data___Inc_Lender!C:C,,)&amp;"","")</f>
        <v>De Swarte, Katie Sarah; Adam - De Swarte; Jeremy - De Swarte; Adam - Swarte</v>
      </c>
      <c r="D1332" s="8" t="str">
        <f>IFERROR(_xlfn.XLOOKUP(Apollo_Results[[#This Row],[Company Number ]],Apollo_Data___Inc_Lender!A:A,Apollo_Data___Inc_Lender!D:D,,)&amp;"","")</f>
        <v>National Westminster Bank PLC</v>
      </c>
      <c r="E1332" s="19">
        <f>IFERROR(_xlfn.XLOOKUP(Apollo_Results[[#This Row],[Company Number ]],Apollo_Data___Inc_Lender!A:A,Apollo_Data___Inc_Lender!E:E,"",),"")</f>
        <v>42863</v>
      </c>
      <c r="F1332" s="8" t="str">
        <f>IFERROR(_xlfn.XLOOKUP(Apollo_Results[[#This Row],[Company Number ]],Apollo_Data___Inc_Lender!A:A,Apollo_Data___Inc_Lender!F:F,"",0)&amp;"","")</f>
        <v>fully-satisfied</v>
      </c>
      <c r="G1332" s="19">
        <f>_xlfn.XLOOKUP(Apollo_Results[[#This Row],[Company Number ]],Apollo_Data___Inc_Lender!A:A,Apollo_Data___Inc_Lender!G:G,"",0)</f>
        <v>30558</v>
      </c>
      <c r="H1332" s="8" t="str">
        <f>IFERROR(Apollo_Data__Comp_No[[#This Row],[First Name]],"")</f>
        <v>Adam</v>
      </c>
      <c r="I1332" s="8" t="str">
        <f>IFERROR(Apollo_Data__Comp_No[[#This Row],[Last Name]],"")</f>
        <v>Swarte</v>
      </c>
      <c r="M1332" s="8" t="str">
        <f>IFERROR(Apollo_Data__Comp_No[[#This Row],[Company Linkedin Url]],"")</f>
        <v>http://www.linkedin.com/company/bridgewoodgroup</v>
      </c>
      <c r="N1332" s="8" t="str">
        <f>IFERROR(Apollo_Data__Comp_No[[#This Row],[Website]],"")</f>
        <v>https://bridgewoodgroup.co.uk</v>
      </c>
      <c r="O1332" s="8" t="str">
        <f>IFERROR(Apollo_Data__Comp_No[[#This Row],[Company Address]],"")</f>
        <v>Bournehall Road, England, United Kingdom, WD23 3HP</v>
      </c>
      <c r="P1332" s="32"/>
    </row>
    <row r="1333" spans="1:16" x14ac:dyDescent="0.4">
      <c r="A1333" s="18" t="str">
        <f>IFERROR(Apollo_Data__Comp_No[[#This Row],[CH Company number]],"")</f>
        <v>02609535</v>
      </c>
      <c r="B1333" s="14" t="str">
        <f>IFERROR(Apollo_Data__Comp_No[[#This Row],[company]],"")</f>
        <v>WINSLEY-WHITE BUILDING CONTRACTORS &amp; DEVELOPERS LTD.</v>
      </c>
      <c r="C1333" s="14" t="str">
        <f>IFERROR(_xlfn.XLOOKUP(Apollo_Results[[#This Row],[Company Number ]],Apollo_Data___Inc_Lender!A:A,Apollo_Data___Inc_Lender!C:C,,)&amp;"","")</f>
        <v>Laurence - Herbert; James - Herbert</v>
      </c>
      <c r="D1333" s="8" t="str">
        <f>IFERROR(_xlfn.XLOOKUP(Apollo_Results[[#This Row],[Company Number ]],Apollo_Data___Inc_Lender!A:A,Apollo_Data___Inc_Lender!D:D,,)&amp;"","")</f>
        <v>Barratt Manchester Limited</v>
      </c>
      <c r="E1333" s="19">
        <f>IFERROR(_xlfn.XLOOKUP(Apollo_Results[[#This Row],[Company Number ]],Apollo_Data___Inc_Lender!A:A,Apollo_Data___Inc_Lender!E:E,"",),"")</f>
        <v>34920</v>
      </c>
      <c r="F1333" s="8" t="str">
        <f>IFERROR(_xlfn.XLOOKUP(Apollo_Results[[#This Row],[Company Number ]],Apollo_Data___Inc_Lender!A:A,Apollo_Data___Inc_Lender!F:F,"",0)&amp;"","")</f>
        <v>outstanding</v>
      </c>
      <c r="G1333" s="19">
        <f>_xlfn.XLOOKUP(Apollo_Results[[#This Row],[Company Number ]],Apollo_Data___Inc_Lender!A:A,Apollo_Data___Inc_Lender!G:G,"",0)</f>
        <v>33368</v>
      </c>
      <c r="H1333" s="8" t="str">
        <f>IFERROR(Apollo_Data__Comp_No[[#This Row],[First Name]],"")</f>
        <v>Matt</v>
      </c>
      <c r="I1333" s="8" t="str">
        <f>IFERROR(Apollo_Data__Comp_No[[#This Row],[Last Name]],"")</f>
        <v>Winsley</v>
      </c>
      <c r="M1333" s="8" t="str">
        <f>IFERROR(Apollo_Data__Comp_No[[#This Row],[Company Linkedin Url]],"")</f>
        <v>http://www.linkedin.com/company/winsley-white-building-contractors-&amp;-developers-ltd.</v>
      </c>
      <c r="N1333" s="8" t="str">
        <f>IFERROR(Apollo_Data__Comp_No[[#This Row],[Website]],"")</f>
        <v>https://winsleywhite.co.uk</v>
      </c>
      <c r="O1333" s="8" t="str">
        <f>IFERROR(Apollo_Data__Comp_No[[#This Row],[Company Address]],"")</f>
        <v>Chilcompton, England, United Kingdom, BA3</v>
      </c>
      <c r="P1333" s="32"/>
    </row>
    <row r="1334" spans="1:16" x14ac:dyDescent="0.4">
      <c r="A1334" s="18" t="str">
        <f>IFERROR(Apollo_Data__Comp_No[[#This Row],[CH Company number]],"")</f>
        <v>09071911</v>
      </c>
      <c r="B1334" s="14" t="str">
        <f>IFERROR(Apollo_Data__Comp_No[[#This Row],[company]],"")</f>
        <v>Tikari Works</v>
      </c>
      <c r="C1334" s="14" t="str">
        <f>IFERROR(_xlfn.XLOOKUP(Apollo_Results[[#This Row],[Company Number ]],Apollo_Data___Inc_Lender!A:A,Apollo_Data___Inc_Lender!C:C,,)&amp;"","")</f>
        <v>Nicola - Tikari; Tahir - Tikari</v>
      </c>
      <c r="D1334" s="8" t="str">
        <f>IFERROR(_xlfn.XLOOKUP(Apollo_Results[[#This Row],[Company Number ]],Apollo_Data___Inc_Lender!A:A,Apollo_Data___Inc_Lender!D:D,,)&amp;"","")</f>
        <v/>
      </c>
      <c r="E1334" s="19">
        <f>IFERROR(_xlfn.XLOOKUP(Apollo_Results[[#This Row],[Company Number ]],Apollo_Data___Inc_Lender!A:A,Apollo_Data___Inc_Lender!E:E,"",),"")</f>
        <v>0</v>
      </c>
      <c r="F1334" s="8" t="str">
        <f>IFERROR(_xlfn.XLOOKUP(Apollo_Results[[#This Row],[Company Number ]],Apollo_Data___Inc_Lender!A:A,Apollo_Data___Inc_Lender!F:F,"",0)&amp;"","")</f>
        <v/>
      </c>
      <c r="G1334" s="19">
        <f>_xlfn.XLOOKUP(Apollo_Results[[#This Row],[Company Number ]],Apollo_Data___Inc_Lender!A:A,Apollo_Data___Inc_Lender!G:G,"",0)</f>
        <v>41795</v>
      </c>
      <c r="H1334" s="8" t="str">
        <f>IFERROR(Apollo_Data__Comp_No[[#This Row],[First Name]],"")</f>
        <v>Nicola</v>
      </c>
      <c r="I1334" s="8" t="str">
        <f>IFERROR(Apollo_Data__Comp_No[[#This Row],[Last Name]],"")</f>
        <v>Tikari</v>
      </c>
      <c r="M1334" s="8" t="str">
        <f>IFERROR(Apollo_Data__Comp_No[[#This Row],[Company Linkedin Url]],"")</f>
        <v>http://www.linkedin.com/company/tikari-works</v>
      </c>
      <c r="N1334" s="8" t="str">
        <f>IFERROR(Apollo_Data__Comp_No[[#This Row],[Website]],"")</f>
        <v>https://tikari.co.uk</v>
      </c>
      <c r="O1334" s="8" t="str">
        <f>IFERROR(Apollo_Data__Comp_No[[#This Row],[Company Address]],"")</f>
        <v>London, United Kingdom</v>
      </c>
      <c r="P1334" s="32"/>
    </row>
    <row r="1335" spans="1:16" x14ac:dyDescent="0.4">
      <c r="A1335" s="18" t="str">
        <f>IFERROR(Apollo_Data__Comp_No[[#This Row],[CH Company number]],"")</f>
        <v>16057618</v>
      </c>
      <c r="B1335" s="14" t="str">
        <f>IFERROR(Apollo_Data__Comp_No[[#This Row],[company]],"")</f>
        <v>MIA Property Group</v>
      </c>
      <c r="C1335" s="14" t="str">
        <f>IFERROR(_xlfn.XLOOKUP(Apollo_Results[[#This Row],[Company Number ]],Apollo_Data___Inc_Lender!A:A,Apollo_Data___Inc_Lender!C:C,,)&amp;"","")</f>
        <v>Anar - Vyas; Kunal - Vyas</v>
      </c>
      <c r="D1335" s="8" t="str">
        <f>IFERROR(_xlfn.XLOOKUP(Apollo_Results[[#This Row],[Company Number ]],Apollo_Data___Inc_Lender!A:A,Apollo_Data___Inc_Lender!D:D,,)&amp;"","")</f>
        <v>Fleet Mortgages Limited</v>
      </c>
      <c r="E1335" s="19">
        <f>IFERROR(_xlfn.XLOOKUP(Apollo_Results[[#This Row],[Company Number ]],Apollo_Data___Inc_Lender!A:A,Apollo_Data___Inc_Lender!E:E,"",),"")</f>
        <v>45714</v>
      </c>
      <c r="F1335" s="8" t="str">
        <f>IFERROR(_xlfn.XLOOKUP(Apollo_Results[[#This Row],[Company Number ]],Apollo_Data___Inc_Lender!A:A,Apollo_Data___Inc_Lender!F:F,"",0)&amp;"","")</f>
        <v>outstanding</v>
      </c>
      <c r="G1335" s="19">
        <f>_xlfn.XLOOKUP(Apollo_Results[[#This Row],[Company Number ]],Apollo_Data___Inc_Lender!A:A,Apollo_Data___Inc_Lender!G:G,"",0)</f>
        <v>45600</v>
      </c>
      <c r="H1335" s="8" t="str">
        <f>IFERROR(Apollo_Data__Comp_No[[#This Row],[First Name]],"")</f>
        <v>Maqbool</v>
      </c>
      <c r="I1335" s="8" t="str">
        <f>IFERROR(Apollo_Data__Comp_No[[#This Row],[Last Name]],"")</f>
        <v>Ahmed</v>
      </c>
      <c r="M1335" s="8" t="str">
        <f>IFERROR(Apollo_Data__Comp_No[[#This Row],[Company Linkedin Url]],"")</f>
        <v>http://www.linkedin.com/company/mia-property-group</v>
      </c>
      <c r="N1335" s="8" t="str">
        <f>IFERROR(Apollo_Data__Comp_No[[#This Row],[Website]],"")</f>
        <v>https://miapropertygroup.co.uk</v>
      </c>
      <c r="O1335" s="8" t="str">
        <f>IFERROR(Apollo_Data__Comp_No[[#This Row],[Company Address]],"")</f>
        <v>222 Alcester Road, Birmingham, England, United Kingdom, B13 8EY</v>
      </c>
      <c r="P1335" s="32"/>
    </row>
    <row r="1336" spans="1:16" x14ac:dyDescent="0.4">
      <c r="A1336" s="18" t="str">
        <f>IFERROR(Apollo_Data__Comp_No[[#This Row],[CH Company number]],"")</f>
        <v>07900525</v>
      </c>
      <c r="B1336" s="14" t="str">
        <f>IFERROR(Apollo_Data__Comp_No[[#This Row],[company]],"")</f>
        <v>Solus Homes Ltd.</v>
      </c>
      <c r="C1336" s="14" t="str">
        <f>IFERROR(_xlfn.XLOOKUP(Apollo_Results[[#This Row],[Company Number ]],Apollo_Data___Inc_Lender!A:A,Apollo_Data___Inc_Lender!C:C,,)&amp;"","")</f>
        <v>Mark - Horsnall</v>
      </c>
      <c r="D1336" s="8" t="str">
        <f>IFERROR(_xlfn.XLOOKUP(Apollo_Results[[#This Row],[Company Number ]],Apollo_Data___Inc_Lender!A:A,Apollo_Data___Inc_Lender!D:D,,)&amp;"","")</f>
        <v>Paragon Bank PLC</v>
      </c>
      <c r="E1336" s="19">
        <f>IFERROR(_xlfn.XLOOKUP(Apollo_Results[[#This Row],[Company Number ]],Apollo_Data___Inc_Lender!A:A,Apollo_Data___Inc_Lender!E:E,"",),"")</f>
        <v>43082</v>
      </c>
      <c r="F1336" s="8" t="str">
        <f>IFERROR(_xlfn.XLOOKUP(Apollo_Results[[#This Row],[Company Number ]],Apollo_Data___Inc_Lender!A:A,Apollo_Data___Inc_Lender!F:F,"",0)&amp;"","")</f>
        <v>fully-satisfied</v>
      </c>
      <c r="G1336" s="19">
        <f>_xlfn.XLOOKUP(Apollo_Results[[#This Row],[Company Number ]],Apollo_Data___Inc_Lender!A:A,Apollo_Data___Inc_Lender!G:G,"",0)</f>
        <v>40914</v>
      </c>
      <c r="H1336" s="8" t="str">
        <f>IFERROR(Apollo_Data__Comp_No[[#This Row],[First Name]],"")</f>
        <v>Russell</v>
      </c>
      <c r="I1336" s="8" t="str">
        <f>IFERROR(Apollo_Data__Comp_No[[#This Row],[Last Name]],"")</f>
        <v>Hobbs</v>
      </c>
      <c r="M1336" s="8" t="str">
        <f>IFERROR(Apollo_Data__Comp_No[[#This Row],[Company Linkedin Url]],"")</f>
        <v>http://www.linkedin.com/company/solushomes</v>
      </c>
      <c r="N1336" s="8" t="str">
        <f>IFERROR(Apollo_Data__Comp_No[[#This Row],[Website]],"")</f>
        <v>https://solushomes.co.uk</v>
      </c>
      <c r="O1336" s="8" t="str">
        <f>IFERROR(Apollo_Data__Comp_No[[#This Row],[Company Address]],"")</f>
        <v>United Kingdom</v>
      </c>
      <c r="P1336" s="32"/>
    </row>
    <row r="1337" spans="1:16" x14ac:dyDescent="0.4">
      <c r="A1337" s="18" t="str">
        <f>IFERROR(Apollo_Data__Comp_No[[#This Row],[CH Company number]],"")</f>
        <v>08771384</v>
      </c>
      <c r="B1337" s="14" t="str">
        <f>IFERROR(Apollo_Data__Comp_No[[#This Row],[company]],"")</f>
        <v>KLF DEVELOPMENTS LIMITED</v>
      </c>
      <c r="C1337" s="14" t="str">
        <f>IFERROR(_xlfn.XLOOKUP(Apollo_Results[[#This Row],[Company Number ]],Apollo_Data___Inc_Lender!A:A,Apollo_Data___Inc_Lender!C:C,,)&amp;"","")</f>
        <v>Christopher - Falla; Joshua - Falla; Karen - Falla</v>
      </c>
      <c r="D1337" s="8" t="str">
        <f>IFERROR(_xlfn.XLOOKUP(Apollo_Results[[#This Row],[Company Number ]],Apollo_Data___Inc_Lender!A:A,Apollo_Data___Inc_Lender!D:D,,)&amp;"","")</f>
        <v>Lloyds Bank PLC</v>
      </c>
      <c r="E1337" s="19">
        <f>IFERROR(_xlfn.XLOOKUP(Apollo_Results[[#This Row],[Company Number ]],Apollo_Data___Inc_Lender!A:A,Apollo_Data___Inc_Lender!E:E,"",),"")</f>
        <v>45876</v>
      </c>
      <c r="F1337" s="8" t="str">
        <f>IFERROR(_xlfn.XLOOKUP(Apollo_Results[[#This Row],[Company Number ]],Apollo_Data___Inc_Lender!A:A,Apollo_Data___Inc_Lender!F:F,"",0)&amp;"","")</f>
        <v>outstanding</v>
      </c>
      <c r="G1337" s="19">
        <f>_xlfn.XLOOKUP(Apollo_Results[[#This Row],[Company Number ]],Apollo_Data___Inc_Lender!A:A,Apollo_Data___Inc_Lender!G:G,"",0)</f>
        <v>41590</v>
      </c>
      <c r="H1337" s="8" t="str">
        <f>IFERROR(Apollo_Data__Comp_No[[#This Row],[First Name]],"")</f>
        <v>Josh</v>
      </c>
      <c r="I1337" s="8" t="str">
        <f>IFERROR(Apollo_Data__Comp_No[[#This Row],[Last Name]],"")</f>
        <v>Falla</v>
      </c>
      <c r="M1337" s="8" t="str">
        <f>IFERROR(Apollo_Data__Comp_No[[#This Row],[Company Linkedin Url]],"")</f>
        <v>http://www.linkedin.com/company/klf-developments-limited</v>
      </c>
      <c r="N1337" s="8" t="str">
        <f>IFERROR(Apollo_Data__Comp_No[[#This Row],[Website]],"")</f>
        <v>https://klfdev.co.uk</v>
      </c>
      <c r="O1337" s="8" t="str">
        <f>IFERROR(Apollo_Data__Comp_No[[#This Row],[Company Address]],"")</f>
        <v>Blakedene Road, England, United Kingdom, BH14</v>
      </c>
      <c r="P1337" s="32"/>
    </row>
    <row r="1338" spans="1:16" x14ac:dyDescent="0.4">
      <c r="A1338" s="18" t="str">
        <f>IFERROR(Apollo_Data__Comp_No[[#This Row],[CH Company number]],"")</f>
        <v>05019736</v>
      </c>
      <c r="B1338" s="14" t="str">
        <f>IFERROR(Apollo_Data__Comp_No[[#This Row],[company]],"")</f>
        <v>Vernier Limited</v>
      </c>
      <c r="C1338" s="14" t="str">
        <f>IFERROR(_xlfn.XLOOKUP(Apollo_Results[[#This Row],[Company Number ]],Apollo_Data___Inc_Lender!A:A,Apollo_Data___Inc_Lender!C:C,,)&amp;"","")</f>
        <v>Norma - Fennell; Robert - Fennell; Garry - Ward</v>
      </c>
      <c r="D1338" s="8" t="str">
        <f>IFERROR(_xlfn.XLOOKUP(Apollo_Results[[#This Row],[Company Number ]],Apollo_Data___Inc_Lender!A:A,Apollo_Data___Inc_Lender!D:D,,)&amp;"","")</f>
        <v>Hsbc Bank PLC</v>
      </c>
      <c r="E1338" s="19">
        <f>IFERROR(_xlfn.XLOOKUP(Apollo_Results[[#This Row],[Company Number ]],Apollo_Data___Inc_Lender!A:A,Apollo_Data___Inc_Lender!E:E,"",),"")</f>
        <v>38851</v>
      </c>
      <c r="F1338" s="8" t="str">
        <f>IFERROR(_xlfn.XLOOKUP(Apollo_Results[[#This Row],[Company Number ]],Apollo_Data___Inc_Lender!A:A,Apollo_Data___Inc_Lender!F:F,"",0)&amp;"","")</f>
        <v>fully-satisfied</v>
      </c>
      <c r="G1338" s="19">
        <f>_xlfn.XLOOKUP(Apollo_Results[[#This Row],[Company Number ]],Apollo_Data___Inc_Lender!A:A,Apollo_Data___Inc_Lender!G:G,"",0)</f>
        <v>38005</v>
      </c>
      <c r="H1338" s="8" t="str">
        <f>IFERROR(Apollo_Data__Comp_No[[#This Row],[First Name]],"")</f>
        <v>Ian</v>
      </c>
      <c r="I1338" s="8" t="str">
        <f>IFERROR(Apollo_Data__Comp_No[[#This Row],[Last Name]],"")</f>
        <v>Daly</v>
      </c>
      <c r="M1338" s="8" t="str">
        <f>IFERROR(Apollo_Data__Comp_No[[#This Row],[Company Linkedin Url]],"")</f>
        <v>http://www.linkedin.com/company/vernier-limited</v>
      </c>
      <c r="N1338" s="8" t="str">
        <f>IFERROR(Apollo_Data__Comp_No[[#This Row],[Website]],"")</f>
        <v>https://vernierltd.com</v>
      </c>
      <c r="O1338" s="8" t="str">
        <f>IFERROR(Apollo_Data__Comp_No[[#This Row],[Company Address]],"")</f>
        <v>9 Corner Hall, England, United Kingdom, HP3 9HN</v>
      </c>
      <c r="P1338" s="32"/>
    </row>
    <row r="1339" spans="1:16" x14ac:dyDescent="0.4">
      <c r="A1339" s="18" t="str">
        <f>IFERROR(Apollo_Data__Comp_No[[#This Row],[CH Company number]],"")</f>
        <v>OE015606</v>
      </c>
      <c r="B1339" s="14" t="str">
        <f>IFERROR(Apollo_Data__Comp_No[[#This Row],[company]],"")</f>
        <v>Rocket Properties</v>
      </c>
      <c r="C1339" s="14" t="str">
        <f>IFERROR(_xlfn.XLOOKUP(Apollo_Results[[#This Row],[Company Number ]],Apollo_Data___Inc_Lender!A:A,Apollo_Data___Inc_Lender!C:C,,)&amp;"","")</f>
        <v>Aziz - Ismail</v>
      </c>
      <c r="D1339" s="8" t="str">
        <f>IFERROR(_xlfn.XLOOKUP(Apollo_Results[[#This Row],[Company Number ]],Apollo_Data___Inc_Lender!A:A,Apollo_Data___Inc_Lender!D:D,,)&amp;"","")</f>
        <v/>
      </c>
      <c r="E1339" s="19">
        <f>IFERROR(_xlfn.XLOOKUP(Apollo_Results[[#This Row],[Company Number ]],Apollo_Data___Inc_Lender!A:A,Apollo_Data___Inc_Lender!E:E,"",),"")</f>
        <v>0</v>
      </c>
      <c r="F1339" s="8" t="str">
        <f>IFERROR(_xlfn.XLOOKUP(Apollo_Results[[#This Row],[Company Number ]],Apollo_Data___Inc_Lender!A:A,Apollo_Data___Inc_Lender!F:F,"",0)&amp;"","")</f>
        <v/>
      </c>
      <c r="G1339" s="19">
        <f>_xlfn.XLOOKUP(Apollo_Results[[#This Row],[Company Number ]],Apollo_Data___Inc_Lender!A:A,Apollo_Data___Inc_Lender!G:G,"",0)</f>
        <v>44946</v>
      </c>
      <c r="H1339" s="8" t="str">
        <f>IFERROR(Apollo_Data__Comp_No[[#This Row],[First Name]],"")</f>
        <v>Jimmy</v>
      </c>
      <c r="I1339" s="8" t="str">
        <f>IFERROR(Apollo_Data__Comp_No[[#This Row],[Last Name]],"")</f>
        <v>Johnston</v>
      </c>
      <c r="M1339" s="8" t="str">
        <f>IFERROR(Apollo_Data__Comp_No[[#This Row],[Company Linkedin Url]],"")</f>
        <v>http://www.linkedin.com/company/rocket-properties</v>
      </c>
      <c r="N1339" s="8" t="str">
        <f>IFERROR(Apollo_Data__Comp_No[[#This Row],[Website]],"")</f>
        <v>https://rocket-properties.com</v>
      </c>
      <c r="O1339" s="8" t="str">
        <f>IFERROR(Apollo_Data__Comp_No[[#This Row],[Company Address]],"")</f>
        <v>2 St James's Street, London, England, United Kingdom, SW1A 1EF</v>
      </c>
      <c r="P1339" s="32"/>
    </row>
    <row r="1340" spans="1:16" x14ac:dyDescent="0.4">
      <c r="A1340" s="18" t="str">
        <f>IFERROR(Apollo_Data__Comp_No[[#This Row],[CH Company number]],"")</f>
        <v>07995038</v>
      </c>
      <c r="B1340" s="14" t="str">
        <f>IFERROR(Apollo_Data__Comp_No[[#This Row],[company]],"")</f>
        <v>SLG Designs</v>
      </c>
      <c r="C1340" s="14" t="str">
        <f>IFERROR(_xlfn.XLOOKUP(Apollo_Results[[#This Row],[Company Number ]],Apollo_Data___Inc_Lender!A:A,Apollo_Data___Inc_Lender!C:C,,)&amp;"","")</f>
        <v>Jonathan - Gomme; Gomme, Sarah Louise</v>
      </c>
      <c r="D1340" s="8" t="str">
        <f>IFERROR(_xlfn.XLOOKUP(Apollo_Results[[#This Row],[Company Number ]],Apollo_Data___Inc_Lender!A:A,Apollo_Data___Inc_Lender!D:D,,)&amp;"","")</f>
        <v>West One Development Finance Limited</v>
      </c>
      <c r="E1340" s="19">
        <f>IFERROR(_xlfn.XLOOKUP(Apollo_Results[[#This Row],[Company Number ]],Apollo_Data___Inc_Lender!A:A,Apollo_Data___Inc_Lender!E:E,"",),"")</f>
        <v>45495</v>
      </c>
      <c r="F1340" s="8" t="str">
        <f>IFERROR(_xlfn.XLOOKUP(Apollo_Results[[#This Row],[Company Number ]],Apollo_Data___Inc_Lender!A:A,Apollo_Data___Inc_Lender!F:F,"",0)&amp;"","")</f>
        <v>outstanding</v>
      </c>
      <c r="G1340" s="19">
        <f>_xlfn.XLOOKUP(Apollo_Results[[#This Row],[Company Number ]],Apollo_Data___Inc_Lender!A:A,Apollo_Data___Inc_Lender!G:G,"",0)</f>
        <v>40987</v>
      </c>
      <c r="H1340" s="8" t="str">
        <f>IFERROR(Apollo_Data__Comp_No[[#This Row],[First Name]],"")</f>
        <v>Jonathan</v>
      </c>
      <c r="I1340" s="8" t="str">
        <f>IFERROR(Apollo_Data__Comp_No[[#This Row],[Last Name]],"")</f>
        <v>Gomme</v>
      </c>
      <c r="M1340" s="8" t="str">
        <f>IFERROR(Apollo_Data__Comp_No[[#This Row],[Company Linkedin Url]],"")</f>
        <v>http://www.linkedin.com/company/slg-designs</v>
      </c>
      <c r="N1340" s="8" t="str">
        <f>IFERROR(Apollo_Data__Comp_No[[#This Row],[Website]],"")</f>
        <v>https://slg-designs.com</v>
      </c>
      <c r="O1340" s="8" t="str">
        <f>IFERROR(Apollo_Data__Comp_No[[#This Row],[Company Address]],"")</f>
        <v>England, United Kingdom</v>
      </c>
      <c r="P1340" s="32"/>
    </row>
    <row r="1341" spans="1:16" x14ac:dyDescent="0.4">
      <c r="A1341" s="18" t="str">
        <f>IFERROR(Apollo_Data__Comp_No[[#This Row],[CH Company number]],"")</f>
        <v>10677416</v>
      </c>
      <c r="B1341" s="14" t="str">
        <f>IFERROR(Apollo_Data__Comp_No[[#This Row],[company]],"")</f>
        <v>High Point Properties Nigeria</v>
      </c>
      <c r="C1341" s="14" t="str">
        <f>IFERROR(_xlfn.XLOOKUP(Apollo_Results[[#This Row],[Company Number ]],Apollo_Data___Inc_Lender!A:A,Apollo_Data___Inc_Lender!C:C,,)&amp;"","")</f>
        <v>Steve - Fadahunsi</v>
      </c>
      <c r="D1341" s="8" t="str">
        <f>IFERROR(_xlfn.XLOOKUP(Apollo_Results[[#This Row],[Company Number ]],Apollo_Data___Inc_Lender!A:A,Apollo_Data___Inc_Lender!D:D,,)&amp;"","")</f>
        <v/>
      </c>
      <c r="E1341" s="19">
        <f>IFERROR(_xlfn.XLOOKUP(Apollo_Results[[#This Row],[Company Number ]],Apollo_Data___Inc_Lender!A:A,Apollo_Data___Inc_Lender!E:E,"",),"")</f>
        <v>0</v>
      </c>
      <c r="F1341" s="8" t="str">
        <f>IFERROR(_xlfn.XLOOKUP(Apollo_Results[[#This Row],[Company Number ]],Apollo_Data___Inc_Lender!A:A,Apollo_Data___Inc_Lender!F:F,"",0)&amp;"","")</f>
        <v/>
      </c>
      <c r="G1341" s="19">
        <f>_xlfn.XLOOKUP(Apollo_Results[[#This Row],[Company Number ]],Apollo_Data___Inc_Lender!A:A,Apollo_Data___Inc_Lender!G:G,"",0)</f>
        <v>42811</v>
      </c>
      <c r="H1341" s="8" t="str">
        <f>IFERROR(Apollo_Data__Comp_No[[#This Row],[First Name]],"")</f>
        <v>Yomi</v>
      </c>
      <c r="I1341" s="8" t="str">
        <f>IFERROR(Apollo_Data__Comp_No[[#This Row],[Last Name]],"")</f>
        <v>Fadojutimi</v>
      </c>
      <c r="M1341" s="8" t="str">
        <f>IFERROR(Apollo_Data__Comp_No[[#This Row],[Company Linkedin Url]],"")</f>
        <v>http://www.linkedin.com/company/high-point-properties-nigeria</v>
      </c>
      <c r="N1341" s="8" t="str">
        <f>IFERROR(Apollo_Data__Comp_No[[#This Row],[Website]],"")</f>
        <v>https://highpointng.com</v>
      </c>
      <c r="O1341" s="8" t="str">
        <f>IFERROR(Apollo_Data__Comp_No[[#This Row],[Company Address]],"")</f>
        <v>Lagos Cres, Abuja, Federal Capital Territory, Nigeria</v>
      </c>
      <c r="P1341" s="32"/>
    </row>
    <row r="1342" spans="1:16" x14ac:dyDescent="0.4">
      <c r="A1342" s="18" t="str">
        <f>IFERROR(Apollo_Data__Comp_No[[#This Row],[CH Company number]],"")</f>
        <v>11225953</v>
      </c>
      <c r="B1342" s="14" t="str">
        <f>IFERROR(Apollo_Data__Comp_No[[#This Row],[company]],"")</f>
        <v>Normette Homes</v>
      </c>
      <c r="C1342" s="14" t="str">
        <f>IFERROR(_xlfn.XLOOKUP(Apollo_Results[[#This Row],[Company Number ]],Apollo_Data___Inc_Lender!A:A,Apollo_Data___Inc_Lender!C:C,,)&amp;"","")</f>
        <v>Michael - Asare; Joshua - Ebanks; Corneil - Efoma</v>
      </c>
      <c r="D1342" s="8" t="str">
        <f>IFERROR(_xlfn.XLOOKUP(Apollo_Results[[#This Row],[Company Number ]],Apollo_Data___Inc_Lender!A:A,Apollo_Data___Inc_Lender!D:D,,)&amp;"","")</f>
        <v/>
      </c>
      <c r="E1342" s="19">
        <f>IFERROR(_xlfn.XLOOKUP(Apollo_Results[[#This Row],[Company Number ]],Apollo_Data___Inc_Lender!A:A,Apollo_Data___Inc_Lender!E:E,"",),"")</f>
        <v>0</v>
      </c>
      <c r="F1342" s="8" t="str">
        <f>IFERROR(_xlfn.XLOOKUP(Apollo_Results[[#This Row],[Company Number ]],Apollo_Data___Inc_Lender!A:A,Apollo_Data___Inc_Lender!F:F,"",0)&amp;"","")</f>
        <v/>
      </c>
      <c r="G1342" s="19">
        <f>_xlfn.XLOOKUP(Apollo_Results[[#This Row],[Company Number ]],Apollo_Data___Inc_Lender!A:A,Apollo_Data___Inc_Lender!G:G,"",0)</f>
        <v>43157</v>
      </c>
      <c r="H1342" s="8" t="str">
        <f>IFERROR(Apollo_Data__Comp_No[[#This Row],[First Name]],"")</f>
        <v>Michael</v>
      </c>
      <c r="I1342" s="8" t="str">
        <f>IFERROR(Apollo_Data__Comp_No[[#This Row],[Last Name]],"")</f>
        <v>Asare</v>
      </c>
      <c r="M1342" s="8" t="str">
        <f>IFERROR(Apollo_Data__Comp_No[[#This Row],[Company Linkedin Url]],"")</f>
        <v>http://www.linkedin.com/company/normettehomes</v>
      </c>
      <c r="N1342" s="8" t="str">
        <f>IFERROR(Apollo_Data__Comp_No[[#This Row],[Website]],"")</f>
        <v>https://normettehomes.co.uk</v>
      </c>
      <c r="O1342" s="8" t="str">
        <f>IFERROR(Apollo_Data__Comp_No[[#This Row],[Company Address]],"")</f>
        <v>71-75 Shelton Street, England, United Kingdom, WC2H 9JQ</v>
      </c>
      <c r="P1342" s="32"/>
    </row>
    <row r="1343" spans="1:16" x14ac:dyDescent="0.4">
      <c r="A1343" s="18" t="str">
        <f>IFERROR(Apollo_Data__Comp_No[[#This Row],[CH Company number]],"")</f>
        <v>03119358</v>
      </c>
      <c r="B1343" s="14" t="str">
        <f>IFERROR(Apollo_Data__Comp_No[[#This Row],[company]],"")</f>
        <v>Brackley Investments Ltd</v>
      </c>
      <c r="C1343" s="14" t="str">
        <f>IFERROR(_xlfn.XLOOKUP(Apollo_Results[[#This Row],[Company Number ]],Apollo_Data___Inc_Lender!A:A,Apollo_Data___Inc_Lender!C:C,,)&amp;"","")</f>
        <v>Andrew - Marshall; Jeffrey - Moore; Matthew - Roberts; Matthew - Sargent; James - Wakeford; Mark - Wakeford</v>
      </c>
      <c r="D1343" s="8" t="str">
        <f>IFERROR(_xlfn.XLOOKUP(Apollo_Results[[#This Row],[Company Number ]],Apollo_Data___Inc_Lender!A:A,Apollo_Data___Inc_Lender!D:D,,)&amp;"","")</f>
        <v>National Westminster Bank PLC</v>
      </c>
      <c r="E1343" s="19">
        <f>IFERROR(_xlfn.XLOOKUP(Apollo_Results[[#This Row],[Company Number ]],Apollo_Data___Inc_Lender!A:A,Apollo_Data___Inc_Lender!E:E,"",),"")</f>
        <v>43588</v>
      </c>
      <c r="F1343" s="8" t="str">
        <f>IFERROR(_xlfn.XLOOKUP(Apollo_Results[[#This Row],[Company Number ]],Apollo_Data___Inc_Lender!A:A,Apollo_Data___Inc_Lender!F:F,"",0)&amp;"","")</f>
        <v>fully-satisfied</v>
      </c>
      <c r="G1343" s="19">
        <f>_xlfn.XLOOKUP(Apollo_Results[[#This Row],[Company Number ]],Apollo_Data___Inc_Lender!A:A,Apollo_Data___Inc_Lender!G:G,"",0)</f>
        <v>34999</v>
      </c>
      <c r="H1343" s="8" t="str">
        <f>IFERROR(Apollo_Data__Comp_No[[#This Row],[First Name]],"")</f>
        <v>Jeff</v>
      </c>
      <c r="I1343" s="8" t="str">
        <f>IFERROR(Apollo_Data__Comp_No[[#This Row],[Last Name]],"")</f>
        <v>Moore</v>
      </c>
      <c r="M1343" s="8" t="str">
        <f>IFERROR(Apollo_Data__Comp_No[[#This Row],[Company Linkedin Url]],"")</f>
        <v>http://www.linkedin.com/company/brackley-investments-ltd</v>
      </c>
      <c r="N1343" s="8" t="str">
        <f>IFERROR(Apollo_Data__Comp_No[[#This Row],[Website]],"")</f>
        <v>https://brackley-investments.co.uk</v>
      </c>
      <c r="O1343" s="8" t="str">
        <f>IFERROR(Apollo_Data__Comp_No[[#This Row],[Company Address]],"")</f>
        <v>Bainton Road, Bicester, England, United Kingdom, OX27 7LT</v>
      </c>
      <c r="P1343" s="32"/>
    </row>
    <row r="1344" spans="1:16" x14ac:dyDescent="0.4">
      <c r="A1344" s="18" t="str">
        <f>IFERROR(Apollo_Data__Comp_No[[#This Row],[CH Company number]],"")</f>
        <v>07441313</v>
      </c>
      <c r="B1344" s="14" t="str">
        <f>IFERROR(Apollo_Data__Comp_No[[#This Row],[company]],"")</f>
        <v>Walton Wagner</v>
      </c>
      <c r="C1344" s="14" t="str">
        <f>IFERROR(_xlfn.XLOOKUP(Apollo_Results[[#This Row],[Company Number ]],Apollo_Data___Inc_Lender!A:A,Apollo_Data___Inc_Lender!C:C,,)&amp;"","")</f>
        <v>Jane - Perkins; Emma - Fox-Andrews; Nicholas - Walton</v>
      </c>
      <c r="D1344" s="8" t="str">
        <f>IFERROR(_xlfn.XLOOKUP(Apollo_Results[[#This Row],[Company Number ]],Apollo_Data___Inc_Lender!A:A,Apollo_Data___Inc_Lender!D:D,,)&amp;"","")</f>
        <v>Metro Bank PLC</v>
      </c>
      <c r="E1344" s="19">
        <f>IFERROR(_xlfn.XLOOKUP(Apollo_Results[[#This Row],[Company Number ]],Apollo_Data___Inc_Lender!A:A,Apollo_Data___Inc_Lender!E:E,"",),"")</f>
        <v>43710</v>
      </c>
      <c r="F1344" s="8" t="str">
        <f>IFERROR(_xlfn.XLOOKUP(Apollo_Results[[#This Row],[Company Number ]],Apollo_Data___Inc_Lender!A:A,Apollo_Data___Inc_Lender!F:F,"",0)&amp;"","")</f>
        <v>outstanding</v>
      </c>
      <c r="G1344" s="19">
        <f>_xlfn.XLOOKUP(Apollo_Results[[#This Row],[Company Number ]],Apollo_Data___Inc_Lender!A:A,Apollo_Data___Inc_Lender!G:G,"",0)</f>
        <v>40498</v>
      </c>
      <c r="H1344" s="8" t="str">
        <f>IFERROR(Apollo_Data__Comp_No[[#This Row],[First Name]],"")</f>
        <v>Emma</v>
      </c>
      <c r="I1344" s="8" t="str">
        <f>IFERROR(Apollo_Data__Comp_No[[#This Row],[Last Name]],"")</f>
        <v>Fox-Andrews</v>
      </c>
      <c r="M1344" s="8" t="str">
        <f>IFERROR(Apollo_Data__Comp_No[[#This Row],[Company Linkedin Url]],"")</f>
        <v>http://www.linkedin.com/company/walton-wagner</v>
      </c>
      <c r="N1344" s="8" t="str">
        <f>IFERROR(Apollo_Data__Comp_No[[#This Row],[Website]],"")</f>
        <v>https://waltonwagner.com</v>
      </c>
      <c r="O1344" s="8" t="str">
        <f>IFERROR(Apollo_Data__Comp_No[[#This Row],[Company Address]],"")</f>
        <v>16 Hampden Gurney Street, London, England, United Kingdom, W1H 5AL</v>
      </c>
      <c r="P1344" s="32"/>
    </row>
    <row r="1345" spans="1:16" x14ac:dyDescent="0.4">
      <c r="A1345" s="18" t="str">
        <f>IFERROR(Apollo_Data__Comp_No[[#This Row],[CH Company number]],"")</f>
        <v>05434728</v>
      </c>
      <c r="B1345" s="14" t="str">
        <f>IFERROR(Apollo_Data__Comp_No[[#This Row],[company]],"")</f>
        <v>Willow Group</v>
      </c>
      <c r="C1345" s="14" t="str">
        <f>IFERROR(_xlfn.XLOOKUP(Apollo_Results[[#This Row],[Company Number ]],Apollo_Data___Inc_Lender!A:A,Apollo_Data___Inc_Lender!C:C,,)&amp;"","")</f>
        <v>Sharon - Oliver; Gary - Charlton; Ian - Charlton; Sharon - Charlton</v>
      </c>
      <c r="D1345" s="8" t="str">
        <f>IFERROR(_xlfn.XLOOKUP(Apollo_Results[[#This Row],[Company Number ]],Apollo_Data___Inc_Lender!A:A,Apollo_Data___Inc_Lender!D:D,,)&amp;"","")</f>
        <v>Aldermore Bank PLC</v>
      </c>
      <c r="E1345" s="19">
        <f>IFERROR(_xlfn.XLOOKUP(Apollo_Results[[#This Row],[Company Number ]],Apollo_Data___Inc_Lender!A:A,Apollo_Data___Inc_Lender!E:E,"",),"")</f>
        <v>44827</v>
      </c>
      <c r="F1345" s="8" t="str">
        <f>IFERROR(_xlfn.XLOOKUP(Apollo_Results[[#This Row],[Company Number ]],Apollo_Data___Inc_Lender!A:A,Apollo_Data___Inc_Lender!F:F,"",0)&amp;"","")</f>
        <v>outstanding</v>
      </c>
      <c r="G1345" s="19">
        <f>_xlfn.XLOOKUP(Apollo_Results[[#This Row],[Company Number ]],Apollo_Data___Inc_Lender!A:A,Apollo_Data___Inc_Lender!G:G,"",0)</f>
        <v>38467</v>
      </c>
      <c r="H1345" s="8" t="str">
        <f>IFERROR(Apollo_Data__Comp_No[[#This Row],[First Name]],"")</f>
        <v>Oliver</v>
      </c>
      <c r="I1345" s="8" t="str">
        <f>IFERROR(Apollo_Data__Comp_No[[#This Row],[Last Name]],"")</f>
        <v>Group</v>
      </c>
      <c r="M1345" s="8" t="str">
        <f>IFERROR(Apollo_Data__Comp_No[[#This Row],[Company Linkedin Url]],"")</f>
        <v>http://www.linkedin.com/company/willow-group-development</v>
      </c>
      <c r="N1345" s="8" t="str">
        <f>IFERROR(Apollo_Data__Comp_No[[#This Row],[Website]],"")</f>
        <v>https://willowgroup.com.au</v>
      </c>
      <c r="O1345" s="8" t="str">
        <f>IFERROR(Apollo_Data__Comp_No[[#This Row],[Company Address]],"")</f>
        <v>Melbourne, Victoria, Australia</v>
      </c>
      <c r="P1345" s="32"/>
    </row>
    <row r="1346" spans="1:16" x14ac:dyDescent="0.4">
      <c r="A1346" s="18" t="str">
        <f>IFERROR(Apollo_Data__Comp_No[[#This Row],[CH Company number]],"")</f>
        <v>11751407</v>
      </c>
      <c r="B1346" s="14" t="str">
        <f>IFERROR(Apollo_Data__Comp_No[[#This Row],[company]],"")</f>
        <v>Maze Real Estate</v>
      </c>
      <c r="C1346" s="14" t="str">
        <f>IFERROR(_xlfn.XLOOKUP(Apollo_Results[[#This Row],[Company Number ]],Apollo_Data___Inc_Lender!A:A,Apollo_Data___Inc_Lender!C:C,,)&amp;"","")</f>
        <v>Charles - Holland</v>
      </c>
      <c r="D1346" s="8" t="str">
        <f>IFERROR(_xlfn.XLOOKUP(Apollo_Results[[#This Row],[Company Number ]],Apollo_Data___Inc_Lender!A:A,Apollo_Data___Inc_Lender!D:D,,)&amp;"","")</f>
        <v/>
      </c>
      <c r="E1346" s="19">
        <f>IFERROR(_xlfn.XLOOKUP(Apollo_Results[[#This Row],[Company Number ]],Apollo_Data___Inc_Lender!A:A,Apollo_Data___Inc_Lender!E:E,"",),"")</f>
        <v>0</v>
      </c>
      <c r="F1346" s="8" t="str">
        <f>IFERROR(_xlfn.XLOOKUP(Apollo_Results[[#This Row],[Company Number ]],Apollo_Data___Inc_Lender!A:A,Apollo_Data___Inc_Lender!F:F,"",0)&amp;"","")</f>
        <v/>
      </c>
      <c r="G1346" s="19">
        <f>_xlfn.XLOOKUP(Apollo_Results[[#This Row],[Company Number ]],Apollo_Data___Inc_Lender!A:A,Apollo_Data___Inc_Lender!G:G,"",0)</f>
        <v>43472</v>
      </c>
      <c r="H1346" s="8" t="str">
        <f>IFERROR(Apollo_Data__Comp_No[[#This Row],[First Name]],"")</f>
        <v>Charles</v>
      </c>
      <c r="I1346" s="8" t="str">
        <f>IFERROR(Apollo_Data__Comp_No[[#This Row],[Last Name]],"")</f>
        <v>Holland</v>
      </c>
      <c r="M1346" s="8" t="str">
        <f>IFERROR(Apollo_Data__Comp_No[[#This Row],[Company Linkedin Url]],"")</f>
        <v>http://www.linkedin.com/company/maze-real-estate</v>
      </c>
      <c r="N1346" s="8" t="str">
        <f>IFERROR(Apollo_Data__Comp_No[[#This Row],[Website]],"")</f>
        <v>https://mazerealestate.co.uk</v>
      </c>
      <c r="O1346" s="8" t="str">
        <f>IFERROR(Apollo_Data__Comp_No[[#This Row],[Company Address]],"")</f>
        <v>5 Upper St Martin's Lane, London, England, United Kingdom, WC2H 9EA</v>
      </c>
      <c r="P1346" s="32"/>
    </row>
    <row r="1347" spans="1:16" x14ac:dyDescent="0.4">
      <c r="A1347" s="18" t="str">
        <f>IFERROR(Apollo_Data__Comp_No[[#This Row],[CH Company number]],"")</f>
        <v>13791224</v>
      </c>
      <c r="B1347" s="14" t="str">
        <f>IFERROR(Apollo_Data__Comp_No[[#This Row],[company]],"")</f>
        <v>Addis Homes Group</v>
      </c>
      <c r="C1347" s="14" t="str">
        <f>IFERROR(_xlfn.XLOOKUP(Apollo_Results[[#This Row],[Company Number ]],Apollo_Data___Inc_Lender!A:A,Apollo_Data___Inc_Lender!C:C,,)&amp;"","")</f>
        <v>Alan - Addis; Alexander - Addis; Jayne - Kerry; Steven - Smart</v>
      </c>
      <c r="D1347" s="8" t="str">
        <f>IFERROR(_xlfn.XLOOKUP(Apollo_Results[[#This Row],[Company Number ]],Apollo_Data___Inc_Lender!A:A,Apollo_Data___Inc_Lender!D:D,,)&amp;"","")</f>
        <v>Paragon Development Finance Limited</v>
      </c>
      <c r="E1347" s="19">
        <f>IFERROR(_xlfn.XLOOKUP(Apollo_Results[[#This Row],[Company Number ]],Apollo_Data___Inc_Lender!A:A,Apollo_Data___Inc_Lender!E:E,"",),"")</f>
        <v>44914</v>
      </c>
      <c r="F1347" s="8" t="str">
        <f>IFERROR(_xlfn.XLOOKUP(Apollo_Results[[#This Row],[Company Number ]],Apollo_Data___Inc_Lender!A:A,Apollo_Data___Inc_Lender!F:F,"",0)&amp;"","")</f>
        <v>outstanding</v>
      </c>
      <c r="G1347" s="19">
        <f>_xlfn.XLOOKUP(Apollo_Results[[#This Row],[Company Number ]],Apollo_Data___Inc_Lender!A:A,Apollo_Data___Inc_Lender!G:G,"",0)</f>
        <v>44539</v>
      </c>
      <c r="H1347" s="8" t="str">
        <f>IFERROR(Apollo_Data__Comp_No[[#This Row],[First Name]],"")</f>
        <v>Alexander</v>
      </c>
      <c r="I1347" s="8" t="str">
        <f>IFERROR(Apollo_Data__Comp_No[[#This Row],[Last Name]],"")</f>
        <v>Addis</v>
      </c>
      <c r="M1347" s="8" t="str">
        <f>IFERROR(Apollo_Data__Comp_No[[#This Row],[Company Linkedin Url]],"")</f>
        <v>http://www.linkedin.com/company/addis-homes-ltd</v>
      </c>
      <c r="N1347" s="8" t="str">
        <f>IFERROR(Apollo_Data__Comp_No[[#This Row],[Website]],"")</f>
        <v>https://addishomes.co.uk</v>
      </c>
      <c r="O1347" s="8" t="str">
        <f>IFERROR(Apollo_Data__Comp_No[[#This Row],[Company Address]],"")</f>
        <v>67 Richmond Road, Poole, England, United Kingdom, BH14 0BU</v>
      </c>
      <c r="P1347" s="32"/>
    </row>
    <row r="1348" spans="1:16" x14ac:dyDescent="0.4">
      <c r="A1348" s="18" t="str">
        <f>IFERROR(Apollo_Data__Comp_No[[#This Row],[CH Company number]],"")</f>
        <v>11574690</v>
      </c>
      <c r="B1348" s="14" t="str">
        <f>IFERROR(Apollo_Data__Comp_No[[#This Row],[company]],"")</f>
        <v>AXE Construction Ltd</v>
      </c>
      <c r="C1348" s="14" t="str">
        <f>IFERROR(_xlfn.XLOOKUP(Apollo_Results[[#This Row],[Company Number ]],Apollo_Data___Inc_Lender!A:A,Apollo_Data___Inc_Lender!C:C,,)&amp;"","")</f>
        <v>Eduard - Munteanu</v>
      </c>
      <c r="D1348" s="8" t="str">
        <f>IFERROR(_xlfn.XLOOKUP(Apollo_Results[[#This Row],[Company Number ]],Apollo_Data___Inc_Lender!A:A,Apollo_Data___Inc_Lender!D:D,,)&amp;"","")</f>
        <v/>
      </c>
      <c r="E1348" s="19">
        <f>IFERROR(_xlfn.XLOOKUP(Apollo_Results[[#This Row],[Company Number ]],Apollo_Data___Inc_Lender!A:A,Apollo_Data___Inc_Lender!E:E,"",),"")</f>
        <v>0</v>
      </c>
      <c r="F1348" s="8" t="str">
        <f>IFERROR(_xlfn.XLOOKUP(Apollo_Results[[#This Row],[Company Number ]],Apollo_Data___Inc_Lender!A:A,Apollo_Data___Inc_Lender!F:F,"",0)&amp;"","")</f>
        <v/>
      </c>
      <c r="G1348" s="19">
        <f>_xlfn.XLOOKUP(Apollo_Results[[#This Row],[Company Number ]],Apollo_Data___Inc_Lender!A:A,Apollo_Data___Inc_Lender!G:G,"",0)</f>
        <v>43361</v>
      </c>
      <c r="H1348" s="8" t="str">
        <f>IFERROR(Apollo_Data__Comp_No[[#This Row],[First Name]],"")</f>
        <v>Eduard</v>
      </c>
      <c r="I1348" s="8" t="str">
        <f>IFERROR(Apollo_Data__Comp_No[[#This Row],[Last Name]],"")</f>
        <v>Munteanu</v>
      </c>
      <c r="M1348" s="8" t="str">
        <f>IFERROR(Apollo_Data__Comp_No[[#This Row],[Company Linkedin Url]],"")</f>
        <v>http://www.linkedin.com/company/axe-construction-ltd</v>
      </c>
      <c r="N1348" s="8" t="str">
        <f>IFERROR(Apollo_Data__Comp_No[[#This Row],[Website]],"")</f>
        <v>https://axeconstruction.co.uk</v>
      </c>
      <c r="O1348" s="8" t="str">
        <f>IFERROR(Apollo_Data__Comp_No[[#This Row],[Company Address]],"")</f>
        <v>41b Tooting Bec Gardens, London, England, United Kingdom, SW16 1RE</v>
      </c>
      <c r="P1348" s="32"/>
    </row>
    <row r="1349" spans="1:16" x14ac:dyDescent="0.4">
      <c r="A1349" s="18" t="str">
        <f>IFERROR(Apollo_Data__Comp_No[[#This Row],[CH Company number]],"")</f>
        <v>08381042</v>
      </c>
      <c r="B1349" s="14" t="str">
        <f>IFERROR(Apollo_Data__Comp_No[[#This Row],[company]],"")</f>
        <v>Fernfield Homes Ltd</v>
      </c>
      <c r="C1349" s="14" t="str">
        <f>IFERROR(_xlfn.XLOOKUP(Apollo_Results[[#This Row],[Company Number ]],Apollo_Data___Inc_Lender!A:A,Apollo_Data___Inc_Lender!C:C,,)&amp;"","")</f>
        <v>Peter - Cartlidge; David - Davison; Lukasz - Grochowina; Peter - Hunt; William - Hunt; Marcin - Pietrus</v>
      </c>
      <c r="D1349" s="8" t="str">
        <f>IFERROR(_xlfn.XLOOKUP(Apollo_Results[[#This Row],[Company Number ]],Apollo_Data___Inc_Lender!A:A,Apollo_Data___Inc_Lender!D:D,,)&amp;"","")</f>
        <v>Leibniz Investments Limited</v>
      </c>
      <c r="E1349" s="19">
        <f>IFERROR(_xlfn.XLOOKUP(Apollo_Results[[#This Row],[Company Number ]],Apollo_Data___Inc_Lender!A:A,Apollo_Data___Inc_Lender!E:E,"",),"")</f>
        <v>43116</v>
      </c>
      <c r="F1349" s="8" t="str">
        <f>IFERROR(_xlfn.XLOOKUP(Apollo_Results[[#This Row],[Company Number ]],Apollo_Data___Inc_Lender!A:A,Apollo_Data___Inc_Lender!F:F,"",0)&amp;"","")</f>
        <v>fully-satisfied</v>
      </c>
      <c r="G1349" s="19">
        <f>_xlfn.XLOOKUP(Apollo_Results[[#This Row],[Company Number ]],Apollo_Data___Inc_Lender!A:A,Apollo_Data___Inc_Lender!G:G,"",0)</f>
        <v>41304</v>
      </c>
      <c r="H1349" s="8" t="str">
        <f>IFERROR(Apollo_Data__Comp_No[[#This Row],[First Name]],"")</f>
        <v>David</v>
      </c>
      <c r="I1349" s="8" t="str">
        <f>IFERROR(Apollo_Data__Comp_No[[#This Row],[Last Name]],"")</f>
        <v>Davison</v>
      </c>
      <c r="M1349" s="8" t="str">
        <f>IFERROR(Apollo_Data__Comp_No[[#This Row],[Company Linkedin Url]],"")</f>
        <v>http://www.linkedin.com/company/fernfield-homes-ltd</v>
      </c>
      <c r="N1349" s="8" t="str">
        <f>IFERROR(Apollo_Data__Comp_No[[#This Row],[Website]],"")</f>
        <v>https://fernfieldhomes.co.uk</v>
      </c>
      <c r="O1349" s="8" t="str">
        <f>IFERROR(Apollo_Data__Comp_No[[#This Row],[Company Address]],"")</f>
        <v>Culpeper Close, Rochester, England, United Kingdom, ME2 4</v>
      </c>
      <c r="P1349" s="32"/>
    </row>
    <row r="1350" spans="1:16" x14ac:dyDescent="0.4">
      <c r="A1350" s="18" t="str">
        <f>IFERROR(Apollo_Data__Comp_No[[#This Row],[CH Company number]],"")</f>
        <v>07222414</v>
      </c>
      <c r="B1350" s="14" t="str">
        <f>IFERROR(Apollo_Data__Comp_No[[#This Row],[company]],"")</f>
        <v>Nightingale Partners Ltd</v>
      </c>
      <c r="C1350" s="14" t="str">
        <f>IFERROR(_xlfn.XLOOKUP(Apollo_Results[[#This Row],[Company Number ]],Apollo_Data___Inc_Lender!A:A,Apollo_Data___Inc_Lender!C:C,,)&amp;"","")</f>
        <v>Rupert - Mitchell; Richard - Pope; James - Turner</v>
      </c>
      <c r="D1350" s="8" t="str">
        <f>IFERROR(_xlfn.XLOOKUP(Apollo_Results[[#This Row],[Company Number ]],Apollo_Data___Inc_Lender!A:A,Apollo_Data___Inc_Lender!D:D,,)&amp;"","")</f>
        <v/>
      </c>
      <c r="E1350" s="19">
        <f>IFERROR(_xlfn.XLOOKUP(Apollo_Results[[#This Row],[Company Number ]],Apollo_Data___Inc_Lender!A:A,Apollo_Data___Inc_Lender!E:E,"",),"")</f>
        <v>0</v>
      </c>
      <c r="F1350" s="8" t="str">
        <f>IFERROR(_xlfn.XLOOKUP(Apollo_Results[[#This Row],[Company Number ]],Apollo_Data___Inc_Lender!A:A,Apollo_Data___Inc_Lender!F:F,"",0)&amp;"","")</f>
        <v/>
      </c>
      <c r="G1350" s="19">
        <f>_xlfn.XLOOKUP(Apollo_Results[[#This Row],[Company Number ]],Apollo_Data___Inc_Lender!A:A,Apollo_Data___Inc_Lender!G:G,"",0)</f>
        <v>40281</v>
      </c>
      <c r="H1350" s="8" t="str">
        <f>IFERROR(Apollo_Data__Comp_No[[#This Row],[First Name]],"")</f>
        <v>Richard</v>
      </c>
      <c r="I1350" s="8" t="str">
        <f>IFERROR(Apollo_Data__Comp_No[[#This Row],[Last Name]],"")</f>
        <v>Pope</v>
      </c>
      <c r="M1350" s="8" t="str">
        <f>IFERROR(Apollo_Data__Comp_No[[#This Row],[Company Linkedin Url]],"")</f>
        <v>http://www.linkedin.com/company/nightingale-partners-ltd</v>
      </c>
      <c r="N1350" s="8" t="str">
        <f>IFERROR(Apollo_Data__Comp_No[[#This Row],[Website]],"")</f>
        <v>https://nightingalepartners.com</v>
      </c>
      <c r="O1350" s="8" t="str">
        <f>IFERROR(Apollo_Data__Comp_No[[#This Row],[Company Address]],"")</f>
        <v>132a North View Road, London, England, United Kingdom, N8 7LP</v>
      </c>
      <c r="P1350" s="32"/>
    </row>
    <row r="1351" spans="1:16" x14ac:dyDescent="0.4">
      <c r="A1351" s="18" t="str">
        <f>IFERROR(Apollo_Data__Comp_No[[#This Row],[CH Company number]],"")</f>
        <v>16387696</v>
      </c>
      <c r="B1351" s="14" t="str">
        <f>IFERROR(Apollo_Data__Comp_No[[#This Row],[company]],"")</f>
        <v>Forays Homes</v>
      </c>
      <c r="C1351" s="14" t="str">
        <f>IFERROR(_xlfn.XLOOKUP(Apollo_Results[[#This Row],[Company Number ]],Apollo_Data___Inc_Lender!A:A,Apollo_Data___Inc_Lender!C:C,,)&amp;"","")</f>
        <v>Arran - Atkinson; Roger - Atkinson; Oliver - Hicks</v>
      </c>
      <c r="D1351" s="8" t="str">
        <f>IFERROR(_xlfn.XLOOKUP(Apollo_Results[[#This Row],[Company Number ]],Apollo_Data___Inc_Lender!A:A,Apollo_Data___Inc_Lender!D:D,,)&amp;"","")</f>
        <v>Homes and Communities Agency (Trading as Homes England)</v>
      </c>
      <c r="E1351" s="19">
        <f>IFERROR(_xlfn.XLOOKUP(Apollo_Results[[#This Row],[Company Number ]],Apollo_Data___Inc_Lender!A:A,Apollo_Data___Inc_Lender!E:E,"",),"")</f>
        <v>45883</v>
      </c>
      <c r="F1351" s="8" t="str">
        <f>IFERROR(_xlfn.XLOOKUP(Apollo_Results[[#This Row],[Company Number ]],Apollo_Data___Inc_Lender!A:A,Apollo_Data___Inc_Lender!F:F,"",0)&amp;"","")</f>
        <v>outstanding</v>
      </c>
      <c r="G1351" s="19">
        <f>_xlfn.XLOOKUP(Apollo_Results[[#This Row],[Company Number ]],Apollo_Data___Inc_Lender!A:A,Apollo_Data___Inc_Lender!G:G,"",0)</f>
        <v>45762</v>
      </c>
      <c r="H1351" s="8" t="str">
        <f>IFERROR(Apollo_Data__Comp_No[[#This Row],[First Name]],"")</f>
        <v>Roger</v>
      </c>
      <c r="I1351" s="8" t="str">
        <f>IFERROR(Apollo_Data__Comp_No[[#This Row],[Last Name]],"")</f>
        <v>Atkinson</v>
      </c>
      <c r="M1351" s="8" t="str">
        <f>IFERROR(Apollo_Data__Comp_No[[#This Row],[Company Linkedin Url]],"")</f>
        <v>http://www.linkedin.com/company/forays-limited</v>
      </c>
      <c r="N1351" s="8" t="str">
        <f>IFERROR(Apollo_Data__Comp_No[[#This Row],[Website]],"")</f>
        <v>https://forays.co.uk</v>
      </c>
      <c r="O1351" s="8" t="str">
        <f>IFERROR(Apollo_Data__Comp_No[[#This Row],[Company Address]],"")</f>
        <v>6 Cedar Lane, Camberley, England, United Kingdom, GU16 7HT</v>
      </c>
      <c r="P1351" s="32"/>
    </row>
    <row r="1352" spans="1:16" x14ac:dyDescent="0.4">
      <c r="A1352" s="18" t="str">
        <f>IFERROR(Apollo_Data__Comp_No[[#This Row],[CH Company number]],"")</f>
        <v>03604502</v>
      </c>
      <c r="B1352" s="14" t="str">
        <f>IFERROR(Apollo_Data__Comp_No[[#This Row],[company]],"")</f>
        <v>Kelvin Properties</v>
      </c>
      <c r="C1352" s="14" t="str">
        <f>IFERROR(_xlfn.XLOOKUP(Apollo_Results[[#This Row],[Company Number ]],Apollo_Data___Inc_Lender!A:A,Apollo_Data___Inc_Lender!C:C,,)&amp;"","")</f>
        <v>John - Henshall</v>
      </c>
      <c r="D1352" s="8" t="str">
        <f>IFERROR(_xlfn.XLOOKUP(Apollo_Results[[#This Row],[Company Number ]],Apollo_Data___Inc_Lender!A:A,Apollo_Data___Inc_Lender!D:D,,)&amp;"","")</f>
        <v>The Royal Bank of Scotland PLC</v>
      </c>
      <c r="E1352" s="19">
        <f>IFERROR(_xlfn.XLOOKUP(Apollo_Results[[#This Row],[Company Number ]],Apollo_Data___Inc_Lender!A:A,Apollo_Data___Inc_Lender!E:E,"",),"")</f>
        <v>39021</v>
      </c>
      <c r="F1352" s="8" t="str">
        <f>IFERROR(_xlfn.XLOOKUP(Apollo_Results[[#This Row],[Company Number ]],Apollo_Data___Inc_Lender!A:A,Apollo_Data___Inc_Lender!F:F,"",0)&amp;"","")</f>
        <v>fully-satisfied</v>
      </c>
      <c r="G1352" s="19">
        <f>_xlfn.XLOOKUP(Apollo_Results[[#This Row],[Company Number ]],Apollo_Data___Inc_Lender!A:A,Apollo_Data___Inc_Lender!G:G,"",0)</f>
        <v>36003</v>
      </c>
      <c r="H1352" s="8" t="str">
        <f>IFERROR(Apollo_Data__Comp_No[[#This Row],[First Name]],"")</f>
        <v>Marc</v>
      </c>
      <c r="I1352" s="8" t="str">
        <f>IFERROR(Apollo_Data__Comp_No[[#This Row],[Last Name]],"")</f>
        <v>Taylor</v>
      </c>
      <c r="M1352" s="8" t="str">
        <f>IFERROR(Apollo_Data__Comp_No[[#This Row],[Company Linkedin Url]],"")</f>
        <v>http://www.linkedin.com/company/kelvin-properties</v>
      </c>
      <c r="N1352" s="8" t="str">
        <f>IFERROR(Apollo_Data__Comp_No[[#This Row],[Website]],"")</f>
        <v>https://kelvinproperties.com</v>
      </c>
      <c r="O1352" s="8" t="str">
        <f>IFERROR(Apollo_Data__Comp_No[[#This Row],[Company Address]],"")</f>
        <v>50 Victoria Crescent Road, Glasgow, Scotland, United Kingdom, G12 9DE</v>
      </c>
      <c r="P1352" s="32"/>
    </row>
    <row r="1353" spans="1:16" x14ac:dyDescent="0.4">
      <c r="A1353" s="18" t="str">
        <f>IFERROR(Apollo_Data__Comp_No[[#This Row],[CH Company number]],"")</f>
        <v>09928722</v>
      </c>
      <c r="B1353" s="14" t="str">
        <f>IFERROR(Apollo_Data__Comp_No[[#This Row],[company]],"")</f>
        <v>Leufroy</v>
      </c>
      <c r="C1353" s="14" t="str">
        <f>IFERROR(_xlfn.XLOOKUP(Apollo_Results[[#This Row],[Company Number ]],Apollo_Data___Inc_Lender!A:A,Apollo_Data___Inc_Lender!C:C,,)&amp;"","")</f>
        <v>Maxime - Leufroy-Murat</v>
      </c>
      <c r="D1353" s="8" t="str">
        <f>IFERROR(_xlfn.XLOOKUP(Apollo_Results[[#This Row],[Company Number ]],Apollo_Data___Inc_Lender!A:A,Apollo_Data___Inc_Lender!D:D,,)&amp;"","")</f>
        <v/>
      </c>
      <c r="E1353" s="19">
        <f>IFERROR(_xlfn.XLOOKUP(Apollo_Results[[#This Row],[Company Number ]],Apollo_Data___Inc_Lender!A:A,Apollo_Data___Inc_Lender!E:E,"",),"")</f>
        <v>0</v>
      </c>
      <c r="F1353" s="8" t="str">
        <f>IFERROR(_xlfn.XLOOKUP(Apollo_Results[[#This Row],[Company Number ]],Apollo_Data___Inc_Lender!A:A,Apollo_Data___Inc_Lender!F:F,"",0)&amp;"","")</f>
        <v/>
      </c>
      <c r="G1353" s="19">
        <f>_xlfn.XLOOKUP(Apollo_Results[[#This Row],[Company Number ]],Apollo_Data___Inc_Lender!A:A,Apollo_Data___Inc_Lender!G:G,"",0)</f>
        <v>42361</v>
      </c>
      <c r="H1353" s="8" t="str">
        <f>IFERROR(Apollo_Data__Comp_No[[#This Row],[First Name]],"")</f>
        <v>Lucia</v>
      </c>
      <c r="I1353" s="8" t="str">
        <f>IFERROR(Apollo_Data__Comp_No[[#This Row],[Last Name]],"")</f>
        <v>Petrelli</v>
      </c>
      <c r="M1353" s="8" t="str">
        <f>IFERROR(Apollo_Data__Comp_No[[#This Row],[Company Linkedin Url]],"")</f>
        <v>http://www.linkedin.com/company/leufroy</v>
      </c>
      <c r="N1353" s="8" t="str">
        <f>IFERROR(Apollo_Data__Comp_No[[#This Row],[Website]],"")</f>
        <v>https://leufroy.com</v>
      </c>
      <c r="O1353" s="8" t="str">
        <f>IFERROR(Apollo_Data__Comp_No[[#This Row],[Company Address]],"")</f>
        <v>10 Cromwell Place, London, England, United Kingdom, SW7 2JN</v>
      </c>
      <c r="P1353" s="32"/>
    </row>
    <row r="1354" spans="1:16" x14ac:dyDescent="0.4">
      <c r="A1354" s="18" t="str">
        <f>IFERROR(Apollo_Data__Comp_No[[#This Row],[CH Company number]],"")</f>
        <v>11846055</v>
      </c>
      <c r="B1354" s="14" t="str">
        <f>IFERROR(Apollo_Data__Comp_No[[#This Row],[company]],"")</f>
        <v>Williams Sillitoe</v>
      </c>
      <c r="C1354" s="14" t="str">
        <f>IFERROR(_xlfn.XLOOKUP(Apollo_Results[[#This Row],[Company Number ]],Apollo_Data___Inc_Lender!A:A,Apollo_Data___Inc_Lender!C:C,,)&amp;"","")</f>
        <v>Hanna - Sillitoe</v>
      </c>
      <c r="D1354" s="8" t="str">
        <f>IFERROR(_xlfn.XLOOKUP(Apollo_Results[[#This Row],[Company Number ]],Apollo_Data___Inc_Lender!A:A,Apollo_Data___Inc_Lender!D:D,,)&amp;"","")</f>
        <v/>
      </c>
      <c r="E1354" s="19">
        <f>IFERROR(_xlfn.XLOOKUP(Apollo_Results[[#This Row],[Company Number ]],Apollo_Data___Inc_Lender!A:A,Apollo_Data___Inc_Lender!E:E,"",),"")</f>
        <v>0</v>
      </c>
      <c r="F1354" s="8" t="str">
        <f>IFERROR(_xlfn.XLOOKUP(Apollo_Results[[#This Row],[Company Number ]],Apollo_Data___Inc_Lender!A:A,Apollo_Data___Inc_Lender!F:F,"",0)&amp;"","")</f>
        <v/>
      </c>
      <c r="G1354" s="19">
        <f>_xlfn.XLOOKUP(Apollo_Results[[#This Row],[Company Number ]],Apollo_Data___Inc_Lender!A:A,Apollo_Data___Inc_Lender!G:G,"",0)</f>
        <v>43521</v>
      </c>
      <c r="H1354" s="8" t="str">
        <f>IFERROR(Apollo_Data__Comp_No[[#This Row],[First Name]],"")</f>
        <v>Charlie</v>
      </c>
      <c r="I1354" s="8" t="str">
        <f>IFERROR(Apollo_Data__Comp_No[[#This Row],[Last Name]],"")</f>
        <v>Williams</v>
      </c>
      <c r="M1354" s="8" t="str">
        <f>IFERROR(Apollo_Data__Comp_No[[#This Row],[Company Linkedin Url]],"")</f>
        <v>http://www.linkedin.com/company/williams-sillitoe</v>
      </c>
      <c r="N1354" s="8" t="str">
        <f>IFERROR(Apollo_Data__Comp_No[[#This Row],[Website]],"")</f>
        <v>https://willsill.co.uk</v>
      </c>
      <c r="O1354" s="8" t="str">
        <f>IFERROR(Apollo_Data__Comp_No[[#This Row],[Company Address]],"")</f>
        <v>Bank Square, Wilmslow, England, United Kingdom, SK9 1AU</v>
      </c>
      <c r="P1354" s="32"/>
    </row>
    <row r="1355" spans="1:16" x14ac:dyDescent="0.4">
      <c r="A1355" s="18" t="str">
        <f>IFERROR(Apollo_Data__Comp_No[[#This Row],[CH Company number]],"")</f>
        <v>SC416569</v>
      </c>
      <c r="B1355" s="14" t="str">
        <f>IFERROR(Apollo_Data__Comp_No[[#This Row],[company]],"")</f>
        <v>Stephen Kane &amp; Company</v>
      </c>
      <c r="C1355" s="14" t="str">
        <f>IFERROR(_xlfn.XLOOKUP(Apollo_Results[[#This Row],[Company Number ]],Apollo_Data___Inc_Lender!A:A,Apollo_Data___Inc_Lender!C:C,,)&amp;"","")</f>
        <v>Faye - Kane; Stephen - Kane</v>
      </c>
      <c r="D1355" s="8" t="str">
        <f>IFERROR(_xlfn.XLOOKUP(Apollo_Results[[#This Row],[Company Number ]],Apollo_Data___Inc_Lender!A:A,Apollo_Data___Inc_Lender!D:D,,)&amp;"","")</f>
        <v/>
      </c>
      <c r="E1355" s="19">
        <f>IFERROR(_xlfn.XLOOKUP(Apollo_Results[[#This Row],[Company Number ]],Apollo_Data___Inc_Lender!A:A,Apollo_Data___Inc_Lender!E:E,"",),"")</f>
        <v>0</v>
      </c>
      <c r="F1355" s="8" t="str">
        <f>IFERROR(_xlfn.XLOOKUP(Apollo_Results[[#This Row],[Company Number ]],Apollo_Data___Inc_Lender!A:A,Apollo_Data___Inc_Lender!F:F,"",0)&amp;"","")</f>
        <v/>
      </c>
      <c r="G1355" s="19">
        <f>_xlfn.XLOOKUP(Apollo_Results[[#This Row],[Company Number ]],Apollo_Data___Inc_Lender!A:A,Apollo_Data___Inc_Lender!G:G,"",0)</f>
        <v>40947</v>
      </c>
      <c r="H1355" s="8" t="str">
        <f>IFERROR(Apollo_Data__Comp_No[[#This Row],[First Name]],"")</f>
        <v>Joel</v>
      </c>
      <c r="I1355" s="8" t="str">
        <f>IFERROR(Apollo_Data__Comp_No[[#This Row],[Last Name]],"")</f>
        <v>Fraser</v>
      </c>
      <c r="M1355" s="8" t="str">
        <f>IFERROR(Apollo_Data__Comp_No[[#This Row],[Company Linkedin Url]],"")</f>
        <v>http://www.linkedin.com/company/stephen-kane-company</v>
      </c>
      <c r="N1355" s="8" t="str">
        <f>IFERROR(Apollo_Data__Comp_No[[#This Row],[Website]],"")</f>
        <v>https://stephenkane.co.uk</v>
      </c>
      <c r="O1355" s="8" t="str">
        <f>IFERROR(Apollo_Data__Comp_No[[#This Row],[Company Address]],"")</f>
        <v>61 Queen Anne Street, London, England, United Kingdom, W1G 8</v>
      </c>
      <c r="P1355" s="32"/>
    </row>
    <row r="1356" spans="1:16" x14ac:dyDescent="0.4">
      <c r="A1356" s="18" t="str">
        <f>IFERROR(Apollo_Data__Comp_No[[#This Row],[CH Company number]],"")</f>
        <v>08280085</v>
      </c>
      <c r="B1356" s="14" t="str">
        <f>IFERROR(Apollo_Data__Comp_No[[#This Row],[company]],"")</f>
        <v>NORSE HOMES</v>
      </c>
      <c r="C1356" s="14" t="str">
        <f>IFERROR(_xlfn.XLOOKUP(Apollo_Results[[#This Row],[Company Number ]],Apollo_Data___Inc_Lender!A:A,Apollo_Data___Inc_Lender!C:C,,)&amp;"","")</f>
        <v>Carl - Wilkinson</v>
      </c>
      <c r="D1356" s="8" t="str">
        <f>IFERROR(_xlfn.XLOOKUP(Apollo_Results[[#This Row],[Company Number ]],Apollo_Data___Inc_Lender!A:A,Apollo_Data___Inc_Lender!D:D,,)&amp;"","")</f>
        <v/>
      </c>
      <c r="E1356" s="19">
        <f>IFERROR(_xlfn.XLOOKUP(Apollo_Results[[#This Row],[Company Number ]],Apollo_Data___Inc_Lender!A:A,Apollo_Data___Inc_Lender!E:E,"",),"")</f>
        <v>0</v>
      </c>
      <c r="F1356" s="8" t="str">
        <f>IFERROR(_xlfn.XLOOKUP(Apollo_Results[[#This Row],[Company Number ]],Apollo_Data___Inc_Lender!A:A,Apollo_Data___Inc_Lender!F:F,"",0)&amp;"","")</f>
        <v/>
      </c>
      <c r="G1356" s="19">
        <f>_xlfn.XLOOKUP(Apollo_Results[[#This Row],[Company Number ]],Apollo_Data___Inc_Lender!A:A,Apollo_Data___Inc_Lender!G:G,"",0)</f>
        <v>41218</v>
      </c>
      <c r="H1356" s="8" t="str">
        <f>IFERROR(Apollo_Data__Comp_No[[#This Row],[First Name]],"")</f>
        <v>Carl</v>
      </c>
      <c r="I1356" s="8" t="str">
        <f>IFERROR(Apollo_Data__Comp_No[[#This Row],[Last Name]],"")</f>
        <v>Wilkinson</v>
      </c>
      <c r="M1356" s="8" t="str">
        <f>IFERROR(Apollo_Data__Comp_No[[#This Row],[Company Linkedin Url]],"")</f>
        <v>http://www.linkedin.com/company/norse-homes-limited</v>
      </c>
      <c r="N1356" s="8" t="str">
        <f>IFERROR(Apollo_Data__Comp_No[[#This Row],[Website]],"")</f>
        <v>https://norsehomes.co.uk</v>
      </c>
      <c r="O1356" s="8" t="str">
        <f>IFERROR(Apollo_Data__Comp_No[[#This Row],[Company Address]],"")</f>
        <v>Newark-on-Trent, England, United Kingdom, NG23 5</v>
      </c>
      <c r="P1356" s="32"/>
    </row>
    <row r="1357" spans="1:16" x14ac:dyDescent="0.4">
      <c r="A1357" s="18" t="str">
        <f>IFERROR(Apollo_Data__Comp_No[[#This Row],[CH Company number]],"")</f>
        <v>12524449</v>
      </c>
      <c r="B1357" s="14" t="str">
        <f>IFERROR(Apollo_Data__Comp_No[[#This Row],[company]],"")</f>
        <v>Chatsworth Homes Group</v>
      </c>
      <c r="C1357" s="14" t="str">
        <f>IFERROR(_xlfn.XLOOKUP(Apollo_Results[[#This Row],[Company Number ]],Apollo_Data___Inc_Lender!A:A,Apollo_Data___Inc_Lender!C:C,,)&amp;"","")</f>
        <v>Andrew - Keenahan</v>
      </c>
      <c r="D1357" s="8" t="str">
        <f>IFERROR(_xlfn.XLOOKUP(Apollo_Results[[#This Row],[Company Number ]],Apollo_Data___Inc_Lender!A:A,Apollo_Data___Inc_Lender!D:D,,)&amp;"","")</f>
        <v>Fleet Mortgages Limited</v>
      </c>
      <c r="E1357" s="19">
        <f>IFERROR(_xlfn.XLOOKUP(Apollo_Results[[#This Row],[Company Number ]],Apollo_Data___Inc_Lender!A:A,Apollo_Data___Inc_Lender!E:E,"",),"")</f>
        <v>45889</v>
      </c>
      <c r="F1357" s="8" t="str">
        <f>IFERROR(_xlfn.XLOOKUP(Apollo_Results[[#This Row],[Company Number ]],Apollo_Data___Inc_Lender!A:A,Apollo_Data___Inc_Lender!F:F,"",0)&amp;"","")</f>
        <v>outstanding</v>
      </c>
      <c r="G1357" s="19">
        <f>_xlfn.XLOOKUP(Apollo_Results[[#This Row],[Company Number ]],Apollo_Data___Inc_Lender!A:A,Apollo_Data___Inc_Lender!G:G,"",0)</f>
        <v>43908</v>
      </c>
      <c r="H1357" s="8" t="str">
        <f>IFERROR(Apollo_Data__Comp_No[[#This Row],[First Name]],"")</f>
        <v>Jj</v>
      </c>
      <c r="I1357" s="8" t="str">
        <f>IFERROR(Apollo_Data__Comp_No[[#This Row],[Last Name]],"")</f>
        <v>Peters</v>
      </c>
      <c r="M1357" s="8" t="str">
        <f>IFERROR(Apollo_Data__Comp_No[[#This Row],[Company Linkedin Url]],"")</f>
        <v>http://www.linkedin.com/company/chatsworth-homes-group</v>
      </c>
      <c r="N1357" s="8" t="str">
        <f>IFERROR(Apollo_Data__Comp_No[[#This Row],[Website]],"")</f>
        <v>https://chatsworthliving.co.uk</v>
      </c>
      <c r="O1357" s="8" t="str">
        <f>IFERROR(Apollo_Data__Comp_No[[#This Row],[Company Address]],"")</f>
        <v>Fyfield Road, England, United Kingdom, CM5 0</v>
      </c>
      <c r="P1357" s="32"/>
    </row>
    <row r="1358" spans="1:16" x14ac:dyDescent="0.4">
      <c r="A1358" s="18" t="str">
        <f>IFERROR(Apollo_Data__Comp_No[[#This Row],[CH Company number]],"")</f>
        <v>10703535</v>
      </c>
      <c r="B1358" s="14" t="str">
        <f>IFERROR(Apollo_Data__Comp_No[[#This Row],[company]],"")</f>
        <v>Linfield Construction UK</v>
      </c>
      <c r="C1358" s="14" t="str">
        <f>IFERROR(_xlfn.XLOOKUP(Apollo_Results[[#This Row],[Company Number ]],Apollo_Data___Inc_Lender!A:A,Apollo_Data___Inc_Lender!C:C,,)&amp;"","")</f>
        <v>David - Andrews; Steven - Morris</v>
      </c>
      <c r="D1358" s="8" t="str">
        <f>IFERROR(_xlfn.XLOOKUP(Apollo_Results[[#This Row],[Company Number ]],Apollo_Data___Inc_Lender!A:A,Apollo_Data___Inc_Lender!D:D,,)&amp;"","")</f>
        <v/>
      </c>
      <c r="E1358" s="19">
        <f>IFERROR(_xlfn.XLOOKUP(Apollo_Results[[#This Row],[Company Number ]],Apollo_Data___Inc_Lender!A:A,Apollo_Data___Inc_Lender!E:E,"",),"")</f>
        <v>0</v>
      </c>
      <c r="F1358" s="8" t="str">
        <f>IFERROR(_xlfn.XLOOKUP(Apollo_Results[[#This Row],[Company Number ]],Apollo_Data___Inc_Lender!A:A,Apollo_Data___Inc_Lender!F:F,"",0)&amp;"","")</f>
        <v/>
      </c>
      <c r="G1358" s="19">
        <f>_xlfn.XLOOKUP(Apollo_Results[[#This Row],[Company Number ]],Apollo_Data___Inc_Lender!A:A,Apollo_Data___Inc_Lender!G:G,"",0)</f>
        <v>42828</v>
      </c>
      <c r="H1358" s="8" t="str">
        <f>IFERROR(Apollo_Data__Comp_No[[#This Row],[First Name]],"")</f>
        <v>David</v>
      </c>
      <c r="I1358" s="8" t="str">
        <f>IFERROR(Apollo_Data__Comp_No[[#This Row],[Last Name]],"")</f>
        <v>Andrews</v>
      </c>
      <c r="M1358" s="8" t="str">
        <f>IFERROR(Apollo_Data__Comp_No[[#This Row],[Company Linkedin Url]],"")</f>
        <v>http://www.linkedin.com/company/linfield-construction-uk</v>
      </c>
      <c r="N1358" s="8" t="str">
        <f>IFERROR(Apollo_Data__Comp_No[[#This Row],[Website]],"")</f>
        <v>https://linfieldconstruction.co.uk</v>
      </c>
      <c r="O1358" s="8" t="str">
        <f>IFERROR(Apollo_Data__Comp_No[[#This Row],[Company Address]],"")</f>
        <v>1 Rutherford Park, England, United Kingdom, CM77 7AU</v>
      </c>
      <c r="P1358" s="32"/>
    </row>
    <row r="1359" spans="1:16" x14ac:dyDescent="0.4">
      <c r="A1359" s="18" t="str">
        <f>IFERROR(Apollo_Data__Comp_No[[#This Row],[CH Company number]],"")</f>
        <v>00770401</v>
      </c>
      <c r="B1359" s="14" t="str">
        <f>IFERROR(Apollo_Data__Comp_No[[#This Row],[company]],"")</f>
        <v>Spurdown Limited</v>
      </c>
      <c r="C1359" s="14" t="str">
        <f>IFERROR(_xlfn.XLOOKUP(Apollo_Results[[#This Row],[Company Number ]],Apollo_Data___Inc_Lender!A:A,Apollo_Data___Inc_Lender!C:C,,)&amp;"","")</f>
        <v>Danielle - Cresswell; Helen - Anson; Simon - Parker; Victoria - Parker</v>
      </c>
      <c r="D1359" s="8" t="str">
        <f>IFERROR(_xlfn.XLOOKUP(Apollo_Results[[#This Row],[Company Number ]],Apollo_Data___Inc_Lender!A:A,Apollo_Data___Inc_Lender!D:D,,)&amp;"","")</f>
        <v>Lloyds Tsb Bank PLC</v>
      </c>
      <c r="E1359" s="19">
        <f>IFERROR(_xlfn.XLOOKUP(Apollo_Results[[#This Row],[Company Number ]],Apollo_Data___Inc_Lender!A:A,Apollo_Data___Inc_Lender!E:E,"",),"")</f>
        <v>40086</v>
      </c>
      <c r="F1359" s="8" t="str">
        <f>IFERROR(_xlfn.XLOOKUP(Apollo_Results[[#This Row],[Company Number ]],Apollo_Data___Inc_Lender!A:A,Apollo_Data___Inc_Lender!F:F,"",0)&amp;"","")</f>
        <v>fully-satisfied</v>
      </c>
      <c r="G1359" s="19">
        <f>_xlfn.XLOOKUP(Apollo_Results[[#This Row],[Company Number ]],Apollo_Data___Inc_Lender!A:A,Apollo_Data___Inc_Lender!G:G,"",0)</f>
        <v>23232</v>
      </c>
      <c r="H1359" s="8" t="str">
        <f>IFERROR(Apollo_Data__Comp_No[[#This Row],[First Name]],"")</f>
        <v>Jessica</v>
      </c>
      <c r="I1359" s="8" t="str">
        <f>IFERROR(Apollo_Data__Comp_No[[#This Row],[Last Name]],"")</f>
        <v>Watters</v>
      </c>
      <c r="M1359" s="8" t="str">
        <f>IFERROR(Apollo_Data__Comp_No[[#This Row],[Company Linkedin Url]],"")</f>
        <v>http://www.linkedin.com/company/spurdown-limited</v>
      </c>
      <c r="N1359" s="8" t="str">
        <f>IFERROR(Apollo_Data__Comp_No[[#This Row],[Website]],"")</f>
        <v>https://spurdown.co.uk</v>
      </c>
      <c r="O1359" s="8" t="str">
        <f>IFERROR(Apollo_Data__Comp_No[[#This Row],[Company Address]],"")</f>
        <v>Goudhurst, England, United Kingdom, TN17 1AQ</v>
      </c>
      <c r="P1359" s="32"/>
    </row>
    <row r="1360" spans="1:16" x14ac:dyDescent="0.4">
      <c r="A1360" s="18" t="str">
        <f>IFERROR(Apollo_Data__Comp_No[[#This Row],[CH Company number]],"")</f>
        <v>10599531</v>
      </c>
      <c r="B1360" s="14" t="str">
        <f>IFERROR(Apollo_Data__Comp_No[[#This Row],[company]],"")</f>
        <v>Kingacre Estates</v>
      </c>
      <c r="C1360" s="14" t="str">
        <f>IFERROR(_xlfn.XLOOKUP(Apollo_Results[[#This Row],[Company Number ]],Apollo_Data___Inc_Lender!A:A,Apollo_Data___Inc_Lender!C:C,,)&amp;"","")</f>
        <v/>
      </c>
      <c r="D1360" s="8" t="str">
        <f>IFERROR(_xlfn.XLOOKUP(Apollo_Results[[#This Row],[Company Number ]],Apollo_Data___Inc_Lender!A:A,Apollo_Data___Inc_Lender!D:D,,)&amp;"","")</f>
        <v/>
      </c>
      <c r="E1360" s="19">
        <f>IFERROR(_xlfn.XLOOKUP(Apollo_Results[[#This Row],[Company Number ]],Apollo_Data___Inc_Lender!A:A,Apollo_Data___Inc_Lender!E:E,"",),"")</f>
        <v>0</v>
      </c>
      <c r="F1360" s="8" t="str">
        <f>IFERROR(_xlfn.XLOOKUP(Apollo_Results[[#This Row],[Company Number ]],Apollo_Data___Inc_Lender!A:A,Apollo_Data___Inc_Lender!F:F,"",0)&amp;"","")</f>
        <v/>
      </c>
      <c r="G1360" s="19">
        <f>_xlfn.XLOOKUP(Apollo_Results[[#This Row],[Company Number ]],Apollo_Data___Inc_Lender!A:A,Apollo_Data___Inc_Lender!G:G,"",0)</f>
        <v>0</v>
      </c>
      <c r="H1360" s="8" t="str">
        <f>IFERROR(Apollo_Data__Comp_No[[#This Row],[First Name]],"")</f>
        <v>Kim</v>
      </c>
      <c r="I1360" s="8" t="str">
        <f>IFERROR(Apollo_Data__Comp_No[[#This Row],[Last Name]],"")</f>
        <v>Bonarski</v>
      </c>
      <c r="M1360" s="8" t="str">
        <f>IFERROR(Apollo_Data__Comp_No[[#This Row],[Company Linkedin Url]],"")</f>
        <v>http://www.linkedin.com/company/kingacre-estates</v>
      </c>
      <c r="N1360" s="8" t="str">
        <f>IFERROR(Apollo_Data__Comp_No[[#This Row],[Website]],"")</f>
        <v>https://kingacreestates.co.uk</v>
      </c>
      <c r="O1360" s="8" t="str">
        <f>IFERROR(Apollo_Data__Comp_No[[#This Row],[Company Address]],"")</f>
        <v>Farnham, England, United Kingdom</v>
      </c>
      <c r="P1360" s="32"/>
    </row>
    <row r="1361" spans="1:16" x14ac:dyDescent="0.4">
      <c r="A1361" s="18" t="str">
        <f>IFERROR(Apollo_Data__Comp_No[[#This Row],[CH Company number]],"")</f>
        <v>06672542</v>
      </c>
      <c r="B1361" s="14" t="str">
        <f>IFERROR(Apollo_Data__Comp_No[[#This Row],[company]],"")</f>
        <v>YardNine</v>
      </c>
      <c r="C1361" s="14" t="str">
        <f>IFERROR(_xlfn.XLOOKUP(Apollo_Results[[#This Row],[Company Number ]],Apollo_Data___Inc_Lender!A:A,Apollo_Data___Inc_Lender!C:C,,)&amp;"","")</f>
        <v>Alexander - Osman</v>
      </c>
      <c r="D1361" s="8" t="str">
        <f>IFERROR(_xlfn.XLOOKUP(Apollo_Results[[#This Row],[Company Number ]],Apollo_Data___Inc_Lender!A:A,Apollo_Data___Inc_Lender!D:D,,)&amp;"","")</f>
        <v/>
      </c>
      <c r="E1361" s="19">
        <f>IFERROR(_xlfn.XLOOKUP(Apollo_Results[[#This Row],[Company Number ]],Apollo_Data___Inc_Lender!A:A,Apollo_Data___Inc_Lender!E:E,"",),"")</f>
        <v>0</v>
      </c>
      <c r="F1361" s="8" t="str">
        <f>IFERROR(_xlfn.XLOOKUP(Apollo_Results[[#This Row],[Company Number ]],Apollo_Data___Inc_Lender!A:A,Apollo_Data___Inc_Lender!F:F,"",0)&amp;"","")</f>
        <v/>
      </c>
      <c r="G1361" s="19">
        <f>_xlfn.XLOOKUP(Apollo_Results[[#This Row],[Company Number ]],Apollo_Data___Inc_Lender!A:A,Apollo_Data___Inc_Lender!G:G,"",0)</f>
        <v>39673</v>
      </c>
      <c r="H1361" s="8" t="str">
        <f>IFERROR(Apollo_Data__Comp_No[[#This Row],[First Name]],"")</f>
        <v>Niko</v>
      </c>
      <c r="I1361" s="8" t="str">
        <f>IFERROR(Apollo_Data__Comp_No[[#This Row],[Last Name]],"")</f>
        <v>Michalakis</v>
      </c>
      <c r="M1361" s="8" t="str">
        <f>IFERROR(Apollo_Data__Comp_No[[#This Row],[Company Linkedin Url]],"")</f>
        <v>http://www.linkedin.com/company/yardnine.com</v>
      </c>
      <c r="N1361" s="8" t="str">
        <f>IFERROR(Apollo_Data__Comp_No[[#This Row],[Website]],"")</f>
        <v>https://yardnine.com</v>
      </c>
      <c r="O1361" s="8" t="str">
        <f>IFERROR(Apollo_Data__Comp_No[[#This Row],[Company Address]],"")</f>
        <v>82a Berwick Street, London, England, United Kingdom, W1F 8TP</v>
      </c>
      <c r="P1361" s="32"/>
    </row>
    <row r="1362" spans="1:16" x14ac:dyDescent="0.4">
      <c r="A1362" s="18" t="str">
        <f>IFERROR(Apollo_Data__Comp_No[[#This Row],[CH Company number]],"")</f>
        <v>14122250</v>
      </c>
      <c r="B1362" s="14" t="str">
        <f>IFERROR(Apollo_Data__Comp_No[[#This Row],[company]],"")</f>
        <v>2V Projects Ltd</v>
      </c>
      <c r="C1362" s="14" t="str">
        <f>IFERROR(_xlfn.XLOOKUP(Apollo_Results[[#This Row],[Company Number ]],Apollo_Data___Inc_Lender!A:A,Apollo_Data___Inc_Lender!C:C,,)&amp;"","")</f>
        <v/>
      </c>
      <c r="D1362" s="8" t="str">
        <f>IFERROR(_xlfn.XLOOKUP(Apollo_Results[[#This Row],[Company Number ]],Apollo_Data___Inc_Lender!A:A,Apollo_Data___Inc_Lender!D:D,,)&amp;"","")</f>
        <v/>
      </c>
      <c r="E1362" s="19">
        <f>IFERROR(_xlfn.XLOOKUP(Apollo_Results[[#This Row],[Company Number ]],Apollo_Data___Inc_Lender!A:A,Apollo_Data___Inc_Lender!E:E,"",),"")</f>
        <v>0</v>
      </c>
      <c r="F1362" s="8" t="str">
        <f>IFERROR(_xlfn.XLOOKUP(Apollo_Results[[#This Row],[Company Number ]],Apollo_Data___Inc_Lender!A:A,Apollo_Data___Inc_Lender!F:F,"",0)&amp;"","")</f>
        <v/>
      </c>
      <c r="G1362" s="19">
        <f>_xlfn.XLOOKUP(Apollo_Results[[#This Row],[Company Number ]],Apollo_Data___Inc_Lender!A:A,Apollo_Data___Inc_Lender!G:G,"",0)</f>
        <v>0</v>
      </c>
      <c r="H1362" s="8" t="str">
        <f>IFERROR(Apollo_Data__Comp_No[[#This Row],[First Name]],"")</f>
        <v>Vladimir</v>
      </c>
      <c r="I1362" s="8" t="str">
        <f>IFERROR(Apollo_Data__Comp_No[[#This Row],[Last Name]],"")</f>
        <v>Castravet</v>
      </c>
      <c r="M1362" s="8" t="str">
        <f>IFERROR(Apollo_Data__Comp_No[[#This Row],[Company Linkedin Url]],"")</f>
        <v>http://www.linkedin.com/company/a-to-z-construct-and-build-ltd</v>
      </c>
      <c r="N1362" s="8" t="str">
        <f>IFERROR(Apollo_Data__Comp_No[[#This Row],[Website]],"")</f>
        <v>https://2vprojects.co.uk</v>
      </c>
      <c r="O1362" s="8" t="str">
        <f>IFERROR(Apollo_Data__Comp_No[[#This Row],[Company Address]],"")</f>
        <v>20 Dawes Road, London, England, United Kingdom, SW6 7EN</v>
      </c>
      <c r="P1362" s="32"/>
    </row>
    <row r="1363" spans="1:16" x14ac:dyDescent="0.4">
      <c r="A1363" s="18" t="str">
        <f>IFERROR(Apollo_Data__Comp_No[[#This Row],[CH Company number]],"")</f>
        <v>06388989</v>
      </c>
      <c r="B1363" s="14" t="str">
        <f>IFERROR(Apollo_Data__Comp_No[[#This Row],[company]],"")</f>
        <v>Firmstone Developments Ltd</v>
      </c>
      <c r="C1363" s="14" t="str">
        <f>IFERROR(_xlfn.XLOOKUP(Apollo_Results[[#This Row],[Company Number ]],Apollo_Data___Inc_Lender!A:A,Apollo_Data___Inc_Lender!C:C,,)&amp;"","")</f>
        <v>Francis - Firmstone; Claire - Firmstone</v>
      </c>
      <c r="D1363" s="8" t="str">
        <f>IFERROR(_xlfn.XLOOKUP(Apollo_Results[[#This Row],[Company Number ]],Apollo_Data___Inc_Lender!A:A,Apollo_Data___Inc_Lender!D:D,,)&amp;"","")</f>
        <v>Graham Nicholas</v>
      </c>
      <c r="E1363" s="19">
        <f>IFERROR(_xlfn.XLOOKUP(Apollo_Results[[#This Row],[Company Number ]],Apollo_Data___Inc_Lender!A:A,Apollo_Data___Inc_Lender!E:E,"",),"")</f>
        <v>40763</v>
      </c>
      <c r="F1363" s="8" t="str">
        <f>IFERROR(_xlfn.XLOOKUP(Apollo_Results[[#This Row],[Company Number ]],Apollo_Data___Inc_Lender!A:A,Apollo_Data___Inc_Lender!F:F,"",0)&amp;"","")</f>
        <v>fully-satisfied</v>
      </c>
      <c r="G1363" s="19">
        <f>_xlfn.XLOOKUP(Apollo_Results[[#This Row],[Company Number ]],Apollo_Data___Inc_Lender!A:A,Apollo_Data___Inc_Lender!G:G,"",0)</f>
        <v>39358</v>
      </c>
      <c r="H1363" s="8" t="str">
        <f>IFERROR(Apollo_Data__Comp_No[[#This Row],[First Name]],"")</f>
        <v>Mike</v>
      </c>
      <c r="I1363" s="8" t="str">
        <f>IFERROR(Apollo_Data__Comp_No[[#This Row],[Last Name]],"")</f>
        <v>Humphries</v>
      </c>
      <c r="M1363" s="8" t="str">
        <f>IFERROR(Apollo_Data__Comp_No[[#This Row],[Company Linkedin Url]],"")</f>
        <v>http://www.linkedin.com/company/firmstone-developments-limited</v>
      </c>
      <c r="N1363" s="8" t="str">
        <f>IFERROR(Apollo_Data__Comp_No[[#This Row],[Website]],"")</f>
        <v>https://firmstonedevelopments.com</v>
      </c>
      <c r="O1363" s="8" t="str">
        <f>IFERROR(Apollo_Data__Comp_No[[#This Row],[Company Address]],"")</f>
        <v>St Catherines Place, Bristol, England, United Kingdom, BS3 4</v>
      </c>
      <c r="P1363" s="32"/>
    </row>
    <row r="1364" spans="1:16" x14ac:dyDescent="0.4">
      <c r="A1364" s="18" t="str">
        <f>IFERROR(Apollo_Data__Comp_No[[#This Row],[CH Company number]],"")</f>
        <v>04376798</v>
      </c>
      <c r="B1364" s="14" t="str">
        <f>IFERROR(Apollo_Data__Comp_No[[#This Row],[company]],"")</f>
        <v>Robert Luff &amp; Co Estates Agents</v>
      </c>
      <c r="C1364" s="14" t="str">
        <f>IFERROR(_xlfn.XLOOKUP(Apollo_Results[[#This Row],[Company Number ]],Apollo_Data___Inc_Lender!A:A,Apollo_Data___Inc_Lender!C:C,,)&amp;"","")</f>
        <v>Tracey - Darlow; Benjamin - Hollingsworth</v>
      </c>
      <c r="D1364" s="8" t="str">
        <f>IFERROR(_xlfn.XLOOKUP(Apollo_Results[[#This Row],[Company Number ]],Apollo_Data___Inc_Lender!A:A,Apollo_Data___Inc_Lender!D:D,,)&amp;"","")</f>
        <v>Aif 1 LTD</v>
      </c>
      <c r="E1364" s="19">
        <f>IFERROR(_xlfn.XLOOKUP(Apollo_Results[[#This Row],[Company Number ]],Apollo_Data___Inc_Lender!A:A,Apollo_Data___Inc_Lender!E:E,"",),"")</f>
        <v>43584</v>
      </c>
      <c r="F1364" s="8" t="str">
        <f>IFERROR(_xlfn.XLOOKUP(Apollo_Results[[#This Row],[Company Number ]],Apollo_Data___Inc_Lender!A:A,Apollo_Data___Inc_Lender!F:F,"",0)&amp;"","")</f>
        <v>outstanding</v>
      </c>
      <c r="G1364" s="19">
        <f>_xlfn.XLOOKUP(Apollo_Results[[#This Row],[Company Number ]],Apollo_Data___Inc_Lender!A:A,Apollo_Data___Inc_Lender!G:G,"",0)</f>
        <v>37306</v>
      </c>
      <c r="H1364" s="8" t="str">
        <f>IFERROR(Apollo_Data__Comp_No[[#This Row],[First Name]],"")</f>
        <v>James</v>
      </c>
      <c r="I1364" s="8" t="str">
        <f>IFERROR(Apollo_Data__Comp_No[[#This Row],[Last Name]],"")</f>
        <v>Brown</v>
      </c>
      <c r="M1364" s="8" t="str">
        <f>IFERROR(Apollo_Data__Comp_No[[#This Row],[Company Linkedin Url]],"")</f>
        <v>http://www.linkedin.com/company/robert-luff-co-estates-agents</v>
      </c>
      <c r="N1364" s="8" t="str">
        <f>IFERROR(Apollo_Data__Comp_No[[#This Row],[Website]],"")</f>
        <v>https://robertluff.co.uk</v>
      </c>
      <c r="O1364" s="8" t="str">
        <f>IFERROR(Apollo_Data__Comp_No[[#This Row],[Company Address]],"")</f>
        <v>Worthing, England, United Kingdom</v>
      </c>
      <c r="P1364" s="32"/>
    </row>
    <row r="1365" spans="1:16" x14ac:dyDescent="0.4">
      <c r="A1365" s="18" t="str">
        <f>IFERROR(Apollo_Data__Comp_No[[#This Row],[CH Company number]],"")</f>
        <v>15087898</v>
      </c>
      <c r="B1365" s="14" t="str">
        <f>IFERROR(Apollo_Data__Comp_No[[#This Row],[company]],"")</f>
        <v>Flint Real Estate</v>
      </c>
      <c r="C1365" s="14" t="str">
        <f>IFERROR(_xlfn.XLOOKUP(Apollo_Results[[#This Row],[Company Number ]],Apollo_Data___Inc_Lender!A:A,Apollo_Data___Inc_Lender!C:C,,)&amp;"","")</f>
        <v/>
      </c>
      <c r="D1365" s="8" t="str">
        <f>IFERROR(_xlfn.XLOOKUP(Apollo_Results[[#This Row],[Company Number ]],Apollo_Data___Inc_Lender!A:A,Apollo_Data___Inc_Lender!D:D,,)&amp;"","")</f>
        <v/>
      </c>
      <c r="E1365" s="19">
        <f>IFERROR(_xlfn.XLOOKUP(Apollo_Results[[#This Row],[Company Number ]],Apollo_Data___Inc_Lender!A:A,Apollo_Data___Inc_Lender!E:E,"",),"")</f>
        <v>0</v>
      </c>
      <c r="F1365" s="8" t="str">
        <f>IFERROR(_xlfn.XLOOKUP(Apollo_Results[[#This Row],[Company Number ]],Apollo_Data___Inc_Lender!A:A,Apollo_Data___Inc_Lender!F:F,"",0)&amp;"","")</f>
        <v/>
      </c>
      <c r="G1365" s="19">
        <f>_xlfn.XLOOKUP(Apollo_Results[[#This Row],[Company Number ]],Apollo_Data___Inc_Lender!A:A,Apollo_Data___Inc_Lender!G:G,"",0)</f>
        <v>0</v>
      </c>
      <c r="H1365" s="8" t="str">
        <f>IFERROR(Apollo_Data__Comp_No[[#This Row],[First Name]],"")</f>
        <v>Ben</v>
      </c>
      <c r="I1365" s="8" t="str">
        <f>IFERROR(Apollo_Data__Comp_No[[#This Row],[Last Name]],"")</f>
        <v>Flint</v>
      </c>
      <c r="M1365" s="8" t="str">
        <f>IFERROR(Apollo_Data__Comp_No[[#This Row],[Company Linkedin Url]],"")</f>
        <v>http://www.linkedin.com/company/flint-real-estate</v>
      </c>
      <c r="N1365" s="8" t="str">
        <f>IFERROR(Apollo_Data__Comp_No[[#This Row],[Website]],"")</f>
        <v>https://flintrealestate.co.uk</v>
      </c>
      <c r="O1365" s="8" t="str">
        <f>IFERROR(Apollo_Data__Comp_No[[#This Row],[Company Address]],"")</f>
        <v>Doncaster, England, United Kingdom</v>
      </c>
      <c r="P1365" s="32"/>
    </row>
    <row r="1366" spans="1:16" x14ac:dyDescent="0.4">
      <c r="A1366" s="18" t="str">
        <f>IFERROR(Apollo_Data__Comp_No[[#This Row],[CH Company number]],"")</f>
        <v>14748704</v>
      </c>
      <c r="B1366" s="14" t="str">
        <f>IFERROR(Apollo_Data__Comp_No[[#This Row],[company]],"")</f>
        <v>Shenton Group</v>
      </c>
      <c r="C1366" s="14" t="str">
        <f>IFERROR(_xlfn.XLOOKUP(Apollo_Results[[#This Row],[Company Number ]],Apollo_Data___Inc_Lender!A:A,Apollo_Data___Inc_Lender!C:C,,)&amp;"","")</f>
        <v>Daniel - Shenton; Jacqueline - Shenton; James - Shenton; Robert - Shenton</v>
      </c>
      <c r="D1366" s="8" t="str">
        <f>IFERROR(_xlfn.XLOOKUP(Apollo_Results[[#This Row],[Company Number ]],Apollo_Data___Inc_Lender!A:A,Apollo_Data___Inc_Lender!D:D,,)&amp;"","")</f>
        <v/>
      </c>
      <c r="E1366" s="19">
        <f>IFERROR(_xlfn.XLOOKUP(Apollo_Results[[#This Row],[Company Number ]],Apollo_Data___Inc_Lender!A:A,Apollo_Data___Inc_Lender!E:E,"",),"")</f>
        <v>0</v>
      </c>
      <c r="F1366" s="8" t="str">
        <f>IFERROR(_xlfn.XLOOKUP(Apollo_Results[[#This Row],[Company Number ]],Apollo_Data___Inc_Lender!A:A,Apollo_Data___Inc_Lender!F:F,"",0)&amp;"","")</f>
        <v/>
      </c>
      <c r="G1366" s="19">
        <f>_xlfn.XLOOKUP(Apollo_Results[[#This Row],[Company Number ]],Apollo_Data___Inc_Lender!A:A,Apollo_Data___Inc_Lender!G:G,"",0)</f>
        <v>45007</v>
      </c>
      <c r="H1366" s="8" t="str">
        <f>IFERROR(Apollo_Data__Comp_No[[#This Row],[First Name]],"")</f>
        <v>Robert</v>
      </c>
      <c r="I1366" s="8" t="str">
        <f>IFERROR(Apollo_Data__Comp_No[[#This Row],[Last Name]],"")</f>
        <v>Goodier</v>
      </c>
      <c r="M1366" s="8" t="str">
        <f>IFERROR(Apollo_Data__Comp_No[[#This Row],[Company Linkedin Url]],"")</f>
        <v>http://www.linkedin.com/company/shenton-group</v>
      </c>
      <c r="N1366" s="8" t="str">
        <f>IFERROR(Apollo_Data__Comp_No[[#This Row],[Website]],"")</f>
        <v>https://shentongroup.com</v>
      </c>
      <c r="O1366" s="8" t="str">
        <f>IFERROR(Apollo_Data__Comp_No[[#This Row],[Company Address]],"")</f>
        <v>53 Fountain Street, Manchester, England, United Kingdom, M2 3</v>
      </c>
      <c r="P1366" s="32"/>
    </row>
    <row r="1367" spans="1:16" x14ac:dyDescent="0.4">
      <c r="A1367" s="18" t="str">
        <f>IFERROR(Apollo_Data__Comp_No[[#This Row],[CH Company number]],"")</f>
        <v>07775707</v>
      </c>
      <c r="B1367" s="14" t="str">
        <f>IFERROR(Apollo_Data__Comp_No[[#This Row],[company]],"")</f>
        <v>Penenden Heath Developments Limited</v>
      </c>
      <c r="C1367" s="14" t="str">
        <f>IFERROR(_xlfn.XLOOKUP(Apollo_Results[[#This Row],[Company Number ]],Apollo_Data___Inc_Lender!A:A,Apollo_Data___Inc_Lender!C:C,,)&amp;"","")</f>
        <v>Andrew - Shankster; Christopher - Tomlin</v>
      </c>
      <c r="D1367" s="8" t="str">
        <f>IFERROR(_xlfn.XLOOKUP(Apollo_Results[[#This Row],[Company Number ]],Apollo_Data___Inc_Lender!A:A,Apollo_Data___Inc_Lender!D:D,,)&amp;"","")</f>
        <v/>
      </c>
      <c r="E1367" s="19">
        <f>IFERROR(_xlfn.XLOOKUP(Apollo_Results[[#This Row],[Company Number ]],Apollo_Data___Inc_Lender!A:A,Apollo_Data___Inc_Lender!E:E,"",),"")</f>
        <v>0</v>
      </c>
      <c r="F1367" s="8" t="str">
        <f>IFERROR(_xlfn.XLOOKUP(Apollo_Results[[#This Row],[Company Number ]],Apollo_Data___Inc_Lender!A:A,Apollo_Data___Inc_Lender!F:F,"",0)&amp;"","")</f>
        <v/>
      </c>
      <c r="G1367" s="19">
        <f>_xlfn.XLOOKUP(Apollo_Results[[#This Row],[Company Number ]],Apollo_Data___Inc_Lender!A:A,Apollo_Data___Inc_Lender!G:G,"",0)</f>
        <v>40801</v>
      </c>
      <c r="H1367" s="8" t="str">
        <f>IFERROR(Apollo_Data__Comp_No[[#This Row],[First Name]],"")</f>
        <v>Andy</v>
      </c>
      <c r="I1367" s="8" t="str">
        <f>IFERROR(Apollo_Data__Comp_No[[#This Row],[Last Name]],"")</f>
        <v>Shankster</v>
      </c>
      <c r="M1367" s="8" t="str">
        <f>IFERROR(Apollo_Data__Comp_No[[#This Row],[Company Linkedin Url]],"")</f>
        <v>http://www.linkedin.com/company/penenden-heath-developments-limited</v>
      </c>
      <c r="N1367" s="8" t="str">
        <f>IFERROR(Apollo_Data__Comp_No[[#This Row],[Website]],"")</f>
        <v>https://phdevelopments.co.uk</v>
      </c>
      <c r="O1367" s="8" t="str">
        <f>IFERROR(Apollo_Data__Comp_No[[#This Row],[Company Address]],"")</f>
        <v>Farleigh Lane, Maidstone, England, United Kingdom, ME16 9LY</v>
      </c>
      <c r="P1367" s="32"/>
    </row>
    <row r="1368" spans="1:16" x14ac:dyDescent="0.4">
      <c r="A1368" s="18" t="str">
        <f>IFERROR(Apollo_Data__Comp_No[[#This Row],[CH Company number]],"")</f>
        <v>06847107</v>
      </c>
      <c r="B1368" s="14" t="str">
        <f>IFERROR(Apollo_Data__Comp_No[[#This Row],[company]],"")</f>
        <v>Zafiro Homes Ltd</v>
      </c>
      <c r="C1368" s="14" t="str">
        <f>IFERROR(_xlfn.XLOOKUP(Apollo_Results[[#This Row],[Company Number ]],Apollo_Data___Inc_Lender!A:A,Apollo_Data___Inc_Lender!C:C,,)&amp;"","")</f>
        <v>Michael - Garner; Karen - Morris-Garner</v>
      </c>
      <c r="D1368" s="8" t="str">
        <f>IFERROR(_xlfn.XLOOKUP(Apollo_Results[[#This Row],[Company Number ]],Apollo_Data___Inc_Lender!A:A,Apollo_Data___Inc_Lender!D:D,,)&amp;"","")</f>
        <v>Barclays Bank PLC</v>
      </c>
      <c r="E1368" s="19">
        <f>IFERROR(_xlfn.XLOOKUP(Apollo_Results[[#This Row],[Company Number ]],Apollo_Data___Inc_Lender!A:A,Apollo_Data___Inc_Lender!E:E,"",),"")</f>
        <v>41851</v>
      </c>
      <c r="F1368" s="8" t="str">
        <f>IFERROR(_xlfn.XLOOKUP(Apollo_Results[[#This Row],[Company Number ]],Apollo_Data___Inc_Lender!A:A,Apollo_Data___Inc_Lender!F:F,"",0)&amp;"","")</f>
        <v>outstanding</v>
      </c>
      <c r="G1368" s="19">
        <f>_xlfn.XLOOKUP(Apollo_Results[[#This Row],[Company Number ]],Apollo_Data___Inc_Lender!A:A,Apollo_Data___Inc_Lender!G:G,"",0)</f>
        <v>39888</v>
      </c>
      <c r="H1368" s="8" t="str">
        <f>IFERROR(Apollo_Data__Comp_No[[#This Row],[First Name]],"")</f>
        <v>Mickey</v>
      </c>
      <c r="I1368" s="8" t="str">
        <f>IFERROR(Apollo_Data__Comp_No[[#This Row],[Last Name]],"")</f>
        <v>Garner</v>
      </c>
      <c r="M1368" s="8" t="str">
        <f>IFERROR(Apollo_Data__Comp_No[[#This Row],[Company Linkedin Url]],"")</f>
        <v>http://www.linkedin.com/company/zafirohomesltd</v>
      </c>
      <c r="N1368" s="8" t="str">
        <f>IFERROR(Apollo_Data__Comp_No[[#This Row],[Website]],"")</f>
        <v>https://zafirohomes.com</v>
      </c>
      <c r="O1368" s="8" t="str">
        <f>IFERROR(Apollo_Data__Comp_No[[#This Row],[Company Address]],"")</f>
        <v>31 Warwick Road, England, United Kingdom, HP9 2PD</v>
      </c>
      <c r="P1368" s="32"/>
    </row>
    <row r="1369" spans="1:16" x14ac:dyDescent="0.4">
      <c r="A1369" s="18" t="str">
        <f>IFERROR(Apollo_Data__Comp_No[[#This Row],[CH Company number]],"")</f>
        <v>12435726</v>
      </c>
      <c r="B1369" s="14" t="str">
        <f>IFERROR(Apollo_Data__Comp_No[[#This Row],[company]],"")</f>
        <v>Rosehill Advisors Limited</v>
      </c>
      <c r="C1369" s="14" t="str">
        <f>IFERROR(_xlfn.XLOOKUP(Apollo_Results[[#This Row],[Company Number ]],Apollo_Data___Inc_Lender!A:A,Apollo_Data___Inc_Lender!C:C,,)&amp;"","")</f>
        <v>David - Pardoe; James - Shaw-Porter; Simon - Williams</v>
      </c>
      <c r="D1369" s="8" t="str">
        <f>IFERROR(_xlfn.XLOOKUP(Apollo_Results[[#This Row],[Company Number ]],Apollo_Data___Inc_Lender!A:A,Apollo_Data___Inc_Lender!D:D,,)&amp;"","")</f>
        <v>Lloyds Bank PLC</v>
      </c>
      <c r="E1369" s="19">
        <f>IFERROR(_xlfn.XLOOKUP(Apollo_Results[[#This Row],[Company Number ]],Apollo_Data___Inc_Lender!A:A,Apollo_Data___Inc_Lender!E:E,"",),"")</f>
        <v>43892</v>
      </c>
      <c r="F1369" s="8" t="str">
        <f>IFERROR(_xlfn.XLOOKUP(Apollo_Results[[#This Row],[Company Number ]],Apollo_Data___Inc_Lender!A:A,Apollo_Data___Inc_Lender!F:F,"",0)&amp;"","")</f>
        <v>outstanding</v>
      </c>
      <c r="G1369" s="19">
        <f>_xlfn.XLOOKUP(Apollo_Results[[#This Row],[Company Number ]],Apollo_Data___Inc_Lender!A:A,Apollo_Data___Inc_Lender!G:G,"",0)</f>
        <v>43861</v>
      </c>
      <c r="H1369" s="8" t="str">
        <f>IFERROR(Apollo_Data__Comp_No[[#This Row],[First Name]],"")</f>
        <v>Timothy</v>
      </c>
      <c r="I1369" s="8" t="str">
        <f>IFERROR(Apollo_Data__Comp_No[[#This Row],[Last Name]],"")</f>
        <v>Hale</v>
      </c>
      <c r="M1369" s="8" t="str">
        <f>IFERROR(Apollo_Data__Comp_No[[#This Row],[Company Linkedin Url]],"")</f>
        <v>http://www.linkedin.com/company/rosehill-advisors-limited</v>
      </c>
      <c r="N1369" s="8" t="str">
        <f>IFERROR(Apollo_Data__Comp_No[[#This Row],[Website]],"")</f>
        <v>https://rosehilladvisors.co.uk</v>
      </c>
      <c r="O1369" s="8" t="str">
        <f>IFERROR(Apollo_Data__Comp_No[[#This Row],[Company Address]],"")</f>
        <v>7 Fryern Court Road, Fordingbridge, England, United Kingdom, SP6 1NG</v>
      </c>
      <c r="P1369" s="32"/>
    </row>
    <row r="1370" spans="1:16" x14ac:dyDescent="0.4">
      <c r="A1370" s="18" t="str">
        <f>IFERROR(Apollo_Data__Comp_No[[#This Row],[CH Company number]],"")</f>
        <v>14517472</v>
      </c>
      <c r="B1370" s="14" t="str">
        <f>IFERROR(Apollo_Data__Comp_No[[#This Row],[company]],"")</f>
        <v>Ashbrookes Group Limited</v>
      </c>
      <c r="C1370" s="14" t="str">
        <f>IFERROR(_xlfn.XLOOKUP(Apollo_Results[[#This Row],[Company Number ]],Apollo_Data___Inc_Lender!A:A,Apollo_Data___Inc_Lender!C:C,,)&amp;"","")</f>
        <v>Mohammed - Mushtaq</v>
      </c>
      <c r="D1370" s="8" t="str">
        <f>IFERROR(_xlfn.XLOOKUP(Apollo_Results[[#This Row],[Company Number ]],Apollo_Data___Inc_Lender!A:A,Apollo_Data___Inc_Lender!D:D,,)&amp;"","")</f>
        <v>Alpha Trustee Services Limited</v>
      </c>
      <c r="E1370" s="19">
        <f>IFERROR(_xlfn.XLOOKUP(Apollo_Results[[#This Row],[Company Number ]],Apollo_Data___Inc_Lender!A:A,Apollo_Data___Inc_Lender!E:E,"",),"")</f>
        <v>45362</v>
      </c>
      <c r="F1370" s="8" t="str">
        <f>IFERROR(_xlfn.XLOOKUP(Apollo_Results[[#This Row],[Company Number ]],Apollo_Data___Inc_Lender!A:A,Apollo_Data___Inc_Lender!F:F,"",0)&amp;"","")</f>
        <v>outstanding</v>
      </c>
      <c r="G1370" s="19">
        <f>_xlfn.XLOOKUP(Apollo_Results[[#This Row],[Company Number ]],Apollo_Data___Inc_Lender!A:A,Apollo_Data___Inc_Lender!G:G,"",0)</f>
        <v>44895</v>
      </c>
      <c r="H1370" s="8" t="str">
        <f>IFERROR(Apollo_Data__Comp_No[[#This Row],[First Name]],"")</f>
        <v>Arif</v>
      </c>
      <c r="I1370" s="8" t="str">
        <f>IFERROR(Apollo_Data__Comp_No[[#This Row],[Last Name]],"")</f>
        <v>Mushtaq</v>
      </c>
      <c r="M1370" s="8" t="str">
        <f>IFERROR(Apollo_Data__Comp_No[[#This Row],[Company Linkedin Url]],"")</f>
        <v>http://www.linkedin.com/company/ashbrookes-group-limited</v>
      </c>
      <c r="N1370" s="8" t="str">
        <f>IFERROR(Apollo_Data__Comp_No[[#This Row],[Website]],"")</f>
        <v>https://ashbrookesinspired.co.uk</v>
      </c>
      <c r="O1370" s="8" t="str">
        <f>IFERROR(Apollo_Data__Comp_No[[#This Row],[Company Address]],"")</f>
        <v>134 Linthorpe Road, Middlesbrough, England, United Kingdom, TS1 3RA</v>
      </c>
      <c r="P1370" s="32"/>
    </row>
    <row r="1371" spans="1:16" x14ac:dyDescent="0.4">
      <c r="A1371" s="18" t="str">
        <f>IFERROR(Apollo_Data__Comp_No[[#This Row],[CH Company number]],"")</f>
        <v>11351116</v>
      </c>
      <c r="B1371" s="14" t="str">
        <f>IFERROR(Apollo_Data__Comp_No[[#This Row],[company]],"")</f>
        <v>The McLaren Clark Consultancy</v>
      </c>
      <c r="C1371" s="14" t="str">
        <f>IFERROR(_xlfn.XLOOKUP(Apollo_Results[[#This Row],[Company Number ]],Apollo_Data___Inc_Lender!A:A,Apollo_Data___Inc_Lender!C:C,,)&amp;"","")</f>
        <v>Stephen - Mclaren</v>
      </c>
      <c r="D1371" s="8" t="str">
        <f>IFERROR(_xlfn.XLOOKUP(Apollo_Results[[#This Row],[Company Number ]],Apollo_Data___Inc_Lender!A:A,Apollo_Data___Inc_Lender!D:D,,)&amp;"","")</f>
        <v/>
      </c>
      <c r="E1371" s="19">
        <f>IFERROR(_xlfn.XLOOKUP(Apollo_Results[[#This Row],[Company Number ]],Apollo_Data___Inc_Lender!A:A,Apollo_Data___Inc_Lender!E:E,"",),"")</f>
        <v>0</v>
      </c>
      <c r="F1371" s="8" t="str">
        <f>IFERROR(_xlfn.XLOOKUP(Apollo_Results[[#This Row],[Company Number ]],Apollo_Data___Inc_Lender!A:A,Apollo_Data___Inc_Lender!F:F,"",0)&amp;"","")</f>
        <v/>
      </c>
      <c r="G1371" s="19">
        <f>_xlfn.XLOOKUP(Apollo_Results[[#This Row],[Company Number ]],Apollo_Data___Inc_Lender!A:A,Apollo_Data___Inc_Lender!G:G,"",0)</f>
        <v>43229</v>
      </c>
      <c r="H1371" s="8" t="str">
        <f>IFERROR(Apollo_Data__Comp_No[[#This Row],[First Name]],"")</f>
        <v>Will</v>
      </c>
      <c r="I1371" s="8" t="str">
        <f>IFERROR(Apollo_Data__Comp_No[[#This Row],[Last Name]],"")</f>
        <v>McLaren-Clark</v>
      </c>
      <c r="M1371" s="8" t="str">
        <f>IFERROR(Apollo_Data__Comp_No[[#This Row],[Company Linkedin Url]],"")</f>
        <v>http://www.linkedin.com/company/the-mclaren-clark-group</v>
      </c>
      <c r="N1371" s="8" t="str">
        <f>IFERROR(Apollo_Data__Comp_No[[#This Row],[Website]],"")</f>
        <v>https://m-c-c.biz</v>
      </c>
      <c r="O1371" s="8" t="str">
        <f>IFERROR(Apollo_Data__Comp_No[[#This Row],[Company Address]],"")</f>
        <v>55 Chichester Road, Arundel, England, United Kingdom, BN18 0AD</v>
      </c>
      <c r="P1371" s="32"/>
    </row>
    <row r="1372" spans="1:16" x14ac:dyDescent="0.4">
      <c r="A1372" s="18" t="str">
        <f>IFERROR(Apollo_Data__Comp_No[[#This Row],[CH Company number]],"")</f>
        <v>08713280</v>
      </c>
      <c r="B1372" s="14" t="str">
        <f>IFERROR(Apollo_Data__Comp_No[[#This Row],[company]],"")</f>
        <v>Moon Tree Developments</v>
      </c>
      <c r="C1372" s="14" t="str">
        <f>IFERROR(_xlfn.XLOOKUP(Apollo_Results[[#This Row],[Company Number ]],Apollo_Data___Inc_Lender!A:A,Apollo_Data___Inc_Lender!C:C,,)&amp;"","")</f>
        <v>Alexander - Boggis; Oliver - Boggis; Rosie - Boggis</v>
      </c>
      <c r="D1372" s="8" t="str">
        <f>IFERROR(_xlfn.XLOOKUP(Apollo_Results[[#This Row],[Company Number ]],Apollo_Data___Inc_Lender!A:A,Apollo_Data___Inc_Lender!D:D,,)&amp;"","")</f>
        <v/>
      </c>
      <c r="E1372" s="19">
        <f>IFERROR(_xlfn.XLOOKUP(Apollo_Results[[#This Row],[Company Number ]],Apollo_Data___Inc_Lender!A:A,Apollo_Data___Inc_Lender!E:E,"",),"")</f>
        <v>0</v>
      </c>
      <c r="F1372" s="8" t="str">
        <f>IFERROR(_xlfn.XLOOKUP(Apollo_Results[[#This Row],[Company Number ]],Apollo_Data___Inc_Lender!A:A,Apollo_Data___Inc_Lender!F:F,"",0)&amp;"","")</f>
        <v/>
      </c>
      <c r="G1372" s="19">
        <f>_xlfn.XLOOKUP(Apollo_Results[[#This Row],[Company Number ]],Apollo_Data___Inc_Lender!A:A,Apollo_Data___Inc_Lender!G:G,"",0)</f>
        <v>41548</v>
      </c>
      <c r="H1372" s="8" t="str">
        <f>IFERROR(Apollo_Data__Comp_No[[#This Row],[First Name]],"")</f>
        <v>Oliver</v>
      </c>
      <c r="I1372" s="8" t="str">
        <f>IFERROR(Apollo_Data__Comp_No[[#This Row],[Last Name]],"")</f>
        <v>Boggis</v>
      </c>
      <c r="M1372" s="8" t="str">
        <f>IFERROR(Apollo_Data__Comp_No[[#This Row],[Company Linkedin Url]],"")</f>
        <v>http://www.linkedin.com/company/moon-tree-developments</v>
      </c>
      <c r="N1372" s="8" t="str">
        <f>IFERROR(Apollo_Data__Comp_No[[#This Row],[Website]],"")</f>
        <v>https://moon-tree.co.uk</v>
      </c>
      <c r="O1372" s="8" t="str">
        <f>IFERROR(Apollo_Data__Comp_No[[#This Row],[Company Address]],"")</f>
        <v>Crawley Down, England, United Kingdom, RH10 4NQ</v>
      </c>
      <c r="P1372" s="32"/>
    </row>
    <row r="1373" spans="1:16" x14ac:dyDescent="0.4">
      <c r="A1373" s="18" t="str">
        <f>IFERROR(Apollo_Data__Comp_No[[#This Row],[CH Company number]],"")</f>
        <v>13834252</v>
      </c>
      <c r="B1373" s="14" t="str">
        <f>IFERROR(Apollo_Data__Comp_No[[#This Row],[company]],"")</f>
        <v>The Jacksonheim Property Group</v>
      </c>
      <c r="C1373" s="14" t="str">
        <f>IFERROR(_xlfn.XLOOKUP(Apollo_Results[[#This Row],[Company Number ]],Apollo_Data___Inc_Lender!A:A,Apollo_Data___Inc_Lender!C:C,,)&amp;"","")</f>
        <v>Corin - Jackson</v>
      </c>
      <c r="D1373" s="8" t="str">
        <f>IFERROR(_xlfn.XLOOKUP(Apollo_Results[[#This Row],[Company Number ]],Apollo_Data___Inc_Lender!A:A,Apollo_Data___Inc_Lender!D:D,,)&amp;"","")</f>
        <v/>
      </c>
      <c r="E1373" s="19">
        <f>IFERROR(_xlfn.XLOOKUP(Apollo_Results[[#This Row],[Company Number ]],Apollo_Data___Inc_Lender!A:A,Apollo_Data___Inc_Lender!E:E,"",),"")</f>
        <v>0</v>
      </c>
      <c r="F1373" s="8" t="str">
        <f>IFERROR(_xlfn.XLOOKUP(Apollo_Results[[#This Row],[Company Number ]],Apollo_Data___Inc_Lender!A:A,Apollo_Data___Inc_Lender!F:F,"",0)&amp;"","")</f>
        <v/>
      </c>
      <c r="G1373" s="19">
        <f>_xlfn.XLOOKUP(Apollo_Results[[#This Row],[Company Number ]],Apollo_Data___Inc_Lender!A:A,Apollo_Data___Inc_Lender!G:G,"",0)</f>
        <v>44568</v>
      </c>
      <c r="H1373" s="8" t="str">
        <f>IFERROR(Apollo_Data__Comp_No[[#This Row],[First Name]],"")</f>
        <v>Joel</v>
      </c>
      <c r="I1373" s="8" t="str">
        <f>IFERROR(Apollo_Data__Comp_No[[#This Row],[Last Name]],"")</f>
        <v>Ryan</v>
      </c>
      <c r="M1373" s="8" t="str">
        <f>IFERROR(Apollo_Data__Comp_No[[#This Row],[Company Linkedin Url]],"")</f>
        <v>http://www.linkedin.com/company/jacksonheim</v>
      </c>
      <c r="N1373" s="8" t="str">
        <f>IFERROR(Apollo_Data__Comp_No[[#This Row],[Website]],"")</f>
        <v>https://jacksonheim.co.uk</v>
      </c>
      <c r="O1373" s="8" t="str">
        <f>IFERROR(Apollo_Data__Comp_No[[#This Row],[Company Address]],"")</f>
        <v>Naval Street, Manchester, England, United Kingdom, M4 6</v>
      </c>
      <c r="P1373" s="32"/>
    </row>
    <row r="1374" spans="1:16" x14ac:dyDescent="0.4">
      <c r="A1374" s="18" t="str">
        <f>IFERROR(Apollo_Data__Comp_No[[#This Row],[CH Company number]],"")</f>
        <v>03936145</v>
      </c>
      <c r="B1374" s="14" t="str">
        <f>IFERROR(Apollo_Data__Comp_No[[#This Row],[company]],"")</f>
        <v>LPC Living</v>
      </c>
      <c r="C1374" s="14" t="str">
        <f>IFERROR(_xlfn.XLOOKUP(Apollo_Results[[#This Row],[Company Number ]],Apollo_Data___Inc_Lender!A:A,Apollo_Data___Inc_Lender!C:C,,)&amp;"","")</f>
        <v>Simon - Ashdown</v>
      </c>
      <c r="D1374" s="8" t="str">
        <f>IFERROR(_xlfn.XLOOKUP(Apollo_Results[[#This Row],[Company Number ]],Apollo_Data___Inc_Lender!A:A,Apollo_Data___Inc_Lender!D:D,,)&amp;"","")</f>
        <v>Hulton Square Limited</v>
      </c>
      <c r="E1374" s="19">
        <f>IFERROR(_xlfn.XLOOKUP(Apollo_Results[[#This Row],[Company Number ]],Apollo_Data___Inc_Lender!A:A,Apollo_Data___Inc_Lender!E:E,"",),"")</f>
        <v>40025</v>
      </c>
      <c r="F1374" s="8" t="str">
        <f>IFERROR(_xlfn.XLOOKUP(Apollo_Results[[#This Row],[Company Number ]],Apollo_Data___Inc_Lender!A:A,Apollo_Data___Inc_Lender!F:F,"",0)&amp;"","")</f>
        <v>fully-satisfied</v>
      </c>
      <c r="G1374" s="19">
        <f>_xlfn.XLOOKUP(Apollo_Results[[#This Row],[Company Number ]],Apollo_Data___Inc_Lender!A:A,Apollo_Data___Inc_Lender!G:G,"",0)</f>
        <v>36585</v>
      </c>
      <c r="H1374" s="8" t="str">
        <f>IFERROR(Apollo_Data__Comp_No[[#This Row],[First Name]],"")</f>
        <v>Andy</v>
      </c>
      <c r="I1374" s="8" t="str">
        <f>IFERROR(Apollo_Data__Comp_No[[#This Row],[Last Name]],"")</f>
        <v>Roberts</v>
      </c>
      <c r="M1374" s="8" t="str">
        <f>IFERROR(Apollo_Data__Comp_No[[#This Row],[Company Linkedin Url]],"")</f>
        <v>http://www.linkedin.com/company/lpc-living</v>
      </c>
      <c r="N1374" s="8" t="str">
        <f>IFERROR(Apollo_Data__Comp_No[[#This Row],[Website]],"")</f>
        <v>https://lpcliving.co.uk</v>
      </c>
      <c r="O1374" s="8" t="str">
        <f>IFERROR(Apollo_Data__Comp_No[[#This Row],[Company Address]],"")</f>
        <v>Clippers Quay, Salford, England, United Kingdom, M50 3</v>
      </c>
      <c r="P1374" s="32"/>
    </row>
    <row r="1375" spans="1:16" x14ac:dyDescent="0.4">
      <c r="A1375" s="18" t="str">
        <f>IFERROR(Apollo_Data__Comp_No[[#This Row],[CH Company number]],"")</f>
        <v>07441313</v>
      </c>
      <c r="B1375" s="14" t="str">
        <f>IFERROR(Apollo_Data__Comp_No[[#This Row],[company]],"")</f>
        <v>Walton Wagner</v>
      </c>
      <c r="C1375" s="14" t="str">
        <f>IFERROR(_xlfn.XLOOKUP(Apollo_Results[[#This Row],[Company Number ]],Apollo_Data___Inc_Lender!A:A,Apollo_Data___Inc_Lender!C:C,,)&amp;"","")</f>
        <v>Jane - Perkins; Emma - Fox-Andrews; Nicholas - Walton</v>
      </c>
      <c r="D1375" s="8" t="str">
        <f>IFERROR(_xlfn.XLOOKUP(Apollo_Results[[#This Row],[Company Number ]],Apollo_Data___Inc_Lender!A:A,Apollo_Data___Inc_Lender!D:D,,)&amp;"","")</f>
        <v>Metro Bank PLC</v>
      </c>
      <c r="E1375" s="19">
        <f>IFERROR(_xlfn.XLOOKUP(Apollo_Results[[#This Row],[Company Number ]],Apollo_Data___Inc_Lender!A:A,Apollo_Data___Inc_Lender!E:E,"",),"")</f>
        <v>43710</v>
      </c>
      <c r="F1375" s="8" t="str">
        <f>IFERROR(_xlfn.XLOOKUP(Apollo_Results[[#This Row],[Company Number ]],Apollo_Data___Inc_Lender!A:A,Apollo_Data___Inc_Lender!F:F,"",0)&amp;"","")</f>
        <v>outstanding</v>
      </c>
      <c r="G1375" s="19">
        <f>_xlfn.XLOOKUP(Apollo_Results[[#This Row],[Company Number ]],Apollo_Data___Inc_Lender!A:A,Apollo_Data___Inc_Lender!G:G,"",0)</f>
        <v>40498</v>
      </c>
      <c r="H1375" s="8" t="str">
        <f>IFERROR(Apollo_Data__Comp_No[[#This Row],[First Name]],"")</f>
        <v>Nick</v>
      </c>
      <c r="I1375" s="8" t="str">
        <f>IFERROR(Apollo_Data__Comp_No[[#This Row],[Last Name]],"")</f>
        <v>Wood</v>
      </c>
      <c r="M1375" s="8" t="str">
        <f>IFERROR(Apollo_Data__Comp_No[[#This Row],[Company Linkedin Url]],"")</f>
        <v>http://www.linkedin.com/company/walton-wagner</v>
      </c>
      <c r="N1375" s="8" t="str">
        <f>IFERROR(Apollo_Data__Comp_No[[#This Row],[Website]],"")</f>
        <v>https://waltonwagner.com</v>
      </c>
      <c r="O1375" s="8" t="str">
        <f>IFERROR(Apollo_Data__Comp_No[[#This Row],[Company Address]],"")</f>
        <v>16 Hampden Gurney Street, London, England, United Kingdom, W1H 5AL</v>
      </c>
      <c r="P1375" s="32"/>
    </row>
    <row r="1376" spans="1:16" x14ac:dyDescent="0.4">
      <c r="A1376" s="18" t="str">
        <f>IFERROR(Apollo_Data__Comp_No[[#This Row],[CH Company number]],"")</f>
        <v>12396243</v>
      </c>
      <c r="B1376" s="14" t="str">
        <f>IFERROR(Apollo_Data__Comp_No[[#This Row],[company]],"")</f>
        <v>Warner Planning</v>
      </c>
      <c r="C1376" s="14" t="str">
        <f>IFERROR(_xlfn.XLOOKUP(Apollo_Results[[#This Row],[Company Number ]],Apollo_Data___Inc_Lender!A:A,Apollo_Data___Inc_Lender!C:C,,)&amp;"","")</f>
        <v>Simon - Warner</v>
      </c>
      <c r="D1376" s="8" t="str">
        <f>IFERROR(_xlfn.XLOOKUP(Apollo_Results[[#This Row],[Company Number ]],Apollo_Data___Inc_Lender!A:A,Apollo_Data___Inc_Lender!D:D,,)&amp;"","")</f>
        <v/>
      </c>
      <c r="E1376" s="19">
        <f>IFERROR(_xlfn.XLOOKUP(Apollo_Results[[#This Row],[Company Number ]],Apollo_Data___Inc_Lender!A:A,Apollo_Data___Inc_Lender!E:E,"",),"")</f>
        <v>0</v>
      </c>
      <c r="F1376" s="8" t="str">
        <f>IFERROR(_xlfn.XLOOKUP(Apollo_Results[[#This Row],[Company Number ]],Apollo_Data___Inc_Lender!A:A,Apollo_Data___Inc_Lender!F:F,"",0)&amp;"","")</f>
        <v/>
      </c>
      <c r="G1376" s="19">
        <f>_xlfn.XLOOKUP(Apollo_Results[[#This Row],[Company Number ]],Apollo_Data___Inc_Lender!A:A,Apollo_Data___Inc_Lender!G:G,"",0)</f>
        <v>43840</v>
      </c>
      <c r="H1376" s="8" t="str">
        <f>IFERROR(Apollo_Data__Comp_No[[#This Row],[First Name]],"")</f>
        <v>Simon</v>
      </c>
      <c r="I1376" s="8" t="str">
        <f>IFERROR(Apollo_Data__Comp_No[[#This Row],[Last Name]],"")</f>
        <v>Warner</v>
      </c>
      <c r="M1376" s="8" t="str">
        <f>IFERROR(Apollo_Data__Comp_No[[#This Row],[Company Linkedin Url]],"")</f>
        <v>http://www.linkedin.com/company/warner-planning</v>
      </c>
      <c r="N1376" s="8" t="str">
        <f>IFERROR(Apollo_Data__Comp_No[[#This Row],[Website]],"")</f>
        <v>https://warnerplanning.co.uk</v>
      </c>
      <c r="O1376" s="8" t="str">
        <f>IFERROR(Apollo_Data__Comp_No[[#This Row],[Company Address]],"")</f>
        <v>Milton Keynes, England, United Kingdom</v>
      </c>
      <c r="P1376" s="32"/>
    </row>
    <row r="1377" spans="1:16" x14ac:dyDescent="0.4">
      <c r="A1377" s="18" t="str">
        <f>IFERROR(Apollo_Data__Comp_No[[#This Row],[CH Company number]],"")</f>
        <v>11584360</v>
      </c>
      <c r="B1377" s="14" t="str">
        <f>IFERROR(Apollo_Data__Comp_No[[#This Row],[company]],"")</f>
        <v>Colmore Gaskell</v>
      </c>
      <c r="C1377" s="14" t="str">
        <f>IFERROR(_xlfn.XLOOKUP(Apollo_Results[[#This Row],[Company Number ]],Apollo_Data___Inc_Lender!A:A,Apollo_Data___Inc_Lender!C:C,,)&amp;"","")</f>
        <v>Philip - Bird</v>
      </c>
      <c r="D1377" s="8" t="str">
        <f>IFERROR(_xlfn.XLOOKUP(Apollo_Results[[#This Row],[Company Number ]],Apollo_Data___Inc_Lender!A:A,Apollo_Data___Inc_Lender!D:D,,)&amp;"","")</f>
        <v/>
      </c>
      <c r="E1377" s="19">
        <f>IFERROR(_xlfn.XLOOKUP(Apollo_Results[[#This Row],[Company Number ]],Apollo_Data___Inc_Lender!A:A,Apollo_Data___Inc_Lender!E:E,"",),"")</f>
        <v>0</v>
      </c>
      <c r="F1377" s="8" t="str">
        <f>IFERROR(_xlfn.XLOOKUP(Apollo_Results[[#This Row],[Company Number ]],Apollo_Data___Inc_Lender!A:A,Apollo_Data___Inc_Lender!F:F,"",0)&amp;"","")</f>
        <v/>
      </c>
      <c r="G1377" s="19">
        <f>_xlfn.XLOOKUP(Apollo_Results[[#This Row],[Company Number ]],Apollo_Data___Inc_Lender!A:A,Apollo_Data___Inc_Lender!G:G,"",0)</f>
        <v>43367</v>
      </c>
      <c r="H1377" s="8" t="str">
        <f>IFERROR(Apollo_Data__Comp_No[[#This Row],[First Name]],"")</f>
        <v>Karan</v>
      </c>
      <c r="I1377" s="8" t="str">
        <f>IFERROR(Apollo_Data__Comp_No[[#This Row],[Last Name]],"")</f>
        <v>Gohil</v>
      </c>
      <c r="M1377" s="8" t="str">
        <f>IFERROR(Apollo_Data__Comp_No[[#This Row],[Company Linkedin Url]],"")</f>
        <v>http://www.linkedin.com/company/colmore-gaskell</v>
      </c>
      <c r="N1377" s="8" t="str">
        <f>IFERROR(Apollo_Data__Comp_No[[#This Row],[Website]],"")</f>
        <v>https://colmore-gaskell.co.uk</v>
      </c>
      <c r="O1377" s="8" t="str">
        <f>IFERROR(Apollo_Data__Comp_No[[#This Row],[Company Address]],"")</f>
        <v>67 Wingate Square, London, England, United Kingdom, SW4 0AF</v>
      </c>
      <c r="P1377" s="32"/>
    </row>
    <row r="1378" spans="1:16" x14ac:dyDescent="0.4">
      <c r="A1378" s="18" t="str">
        <f>IFERROR(Apollo_Data__Comp_No[[#This Row],[CH Company number]],"")</f>
        <v>15402699</v>
      </c>
      <c r="B1378" s="14" t="str">
        <f>IFERROR(Apollo_Data__Comp_No[[#This Row],[company]],"")</f>
        <v>Ralph Rose</v>
      </c>
      <c r="C1378" s="14" t="str">
        <f>IFERROR(_xlfn.XLOOKUP(Apollo_Results[[#This Row],[Company Number ]],Apollo_Data___Inc_Lender!A:A,Apollo_Data___Inc_Lender!C:C,,)&amp;"","")</f>
        <v>Paul - Dodds; Sonia - Gill</v>
      </c>
      <c r="D1378" s="8" t="str">
        <f>IFERROR(_xlfn.XLOOKUP(Apollo_Results[[#This Row],[Company Number ]],Apollo_Data___Inc_Lender!A:A,Apollo_Data___Inc_Lender!D:D,,)&amp;"","")</f>
        <v/>
      </c>
      <c r="E1378" s="19">
        <f>IFERROR(_xlfn.XLOOKUP(Apollo_Results[[#This Row],[Company Number ]],Apollo_Data___Inc_Lender!A:A,Apollo_Data___Inc_Lender!E:E,"",),"")</f>
        <v>0</v>
      </c>
      <c r="F1378" s="8" t="str">
        <f>IFERROR(_xlfn.XLOOKUP(Apollo_Results[[#This Row],[Company Number ]],Apollo_Data___Inc_Lender!A:A,Apollo_Data___Inc_Lender!F:F,"",0)&amp;"","")</f>
        <v/>
      </c>
      <c r="G1378" s="19">
        <f>_xlfn.XLOOKUP(Apollo_Results[[#This Row],[Company Number ]],Apollo_Data___Inc_Lender!A:A,Apollo_Data___Inc_Lender!G:G,"",0)</f>
        <v>45301</v>
      </c>
      <c r="H1378" s="8" t="str">
        <f>IFERROR(Apollo_Data__Comp_No[[#This Row],[First Name]],"")</f>
        <v>Paul</v>
      </c>
      <c r="I1378" s="8" t="str">
        <f>IFERROR(Apollo_Data__Comp_No[[#This Row],[Last Name]],"")</f>
        <v>Dodds</v>
      </c>
      <c r="M1378" s="8" t="str">
        <f>IFERROR(Apollo_Data__Comp_No[[#This Row],[Company Linkedin Url]],"")</f>
        <v>http://www.linkedin.com/company/ralph-rose</v>
      </c>
      <c r="N1378" s="8" t="str">
        <f>IFERROR(Apollo_Data__Comp_No[[#This Row],[Website]],"")</f>
        <v>https://ralphroseproperty.com</v>
      </c>
      <c r="O1378" s="8" t="str">
        <f>IFERROR(Apollo_Data__Comp_No[[#This Row],[Company Address]],"")</f>
        <v>91 Wimpole Street, London, England, United Kingdom, W1U 2</v>
      </c>
      <c r="P1378" s="32"/>
    </row>
    <row r="1379" spans="1:16" x14ac:dyDescent="0.4">
      <c r="A1379" s="18" t="str">
        <f>IFERROR(Apollo_Data__Comp_No[[#This Row],[CH Company number]],"")</f>
        <v>11461116</v>
      </c>
      <c r="B1379" s="14" t="str">
        <f>IFERROR(Apollo_Data__Comp_No[[#This Row],[company]],"")</f>
        <v>Open Vu</v>
      </c>
      <c r="C1379" s="14" t="str">
        <f>IFERROR(_xlfn.XLOOKUP(Apollo_Results[[#This Row],[Company Number ]],Apollo_Data___Inc_Lender!A:A,Apollo_Data___Inc_Lender!C:C,,)&amp;"","")</f>
        <v>George - Ball; Christopher - Price</v>
      </c>
      <c r="D1379" s="8" t="str">
        <f>IFERROR(_xlfn.XLOOKUP(Apollo_Results[[#This Row],[Company Number ]],Apollo_Data___Inc_Lender!A:A,Apollo_Data___Inc_Lender!D:D,,)&amp;"","")</f>
        <v/>
      </c>
      <c r="E1379" s="19">
        <f>IFERROR(_xlfn.XLOOKUP(Apollo_Results[[#This Row],[Company Number ]],Apollo_Data___Inc_Lender!A:A,Apollo_Data___Inc_Lender!E:E,"",),"")</f>
        <v>0</v>
      </c>
      <c r="F1379" s="8" t="str">
        <f>IFERROR(_xlfn.XLOOKUP(Apollo_Results[[#This Row],[Company Number ]],Apollo_Data___Inc_Lender!A:A,Apollo_Data___Inc_Lender!F:F,"",0)&amp;"","")</f>
        <v/>
      </c>
      <c r="G1379" s="19">
        <f>_xlfn.XLOOKUP(Apollo_Results[[#This Row],[Company Number ]],Apollo_Data___Inc_Lender!A:A,Apollo_Data___Inc_Lender!G:G,"",0)</f>
        <v>43293</v>
      </c>
      <c r="H1379" s="8" t="str">
        <f>IFERROR(Apollo_Data__Comp_No[[#This Row],[First Name]],"")</f>
        <v>George</v>
      </c>
      <c r="I1379" s="8" t="str">
        <f>IFERROR(Apollo_Data__Comp_No[[#This Row],[Last Name]],"")</f>
        <v>Ball</v>
      </c>
      <c r="M1379" s="8" t="str">
        <f>IFERROR(Apollo_Data__Comp_No[[#This Row],[Company Linkedin Url]],"")</f>
        <v>http://www.linkedin.com/company/open-vu</v>
      </c>
      <c r="N1379" s="8" t="str">
        <f>IFERROR(Apollo_Data__Comp_No[[#This Row],[Website]],"")</f>
        <v>https://openvu.co.uk</v>
      </c>
      <c r="O1379" s="8" t="str">
        <f>IFERROR(Apollo_Data__Comp_No[[#This Row],[Company Address]],"")</f>
        <v>Cobham Park Road, Cobham, England, United Kingdom, KT11 3</v>
      </c>
      <c r="P1379" s="32"/>
    </row>
    <row r="1380" spans="1:16" x14ac:dyDescent="0.4">
      <c r="A1380" s="18" t="str">
        <f>IFERROR(Apollo_Data__Comp_No[[#This Row],[CH Company number]],"")</f>
        <v>11072663</v>
      </c>
      <c r="B1380" s="14" t="str">
        <f>IFERROR(Apollo_Data__Comp_No[[#This Row],[company]],"")</f>
        <v>Select Residential</v>
      </c>
      <c r="C1380" s="14" t="str">
        <f>IFERROR(_xlfn.XLOOKUP(Apollo_Results[[#This Row],[Company Number ]],Apollo_Data___Inc_Lender!A:A,Apollo_Data___Inc_Lender!C:C,,)&amp;"","")</f>
        <v>Shaun - Hatton</v>
      </c>
      <c r="D1380" s="8" t="str">
        <f>IFERROR(_xlfn.XLOOKUP(Apollo_Results[[#This Row],[Company Number ]],Apollo_Data___Inc_Lender!A:A,Apollo_Data___Inc_Lender!D:D,,)&amp;"","")</f>
        <v/>
      </c>
      <c r="E1380" s="19">
        <f>IFERROR(_xlfn.XLOOKUP(Apollo_Results[[#This Row],[Company Number ]],Apollo_Data___Inc_Lender!A:A,Apollo_Data___Inc_Lender!E:E,"",),"")</f>
        <v>0</v>
      </c>
      <c r="F1380" s="8" t="str">
        <f>IFERROR(_xlfn.XLOOKUP(Apollo_Results[[#This Row],[Company Number ]],Apollo_Data___Inc_Lender!A:A,Apollo_Data___Inc_Lender!F:F,"",0)&amp;"","")</f>
        <v/>
      </c>
      <c r="G1380" s="19">
        <f>_xlfn.XLOOKUP(Apollo_Results[[#This Row],[Company Number ]],Apollo_Data___Inc_Lender!A:A,Apollo_Data___Inc_Lender!G:G,"",0)</f>
        <v>43059</v>
      </c>
      <c r="H1380" s="8" t="str">
        <f>IFERROR(Apollo_Data__Comp_No[[#This Row],[First Name]],"")</f>
        <v>Anna</v>
      </c>
      <c r="I1380" s="8" t="str">
        <f>IFERROR(Apollo_Data__Comp_No[[#This Row],[Last Name]],"")</f>
        <v>Jeffries</v>
      </c>
      <c r="M1380" s="8" t="str">
        <f>IFERROR(Apollo_Data__Comp_No[[#This Row],[Company Linkedin Url]],"")</f>
        <v>http://www.linkedin.com/company/select-residential</v>
      </c>
      <c r="N1380" s="8" t="str">
        <f>IFERROR(Apollo_Data__Comp_No[[#This Row],[Website]],"")</f>
        <v>https://selectresidential.com</v>
      </c>
      <c r="O1380" s="8" t="str">
        <f>IFERROR(Apollo_Data__Comp_No[[#This Row],[Company Address]],"")</f>
        <v>Manchester, England, United Kingdom</v>
      </c>
      <c r="P1380" s="32"/>
    </row>
    <row r="1381" spans="1:16" x14ac:dyDescent="0.4">
      <c r="A1381" s="18" t="str">
        <f>IFERROR(Apollo_Data__Comp_No[[#This Row],[CH Company number]],"")</f>
        <v>10845833</v>
      </c>
      <c r="B1381" s="14" t="str">
        <f>IFERROR(Apollo_Data__Comp_No[[#This Row],[company]],"")</f>
        <v>Trinity Square Developments</v>
      </c>
      <c r="C1381" s="14" t="str">
        <f>IFERROR(_xlfn.XLOOKUP(Apollo_Results[[#This Row],[Company Number ]],Apollo_Data___Inc_Lender!A:A,Apollo_Data___Inc_Lender!C:C,,)&amp;"","")</f>
        <v>Robert - Graham</v>
      </c>
      <c r="D1381" s="8" t="str">
        <f>IFERROR(_xlfn.XLOOKUP(Apollo_Results[[#This Row],[Company Number ]],Apollo_Data___Inc_Lender!A:A,Apollo_Data___Inc_Lender!D:D,,)&amp;"","")</f>
        <v/>
      </c>
      <c r="E1381" s="19">
        <f>IFERROR(_xlfn.XLOOKUP(Apollo_Results[[#This Row],[Company Number ]],Apollo_Data___Inc_Lender!A:A,Apollo_Data___Inc_Lender!E:E,"",),"")</f>
        <v>0</v>
      </c>
      <c r="F1381" s="8" t="str">
        <f>IFERROR(_xlfn.XLOOKUP(Apollo_Results[[#This Row],[Company Number ]],Apollo_Data___Inc_Lender!A:A,Apollo_Data___Inc_Lender!F:F,"",0)&amp;"","")</f>
        <v/>
      </c>
      <c r="G1381" s="19">
        <f>_xlfn.XLOOKUP(Apollo_Results[[#This Row],[Company Number ]],Apollo_Data___Inc_Lender!A:A,Apollo_Data___Inc_Lender!G:G,"",0)</f>
        <v>42919</v>
      </c>
      <c r="H1381" s="8" t="str">
        <f>IFERROR(Apollo_Data__Comp_No[[#This Row],[First Name]],"")</f>
        <v>Harry</v>
      </c>
      <c r="I1381" s="8" t="str">
        <f>IFERROR(Apollo_Data__Comp_No[[#This Row],[Last Name]],"")</f>
        <v>Rose</v>
      </c>
      <c r="M1381" s="8" t="str">
        <f>IFERROR(Apollo_Data__Comp_No[[#This Row],[Company Linkedin Url]],"")</f>
        <v>http://www.linkedin.com/company/trinity-square-developments</v>
      </c>
      <c r="N1381" s="8" t="str">
        <f>IFERROR(Apollo_Data__Comp_No[[#This Row],[Website]],"")</f>
        <v>https://trinitysquaredevelopments.co.uk</v>
      </c>
      <c r="O1381" s="8" t="str">
        <f>IFERROR(Apollo_Data__Comp_No[[#This Row],[Company Address]],"")</f>
        <v>Redhill, England, United Kingdom, RH1 3</v>
      </c>
      <c r="P1381" s="32"/>
    </row>
    <row r="1382" spans="1:16" x14ac:dyDescent="0.4">
      <c r="A1382" s="18" t="str">
        <f>IFERROR(Apollo_Data__Comp_No[[#This Row],[CH Company number]],"")</f>
        <v>07210196</v>
      </c>
      <c r="B1382" s="14" t="str">
        <f>IFERROR(Apollo_Data__Comp_No[[#This Row],[company]],"")</f>
        <v>AVARO (MIDLANDS) LIMITED</v>
      </c>
      <c r="C1382" s="14" t="str">
        <f>IFERROR(_xlfn.XLOOKUP(Apollo_Results[[#This Row],[Company Number ]],Apollo_Data___Inc_Lender!A:A,Apollo_Data___Inc_Lender!C:C,,)&amp;"","")</f>
        <v>James - Downes</v>
      </c>
      <c r="D1382" s="8" t="str">
        <f>IFERROR(_xlfn.XLOOKUP(Apollo_Results[[#This Row],[Company Number ]],Apollo_Data___Inc_Lender!A:A,Apollo_Data___Inc_Lender!D:D,,)&amp;"","")</f>
        <v>Bcrs Cief Ii Limited</v>
      </c>
      <c r="E1382" s="19">
        <f>IFERROR(_xlfn.XLOOKUP(Apollo_Results[[#This Row],[Company Number ]],Apollo_Data___Inc_Lender!A:A,Apollo_Data___Inc_Lender!E:E,"",),"")</f>
        <v>45526</v>
      </c>
      <c r="F1382" s="8" t="str">
        <f>IFERROR(_xlfn.XLOOKUP(Apollo_Results[[#This Row],[Company Number ]],Apollo_Data___Inc_Lender!A:A,Apollo_Data___Inc_Lender!F:F,"",0)&amp;"","")</f>
        <v>outstanding</v>
      </c>
      <c r="G1382" s="19">
        <f>_xlfn.XLOOKUP(Apollo_Results[[#This Row],[Company Number ]],Apollo_Data___Inc_Lender!A:A,Apollo_Data___Inc_Lender!G:G,"",0)</f>
        <v>40268</v>
      </c>
      <c r="H1382" s="8" t="str">
        <f>IFERROR(Apollo_Data__Comp_No[[#This Row],[First Name]],"")</f>
        <v>Anita</v>
      </c>
      <c r="I1382" s="8" t="str">
        <f>IFERROR(Apollo_Data__Comp_No[[#This Row],[Last Name]],"")</f>
        <v>Davis</v>
      </c>
      <c r="M1382" s="8" t="str">
        <f>IFERROR(Apollo_Data__Comp_No[[#This Row],[Company Linkedin Url]],"")</f>
        <v>http://www.linkedin.com/company/avaro-midlands-limited</v>
      </c>
      <c r="N1382" s="8" t="str">
        <f>IFERROR(Apollo_Data__Comp_No[[#This Row],[Website]],"")</f>
        <v>https://avaro.co.uk</v>
      </c>
      <c r="O1382" s="8" t="str">
        <f>IFERROR(Apollo_Data__Comp_No[[#This Row],[Company Address]],"")</f>
        <v>Wythall, England, United Kingdom</v>
      </c>
      <c r="P1382" s="32"/>
    </row>
    <row r="1383" spans="1:16" x14ac:dyDescent="0.4">
      <c r="A1383" s="18" t="str">
        <f>IFERROR(Apollo_Data__Comp_No[[#This Row],[CH Company number]],"")</f>
        <v>10624811</v>
      </c>
      <c r="B1383" s="14" t="str">
        <f>IFERROR(Apollo_Data__Comp_No[[#This Row],[company]],"")</f>
        <v>SDGB Properties</v>
      </c>
      <c r="C1383" s="14" t="str">
        <f>IFERROR(_xlfn.XLOOKUP(Apollo_Results[[#This Row],[Company Number ]],Apollo_Data___Inc_Lender!A:A,Apollo_Data___Inc_Lender!C:C,,)&amp;"","")</f>
        <v>Gina - Al-Derzi; Al-Derzi, Saif Eldeen</v>
      </c>
      <c r="D1383" s="8" t="str">
        <f>IFERROR(_xlfn.XLOOKUP(Apollo_Results[[#This Row],[Company Number ]],Apollo_Data___Inc_Lender!A:A,Apollo_Data___Inc_Lender!D:D,,)&amp;"","")</f>
        <v>Together Commercial Finance Limited</v>
      </c>
      <c r="E1383" s="19">
        <f>IFERROR(_xlfn.XLOOKUP(Apollo_Results[[#This Row],[Company Number ]],Apollo_Data___Inc_Lender!A:A,Apollo_Data___Inc_Lender!E:E,"",),"")</f>
        <v>45561</v>
      </c>
      <c r="F1383" s="8" t="str">
        <f>IFERROR(_xlfn.XLOOKUP(Apollo_Results[[#This Row],[Company Number ]],Apollo_Data___Inc_Lender!A:A,Apollo_Data___Inc_Lender!F:F,"",0)&amp;"","")</f>
        <v>outstanding</v>
      </c>
      <c r="G1383" s="19">
        <f>_xlfn.XLOOKUP(Apollo_Results[[#This Row],[Company Number ]],Apollo_Data___Inc_Lender!A:A,Apollo_Data___Inc_Lender!G:G,"",0)</f>
        <v>42783</v>
      </c>
      <c r="H1383" s="8" t="str">
        <f>IFERROR(Apollo_Data__Comp_No[[#This Row],[First Name]],"")</f>
        <v>Kas</v>
      </c>
      <c r="I1383" s="8" t="str">
        <f>IFERROR(Apollo_Data__Comp_No[[#This Row],[Last Name]],"")</f>
        <v>Derzi</v>
      </c>
      <c r="M1383" s="8" t="str">
        <f>IFERROR(Apollo_Data__Comp_No[[#This Row],[Company Linkedin Url]],"")</f>
        <v>http://www.linkedin.com/company/sdgb-properties</v>
      </c>
      <c r="N1383" s="8" t="str">
        <f>IFERROR(Apollo_Data__Comp_No[[#This Row],[Website]],"")</f>
        <v>https://sdgbproperties.com</v>
      </c>
      <c r="O1383" s="8" t="str">
        <f>IFERROR(Apollo_Data__Comp_No[[#This Row],[Company Address]],"")</f>
        <v>10 York Avenue, Lincoln, England, United Kingdom, LN1 1LL</v>
      </c>
      <c r="P1383" s="32"/>
    </row>
    <row r="1384" spans="1:16" x14ac:dyDescent="0.4">
      <c r="A1384" s="18" t="str">
        <f>IFERROR(Apollo_Data__Comp_No[[#This Row],[CH Company number]],"")</f>
        <v>13243199</v>
      </c>
      <c r="B1384" s="14" t="str">
        <f>IFERROR(Apollo_Data__Comp_No[[#This Row],[company]],"")</f>
        <v>Custodian Developments</v>
      </c>
      <c r="C1384" s="14" t="str">
        <f>IFERROR(_xlfn.XLOOKUP(Apollo_Results[[#This Row],[Company Number ]],Apollo_Data___Inc_Lender!A:A,Apollo_Data___Inc_Lender!C:C,,)&amp;"","")</f>
        <v>Harpal - Chana</v>
      </c>
      <c r="D1384" s="8" t="str">
        <f>IFERROR(_xlfn.XLOOKUP(Apollo_Results[[#This Row],[Company Number ]],Apollo_Data___Inc_Lender!A:A,Apollo_Data___Inc_Lender!D:D,,)&amp;"","")</f>
        <v>Redwood Bank Limited</v>
      </c>
      <c r="E1384" s="19">
        <f>IFERROR(_xlfn.XLOOKUP(Apollo_Results[[#This Row],[Company Number ]],Apollo_Data___Inc_Lender!A:A,Apollo_Data___Inc_Lender!E:E,"",),"")</f>
        <v>45590</v>
      </c>
      <c r="F1384" s="8" t="str">
        <f>IFERROR(_xlfn.XLOOKUP(Apollo_Results[[#This Row],[Company Number ]],Apollo_Data___Inc_Lender!A:A,Apollo_Data___Inc_Lender!F:F,"",0)&amp;"","")</f>
        <v>outstanding</v>
      </c>
      <c r="G1384" s="19">
        <f>_xlfn.XLOOKUP(Apollo_Results[[#This Row],[Company Number ]],Apollo_Data___Inc_Lender!A:A,Apollo_Data___Inc_Lender!G:G,"",0)</f>
        <v>44258</v>
      </c>
      <c r="H1384" s="8" t="str">
        <f>IFERROR(Apollo_Data__Comp_No[[#This Row],[First Name]],"")</f>
        <v>Sanvir</v>
      </c>
      <c r="I1384" s="8" t="str">
        <f>IFERROR(Apollo_Data__Comp_No[[#This Row],[Last Name]],"")</f>
        <v>Chana</v>
      </c>
      <c r="M1384" s="8" t="str">
        <f>IFERROR(Apollo_Data__Comp_No[[#This Row],[Company Linkedin Url]],"")</f>
        <v>http://www.linkedin.com/company/custodian-developments</v>
      </c>
      <c r="N1384" s="8" t="str">
        <f>IFERROR(Apollo_Data__Comp_No[[#This Row],[Website]],"")</f>
        <v>https://custodiandevelopments.co.uk</v>
      </c>
      <c r="O1384" s="8" t="str">
        <f>IFERROR(Apollo_Data__Comp_No[[#This Row],[Company Address]],"")</f>
        <v>London, United Kingdom</v>
      </c>
      <c r="P1384" s="32"/>
    </row>
    <row r="1385" spans="1:16" x14ac:dyDescent="0.4">
      <c r="A1385" s="18" t="str">
        <f>IFERROR(Apollo_Data__Comp_No[[#This Row],[CH Company number]],"")</f>
        <v>10409432</v>
      </c>
      <c r="B1385" s="14" t="str">
        <f>IFERROR(Apollo_Data__Comp_No[[#This Row],[company]],"")</f>
        <v>GOLDeal LTD.</v>
      </c>
      <c r="C1385" s="14" t="str">
        <f>IFERROR(_xlfn.XLOOKUP(Apollo_Results[[#This Row],[Company Number ]],Apollo_Data___Inc_Lender!A:A,Apollo_Data___Inc_Lender!C:C,,)&amp;"","")</f>
        <v>Maciej - Pietrzak</v>
      </c>
      <c r="D1385" s="8" t="str">
        <f>IFERROR(_xlfn.XLOOKUP(Apollo_Results[[#This Row],[Company Number ]],Apollo_Data___Inc_Lender!A:A,Apollo_Data___Inc_Lender!D:D,,)&amp;"","")</f>
        <v>Hampshire Trust Bank PLC</v>
      </c>
      <c r="E1385" s="19">
        <f>IFERROR(_xlfn.XLOOKUP(Apollo_Results[[#This Row],[Company Number ]],Apollo_Data___Inc_Lender!A:A,Apollo_Data___Inc_Lender!E:E,"",),"")</f>
        <v>44858</v>
      </c>
      <c r="F1385" s="8" t="str">
        <f>IFERROR(_xlfn.XLOOKUP(Apollo_Results[[#This Row],[Company Number ]],Apollo_Data___Inc_Lender!A:A,Apollo_Data___Inc_Lender!F:F,"",0)&amp;"","")</f>
        <v>outstanding</v>
      </c>
      <c r="G1385" s="19">
        <f>_xlfn.XLOOKUP(Apollo_Results[[#This Row],[Company Number ]],Apollo_Data___Inc_Lender!A:A,Apollo_Data___Inc_Lender!G:G,"",0)</f>
        <v>42647</v>
      </c>
      <c r="H1385" s="8" t="str">
        <f>IFERROR(Apollo_Data__Comp_No[[#This Row],[First Name]],"")</f>
        <v>Plamen</v>
      </c>
      <c r="I1385" s="8" t="str">
        <f>IFERROR(Apollo_Data__Comp_No[[#This Row],[Last Name]],"")</f>
        <v>Nikolaev</v>
      </c>
      <c r="M1385" s="8" t="str">
        <f>IFERROR(Apollo_Data__Comp_No[[#This Row],[Company Linkedin Url]],"")</f>
        <v>http://www.linkedin.com/company/goldeal-limited</v>
      </c>
      <c r="N1385" s="8" t="str">
        <f>IFERROR(Apollo_Data__Comp_No[[#This Row],[Website]],"")</f>
        <v>https://goldeal.co.uk</v>
      </c>
      <c r="O1385" s="8" t="str">
        <f>IFERROR(Apollo_Data__Comp_No[[#This Row],[Company Address]],"")</f>
        <v>1A Upper Fforest Way, Llansamlet, Wales, United Kingdom, SA6 8PJ</v>
      </c>
      <c r="P1385" s="32"/>
    </row>
    <row r="1386" spans="1:16" x14ac:dyDescent="0.4">
      <c r="A1386" s="18" t="str">
        <f>IFERROR(Apollo_Data__Comp_No[[#This Row],[CH Company number]],"")</f>
        <v>SC416569</v>
      </c>
      <c r="B1386" s="14" t="str">
        <f>IFERROR(Apollo_Data__Comp_No[[#This Row],[company]],"")</f>
        <v>Stephen Kane &amp; Company</v>
      </c>
      <c r="C1386" s="14" t="str">
        <f>IFERROR(_xlfn.XLOOKUP(Apollo_Results[[#This Row],[Company Number ]],Apollo_Data___Inc_Lender!A:A,Apollo_Data___Inc_Lender!C:C,,)&amp;"","")</f>
        <v>Faye - Kane; Stephen - Kane</v>
      </c>
      <c r="D1386" s="8" t="str">
        <f>IFERROR(_xlfn.XLOOKUP(Apollo_Results[[#This Row],[Company Number ]],Apollo_Data___Inc_Lender!A:A,Apollo_Data___Inc_Lender!D:D,,)&amp;"","")</f>
        <v/>
      </c>
      <c r="E1386" s="19">
        <f>IFERROR(_xlfn.XLOOKUP(Apollo_Results[[#This Row],[Company Number ]],Apollo_Data___Inc_Lender!A:A,Apollo_Data___Inc_Lender!E:E,"",),"")</f>
        <v>0</v>
      </c>
      <c r="F1386" s="8" t="str">
        <f>IFERROR(_xlfn.XLOOKUP(Apollo_Results[[#This Row],[Company Number ]],Apollo_Data___Inc_Lender!A:A,Apollo_Data___Inc_Lender!F:F,"",0)&amp;"","")</f>
        <v/>
      </c>
      <c r="G1386" s="19">
        <f>_xlfn.XLOOKUP(Apollo_Results[[#This Row],[Company Number ]],Apollo_Data___Inc_Lender!A:A,Apollo_Data___Inc_Lender!G:G,"",0)</f>
        <v>40947</v>
      </c>
      <c r="H1386" s="8" t="str">
        <f>IFERROR(Apollo_Data__Comp_No[[#This Row],[First Name]],"")</f>
        <v>Phil</v>
      </c>
      <c r="I1386" s="8" t="str">
        <f>IFERROR(Apollo_Data__Comp_No[[#This Row],[Last Name]],"")</f>
        <v>Richards</v>
      </c>
      <c r="M1386" s="8" t="str">
        <f>IFERROR(Apollo_Data__Comp_No[[#This Row],[Company Linkedin Url]],"")</f>
        <v>http://www.linkedin.com/company/stephen-kane-company</v>
      </c>
      <c r="N1386" s="8" t="str">
        <f>IFERROR(Apollo_Data__Comp_No[[#This Row],[Website]],"")</f>
        <v>https://stephenkane.co.uk</v>
      </c>
      <c r="O1386" s="8" t="str">
        <f>IFERROR(Apollo_Data__Comp_No[[#This Row],[Company Address]],"")</f>
        <v>61 Queen Anne Street, London, England, United Kingdom, W1G 8</v>
      </c>
      <c r="P1386" s="32"/>
    </row>
    <row r="1387" spans="1:16" x14ac:dyDescent="0.4">
      <c r="A1387" s="18" t="str">
        <f>IFERROR(Apollo_Data__Comp_No[[#This Row],[CH Company number]],"")</f>
        <v>15122120</v>
      </c>
      <c r="B1387" s="14" t="str">
        <f>IFERROR(Apollo_Data__Comp_No[[#This Row],[company]],"")</f>
        <v>Heron Square</v>
      </c>
      <c r="C1387" s="14" t="str">
        <f>IFERROR(_xlfn.XLOOKUP(Apollo_Results[[#This Row],[Company Number ]],Apollo_Data___Inc_Lender!A:A,Apollo_Data___Inc_Lender!C:C,,)&amp;"","")</f>
        <v>Ismail, Samir</v>
      </c>
      <c r="D1387" s="8" t="str">
        <f>IFERROR(_xlfn.XLOOKUP(Apollo_Results[[#This Row],[Company Number ]],Apollo_Data___Inc_Lender!A:A,Apollo_Data___Inc_Lender!D:D,,)&amp;"","")</f>
        <v/>
      </c>
      <c r="E1387" s="19">
        <f>IFERROR(_xlfn.XLOOKUP(Apollo_Results[[#This Row],[Company Number ]],Apollo_Data___Inc_Lender!A:A,Apollo_Data___Inc_Lender!E:E,"",),"")</f>
        <v>0</v>
      </c>
      <c r="F1387" s="8" t="str">
        <f>IFERROR(_xlfn.XLOOKUP(Apollo_Results[[#This Row],[Company Number ]],Apollo_Data___Inc_Lender!A:A,Apollo_Data___Inc_Lender!F:F,"",0)&amp;"","")</f>
        <v/>
      </c>
      <c r="G1387" s="19">
        <f>_xlfn.XLOOKUP(Apollo_Results[[#This Row],[Company Number ]],Apollo_Data___Inc_Lender!A:A,Apollo_Data___Inc_Lender!G:G,"",0)</f>
        <v>45176</v>
      </c>
      <c r="H1387" s="8" t="str">
        <f>IFERROR(Apollo_Data__Comp_No[[#This Row],[First Name]],"")</f>
        <v>Sam</v>
      </c>
      <c r="I1387" s="8" t="str">
        <f>IFERROR(Apollo_Data__Comp_No[[#This Row],[Last Name]],"")</f>
        <v>Ismail</v>
      </c>
      <c r="M1387" s="8" t="str">
        <f>IFERROR(Apollo_Data__Comp_No[[#This Row],[Company Linkedin Url]],"")</f>
        <v>http://www.linkedin.com/company/heronsquare</v>
      </c>
      <c r="N1387" s="8" t="str">
        <f>IFERROR(Apollo_Data__Comp_No[[#This Row],[Website]],"")</f>
        <v>https://heronsquare.co.uk</v>
      </c>
      <c r="O1387" s="8" t="str">
        <f>IFERROR(Apollo_Data__Comp_No[[#This Row],[Company Address]],"")</f>
        <v>Great Portland Street, London, England, United Kingdom, W1W 5</v>
      </c>
      <c r="P1387" s="32"/>
    </row>
    <row r="1388" spans="1:16" x14ac:dyDescent="0.4">
      <c r="A1388" s="18" t="str">
        <f>IFERROR(Apollo_Data__Comp_No[[#This Row],[CH Company number]],"")</f>
        <v>06388989</v>
      </c>
      <c r="B1388" s="14" t="str">
        <f>IFERROR(Apollo_Data__Comp_No[[#This Row],[company]],"")</f>
        <v>Firmstone Developments Ltd</v>
      </c>
      <c r="C1388" s="14" t="str">
        <f>IFERROR(_xlfn.XLOOKUP(Apollo_Results[[#This Row],[Company Number ]],Apollo_Data___Inc_Lender!A:A,Apollo_Data___Inc_Lender!C:C,,)&amp;"","")</f>
        <v>Francis - Firmstone; Claire - Firmstone</v>
      </c>
      <c r="D1388" s="8" t="str">
        <f>IFERROR(_xlfn.XLOOKUP(Apollo_Results[[#This Row],[Company Number ]],Apollo_Data___Inc_Lender!A:A,Apollo_Data___Inc_Lender!D:D,,)&amp;"","")</f>
        <v>Graham Nicholas</v>
      </c>
      <c r="E1388" s="19">
        <f>IFERROR(_xlfn.XLOOKUP(Apollo_Results[[#This Row],[Company Number ]],Apollo_Data___Inc_Lender!A:A,Apollo_Data___Inc_Lender!E:E,"",),"")</f>
        <v>40763</v>
      </c>
      <c r="F1388" s="8" t="str">
        <f>IFERROR(_xlfn.XLOOKUP(Apollo_Results[[#This Row],[Company Number ]],Apollo_Data___Inc_Lender!A:A,Apollo_Data___Inc_Lender!F:F,"",0)&amp;"","")</f>
        <v>fully-satisfied</v>
      </c>
      <c r="G1388" s="19">
        <f>_xlfn.XLOOKUP(Apollo_Results[[#This Row],[Company Number ]],Apollo_Data___Inc_Lender!A:A,Apollo_Data___Inc_Lender!G:G,"",0)</f>
        <v>39358</v>
      </c>
      <c r="H1388" s="8" t="str">
        <f>IFERROR(Apollo_Data__Comp_No[[#This Row],[First Name]],"")</f>
        <v>Josh</v>
      </c>
      <c r="I1388" s="8" t="str">
        <f>IFERROR(Apollo_Data__Comp_No[[#This Row],[Last Name]],"")</f>
        <v>Underwood</v>
      </c>
      <c r="M1388" s="8" t="str">
        <f>IFERROR(Apollo_Data__Comp_No[[#This Row],[Company Linkedin Url]],"")</f>
        <v>http://www.linkedin.com/company/firmstone-developments-limited</v>
      </c>
      <c r="N1388" s="8" t="str">
        <f>IFERROR(Apollo_Data__Comp_No[[#This Row],[Website]],"")</f>
        <v>https://firmstonedevelopments.com</v>
      </c>
      <c r="O1388" s="8" t="str">
        <f>IFERROR(Apollo_Data__Comp_No[[#This Row],[Company Address]],"")</f>
        <v>St Catherines Place, Bristol, England, United Kingdom, BS3 4</v>
      </c>
      <c r="P1388" s="32"/>
    </row>
    <row r="1389" spans="1:16" x14ac:dyDescent="0.4">
      <c r="A1389" s="18" t="str">
        <f>IFERROR(Apollo_Data__Comp_No[[#This Row],[CH Company number]],"")</f>
        <v>11677993</v>
      </c>
      <c r="B1389" s="14" t="str">
        <f>IFERROR(Apollo_Data__Comp_No[[#This Row],[company]],"")</f>
        <v>RJA Homes</v>
      </c>
      <c r="C1389" s="14" t="str">
        <f>IFERROR(_xlfn.XLOOKUP(Apollo_Results[[#This Row],[Company Number ]],Apollo_Data___Inc_Lender!A:A,Apollo_Data___Inc_Lender!C:C,,)&amp;"","")</f>
        <v>John - Ashford; Ross - Ashford</v>
      </c>
      <c r="D1389" s="8" t="str">
        <f>IFERROR(_xlfn.XLOOKUP(Apollo_Results[[#This Row],[Company Number ]],Apollo_Data___Inc_Lender!A:A,Apollo_Data___Inc_Lender!D:D,,)&amp;"","")</f>
        <v/>
      </c>
      <c r="E1389" s="19">
        <f>IFERROR(_xlfn.XLOOKUP(Apollo_Results[[#This Row],[Company Number ]],Apollo_Data___Inc_Lender!A:A,Apollo_Data___Inc_Lender!E:E,"",),"")</f>
        <v>0</v>
      </c>
      <c r="F1389" s="8" t="str">
        <f>IFERROR(_xlfn.XLOOKUP(Apollo_Results[[#This Row],[Company Number ]],Apollo_Data___Inc_Lender!A:A,Apollo_Data___Inc_Lender!F:F,"",0)&amp;"","")</f>
        <v/>
      </c>
      <c r="G1389" s="19">
        <f>_xlfn.XLOOKUP(Apollo_Results[[#This Row],[Company Number ]],Apollo_Data___Inc_Lender!A:A,Apollo_Data___Inc_Lender!G:G,"",0)</f>
        <v>43418</v>
      </c>
      <c r="H1389" s="8" t="str">
        <f>IFERROR(Apollo_Data__Comp_No[[#This Row],[First Name]],"")</f>
        <v>Ross</v>
      </c>
      <c r="I1389" s="8" t="str">
        <f>IFERROR(Apollo_Data__Comp_No[[#This Row],[Last Name]],"")</f>
        <v>Ashford</v>
      </c>
      <c r="M1389" s="8" t="str">
        <f>IFERROR(Apollo_Data__Comp_No[[#This Row],[Company Linkedin Url]],"")</f>
        <v>http://www.linkedin.com/company/rja-homes</v>
      </c>
      <c r="N1389" s="8" t="str">
        <f>IFERROR(Apollo_Data__Comp_No[[#This Row],[Website]],"")</f>
        <v>https://rjahomes.com</v>
      </c>
      <c r="O1389" s="8" t="str">
        <f>IFERROR(Apollo_Data__Comp_No[[#This Row],[Company Address]],"")</f>
        <v>Bristol, England, United Kingdom</v>
      </c>
      <c r="P1389" s="32"/>
    </row>
    <row r="1390" spans="1:16" x14ac:dyDescent="0.4">
      <c r="A1390" s="18" t="str">
        <f>IFERROR(Apollo_Data__Comp_No[[#This Row],[CH Company number]],"")</f>
        <v>06745341</v>
      </c>
      <c r="B1390" s="14" t="str">
        <f>IFERROR(Apollo_Data__Comp_No[[#This Row],[company]],"")</f>
        <v>Umberslade</v>
      </c>
      <c r="C1390" s="14" t="str">
        <f>IFERROR(_xlfn.XLOOKUP(Apollo_Results[[#This Row],[Company Number ]],Apollo_Data___Inc_Lender!A:A,Apollo_Data___Inc_Lender!C:C,,)&amp;"","")</f>
        <v>Lionel - Field</v>
      </c>
      <c r="D1390" s="8" t="str">
        <f>IFERROR(_xlfn.XLOOKUP(Apollo_Results[[#This Row],[Company Number ]],Apollo_Data___Inc_Lender!A:A,Apollo_Data___Inc_Lender!D:D,,)&amp;"","")</f>
        <v/>
      </c>
      <c r="E1390" s="19">
        <f>IFERROR(_xlfn.XLOOKUP(Apollo_Results[[#This Row],[Company Number ]],Apollo_Data___Inc_Lender!A:A,Apollo_Data___Inc_Lender!E:E,"",),"")</f>
        <v>0</v>
      </c>
      <c r="F1390" s="8" t="str">
        <f>IFERROR(_xlfn.XLOOKUP(Apollo_Results[[#This Row],[Company Number ]],Apollo_Data___Inc_Lender!A:A,Apollo_Data___Inc_Lender!F:F,"",0)&amp;"","")</f>
        <v/>
      </c>
      <c r="G1390" s="19">
        <f>_xlfn.XLOOKUP(Apollo_Results[[#This Row],[Company Number ]],Apollo_Data___Inc_Lender!A:A,Apollo_Data___Inc_Lender!G:G,"",0)</f>
        <v>39762</v>
      </c>
      <c r="H1390" s="8" t="str">
        <f>IFERROR(Apollo_Data__Comp_No[[#This Row],[First Name]],"")</f>
        <v>Edward</v>
      </c>
      <c r="I1390" s="8" t="str">
        <f>IFERROR(Apollo_Data__Comp_No[[#This Row],[Last Name]],"")</f>
        <v>Heinrich</v>
      </c>
      <c r="M1390" s="8" t="str">
        <f>IFERROR(Apollo_Data__Comp_No[[#This Row],[Company Linkedin Url]],"")</f>
        <v>http://www.linkedin.com/company/umberslade-corporate-management-ltd-</v>
      </c>
      <c r="N1390" s="8" t="str">
        <f>IFERROR(Apollo_Data__Comp_No[[#This Row],[Website]],"")</f>
        <v>https://umberslade.co.uk</v>
      </c>
      <c r="O1390" s="8" t="str">
        <f>IFERROR(Apollo_Data__Comp_No[[#This Row],[Company Address]],"")</f>
        <v>Solihull, England, United Kingdom, B94 5DF</v>
      </c>
      <c r="P1390" s="32"/>
    </row>
    <row r="1391" spans="1:16" x14ac:dyDescent="0.4">
      <c r="A1391" s="18" t="str">
        <f>IFERROR(Apollo_Data__Comp_No[[#This Row],[CH Company number]],"")</f>
        <v>00763468</v>
      </c>
      <c r="B1391" s="14" t="str">
        <f>IFERROR(Apollo_Data__Comp_No[[#This Row],[company]],"")</f>
        <v>Darcliffe Homes</v>
      </c>
      <c r="C1391" s="14" t="str">
        <f>IFERROR(_xlfn.XLOOKUP(Apollo_Results[[#This Row],[Company Number ]],Apollo_Data___Inc_Lender!A:A,Apollo_Data___Inc_Lender!C:C,,)&amp;"","")</f>
        <v>Dawn - Denton; Graham - Denton; Jonathan - Denton; Ben - Longworth; Linda - Miller; John - Pike; Gary - Smith</v>
      </c>
      <c r="D1391" s="8" t="str">
        <f>IFERROR(_xlfn.XLOOKUP(Apollo_Results[[#This Row],[Company Number ]],Apollo_Data___Inc_Lender!A:A,Apollo_Data___Inc_Lender!D:D,,)&amp;"","")</f>
        <v>Barclays Bank PLC</v>
      </c>
      <c r="E1391" s="19">
        <f>IFERROR(_xlfn.XLOOKUP(Apollo_Results[[#This Row],[Company Number ]],Apollo_Data___Inc_Lender!A:A,Apollo_Data___Inc_Lender!E:E,"",),"")</f>
        <v>45274</v>
      </c>
      <c r="F1391" s="8" t="str">
        <f>IFERROR(_xlfn.XLOOKUP(Apollo_Results[[#This Row],[Company Number ]],Apollo_Data___Inc_Lender!A:A,Apollo_Data___Inc_Lender!F:F,"",0)&amp;"","")</f>
        <v>outstanding</v>
      </c>
      <c r="G1391" s="19">
        <f>_xlfn.XLOOKUP(Apollo_Results[[#This Row],[Company Number ]],Apollo_Data___Inc_Lender!A:A,Apollo_Data___Inc_Lender!G:G,"",0)</f>
        <v>23169</v>
      </c>
      <c r="H1391" s="8" t="str">
        <f>IFERROR(Apollo_Data__Comp_No[[#This Row],[First Name]],"")</f>
        <v>Graham</v>
      </c>
      <c r="I1391" s="8" t="str">
        <f>IFERROR(Apollo_Data__Comp_No[[#This Row],[Last Name]],"")</f>
        <v>Spicer</v>
      </c>
      <c r="M1391" s="8" t="str">
        <f>IFERROR(Apollo_Data__Comp_No[[#This Row],[Company Linkedin Url]],"")</f>
        <v>http://www.linkedin.com/company/darcliffe-homes-limited</v>
      </c>
      <c r="N1391" s="8" t="str">
        <f>IFERROR(Apollo_Data__Comp_No[[#This Row],[Website]],"")</f>
        <v>https://darcliffehomes.com</v>
      </c>
      <c r="O1391" s="8" t="str">
        <f>IFERROR(Apollo_Data__Comp_No[[#This Row],[Company Address]],"")</f>
        <v>Albury Close, Reading, England, United Kingdom, RG30 1</v>
      </c>
      <c r="P1391" s="32"/>
    </row>
    <row r="1392" spans="1:16" x14ac:dyDescent="0.4">
      <c r="A1392" s="18" t="str">
        <f>IFERROR(Apollo_Data__Comp_No[[#This Row],[CH Company number]],"")</f>
        <v>13809140</v>
      </c>
      <c r="B1392" s="14" t="str">
        <f>IFERROR(Apollo_Data__Comp_No[[#This Row],[company]],"")</f>
        <v>Barcroft Estates</v>
      </c>
      <c r="C1392" s="14" t="str">
        <f>IFERROR(_xlfn.XLOOKUP(Apollo_Results[[#This Row],[Company Number ]],Apollo_Data___Inc_Lender!A:A,Apollo_Data___Inc_Lender!C:C,,)&amp;"","")</f>
        <v>Andrew - Barton; Paul - Dixon; Luke - Hollick</v>
      </c>
      <c r="D1392" s="8" t="str">
        <f>IFERROR(_xlfn.XLOOKUP(Apollo_Results[[#This Row],[Company Number ]],Apollo_Data___Inc_Lender!A:A,Apollo_Data___Inc_Lender!D:D,,)&amp;"","")</f>
        <v/>
      </c>
      <c r="E1392" s="19">
        <f>IFERROR(_xlfn.XLOOKUP(Apollo_Results[[#This Row],[Company Number ]],Apollo_Data___Inc_Lender!A:A,Apollo_Data___Inc_Lender!E:E,"",),"")</f>
        <v>0</v>
      </c>
      <c r="F1392" s="8" t="str">
        <f>IFERROR(_xlfn.XLOOKUP(Apollo_Results[[#This Row],[Company Number ]],Apollo_Data___Inc_Lender!A:A,Apollo_Data___Inc_Lender!F:F,"",0)&amp;"","")</f>
        <v/>
      </c>
      <c r="G1392" s="19">
        <f>_xlfn.XLOOKUP(Apollo_Results[[#This Row],[Company Number ]],Apollo_Data___Inc_Lender!A:A,Apollo_Data___Inc_Lender!G:G,"",0)</f>
        <v>44550</v>
      </c>
      <c r="H1392" s="8" t="str">
        <f>IFERROR(Apollo_Data__Comp_No[[#This Row],[First Name]],"")</f>
        <v>Donna</v>
      </c>
      <c r="I1392" s="8" t="str">
        <f>IFERROR(Apollo_Data__Comp_No[[#This Row],[Last Name]],"")</f>
        <v>Commock</v>
      </c>
      <c r="M1392" s="8" t="str">
        <f>IFERROR(Apollo_Data__Comp_No[[#This Row],[Company Linkedin Url]],"")</f>
        <v>http://www.linkedin.com/company/barcroft-estates</v>
      </c>
      <c r="N1392" s="8" t="str">
        <f>IFERROR(Apollo_Data__Comp_No[[#This Row],[Website]],"")</f>
        <v>https://barcroftestates.co.uk</v>
      </c>
      <c r="O1392" s="8" t="str">
        <f>IFERROR(Apollo_Data__Comp_No[[#This Row],[Company Address]],"")</f>
        <v>Westonhall Road, Stoke Prior, England, United Kingdom, B60 4AL</v>
      </c>
      <c r="P1392" s="32"/>
    </row>
    <row r="1393" spans="1:16" x14ac:dyDescent="0.4">
      <c r="A1393" s="18" t="str">
        <f>IFERROR(Apollo_Data__Comp_No[[#This Row],[CH Company number]],"")</f>
        <v>14227330</v>
      </c>
      <c r="B1393" s="14" t="str">
        <f>IFERROR(Apollo_Data__Comp_No[[#This Row],[company]],"")</f>
        <v>CRT Property</v>
      </c>
      <c r="C1393" s="14" t="str">
        <f>IFERROR(_xlfn.XLOOKUP(Apollo_Results[[#This Row],[Company Number ]],Apollo_Data___Inc_Lender!A:A,Apollo_Data___Inc_Lender!C:C,,)&amp;"","")</f>
        <v>Charlotte - Denham; Peter - Denham</v>
      </c>
      <c r="D1393" s="8" t="str">
        <f>IFERROR(_xlfn.XLOOKUP(Apollo_Results[[#This Row],[Company Number ]],Apollo_Data___Inc_Lender!A:A,Apollo_Data___Inc_Lender!D:D,,)&amp;"","")</f>
        <v/>
      </c>
      <c r="E1393" s="19">
        <f>IFERROR(_xlfn.XLOOKUP(Apollo_Results[[#This Row],[Company Number ]],Apollo_Data___Inc_Lender!A:A,Apollo_Data___Inc_Lender!E:E,"",),"")</f>
        <v>0</v>
      </c>
      <c r="F1393" s="8" t="str">
        <f>IFERROR(_xlfn.XLOOKUP(Apollo_Results[[#This Row],[Company Number ]],Apollo_Data___Inc_Lender!A:A,Apollo_Data___Inc_Lender!F:F,"",0)&amp;"","")</f>
        <v/>
      </c>
      <c r="G1393" s="19">
        <f>_xlfn.XLOOKUP(Apollo_Results[[#This Row],[Company Number ]],Apollo_Data___Inc_Lender!A:A,Apollo_Data___Inc_Lender!G:G,"",0)</f>
        <v>44754</v>
      </c>
      <c r="H1393" s="8" t="str">
        <f>IFERROR(Apollo_Data__Comp_No[[#This Row],[First Name]],"")</f>
        <v>Charlie</v>
      </c>
      <c r="I1393" s="8" t="str">
        <f>IFERROR(Apollo_Data__Comp_No[[#This Row],[Last Name]],"")</f>
        <v>Proctor</v>
      </c>
      <c r="M1393" s="8" t="str">
        <f>IFERROR(Apollo_Data__Comp_No[[#This Row],[Company Linkedin Url]],"")</f>
        <v>http://www.linkedin.com/company/crtproperty</v>
      </c>
      <c r="N1393" s="8" t="str">
        <f>IFERROR(Apollo_Data__Comp_No[[#This Row],[Website]],"")</f>
        <v>https://crtproperty.co.uk</v>
      </c>
      <c r="O1393" s="8" t="str">
        <f>IFERROR(Apollo_Data__Comp_No[[#This Row],[Company Address]],"")</f>
        <v>1 Valley Way, Wombwell, England, United Kingdom, S73 0BB</v>
      </c>
      <c r="P1393" s="32"/>
    </row>
    <row r="1394" spans="1:16" x14ac:dyDescent="0.4">
      <c r="A1394" s="18" t="str">
        <f>IFERROR(Apollo_Data__Comp_No[[#This Row],[CH Company number]],"")</f>
        <v>07858676</v>
      </c>
      <c r="B1394" s="14" t="str">
        <f>IFERROR(Apollo_Data__Comp_No[[#This Row],[company]],"")</f>
        <v>NooKo</v>
      </c>
      <c r="C1394" s="14" t="str">
        <f>IFERROR(_xlfn.XLOOKUP(Apollo_Results[[#This Row],[Company Number ]],Apollo_Data___Inc_Lender!A:A,Apollo_Data___Inc_Lender!C:C,,)&amp;"","")</f>
        <v>Fathima - Hameed-Burke; Michael - Smollan</v>
      </c>
      <c r="D1394" s="8" t="str">
        <f>IFERROR(_xlfn.XLOOKUP(Apollo_Results[[#This Row],[Company Number ]],Apollo_Data___Inc_Lender!A:A,Apollo_Data___Inc_Lender!D:D,,)&amp;"","")</f>
        <v>Glenn Patterson as Security Trustee</v>
      </c>
      <c r="E1394" s="19">
        <f>IFERROR(_xlfn.XLOOKUP(Apollo_Results[[#This Row],[Company Number ]],Apollo_Data___Inc_Lender!A:A,Apollo_Data___Inc_Lender!E:E,"",),"")</f>
        <v>40876</v>
      </c>
      <c r="F1394" s="8" t="str">
        <f>IFERROR(_xlfn.XLOOKUP(Apollo_Results[[#This Row],[Company Number ]],Apollo_Data___Inc_Lender!A:A,Apollo_Data___Inc_Lender!F:F,"",0)&amp;"","")</f>
        <v>fully-satisfied</v>
      </c>
      <c r="G1394" s="19">
        <f>_xlfn.XLOOKUP(Apollo_Results[[#This Row],[Company Number ]],Apollo_Data___Inc_Lender!A:A,Apollo_Data___Inc_Lender!G:G,"",0)</f>
        <v>40870</v>
      </c>
      <c r="H1394" s="8" t="str">
        <f>IFERROR(Apollo_Data__Comp_No[[#This Row],[First Name]],"")</f>
        <v>Max</v>
      </c>
      <c r="I1394" s="8" t="str">
        <f>IFERROR(Apollo_Data__Comp_No[[#This Row],[Last Name]],"")</f>
        <v>Sayers</v>
      </c>
      <c r="M1394" s="8" t="str">
        <f>IFERROR(Apollo_Data__Comp_No[[#This Row],[Company Linkedin Url]],"")</f>
        <v>http://www.linkedin.com/company/nookoltd</v>
      </c>
      <c r="N1394" s="8" t="str">
        <f>IFERROR(Apollo_Data__Comp_No[[#This Row],[Website]],"")</f>
        <v>https://nooko.co.uk</v>
      </c>
      <c r="O1394" s="8" t="str">
        <f>IFERROR(Apollo_Data__Comp_No[[#This Row],[Company Address]],"")</f>
        <v>Exeter, England, United Kingdom</v>
      </c>
      <c r="P1394" s="32"/>
    </row>
    <row r="1395" spans="1:16" x14ac:dyDescent="0.4">
      <c r="A1395" s="18" t="str">
        <f>IFERROR(Apollo_Data__Comp_No[[#This Row],[CH Company number]],"")</f>
        <v>08952955</v>
      </c>
      <c r="B1395" s="14" t="str">
        <f>IFERROR(Apollo_Data__Comp_No[[#This Row],[company]],"")</f>
        <v>Stratstone Developments</v>
      </c>
      <c r="C1395" s="14" t="str">
        <f>IFERROR(_xlfn.XLOOKUP(Apollo_Results[[#This Row],[Company Number ]],Apollo_Data___Inc_Lender!A:A,Apollo_Data___Inc_Lender!C:C,,)&amp;"","")</f>
        <v>Patricia - Hayes; Gary - Reynolds</v>
      </c>
      <c r="D1395" s="8" t="str">
        <f>IFERROR(_xlfn.XLOOKUP(Apollo_Results[[#This Row],[Company Number ]],Apollo_Data___Inc_Lender!A:A,Apollo_Data___Inc_Lender!D:D,,)&amp;"","")</f>
        <v>Gary Reynolds; Patricia Ann Hayes</v>
      </c>
      <c r="E1395" s="19">
        <f>IFERROR(_xlfn.XLOOKUP(Apollo_Results[[#This Row],[Company Number ]],Apollo_Data___Inc_Lender!A:A,Apollo_Data___Inc_Lender!E:E,"",),"")</f>
        <v>42025</v>
      </c>
      <c r="F1395" s="8" t="str">
        <f>IFERROR(_xlfn.XLOOKUP(Apollo_Results[[#This Row],[Company Number ]],Apollo_Data___Inc_Lender!A:A,Apollo_Data___Inc_Lender!F:F,"",0)&amp;"","")</f>
        <v>outstanding</v>
      </c>
      <c r="G1395" s="19">
        <f>_xlfn.XLOOKUP(Apollo_Results[[#This Row],[Company Number ]],Apollo_Data___Inc_Lender!A:A,Apollo_Data___Inc_Lender!G:G,"",0)</f>
        <v>41719</v>
      </c>
      <c r="H1395" s="8" t="str">
        <f>IFERROR(Apollo_Data__Comp_No[[#This Row],[First Name]],"")</f>
        <v>Josh</v>
      </c>
      <c r="I1395" s="8" t="str">
        <f>IFERROR(Apollo_Data__Comp_No[[#This Row],[Last Name]],"")</f>
        <v>Fitzwater</v>
      </c>
      <c r="M1395" s="8" t="str">
        <f>IFERROR(Apollo_Data__Comp_No[[#This Row],[Company Linkedin Url]],"")</f>
        <v>http://www.linkedin.com/company/stratstone-developments</v>
      </c>
      <c r="N1395" s="8" t="str">
        <f>IFERROR(Apollo_Data__Comp_No[[#This Row],[Website]],"")</f>
        <v>https://stratstonedevelopments.com</v>
      </c>
      <c r="O1395" s="8" t="str">
        <f>IFERROR(Apollo_Data__Comp_No[[#This Row],[Company Address]],"")</f>
        <v>157 High Street, United Kingdom, CM5 9</v>
      </c>
      <c r="P1395" s="32"/>
    </row>
    <row r="1396" spans="1:16" x14ac:dyDescent="0.4">
      <c r="A1396" s="18" t="str">
        <f>IFERROR(Apollo_Data__Comp_No[[#This Row],[CH Company number]],"")</f>
        <v>13021033</v>
      </c>
      <c r="B1396" s="14" t="str">
        <f>IFERROR(Apollo_Data__Comp_No[[#This Row],[company]],"")</f>
        <v>Lanes Exclusive Homes</v>
      </c>
      <c r="C1396" s="14" t="str">
        <f>IFERROR(_xlfn.XLOOKUP(Apollo_Results[[#This Row],[Company Number ]],Apollo_Data___Inc_Lender!A:A,Apollo_Data___Inc_Lender!C:C,,)&amp;"","")</f>
        <v>Hannah - Cunningham; Peter - Cunningham; Jake - Holloway; Alexander - Ward</v>
      </c>
      <c r="D1396" s="8" t="str">
        <f>IFERROR(_xlfn.XLOOKUP(Apollo_Results[[#This Row],[Company Number ]],Apollo_Data___Inc_Lender!A:A,Apollo_Data___Inc_Lender!D:D,,)&amp;"","")</f>
        <v/>
      </c>
      <c r="E1396" s="19">
        <f>IFERROR(_xlfn.XLOOKUP(Apollo_Results[[#This Row],[Company Number ]],Apollo_Data___Inc_Lender!A:A,Apollo_Data___Inc_Lender!E:E,"",),"")</f>
        <v>0</v>
      </c>
      <c r="F1396" s="8" t="str">
        <f>IFERROR(_xlfn.XLOOKUP(Apollo_Results[[#This Row],[Company Number ]],Apollo_Data___Inc_Lender!A:A,Apollo_Data___Inc_Lender!F:F,"",0)&amp;"","")</f>
        <v/>
      </c>
      <c r="G1396" s="19">
        <f>_xlfn.XLOOKUP(Apollo_Results[[#This Row],[Company Number ]],Apollo_Data___Inc_Lender!A:A,Apollo_Data___Inc_Lender!G:G,"",0)</f>
        <v>44150</v>
      </c>
      <c r="H1396" s="8" t="str">
        <f>IFERROR(Apollo_Data__Comp_No[[#This Row],[First Name]],"")</f>
        <v>Hannah</v>
      </c>
      <c r="I1396" s="8" t="str">
        <f>IFERROR(Apollo_Data__Comp_No[[#This Row],[Last Name]],"")</f>
        <v>Jackson</v>
      </c>
      <c r="M1396" s="8" t="str">
        <f>IFERROR(Apollo_Data__Comp_No[[#This Row],[Company Linkedin Url]],"")</f>
        <v>http://www.linkedin.com/company/lanes-exclusive-homes</v>
      </c>
      <c r="N1396" s="8" t="str">
        <f>IFERROR(Apollo_Data__Comp_No[[#This Row],[Website]],"")</f>
        <v>https://lanesexclusivehomes.co.uk</v>
      </c>
      <c r="O1396" s="8" t="str">
        <f>IFERROR(Apollo_Data__Comp_No[[#This Row],[Company Address]],"")</f>
        <v>2 Market Street, Hertford, England, United Kingdom, SG14 1BD</v>
      </c>
      <c r="P1396" s="32"/>
    </row>
    <row r="1397" spans="1:16" x14ac:dyDescent="0.4">
      <c r="A1397" s="18" t="str">
        <f>IFERROR(Apollo_Data__Comp_No[[#This Row],[CH Company number]],"")</f>
        <v>OC423702</v>
      </c>
      <c r="B1397" s="14" t="str">
        <f>IFERROR(Apollo_Data__Comp_No[[#This Row],[company]],"")</f>
        <v>Endurance Land</v>
      </c>
      <c r="C1397" s="14" t="str">
        <f>IFERROR(_xlfn.XLOOKUP(Apollo_Results[[#This Row],[Company Number ]],Apollo_Data___Inc_Lender!A:A,Apollo_Data___Inc_Lender!C:C,,)&amp;"","")</f>
        <v>Endurance Invest Limited; Nf London Investment Limited</v>
      </c>
      <c r="D1397" s="8" t="str">
        <f>IFERROR(_xlfn.XLOOKUP(Apollo_Results[[#This Row],[Company Number ]],Apollo_Data___Inc_Lender!A:A,Apollo_Data___Inc_Lender!D:D,,)&amp;"","")</f>
        <v/>
      </c>
      <c r="E1397" s="19">
        <f>IFERROR(_xlfn.XLOOKUP(Apollo_Results[[#This Row],[Company Number ]],Apollo_Data___Inc_Lender!A:A,Apollo_Data___Inc_Lender!E:E,"",),"")</f>
        <v>0</v>
      </c>
      <c r="F1397" s="8" t="str">
        <f>IFERROR(_xlfn.XLOOKUP(Apollo_Results[[#This Row],[Company Number ]],Apollo_Data___Inc_Lender!A:A,Apollo_Data___Inc_Lender!F:F,"",0)&amp;"","")</f>
        <v/>
      </c>
      <c r="G1397" s="19">
        <f>_xlfn.XLOOKUP(Apollo_Results[[#This Row],[Company Number ]],Apollo_Data___Inc_Lender!A:A,Apollo_Data___Inc_Lender!G:G,"",0)</f>
        <v>43320</v>
      </c>
      <c r="H1397" s="8" t="str">
        <f>IFERROR(Apollo_Data__Comp_No[[#This Row],[First Name]],"")</f>
        <v>Amir</v>
      </c>
      <c r="I1397" s="8" t="str">
        <f>IFERROR(Apollo_Data__Comp_No[[#This Row],[Last Name]],"")</f>
        <v>Khoylou</v>
      </c>
      <c r="M1397" s="8" t="str">
        <f>IFERROR(Apollo_Data__Comp_No[[#This Row],[Company Linkedin Url]],"")</f>
        <v>http://www.linkedin.com/company/endurance-land</v>
      </c>
      <c r="N1397" s="8" t="str">
        <f>IFERROR(Apollo_Data__Comp_No[[#This Row],[Website]],"")</f>
        <v>https://enduranceland.com</v>
      </c>
      <c r="O1397" s="8" t="str">
        <f>IFERROR(Apollo_Data__Comp_No[[#This Row],[Company Address]],"")</f>
        <v>17 Savile Row, London, England, United Kingdom, W1S 3PN</v>
      </c>
      <c r="P1397" s="32"/>
    </row>
    <row r="1398" spans="1:16" x14ac:dyDescent="0.4">
      <c r="A1398" s="18" t="str">
        <f>IFERROR(Apollo_Data__Comp_No[[#This Row],[CH Company number]],"")</f>
        <v>06943326</v>
      </c>
      <c r="B1398" s="14" t="str">
        <f>IFERROR(Apollo_Data__Comp_No[[#This Row],[company]],"")</f>
        <v>MNM Developments (Scotland) Ltd</v>
      </c>
      <c r="C1398" s="14" t="str">
        <f>IFERROR(_xlfn.XLOOKUP(Apollo_Results[[#This Row],[Company Number ]],Apollo_Data___Inc_Lender!A:A,Apollo_Data___Inc_Lender!C:C,,)&amp;"","")</f>
        <v>Michaela - Teague; Marc - Teague; Nathan - Teague</v>
      </c>
      <c r="D1398" s="8" t="str">
        <f>IFERROR(_xlfn.XLOOKUP(Apollo_Results[[#This Row],[Company Number ]],Apollo_Data___Inc_Lender!A:A,Apollo_Data___Inc_Lender!D:D,,)&amp;"","")</f>
        <v>Bank of Scotland PLC</v>
      </c>
      <c r="E1398" s="19">
        <f>IFERROR(_xlfn.XLOOKUP(Apollo_Results[[#This Row],[Company Number ]],Apollo_Data___Inc_Lender!A:A,Apollo_Data___Inc_Lender!E:E,"",),"")</f>
        <v>43972</v>
      </c>
      <c r="F1398" s="8" t="str">
        <f>IFERROR(_xlfn.XLOOKUP(Apollo_Results[[#This Row],[Company Number ]],Apollo_Data___Inc_Lender!A:A,Apollo_Data___Inc_Lender!F:F,"",0)&amp;"","")</f>
        <v>outstanding</v>
      </c>
      <c r="G1398" s="19">
        <f>_xlfn.XLOOKUP(Apollo_Results[[#This Row],[Company Number ]],Apollo_Data___Inc_Lender!A:A,Apollo_Data___Inc_Lender!G:G,"",0)</f>
        <v>39988</v>
      </c>
      <c r="H1398" s="8" t="str">
        <f>IFERROR(Apollo_Data__Comp_No[[#This Row],[First Name]],"")</f>
        <v>Michaela</v>
      </c>
      <c r="I1398" s="8" t="str">
        <f>IFERROR(Apollo_Data__Comp_No[[#This Row],[Last Name]],"")</f>
        <v>Teague</v>
      </c>
      <c r="M1398" s="8" t="str">
        <f>IFERROR(Apollo_Data__Comp_No[[#This Row],[Company Linkedin Url]],"")</f>
        <v>http://www.linkedin.com/company/mnm-developments-scotland-limited</v>
      </c>
      <c r="N1398" s="8" t="str">
        <f>IFERROR(Apollo_Data__Comp_No[[#This Row],[Website]],"")</f>
        <v>https://mnmdev.co.uk</v>
      </c>
      <c r="O1398" s="8" t="str">
        <f>IFERROR(Apollo_Data__Comp_No[[#This Row],[Company Address]],"")</f>
        <v>79a Salamander Street, Edinburgh, Scotland, United Kingdom, EH6 7</v>
      </c>
      <c r="P1398" s="32"/>
    </row>
    <row r="1399" spans="1:16" x14ac:dyDescent="0.4">
      <c r="A1399" s="18" t="str">
        <f>IFERROR(Apollo_Data__Comp_No[[#This Row],[CH Company number]],"")</f>
        <v>SC668770</v>
      </c>
      <c r="B1399" s="14" t="str">
        <f>IFERROR(Apollo_Data__Comp_No[[#This Row],[company]],"")</f>
        <v>The Property Duo</v>
      </c>
      <c r="C1399" s="14" t="str">
        <f>IFERROR(_xlfn.XLOOKUP(Apollo_Results[[#This Row],[Company Number ]],Apollo_Data___Inc_Lender!A:A,Apollo_Data___Inc_Lender!C:C,,)&amp;"","")</f>
        <v>Jade - Flannigan; Stefanie - Paterson</v>
      </c>
      <c r="D1399" s="8" t="str">
        <f>IFERROR(_xlfn.XLOOKUP(Apollo_Results[[#This Row],[Company Number ]],Apollo_Data___Inc_Lender!A:A,Apollo_Data___Inc_Lender!D:D,,)&amp;"","")</f>
        <v/>
      </c>
      <c r="E1399" s="19">
        <f>IFERROR(_xlfn.XLOOKUP(Apollo_Results[[#This Row],[Company Number ]],Apollo_Data___Inc_Lender!A:A,Apollo_Data___Inc_Lender!E:E,"",),"")</f>
        <v>0</v>
      </c>
      <c r="F1399" s="8" t="str">
        <f>IFERROR(_xlfn.XLOOKUP(Apollo_Results[[#This Row],[Company Number ]],Apollo_Data___Inc_Lender!A:A,Apollo_Data___Inc_Lender!F:F,"",0)&amp;"","")</f>
        <v/>
      </c>
      <c r="G1399" s="19">
        <f>_xlfn.XLOOKUP(Apollo_Results[[#This Row],[Company Number ]],Apollo_Data___Inc_Lender!A:A,Apollo_Data___Inc_Lender!G:G,"",0)</f>
        <v>44039</v>
      </c>
      <c r="H1399" s="8" t="str">
        <f>IFERROR(Apollo_Data__Comp_No[[#This Row],[First Name]],"")</f>
        <v>Stef</v>
      </c>
      <c r="I1399" s="8" t="str">
        <f>IFERROR(Apollo_Data__Comp_No[[#This Row],[Last Name]],"")</f>
        <v>Paterson</v>
      </c>
      <c r="M1399" s="8" t="str">
        <f>IFERROR(Apollo_Data__Comp_No[[#This Row],[Company Linkedin Url]],"")</f>
        <v>http://www.linkedin.com/company/thepropertyduo</v>
      </c>
      <c r="N1399" s="8" t="str">
        <f>IFERROR(Apollo_Data__Comp_No[[#This Row],[Website]],"")</f>
        <v>https://the-property-duo.com</v>
      </c>
      <c r="O1399" s="8">
        <f>IFERROR(Apollo_Data__Comp_No[[#This Row],[Company Address]],"")</f>
        <v>0</v>
      </c>
      <c r="P1399" s="32"/>
    </row>
    <row r="1400" spans="1:16" x14ac:dyDescent="0.4">
      <c r="A1400" s="18" t="str">
        <f>IFERROR(Apollo_Data__Comp_No[[#This Row],[CH Company number]],"")</f>
        <v>14497182</v>
      </c>
      <c r="B1400" s="14" t="str">
        <f>IFERROR(Apollo_Data__Comp_No[[#This Row],[company]],"")</f>
        <v>DAMSON HOMES RIDGEWAY LTD</v>
      </c>
      <c r="C1400" s="14" t="str">
        <f>IFERROR(_xlfn.XLOOKUP(Apollo_Results[[#This Row],[Company Number ]],Apollo_Data___Inc_Lender!A:A,Apollo_Data___Inc_Lender!C:C,,)&amp;"","")</f>
        <v>Raymond - Sketchley; Parimal - Tanna</v>
      </c>
      <c r="D1400" s="8" t="str">
        <f>IFERROR(_xlfn.XLOOKUP(Apollo_Results[[#This Row],[Company Number ]],Apollo_Data___Inc_Lender!A:A,Apollo_Data___Inc_Lender!D:D,,)&amp;"","")</f>
        <v>Nexa Lending &amp; Security Services LTD</v>
      </c>
      <c r="E1400" s="19">
        <f>IFERROR(_xlfn.XLOOKUP(Apollo_Results[[#This Row],[Company Number ]],Apollo_Data___Inc_Lender!A:A,Apollo_Data___Inc_Lender!E:E,"",),"")</f>
        <v>44994</v>
      </c>
      <c r="F1400" s="8" t="str">
        <f>IFERROR(_xlfn.XLOOKUP(Apollo_Results[[#This Row],[Company Number ]],Apollo_Data___Inc_Lender!A:A,Apollo_Data___Inc_Lender!F:F,"",0)&amp;"","")</f>
        <v>outstanding</v>
      </c>
      <c r="G1400" s="19">
        <f>_xlfn.XLOOKUP(Apollo_Results[[#This Row],[Company Number ]],Apollo_Data___Inc_Lender!A:A,Apollo_Data___Inc_Lender!G:G,"",0)</f>
        <v>44886</v>
      </c>
      <c r="H1400" s="8" t="str">
        <f>IFERROR(Apollo_Data__Comp_No[[#This Row],[First Name]],"")</f>
        <v>Parimal</v>
      </c>
      <c r="I1400" s="8" t="str">
        <f>IFERROR(Apollo_Data__Comp_No[[#This Row],[Last Name]],"")</f>
        <v>Tanna</v>
      </c>
      <c r="M1400" s="8" t="str">
        <f>IFERROR(Apollo_Data__Comp_No[[#This Row],[Company Linkedin Url]],"")</f>
        <v>http://www.linkedin.com/company/damson-homes</v>
      </c>
      <c r="N1400" s="8" t="str">
        <f>IFERROR(Apollo_Data__Comp_No[[#This Row],[Website]],"")</f>
        <v>https://damsonhomes.net</v>
      </c>
      <c r="O1400" s="8" t="str">
        <f>IFERROR(Apollo_Data__Comp_No[[#This Row],[Company Address]],"")</f>
        <v>87 Westley Road, Birmingham, England, United Kingdom, B27 7UQ</v>
      </c>
      <c r="P1400" s="32"/>
    </row>
    <row r="1401" spans="1:16" x14ac:dyDescent="0.4">
      <c r="A1401" s="18" t="str">
        <f>IFERROR(Apollo_Data__Comp_No[[#This Row],[CH Company number]],"")</f>
        <v>14243791</v>
      </c>
      <c r="B1401" s="14" t="str">
        <f>IFERROR(Apollo_Data__Comp_No[[#This Row],[company]],"")</f>
        <v>Luxury Construction Group</v>
      </c>
      <c r="C1401" s="14" t="str">
        <f>IFERROR(_xlfn.XLOOKUP(Apollo_Results[[#This Row],[Company Number ]],Apollo_Data___Inc_Lender!A:A,Apollo_Data___Inc_Lender!C:C,,)&amp;"","")</f>
        <v>Giorgi - Hind; Craig - Milton</v>
      </c>
      <c r="D1401" s="8" t="str">
        <f>IFERROR(_xlfn.XLOOKUP(Apollo_Results[[#This Row],[Company Number ]],Apollo_Data___Inc_Lender!A:A,Apollo_Data___Inc_Lender!D:D,,)&amp;"","")</f>
        <v/>
      </c>
      <c r="E1401" s="19">
        <f>IFERROR(_xlfn.XLOOKUP(Apollo_Results[[#This Row],[Company Number ]],Apollo_Data___Inc_Lender!A:A,Apollo_Data___Inc_Lender!E:E,"",),"")</f>
        <v>0</v>
      </c>
      <c r="F1401" s="8" t="str">
        <f>IFERROR(_xlfn.XLOOKUP(Apollo_Results[[#This Row],[Company Number ]],Apollo_Data___Inc_Lender!A:A,Apollo_Data___Inc_Lender!F:F,"",0)&amp;"","")</f>
        <v/>
      </c>
      <c r="G1401" s="19">
        <f>_xlfn.XLOOKUP(Apollo_Results[[#This Row],[Company Number ]],Apollo_Data___Inc_Lender!A:A,Apollo_Data___Inc_Lender!G:G,"",0)</f>
        <v>44761</v>
      </c>
      <c r="H1401" s="8" t="str">
        <f>IFERROR(Apollo_Data__Comp_No[[#This Row],[First Name]],"")</f>
        <v>Giorgi</v>
      </c>
      <c r="I1401" s="8" t="str">
        <f>IFERROR(Apollo_Data__Comp_No[[#This Row],[Last Name]],"")</f>
        <v>Hind</v>
      </c>
      <c r="M1401" s="8" t="str">
        <f>IFERROR(Apollo_Data__Comp_No[[#This Row],[Company Linkedin Url]],"")</f>
        <v>http://www.linkedin.com/company/capital-construction-contractors-ltd.</v>
      </c>
      <c r="N1401" s="8" t="str">
        <f>IFERROR(Apollo_Data__Comp_No[[#This Row],[Website]],"")</f>
        <v>https://luxuryconstructiongroup.co</v>
      </c>
      <c r="O1401" s="8" t="str">
        <f>IFERROR(Apollo_Data__Comp_No[[#This Row],[Company Address]],"")</f>
        <v>Cabot Square, London, England, United Kingdom, E14 4</v>
      </c>
      <c r="P1401" s="32"/>
    </row>
    <row r="1402" spans="1:16" x14ac:dyDescent="0.4">
      <c r="A1402" s="18" t="str">
        <f>IFERROR(Apollo_Data__Comp_No[[#This Row],[CH Company number]],"")</f>
        <v>04953246</v>
      </c>
      <c r="B1402" s="14" t="str">
        <f>IFERROR(Apollo_Data__Comp_No[[#This Row],[company]],"")</f>
        <v>Resolution Homes</v>
      </c>
      <c r="C1402" s="14" t="str">
        <f>IFERROR(_xlfn.XLOOKUP(Apollo_Results[[#This Row],[Company Number ]],Apollo_Data___Inc_Lender!A:A,Apollo_Data___Inc_Lender!C:C,,)&amp;"","")</f>
        <v>Edward - Lawley; Carl - Porter</v>
      </c>
      <c r="D1402" s="8" t="str">
        <f>IFERROR(_xlfn.XLOOKUP(Apollo_Results[[#This Row],[Company Number ]],Apollo_Data___Inc_Lender!A:A,Apollo_Data___Inc_Lender!D:D,,)&amp;"","")</f>
        <v>National Westminster Bank PLC</v>
      </c>
      <c r="E1402" s="19">
        <f>IFERROR(_xlfn.XLOOKUP(Apollo_Results[[#This Row],[Company Number ]],Apollo_Data___Inc_Lender!A:A,Apollo_Data___Inc_Lender!E:E,"",),"")</f>
        <v>40823</v>
      </c>
      <c r="F1402" s="8" t="str">
        <f>IFERROR(_xlfn.XLOOKUP(Apollo_Results[[#This Row],[Company Number ]],Apollo_Data___Inc_Lender!A:A,Apollo_Data___Inc_Lender!F:F,"",0)&amp;"","")</f>
        <v>fully-satisfied</v>
      </c>
      <c r="G1402" s="19">
        <f>_xlfn.XLOOKUP(Apollo_Results[[#This Row],[Company Number ]],Apollo_Data___Inc_Lender!A:A,Apollo_Data___Inc_Lender!G:G,"",0)</f>
        <v>37929</v>
      </c>
      <c r="H1402" s="8" t="str">
        <f>IFERROR(Apollo_Data__Comp_No[[#This Row],[First Name]],"")</f>
        <v>Eddie</v>
      </c>
      <c r="I1402" s="8" t="str">
        <f>IFERROR(Apollo_Data__Comp_No[[#This Row],[Last Name]],"")</f>
        <v>Lawley</v>
      </c>
      <c r="M1402" s="8" t="str">
        <f>IFERROR(Apollo_Data__Comp_No[[#This Row],[Company Linkedin Url]],"")</f>
        <v>http://www.linkedin.com/company/resolution-homes</v>
      </c>
      <c r="N1402" s="8" t="str">
        <f>IFERROR(Apollo_Data__Comp_No[[#This Row],[Website]],"")</f>
        <v>https://resolutionhomes.co.uk</v>
      </c>
      <c r="O1402" s="8" t="str">
        <f>IFERROR(Apollo_Data__Comp_No[[#This Row],[Company Address]],"")</f>
        <v>Ampthill, England, United Kingdom, MK45</v>
      </c>
      <c r="P1402" s="32"/>
    </row>
    <row r="1403" spans="1:16" x14ac:dyDescent="0.4">
      <c r="A1403" s="18" t="str">
        <f>IFERROR(Apollo_Data__Comp_No[[#This Row],[CH Company number]],"")</f>
        <v>NI069740</v>
      </c>
      <c r="B1403" s="14" t="str">
        <f>IFERROR(Apollo_Data__Comp_No[[#This Row],[company]],"")</f>
        <v>Juno Developments</v>
      </c>
      <c r="C1403" s="14" t="str">
        <f>IFERROR(_xlfn.XLOOKUP(Apollo_Results[[#This Row],[Company Number ]],Apollo_Data___Inc_Lender!A:A,Apollo_Data___Inc_Lender!C:C,,)&amp;"","")</f>
        <v>Peter - Rainey; Joan - Elliott</v>
      </c>
      <c r="D1403" s="8" t="str">
        <f>IFERROR(_xlfn.XLOOKUP(Apollo_Results[[#This Row],[Company Number ]],Apollo_Data___Inc_Lender!A:A,Apollo_Data___Inc_Lender!D:D,,)&amp;"","")</f>
        <v/>
      </c>
      <c r="E1403" s="19">
        <f>IFERROR(_xlfn.XLOOKUP(Apollo_Results[[#This Row],[Company Number ]],Apollo_Data___Inc_Lender!A:A,Apollo_Data___Inc_Lender!E:E,"",),"")</f>
        <v>0</v>
      </c>
      <c r="F1403" s="8" t="str">
        <f>IFERROR(_xlfn.XLOOKUP(Apollo_Results[[#This Row],[Company Number ]],Apollo_Data___Inc_Lender!A:A,Apollo_Data___Inc_Lender!F:F,"",0)&amp;"","")</f>
        <v/>
      </c>
      <c r="G1403" s="19">
        <f>_xlfn.XLOOKUP(Apollo_Results[[#This Row],[Company Number ]],Apollo_Data___Inc_Lender!A:A,Apollo_Data___Inc_Lender!G:G,"",0)</f>
        <v>39623</v>
      </c>
      <c r="H1403" s="8" t="str">
        <f>IFERROR(Apollo_Data__Comp_No[[#This Row],[First Name]],"")</f>
        <v>Craig</v>
      </c>
      <c r="I1403" s="8" t="str">
        <f>IFERROR(Apollo_Data__Comp_No[[#This Row],[Last Name]],"")</f>
        <v>Light</v>
      </c>
      <c r="M1403" s="8" t="str">
        <f>IFERROR(Apollo_Data__Comp_No[[#This Row],[Company Linkedin Url]],"")</f>
        <v>http://www.linkedin.com/company/juno-developments-ltd</v>
      </c>
      <c r="N1403" s="8" t="str">
        <f>IFERROR(Apollo_Data__Comp_No[[#This Row],[Website]],"")</f>
        <v>https://junodev.co.uk</v>
      </c>
      <c r="O1403" s="8" t="str">
        <f>IFERROR(Apollo_Data__Comp_No[[#This Row],[Company Address]],"")</f>
        <v>Poole, England, United Kingdom, BH12 2</v>
      </c>
      <c r="P1403" s="32"/>
    </row>
    <row r="1404" spans="1:16" x14ac:dyDescent="0.4">
      <c r="A1404" s="18" t="str">
        <f>IFERROR(Apollo_Data__Comp_No[[#This Row],[CH Company number]],"")</f>
        <v>14410855</v>
      </c>
      <c r="B1404" s="14" t="str">
        <f>IFERROR(Apollo_Data__Comp_No[[#This Row],[company]],"")</f>
        <v>Rothmore Property</v>
      </c>
      <c r="C1404" s="14" t="str">
        <f>IFERROR(_xlfn.XLOOKUP(Apollo_Results[[#This Row],[Company Number ]],Apollo_Data___Inc_Lender!A:A,Apollo_Data___Inc_Lender!C:C,,)&amp;"","")</f>
        <v>Rupert - Aslett; Maxwell - Scully</v>
      </c>
      <c r="D1404" s="8" t="str">
        <f>IFERROR(_xlfn.XLOOKUP(Apollo_Results[[#This Row],[Company Number ]],Apollo_Data___Inc_Lender!A:A,Apollo_Data___Inc_Lender!D:D,,)&amp;"","")</f>
        <v/>
      </c>
      <c r="E1404" s="19">
        <f>IFERROR(_xlfn.XLOOKUP(Apollo_Results[[#This Row],[Company Number ]],Apollo_Data___Inc_Lender!A:A,Apollo_Data___Inc_Lender!E:E,"",),"")</f>
        <v>0</v>
      </c>
      <c r="F1404" s="8" t="str">
        <f>IFERROR(_xlfn.XLOOKUP(Apollo_Results[[#This Row],[Company Number ]],Apollo_Data___Inc_Lender!A:A,Apollo_Data___Inc_Lender!F:F,"",0)&amp;"","")</f>
        <v/>
      </c>
      <c r="G1404" s="19">
        <f>_xlfn.XLOOKUP(Apollo_Results[[#This Row],[Company Number ]],Apollo_Data___Inc_Lender!A:A,Apollo_Data___Inc_Lender!G:G,"",0)</f>
        <v>44845</v>
      </c>
      <c r="H1404" s="8" t="str">
        <f>IFERROR(Apollo_Data__Comp_No[[#This Row],[First Name]],"")</f>
        <v>Maxwell</v>
      </c>
      <c r="I1404" s="8" t="str">
        <f>IFERROR(Apollo_Data__Comp_No[[#This Row],[Last Name]],"")</f>
        <v>Scully</v>
      </c>
      <c r="M1404" s="8" t="str">
        <f>IFERROR(Apollo_Data__Comp_No[[#This Row],[Company Linkedin Url]],"")</f>
        <v>http://www.linkedin.com/company/rothmoreproperty</v>
      </c>
      <c r="N1404" s="8" t="str">
        <f>IFERROR(Apollo_Data__Comp_No[[#This Row],[Website]],"")</f>
        <v>https://rothmoreproperty.com</v>
      </c>
      <c r="O1404" s="8" t="str">
        <f>IFERROR(Apollo_Data__Comp_No[[#This Row],[Company Address]],"")</f>
        <v>Manchester, England, United Kingdom</v>
      </c>
      <c r="P1404" s="32"/>
    </row>
    <row r="1405" spans="1:16" x14ac:dyDescent="0.4">
      <c r="A1405" s="18" t="str">
        <f>IFERROR(Apollo_Data__Comp_No[[#This Row],[CH Company number]],"")</f>
        <v>02960725</v>
      </c>
      <c r="B1405" s="14" t="str">
        <f>IFERROR(Apollo_Data__Comp_No[[#This Row],[company]],"")</f>
        <v>Langton Homes Limited</v>
      </c>
      <c r="C1405" s="14" t="str">
        <f>IFERROR(_xlfn.XLOOKUP(Apollo_Results[[#This Row],[Company Number ]],Apollo_Data___Inc_Lender!A:A,Apollo_Data___Inc_Lender!C:C,,)&amp;"","")</f>
        <v>Benjamin - Cripps; Toby - Cripps</v>
      </c>
      <c r="D1405" s="8" t="str">
        <f>IFERROR(_xlfn.XLOOKUP(Apollo_Results[[#This Row],[Company Number ]],Apollo_Data___Inc_Lender!A:A,Apollo_Data___Inc_Lender!D:D,,)&amp;"","")</f>
        <v>Close Brothers Limited</v>
      </c>
      <c r="E1405" s="19">
        <f>IFERROR(_xlfn.XLOOKUP(Apollo_Results[[#This Row],[Company Number ]],Apollo_Data___Inc_Lender!A:A,Apollo_Data___Inc_Lender!E:E,"",),"")</f>
        <v>45555</v>
      </c>
      <c r="F1405" s="8" t="str">
        <f>IFERROR(_xlfn.XLOOKUP(Apollo_Results[[#This Row],[Company Number ]],Apollo_Data___Inc_Lender!A:A,Apollo_Data___Inc_Lender!F:F,"",0)&amp;"","")</f>
        <v>outstanding</v>
      </c>
      <c r="G1405" s="19">
        <f>_xlfn.XLOOKUP(Apollo_Results[[#This Row],[Company Number ]],Apollo_Data___Inc_Lender!A:A,Apollo_Data___Inc_Lender!G:G,"",0)</f>
        <v>34565</v>
      </c>
      <c r="H1405" s="8" t="str">
        <f>IFERROR(Apollo_Data__Comp_No[[#This Row],[First Name]],"")</f>
        <v>Ben</v>
      </c>
      <c r="I1405" s="8" t="str">
        <f>IFERROR(Apollo_Data__Comp_No[[#This Row],[Last Name]],"")</f>
        <v>Cripps</v>
      </c>
      <c r="M1405" s="8" t="str">
        <f>IFERROR(Apollo_Data__Comp_No[[#This Row],[Company Linkedin Url]],"")</f>
        <v>http://www.linkedin.com/company/langton-homes-limited</v>
      </c>
      <c r="N1405" s="8" t="str">
        <f>IFERROR(Apollo_Data__Comp_No[[#This Row],[Website]],"")</f>
        <v>https://langtonhomes.co.uk</v>
      </c>
      <c r="O1405" s="8" t="str">
        <f>IFERROR(Apollo_Data__Comp_No[[#This Row],[Company Address]],"")</f>
        <v>Uppingham, England, United Kingdom, LE15</v>
      </c>
      <c r="P1405" s="32"/>
    </row>
    <row r="1406" spans="1:16" x14ac:dyDescent="0.4">
      <c r="A1406" s="18" t="str">
        <f>IFERROR(Apollo_Data__Comp_No[[#This Row],[CH Company number]],"")</f>
        <v>07595612</v>
      </c>
      <c r="B1406" s="14" t="str">
        <f>IFERROR(Apollo_Data__Comp_No[[#This Row],[company]],"")</f>
        <v>Clearwater Developments</v>
      </c>
      <c r="C1406" s="14" t="str">
        <f>IFERROR(_xlfn.XLOOKUP(Apollo_Results[[#This Row],[Company Number ]],Apollo_Data___Inc_Lender!A:A,Apollo_Data___Inc_Lender!C:C,,)&amp;"","")</f>
        <v>Ranjeet - Gill; Gursharan - Kahlon</v>
      </c>
      <c r="D1406" s="8" t="str">
        <f>IFERROR(_xlfn.XLOOKUP(Apollo_Results[[#This Row],[Company Number ]],Apollo_Data___Inc_Lender!A:A,Apollo_Data___Inc_Lender!D:D,,)&amp;"","")</f>
        <v>Lloyds Bank PLC</v>
      </c>
      <c r="E1406" s="19">
        <f>IFERROR(_xlfn.XLOOKUP(Apollo_Results[[#This Row],[Company Number ]],Apollo_Data___Inc_Lender!A:A,Apollo_Data___Inc_Lender!E:E,"",),"")</f>
        <v>45379</v>
      </c>
      <c r="F1406" s="8" t="str">
        <f>IFERROR(_xlfn.XLOOKUP(Apollo_Results[[#This Row],[Company Number ]],Apollo_Data___Inc_Lender!A:A,Apollo_Data___Inc_Lender!F:F,"",0)&amp;"","")</f>
        <v>outstanding</v>
      </c>
      <c r="G1406" s="19">
        <f>_xlfn.XLOOKUP(Apollo_Results[[#This Row],[Company Number ]],Apollo_Data___Inc_Lender!A:A,Apollo_Data___Inc_Lender!G:G,"",0)</f>
        <v>40640</v>
      </c>
      <c r="H1406" s="8" t="str">
        <f>IFERROR(Apollo_Data__Comp_No[[#This Row],[First Name]],"")</f>
        <v>Ranj</v>
      </c>
      <c r="I1406" s="8" t="str">
        <f>IFERROR(Apollo_Data__Comp_No[[#This Row],[Last Name]],"")</f>
        <v>Gill</v>
      </c>
      <c r="M1406" s="8" t="str">
        <f>IFERROR(Apollo_Data__Comp_No[[#This Row],[Company Linkedin Url]],"")</f>
        <v>http://www.linkedin.com/company/clearwater-developments</v>
      </c>
      <c r="N1406" s="8" t="str">
        <f>IFERROR(Apollo_Data__Comp_No[[#This Row],[Website]],"")</f>
        <v>https://clearwaterdevelopments.co.uk</v>
      </c>
      <c r="O1406" s="8" t="str">
        <f>IFERROR(Apollo_Data__Comp_No[[#This Row],[Company Address]],"")</f>
        <v>21 North Terrace, Seaham, England, United Kingdom, SR7 7EU</v>
      </c>
      <c r="P1406" s="32"/>
    </row>
    <row r="1407" spans="1:16" x14ac:dyDescent="0.4">
      <c r="A1407" s="18">
        <f>IFERROR(Apollo_Data__Comp_No[[#This Row],[CH Company number]],"")</f>
        <v>0</v>
      </c>
      <c r="B1407" s="14" t="str">
        <f>IFERROR(Apollo_Data__Comp_No[[#This Row],[company]],"")</f>
        <v>Ducie Avenue</v>
      </c>
      <c r="C1407" s="14" t="str">
        <f>IFERROR(_xlfn.XLOOKUP(Apollo_Results[[#This Row],[Company Number ]],Apollo_Data___Inc_Lender!A:A,Apollo_Data___Inc_Lender!C:C,,)&amp;"","")</f>
        <v/>
      </c>
      <c r="D1407" s="8" t="str">
        <f>IFERROR(_xlfn.XLOOKUP(Apollo_Results[[#This Row],[Company Number ]],Apollo_Data___Inc_Lender!A:A,Apollo_Data___Inc_Lender!D:D,,)&amp;"","")</f>
        <v/>
      </c>
      <c r="E1407" s="19" t="str">
        <f>IFERROR(_xlfn.XLOOKUP(Apollo_Results[[#This Row],[Company Number ]],Apollo_Data___Inc_Lender!A:A,Apollo_Data___Inc_Lender!E:E,"",),"")</f>
        <v/>
      </c>
      <c r="F1407" s="8" t="str">
        <f>IFERROR(_xlfn.XLOOKUP(Apollo_Results[[#This Row],[Company Number ]],Apollo_Data___Inc_Lender!A:A,Apollo_Data___Inc_Lender!F:F,"",0)&amp;"","")</f>
        <v/>
      </c>
      <c r="G1407" s="19" t="str">
        <f>_xlfn.XLOOKUP(Apollo_Results[[#This Row],[Company Number ]],Apollo_Data___Inc_Lender!A:A,Apollo_Data___Inc_Lender!G:G,"",0)</f>
        <v/>
      </c>
      <c r="H1407" s="8" t="str">
        <f>IFERROR(Apollo_Data__Comp_No[[#This Row],[First Name]],"")</f>
        <v>Matthew</v>
      </c>
      <c r="I1407" s="8" t="str">
        <f>IFERROR(Apollo_Data__Comp_No[[#This Row],[Last Name]],"")</f>
        <v>Drysdale</v>
      </c>
      <c r="M1407" s="8" t="str">
        <f>IFERROR(Apollo_Data__Comp_No[[#This Row],[Company Linkedin Url]],"")</f>
        <v>http://www.linkedin.com/company/ducie-avenue</v>
      </c>
      <c r="N1407" s="8" t="str">
        <f>IFERROR(Apollo_Data__Comp_No[[#This Row],[Website]],"")</f>
        <v>https://ducieavenue.com</v>
      </c>
      <c r="O1407" s="8" t="str">
        <f>IFERROR(Apollo_Data__Comp_No[[#This Row],[Company Address]],"")</f>
        <v>Bristol, England, United Kingdom</v>
      </c>
      <c r="P1407" s="32"/>
    </row>
    <row r="1408" spans="1:16" x14ac:dyDescent="0.4">
      <c r="A1408" s="18" t="str">
        <f>IFERROR(Apollo_Data__Comp_No[[#This Row],[CH Company number]],"")</f>
        <v>08737729</v>
      </c>
      <c r="B1408" s="14" t="str">
        <f>IFERROR(Apollo_Data__Comp_No[[#This Row],[company]],"")</f>
        <v>GCR Private Equity Limited</v>
      </c>
      <c r="C1408" s="14" t="str">
        <f>IFERROR(_xlfn.XLOOKUP(Apollo_Results[[#This Row],[Company Number ]],Apollo_Data___Inc_Lender!A:A,Apollo_Data___Inc_Lender!C:C,,)&amp;"","")</f>
        <v>Michael - Gunn; Kashem - Lais; Christopher - Williams</v>
      </c>
      <c r="D1408" s="8" t="str">
        <f>IFERROR(_xlfn.XLOOKUP(Apollo_Results[[#This Row],[Company Number ]],Apollo_Data___Inc_Lender!A:A,Apollo_Data___Inc_Lender!D:D,,)&amp;"","")</f>
        <v/>
      </c>
      <c r="E1408" s="19">
        <f>IFERROR(_xlfn.XLOOKUP(Apollo_Results[[#This Row],[Company Number ]],Apollo_Data___Inc_Lender!A:A,Apollo_Data___Inc_Lender!E:E,"",),"")</f>
        <v>0</v>
      </c>
      <c r="F1408" s="8" t="str">
        <f>IFERROR(_xlfn.XLOOKUP(Apollo_Results[[#This Row],[Company Number ]],Apollo_Data___Inc_Lender!A:A,Apollo_Data___Inc_Lender!F:F,"",0)&amp;"","")</f>
        <v/>
      </c>
      <c r="G1408" s="19">
        <f>_xlfn.XLOOKUP(Apollo_Results[[#This Row],[Company Number ]],Apollo_Data___Inc_Lender!A:A,Apollo_Data___Inc_Lender!G:G,"",0)</f>
        <v>41564</v>
      </c>
      <c r="H1408" s="8" t="str">
        <f>IFERROR(Apollo_Data__Comp_No[[#This Row],[First Name]],"")</f>
        <v>Gcr</v>
      </c>
      <c r="I1408" s="8" t="str">
        <f>IFERROR(Apollo_Data__Comp_No[[#This Row],[Last Name]],"")</f>
        <v>Equity</v>
      </c>
      <c r="M1408" s="8" t="str">
        <f>IFERROR(Apollo_Data__Comp_No[[#This Row],[Company Linkedin Url]],"")</f>
        <v>http://www.linkedin.com/company/global-citizen-realty-ltd</v>
      </c>
      <c r="N1408" s="8" t="str">
        <f>IFERROR(Apollo_Data__Comp_No[[#This Row],[Website]],"")</f>
        <v>https://gcrpe.com</v>
      </c>
      <c r="O1408" s="8" t="str">
        <f>IFERROR(Apollo_Data__Comp_No[[#This Row],[Company Address]],"")</f>
        <v>37 Charlotte Road, London, England, United Kingdom, EC2A 3PG</v>
      </c>
      <c r="P1408" s="32"/>
    </row>
    <row r="1409" spans="1:16" x14ac:dyDescent="0.4">
      <c r="A1409" s="18" t="str">
        <f>IFERROR(Apollo_Data__Comp_No[[#This Row],[CH Company number]],"")</f>
        <v>06600823</v>
      </c>
      <c r="B1409" s="14" t="str">
        <f>IFERROR(Apollo_Data__Comp_No[[#This Row],[company]],"")</f>
        <v>Crown Mayfair</v>
      </c>
      <c r="C1409" s="14" t="str">
        <f>IFERROR(_xlfn.XLOOKUP(Apollo_Results[[#This Row],[Company Number ]],Apollo_Data___Inc_Lender!A:A,Apollo_Data___Inc_Lender!C:C,,)&amp;"","")</f>
        <v>Kate - Bond</v>
      </c>
      <c r="D1409" s="8" t="str">
        <f>IFERROR(_xlfn.XLOOKUP(Apollo_Results[[#This Row],[Company Number ]],Apollo_Data___Inc_Lender!A:A,Apollo_Data___Inc_Lender!D:D,,)&amp;"","")</f>
        <v>Coutts &amp; Company</v>
      </c>
      <c r="E1409" s="19">
        <f>IFERROR(_xlfn.XLOOKUP(Apollo_Results[[#This Row],[Company Number ]],Apollo_Data___Inc_Lender!A:A,Apollo_Data___Inc_Lender!E:E,"",),"")</f>
        <v>41933</v>
      </c>
      <c r="F1409" s="8" t="str">
        <f>IFERROR(_xlfn.XLOOKUP(Apollo_Results[[#This Row],[Company Number ]],Apollo_Data___Inc_Lender!A:A,Apollo_Data___Inc_Lender!F:F,"",0)&amp;"","")</f>
        <v>outstanding</v>
      </c>
      <c r="G1409" s="19">
        <f>_xlfn.XLOOKUP(Apollo_Results[[#This Row],[Company Number ]],Apollo_Data___Inc_Lender!A:A,Apollo_Data___Inc_Lender!G:G,"",0)</f>
        <v>39590</v>
      </c>
      <c r="H1409" s="8" t="str">
        <f>IFERROR(Apollo_Data__Comp_No[[#This Row],[First Name]],"")</f>
        <v>Jonathan</v>
      </c>
      <c r="I1409" s="8" t="str">
        <f>IFERROR(Apollo_Data__Comp_No[[#This Row],[Last Name]],"")</f>
        <v>Hough</v>
      </c>
      <c r="M1409" s="8" t="str">
        <f>IFERROR(Apollo_Data__Comp_No[[#This Row],[Company Linkedin Url]],"")</f>
        <v>http://www.linkedin.com/company/crown-mayfair</v>
      </c>
      <c r="N1409" s="8" t="str">
        <f>IFERROR(Apollo_Data__Comp_No[[#This Row],[Website]],"")</f>
        <v>https://crownmayfair.com</v>
      </c>
      <c r="O1409" s="8" t="str">
        <f>IFERROR(Apollo_Data__Comp_No[[#This Row],[Company Address]],"")</f>
        <v>Yarmouth Place, London, England, United Kingdom, W1J 7</v>
      </c>
      <c r="P1409" s="32"/>
    </row>
    <row r="1410" spans="1:16" x14ac:dyDescent="0.4">
      <c r="A1410" s="18">
        <f>IFERROR(Apollo_Data__Comp_No[[#This Row],[CH Company number]],"")</f>
        <v>0</v>
      </c>
      <c r="B1410" s="14" t="str">
        <f>IFERROR(Apollo_Data__Comp_No[[#This Row],[company]],"")</f>
        <v>Ashill</v>
      </c>
      <c r="C1410" s="14" t="str">
        <f>IFERROR(_xlfn.XLOOKUP(Apollo_Results[[#This Row],[Company Number ]],Apollo_Data___Inc_Lender!A:A,Apollo_Data___Inc_Lender!C:C,,)&amp;"","")</f>
        <v/>
      </c>
      <c r="D1410" s="8" t="str">
        <f>IFERROR(_xlfn.XLOOKUP(Apollo_Results[[#This Row],[Company Number ]],Apollo_Data___Inc_Lender!A:A,Apollo_Data___Inc_Lender!D:D,,)&amp;"","")</f>
        <v/>
      </c>
      <c r="E1410" s="19" t="str">
        <f>IFERROR(_xlfn.XLOOKUP(Apollo_Results[[#This Row],[Company Number ]],Apollo_Data___Inc_Lender!A:A,Apollo_Data___Inc_Lender!E:E,"",),"")</f>
        <v/>
      </c>
      <c r="F1410" s="8" t="str">
        <f>IFERROR(_xlfn.XLOOKUP(Apollo_Results[[#This Row],[Company Number ]],Apollo_Data___Inc_Lender!A:A,Apollo_Data___Inc_Lender!F:F,"",0)&amp;"","")</f>
        <v/>
      </c>
      <c r="G1410" s="19" t="str">
        <f>_xlfn.XLOOKUP(Apollo_Results[[#This Row],[Company Number ]],Apollo_Data___Inc_Lender!A:A,Apollo_Data___Inc_Lender!G:G,"",0)</f>
        <v/>
      </c>
      <c r="H1410" s="8" t="str">
        <f>IFERROR(Apollo_Data__Comp_No[[#This Row],[First Name]],"")</f>
        <v>Steve</v>
      </c>
      <c r="I1410" s="8" t="str">
        <f>IFERROR(Apollo_Data__Comp_No[[#This Row],[Last Name]],"")</f>
        <v>Lavers</v>
      </c>
      <c r="M1410" s="8" t="str">
        <f>IFERROR(Apollo_Data__Comp_No[[#This Row],[Company Linkedin Url]],"")</f>
        <v>http://www.linkedin.com/company/ashill-land</v>
      </c>
      <c r="N1410" s="8" t="str">
        <f>IFERROR(Apollo_Data__Comp_No[[#This Row],[Website]],"")</f>
        <v>https://ashill.co.uk</v>
      </c>
      <c r="O1410" s="8" t="str">
        <f>IFERROR(Apollo_Data__Comp_No[[#This Row],[Company Address]],"")</f>
        <v>11 Worple Road, London, England, United Kingdom, SW19 4JS</v>
      </c>
      <c r="P1410" s="32"/>
    </row>
    <row r="1411" spans="1:16" x14ac:dyDescent="0.4">
      <c r="A1411" s="18">
        <f>IFERROR(Apollo_Data__Comp_No[[#This Row],[CH Company number]],"")</f>
        <v>0</v>
      </c>
      <c r="B1411" s="14" t="str">
        <f>IFERROR(Apollo_Data__Comp_No[[#This Row],[company]],"")</f>
        <v>BlackOnyx Group</v>
      </c>
      <c r="C1411" s="14" t="str">
        <f>IFERROR(_xlfn.XLOOKUP(Apollo_Results[[#This Row],[Company Number ]],Apollo_Data___Inc_Lender!A:A,Apollo_Data___Inc_Lender!C:C,,)&amp;"","")</f>
        <v/>
      </c>
      <c r="D1411" s="8" t="str">
        <f>IFERROR(_xlfn.XLOOKUP(Apollo_Results[[#This Row],[Company Number ]],Apollo_Data___Inc_Lender!A:A,Apollo_Data___Inc_Lender!D:D,,)&amp;"","")</f>
        <v/>
      </c>
      <c r="E1411" s="19" t="str">
        <f>IFERROR(_xlfn.XLOOKUP(Apollo_Results[[#This Row],[Company Number ]],Apollo_Data___Inc_Lender!A:A,Apollo_Data___Inc_Lender!E:E,"",),"")</f>
        <v/>
      </c>
      <c r="F1411" s="8" t="str">
        <f>IFERROR(_xlfn.XLOOKUP(Apollo_Results[[#This Row],[Company Number ]],Apollo_Data___Inc_Lender!A:A,Apollo_Data___Inc_Lender!F:F,"",0)&amp;"","")</f>
        <v/>
      </c>
      <c r="G1411" s="19" t="str">
        <f>_xlfn.XLOOKUP(Apollo_Results[[#This Row],[Company Number ]],Apollo_Data___Inc_Lender!A:A,Apollo_Data___Inc_Lender!G:G,"",0)</f>
        <v/>
      </c>
      <c r="H1411" s="8" t="str">
        <f>IFERROR(Apollo_Data__Comp_No[[#This Row],[First Name]],"")</f>
        <v>Joe</v>
      </c>
      <c r="I1411" s="8" t="str">
        <f>IFERROR(Apollo_Data__Comp_No[[#This Row],[Last Name]],"")</f>
        <v>Roberts</v>
      </c>
      <c r="M1411" s="8" t="str">
        <f>IFERROR(Apollo_Data__Comp_No[[#This Row],[Company Linkedin Url]],"")</f>
        <v>http://www.linkedin.com/company/blackonyx-group</v>
      </c>
      <c r="N1411" s="8" t="str">
        <f>IFERROR(Apollo_Data__Comp_No[[#This Row],[Website]],"")</f>
        <v>https://blackonyxgroup.com</v>
      </c>
      <c r="O1411" s="8" t="str">
        <f>IFERROR(Apollo_Data__Comp_No[[#This Row],[Company Address]],"")</f>
        <v>2 Old Hill, Woking, England, United Kingdom, GU22 0DF</v>
      </c>
      <c r="P1411" s="32"/>
    </row>
    <row r="1412" spans="1:16" x14ac:dyDescent="0.4">
      <c r="A1412" s="18">
        <f>IFERROR(Apollo_Data__Comp_No[[#This Row],[CH Company number]],"")</f>
        <v>0</v>
      </c>
      <c r="B1412" s="14" t="str">
        <f>IFERROR(Apollo_Data__Comp_No[[#This Row],[company]],"")</f>
        <v>Angle Land &amp; Developments</v>
      </c>
      <c r="C1412" s="14" t="str">
        <f>IFERROR(_xlfn.XLOOKUP(Apollo_Results[[#This Row],[Company Number ]],Apollo_Data___Inc_Lender!A:A,Apollo_Data___Inc_Lender!C:C,,)&amp;"","")</f>
        <v/>
      </c>
      <c r="D1412" s="8" t="str">
        <f>IFERROR(_xlfn.XLOOKUP(Apollo_Results[[#This Row],[Company Number ]],Apollo_Data___Inc_Lender!A:A,Apollo_Data___Inc_Lender!D:D,,)&amp;"","")</f>
        <v/>
      </c>
      <c r="E1412" s="19" t="str">
        <f>IFERROR(_xlfn.XLOOKUP(Apollo_Results[[#This Row],[Company Number ]],Apollo_Data___Inc_Lender!A:A,Apollo_Data___Inc_Lender!E:E,"",),"")</f>
        <v/>
      </c>
      <c r="F1412" s="8" t="str">
        <f>IFERROR(_xlfn.XLOOKUP(Apollo_Results[[#This Row],[Company Number ]],Apollo_Data___Inc_Lender!A:A,Apollo_Data___Inc_Lender!F:F,"",0)&amp;"","")</f>
        <v/>
      </c>
      <c r="G1412" s="19" t="str">
        <f>_xlfn.XLOOKUP(Apollo_Results[[#This Row],[Company Number ]],Apollo_Data___Inc_Lender!A:A,Apollo_Data___Inc_Lender!G:G,"",0)</f>
        <v/>
      </c>
      <c r="H1412" s="8" t="str">
        <f>IFERROR(Apollo_Data__Comp_No[[#This Row],[First Name]],"")</f>
        <v>Luke</v>
      </c>
      <c r="I1412" s="8" t="str">
        <f>IFERROR(Apollo_Data__Comp_No[[#This Row],[Last Name]],"")</f>
        <v>Lambert</v>
      </c>
      <c r="M1412" s="8" t="str">
        <f>IFERROR(Apollo_Data__Comp_No[[#This Row],[Company Linkedin Url]],"")</f>
        <v>http://www.linkedin.com/company/alnd</v>
      </c>
      <c r="N1412" s="8" t="str">
        <f>IFERROR(Apollo_Data__Comp_No[[#This Row],[Website]],"")</f>
        <v>https://alnd.co.uk</v>
      </c>
      <c r="O1412" s="8" t="str">
        <f>IFERROR(Apollo_Data__Comp_No[[#This Row],[Company Address]],"")</f>
        <v>Hatfield, England, United Kingdom</v>
      </c>
      <c r="P1412" s="32"/>
    </row>
    <row r="1413" spans="1:16" x14ac:dyDescent="0.4">
      <c r="A1413" s="18" t="str">
        <f>IFERROR(Apollo_Data__Comp_No[[#This Row],[CH Company number]],"")</f>
        <v>02877267</v>
      </c>
      <c r="B1413" s="14" t="str">
        <f>IFERROR(Apollo_Data__Comp_No[[#This Row],[company]],"")</f>
        <v>Farnham Estates</v>
      </c>
      <c r="C1413" s="14" t="str">
        <f>IFERROR(_xlfn.XLOOKUP(Apollo_Results[[#This Row],[Company Number ]],Apollo_Data___Inc_Lender!A:A,Apollo_Data___Inc_Lender!C:C,,)&amp;"","")</f>
        <v>Deborah - White; David - Lewis; Robert - Lewis</v>
      </c>
      <c r="D1413" s="8" t="str">
        <f>IFERROR(_xlfn.XLOOKUP(Apollo_Results[[#This Row],[Company Number ]],Apollo_Data___Inc_Lender!A:A,Apollo_Data___Inc_Lender!D:D,,)&amp;"","")</f>
        <v>Svenska Handelsbanken Ab (Publ)</v>
      </c>
      <c r="E1413" s="19">
        <f>IFERROR(_xlfn.XLOOKUP(Apollo_Results[[#This Row],[Company Number ]],Apollo_Data___Inc_Lender!A:A,Apollo_Data___Inc_Lender!E:E,"",),"")</f>
        <v>41794</v>
      </c>
      <c r="F1413" s="8" t="str">
        <f>IFERROR(_xlfn.XLOOKUP(Apollo_Results[[#This Row],[Company Number ]],Apollo_Data___Inc_Lender!A:A,Apollo_Data___Inc_Lender!F:F,"",0)&amp;"","")</f>
        <v>outstanding</v>
      </c>
      <c r="G1413" s="19">
        <f>_xlfn.XLOOKUP(Apollo_Results[[#This Row],[Company Number ]],Apollo_Data___Inc_Lender!A:A,Apollo_Data___Inc_Lender!G:G,"",0)</f>
        <v>34305</v>
      </c>
      <c r="H1413" s="8" t="str">
        <f>IFERROR(Apollo_Data__Comp_No[[#This Row],[First Name]],"")</f>
        <v>Harvey</v>
      </c>
      <c r="I1413" s="8" t="str">
        <f>IFERROR(Apollo_Data__Comp_No[[#This Row],[Last Name]],"")</f>
        <v>Herrington</v>
      </c>
      <c r="M1413" s="8" t="str">
        <f>IFERROR(Apollo_Data__Comp_No[[#This Row],[Company Linkedin Url]],"")</f>
        <v>http://www.linkedin.com/company/farnham-esates</v>
      </c>
      <c r="N1413" s="8" t="str">
        <f>IFERROR(Apollo_Data__Comp_No[[#This Row],[Website]],"")</f>
        <v>https://farnhamestates.co.uk</v>
      </c>
      <c r="O1413" s="8" t="str">
        <f>IFERROR(Apollo_Data__Comp_No[[#This Row],[Company Address]],"")</f>
        <v>Farnham, England, United Kingdom</v>
      </c>
      <c r="P1413" s="32"/>
    </row>
    <row r="1414" spans="1:16" x14ac:dyDescent="0.4">
      <c r="A1414" s="18" t="str">
        <f>IFERROR(Apollo_Data__Comp_No[[#This Row],[CH Company number]],"")</f>
        <v>OC320741</v>
      </c>
      <c r="B1414" s="14" t="str">
        <f>IFERROR(Apollo_Data__Comp_No[[#This Row],[company]],"")</f>
        <v>Orchard Homes and Developments Limited</v>
      </c>
      <c r="C1414" s="14" t="str">
        <f>IFERROR(_xlfn.XLOOKUP(Apollo_Results[[#This Row],[Company Number ]],Apollo_Data___Inc_Lender!A:A,Apollo_Data___Inc_Lender!C:C,,)&amp;"","")</f>
        <v>Nicolas - Eagle; Kenneth - Lake</v>
      </c>
      <c r="D1414" s="8" t="str">
        <f>IFERROR(_xlfn.XLOOKUP(Apollo_Results[[#This Row],[Company Number ]],Apollo_Data___Inc_Lender!A:A,Apollo_Data___Inc_Lender!D:D,,)&amp;"","")</f>
        <v/>
      </c>
      <c r="E1414" s="19">
        <f>IFERROR(_xlfn.XLOOKUP(Apollo_Results[[#This Row],[Company Number ]],Apollo_Data___Inc_Lender!A:A,Apollo_Data___Inc_Lender!E:E,"",),"")</f>
        <v>0</v>
      </c>
      <c r="F1414" s="8" t="str">
        <f>IFERROR(_xlfn.XLOOKUP(Apollo_Results[[#This Row],[Company Number ]],Apollo_Data___Inc_Lender!A:A,Apollo_Data___Inc_Lender!F:F,"",0)&amp;"","")</f>
        <v/>
      </c>
      <c r="G1414" s="19">
        <f>_xlfn.XLOOKUP(Apollo_Results[[#This Row],[Company Number ]],Apollo_Data___Inc_Lender!A:A,Apollo_Data___Inc_Lender!G:G,"",0)</f>
        <v>38902</v>
      </c>
      <c r="H1414" s="8" t="str">
        <f>IFERROR(Apollo_Data__Comp_No[[#This Row],[First Name]],"")</f>
        <v>Trend</v>
      </c>
      <c r="I1414" s="8" t="str">
        <f>IFERROR(Apollo_Data__Comp_No[[#This Row],[Last Name]],"")</f>
        <v>Binks</v>
      </c>
      <c r="M1414" s="8" t="str">
        <f>IFERROR(Apollo_Data__Comp_No[[#This Row],[Company Linkedin Url]],"")</f>
        <v>http://www.linkedin.com/company/orchard-homes-and-developments-limited</v>
      </c>
      <c r="N1414" s="8" t="str">
        <f>IFERROR(Apollo_Data__Comp_No[[#This Row],[Website]],"")</f>
        <v>https://orchard-homes.co.uk</v>
      </c>
      <c r="O1414" s="8" t="str">
        <f>IFERROR(Apollo_Data__Comp_No[[#This Row],[Company Address]],"")</f>
        <v>30 Channel Way, Southampton, England, United Kingdom, SO14 3GQ</v>
      </c>
      <c r="P1414" s="32"/>
    </row>
    <row r="1415" spans="1:16" x14ac:dyDescent="0.4">
      <c r="A1415" s="18">
        <f>IFERROR(Apollo_Data__Comp_No[[#This Row],[CH Company number]],"")</f>
        <v>0</v>
      </c>
      <c r="B1415" s="14" t="str">
        <f>IFERROR(Apollo_Data__Comp_No[[#This Row],[company]],"")</f>
        <v>PMI Developments</v>
      </c>
      <c r="C1415" s="14" t="str">
        <f>IFERROR(_xlfn.XLOOKUP(Apollo_Results[[#This Row],[Company Number ]],Apollo_Data___Inc_Lender!A:A,Apollo_Data___Inc_Lender!C:C,,)&amp;"","")</f>
        <v/>
      </c>
      <c r="D1415" s="8" t="str">
        <f>IFERROR(_xlfn.XLOOKUP(Apollo_Results[[#This Row],[Company Number ]],Apollo_Data___Inc_Lender!A:A,Apollo_Data___Inc_Lender!D:D,,)&amp;"","")</f>
        <v/>
      </c>
      <c r="E1415" s="19" t="str">
        <f>IFERROR(_xlfn.XLOOKUP(Apollo_Results[[#This Row],[Company Number ]],Apollo_Data___Inc_Lender!A:A,Apollo_Data___Inc_Lender!E:E,"",),"")</f>
        <v/>
      </c>
      <c r="F1415" s="8" t="str">
        <f>IFERROR(_xlfn.XLOOKUP(Apollo_Results[[#This Row],[Company Number ]],Apollo_Data___Inc_Lender!A:A,Apollo_Data___Inc_Lender!F:F,"",0)&amp;"","")</f>
        <v/>
      </c>
      <c r="G1415" s="19" t="str">
        <f>_xlfn.XLOOKUP(Apollo_Results[[#This Row],[Company Number ]],Apollo_Data___Inc_Lender!A:A,Apollo_Data___Inc_Lender!G:G,"",0)</f>
        <v/>
      </c>
      <c r="H1415" s="8" t="str">
        <f>IFERROR(Apollo_Data__Comp_No[[#This Row],[First Name]],"")</f>
        <v>Nigel</v>
      </c>
      <c r="I1415" s="8" t="str">
        <f>IFERROR(Apollo_Data__Comp_No[[#This Row],[Last Name]],"")</f>
        <v>Jones</v>
      </c>
      <c r="M1415" s="8" t="str">
        <f>IFERROR(Apollo_Data__Comp_No[[#This Row],[Company Linkedin Url]],"")</f>
        <v>http://www.linkedin.com/company/pmi-developments</v>
      </c>
      <c r="N1415" s="8" t="str">
        <f>IFERROR(Apollo_Data__Comp_No[[#This Row],[Website]],"")</f>
        <v>https://pmidevelopments.co.uk</v>
      </c>
      <c r="O1415" s="8" t="str">
        <f>IFERROR(Apollo_Data__Comp_No[[#This Row],[Company Address]],"")</f>
        <v>United Kingdom</v>
      </c>
      <c r="P1415" s="32"/>
    </row>
    <row r="1416" spans="1:16" x14ac:dyDescent="0.4">
      <c r="A1416" s="18" t="str">
        <f>IFERROR(Apollo_Data__Comp_No[[#This Row],[CH Company number]],"")</f>
        <v>11381504</v>
      </c>
      <c r="B1416" s="14" t="str">
        <f>IFERROR(Apollo_Data__Comp_No[[#This Row],[company]],"")</f>
        <v>Enborne Project Consultancy Ltd</v>
      </c>
      <c r="C1416" s="14" t="str">
        <f>IFERROR(_xlfn.XLOOKUP(Apollo_Results[[#This Row],[Company Number ]],Apollo_Data___Inc_Lender!A:A,Apollo_Data___Inc_Lender!C:C,,)&amp;"","")</f>
        <v>Jonathan - Dean; Martin - Dunstan</v>
      </c>
      <c r="D1416" s="8" t="str">
        <f>IFERROR(_xlfn.XLOOKUP(Apollo_Results[[#This Row],[Company Number ]],Apollo_Data___Inc_Lender!A:A,Apollo_Data___Inc_Lender!D:D,,)&amp;"","")</f>
        <v/>
      </c>
      <c r="E1416" s="19">
        <f>IFERROR(_xlfn.XLOOKUP(Apollo_Results[[#This Row],[Company Number ]],Apollo_Data___Inc_Lender!A:A,Apollo_Data___Inc_Lender!E:E,"",),"")</f>
        <v>0</v>
      </c>
      <c r="F1416" s="8" t="str">
        <f>IFERROR(_xlfn.XLOOKUP(Apollo_Results[[#This Row],[Company Number ]],Apollo_Data___Inc_Lender!A:A,Apollo_Data___Inc_Lender!F:F,"",0)&amp;"","")</f>
        <v/>
      </c>
      <c r="G1416" s="19">
        <f>_xlfn.XLOOKUP(Apollo_Results[[#This Row],[Company Number ]],Apollo_Data___Inc_Lender!A:A,Apollo_Data___Inc_Lender!G:G,"",0)</f>
        <v>43244</v>
      </c>
      <c r="H1416" s="8" t="str">
        <f>IFERROR(Apollo_Data__Comp_No[[#This Row],[First Name]],"")</f>
        <v>Heather</v>
      </c>
      <c r="I1416" s="8" t="str">
        <f>IFERROR(Apollo_Data__Comp_No[[#This Row],[Last Name]],"")</f>
        <v>Williams</v>
      </c>
      <c r="M1416" s="8" t="str">
        <f>IFERROR(Apollo_Data__Comp_No[[#This Row],[Company Linkedin Url]],"")</f>
        <v>http://www.linkedin.com/company/enborne-project-consultancy-ltd</v>
      </c>
      <c r="N1416" s="8" t="str">
        <f>IFERROR(Apollo_Data__Comp_No[[#This Row],[Website]],"")</f>
        <v>https://enborneprojects.com</v>
      </c>
      <c r="O1416" s="8" t="str">
        <f>IFERROR(Apollo_Data__Comp_No[[#This Row],[Company Address]],"")</f>
        <v>3 Cromwell Road, Newbury, England, United Kingdom, RG14 2HP</v>
      </c>
      <c r="P1416" s="32"/>
    </row>
    <row r="1417" spans="1:16" x14ac:dyDescent="0.4">
      <c r="A1417" s="18">
        <f>IFERROR(Apollo_Data__Comp_No[[#This Row],[CH Company number]],"")</f>
        <v>0</v>
      </c>
      <c r="B1417" s="14" t="str">
        <f>IFERROR(Apollo_Data__Comp_No[[#This Row],[company]],"")</f>
        <v>PADMANOR INVESTMENTS LIMITED</v>
      </c>
      <c r="C1417" s="14" t="str">
        <f>IFERROR(_xlfn.XLOOKUP(Apollo_Results[[#This Row],[Company Number ]],Apollo_Data___Inc_Lender!A:A,Apollo_Data___Inc_Lender!C:C,,)&amp;"","")</f>
        <v/>
      </c>
      <c r="D1417" s="8" t="str">
        <f>IFERROR(_xlfn.XLOOKUP(Apollo_Results[[#This Row],[Company Number ]],Apollo_Data___Inc_Lender!A:A,Apollo_Data___Inc_Lender!D:D,,)&amp;"","")</f>
        <v/>
      </c>
      <c r="E1417" s="19" t="str">
        <f>IFERROR(_xlfn.XLOOKUP(Apollo_Results[[#This Row],[Company Number ]],Apollo_Data___Inc_Lender!A:A,Apollo_Data___Inc_Lender!E:E,"",),"")</f>
        <v/>
      </c>
      <c r="F1417" s="8" t="str">
        <f>IFERROR(_xlfn.XLOOKUP(Apollo_Results[[#This Row],[Company Number ]],Apollo_Data___Inc_Lender!A:A,Apollo_Data___Inc_Lender!F:F,"",0)&amp;"","")</f>
        <v/>
      </c>
      <c r="G1417" s="19" t="str">
        <f>_xlfn.XLOOKUP(Apollo_Results[[#This Row],[Company Number ]],Apollo_Data___Inc_Lender!A:A,Apollo_Data___Inc_Lender!G:G,"",0)</f>
        <v/>
      </c>
      <c r="H1417" s="8" t="str">
        <f>IFERROR(Apollo_Data__Comp_No[[#This Row],[First Name]],"")</f>
        <v>Stephen</v>
      </c>
      <c r="I1417" s="8" t="str">
        <f>IFERROR(Apollo_Data__Comp_No[[#This Row],[Last Name]],"")</f>
        <v>Davies</v>
      </c>
      <c r="M1417" s="8" t="str">
        <f>IFERROR(Apollo_Data__Comp_No[[#This Row],[Company Linkedin Url]],"")</f>
        <v>http://www.linkedin.com/company/padmanor-investments-limited</v>
      </c>
      <c r="N1417" s="8" t="str">
        <f>IFERROR(Apollo_Data__Comp_No[[#This Row],[Website]],"")</f>
        <v>https://padmanor.co.uk</v>
      </c>
      <c r="O1417" s="8" t="str">
        <f>IFERROR(Apollo_Data__Comp_No[[#This Row],[Company Address]],"")</f>
        <v>Filwood Green Business Park, Bristol, England, United Kingdom, BS4 1ET</v>
      </c>
      <c r="P1417" s="32"/>
    </row>
    <row r="1418" spans="1:16" x14ac:dyDescent="0.4">
      <c r="A1418" s="18" t="str">
        <f>IFERROR(Apollo_Data__Comp_No[[#This Row],[CH Company number]],"")</f>
        <v>01141144</v>
      </c>
      <c r="B1418" s="14" t="str">
        <f>IFERROR(Apollo_Data__Comp_No[[#This Row],[company]],"")</f>
        <v>Q Developments LTD</v>
      </c>
      <c r="C1418" s="14" t="str">
        <f>IFERROR(_xlfn.XLOOKUP(Apollo_Results[[#This Row],[Company Number ]],Apollo_Data___Inc_Lender!A:A,Apollo_Data___Inc_Lender!C:C,,)&amp;"","")</f>
        <v>Jeanette - Quinn; Sean - Quinn; James - Thomas</v>
      </c>
      <c r="D1418" s="8" t="str">
        <f>IFERROR(_xlfn.XLOOKUP(Apollo_Results[[#This Row],[Company Number ]],Apollo_Data___Inc_Lender!A:A,Apollo_Data___Inc_Lender!D:D,,)&amp;"","")</f>
        <v>Santander UK PLC</v>
      </c>
      <c r="E1418" s="19">
        <f>IFERROR(_xlfn.XLOOKUP(Apollo_Results[[#This Row],[Company Number ]],Apollo_Data___Inc_Lender!A:A,Apollo_Data___Inc_Lender!E:E,"",),"")</f>
        <v>42793</v>
      </c>
      <c r="F1418" s="8" t="str">
        <f>IFERROR(_xlfn.XLOOKUP(Apollo_Results[[#This Row],[Company Number ]],Apollo_Data___Inc_Lender!A:A,Apollo_Data___Inc_Lender!F:F,"",0)&amp;"","")</f>
        <v>fully-satisfied</v>
      </c>
      <c r="G1418" s="19">
        <f>_xlfn.XLOOKUP(Apollo_Results[[#This Row],[Company Number ]],Apollo_Data___Inc_Lender!A:A,Apollo_Data___Inc_Lender!G:G,"",0)</f>
        <v>26960</v>
      </c>
      <c r="H1418" s="8" t="str">
        <f>IFERROR(Apollo_Data__Comp_No[[#This Row],[First Name]],"")</f>
        <v>Texture</v>
      </c>
      <c r="I1418" s="8" t="str">
        <f>IFERROR(Apollo_Data__Comp_No[[#This Row],[Last Name]],"")</f>
        <v>Monk</v>
      </c>
      <c r="M1418" s="8" t="str">
        <f>IFERROR(Apollo_Data__Comp_No[[#This Row],[Company Linkedin Url]],"")</f>
        <v>http://www.linkedin.com/company/q-developments-ltd</v>
      </c>
      <c r="N1418" s="8" t="str">
        <f>IFERROR(Apollo_Data__Comp_No[[#This Row],[Website]],"")</f>
        <v>https://qdevelopments.com</v>
      </c>
      <c r="O1418" s="8" t="str">
        <f>IFERROR(Apollo_Data__Comp_No[[#This Row],[Company Address]],"")</f>
        <v>11 The Plantation, London, England, United Kingdom, SE3 0AB</v>
      </c>
      <c r="P1418" s="32"/>
    </row>
    <row r="1419" spans="1:16" x14ac:dyDescent="0.4">
      <c r="A1419" s="18" t="str">
        <f>IFERROR(Apollo_Data__Comp_No[[#This Row],[CH Company number]],"")</f>
        <v>02454810</v>
      </c>
      <c r="B1419" s="14" t="str">
        <f>IFERROR(Apollo_Data__Comp_No[[#This Row],[company]],"")</f>
        <v>Cordwell Property Group</v>
      </c>
      <c r="C1419" s="14" t="str">
        <f>IFERROR(_xlfn.XLOOKUP(Apollo_Results[[#This Row],[Company Number ]],Apollo_Data___Inc_Lender!A:A,Apollo_Data___Inc_Lender!C:C,,)&amp;"","")</f>
        <v>Thomas - Wilcox; Malcolm - Wilcox</v>
      </c>
      <c r="D1419" s="8" t="str">
        <f>IFERROR(_xlfn.XLOOKUP(Apollo_Results[[#This Row],[Company Number ]],Apollo_Data___Inc_Lender!A:A,Apollo_Data___Inc_Lender!D:D,,)&amp;"","")</f>
        <v>Cambridge &amp; Counties Bank Limited</v>
      </c>
      <c r="E1419" s="19">
        <f>IFERROR(_xlfn.XLOOKUP(Apollo_Results[[#This Row],[Company Number ]],Apollo_Data___Inc_Lender!A:A,Apollo_Data___Inc_Lender!E:E,"",),"")</f>
        <v>44547</v>
      </c>
      <c r="F1419" s="8" t="str">
        <f>IFERROR(_xlfn.XLOOKUP(Apollo_Results[[#This Row],[Company Number ]],Apollo_Data___Inc_Lender!A:A,Apollo_Data___Inc_Lender!F:F,"",0)&amp;"","")</f>
        <v>outstanding</v>
      </c>
      <c r="G1419" s="19">
        <f>_xlfn.XLOOKUP(Apollo_Results[[#This Row],[Company Number ]],Apollo_Data___Inc_Lender!A:A,Apollo_Data___Inc_Lender!G:G,"",0)</f>
        <v>32863</v>
      </c>
      <c r="H1419" s="8" t="str">
        <f>IFERROR(Apollo_Data__Comp_No[[#This Row],[First Name]],"")</f>
        <v>William</v>
      </c>
      <c r="I1419" s="8" t="str">
        <f>IFERROR(Apollo_Data__Comp_No[[#This Row],[Last Name]],"")</f>
        <v>Warrack</v>
      </c>
      <c r="M1419" s="8" t="str">
        <f>IFERROR(Apollo_Data__Comp_No[[#This Row],[Company Linkedin Url]],"")</f>
        <v>http://www.linkedin.com/company/cordwell-property-group</v>
      </c>
      <c r="N1419" s="8" t="str">
        <f>IFERROR(Apollo_Data__Comp_No[[#This Row],[Website]],"")</f>
        <v>https://cordwellproperty.co.uk</v>
      </c>
      <c r="O1419" s="8" t="str">
        <f>IFERROR(Apollo_Data__Comp_No[[#This Row],[Company Address]],"")</f>
        <v>Stourbridge, England, United Kingdom, DY9 9AF</v>
      </c>
      <c r="P1419" s="32"/>
    </row>
    <row r="1420" spans="1:16" x14ac:dyDescent="0.4">
      <c r="A1420" s="18" t="str">
        <f>IFERROR(Apollo_Data__Comp_No[[#This Row],[CH Company number]],"")</f>
        <v>09738210</v>
      </c>
      <c r="B1420" s="14" t="str">
        <f>IFERROR(Apollo_Data__Comp_No[[#This Row],[company]],"")</f>
        <v>London Hill</v>
      </c>
      <c r="C1420" s="14" t="str">
        <f>IFERROR(_xlfn.XLOOKUP(Apollo_Results[[#This Row],[Company Number ]],Apollo_Data___Inc_Lender!A:A,Apollo_Data___Inc_Lender!C:C,,)&amp;"","")</f>
        <v>Michael - Fraser</v>
      </c>
      <c r="D1420" s="8" t="str">
        <f>IFERROR(_xlfn.XLOOKUP(Apollo_Results[[#This Row],[Company Number ]],Apollo_Data___Inc_Lender!A:A,Apollo_Data___Inc_Lender!D:D,,)&amp;"","")</f>
        <v/>
      </c>
      <c r="E1420" s="19">
        <f>IFERROR(_xlfn.XLOOKUP(Apollo_Results[[#This Row],[Company Number ]],Apollo_Data___Inc_Lender!A:A,Apollo_Data___Inc_Lender!E:E,"",),"")</f>
        <v>0</v>
      </c>
      <c r="F1420" s="8" t="str">
        <f>IFERROR(_xlfn.XLOOKUP(Apollo_Results[[#This Row],[Company Number ]],Apollo_Data___Inc_Lender!A:A,Apollo_Data___Inc_Lender!F:F,"",0)&amp;"","")</f>
        <v/>
      </c>
      <c r="G1420" s="19">
        <f>_xlfn.XLOOKUP(Apollo_Results[[#This Row],[Company Number ]],Apollo_Data___Inc_Lender!A:A,Apollo_Data___Inc_Lender!G:G,"",0)</f>
        <v>42234</v>
      </c>
      <c r="H1420" s="8" t="str">
        <f>IFERROR(Apollo_Data__Comp_No[[#This Row],[First Name]],"")</f>
        <v>Hannah</v>
      </c>
      <c r="I1420" s="8" t="str">
        <f>IFERROR(Apollo_Data__Comp_No[[#This Row],[Last Name]],"")</f>
        <v>Browning</v>
      </c>
      <c r="M1420" s="8" t="str">
        <f>IFERROR(Apollo_Data__Comp_No[[#This Row],[Company Linkedin Url]],"")</f>
        <v>http://www.linkedin.com/company/london-hill</v>
      </c>
      <c r="N1420" s="8" t="str">
        <f>IFERROR(Apollo_Data__Comp_No[[#This Row],[Website]],"")</f>
        <v>https://londonhill.co.uk</v>
      </c>
      <c r="O1420" s="8" t="str">
        <f>IFERROR(Apollo_Data__Comp_No[[#This Row],[Company Address]],"")</f>
        <v>25 Wilton Road, London, England, United Kingdom, N10 1LX</v>
      </c>
      <c r="P1420" s="32"/>
    </row>
    <row r="1421" spans="1:16" x14ac:dyDescent="0.4">
      <c r="A1421" s="18">
        <f>IFERROR(Apollo_Data__Comp_No[[#This Row],[CH Company number]],"")</f>
        <v>0</v>
      </c>
      <c r="B1421" s="14" t="str">
        <f>IFERROR(Apollo_Data__Comp_No[[#This Row],[company]],"")</f>
        <v>Redtale Holdings Ltd</v>
      </c>
      <c r="C1421" s="14" t="str">
        <f>IFERROR(_xlfn.XLOOKUP(Apollo_Results[[#This Row],[Company Number ]],Apollo_Data___Inc_Lender!A:A,Apollo_Data___Inc_Lender!C:C,,)&amp;"","")</f>
        <v/>
      </c>
      <c r="D1421" s="8" t="str">
        <f>IFERROR(_xlfn.XLOOKUP(Apollo_Results[[#This Row],[Company Number ]],Apollo_Data___Inc_Lender!A:A,Apollo_Data___Inc_Lender!D:D,,)&amp;"","")</f>
        <v/>
      </c>
      <c r="E1421" s="19" t="str">
        <f>IFERROR(_xlfn.XLOOKUP(Apollo_Results[[#This Row],[Company Number ]],Apollo_Data___Inc_Lender!A:A,Apollo_Data___Inc_Lender!E:E,"",),"")</f>
        <v/>
      </c>
      <c r="F1421" s="8" t="str">
        <f>IFERROR(_xlfn.XLOOKUP(Apollo_Results[[#This Row],[Company Number ]],Apollo_Data___Inc_Lender!A:A,Apollo_Data___Inc_Lender!F:F,"",0)&amp;"","")</f>
        <v/>
      </c>
      <c r="G1421" s="19" t="str">
        <f>_xlfn.XLOOKUP(Apollo_Results[[#This Row],[Company Number ]],Apollo_Data___Inc_Lender!A:A,Apollo_Data___Inc_Lender!G:G,"",0)</f>
        <v/>
      </c>
      <c r="H1421" s="8" t="str">
        <f>IFERROR(Apollo_Data__Comp_No[[#This Row],[First Name]],"")</f>
        <v>Malcolm</v>
      </c>
      <c r="I1421" s="8" t="str">
        <f>IFERROR(Apollo_Data__Comp_No[[#This Row],[Last Name]],"")</f>
        <v>Curtis</v>
      </c>
      <c r="M1421" s="8" t="str">
        <f>IFERROR(Apollo_Data__Comp_No[[#This Row],[Company Linkedin Url]],"")</f>
        <v>http://www.linkedin.com/company/redtaleholdings</v>
      </c>
      <c r="N1421" s="8" t="str">
        <f>IFERROR(Apollo_Data__Comp_No[[#This Row],[Website]],"")</f>
        <v>https://redtalegroup.com</v>
      </c>
      <c r="O1421" s="8" t="str">
        <f>IFERROR(Apollo_Data__Comp_No[[#This Row],[Company Address]],"")</f>
        <v>49 High West Street, Dorchester, England, United Kingdom, DT1 1UT</v>
      </c>
      <c r="P1421" s="32"/>
    </row>
    <row r="1422" spans="1:16" x14ac:dyDescent="0.4">
      <c r="A1422" s="18">
        <f>IFERROR(Apollo_Data__Comp_No[[#This Row],[CH Company number]],"")</f>
        <v>0</v>
      </c>
      <c r="B1422" s="14" t="str">
        <f>IFERROR(Apollo_Data__Comp_No[[#This Row],[company]],"")</f>
        <v>Kyme Homes - house builder developer</v>
      </c>
      <c r="C1422" s="14" t="str">
        <f>IFERROR(_xlfn.XLOOKUP(Apollo_Results[[#This Row],[Company Number ]],Apollo_Data___Inc_Lender!A:A,Apollo_Data___Inc_Lender!C:C,,)&amp;"","")</f>
        <v/>
      </c>
      <c r="D1422" s="8" t="str">
        <f>IFERROR(_xlfn.XLOOKUP(Apollo_Results[[#This Row],[Company Number ]],Apollo_Data___Inc_Lender!A:A,Apollo_Data___Inc_Lender!D:D,,)&amp;"","")</f>
        <v/>
      </c>
      <c r="E1422" s="19" t="str">
        <f>IFERROR(_xlfn.XLOOKUP(Apollo_Results[[#This Row],[Company Number ]],Apollo_Data___Inc_Lender!A:A,Apollo_Data___Inc_Lender!E:E,"",),"")</f>
        <v/>
      </c>
      <c r="F1422" s="8" t="str">
        <f>IFERROR(_xlfn.XLOOKUP(Apollo_Results[[#This Row],[Company Number ]],Apollo_Data___Inc_Lender!A:A,Apollo_Data___Inc_Lender!F:F,"",0)&amp;"","")</f>
        <v/>
      </c>
      <c r="G1422" s="19" t="str">
        <f>_xlfn.XLOOKUP(Apollo_Results[[#This Row],[Company Number ]],Apollo_Data___Inc_Lender!A:A,Apollo_Data___Inc_Lender!G:G,"",0)</f>
        <v/>
      </c>
      <c r="H1422" s="8" t="str">
        <f>IFERROR(Apollo_Data__Comp_No[[#This Row],[First Name]],"")</f>
        <v>Dominic</v>
      </c>
      <c r="I1422" s="8" t="str">
        <f>IFERROR(Apollo_Data__Comp_No[[#This Row],[Last Name]],"")</f>
        <v>Greeves</v>
      </c>
      <c r="M1422" s="8" t="str">
        <f>IFERROR(Apollo_Data__Comp_No[[#This Row],[Company Linkedin Url]],"")</f>
        <v>http://www.linkedin.com/company/kyme-homes</v>
      </c>
      <c r="N1422" s="8" t="str">
        <f>IFERROR(Apollo_Data__Comp_No[[#This Row],[Website]],"")</f>
        <v>https://kymehomes.com</v>
      </c>
      <c r="O1422" s="8" t="str">
        <f>IFERROR(Apollo_Data__Comp_No[[#This Row],[Company Address]],"")</f>
        <v>Tadcaster, England, United Kingdom, LS24</v>
      </c>
      <c r="P1422" s="32"/>
    </row>
    <row r="1423" spans="1:16" x14ac:dyDescent="0.4">
      <c r="A1423" s="18">
        <f>IFERROR(Apollo_Data__Comp_No[[#This Row],[CH Company number]],"")</f>
        <v>0</v>
      </c>
      <c r="B1423" s="14" t="str">
        <f>IFERROR(Apollo_Data__Comp_No[[#This Row],[company]],"")</f>
        <v>Imperiet Property Group</v>
      </c>
      <c r="C1423" s="14" t="str">
        <f>IFERROR(_xlfn.XLOOKUP(Apollo_Results[[#This Row],[Company Number ]],Apollo_Data___Inc_Lender!A:A,Apollo_Data___Inc_Lender!C:C,,)&amp;"","")</f>
        <v/>
      </c>
      <c r="D1423" s="8" t="str">
        <f>IFERROR(_xlfn.XLOOKUP(Apollo_Results[[#This Row],[Company Number ]],Apollo_Data___Inc_Lender!A:A,Apollo_Data___Inc_Lender!D:D,,)&amp;"","")</f>
        <v/>
      </c>
      <c r="E1423" s="19" t="str">
        <f>IFERROR(_xlfn.XLOOKUP(Apollo_Results[[#This Row],[Company Number ]],Apollo_Data___Inc_Lender!A:A,Apollo_Data___Inc_Lender!E:E,"",),"")</f>
        <v/>
      </c>
      <c r="F1423" s="8" t="str">
        <f>IFERROR(_xlfn.XLOOKUP(Apollo_Results[[#This Row],[Company Number ]],Apollo_Data___Inc_Lender!A:A,Apollo_Data___Inc_Lender!F:F,"",0)&amp;"","")</f>
        <v/>
      </c>
      <c r="G1423" s="19" t="str">
        <f>_xlfn.XLOOKUP(Apollo_Results[[#This Row],[Company Number ]],Apollo_Data___Inc_Lender!A:A,Apollo_Data___Inc_Lender!G:G,"",0)</f>
        <v/>
      </c>
      <c r="H1423" s="8" t="str">
        <f>IFERROR(Apollo_Data__Comp_No[[#This Row],[First Name]],"")</f>
        <v>Martina</v>
      </c>
      <c r="I1423" s="8" t="str">
        <f>IFERROR(Apollo_Data__Comp_No[[#This Row],[Last Name]],"")</f>
        <v>McKeown</v>
      </c>
      <c r="M1423" s="8" t="str">
        <f>IFERROR(Apollo_Data__Comp_No[[#This Row],[Company Linkedin Url]],"")</f>
        <v>http://www.linkedin.com/company/imperietpropertygroup</v>
      </c>
      <c r="N1423" s="8" t="str">
        <f>IFERROR(Apollo_Data__Comp_No[[#This Row],[Website]],"")</f>
        <v>https://imperiet.co.uk</v>
      </c>
      <c r="O1423" s="8" t="str">
        <f>IFERROR(Apollo_Data__Comp_No[[#This Row],[Company Address]],"")</f>
        <v>2 High Street, Thames Ditton, England, United Kingdom, KT7 0</v>
      </c>
      <c r="P1423" s="32"/>
    </row>
    <row r="1424" spans="1:16" x14ac:dyDescent="0.4">
      <c r="A1424" s="18">
        <f>IFERROR(Apollo_Data__Comp_No[[#This Row],[CH Company number]],"")</f>
        <v>0</v>
      </c>
      <c r="B1424" s="14" t="str">
        <f>IFERROR(Apollo_Data__Comp_No[[#This Row],[company]],"")</f>
        <v>Ilex Homes</v>
      </c>
      <c r="C1424" s="14" t="str">
        <f>IFERROR(_xlfn.XLOOKUP(Apollo_Results[[#This Row],[Company Number ]],Apollo_Data___Inc_Lender!A:A,Apollo_Data___Inc_Lender!C:C,,)&amp;"","")</f>
        <v/>
      </c>
      <c r="D1424" s="8" t="str">
        <f>IFERROR(_xlfn.XLOOKUP(Apollo_Results[[#This Row],[Company Number ]],Apollo_Data___Inc_Lender!A:A,Apollo_Data___Inc_Lender!D:D,,)&amp;"","")</f>
        <v/>
      </c>
      <c r="E1424" s="19" t="str">
        <f>IFERROR(_xlfn.XLOOKUP(Apollo_Results[[#This Row],[Company Number ]],Apollo_Data___Inc_Lender!A:A,Apollo_Data___Inc_Lender!E:E,"",),"")</f>
        <v/>
      </c>
      <c r="F1424" s="8" t="str">
        <f>IFERROR(_xlfn.XLOOKUP(Apollo_Results[[#This Row],[Company Number ]],Apollo_Data___Inc_Lender!A:A,Apollo_Data___Inc_Lender!F:F,"",0)&amp;"","")</f>
        <v/>
      </c>
      <c r="G1424" s="19" t="str">
        <f>_xlfn.XLOOKUP(Apollo_Results[[#This Row],[Company Number ]],Apollo_Data___Inc_Lender!A:A,Apollo_Data___Inc_Lender!G:G,"",0)</f>
        <v/>
      </c>
      <c r="H1424" s="8" t="str">
        <f>IFERROR(Apollo_Data__Comp_No[[#This Row],[First Name]],"")</f>
        <v>Jemma</v>
      </c>
      <c r="I1424" s="8" t="str">
        <f>IFERROR(Apollo_Data__Comp_No[[#This Row],[Last Name]],"")</f>
        <v>Dunne</v>
      </c>
      <c r="M1424" s="8" t="str">
        <f>IFERROR(Apollo_Data__Comp_No[[#This Row],[Company Linkedin Url]],"")</f>
        <v>http://www.linkedin.com/company/ilexhomes</v>
      </c>
      <c r="N1424" s="8" t="str">
        <f>IFERROR(Apollo_Data__Comp_No[[#This Row],[Website]],"")</f>
        <v>https://ilexhomes.co.uk</v>
      </c>
      <c r="O1424" s="8" t="str">
        <f>IFERROR(Apollo_Data__Comp_No[[#This Row],[Company Address]],"")</f>
        <v>15 Upper King Street, Norwich, England, United Kingdom, NR3 1RB</v>
      </c>
      <c r="P1424" s="32"/>
    </row>
    <row r="1425" spans="1:16" x14ac:dyDescent="0.4">
      <c r="A1425" s="18" t="str">
        <f>IFERROR(Apollo_Data__Comp_No[[#This Row],[CH Company number]],"")</f>
        <v>12051514</v>
      </c>
      <c r="B1425" s="14" t="str">
        <f>IFERROR(Apollo_Data__Comp_No[[#This Row],[company]],"")</f>
        <v>Hesketh Jones Construction Ltd</v>
      </c>
      <c r="C1425" s="14" t="str">
        <f>IFERROR(_xlfn.XLOOKUP(Apollo_Results[[#This Row],[Company Number ]],Apollo_Data___Inc_Lender!A:A,Apollo_Data___Inc_Lender!C:C,,)&amp;"","")</f>
        <v>Dale - Hesketh</v>
      </c>
      <c r="D1425" s="8" t="str">
        <f>IFERROR(_xlfn.XLOOKUP(Apollo_Results[[#This Row],[Company Number ]],Apollo_Data___Inc_Lender!A:A,Apollo_Data___Inc_Lender!D:D,,)&amp;"","")</f>
        <v/>
      </c>
      <c r="E1425" s="19">
        <f>IFERROR(_xlfn.XLOOKUP(Apollo_Results[[#This Row],[Company Number ]],Apollo_Data___Inc_Lender!A:A,Apollo_Data___Inc_Lender!E:E,"",),"")</f>
        <v>0</v>
      </c>
      <c r="F1425" s="8" t="str">
        <f>IFERROR(_xlfn.XLOOKUP(Apollo_Results[[#This Row],[Company Number ]],Apollo_Data___Inc_Lender!A:A,Apollo_Data___Inc_Lender!F:F,"",0)&amp;"","")</f>
        <v/>
      </c>
      <c r="G1425" s="19">
        <f>_xlfn.XLOOKUP(Apollo_Results[[#This Row],[Company Number ]],Apollo_Data___Inc_Lender!A:A,Apollo_Data___Inc_Lender!G:G,"",0)</f>
        <v>43630</v>
      </c>
      <c r="H1425" s="8" t="str">
        <f>IFERROR(Apollo_Data__Comp_No[[#This Row],[First Name]],"")</f>
        <v>Dale</v>
      </c>
      <c r="I1425" s="8" t="str">
        <f>IFERROR(Apollo_Data__Comp_No[[#This Row],[Last Name]],"")</f>
        <v>Hesketh</v>
      </c>
      <c r="M1425" s="8" t="str">
        <f>IFERROR(Apollo_Data__Comp_No[[#This Row],[Company Linkedin Url]],"")</f>
        <v>http://www.linkedin.com/company/hesketh-jones-construction-ltd</v>
      </c>
      <c r="N1425" s="8" t="str">
        <f>IFERROR(Apollo_Data__Comp_No[[#This Row],[Website]],"")</f>
        <v>https://heskethjones.com</v>
      </c>
      <c r="O1425" s="8" t="str">
        <f>IFERROR(Apollo_Data__Comp_No[[#This Row],[Company Address]],"")</f>
        <v>Chorley, England, United Kingdom</v>
      </c>
      <c r="P1425" s="32"/>
    </row>
    <row r="1426" spans="1:16" x14ac:dyDescent="0.4">
      <c r="A1426" s="18" t="str">
        <f>IFERROR(Apollo_Data__Comp_No[[#This Row],[CH Company number]],"")</f>
        <v>09969958</v>
      </c>
      <c r="B1426" s="14" t="str">
        <f>IFERROR(Apollo_Data__Comp_No[[#This Row],[company]],"")</f>
        <v>Proseed Property Ltd</v>
      </c>
      <c r="C1426" s="14" t="str">
        <f>IFERROR(_xlfn.XLOOKUP(Apollo_Results[[#This Row],[Company Number ]],Apollo_Data___Inc_Lender!A:A,Apollo_Data___Inc_Lender!C:C,,)&amp;"","")</f>
        <v>Philip - Curwen</v>
      </c>
      <c r="D1426" s="8" t="str">
        <f>IFERROR(_xlfn.XLOOKUP(Apollo_Results[[#This Row],[Company Number ]],Apollo_Data___Inc_Lender!A:A,Apollo_Data___Inc_Lender!D:D,,)&amp;"","")</f>
        <v>The Trustees of the Proseed Property Pension Scheme</v>
      </c>
      <c r="E1426" s="19">
        <f>IFERROR(_xlfn.XLOOKUP(Apollo_Results[[#This Row],[Company Number ]],Apollo_Data___Inc_Lender!A:A,Apollo_Data___Inc_Lender!E:E,"",),"")</f>
        <v>43710</v>
      </c>
      <c r="F1426" s="8" t="str">
        <f>IFERROR(_xlfn.XLOOKUP(Apollo_Results[[#This Row],[Company Number ]],Apollo_Data___Inc_Lender!A:A,Apollo_Data___Inc_Lender!F:F,"",0)&amp;"","")</f>
        <v>outstanding</v>
      </c>
      <c r="G1426" s="19">
        <f>_xlfn.XLOOKUP(Apollo_Results[[#This Row],[Company Number ]],Apollo_Data___Inc_Lender!A:A,Apollo_Data___Inc_Lender!G:G,"",0)</f>
        <v>42395</v>
      </c>
      <c r="H1426" s="8" t="str">
        <f>IFERROR(Apollo_Data__Comp_No[[#This Row],[First Name]],"")</f>
        <v>Guy</v>
      </c>
      <c r="I1426" s="8" t="str">
        <f>IFERROR(Apollo_Data__Comp_No[[#This Row],[Last Name]],"")</f>
        <v>Kemball-Williams</v>
      </c>
      <c r="M1426" s="8" t="str">
        <f>IFERROR(Apollo_Data__Comp_No[[#This Row],[Company Linkedin Url]],"")</f>
        <v>http://www.linkedin.com/company/proseed-property-ltd</v>
      </c>
      <c r="N1426" s="8" t="str">
        <f>IFERROR(Apollo_Data__Comp_No[[#This Row],[Website]],"")</f>
        <v>https://proseedproperty.co.uk</v>
      </c>
      <c r="O1426" s="8" t="str">
        <f>IFERROR(Apollo_Data__Comp_No[[#This Row],[Company Address]],"")</f>
        <v>84 Eccleston Square, London, England, United Kingdom, SW1V 1LP</v>
      </c>
      <c r="P1426" s="32"/>
    </row>
    <row r="1427" spans="1:16" x14ac:dyDescent="0.4">
      <c r="A1427" s="18" t="str">
        <f>IFERROR(Apollo_Data__Comp_No[[#This Row],[CH Company number]],"")</f>
        <v>08123452</v>
      </c>
      <c r="B1427" s="14" t="str">
        <f>IFERROR(Apollo_Data__Comp_No[[#This Row],[company]],"")</f>
        <v>Berkeley Square Developments</v>
      </c>
      <c r="C1427" s="14" t="str">
        <f>IFERROR(_xlfn.XLOOKUP(Apollo_Results[[#This Row],[Company Number ]],Apollo_Data___Inc_Lender!A:A,Apollo_Data___Inc_Lender!C:C,,)&amp;"","")</f>
        <v>Jonathan - Carkeet; Alan - Gavin</v>
      </c>
      <c r="D1427" s="8" t="str">
        <f>IFERROR(_xlfn.XLOOKUP(Apollo_Results[[#This Row],[Company Number ]],Apollo_Data___Inc_Lender!A:A,Apollo_Data___Inc_Lender!D:D,,)&amp;"","")</f>
        <v/>
      </c>
      <c r="E1427" s="19">
        <f>IFERROR(_xlfn.XLOOKUP(Apollo_Results[[#This Row],[Company Number ]],Apollo_Data___Inc_Lender!A:A,Apollo_Data___Inc_Lender!E:E,"",),"")</f>
        <v>0</v>
      </c>
      <c r="F1427" s="8" t="str">
        <f>IFERROR(_xlfn.XLOOKUP(Apollo_Results[[#This Row],[Company Number ]],Apollo_Data___Inc_Lender!A:A,Apollo_Data___Inc_Lender!F:F,"",0)&amp;"","")</f>
        <v/>
      </c>
      <c r="G1427" s="19">
        <f>_xlfn.XLOOKUP(Apollo_Results[[#This Row],[Company Number ]],Apollo_Data___Inc_Lender!A:A,Apollo_Data___Inc_Lender!G:G,"",0)</f>
        <v>41088</v>
      </c>
      <c r="H1427" s="8" t="str">
        <f>IFERROR(Apollo_Data__Comp_No[[#This Row],[First Name]],"")</f>
        <v>Alan</v>
      </c>
      <c r="I1427" s="8" t="str">
        <f>IFERROR(Apollo_Data__Comp_No[[#This Row],[Last Name]],"")</f>
        <v>Gavin</v>
      </c>
      <c r="M1427" s="8" t="str">
        <f>IFERROR(Apollo_Data__Comp_No[[#This Row],[Company Linkedin Url]],"")</f>
        <v>http://www.linkedin.com/company/berkeley-square-developments</v>
      </c>
      <c r="N1427" s="8" t="str">
        <f>IFERROR(Apollo_Data__Comp_No[[#This Row],[Website]],"")</f>
        <v>https://berkeleysquaredevelopments.co.uk</v>
      </c>
      <c r="O1427" s="8" t="str">
        <f>IFERROR(Apollo_Data__Comp_No[[#This Row],[Company Address]],"")</f>
        <v>19 Ropemaker Street, London, England, United Kingdom, EC2Y 9</v>
      </c>
      <c r="P1427" s="32"/>
    </row>
    <row r="1428" spans="1:16" x14ac:dyDescent="0.4">
      <c r="A1428" s="18" t="str">
        <f>IFERROR(Apollo_Data__Comp_No[[#This Row],[CH Company number]],"")</f>
        <v>08496757</v>
      </c>
      <c r="B1428" s="14" t="str">
        <f>IFERROR(Apollo_Data__Comp_No[[#This Row],[company]],"")</f>
        <v>978 Group Ltd</v>
      </c>
      <c r="C1428" s="14" t="str">
        <f>IFERROR(_xlfn.XLOOKUP(Apollo_Results[[#This Row],[Company Number ]],Apollo_Data___Inc_Lender!A:A,Apollo_Data___Inc_Lender!C:C,,)&amp;"","")</f>
        <v>Elizabeth - Das; Simon - Das</v>
      </c>
      <c r="D1428" s="8" t="str">
        <f>IFERROR(_xlfn.XLOOKUP(Apollo_Results[[#This Row],[Company Number ]],Apollo_Data___Inc_Lender!A:A,Apollo_Data___Inc_Lender!D:D,,)&amp;"","")</f>
        <v/>
      </c>
      <c r="E1428" s="19">
        <f>IFERROR(_xlfn.XLOOKUP(Apollo_Results[[#This Row],[Company Number ]],Apollo_Data___Inc_Lender!A:A,Apollo_Data___Inc_Lender!E:E,"",),"")</f>
        <v>0</v>
      </c>
      <c r="F1428" s="8" t="str">
        <f>IFERROR(_xlfn.XLOOKUP(Apollo_Results[[#This Row],[Company Number ]],Apollo_Data___Inc_Lender!A:A,Apollo_Data___Inc_Lender!F:F,"",0)&amp;"","")</f>
        <v/>
      </c>
      <c r="G1428" s="19">
        <f>_xlfn.XLOOKUP(Apollo_Results[[#This Row],[Company Number ]],Apollo_Data___Inc_Lender!A:A,Apollo_Data___Inc_Lender!G:G,"",0)</f>
        <v>41383</v>
      </c>
      <c r="H1428" s="8" t="str">
        <f>IFERROR(Apollo_Data__Comp_No[[#This Row],[First Name]],"")</f>
        <v>Steven</v>
      </c>
      <c r="I1428" s="8" t="str">
        <f>IFERROR(Apollo_Data__Comp_No[[#This Row],[Last Name]],"")</f>
        <v>Earlam</v>
      </c>
      <c r="M1428" s="8" t="str">
        <f>IFERROR(Apollo_Data__Comp_No[[#This Row],[Company Linkedin Url]],"")</f>
        <v>http://www.linkedin.com/company/978-group-ltd</v>
      </c>
      <c r="N1428" s="8" t="str">
        <f>IFERROR(Apollo_Data__Comp_No[[#This Row],[Website]],"")</f>
        <v>https://978group.co.uk</v>
      </c>
      <c r="O1428" s="8" t="str">
        <f>IFERROR(Apollo_Data__Comp_No[[#This Row],[Company Address]],"")</f>
        <v>White Cross Street, Lancaster, England, United Kingdom, LA1 4XQ</v>
      </c>
      <c r="P1428" s="32"/>
    </row>
    <row r="1429" spans="1:16" x14ac:dyDescent="0.4">
      <c r="A1429" s="18" t="str">
        <f>IFERROR(Apollo_Data__Comp_No[[#This Row],[CH Company number]],"")</f>
        <v>05612170</v>
      </c>
      <c r="B1429" s="14" t="str">
        <f>IFERROR(Apollo_Data__Comp_No[[#This Row],[company]],"")</f>
        <v>Kidbrook Homes</v>
      </c>
      <c r="C1429" s="14" t="str">
        <f>IFERROR(_xlfn.XLOOKUP(Apollo_Results[[#This Row],[Company Number ]],Apollo_Data___Inc_Lender!A:A,Apollo_Data___Inc_Lender!C:C,,)&amp;"","")</f>
        <v>William - Togher; Amanda - Togher</v>
      </c>
      <c r="D1429" s="8" t="str">
        <f>IFERROR(_xlfn.XLOOKUP(Apollo_Results[[#This Row],[Company Number ]],Apollo_Data___Inc_Lender!A:A,Apollo_Data___Inc_Lender!D:D,,)&amp;"","")</f>
        <v>Close Brothers Limited</v>
      </c>
      <c r="E1429" s="19">
        <f>IFERROR(_xlfn.XLOOKUP(Apollo_Results[[#This Row],[Company Number ]],Apollo_Data___Inc_Lender!A:A,Apollo_Data___Inc_Lender!E:E,"",),"")</f>
        <v>45379</v>
      </c>
      <c r="F1429" s="8" t="str">
        <f>IFERROR(_xlfn.XLOOKUP(Apollo_Results[[#This Row],[Company Number ]],Apollo_Data___Inc_Lender!A:A,Apollo_Data___Inc_Lender!F:F,"",0)&amp;"","")</f>
        <v>outstanding</v>
      </c>
      <c r="G1429" s="19">
        <f>_xlfn.XLOOKUP(Apollo_Results[[#This Row],[Company Number ]],Apollo_Data___Inc_Lender!A:A,Apollo_Data___Inc_Lender!G:G,"",0)</f>
        <v>38659</v>
      </c>
      <c r="H1429" s="8" t="str">
        <f>IFERROR(Apollo_Data__Comp_No[[#This Row],[First Name]],"")</f>
        <v>Candice</v>
      </c>
      <c r="I1429" s="8" t="str">
        <f>IFERROR(Apollo_Data__Comp_No[[#This Row],[Last Name]],"")</f>
        <v>Bresler</v>
      </c>
      <c r="M1429" s="8" t="str">
        <f>IFERROR(Apollo_Data__Comp_No[[#This Row],[Company Linkedin Url]],"")</f>
        <v>http://www.linkedin.com/company/kidbrook-homes</v>
      </c>
      <c r="N1429" s="8" t="str">
        <f>IFERROR(Apollo_Data__Comp_No[[#This Row],[Website]],"")</f>
        <v>https://kidbrook.co.uk</v>
      </c>
      <c r="O1429" s="8" t="str">
        <f>IFERROR(Apollo_Data__Comp_No[[#This Row],[Company Address]],"")</f>
        <v>8 Weydon Lane, Farnham, England, United Kingdom, GU9 8QR</v>
      </c>
      <c r="P1429" s="32"/>
    </row>
    <row r="1430" spans="1:16" x14ac:dyDescent="0.4">
      <c r="A1430" s="18" t="str">
        <f>IFERROR(Apollo_Data__Comp_No[[#This Row],[CH Company number]],"")</f>
        <v>07141667</v>
      </c>
      <c r="B1430" s="14" t="str">
        <f>IFERROR(Apollo_Data__Comp_No[[#This Row],[company]],"")</f>
        <v>Archway Construction</v>
      </c>
      <c r="C1430" s="14" t="str">
        <f>IFERROR(_xlfn.XLOOKUP(Apollo_Results[[#This Row],[Company Number ]],Apollo_Data___Inc_Lender!A:A,Apollo_Data___Inc_Lender!C:C,,)&amp;"","")</f>
        <v>Radek - Sramek</v>
      </c>
      <c r="D1430" s="8" t="str">
        <f>IFERROR(_xlfn.XLOOKUP(Apollo_Results[[#This Row],[Company Number ]],Apollo_Data___Inc_Lender!A:A,Apollo_Data___Inc_Lender!D:D,,)&amp;"","")</f>
        <v/>
      </c>
      <c r="E1430" s="19">
        <f>IFERROR(_xlfn.XLOOKUP(Apollo_Results[[#This Row],[Company Number ]],Apollo_Data___Inc_Lender!A:A,Apollo_Data___Inc_Lender!E:E,"",),"")</f>
        <v>0</v>
      </c>
      <c r="F1430" s="8" t="str">
        <f>IFERROR(_xlfn.XLOOKUP(Apollo_Results[[#This Row],[Company Number ]],Apollo_Data___Inc_Lender!A:A,Apollo_Data___Inc_Lender!F:F,"",0)&amp;"","")</f>
        <v/>
      </c>
      <c r="G1430" s="19">
        <f>_xlfn.XLOOKUP(Apollo_Results[[#This Row],[Company Number ]],Apollo_Data___Inc_Lender!A:A,Apollo_Data___Inc_Lender!G:G,"",0)</f>
        <v>40210</v>
      </c>
      <c r="H1430" s="8" t="str">
        <f>IFERROR(Apollo_Data__Comp_No[[#This Row],[First Name]],"")</f>
        <v>Brett</v>
      </c>
      <c r="I1430" s="8" t="str">
        <f>IFERROR(Apollo_Data__Comp_No[[#This Row],[Last Name]],"")</f>
        <v>Twelftree</v>
      </c>
      <c r="M1430" s="8" t="str">
        <f>IFERROR(Apollo_Data__Comp_No[[#This Row],[Company Linkedin Url]],"")</f>
        <v>http://www.linkedin.com/company/archwayconstruction</v>
      </c>
      <c r="N1430" s="8" t="str">
        <f>IFERROR(Apollo_Data__Comp_No[[#This Row],[Website]],"")</f>
        <v>https://archwayconstruction.co.uk</v>
      </c>
      <c r="O1430" s="8" t="str">
        <f>IFERROR(Apollo_Data__Comp_No[[#This Row],[Company Address]],"")</f>
        <v>19B Ardington Road, Northampton, England, United Kingdom, NN1 5</v>
      </c>
      <c r="P1430" s="32"/>
    </row>
    <row r="1431" spans="1:16" x14ac:dyDescent="0.4">
      <c r="A1431" s="18" t="str">
        <f>IFERROR(Apollo_Data__Comp_No[[#This Row],[CH Company number]],"")</f>
        <v>08961320</v>
      </c>
      <c r="B1431" s="14" t="str">
        <f>IFERROR(Apollo_Data__Comp_No[[#This Row],[company]],"")</f>
        <v>Broadway Living Limited</v>
      </c>
      <c r="C1431" s="14" t="str">
        <f>IFERROR(_xlfn.XLOOKUP(Apollo_Results[[#This Row],[Company Number ]],Apollo_Data___Inc_Lender!A:A,Apollo_Data___Inc_Lender!C:C,,)&amp;"","")</f>
        <v>Jonathan - Bunt; Tamara - Quinn; Somayya - Yaqub</v>
      </c>
      <c r="D1431" s="8" t="str">
        <f>IFERROR(_xlfn.XLOOKUP(Apollo_Results[[#This Row],[Company Number ]],Apollo_Data___Inc_Lender!A:A,Apollo_Data___Inc_Lender!D:D,,)&amp;"","")</f>
        <v>The Council of the London Borough of Ealing</v>
      </c>
      <c r="E1431" s="19">
        <f>IFERROR(_xlfn.XLOOKUP(Apollo_Results[[#This Row],[Company Number ]],Apollo_Data___Inc_Lender!A:A,Apollo_Data___Inc_Lender!E:E,"",),"")</f>
        <v>42859</v>
      </c>
      <c r="F1431" s="8" t="str">
        <f>IFERROR(_xlfn.XLOOKUP(Apollo_Results[[#This Row],[Company Number ]],Apollo_Data___Inc_Lender!A:A,Apollo_Data___Inc_Lender!F:F,"",0)&amp;"","")</f>
        <v>outstanding</v>
      </c>
      <c r="G1431" s="19">
        <f>_xlfn.XLOOKUP(Apollo_Results[[#This Row],[Company Number ]],Apollo_Data___Inc_Lender!A:A,Apollo_Data___Inc_Lender!G:G,"",0)</f>
        <v>41724</v>
      </c>
      <c r="H1431" s="8" t="str">
        <f>IFERROR(Apollo_Data__Comp_No[[#This Row],[First Name]],"")</f>
        <v>Barrington</v>
      </c>
      <c r="I1431" s="8" t="str">
        <f>IFERROR(Apollo_Data__Comp_No[[#This Row],[Last Name]],"")</f>
        <v>Wilks</v>
      </c>
      <c r="M1431" s="8" t="str">
        <f>IFERROR(Apollo_Data__Comp_No[[#This Row],[Company Linkedin Url]],"")</f>
        <v>http://www.linkedin.com/company/broadway-living-limited</v>
      </c>
      <c r="N1431" s="8" t="str">
        <f>IFERROR(Apollo_Data__Comp_No[[#This Row],[Website]],"")</f>
        <v>https://broadwayliving.co.uk</v>
      </c>
      <c r="O1431" s="8" t="str">
        <f>IFERROR(Apollo_Data__Comp_No[[#This Row],[Company Address]],"")</f>
        <v>14 Uxbridge Road, London, England, United Kingdom, W7 3</v>
      </c>
      <c r="P1431" s="32"/>
    </row>
    <row r="1432" spans="1:16" x14ac:dyDescent="0.4">
      <c r="A1432" s="18" t="str">
        <f>IFERROR(Apollo_Data__Comp_No[[#This Row],[CH Company number]],"")</f>
        <v>06815219</v>
      </c>
      <c r="B1432" s="14" t="str">
        <f>IFERROR(Apollo_Data__Comp_No[[#This Row],[company]],"")</f>
        <v>360 Living Ltd.</v>
      </c>
      <c r="C1432" s="14" t="str">
        <f>IFERROR(_xlfn.XLOOKUP(Apollo_Results[[#This Row],[Company Number ]],Apollo_Data___Inc_Lender!A:A,Apollo_Data___Inc_Lender!C:C,,)&amp;"","")</f>
        <v>Tristan - Dicker; Andrew - Lock; Richard - Minshell; Thomas - Minshell</v>
      </c>
      <c r="D1432" s="8" t="str">
        <f>IFERROR(_xlfn.XLOOKUP(Apollo_Results[[#This Row],[Company Number ]],Apollo_Data___Inc_Lender!A:A,Apollo_Data___Inc_Lender!D:D,,)&amp;"","")</f>
        <v>The Royal Bank of Scotland PLC</v>
      </c>
      <c r="E1432" s="19">
        <f>IFERROR(_xlfn.XLOOKUP(Apollo_Results[[#This Row],[Company Number ]],Apollo_Data___Inc_Lender!A:A,Apollo_Data___Inc_Lender!E:E,"",),"")</f>
        <v>40462</v>
      </c>
      <c r="F1432" s="8" t="str">
        <f>IFERROR(_xlfn.XLOOKUP(Apollo_Results[[#This Row],[Company Number ]],Apollo_Data___Inc_Lender!A:A,Apollo_Data___Inc_Lender!F:F,"",0)&amp;"","")</f>
        <v>outstanding</v>
      </c>
      <c r="G1432" s="19">
        <f>_xlfn.XLOOKUP(Apollo_Results[[#This Row],[Company Number ]],Apollo_Data___Inc_Lender!A:A,Apollo_Data___Inc_Lender!G:G,"",0)</f>
        <v>39854</v>
      </c>
      <c r="H1432" s="8" t="str">
        <f>IFERROR(Apollo_Data__Comp_No[[#This Row],[First Name]],"")</f>
        <v>Tristan</v>
      </c>
      <c r="I1432" s="8" t="str">
        <f>IFERROR(Apollo_Data__Comp_No[[#This Row],[Last Name]],"")</f>
        <v>Dicker</v>
      </c>
      <c r="M1432" s="8" t="str">
        <f>IFERROR(Apollo_Data__Comp_No[[#This Row],[Company Linkedin Url]],"")</f>
        <v>http://www.linkedin.com/company/360-living-ltd</v>
      </c>
      <c r="N1432" s="8" t="str">
        <f>IFERROR(Apollo_Data__Comp_No[[#This Row],[Website]],"")</f>
        <v>https://360-living.co.uk</v>
      </c>
      <c r="O1432" s="8" t="str">
        <f>IFERROR(Apollo_Data__Comp_No[[#This Row],[Company Address]],"")</f>
        <v>9 Nightingales Corner, Amersham, England, United Kingdom, HP7 9</v>
      </c>
      <c r="P1432" s="32"/>
    </row>
    <row r="1433" spans="1:16" x14ac:dyDescent="0.4">
      <c r="A1433" s="18" t="str">
        <f>IFERROR(Apollo_Data__Comp_No[[#This Row],[CH Company number]],"")</f>
        <v>12018411</v>
      </c>
      <c r="B1433" s="14" t="str">
        <f>IFERROR(Apollo_Data__Comp_No[[#This Row],[company]],"")</f>
        <v>in5 Group</v>
      </c>
      <c r="C1433" s="14" t="str">
        <f>IFERROR(_xlfn.XLOOKUP(Apollo_Results[[#This Row],[Company Number ]],Apollo_Data___Inc_Lender!A:A,Apollo_Data___Inc_Lender!C:C,,)&amp;"","")</f>
        <v>Oliver - Dudley</v>
      </c>
      <c r="D1433" s="8" t="str">
        <f>IFERROR(_xlfn.XLOOKUP(Apollo_Results[[#This Row],[Company Number ]],Apollo_Data___Inc_Lender!A:A,Apollo_Data___Inc_Lender!D:D,,)&amp;"","")</f>
        <v/>
      </c>
      <c r="E1433" s="19">
        <f>IFERROR(_xlfn.XLOOKUP(Apollo_Results[[#This Row],[Company Number ]],Apollo_Data___Inc_Lender!A:A,Apollo_Data___Inc_Lender!E:E,"",),"")</f>
        <v>0</v>
      </c>
      <c r="F1433" s="8" t="str">
        <f>IFERROR(_xlfn.XLOOKUP(Apollo_Results[[#This Row],[Company Number ]],Apollo_Data___Inc_Lender!A:A,Apollo_Data___Inc_Lender!F:F,"",0)&amp;"","")</f>
        <v/>
      </c>
      <c r="G1433" s="19">
        <f>_xlfn.XLOOKUP(Apollo_Results[[#This Row],[Company Number ]],Apollo_Data___Inc_Lender!A:A,Apollo_Data___Inc_Lender!G:G,"",0)</f>
        <v>43613</v>
      </c>
      <c r="H1433" s="8" t="str">
        <f>IFERROR(Apollo_Data__Comp_No[[#This Row],[First Name]],"")</f>
        <v>Oliver</v>
      </c>
      <c r="I1433" s="8" t="str">
        <f>IFERROR(Apollo_Data__Comp_No[[#This Row],[Last Name]],"")</f>
        <v>Dudley</v>
      </c>
      <c r="M1433" s="8" t="str">
        <f>IFERROR(Apollo_Data__Comp_No[[#This Row],[Company Linkedin Url]],"")</f>
        <v>http://www.linkedin.com/company/in5capital</v>
      </c>
      <c r="N1433" s="8" t="str">
        <f>IFERROR(Apollo_Data__Comp_No[[#This Row],[Website]],"")</f>
        <v>https://in5group.co.uk</v>
      </c>
      <c r="O1433" s="8" t="str">
        <f>IFERROR(Apollo_Data__Comp_No[[#This Row],[Company Address]],"")</f>
        <v>25 Durham Street, London, England, United Kingdom, SE11 5AX</v>
      </c>
      <c r="P1433" s="32"/>
    </row>
    <row r="1434" spans="1:16" x14ac:dyDescent="0.4">
      <c r="A1434" s="18" t="str">
        <f>IFERROR(Apollo_Data__Comp_No[[#This Row],[CH Company number]],"")</f>
        <v>06672668</v>
      </c>
      <c r="B1434" s="14" t="str">
        <f>IFERROR(Apollo_Data__Comp_No[[#This Row],[company]],"")</f>
        <v>GBP Estates LTD</v>
      </c>
      <c r="C1434" s="14" t="str">
        <f>IFERROR(_xlfn.XLOOKUP(Apollo_Results[[#This Row],[Company Number ]],Apollo_Data___Inc_Lender!A:A,Apollo_Data___Inc_Lender!C:C,,)&amp;"","")</f>
        <v>Julie - James; Gary - Taylor</v>
      </c>
      <c r="D1434" s="8" t="str">
        <f>IFERROR(_xlfn.XLOOKUP(Apollo_Results[[#This Row],[Company Number ]],Apollo_Data___Inc_Lender!A:A,Apollo_Data___Inc_Lender!D:D,,)&amp;"","")</f>
        <v/>
      </c>
      <c r="E1434" s="19">
        <f>IFERROR(_xlfn.XLOOKUP(Apollo_Results[[#This Row],[Company Number ]],Apollo_Data___Inc_Lender!A:A,Apollo_Data___Inc_Lender!E:E,"",),"")</f>
        <v>0</v>
      </c>
      <c r="F1434" s="8" t="str">
        <f>IFERROR(_xlfn.XLOOKUP(Apollo_Results[[#This Row],[Company Number ]],Apollo_Data___Inc_Lender!A:A,Apollo_Data___Inc_Lender!F:F,"",0)&amp;"","")</f>
        <v/>
      </c>
      <c r="G1434" s="19">
        <f>_xlfn.XLOOKUP(Apollo_Results[[#This Row],[Company Number ]],Apollo_Data___Inc_Lender!A:A,Apollo_Data___Inc_Lender!G:G,"",0)</f>
        <v>39674</v>
      </c>
      <c r="H1434" s="8" t="str">
        <f>IFERROR(Apollo_Data__Comp_No[[#This Row],[First Name]],"")</f>
        <v>Gary</v>
      </c>
      <c r="I1434" s="8" t="str">
        <f>IFERROR(Apollo_Data__Comp_No[[#This Row],[Last Name]],"")</f>
        <v>Estate</v>
      </c>
      <c r="M1434" s="8" t="str">
        <f>IFERROR(Apollo_Data__Comp_No[[#This Row],[Company Linkedin Url]],"")</f>
        <v>http://www.linkedin.com/company/gbp-estates-ltd</v>
      </c>
      <c r="N1434" s="8" t="str">
        <f>IFERROR(Apollo_Data__Comp_No[[#This Row],[Website]],"")</f>
        <v>https://gbpestates.co.uk</v>
      </c>
      <c r="O1434" s="8" t="str">
        <f>IFERROR(Apollo_Data__Comp_No[[#This Row],[Company Address]],"")</f>
        <v>35 Victoria Road, Romford, England, United Kingdom, RM1 2LH</v>
      </c>
      <c r="P1434" s="32"/>
    </row>
    <row r="1435" spans="1:16" x14ac:dyDescent="0.4">
      <c r="A1435" s="18" t="str">
        <f>IFERROR(Apollo_Data__Comp_No[[#This Row],[CH Company number]],"")</f>
        <v>13809453</v>
      </c>
      <c r="B1435" s="14" t="str">
        <f>IFERROR(Apollo_Data__Comp_No[[#This Row],[company]],"")</f>
        <v>Mostyn Investments</v>
      </c>
      <c r="C1435" s="14" t="str">
        <f>IFERROR(_xlfn.XLOOKUP(Apollo_Results[[#This Row],[Company Number ]],Apollo_Data___Inc_Lender!A:A,Apollo_Data___Inc_Lender!C:C,,)&amp;"","")</f>
        <v>Charles - De Felice</v>
      </c>
      <c r="D1435" s="8" t="str">
        <f>IFERROR(_xlfn.XLOOKUP(Apollo_Results[[#This Row],[Company Number ]],Apollo_Data___Inc_Lender!A:A,Apollo_Data___Inc_Lender!D:D,,)&amp;"","")</f>
        <v/>
      </c>
      <c r="E1435" s="19">
        <f>IFERROR(_xlfn.XLOOKUP(Apollo_Results[[#This Row],[Company Number ]],Apollo_Data___Inc_Lender!A:A,Apollo_Data___Inc_Lender!E:E,"",),"")</f>
        <v>0</v>
      </c>
      <c r="F1435" s="8" t="str">
        <f>IFERROR(_xlfn.XLOOKUP(Apollo_Results[[#This Row],[Company Number ]],Apollo_Data___Inc_Lender!A:A,Apollo_Data___Inc_Lender!F:F,"",0)&amp;"","")</f>
        <v/>
      </c>
      <c r="G1435" s="19">
        <f>_xlfn.XLOOKUP(Apollo_Results[[#This Row],[Company Number ]],Apollo_Data___Inc_Lender!A:A,Apollo_Data___Inc_Lender!G:G,"",0)</f>
        <v>44550</v>
      </c>
      <c r="H1435" s="8" t="str">
        <f>IFERROR(Apollo_Data__Comp_No[[#This Row],[First Name]],"")</f>
        <v>Charles</v>
      </c>
      <c r="I1435" s="8" t="str">
        <f>IFERROR(Apollo_Data__Comp_No[[#This Row],[Last Name]],"")</f>
        <v>Felice</v>
      </c>
      <c r="M1435" s="8" t="str">
        <f>IFERROR(Apollo_Data__Comp_No[[#This Row],[Company Linkedin Url]],"")</f>
        <v>http://www.linkedin.com/company/mostyn-investments</v>
      </c>
      <c r="N1435" s="8" t="str">
        <f>IFERROR(Apollo_Data__Comp_No[[#This Row],[Website]],"")</f>
        <v>https://mostyn-investments.com</v>
      </c>
      <c r="O1435" s="8">
        <f>IFERROR(Apollo_Data__Comp_No[[#This Row],[Company Address]],"")</f>
        <v>0</v>
      </c>
      <c r="P1435" s="32"/>
    </row>
    <row r="1436" spans="1:16" x14ac:dyDescent="0.4">
      <c r="A1436" s="18" t="str">
        <f>IFERROR(Apollo_Data__Comp_No[[#This Row],[CH Company number]],"")</f>
        <v>OC320741</v>
      </c>
      <c r="B1436" s="14" t="str">
        <f>IFERROR(Apollo_Data__Comp_No[[#This Row],[company]],"")</f>
        <v>Orchard Homes and Developments Limited</v>
      </c>
      <c r="C1436" s="14" t="str">
        <f>IFERROR(_xlfn.XLOOKUP(Apollo_Results[[#This Row],[Company Number ]],Apollo_Data___Inc_Lender!A:A,Apollo_Data___Inc_Lender!C:C,,)&amp;"","")</f>
        <v>Nicolas - Eagle; Kenneth - Lake</v>
      </c>
      <c r="D1436" s="8" t="str">
        <f>IFERROR(_xlfn.XLOOKUP(Apollo_Results[[#This Row],[Company Number ]],Apollo_Data___Inc_Lender!A:A,Apollo_Data___Inc_Lender!D:D,,)&amp;"","")</f>
        <v/>
      </c>
      <c r="E1436" s="19">
        <f>IFERROR(_xlfn.XLOOKUP(Apollo_Results[[#This Row],[Company Number ]],Apollo_Data___Inc_Lender!A:A,Apollo_Data___Inc_Lender!E:E,"",),"")</f>
        <v>0</v>
      </c>
      <c r="F1436" s="8" t="str">
        <f>IFERROR(_xlfn.XLOOKUP(Apollo_Results[[#This Row],[Company Number ]],Apollo_Data___Inc_Lender!A:A,Apollo_Data___Inc_Lender!F:F,"",0)&amp;"","")</f>
        <v/>
      </c>
      <c r="G1436" s="19">
        <f>_xlfn.XLOOKUP(Apollo_Results[[#This Row],[Company Number ]],Apollo_Data___Inc_Lender!A:A,Apollo_Data___Inc_Lender!G:G,"",0)</f>
        <v>38902</v>
      </c>
      <c r="H1436" s="8" t="str">
        <f>IFERROR(Apollo_Data__Comp_No[[#This Row],[First Name]],"")</f>
        <v>Andrew</v>
      </c>
      <c r="I1436" s="8" t="str">
        <f>IFERROR(Apollo_Data__Comp_No[[#This Row],[Last Name]],"")</f>
        <v>Jameson</v>
      </c>
      <c r="M1436" s="8" t="str">
        <f>IFERROR(Apollo_Data__Comp_No[[#This Row],[Company Linkedin Url]],"")</f>
        <v>http://www.linkedin.com/company/orchard-homes-and-developments-limited</v>
      </c>
      <c r="N1436" s="8" t="str">
        <f>IFERROR(Apollo_Data__Comp_No[[#This Row],[Website]],"")</f>
        <v>https://orchard-homes.co.uk</v>
      </c>
      <c r="O1436" s="8" t="str">
        <f>IFERROR(Apollo_Data__Comp_No[[#This Row],[Company Address]],"")</f>
        <v>30 Channel Way, Southampton, England, United Kingdom, SO14 3GQ</v>
      </c>
      <c r="P1436" s="32"/>
    </row>
    <row r="1437" spans="1:16" x14ac:dyDescent="0.4">
      <c r="A1437" s="18" t="str">
        <f>IFERROR(Apollo_Data__Comp_No[[#This Row],[CH Company number]],"")</f>
        <v>08514459</v>
      </c>
      <c r="B1437" s="14" t="str">
        <f>IFERROR(Apollo_Data__Comp_No[[#This Row],[company]],"")</f>
        <v>Palatine Homes Ltd</v>
      </c>
      <c r="C1437" s="14" t="str">
        <f>IFERROR(_xlfn.XLOOKUP(Apollo_Results[[#This Row],[Company Number ]],Apollo_Data___Inc_Lender!A:A,Apollo_Data___Inc_Lender!C:C,,)&amp;"","")</f>
        <v>Scott - Phillips; Wilson - Phillips</v>
      </c>
      <c r="D1437" s="8" t="str">
        <f>IFERROR(_xlfn.XLOOKUP(Apollo_Results[[#This Row],[Company Number ]],Apollo_Data___Inc_Lender!A:A,Apollo_Data___Inc_Lender!D:D,,)&amp;"","")</f>
        <v>National Westminster Bank PLC</v>
      </c>
      <c r="E1437" s="19">
        <f>IFERROR(_xlfn.XLOOKUP(Apollo_Results[[#This Row],[Company Number ]],Apollo_Data___Inc_Lender!A:A,Apollo_Data___Inc_Lender!E:E,"",),"")</f>
        <v>45581</v>
      </c>
      <c r="F1437" s="8" t="str">
        <f>IFERROR(_xlfn.XLOOKUP(Apollo_Results[[#This Row],[Company Number ]],Apollo_Data___Inc_Lender!A:A,Apollo_Data___Inc_Lender!F:F,"",0)&amp;"","")</f>
        <v>outstanding</v>
      </c>
      <c r="G1437" s="19">
        <f>_xlfn.XLOOKUP(Apollo_Results[[#This Row],[Company Number ]],Apollo_Data___Inc_Lender!A:A,Apollo_Data___Inc_Lender!G:G,"",0)</f>
        <v>41396</v>
      </c>
      <c r="H1437" s="8" t="str">
        <f>IFERROR(Apollo_Data__Comp_No[[#This Row],[First Name]],"")</f>
        <v>Ben</v>
      </c>
      <c r="I1437" s="8" t="str">
        <f>IFERROR(Apollo_Data__Comp_No[[#This Row],[Last Name]],"")</f>
        <v>Levi</v>
      </c>
      <c r="M1437" s="8" t="str">
        <f>IFERROR(Apollo_Data__Comp_No[[#This Row],[Company Linkedin Url]],"")</f>
        <v>http://www.linkedin.com/company/palatine-homes-ltd</v>
      </c>
      <c r="N1437" s="8" t="str">
        <f>IFERROR(Apollo_Data__Comp_No[[#This Row],[Website]],"")</f>
        <v>https://palatinehomes.co.uk</v>
      </c>
      <c r="O1437" s="8" t="str">
        <f>IFERROR(Apollo_Data__Comp_No[[#This Row],[Company Address]],"")</f>
        <v>Burnham Road, Beaconsfield, England, United Kingdom, HP9 2</v>
      </c>
      <c r="P1437" s="32"/>
    </row>
    <row r="1438" spans="1:16" x14ac:dyDescent="0.4">
      <c r="A1438" s="18" t="str">
        <f>IFERROR(Apollo_Data__Comp_No[[#This Row],[CH Company number]],"")</f>
        <v>13298224</v>
      </c>
      <c r="B1438" s="14" t="str">
        <f>IFERROR(Apollo_Data__Comp_No[[#This Row],[company]],"")</f>
        <v>Overland Acquisitions</v>
      </c>
      <c r="C1438" s="14" t="str">
        <f>IFERROR(_xlfn.XLOOKUP(Apollo_Results[[#This Row],[Company Number ]],Apollo_Data___Inc_Lender!A:A,Apollo_Data___Inc_Lender!C:C,,)&amp;"","")</f>
        <v>Jack - Shaw</v>
      </c>
      <c r="D1438" s="8" t="str">
        <f>IFERROR(_xlfn.XLOOKUP(Apollo_Results[[#This Row],[Company Number ]],Apollo_Data___Inc_Lender!A:A,Apollo_Data___Inc_Lender!D:D,,)&amp;"","")</f>
        <v/>
      </c>
      <c r="E1438" s="19">
        <f>IFERROR(_xlfn.XLOOKUP(Apollo_Results[[#This Row],[Company Number ]],Apollo_Data___Inc_Lender!A:A,Apollo_Data___Inc_Lender!E:E,"",),"")</f>
        <v>0</v>
      </c>
      <c r="F1438" s="8" t="str">
        <f>IFERROR(_xlfn.XLOOKUP(Apollo_Results[[#This Row],[Company Number ]],Apollo_Data___Inc_Lender!A:A,Apollo_Data___Inc_Lender!F:F,"",0)&amp;"","")</f>
        <v/>
      </c>
      <c r="G1438" s="19">
        <f>_xlfn.XLOOKUP(Apollo_Results[[#This Row],[Company Number ]],Apollo_Data___Inc_Lender!A:A,Apollo_Data___Inc_Lender!G:G,"",0)</f>
        <v>44284</v>
      </c>
      <c r="H1438" s="8" t="str">
        <f>IFERROR(Apollo_Data__Comp_No[[#This Row],[First Name]],"")</f>
        <v>Adrian</v>
      </c>
      <c r="I1438" s="8" t="str">
        <f>IFERROR(Apollo_Data__Comp_No[[#This Row],[Last Name]],"")</f>
        <v>Overington</v>
      </c>
      <c r="M1438" s="8" t="str">
        <f>IFERROR(Apollo_Data__Comp_No[[#This Row],[Company Linkedin Url]],"")</f>
        <v>http://www.linkedin.com/company/overland-acquisitions</v>
      </c>
      <c r="N1438" s="8" t="str">
        <f>IFERROR(Apollo_Data__Comp_No[[#This Row],[Website]],"")</f>
        <v>https://overlandacquisitions.com</v>
      </c>
      <c r="O1438" s="8" t="str">
        <f>IFERROR(Apollo_Data__Comp_No[[#This Row],[Company Address]],"")</f>
        <v>16 Hurst Road, Epsom, England, United Kingdom, KT19 8SJ</v>
      </c>
      <c r="P1438" s="32"/>
    </row>
    <row r="1439" spans="1:16" x14ac:dyDescent="0.4">
      <c r="A1439" s="18" t="str">
        <f>IFERROR(Apollo_Data__Comp_No[[#This Row],[CH Company number]],"")</f>
        <v>SL027203</v>
      </c>
      <c r="B1439" s="14" t="str">
        <f>IFERROR(Apollo_Data__Comp_No[[#This Row],[company]],"")</f>
        <v>Alpha Group</v>
      </c>
      <c r="C1439" s="14" t="str">
        <f>IFERROR(_xlfn.XLOOKUP(Apollo_Results[[#This Row],[Company Number ]],Apollo_Data___Inc_Lender!A:A,Apollo_Data___Inc_Lender!C:C,,)&amp;"","")</f>
        <v/>
      </c>
      <c r="D1439" s="8" t="str">
        <f>IFERROR(_xlfn.XLOOKUP(Apollo_Results[[#This Row],[Company Number ]],Apollo_Data___Inc_Lender!A:A,Apollo_Data___Inc_Lender!D:D,,)&amp;"","")</f>
        <v/>
      </c>
      <c r="E1439" s="19">
        <f>IFERROR(_xlfn.XLOOKUP(Apollo_Results[[#This Row],[Company Number ]],Apollo_Data___Inc_Lender!A:A,Apollo_Data___Inc_Lender!E:E,"",),"")</f>
        <v>0</v>
      </c>
      <c r="F1439" s="8" t="str">
        <f>IFERROR(_xlfn.XLOOKUP(Apollo_Results[[#This Row],[Company Number ]],Apollo_Data___Inc_Lender!A:A,Apollo_Data___Inc_Lender!F:F,"",0)&amp;"","")</f>
        <v/>
      </c>
      <c r="G1439" s="19">
        <f>_xlfn.XLOOKUP(Apollo_Results[[#This Row],[Company Number ]],Apollo_Data___Inc_Lender!A:A,Apollo_Data___Inc_Lender!G:G,"",0)</f>
        <v>42534</v>
      </c>
      <c r="H1439" s="8" t="str">
        <f>IFERROR(Apollo_Data__Comp_No[[#This Row],[First Name]],"")</f>
        <v>John</v>
      </c>
      <c r="I1439" s="8" t="str">
        <f>IFERROR(Apollo_Data__Comp_No[[#This Row],[Last Name]],"")</f>
        <v>Sinclair</v>
      </c>
      <c r="M1439" s="8" t="str">
        <f>IFERROR(Apollo_Data__Comp_No[[#This Row],[Company Linkedin Url]],"")</f>
        <v>http://www.linkedin.com/company/alphagrp</v>
      </c>
      <c r="N1439" s="8" t="str">
        <f>IFERROR(Apollo_Data__Comp_No[[#This Row],[Website]],"")</f>
        <v>https://alphagrp.co.uk</v>
      </c>
      <c r="O1439" s="8" t="str">
        <f>IFERROR(Apollo_Data__Comp_No[[#This Row],[Company Address]],"")</f>
        <v>Moor's Lane, Great Bentley, England, United Kingdom, CO7 8QN</v>
      </c>
      <c r="P1439" s="32"/>
    </row>
    <row r="1440" spans="1:16" x14ac:dyDescent="0.4">
      <c r="A1440" s="18" t="str">
        <f>IFERROR(Apollo_Data__Comp_No[[#This Row],[CH Company number]],"")</f>
        <v>14804822</v>
      </c>
      <c r="B1440" s="14" t="str">
        <f>IFERROR(Apollo_Data__Comp_No[[#This Row],[company]],"")</f>
        <v>St Congar</v>
      </c>
      <c r="C1440" s="14" t="str">
        <f>IFERROR(_xlfn.XLOOKUP(Apollo_Results[[#This Row],[Company Number ]],Apollo_Data___Inc_Lender!A:A,Apollo_Data___Inc_Lender!C:C,,)&amp;"","")</f>
        <v>Matthew - Chichester</v>
      </c>
      <c r="D1440" s="8" t="str">
        <f>IFERROR(_xlfn.XLOOKUP(Apollo_Results[[#This Row],[Company Number ]],Apollo_Data___Inc_Lender!A:A,Apollo_Data___Inc_Lender!D:D,,)&amp;"","")</f>
        <v/>
      </c>
      <c r="E1440" s="19">
        <f>IFERROR(_xlfn.XLOOKUP(Apollo_Results[[#This Row],[Company Number ]],Apollo_Data___Inc_Lender!A:A,Apollo_Data___Inc_Lender!E:E,"",),"")</f>
        <v>0</v>
      </c>
      <c r="F1440" s="8" t="str">
        <f>IFERROR(_xlfn.XLOOKUP(Apollo_Results[[#This Row],[Company Number ]],Apollo_Data___Inc_Lender!A:A,Apollo_Data___Inc_Lender!F:F,"",0)&amp;"","")</f>
        <v/>
      </c>
      <c r="G1440" s="19">
        <f>_xlfn.XLOOKUP(Apollo_Results[[#This Row],[Company Number ]],Apollo_Data___Inc_Lender!A:A,Apollo_Data___Inc_Lender!G:G,"",0)</f>
        <v>45031</v>
      </c>
      <c r="H1440" s="8" t="str">
        <f>IFERROR(Apollo_Data__Comp_No[[#This Row],[First Name]],"")</f>
        <v>Charlie</v>
      </c>
      <c r="I1440" s="8" t="str">
        <f>IFERROR(Apollo_Data__Comp_No[[#This Row],[Last Name]],"")</f>
        <v>Gordon</v>
      </c>
      <c r="M1440" s="8" t="str">
        <f>IFERROR(Apollo_Data__Comp_No[[#This Row],[Company Linkedin Url]],"")</f>
        <v>http://www.linkedin.com/company/st-congar</v>
      </c>
      <c r="N1440" s="8" t="str">
        <f>IFERROR(Apollo_Data__Comp_No[[#This Row],[Website]],"")</f>
        <v>https://stcongar.com</v>
      </c>
      <c r="O1440" s="8" t="str">
        <f>IFERROR(Apollo_Data__Comp_No[[#This Row],[Company Address]],"")</f>
        <v>93 Gloucester Place, London, England, United Kingdom, W1U 6JQ</v>
      </c>
      <c r="P1440" s="32"/>
    </row>
    <row r="1441" spans="1:16" x14ac:dyDescent="0.4">
      <c r="A1441" s="18" t="str">
        <f>IFERROR(Apollo_Data__Comp_No[[#This Row],[CH Company number]],"")</f>
        <v>11443350</v>
      </c>
      <c r="B1441" s="14" t="str">
        <f>IFERROR(Apollo_Data__Comp_No[[#This Row],[company]],"")</f>
        <v>Nomad Property Ltd</v>
      </c>
      <c r="C1441" s="14" t="str">
        <f>IFERROR(_xlfn.XLOOKUP(Apollo_Results[[#This Row],[Company Number ]],Apollo_Data___Inc_Lender!A:A,Apollo_Data___Inc_Lender!C:C,,)&amp;"","")</f>
        <v>Graeme - Simpson; Jack - Simpson; Tom - Wood</v>
      </c>
      <c r="D1441" s="8" t="str">
        <f>IFERROR(_xlfn.XLOOKUP(Apollo_Results[[#This Row],[Company Number ]],Apollo_Data___Inc_Lender!A:A,Apollo_Data___Inc_Lender!D:D,,)&amp;"","")</f>
        <v>Octane Property Finance Limited</v>
      </c>
      <c r="E1441" s="19">
        <f>IFERROR(_xlfn.XLOOKUP(Apollo_Results[[#This Row],[Company Number ]],Apollo_Data___Inc_Lender!A:A,Apollo_Data___Inc_Lender!E:E,"",),"")</f>
        <v>45877</v>
      </c>
      <c r="F1441" s="8" t="str">
        <f>IFERROR(_xlfn.XLOOKUP(Apollo_Results[[#This Row],[Company Number ]],Apollo_Data___Inc_Lender!A:A,Apollo_Data___Inc_Lender!F:F,"",0)&amp;"","")</f>
        <v>outstanding</v>
      </c>
      <c r="G1441" s="19">
        <f>_xlfn.XLOOKUP(Apollo_Results[[#This Row],[Company Number ]],Apollo_Data___Inc_Lender!A:A,Apollo_Data___Inc_Lender!G:G,"",0)</f>
        <v>43283</v>
      </c>
      <c r="H1441" s="8" t="str">
        <f>IFERROR(Apollo_Data__Comp_No[[#This Row],[First Name]],"")</f>
        <v>Jack</v>
      </c>
      <c r="I1441" s="8" t="str">
        <f>IFERROR(Apollo_Data__Comp_No[[#This Row],[Last Name]],"")</f>
        <v>Simpson</v>
      </c>
      <c r="M1441" s="8" t="str">
        <f>IFERROR(Apollo_Data__Comp_No[[#This Row],[Company Linkedin Url]],"")</f>
        <v>http://www.linkedin.com/company/nomad-property-ltd</v>
      </c>
      <c r="N1441" s="8" t="str">
        <f>IFERROR(Apollo_Data__Comp_No[[#This Row],[Website]],"")</f>
        <v>https://nomaddevelopments.com</v>
      </c>
      <c r="O1441" s="8" t="str">
        <f>IFERROR(Apollo_Data__Comp_No[[#This Row],[Company Address]],"")</f>
        <v>126 New Kings Road, England, United Kingdom, SW6</v>
      </c>
      <c r="P1441" s="32"/>
    </row>
    <row r="1442" spans="1:16" x14ac:dyDescent="0.4">
      <c r="A1442" s="18" t="str">
        <f>IFERROR(Apollo_Data__Comp_No[[#This Row],[CH Company number]],"")</f>
        <v>13643310</v>
      </c>
      <c r="B1442" s="14" t="str">
        <f>IFERROR(Apollo_Data__Comp_No[[#This Row],[company]],"")</f>
        <v>Gen Two Real Estate</v>
      </c>
      <c r="C1442" s="14" t="str">
        <f>IFERROR(_xlfn.XLOOKUP(Apollo_Results[[#This Row],[Company Number ]],Apollo_Data___Inc_Lender!A:A,Apollo_Data___Inc_Lender!C:C,,)&amp;"","")</f>
        <v>Ariel - Levy; Daniel - Sterling</v>
      </c>
      <c r="D1442" s="8" t="str">
        <f>IFERROR(_xlfn.XLOOKUP(Apollo_Results[[#This Row],[Company Number ]],Apollo_Data___Inc_Lender!A:A,Apollo_Data___Inc_Lender!D:D,,)&amp;"","")</f>
        <v>Europa UK Debt (Lux) Ili S.À.R.L.</v>
      </c>
      <c r="E1442" s="19">
        <f>IFERROR(_xlfn.XLOOKUP(Apollo_Results[[#This Row],[Company Number ]],Apollo_Data___Inc_Lender!A:A,Apollo_Data___Inc_Lender!E:E,"",),"")</f>
        <v>44840</v>
      </c>
      <c r="F1442" s="8" t="str">
        <f>IFERROR(_xlfn.XLOOKUP(Apollo_Results[[#This Row],[Company Number ]],Apollo_Data___Inc_Lender!A:A,Apollo_Data___Inc_Lender!F:F,"",0)&amp;"","")</f>
        <v>outstanding</v>
      </c>
      <c r="G1442" s="19">
        <f>_xlfn.XLOOKUP(Apollo_Results[[#This Row],[Company Number ]],Apollo_Data___Inc_Lender!A:A,Apollo_Data___Inc_Lender!G:G,"",0)</f>
        <v>44464</v>
      </c>
      <c r="H1442" s="8" t="str">
        <f>IFERROR(Apollo_Data__Comp_No[[#This Row],[First Name]],"")</f>
        <v>Ariel</v>
      </c>
      <c r="I1442" s="8" t="str">
        <f>IFERROR(Apollo_Data__Comp_No[[#This Row],[Last Name]],"")</f>
        <v>Levy</v>
      </c>
      <c r="M1442" s="8" t="str">
        <f>IFERROR(Apollo_Data__Comp_No[[#This Row],[Company Linkedin Url]],"")</f>
        <v>http://www.linkedin.com/company/gen-two-real-estate</v>
      </c>
      <c r="N1442" s="8" t="str">
        <f>IFERROR(Apollo_Data__Comp_No[[#This Row],[Website]],"")</f>
        <v>https://gentwo.co.uk</v>
      </c>
      <c r="O1442" s="8" t="str">
        <f>IFERROR(Apollo_Data__Comp_No[[#This Row],[Company Address]],"")</f>
        <v>99 Heath Street, London, England, United Kingdom, NW3 6SS</v>
      </c>
      <c r="P1442" s="32"/>
    </row>
    <row r="1443" spans="1:16" x14ac:dyDescent="0.4">
      <c r="A1443" s="18" t="str">
        <f>IFERROR(Apollo_Data__Comp_No[[#This Row],[CH Company number]],"")</f>
        <v>12158786</v>
      </c>
      <c r="B1443" s="14" t="str">
        <f>IFERROR(Apollo_Data__Comp_No[[#This Row],[company]],"")</f>
        <v>Anotherway Solutions</v>
      </c>
      <c r="C1443" s="14" t="str">
        <f>IFERROR(_xlfn.XLOOKUP(Apollo_Results[[#This Row],[Company Number ]],Apollo_Data___Inc_Lender!A:A,Apollo_Data___Inc_Lender!C:C,,)&amp;"","")</f>
        <v>Marc - Denton</v>
      </c>
      <c r="D1443" s="8" t="str">
        <f>IFERROR(_xlfn.XLOOKUP(Apollo_Results[[#This Row],[Company Number ]],Apollo_Data___Inc_Lender!A:A,Apollo_Data___Inc_Lender!D:D,,)&amp;"","")</f>
        <v>Hampshire Trust Bank PLC</v>
      </c>
      <c r="E1443" s="19">
        <f>IFERROR(_xlfn.XLOOKUP(Apollo_Results[[#This Row],[Company Number ]],Apollo_Data___Inc_Lender!A:A,Apollo_Data___Inc_Lender!E:E,"",),"")</f>
        <v>45506</v>
      </c>
      <c r="F1443" s="8" t="str">
        <f>IFERROR(_xlfn.XLOOKUP(Apollo_Results[[#This Row],[Company Number ]],Apollo_Data___Inc_Lender!A:A,Apollo_Data___Inc_Lender!F:F,"",0)&amp;"","")</f>
        <v>outstanding</v>
      </c>
      <c r="G1443" s="19">
        <f>_xlfn.XLOOKUP(Apollo_Results[[#This Row],[Company Number ]],Apollo_Data___Inc_Lender!A:A,Apollo_Data___Inc_Lender!G:G,"",0)</f>
        <v>43692</v>
      </c>
      <c r="H1443" s="8" t="str">
        <f>IFERROR(Apollo_Data__Comp_No[[#This Row],[First Name]],"")</f>
        <v>Paul</v>
      </c>
      <c r="I1443" s="8" t="str">
        <f>IFERROR(Apollo_Data__Comp_No[[#This Row],[Last Name]],"")</f>
        <v>Denney</v>
      </c>
      <c r="M1443" s="8" t="str">
        <f>IFERROR(Apollo_Data__Comp_No[[#This Row],[Company Linkedin Url]],"")</f>
        <v>http://www.linkedin.com/company/anotherway-solutions</v>
      </c>
      <c r="N1443" s="8" t="str">
        <f>IFERROR(Apollo_Data__Comp_No[[#This Row],[Website]],"")</f>
        <v>https://anotherwaysolutions.com</v>
      </c>
      <c r="O1443" s="8" t="str">
        <f>IFERROR(Apollo_Data__Comp_No[[#This Row],[Company Address]],"")</f>
        <v>39 Bramdean Road, Southampton, England, United Kingdom, SO18 5HW</v>
      </c>
      <c r="P1443" s="32"/>
    </row>
    <row r="1444" spans="1:16" x14ac:dyDescent="0.4">
      <c r="A1444" s="18" t="str">
        <f>IFERROR(Apollo_Data__Comp_No[[#This Row],[CH Company number]],"")</f>
        <v>13681703</v>
      </c>
      <c r="B1444" s="14" t="str">
        <f>IFERROR(Apollo_Data__Comp_No[[#This Row],[company]],"")</f>
        <v>Western Trading Group</v>
      </c>
      <c r="C1444" s="14" t="str">
        <f>IFERROR(_xlfn.XLOOKUP(Apollo_Results[[#This Row],[Company Number ]],Apollo_Data___Inc_Lender!A:A,Apollo_Data___Inc_Lender!C:C,,)&amp;"","")</f>
        <v>Praveen - Malepati</v>
      </c>
      <c r="D1444" s="8" t="str">
        <f>IFERROR(_xlfn.XLOOKUP(Apollo_Results[[#This Row],[Company Number ]],Apollo_Data___Inc_Lender!A:A,Apollo_Data___Inc_Lender!D:D,,)&amp;"","")</f>
        <v/>
      </c>
      <c r="E1444" s="19">
        <f>IFERROR(_xlfn.XLOOKUP(Apollo_Results[[#This Row],[Company Number ]],Apollo_Data___Inc_Lender!A:A,Apollo_Data___Inc_Lender!E:E,"",),"")</f>
        <v>0</v>
      </c>
      <c r="F1444" s="8" t="str">
        <f>IFERROR(_xlfn.XLOOKUP(Apollo_Results[[#This Row],[Company Number ]],Apollo_Data___Inc_Lender!A:A,Apollo_Data___Inc_Lender!F:F,"",0)&amp;"","")</f>
        <v/>
      </c>
      <c r="G1444" s="19">
        <f>_xlfn.XLOOKUP(Apollo_Results[[#This Row],[Company Number ]],Apollo_Data___Inc_Lender!A:A,Apollo_Data___Inc_Lender!G:G,"",0)</f>
        <v>44484</v>
      </c>
      <c r="H1444" s="8" t="str">
        <f>IFERROR(Apollo_Data__Comp_No[[#This Row],[First Name]],"")</f>
        <v>Preet</v>
      </c>
      <c r="I1444" s="8" t="str">
        <f>IFERROR(Apollo_Data__Comp_No[[#This Row],[Last Name]],"")</f>
        <v>Singh</v>
      </c>
      <c r="M1444" s="8" t="str">
        <f>IFERROR(Apollo_Data__Comp_No[[#This Row],[Company Linkedin Url]],"")</f>
        <v>http://www.linkedin.com/company/western-trading-group</v>
      </c>
      <c r="N1444" s="8" t="str">
        <f>IFERROR(Apollo_Data__Comp_No[[#This Row],[Website]],"")</f>
        <v>https://westerntrading.co.uk</v>
      </c>
      <c r="O1444" s="8" t="str">
        <f>IFERROR(Apollo_Data__Comp_No[[#This Row],[Company Address]],"")</f>
        <v>1 Hospital Street, Birmingham, England, United Kingdom, B19 3PY</v>
      </c>
      <c r="P1444" s="32"/>
    </row>
    <row r="1445" spans="1:16" x14ac:dyDescent="0.4">
      <c r="A1445" s="18" t="str">
        <f>IFERROR(Apollo_Data__Comp_No[[#This Row],[CH Company number]],"")</f>
        <v>11671760</v>
      </c>
      <c r="B1445" s="14" t="str">
        <f>IFERROR(Apollo_Data__Comp_No[[#This Row],[company]],"")</f>
        <v>Landas Group</v>
      </c>
      <c r="C1445" s="14" t="str">
        <f>IFERROR(_xlfn.XLOOKUP(Apollo_Results[[#This Row],[Company Number ]],Apollo_Data___Inc_Lender!A:A,Apollo_Data___Inc_Lender!C:C,,)&amp;"","")</f>
        <v>Nishaan - Singh</v>
      </c>
      <c r="D1445" s="8" t="str">
        <f>IFERROR(_xlfn.XLOOKUP(Apollo_Results[[#This Row],[Company Number ]],Apollo_Data___Inc_Lender!A:A,Apollo_Data___Inc_Lender!D:D,,)&amp;"","")</f>
        <v/>
      </c>
      <c r="E1445" s="19">
        <f>IFERROR(_xlfn.XLOOKUP(Apollo_Results[[#This Row],[Company Number ]],Apollo_Data___Inc_Lender!A:A,Apollo_Data___Inc_Lender!E:E,"",),"")</f>
        <v>0</v>
      </c>
      <c r="F1445" s="8" t="str">
        <f>IFERROR(_xlfn.XLOOKUP(Apollo_Results[[#This Row],[Company Number ]],Apollo_Data___Inc_Lender!A:A,Apollo_Data___Inc_Lender!F:F,"",0)&amp;"","")</f>
        <v/>
      </c>
      <c r="G1445" s="19">
        <f>_xlfn.XLOOKUP(Apollo_Results[[#This Row],[Company Number ]],Apollo_Data___Inc_Lender!A:A,Apollo_Data___Inc_Lender!G:G,"",0)</f>
        <v>43416</v>
      </c>
      <c r="H1445" s="8" t="str">
        <f>IFERROR(Apollo_Data__Comp_No[[#This Row],[First Name]],"")</f>
        <v>Sean</v>
      </c>
      <c r="I1445" s="8" t="str">
        <f>IFERROR(Apollo_Data__Comp_No[[#This Row],[Last Name]],"")</f>
        <v>Land</v>
      </c>
      <c r="M1445" s="8" t="str">
        <f>IFERROR(Apollo_Data__Comp_No[[#This Row],[Company Linkedin Url]],"")</f>
        <v>http://www.linkedin.com/company/landas-group</v>
      </c>
      <c r="N1445" s="8" t="str">
        <f>IFERROR(Apollo_Data__Comp_No[[#This Row],[Website]],"")</f>
        <v>https://landasgroup.co.uk</v>
      </c>
      <c r="O1445" s="8" t="str">
        <f>IFERROR(Apollo_Data__Comp_No[[#This Row],[Company Address]],"")</f>
        <v>London, United Kingdom</v>
      </c>
      <c r="P1445" s="32"/>
    </row>
    <row r="1446" spans="1:16" x14ac:dyDescent="0.4">
      <c r="A1446" s="18" t="str">
        <f>IFERROR(Apollo_Data__Comp_No[[#This Row],[CH Company number]],"")</f>
        <v>13353019</v>
      </c>
      <c r="B1446" s="14" t="str">
        <f>IFERROR(Apollo_Data__Comp_No[[#This Row],[company]],"")</f>
        <v>Guildcrest Homes</v>
      </c>
      <c r="C1446" s="14" t="str">
        <f>IFERROR(_xlfn.XLOOKUP(Apollo_Results[[#This Row],[Company Number ]],Apollo_Data___Inc_Lender!A:A,Apollo_Data___Inc_Lender!C:C,,)&amp;"","")</f>
        <v>Jeffrey - Smith</v>
      </c>
      <c r="D1446" s="8" t="str">
        <f>IFERROR(_xlfn.XLOOKUP(Apollo_Results[[#This Row],[Company Number ]],Apollo_Data___Inc_Lender!A:A,Apollo_Data___Inc_Lender!D:D,,)&amp;"","")</f>
        <v>Paragon Development Finance Limited</v>
      </c>
      <c r="E1446" s="19">
        <f>IFERROR(_xlfn.XLOOKUP(Apollo_Results[[#This Row],[Company Number ]],Apollo_Data___Inc_Lender!A:A,Apollo_Data___Inc_Lender!E:E,"",),"")</f>
        <v>45814</v>
      </c>
      <c r="F1446" s="8" t="str">
        <f>IFERROR(_xlfn.XLOOKUP(Apollo_Results[[#This Row],[Company Number ]],Apollo_Data___Inc_Lender!A:A,Apollo_Data___Inc_Lender!F:F,"",0)&amp;"","")</f>
        <v>outstanding</v>
      </c>
      <c r="G1446" s="19">
        <f>_xlfn.XLOOKUP(Apollo_Results[[#This Row],[Company Number ]],Apollo_Data___Inc_Lender!A:A,Apollo_Data___Inc_Lender!G:G,"",0)</f>
        <v>44309</v>
      </c>
      <c r="H1446" s="8" t="str">
        <f>IFERROR(Apollo_Data__Comp_No[[#This Row],[First Name]],"")</f>
        <v>Sarah</v>
      </c>
      <c r="I1446" s="8" t="str">
        <f>IFERROR(Apollo_Data__Comp_No[[#This Row],[Last Name]],"")</f>
        <v>Huckstep-Fagg</v>
      </c>
      <c r="M1446" s="8" t="str">
        <f>IFERROR(Apollo_Data__Comp_No[[#This Row],[Company Linkedin Url]],"")</f>
        <v>http://www.linkedin.com/company/guildcrest-homes-ltd</v>
      </c>
      <c r="N1446" s="8" t="str">
        <f>IFERROR(Apollo_Data__Comp_No[[#This Row],[Website]],"")</f>
        <v>https://guildcresthomes.co.uk</v>
      </c>
      <c r="O1446" s="8" t="str">
        <f>IFERROR(Apollo_Data__Comp_No[[#This Row],[Company Address]],"")</f>
        <v>Ramsgate, England, United Kingdom, CT12 5</v>
      </c>
      <c r="P1446" s="32"/>
    </row>
    <row r="1447" spans="1:16" x14ac:dyDescent="0.4">
      <c r="A1447" s="18" t="str">
        <f>IFERROR(Apollo_Data__Comp_No[[#This Row],[CH Company number]],"")</f>
        <v>04764161</v>
      </c>
      <c r="B1447" s="14" t="str">
        <f>IFERROR(Apollo_Data__Comp_No[[#This Row],[company]],"")</f>
        <v>Blueoak Estates</v>
      </c>
      <c r="C1447" s="14" t="str">
        <f>IFERROR(_xlfn.XLOOKUP(Apollo_Results[[#This Row],[Company Number ]],Apollo_Data___Inc_Lender!A:A,Apollo_Data___Inc_Lender!C:C,,)&amp;"","")</f>
        <v>Iain - Mclean; Mark - Roberts; Thomas - Williams</v>
      </c>
      <c r="D1447" s="8" t="str">
        <f>IFERROR(_xlfn.XLOOKUP(Apollo_Results[[#This Row],[Company Number ]],Apollo_Data___Inc_Lender!A:A,Apollo_Data___Inc_Lender!D:D,,)&amp;"","")</f>
        <v>Quantum Development Finance LTD</v>
      </c>
      <c r="E1447" s="19">
        <f>IFERROR(_xlfn.XLOOKUP(Apollo_Results[[#This Row],[Company Number ]],Apollo_Data___Inc_Lender!A:A,Apollo_Data___Inc_Lender!E:E,"",),"")</f>
        <v>45702</v>
      </c>
      <c r="F1447" s="8" t="str">
        <f>IFERROR(_xlfn.XLOOKUP(Apollo_Results[[#This Row],[Company Number ]],Apollo_Data___Inc_Lender!A:A,Apollo_Data___Inc_Lender!F:F,"",0)&amp;"","")</f>
        <v>outstanding</v>
      </c>
      <c r="G1447" s="19">
        <f>_xlfn.XLOOKUP(Apollo_Results[[#This Row],[Company Number ]],Apollo_Data___Inc_Lender!A:A,Apollo_Data___Inc_Lender!G:G,"",0)</f>
        <v>37755</v>
      </c>
      <c r="H1447" s="8" t="str">
        <f>IFERROR(Apollo_Data__Comp_No[[#This Row],[First Name]],"")</f>
        <v>Anthony</v>
      </c>
      <c r="I1447" s="8" t="str">
        <f>IFERROR(Apollo_Data__Comp_No[[#This Row],[Last Name]],"")</f>
        <v>Siddall</v>
      </c>
      <c r="M1447" s="8" t="str">
        <f>IFERROR(Apollo_Data__Comp_No[[#This Row],[Company Linkedin Url]],"")</f>
        <v>http://www.linkedin.com/company/blueoakestates</v>
      </c>
      <c r="N1447" s="8" t="str">
        <f>IFERROR(Apollo_Data__Comp_No[[#This Row],[Website]],"")</f>
        <v>https://blueoakestates.co.uk</v>
      </c>
      <c r="O1447" s="8" t="str">
        <f>IFERROR(Apollo_Data__Comp_No[[#This Row],[Company Address]],"")</f>
        <v>20 Grosvenor Street, Chester, England, United Kingdom, CH1 2DD</v>
      </c>
      <c r="P1447" s="32"/>
    </row>
    <row r="1448" spans="1:16" x14ac:dyDescent="0.4">
      <c r="A1448" s="18" t="str">
        <f>IFERROR(Apollo_Data__Comp_No[[#This Row],[CH Company number]],"")</f>
        <v>NI655462</v>
      </c>
      <c r="B1448" s="14" t="str">
        <f>IFERROR(Apollo_Data__Comp_No[[#This Row],[company]],"")</f>
        <v>William Rogers Construction</v>
      </c>
      <c r="C1448" s="14" t="str">
        <f>IFERROR(_xlfn.XLOOKUP(Apollo_Results[[#This Row],[Company Number ]],Apollo_Data___Inc_Lender!A:A,Apollo_Data___Inc_Lender!C:C,,)&amp;"","")</f>
        <v>Damien - Rogers; Enda - Rogers; Laura - Rogers</v>
      </c>
      <c r="D1448" s="8" t="str">
        <f>IFERROR(_xlfn.XLOOKUP(Apollo_Results[[#This Row],[Company Number ]],Apollo_Data___Inc_Lender!A:A,Apollo_Data___Inc_Lender!D:D,,)&amp;"","")</f>
        <v>Aib Group (UK) P.L.C.</v>
      </c>
      <c r="E1448" s="19">
        <f>IFERROR(_xlfn.XLOOKUP(Apollo_Results[[#This Row],[Company Number ]],Apollo_Data___Inc_Lender!A:A,Apollo_Data___Inc_Lender!E:E,"",),"")</f>
        <v>43592</v>
      </c>
      <c r="F1448" s="8" t="str">
        <f>IFERROR(_xlfn.XLOOKUP(Apollo_Results[[#This Row],[Company Number ]],Apollo_Data___Inc_Lender!A:A,Apollo_Data___Inc_Lender!F:F,"",0)&amp;"","")</f>
        <v>outstanding</v>
      </c>
      <c r="G1448" s="19">
        <f>_xlfn.XLOOKUP(Apollo_Results[[#This Row],[Company Number ]],Apollo_Data___Inc_Lender!A:A,Apollo_Data___Inc_Lender!G:G,"",0)</f>
        <v>43347</v>
      </c>
      <c r="H1448" s="8" t="str">
        <f>IFERROR(Apollo_Data__Comp_No[[#This Row],[First Name]],"")</f>
        <v>Conrad</v>
      </c>
      <c r="I1448" s="8" t="str">
        <f>IFERROR(Apollo_Data__Comp_No[[#This Row],[Last Name]],"")</f>
        <v>Martin</v>
      </c>
      <c r="M1448" s="8" t="str">
        <f>IFERROR(Apollo_Data__Comp_No[[#This Row],[Company Linkedin Url]],"")</f>
        <v>http://www.linkedin.com/company/williamrogersconstruction</v>
      </c>
      <c r="N1448" s="8" t="str">
        <f>IFERROR(Apollo_Data__Comp_No[[#This Row],[Website]],"")</f>
        <v>https://williamrogersconstruction.co.uk</v>
      </c>
      <c r="O1448" s="8" t="str">
        <f>IFERROR(Apollo_Data__Comp_No[[#This Row],[Company Address]],"")</f>
        <v>237a Kilkeel Road, Newry, Northern Ireland, United Kingdom, BT34 4TW</v>
      </c>
      <c r="P1448" s="32"/>
    </row>
    <row r="1449" spans="1:16" x14ac:dyDescent="0.4">
      <c r="A1449" s="18" t="str">
        <f>IFERROR(Apollo_Data__Comp_No[[#This Row],[CH Company number]],"")</f>
        <v>06662601</v>
      </c>
      <c r="B1449" s="14" t="str">
        <f>IFERROR(Apollo_Data__Comp_No[[#This Row],[company]],"")</f>
        <v>Clayland Homes</v>
      </c>
      <c r="C1449" s="14" t="str">
        <f>IFERROR(_xlfn.XLOOKUP(Apollo_Results[[#This Row],[Company Number ]],Apollo_Data___Inc_Lender!A:A,Apollo_Data___Inc_Lender!C:C,,)&amp;"","")</f>
        <v>Christopher - Tilley; Melanie - Tilley</v>
      </c>
      <c r="D1449" s="8" t="str">
        <f>IFERROR(_xlfn.XLOOKUP(Apollo_Results[[#This Row],[Company Number ]],Apollo_Data___Inc_Lender!A:A,Apollo_Data___Inc_Lender!D:D,,)&amp;"","")</f>
        <v/>
      </c>
      <c r="E1449" s="19">
        <f>IFERROR(_xlfn.XLOOKUP(Apollo_Results[[#This Row],[Company Number ]],Apollo_Data___Inc_Lender!A:A,Apollo_Data___Inc_Lender!E:E,"",),"")</f>
        <v>0</v>
      </c>
      <c r="F1449" s="8" t="str">
        <f>IFERROR(_xlfn.XLOOKUP(Apollo_Results[[#This Row],[Company Number ]],Apollo_Data___Inc_Lender!A:A,Apollo_Data___Inc_Lender!F:F,"",0)&amp;"","")</f>
        <v/>
      </c>
      <c r="G1449" s="19">
        <f>_xlfn.XLOOKUP(Apollo_Results[[#This Row],[Company Number ]],Apollo_Data___Inc_Lender!A:A,Apollo_Data___Inc_Lender!G:G,"",0)</f>
        <v>39664</v>
      </c>
      <c r="H1449" s="8" t="str">
        <f>IFERROR(Apollo_Data__Comp_No[[#This Row],[First Name]],"")</f>
        <v>Lee</v>
      </c>
      <c r="I1449" s="8" t="str">
        <f>IFERROR(Apollo_Data__Comp_No[[#This Row],[Last Name]],"")</f>
        <v>Coomber</v>
      </c>
      <c r="M1449" s="8" t="str">
        <f>IFERROR(Apollo_Data__Comp_No[[#This Row],[Company Linkedin Url]],"")</f>
        <v>http://www.linkedin.com/company/clayland-homes-limited</v>
      </c>
      <c r="N1449" s="8" t="str">
        <f>IFERROR(Apollo_Data__Comp_No[[#This Row],[Website]],"")</f>
        <v>https://clayland.co.uk</v>
      </c>
      <c r="O1449" s="8" t="str">
        <f>IFERROR(Apollo_Data__Comp_No[[#This Row],[Company Address]],"")</f>
        <v>Thetford, England, United Kingdom, IP24</v>
      </c>
      <c r="P1449" s="32"/>
    </row>
    <row r="1450" spans="1:16" x14ac:dyDescent="0.4">
      <c r="A1450" s="18" t="str">
        <f>IFERROR(Apollo_Data__Comp_No[[#This Row],[CH Company number]],"")</f>
        <v>OE003373</v>
      </c>
      <c r="B1450" s="14" t="str">
        <f>IFERROR(Apollo_Data__Comp_No[[#This Row],[company]],"")</f>
        <v>Beckland</v>
      </c>
      <c r="C1450" s="14" t="str">
        <f>IFERROR(_xlfn.XLOOKUP(Apollo_Results[[#This Row],[Company Number ]],Apollo_Data___Inc_Lender!A:A,Apollo_Data___Inc_Lender!C:C,,)&amp;"","")</f>
        <v/>
      </c>
      <c r="D1450" s="8" t="str">
        <f>IFERROR(_xlfn.XLOOKUP(Apollo_Results[[#This Row],[Company Number ]],Apollo_Data___Inc_Lender!A:A,Apollo_Data___Inc_Lender!D:D,,)&amp;"","")</f>
        <v/>
      </c>
      <c r="E1450" s="19">
        <f>IFERROR(_xlfn.XLOOKUP(Apollo_Results[[#This Row],[Company Number ]],Apollo_Data___Inc_Lender!A:A,Apollo_Data___Inc_Lender!E:E,"",),"")</f>
        <v>0</v>
      </c>
      <c r="F1450" s="8" t="str">
        <f>IFERROR(_xlfn.XLOOKUP(Apollo_Results[[#This Row],[Company Number ]],Apollo_Data___Inc_Lender!A:A,Apollo_Data___Inc_Lender!F:F,"",0)&amp;"","")</f>
        <v/>
      </c>
      <c r="G1450" s="19">
        <f>_xlfn.XLOOKUP(Apollo_Results[[#This Row],[Company Number ]],Apollo_Data___Inc_Lender!A:A,Apollo_Data___Inc_Lender!G:G,"",0)</f>
        <v>44873</v>
      </c>
      <c r="H1450" s="8" t="str">
        <f>IFERROR(Apollo_Data__Comp_No[[#This Row],[First Name]],"")</f>
        <v>Brian</v>
      </c>
      <c r="I1450" s="8" t="str">
        <f>IFERROR(Apollo_Data__Comp_No[[#This Row],[Last Name]],"")</f>
        <v>Buckingham</v>
      </c>
      <c r="M1450" s="8" t="str">
        <f>IFERROR(Apollo_Data__Comp_No[[#This Row],[Company Linkedin Url]],"")</f>
        <v>http://www.linkedin.com/company/beckland-property-consultancy</v>
      </c>
      <c r="N1450" s="8" t="str">
        <f>IFERROR(Apollo_Data__Comp_No[[#This Row],[Website]],"")</f>
        <v>https://beckland.co.uk</v>
      </c>
      <c r="O1450" s="8" t="str">
        <f>IFERROR(Apollo_Data__Comp_No[[#This Row],[Company Address]],"")</f>
        <v>Royston Road, Duxford, England, United Kingdom, CB22</v>
      </c>
      <c r="P1450" s="32"/>
    </row>
    <row r="1451" spans="1:16" x14ac:dyDescent="0.4">
      <c r="A1451" s="18" t="str">
        <f>IFERROR(Apollo_Data__Comp_No[[#This Row],[CH Company number]],"")</f>
        <v>11300373</v>
      </c>
      <c r="B1451" s="14" t="str">
        <f>IFERROR(Apollo_Data__Comp_No[[#This Row],[company]],"")</f>
        <v>Luxe Projects London</v>
      </c>
      <c r="C1451" s="14" t="str">
        <f>IFERROR(_xlfn.XLOOKUP(Apollo_Results[[#This Row],[Company Number ]],Apollo_Data___Inc_Lender!A:A,Apollo_Data___Inc_Lender!C:C,,)&amp;"","")</f>
        <v>Lewis - Driver; David - Fotheringham; Mark - Turner</v>
      </c>
      <c r="D1451" s="8" t="str">
        <f>IFERROR(_xlfn.XLOOKUP(Apollo_Results[[#This Row],[Company Number ]],Apollo_Data___Inc_Lender!A:A,Apollo_Data___Inc_Lender!D:D,,)&amp;"","")</f>
        <v/>
      </c>
      <c r="E1451" s="19">
        <f>IFERROR(_xlfn.XLOOKUP(Apollo_Results[[#This Row],[Company Number ]],Apollo_Data___Inc_Lender!A:A,Apollo_Data___Inc_Lender!E:E,"",),"")</f>
        <v>0</v>
      </c>
      <c r="F1451" s="8" t="str">
        <f>IFERROR(_xlfn.XLOOKUP(Apollo_Results[[#This Row],[Company Number ]],Apollo_Data___Inc_Lender!A:A,Apollo_Data___Inc_Lender!F:F,"",0)&amp;"","")</f>
        <v/>
      </c>
      <c r="G1451" s="19">
        <f>_xlfn.XLOOKUP(Apollo_Results[[#This Row],[Company Number ]],Apollo_Data___Inc_Lender!A:A,Apollo_Data___Inc_Lender!G:G,"",0)</f>
        <v>43200</v>
      </c>
      <c r="H1451" s="8" t="str">
        <f>IFERROR(Apollo_Data__Comp_No[[#This Row],[First Name]],"")</f>
        <v>Toby</v>
      </c>
      <c r="I1451" s="8" t="str">
        <f>IFERROR(Apollo_Data__Comp_No[[#This Row],[Last Name]],"")</f>
        <v>Hollowell</v>
      </c>
      <c r="M1451" s="8" t="str">
        <f>IFERROR(Apollo_Data__Comp_No[[#This Row],[Company Linkedin Url]],"")</f>
        <v>http://www.linkedin.com/company/luxeprojectslondon</v>
      </c>
      <c r="N1451" s="8" t="str">
        <f>IFERROR(Apollo_Data__Comp_No[[#This Row],[Website]],"")</f>
        <v>https://luxeprojectslondon.co.uk</v>
      </c>
      <c r="O1451" s="8" t="str">
        <f>IFERROR(Apollo_Data__Comp_No[[#This Row],[Company Address]],"")</f>
        <v>4 Delta Way, Egham, England, United Kingdom, TW20 8RX</v>
      </c>
      <c r="P1451" s="32"/>
    </row>
    <row r="1452" spans="1:16" x14ac:dyDescent="0.4">
      <c r="A1452" s="18" t="str">
        <f>IFERROR(Apollo_Data__Comp_No[[#This Row],[CH Company number]],"")</f>
        <v>09512785</v>
      </c>
      <c r="B1452" s="14" t="str">
        <f>IFERROR(Apollo_Data__Comp_No[[#This Row],[company]],"")</f>
        <v>In Property</v>
      </c>
      <c r="C1452" s="14" t="str">
        <f>IFERROR(_xlfn.XLOOKUP(Apollo_Results[[#This Row],[Company Number ]],Apollo_Data___Inc_Lender!A:A,Apollo_Data___Inc_Lender!C:C,,)&amp;"","")</f>
        <v>Robert - Bishop</v>
      </c>
      <c r="D1452" s="8" t="str">
        <f>IFERROR(_xlfn.XLOOKUP(Apollo_Results[[#This Row],[Company Number ]],Apollo_Data___Inc_Lender!A:A,Apollo_Data___Inc_Lender!D:D,,)&amp;"","")</f>
        <v/>
      </c>
      <c r="E1452" s="19">
        <f>IFERROR(_xlfn.XLOOKUP(Apollo_Results[[#This Row],[Company Number ]],Apollo_Data___Inc_Lender!A:A,Apollo_Data___Inc_Lender!E:E,"",),"")</f>
        <v>0</v>
      </c>
      <c r="F1452" s="8" t="str">
        <f>IFERROR(_xlfn.XLOOKUP(Apollo_Results[[#This Row],[Company Number ]],Apollo_Data___Inc_Lender!A:A,Apollo_Data___Inc_Lender!F:F,"",0)&amp;"","")</f>
        <v/>
      </c>
      <c r="G1452" s="19">
        <f>_xlfn.XLOOKUP(Apollo_Results[[#This Row],[Company Number ]],Apollo_Data___Inc_Lender!A:A,Apollo_Data___Inc_Lender!G:G,"",0)</f>
        <v>42089</v>
      </c>
      <c r="H1452" s="8" t="str">
        <f>IFERROR(Apollo_Data__Comp_No[[#This Row],[First Name]],"")</f>
        <v>Robert</v>
      </c>
      <c r="I1452" s="8" t="str">
        <f>IFERROR(Apollo_Data__Comp_No[[#This Row],[Last Name]],"")</f>
        <v>Bishop</v>
      </c>
      <c r="M1452" s="8" t="str">
        <f>IFERROR(Apollo_Data__Comp_No[[#This Row],[Company Linkedin Url]],"")</f>
        <v>http://www.linkedin.com/company/in-property-group</v>
      </c>
      <c r="N1452" s="8" t="str">
        <f>IFERROR(Apollo_Data__Comp_No[[#This Row],[Website]],"")</f>
        <v>https://inproperty.uk.com</v>
      </c>
      <c r="O1452" s="8" t="str">
        <f>IFERROR(Apollo_Data__Comp_No[[#This Row],[Company Address]],"")</f>
        <v>Chelmsford, England, United Kingdom</v>
      </c>
      <c r="P1452" s="32"/>
    </row>
    <row r="1453" spans="1:16" x14ac:dyDescent="0.4">
      <c r="A1453" s="18" t="str">
        <f>IFERROR(Apollo_Data__Comp_No[[#This Row],[CH Company number]],"")</f>
        <v>08564740</v>
      </c>
      <c r="B1453" s="14" t="str">
        <f>IFERROR(Apollo_Data__Comp_No[[#This Row],[company]],"")</f>
        <v>Pinnacle Investments</v>
      </c>
      <c r="C1453" s="14" t="str">
        <f>IFERROR(_xlfn.XLOOKUP(Apollo_Results[[#This Row],[Company Number ]],Apollo_Data___Inc_Lender!A:A,Apollo_Data___Inc_Lender!C:C,,)&amp;"","")</f>
        <v>David - Hedley</v>
      </c>
      <c r="D1453" s="8" t="str">
        <f>IFERROR(_xlfn.XLOOKUP(Apollo_Results[[#This Row],[Company Number ]],Apollo_Data___Inc_Lender!A:A,Apollo_Data___Inc_Lender!D:D,,)&amp;"","")</f>
        <v/>
      </c>
      <c r="E1453" s="19">
        <f>IFERROR(_xlfn.XLOOKUP(Apollo_Results[[#This Row],[Company Number ]],Apollo_Data___Inc_Lender!A:A,Apollo_Data___Inc_Lender!E:E,"",),"")</f>
        <v>0</v>
      </c>
      <c r="F1453" s="8" t="str">
        <f>IFERROR(_xlfn.XLOOKUP(Apollo_Results[[#This Row],[Company Number ]],Apollo_Data___Inc_Lender!A:A,Apollo_Data___Inc_Lender!F:F,"",0)&amp;"","")</f>
        <v/>
      </c>
      <c r="G1453" s="19">
        <f>_xlfn.XLOOKUP(Apollo_Results[[#This Row],[Company Number ]],Apollo_Data___Inc_Lender!A:A,Apollo_Data___Inc_Lender!G:G,"",0)</f>
        <v>41436</v>
      </c>
      <c r="H1453" s="8" t="str">
        <f>IFERROR(Apollo_Data__Comp_No[[#This Row],[First Name]],"")</f>
        <v>Christopher</v>
      </c>
      <c r="I1453" s="8" t="str">
        <f>IFERROR(Apollo_Data__Comp_No[[#This Row],[Last Name]],"")</f>
        <v>Turnbull</v>
      </c>
      <c r="M1453" s="8" t="str">
        <f>IFERROR(Apollo_Data__Comp_No[[#This Row],[Company Linkedin Url]],"")</f>
        <v>http://www.linkedin.com/company/pinnacle-investments-holdings-uk</v>
      </c>
      <c r="N1453" s="8" t="str">
        <f>IFERROR(Apollo_Data__Comp_No[[#This Row],[Website]],"")</f>
        <v>https://pinnacle.investments</v>
      </c>
      <c r="O1453" s="8" t="str">
        <f>IFERROR(Apollo_Data__Comp_No[[#This Row],[Company Address]],"")</f>
        <v>145 City Road, England, United Kingdom, EC1V 1AW</v>
      </c>
      <c r="P1453" s="32"/>
    </row>
    <row r="1454" spans="1:16" x14ac:dyDescent="0.4">
      <c r="A1454" s="18" t="str">
        <f>IFERROR(Apollo_Data__Comp_No[[#This Row],[CH Company number]],"")</f>
        <v>12887254</v>
      </c>
      <c r="B1454" s="14" t="str">
        <f>IFERROR(Apollo_Data__Comp_No[[#This Row],[company]],"")</f>
        <v>Chameleon Group</v>
      </c>
      <c r="C1454" s="14" t="str">
        <f>IFERROR(_xlfn.XLOOKUP(Apollo_Results[[#This Row],[Company Number ]],Apollo_Data___Inc_Lender!A:A,Apollo_Data___Inc_Lender!C:C,,)&amp;"","")</f>
        <v/>
      </c>
      <c r="D1454" s="8" t="str">
        <f>IFERROR(_xlfn.XLOOKUP(Apollo_Results[[#This Row],[Company Number ]],Apollo_Data___Inc_Lender!A:A,Apollo_Data___Inc_Lender!D:D,,)&amp;"","")</f>
        <v/>
      </c>
      <c r="E1454" s="19">
        <f>IFERROR(_xlfn.XLOOKUP(Apollo_Results[[#This Row],[Company Number ]],Apollo_Data___Inc_Lender!A:A,Apollo_Data___Inc_Lender!E:E,"",),"")</f>
        <v>0</v>
      </c>
      <c r="F1454" s="8" t="str">
        <f>IFERROR(_xlfn.XLOOKUP(Apollo_Results[[#This Row],[Company Number ]],Apollo_Data___Inc_Lender!A:A,Apollo_Data___Inc_Lender!F:F,"",0)&amp;"","")</f>
        <v/>
      </c>
      <c r="G1454" s="19">
        <f>_xlfn.XLOOKUP(Apollo_Results[[#This Row],[Company Number ]],Apollo_Data___Inc_Lender!A:A,Apollo_Data___Inc_Lender!G:G,"",0)</f>
        <v>0</v>
      </c>
      <c r="H1454" s="8" t="str">
        <f>IFERROR(Apollo_Data__Comp_No[[#This Row],[First Name]],"")</f>
        <v>Ben</v>
      </c>
      <c r="I1454" s="8" t="str">
        <f>IFERROR(Apollo_Data__Comp_No[[#This Row],[Last Name]],"")</f>
        <v>Morris</v>
      </c>
      <c r="M1454" s="8" t="str">
        <f>IFERROR(Apollo_Data__Comp_No[[#This Row],[Company Linkedin Url]],"")</f>
        <v>http://www.linkedin.com/company/chameleongroup</v>
      </c>
      <c r="N1454" s="8" t="str">
        <f>IFERROR(Apollo_Data__Comp_No[[#This Row],[Website]],"")</f>
        <v>https://chameleon-group.co.uk</v>
      </c>
      <c r="O1454" s="8" t="str">
        <f>IFERROR(Apollo_Data__Comp_No[[#This Row],[Company Address]],"")</f>
        <v>1B Lambton Road, London, England, United Kingdom, SW20 0LW</v>
      </c>
      <c r="P1454" s="32"/>
    </row>
    <row r="1455" spans="1:16" x14ac:dyDescent="0.4">
      <c r="A1455" s="18" t="str">
        <f>IFERROR(Apollo_Data__Comp_No[[#This Row],[CH Company number]],"")</f>
        <v>08496757</v>
      </c>
      <c r="B1455" s="14" t="str">
        <f>IFERROR(Apollo_Data__Comp_No[[#This Row],[company]],"")</f>
        <v>978 Group Ltd</v>
      </c>
      <c r="C1455" s="14" t="str">
        <f>IFERROR(_xlfn.XLOOKUP(Apollo_Results[[#This Row],[Company Number ]],Apollo_Data___Inc_Lender!A:A,Apollo_Data___Inc_Lender!C:C,,)&amp;"","")</f>
        <v>Elizabeth - Das; Simon - Das</v>
      </c>
      <c r="D1455" s="8" t="str">
        <f>IFERROR(_xlfn.XLOOKUP(Apollo_Results[[#This Row],[Company Number ]],Apollo_Data___Inc_Lender!A:A,Apollo_Data___Inc_Lender!D:D,,)&amp;"","")</f>
        <v/>
      </c>
      <c r="E1455" s="19">
        <f>IFERROR(_xlfn.XLOOKUP(Apollo_Results[[#This Row],[Company Number ]],Apollo_Data___Inc_Lender!A:A,Apollo_Data___Inc_Lender!E:E,"",),"")</f>
        <v>0</v>
      </c>
      <c r="F1455" s="8" t="str">
        <f>IFERROR(_xlfn.XLOOKUP(Apollo_Results[[#This Row],[Company Number ]],Apollo_Data___Inc_Lender!A:A,Apollo_Data___Inc_Lender!F:F,"",0)&amp;"","")</f>
        <v/>
      </c>
      <c r="G1455" s="19">
        <f>_xlfn.XLOOKUP(Apollo_Results[[#This Row],[Company Number ]],Apollo_Data___Inc_Lender!A:A,Apollo_Data___Inc_Lender!G:G,"",0)</f>
        <v>41383</v>
      </c>
      <c r="H1455" s="8" t="str">
        <f>IFERROR(Apollo_Data__Comp_No[[#This Row],[First Name]],"")</f>
        <v>Simon</v>
      </c>
      <c r="I1455" s="8" t="str">
        <f>IFERROR(Apollo_Data__Comp_No[[#This Row],[Last Name]],"")</f>
        <v>Das</v>
      </c>
      <c r="M1455" s="8" t="str">
        <f>IFERROR(Apollo_Data__Comp_No[[#This Row],[Company Linkedin Url]],"")</f>
        <v>http://www.linkedin.com/company/978-group-ltd</v>
      </c>
      <c r="N1455" s="8" t="str">
        <f>IFERROR(Apollo_Data__Comp_No[[#This Row],[Website]],"")</f>
        <v>https://978group.co.uk</v>
      </c>
      <c r="O1455" s="8" t="str">
        <f>IFERROR(Apollo_Data__Comp_No[[#This Row],[Company Address]],"")</f>
        <v>White Cross Street, Lancaster, England, United Kingdom, LA1 4XQ</v>
      </c>
      <c r="P1455" s="32"/>
    </row>
    <row r="1456" spans="1:16" x14ac:dyDescent="0.4">
      <c r="A1456" s="18" t="str">
        <f>IFERROR(Apollo_Data__Comp_No[[#This Row],[CH Company number]],"")</f>
        <v>OC422900</v>
      </c>
      <c r="B1456" s="14" t="str">
        <f>IFERROR(Apollo_Data__Comp_No[[#This Row],[company]],"")</f>
        <v>Gavil Group</v>
      </c>
      <c r="C1456" s="14" t="str">
        <f>IFERROR(_xlfn.XLOOKUP(Apollo_Results[[#This Row],[Company Number ]],Apollo_Data___Inc_Lender!A:A,Apollo_Data___Inc_Lender!C:C,,)&amp;"","")</f>
        <v>Reda - Khatim; Palm Capital Ltd; Luis - Henriquez; Timothy - Jones; Nicholas - Martin</v>
      </c>
      <c r="D1456" s="8" t="str">
        <f>IFERROR(_xlfn.XLOOKUP(Apollo_Results[[#This Row],[Company Number ]],Apollo_Data___Inc_Lender!A:A,Apollo_Data___Inc_Lender!D:D,,)&amp;"","")</f>
        <v/>
      </c>
      <c r="E1456" s="19">
        <f>IFERROR(_xlfn.XLOOKUP(Apollo_Results[[#This Row],[Company Number ]],Apollo_Data___Inc_Lender!A:A,Apollo_Data___Inc_Lender!E:E,"",),"")</f>
        <v>0</v>
      </c>
      <c r="F1456" s="8" t="str">
        <f>IFERROR(_xlfn.XLOOKUP(Apollo_Results[[#This Row],[Company Number ]],Apollo_Data___Inc_Lender!A:A,Apollo_Data___Inc_Lender!F:F,"",0)&amp;"","")</f>
        <v/>
      </c>
      <c r="G1456" s="19">
        <f>_xlfn.XLOOKUP(Apollo_Results[[#This Row],[Company Number ]],Apollo_Data___Inc_Lender!A:A,Apollo_Data___Inc_Lender!G:G,"",0)</f>
        <v>43262</v>
      </c>
      <c r="H1456" s="8" t="str">
        <f>IFERROR(Apollo_Data__Comp_No[[#This Row],[First Name]],"")</f>
        <v>Will</v>
      </c>
      <c r="I1456" s="8" t="str">
        <f>IFERROR(Apollo_Data__Comp_No[[#This Row],[Last Name]],"")</f>
        <v>Morris</v>
      </c>
      <c r="M1456" s="8" t="str">
        <f>IFERROR(Apollo_Data__Comp_No[[#This Row],[Company Linkedin Url]],"")</f>
        <v>http://www.linkedin.com/company/wilco-properties-limited</v>
      </c>
      <c r="N1456" s="8" t="str">
        <f>IFERROR(Apollo_Data__Comp_No[[#This Row],[Website]],"")</f>
        <v>https://gavilgroup.com</v>
      </c>
      <c r="O1456" s="8" t="str">
        <f>IFERROR(Apollo_Data__Comp_No[[#This Row],[Company Address]],"")</f>
        <v>Chequers Lane, Tadworth, England, United Kingdom, KT20 7</v>
      </c>
      <c r="P1456" s="32"/>
    </row>
    <row r="1457" spans="1:16" x14ac:dyDescent="0.4">
      <c r="A1457" s="18" t="str">
        <f>IFERROR(Apollo_Data__Comp_No[[#This Row],[CH Company number]],"")</f>
        <v>09299334</v>
      </c>
      <c r="B1457" s="14" t="str">
        <f>IFERROR(Apollo_Data__Comp_No[[#This Row],[company]],"")</f>
        <v>RBW ESTATES</v>
      </c>
      <c r="C1457" s="14" t="str">
        <f>IFERROR(_xlfn.XLOOKUP(Apollo_Results[[#This Row],[Company Number ]],Apollo_Data___Inc_Lender!A:A,Apollo_Data___Inc_Lender!C:C,,)&amp;"","")</f>
        <v>Stephen - Cilia</v>
      </c>
      <c r="D1457" s="8" t="str">
        <f>IFERROR(_xlfn.XLOOKUP(Apollo_Results[[#This Row],[Company Number ]],Apollo_Data___Inc_Lender!A:A,Apollo_Data___Inc_Lender!D:D,,)&amp;"","")</f>
        <v/>
      </c>
      <c r="E1457" s="19">
        <f>IFERROR(_xlfn.XLOOKUP(Apollo_Results[[#This Row],[Company Number ]],Apollo_Data___Inc_Lender!A:A,Apollo_Data___Inc_Lender!E:E,"",),"")</f>
        <v>0</v>
      </c>
      <c r="F1457" s="8" t="str">
        <f>IFERROR(_xlfn.XLOOKUP(Apollo_Results[[#This Row],[Company Number ]],Apollo_Data___Inc_Lender!A:A,Apollo_Data___Inc_Lender!F:F,"",0)&amp;"","")</f>
        <v/>
      </c>
      <c r="G1457" s="19">
        <f>_xlfn.XLOOKUP(Apollo_Results[[#This Row],[Company Number ]],Apollo_Data___Inc_Lender!A:A,Apollo_Data___Inc_Lender!G:G,"",0)</f>
        <v>41949</v>
      </c>
      <c r="H1457" s="8" t="str">
        <f>IFERROR(Apollo_Data__Comp_No[[#This Row],[First Name]],"")</f>
        <v>Stephen</v>
      </c>
      <c r="I1457" s="8" t="str">
        <f>IFERROR(Apollo_Data__Comp_No[[#This Row],[Last Name]],"")</f>
        <v>Cilia</v>
      </c>
      <c r="M1457" s="8" t="str">
        <f>IFERROR(Apollo_Data__Comp_No[[#This Row],[Company Linkedin Url]],"")</f>
        <v>http://www.linkedin.com/company/rbw-estates-limited</v>
      </c>
      <c r="N1457" s="8" t="str">
        <f>IFERROR(Apollo_Data__Comp_No[[#This Row],[Website]],"")</f>
        <v>https://rbwestates.co.uk</v>
      </c>
      <c r="O1457" s="8" t="str">
        <f>IFERROR(Apollo_Data__Comp_No[[#This Row],[Company Address]],"")</f>
        <v>33 St James's Square, London, England, United Kingdom, SW1Y 4JS</v>
      </c>
      <c r="P1457" s="32"/>
    </row>
    <row r="1458" spans="1:16" x14ac:dyDescent="0.4">
      <c r="A1458" s="18" t="str">
        <f>IFERROR(Apollo_Data__Comp_No[[#This Row],[CH Company number]],"")</f>
        <v>14510784</v>
      </c>
      <c r="B1458" s="14" t="str">
        <f>IFERROR(Apollo_Data__Comp_No[[#This Row],[company]],"")</f>
        <v>Shaviram Group</v>
      </c>
      <c r="C1458" s="14" t="str">
        <f>IFERROR(_xlfn.XLOOKUP(Apollo_Results[[#This Row],[Company Number ]],Apollo_Data___Inc_Lender!A:A,Apollo_Data___Inc_Lender!C:C,,)&amp;"","")</f>
        <v>Avinadav - Grinshpon; Luke - Jones; Raphael - Wechsler</v>
      </c>
      <c r="D1458" s="8" t="str">
        <f>IFERROR(_xlfn.XLOOKUP(Apollo_Results[[#This Row],[Company Number ]],Apollo_Data___Inc_Lender!A:A,Apollo_Data___Inc_Lender!D:D,,)&amp;"","")</f>
        <v/>
      </c>
      <c r="E1458" s="19">
        <f>IFERROR(_xlfn.XLOOKUP(Apollo_Results[[#This Row],[Company Number ]],Apollo_Data___Inc_Lender!A:A,Apollo_Data___Inc_Lender!E:E,"",),"")</f>
        <v>0</v>
      </c>
      <c r="F1458" s="8" t="str">
        <f>IFERROR(_xlfn.XLOOKUP(Apollo_Results[[#This Row],[Company Number ]],Apollo_Data___Inc_Lender!A:A,Apollo_Data___Inc_Lender!F:F,"",0)&amp;"","")</f>
        <v/>
      </c>
      <c r="G1458" s="19">
        <f>_xlfn.XLOOKUP(Apollo_Results[[#This Row],[Company Number ]],Apollo_Data___Inc_Lender!A:A,Apollo_Data___Inc_Lender!G:G,"",0)</f>
        <v>44893</v>
      </c>
      <c r="H1458" s="8" t="str">
        <f>IFERROR(Apollo_Data__Comp_No[[#This Row],[First Name]],"")</f>
        <v>Aron</v>
      </c>
      <c r="I1458" s="8" t="str">
        <f>IFERROR(Apollo_Data__Comp_No[[#This Row],[Last Name]],"")</f>
        <v>Lipschitz</v>
      </c>
      <c r="M1458" s="8" t="str">
        <f>IFERROR(Apollo_Data__Comp_No[[#This Row],[Company Linkedin Url]],"")</f>
        <v>http://www.linkedin.com/company/shaviram</v>
      </c>
      <c r="N1458" s="8" t="str">
        <f>IFERROR(Apollo_Data__Comp_No[[#This Row],[Website]],"")</f>
        <v>https://shaviram.com</v>
      </c>
      <c r="O1458" s="8" t="str">
        <f>IFERROR(Apollo_Data__Comp_No[[#This Row],[Company Address]],"")</f>
        <v>1 Allsop Place, London, England, United Kingdom, NW1 5LG</v>
      </c>
      <c r="P1458" s="32"/>
    </row>
    <row r="1459" spans="1:16" x14ac:dyDescent="0.4">
      <c r="A1459" s="18">
        <f>IFERROR(Apollo_Data__Comp_No[[#This Row],[CH Company number]],"")</f>
        <v>0</v>
      </c>
      <c r="B1459" s="14" t="str">
        <f>IFERROR(Apollo_Data__Comp_No[[#This Row],[company]],"")</f>
        <v>Crown Estates</v>
      </c>
      <c r="C1459" s="14" t="str">
        <f>IFERROR(_xlfn.XLOOKUP(Apollo_Results[[#This Row],[Company Number ]],Apollo_Data___Inc_Lender!A:A,Apollo_Data___Inc_Lender!C:C,,)&amp;"","")</f>
        <v/>
      </c>
      <c r="D1459" s="8" t="str">
        <f>IFERROR(_xlfn.XLOOKUP(Apollo_Results[[#This Row],[Company Number ]],Apollo_Data___Inc_Lender!A:A,Apollo_Data___Inc_Lender!D:D,,)&amp;"","")</f>
        <v/>
      </c>
      <c r="E1459" s="19" t="str">
        <f>IFERROR(_xlfn.XLOOKUP(Apollo_Results[[#This Row],[Company Number ]],Apollo_Data___Inc_Lender!A:A,Apollo_Data___Inc_Lender!E:E,"",),"")</f>
        <v/>
      </c>
      <c r="F1459" s="8" t="str">
        <f>IFERROR(_xlfn.XLOOKUP(Apollo_Results[[#This Row],[Company Number ]],Apollo_Data___Inc_Lender!A:A,Apollo_Data___Inc_Lender!F:F,"",0)&amp;"","")</f>
        <v/>
      </c>
      <c r="G1459" s="19" t="str">
        <f>_xlfn.XLOOKUP(Apollo_Results[[#This Row],[Company Number ]],Apollo_Data___Inc_Lender!A:A,Apollo_Data___Inc_Lender!G:G,"",0)</f>
        <v/>
      </c>
      <c r="H1459" s="8" t="str">
        <f>IFERROR(Apollo_Data__Comp_No[[#This Row],[First Name]],"")</f>
        <v>Reg</v>
      </c>
      <c r="I1459" s="8" t="str">
        <f>IFERROR(Apollo_Data__Comp_No[[#This Row],[Last Name]],"")</f>
        <v>Hall</v>
      </c>
      <c r="M1459" s="8" t="str">
        <f>IFERROR(Apollo_Data__Comp_No[[#This Row],[Company Linkedin Url]],"")</f>
        <v>http://www.linkedin.com/company/crown-estates</v>
      </c>
      <c r="N1459" s="8" t="str">
        <f>IFERROR(Apollo_Data__Comp_No[[#This Row],[Website]],"")</f>
        <v>https://crownestates.be</v>
      </c>
      <c r="O1459" s="8" t="str">
        <f>IFERROR(Apollo_Data__Comp_No[[#This Row],[Company Address]],"")</f>
        <v>265 Avenue de la Couronne, Ixelles, Brussels, Belgium, 1050</v>
      </c>
      <c r="P1459" s="32"/>
    </row>
    <row r="1460" spans="1:16" x14ac:dyDescent="0.4">
      <c r="A1460" s="18" t="str">
        <f>IFERROR(Apollo_Data__Comp_No[[#This Row],[CH Company number]],"")</f>
        <v>08042619</v>
      </c>
      <c r="B1460" s="14" t="str">
        <f>IFERROR(Apollo_Data__Comp_No[[#This Row],[company]],"")</f>
        <v>Acorn Homes SW</v>
      </c>
      <c r="C1460" s="14" t="str">
        <f>IFERROR(_xlfn.XLOOKUP(Apollo_Results[[#This Row],[Company Number ]],Apollo_Data___Inc_Lender!A:A,Apollo_Data___Inc_Lender!C:C,,)&amp;"","")</f>
        <v>Mark - Thomas</v>
      </c>
      <c r="D1460" s="8" t="str">
        <f>IFERROR(_xlfn.XLOOKUP(Apollo_Results[[#This Row],[Company Number ]],Apollo_Data___Inc_Lender!A:A,Apollo_Data___Inc_Lender!D:D,,)&amp;"","")</f>
        <v>Lloyds Bank PLC</v>
      </c>
      <c r="E1460" s="19">
        <f>IFERROR(_xlfn.XLOOKUP(Apollo_Results[[#This Row],[Company Number ]],Apollo_Data___Inc_Lender!A:A,Apollo_Data___Inc_Lender!E:E,"",),"")</f>
        <v>43787</v>
      </c>
      <c r="F1460" s="8" t="str">
        <f>IFERROR(_xlfn.XLOOKUP(Apollo_Results[[#This Row],[Company Number ]],Apollo_Data___Inc_Lender!A:A,Apollo_Data___Inc_Lender!F:F,"",0)&amp;"","")</f>
        <v>outstanding</v>
      </c>
      <c r="G1460" s="19">
        <f>_xlfn.XLOOKUP(Apollo_Results[[#This Row],[Company Number ]],Apollo_Data___Inc_Lender!A:A,Apollo_Data___Inc_Lender!G:G,"",0)</f>
        <v>41023</v>
      </c>
      <c r="H1460" s="8" t="str">
        <f>IFERROR(Apollo_Data__Comp_No[[#This Row],[First Name]],"")</f>
        <v>Victoria</v>
      </c>
      <c r="I1460" s="8" t="str">
        <f>IFERROR(Apollo_Data__Comp_No[[#This Row],[Last Name]],"")</f>
        <v>Flynn-Hawkins</v>
      </c>
      <c r="M1460" s="8" t="str">
        <f>IFERROR(Apollo_Data__Comp_No[[#This Row],[Company Linkedin Url]],"")</f>
        <v>http://www.linkedin.com/company/acornhomes</v>
      </c>
      <c r="N1460" s="8" t="str">
        <f>IFERROR(Apollo_Data__Comp_No[[#This Row],[Website]],"")</f>
        <v>https://acornhomes.co.uk</v>
      </c>
      <c r="O1460" s="8" t="str">
        <f>IFERROR(Apollo_Data__Comp_No[[#This Row],[Company Address]],"")</f>
        <v>40 Kingston Road, Taunton, England, United Kingdom, TA2 7SE</v>
      </c>
      <c r="P1460" s="32"/>
    </row>
    <row r="1461" spans="1:16" x14ac:dyDescent="0.4">
      <c r="A1461" s="18" t="str">
        <f>IFERROR(Apollo_Data__Comp_No[[#This Row],[CH Company number]],"")</f>
        <v>09738210</v>
      </c>
      <c r="B1461" s="14" t="str">
        <f>IFERROR(Apollo_Data__Comp_No[[#This Row],[company]],"")</f>
        <v>London Hill</v>
      </c>
      <c r="C1461" s="14" t="str">
        <f>IFERROR(_xlfn.XLOOKUP(Apollo_Results[[#This Row],[Company Number ]],Apollo_Data___Inc_Lender!A:A,Apollo_Data___Inc_Lender!C:C,,)&amp;"","")</f>
        <v>Michael - Fraser</v>
      </c>
      <c r="D1461" s="8" t="str">
        <f>IFERROR(_xlfn.XLOOKUP(Apollo_Results[[#This Row],[Company Number ]],Apollo_Data___Inc_Lender!A:A,Apollo_Data___Inc_Lender!D:D,,)&amp;"","")</f>
        <v/>
      </c>
      <c r="E1461" s="19">
        <f>IFERROR(_xlfn.XLOOKUP(Apollo_Results[[#This Row],[Company Number ]],Apollo_Data___Inc_Lender!A:A,Apollo_Data___Inc_Lender!E:E,"",),"")</f>
        <v>0</v>
      </c>
      <c r="F1461" s="8" t="str">
        <f>IFERROR(_xlfn.XLOOKUP(Apollo_Results[[#This Row],[Company Number ]],Apollo_Data___Inc_Lender!A:A,Apollo_Data___Inc_Lender!F:F,"",0)&amp;"","")</f>
        <v/>
      </c>
      <c r="G1461" s="19">
        <f>_xlfn.XLOOKUP(Apollo_Results[[#This Row],[Company Number ]],Apollo_Data___Inc_Lender!A:A,Apollo_Data___Inc_Lender!G:G,"",0)</f>
        <v>42234</v>
      </c>
      <c r="H1461" s="8" t="str">
        <f>IFERROR(Apollo_Data__Comp_No[[#This Row],[First Name]],"")</f>
        <v>Jolene</v>
      </c>
      <c r="I1461" s="8" t="str">
        <f>IFERROR(Apollo_Data__Comp_No[[#This Row],[Last Name]],"")</f>
        <v>Marshall</v>
      </c>
      <c r="M1461" s="8" t="str">
        <f>IFERROR(Apollo_Data__Comp_No[[#This Row],[Company Linkedin Url]],"")</f>
        <v>http://www.linkedin.com/company/london-hill</v>
      </c>
      <c r="N1461" s="8" t="str">
        <f>IFERROR(Apollo_Data__Comp_No[[#This Row],[Website]],"")</f>
        <v>https://londonhill.co.uk</v>
      </c>
      <c r="O1461" s="8" t="str">
        <f>IFERROR(Apollo_Data__Comp_No[[#This Row],[Company Address]],"")</f>
        <v>25 Wilton Road, London, England, United Kingdom, N10 1LX</v>
      </c>
      <c r="P1461" s="32"/>
    </row>
    <row r="1462" spans="1:16" x14ac:dyDescent="0.4">
      <c r="A1462" s="18" t="str">
        <f>IFERROR(Apollo_Data__Comp_No[[#This Row],[CH Company number]],"")</f>
        <v>10272564</v>
      </c>
      <c r="B1462" s="14" t="str">
        <f>IFERROR(Apollo_Data__Comp_No[[#This Row],[company]],"")</f>
        <v>Rula Developments</v>
      </c>
      <c r="C1462" s="14" t="str">
        <f>IFERROR(_xlfn.XLOOKUP(Apollo_Results[[#This Row],[Company Number ]],Apollo_Data___Inc_Lender!A:A,Apollo_Data___Inc_Lender!C:C,,)&amp;"","")</f>
        <v>Richard - Morgan-Jones; Mark - Roberts; Benjamin - Ward; Thomas - Williams</v>
      </c>
      <c r="D1462" s="8" t="str">
        <f>IFERROR(_xlfn.XLOOKUP(Apollo_Results[[#This Row],[Company Number ]],Apollo_Data___Inc_Lender!A:A,Apollo_Data___Inc_Lender!D:D,,)&amp;"","")</f>
        <v>Cbre Loan Services Limited</v>
      </c>
      <c r="E1462" s="19">
        <f>IFERROR(_xlfn.XLOOKUP(Apollo_Results[[#This Row],[Company Number ]],Apollo_Data___Inc_Lender!A:A,Apollo_Data___Inc_Lender!E:E,"",),"")</f>
        <v>44029</v>
      </c>
      <c r="F1462" s="8" t="str">
        <f>IFERROR(_xlfn.XLOOKUP(Apollo_Results[[#This Row],[Company Number ]],Apollo_Data___Inc_Lender!A:A,Apollo_Data___Inc_Lender!F:F,"",0)&amp;"","")</f>
        <v>fully-satisfied</v>
      </c>
      <c r="G1462" s="19">
        <f>_xlfn.XLOOKUP(Apollo_Results[[#This Row],[Company Number ]],Apollo_Data___Inc_Lender!A:A,Apollo_Data___Inc_Lender!G:G,"",0)</f>
        <v>42562</v>
      </c>
      <c r="H1462" s="8" t="str">
        <f>IFERROR(Apollo_Data__Comp_No[[#This Row],[First Name]],"")</f>
        <v>Mark</v>
      </c>
      <c r="I1462" s="8" t="str">
        <f>IFERROR(Apollo_Data__Comp_No[[#This Row],[Last Name]],"")</f>
        <v>Hawthorne</v>
      </c>
      <c r="M1462" s="8" t="str">
        <f>IFERROR(Apollo_Data__Comp_No[[#This Row],[Company Linkedin Url]],"")</f>
        <v>http://www.linkedin.com/company/rula-developments</v>
      </c>
      <c r="N1462" s="8" t="str">
        <f>IFERROR(Apollo_Data__Comp_No[[#This Row],[Website]],"")</f>
        <v>https://ruladevelopments.co.uk</v>
      </c>
      <c r="O1462" s="8" t="str">
        <f>IFERROR(Apollo_Data__Comp_No[[#This Row],[Company Address]],"")</f>
        <v>23 Top Street, Bawtry, England, United Kingdom, DN10 6JY</v>
      </c>
      <c r="P1462" s="32"/>
    </row>
    <row r="1463" spans="1:16" x14ac:dyDescent="0.4">
      <c r="A1463" s="18" t="str">
        <f>IFERROR(Apollo_Data__Comp_No[[#This Row],[CH Company number]],"")</f>
        <v>08525773</v>
      </c>
      <c r="B1463" s="14" t="str">
        <f>IFERROR(Apollo_Data__Comp_No[[#This Row],[company]],"")</f>
        <v>Albemarle Homes Ltd</v>
      </c>
      <c r="C1463" s="14" t="str">
        <f>IFERROR(_xlfn.XLOOKUP(Apollo_Results[[#This Row],[Company Number ]],Apollo_Data___Inc_Lender!A:A,Apollo_Data___Inc_Lender!C:C,,)&amp;"","")</f>
        <v>Charlotte - Jacques; Clare - Barker; Darryl - Barker</v>
      </c>
      <c r="D1463" s="8" t="str">
        <f>IFERROR(_xlfn.XLOOKUP(Apollo_Results[[#This Row],[Company Number ]],Apollo_Data___Inc_Lender!A:A,Apollo_Data___Inc_Lender!D:D,,)&amp;"","")</f>
        <v>Hadrian Residential Limited</v>
      </c>
      <c r="E1463" s="19">
        <f>IFERROR(_xlfn.XLOOKUP(Apollo_Results[[#This Row],[Company Number ]],Apollo_Data___Inc_Lender!A:A,Apollo_Data___Inc_Lender!E:E,"",),"")</f>
        <v>45793</v>
      </c>
      <c r="F1463" s="8" t="str">
        <f>IFERROR(_xlfn.XLOOKUP(Apollo_Results[[#This Row],[Company Number ]],Apollo_Data___Inc_Lender!A:A,Apollo_Data___Inc_Lender!F:F,"",0)&amp;"","")</f>
        <v>outstanding</v>
      </c>
      <c r="G1463" s="19">
        <f>_xlfn.XLOOKUP(Apollo_Results[[#This Row],[Company Number ]],Apollo_Data___Inc_Lender!A:A,Apollo_Data___Inc_Lender!G:G,"",0)</f>
        <v>41407</v>
      </c>
      <c r="H1463" s="8" t="str">
        <f>IFERROR(Apollo_Data__Comp_No[[#This Row],[First Name]],"")</f>
        <v>Paul</v>
      </c>
      <c r="I1463" s="8" t="str">
        <f>IFERROR(Apollo_Data__Comp_No[[#This Row],[Last Name]],"")</f>
        <v>Bilous</v>
      </c>
      <c r="M1463" s="8" t="str">
        <f>IFERROR(Apollo_Data__Comp_No[[#This Row],[Company Linkedin Url]],"")</f>
        <v>http://www.linkedin.com/company/albemarle-homes-limited</v>
      </c>
      <c r="N1463" s="8" t="str">
        <f>IFERROR(Apollo_Data__Comp_No[[#This Row],[Website]],"")</f>
        <v>https://albemarlehomes.co.uk</v>
      </c>
      <c r="O1463" s="8" t="str">
        <f>IFERROR(Apollo_Data__Comp_No[[#This Row],[Company Address]],"")</f>
        <v>Silica Court, Doncaster, England, United Kingdom, DN3 1EG</v>
      </c>
      <c r="P1463" s="32"/>
    </row>
    <row r="1464" spans="1:16" x14ac:dyDescent="0.4">
      <c r="A1464" s="18" t="str">
        <f>IFERROR(Apollo_Data__Comp_No[[#This Row],[CH Company number]],"")</f>
        <v>10138594</v>
      </c>
      <c r="B1464" s="14" t="str">
        <f>IFERROR(Apollo_Data__Comp_No[[#This Row],[company]],"")</f>
        <v>Amirez Developments Limited</v>
      </c>
      <c r="C1464" s="14" t="str">
        <f>IFERROR(_xlfn.XLOOKUP(Apollo_Results[[#This Row],[Company Number ]],Apollo_Data___Inc_Lender!A:A,Apollo_Data___Inc_Lender!C:C,,)&amp;"","")</f>
        <v>Balmicksing - Seewooruthun; Roshan - Seewooruthun; Soussan - Seewooruthun</v>
      </c>
      <c r="D1464" s="8" t="str">
        <f>IFERROR(_xlfn.XLOOKUP(Apollo_Results[[#This Row],[Company Number ]],Apollo_Data___Inc_Lender!A:A,Apollo_Data___Inc_Lender!D:D,,)&amp;"","")</f>
        <v>Lloyds Bank PLC</v>
      </c>
      <c r="E1464" s="19">
        <f>IFERROR(_xlfn.XLOOKUP(Apollo_Results[[#This Row],[Company Number ]],Apollo_Data___Inc_Lender!A:A,Apollo_Data___Inc_Lender!E:E,"",),"")</f>
        <v>45589</v>
      </c>
      <c r="F1464" s="8" t="str">
        <f>IFERROR(_xlfn.XLOOKUP(Apollo_Results[[#This Row],[Company Number ]],Apollo_Data___Inc_Lender!A:A,Apollo_Data___Inc_Lender!F:F,"",0)&amp;"","")</f>
        <v>outstanding</v>
      </c>
      <c r="G1464" s="19">
        <f>_xlfn.XLOOKUP(Apollo_Results[[#This Row],[Company Number ]],Apollo_Data___Inc_Lender!A:A,Apollo_Data___Inc_Lender!G:G,"",0)</f>
        <v>42481</v>
      </c>
      <c r="H1464" s="8" t="str">
        <f>IFERROR(Apollo_Data__Comp_No[[#This Row],[First Name]],"")</f>
        <v>Shan</v>
      </c>
      <c r="I1464" s="8" t="str">
        <f>IFERROR(Apollo_Data__Comp_No[[#This Row],[Last Name]],"")</f>
        <v>Seewooruthun</v>
      </c>
      <c r="M1464" s="8" t="str">
        <f>IFERROR(Apollo_Data__Comp_No[[#This Row],[Company Linkedin Url]],"")</f>
        <v>http://www.linkedin.com/company/amirez-limited</v>
      </c>
      <c r="N1464" s="8" t="str">
        <f>IFERROR(Apollo_Data__Comp_No[[#This Row],[Website]],"")</f>
        <v>https://amirez.co.uk</v>
      </c>
      <c r="O1464" s="8" t="str">
        <f>IFERROR(Apollo_Data__Comp_No[[#This Row],[Company Address]],"")</f>
        <v>Slader Business Park, Poole, England, United Kingdom, BH17 0</v>
      </c>
      <c r="P1464" s="32"/>
    </row>
    <row r="1465" spans="1:16" x14ac:dyDescent="0.4">
      <c r="A1465" s="18" t="str">
        <f>IFERROR(Apollo_Data__Comp_No[[#This Row],[CH Company number]],"")</f>
        <v>14479151</v>
      </c>
      <c r="B1465" s="14" t="str">
        <f>IFERROR(Apollo_Data__Comp_No[[#This Row],[company]],"")</f>
        <v>Montane Partners</v>
      </c>
      <c r="C1465" s="14" t="str">
        <f>IFERROR(_xlfn.XLOOKUP(Apollo_Results[[#This Row],[Company Number ]],Apollo_Data___Inc_Lender!A:A,Apollo_Data___Inc_Lender!C:C,,)&amp;"","")</f>
        <v>Joanne - Barnett; Adam - Buchler; Nicholas - Spencer</v>
      </c>
      <c r="D1465" s="8" t="str">
        <f>IFERROR(_xlfn.XLOOKUP(Apollo_Results[[#This Row],[Company Number ]],Apollo_Data___Inc_Lender!A:A,Apollo_Data___Inc_Lender!D:D,,)&amp;"","")</f>
        <v/>
      </c>
      <c r="E1465" s="19">
        <f>IFERROR(_xlfn.XLOOKUP(Apollo_Results[[#This Row],[Company Number ]],Apollo_Data___Inc_Lender!A:A,Apollo_Data___Inc_Lender!E:E,"",),"")</f>
        <v>0</v>
      </c>
      <c r="F1465" s="8" t="str">
        <f>IFERROR(_xlfn.XLOOKUP(Apollo_Results[[#This Row],[Company Number ]],Apollo_Data___Inc_Lender!A:A,Apollo_Data___Inc_Lender!F:F,"",0)&amp;"","")</f>
        <v/>
      </c>
      <c r="G1465" s="19">
        <f>_xlfn.XLOOKUP(Apollo_Results[[#This Row],[Company Number ]],Apollo_Data___Inc_Lender!A:A,Apollo_Data___Inc_Lender!G:G,"",0)</f>
        <v>44876</v>
      </c>
      <c r="H1465" s="8" t="str">
        <f>IFERROR(Apollo_Data__Comp_No[[#This Row],[First Name]],"")</f>
        <v>Kristian</v>
      </c>
      <c r="I1465" s="8" t="str">
        <f>IFERROR(Apollo_Data__Comp_No[[#This Row],[Last Name]],"")</f>
        <v>Otto</v>
      </c>
      <c r="M1465" s="8" t="str">
        <f>IFERROR(Apollo_Data__Comp_No[[#This Row],[Company Linkedin Url]],"")</f>
        <v>http://www.linkedin.com/company/montane-partners</v>
      </c>
      <c r="N1465" s="8" t="str">
        <f>IFERROR(Apollo_Data__Comp_No[[#This Row],[Website]],"")</f>
        <v>https://montanepartners.com</v>
      </c>
      <c r="O1465" s="8" t="str">
        <f>IFERROR(Apollo_Data__Comp_No[[#This Row],[Company Address]],"")</f>
        <v>2 Cross Keys Close, London, England, United Kingdom, W1U 2DF</v>
      </c>
      <c r="P1465" s="32"/>
    </row>
    <row r="1466" spans="1:16" x14ac:dyDescent="0.4">
      <c r="A1466" s="18" t="str">
        <f>IFERROR(Apollo_Data__Comp_No[[#This Row],[CH Company number]],"")</f>
        <v>05019736</v>
      </c>
      <c r="B1466" s="14" t="str">
        <f>IFERROR(Apollo_Data__Comp_No[[#This Row],[company]],"")</f>
        <v>Vernier Limited</v>
      </c>
      <c r="C1466" s="14" t="str">
        <f>IFERROR(_xlfn.XLOOKUP(Apollo_Results[[#This Row],[Company Number ]],Apollo_Data___Inc_Lender!A:A,Apollo_Data___Inc_Lender!C:C,,)&amp;"","")</f>
        <v>Norma - Fennell; Robert - Fennell; Garry - Ward</v>
      </c>
      <c r="D1466" s="8" t="str">
        <f>IFERROR(_xlfn.XLOOKUP(Apollo_Results[[#This Row],[Company Number ]],Apollo_Data___Inc_Lender!A:A,Apollo_Data___Inc_Lender!D:D,,)&amp;"","")</f>
        <v>Hsbc Bank PLC</v>
      </c>
      <c r="E1466" s="19">
        <f>IFERROR(_xlfn.XLOOKUP(Apollo_Results[[#This Row],[Company Number ]],Apollo_Data___Inc_Lender!A:A,Apollo_Data___Inc_Lender!E:E,"",),"")</f>
        <v>38851</v>
      </c>
      <c r="F1466" s="8" t="str">
        <f>IFERROR(_xlfn.XLOOKUP(Apollo_Results[[#This Row],[Company Number ]],Apollo_Data___Inc_Lender!A:A,Apollo_Data___Inc_Lender!F:F,"",0)&amp;"","")</f>
        <v>fully-satisfied</v>
      </c>
      <c r="G1466" s="19">
        <f>_xlfn.XLOOKUP(Apollo_Results[[#This Row],[Company Number ]],Apollo_Data___Inc_Lender!A:A,Apollo_Data___Inc_Lender!G:G,"",0)</f>
        <v>38005</v>
      </c>
      <c r="H1466" s="8" t="str">
        <f>IFERROR(Apollo_Data__Comp_No[[#This Row],[First Name]],"")</f>
        <v>Garry</v>
      </c>
      <c r="I1466" s="8" t="str">
        <f>IFERROR(Apollo_Data__Comp_No[[#This Row],[Last Name]],"")</f>
        <v>Ward</v>
      </c>
      <c r="M1466" s="8" t="str">
        <f>IFERROR(Apollo_Data__Comp_No[[#This Row],[Company Linkedin Url]],"")</f>
        <v>http://www.linkedin.com/company/vernier-limited</v>
      </c>
      <c r="N1466" s="8" t="str">
        <f>IFERROR(Apollo_Data__Comp_No[[#This Row],[Website]],"")</f>
        <v>https://vernierltd.com</v>
      </c>
      <c r="O1466" s="8" t="str">
        <f>IFERROR(Apollo_Data__Comp_No[[#This Row],[Company Address]],"")</f>
        <v>9 Corner Hall, England, United Kingdom, HP3 9HN</v>
      </c>
      <c r="P1466" s="32"/>
    </row>
    <row r="1467" spans="1:16" x14ac:dyDescent="0.4">
      <c r="A1467" s="18" t="str">
        <f>IFERROR(Apollo_Data__Comp_No[[#This Row],[CH Company number]],"")</f>
        <v>11620379</v>
      </c>
      <c r="B1467" s="14" t="str">
        <f>IFERROR(Apollo_Data__Comp_No[[#This Row],[company]],"")</f>
        <v>Brentor Property Group</v>
      </c>
      <c r="C1467" s="14" t="str">
        <f>IFERROR(_xlfn.XLOOKUP(Apollo_Results[[#This Row],[Company Number ]],Apollo_Data___Inc_Lender!A:A,Apollo_Data___Inc_Lender!C:C,,)&amp;"","")</f>
        <v>William - Robinson</v>
      </c>
      <c r="D1467" s="8" t="str">
        <f>IFERROR(_xlfn.XLOOKUP(Apollo_Results[[#This Row],[Company Number ]],Apollo_Data___Inc_Lender!A:A,Apollo_Data___Inc_Lender!D:D,,)&amp;"","")</f>
        <v>Keystone Property Finance Limited</v>
      </c>
      <c r="E1467" s="19">
        <f>IFERROR(_xlfn.XLOOKUP(Apollo_Results[[#This Row],[Company Number ]],Apollo_Data___Inc_Lender!A:A,Apollo_Data___Inc_Lender!E:E,"",),"")</f>
        <v>45203</v>
      </c>
      <c r="F1467" s="8" t="str">
        <f>IFERROR(_xlfn.XLOOKUP(Apollo_Results[[#This Row],[Company Number ]],Apollo_Data___Inc_Lender!A:A,Apollo_Data___Inc_Lender!F:F,"",0)&amp;"","")</f>
        <v>outstanding</v>
      </c>
      <c r="G1467" s="19">
        <f>_xlfn.XLOOKUP(Apollo_Results[[#This Row],[Company Number ]],Apollo_Data___Inc_Lender!A:A,Apollo_Data___Inc_Lender!G:G,"",0)</f>
        <v>43385</v>
      </c>
      <c r="H1467" s="8" t="str">
        <f>IFERROR(Apollo_Data__Comp_No[[#This Row],[First Name]],"")</f>
        <v>Will</v>
      </c>
      <c r="I1467" s="8" t="str">
        <f>IFERROR(Apollo_Data__Comp_No[[#This Row],[Last Name]],"")</f>
        <v>Robinson</v>
      </c>
      <c r="M1467" s="8" t="str">
        <f>IFERROR(Apollo_Data__Comp_No[[#This Row],[Company Linkedin Url]],"")</f>
        <v>http://www.linkedin.com/company/brentorpropertygroup</v>
      </c>
      <c r="N1467" s="8" t="str">
        <f>IFERROR(Apollo_Data__Comp_No[[#This Row],[Website]],"")</f>
        <v>https://brentorgroup.co.uk</v>
      </c>
      <c r="O1467" s="8" t="str">
        <f>IFERROR(Apollo_Data__Comp_No[[#This Row],[Company Address]],"")</f>
        <v>Lymington, England, United Kingdom, SO41</v>
      </c>
      <c r="P1467" s="32"/>
    </row>
    <row r="1468" spans="1:16" x14ac:dyDescent="0.4">
      <c r="A1468" s="18" t="str">
        <f>IFERROR(Apollo_Data__Comp_No[[#This Row],[CH Company number]],"")</f>
        <v>SC562700</v>
      </c>
      <c r="B1468" s="14" t="str">
        <f>IFERROR(Apollo_Data__Comp_No[[#This Row],[company]],"")</f>
        <v>HSA Retail</v>
      </c>
      <c r="C1468" s="14" t="str">
        <f>IFERROR(_xlfn.XLOOKUP(Apollo_Results[[#This Row],[Company Number ]],Apollo_Data___Inc_Lender!A:A,Apollo_Data___Inc_Lender!C:C,,)&amp;"","")</f>
        <v>James - Hogg; David - Simmons</v>
      </c>
      <c r="D1468" s="8" t="str">
        <f>IFERROR(_xlfn.XLOOKUP(Apollo_Results[[#This Row],[Company Number ]],Apollo_Data___Inc_Lender!A:A,Apollo_Data___Inc_Lender!D:D,,)&amp;"","")</f>
        <v/>
      </c>
      <c r="E1468" s="19">
        <f>IFERROR(_xlfn.XLOOKUP(Apollo_Results[[#This Row],[Company Number ]],Apollo_Data___Inc_Lender!A:A,Apollo_Data___Inc_Lender!E:E,"",),"")</f>
        <v>0</v>
      </c>
      <c r="F1468" s="8" t="str">
        <f>IFERROR(_xlfn.XLOOKUP(Apollo_Results[[#This Row],[Company Number ]],Apollo_Data___Inc_Lender!A:A,Apollo_Data___Inc_Lender!F:F,"",0)&amp;"","")</f>
        <v/>
      </c>
      <c r="G1468" s="19">
        <f>_xlfn.XLOOKUP(Apollo_Results[[#This Row],[Company Number ]],Apollo_Data___Inc_Lender!A:A,Apollo_Data___Inc_Lender!G:G,"",0)</f>
        <v>42831</v>
      </c>
      <c r="H1468" s="8" t="str">
        <f>IFERROR(Apollo_Data__Comp_No[[#This Row],[First Name]],"")</f>
        <v>David</v>
      </c>
      <c r="I1468" s="8" t="str">
        <f>IFERROR(Apollo_Data__Comp_No[[#This Row],[Last Name]],"")</f>
        <v>Simmons</v>
      </c>
      <c r="M1468" s="8" t="str">
        <f>IFERROR(Apollo_Data__Comp_No[[#This Row],[Company Linkedin Url]],"")</f>
        <v>http://www.linkedin.com/company/eldenfield-commercial-property-consultants-llp</v>
      </c>
      <c r="N1468" s="8" t="str">
        <f>IFERROR(Apollo_Data__Comp_No[[#This Row],[Website]],"")</f>
        <v>https://hsaretail.com</v>
      </c>
      <c r="O1468" s="8" t="str">
        <f>IFERROR(Apollo_Data__Comp_No[[#This Row],[Company Address]],"")</f>
        <v>1a Museum Business Park, Glasgow, Scotland, United Kingdom, G53 7</v>
      </c>
      <c r="P1468" s="32"/>
    </row>
    <row r="1469" spans="1:16" x14ac:dyDescent="0.4">
      <c r="A1469" s="18" t="str">
        <f>IFERROR(Apollo_Data__Comp_No[[#This Row],[CH Company number]],"")</f>
        <v>11823999</v>
      </c>
      <c r="B1469" s="14" t="str">
        <f>IFERROR(Apollo_Data__Comp_No[[#This Row],[company]],"")</f>
        <v>Specialist Property Solutions</v>
      </c>
      <c r="C1469" s="14" t="str">
        <f>IFERROR(_xlfn.XLOOKUP(Apollo_Results[[#This Row],[Company Number ]],Apollo_Data___Inc_Lender!A:A,Apollo_Data___Inc_Lender!C:C,,)&amp;"","")</f>
        <v>Michael - Kennedy; Fraser - Scott</v>
      </c>
      <c r="D1469" s="8" t="str">
        <f>IFERROR(_xlfn.XLOOKUP(Apollo_Results[[#This Row],[Company Number ]],Apollo_Data___Inc_Lender!A:A,Apollo_Data___Inc_Lender!D:D,,)&amp;"","")</f>
        <v/>
      </c>
      <c r="E1469" s="19">
        <f>IFERROR(_xlfn.XLOOKUP(Apollo_Results[[#This Row],[Company Number ]],Apollo_Data___Inc_Lender!A:A,Apollo_Data___Inc_Lender!E:E,"",),"")</f>
        <v>0</v>
      </c>
      <c r="F1469" s="8" t="str">
        <f>IFERROR(_xlfn.XLOOKUP(Apollo_Results[[#This Row],[Company Number ]],Apollo_Data___Inc_Lender!A:A,Apollo_Data___Inc_Lender!F:F,"",0)&amp;"","")</f>
        <v/>
      </c>
      <c r="G1469" s="19">
        <f>_xlfn.XLOOKUP(Apollo_Results[[#This Row],[Company Number ]],Apollo_Data___Inc_Lender!A:A,Apollo_Data___Inc_Lender!G:G,"",0)</f>
        <v>43509</v>
      </c>
      <c r="H1469" s="8" t="str">
        <f>IFERROR(Apollo_Data__Comp_No[[#This Row],[First Name]],"")</f>
        <v>Fraser</v>
      </c>
      <c r="I1469" s="8" t="str">
        <f>IFERROR(Apollo_Data__Comp_No[[#This Row],[Last Name]],"")</f>
        <v>Scott</v>
      </c>
      <c r="M1469" s="8" t="str">
        <f>IFERROR(Apollo_Data__Comp_No[[#This Row],[Company Linkedin Url]],"")</f>
        <v>http://www.linkedin.com/company/specialist-property-solutions</v>
      </c>
      <c r="N1469" s="8" t="str">
        <f>IFERROR(Apollo_Data__Comp_No[[#This Row],[Website]],"")</f>
        <v>https://spsols.co.uk</v>
      </c>
      <c r="O1469" s="8" t="str">
        <f>IFERROR(Apollo_Data__Comp_No[[#This Row],[Company Address]],"")</f>
        <v>Cheadle Hulme, England, United Kingdom</v>
      </c>
      <c r="P1469" s="32"/>
    </row>
    <row r="1470" spans="1:16" x14ac:dyDescent="0.4">
      <c r="A1470" s="18" t="str">
        <f>IFERROR(Apollo_Data__Comp_No[[#This Row],[CH Company number]],"")</f>
        <v>13192062</v>
      </c>
      <c r="B1470" s="14" t="str">
        <f>IFERROR(Apollo_Data__Comp_No[[#This Row],[company]],"")</f>
        <v>Coburn Property</v>
      </c>
      <c r="C1470" s="14" t="str">
        <f>IFERROR(_xlfn.XLOOKUP(Apollo_Results[[#This Row],[Company Number ]],Apollo_Data___Inc_Lender!A:A,Apollo_Data___Inc_Lender!C:C,,)&amp;"","")</f>
        <v>Jonathan - Sweet</v>
      </c>
      <c r="D1470" s="8" t="str">
        <f>IFERROR(_xlfn.XLOOKUP(Apollo_Results[[#This Row],[Company Number ]],Apollo_Data___Inc_Lender!A:A,Apollo_Data___Inc_Lender!D:D,,)&amp;"","")</f>
        <v>Charter Court Financial Services Limited</v>
      </c>
      <c r="E1470" s="19">
        <f>IFERROR(_xlfn.XLOOKUP(Apollo_Results[[#This Row],[Company Number ]],Apollo_Data___Inc_Lender!A:A,Apollo_Data___Inc_Lender!E:E,"",),"")</f>
        <v>44377</v>
      </c>
      <c r="F1470" s="8" t="str">
        <f>IFERROR(_xlfn.XLOOKUP(Apollo_Results[[#This Row],[Company Number ]],Apollo_Data___Inc_Lender!A:A,Apollo_Data___Inc_Lender!F:F,"",0)&amp;"","")</f>
        <v>outstanding</v>
      </c>
      <c r="G1470" s="19">
        <f>_xlfn.XLOOKUP(Apollo_Results[[#This Row],[Company Number ]],Apollo_Data___Inc_Lender!A:A,Apollo_Data___Inc_Lender!G:G,"",0)</f>
        <v>44237</v>
      </c>
      <c r="H1470" s="8" t="str">
        <f>IFERROR(Apollo_Data__Comp_No[[#This Row],[First Name]],"")</f>
        <v>David</v>
      </c>
      <c r="I1470" s="8" t="str">
        <f>IFERROR(Apollo_Data__Comp_No[[#This Row],[Last Name]],"")</f>
        <v>Grievson</v>
      </c>
      <c r="M1470" s="8" t="str">
        <f>IFERROR(Apollo_Data__Comp_No[[#This Row],[Company Linkedin Url]],"")</f>
        <v>http://www.linkedin.com/company/coburn-property</v>
      </c>
      <c r="N1470" s="8" t="str">
        <f>IFERROR(Apollo_Data__Comp_No[[#This Row],[Website]],"")</f>
        <v>https://coburnproperty.com</v>
      </c>
      <c r="O1470" s="8" t="str">
        <f>IFERROR(Apollo_Data__Comp_No[[#This Row],[Company Address]],"")</f>
        <v>Bell Yard, London, England, United Kingdom, WC2A 2JR</v>
      </c>
      <c r="P1470" s="32"/>
    </row>
    <row r="1471" spans="1:16" x14ac:dyDescent="0.4">
      <c r="A1471" s="18" t="str">
        <f>IFERROR(Apollo_Data__Comp_No[[#This Row],[CH Company number]],"")</f>
        <v>10424484</v>
      </c>
      <c r="B1471" s="14" t="str">
        <f>IFERROR(Apollo_Data__Comp_No[[#This Row],[company]],"")</f>
        <v>Fortress Land &amp; Property Ltd</v>
      </c>
      <c r="C1471" s="14" t="str">
        <f>IFERROR(_xlfn.XLOOKUP(Apollo_Results[[#This Row],[Company Number ]],Apollo_Data___Inc_Lender!A:A,Apollo_Data___Inc_Lender!C:C,,)&amp;"","")</f>
        <v>Steven - Oliver; Lee - Smith</v>
      </c>
      <c r="D1471" s="8" t="str">
        <f>IFERROR(_xlfn.XLOOKUP(Apollo_Results[[#This Row],[Company Number ]],Apollo_Data___Inc_Lender!A:A,Apollo_Data___Inc_Lender!D:D,,)&amp;"","")</f>
        <v/>
      </c>
      <c r="E1471" s="19">
        <f>IFERROR(_xlfn.XLOOKUP(Apollo_Results[[#This Row],[Company Number ]],Apollo_Data___Inc_Lender!A:A,Apollo_Data___Inc_Lender!E:E,"",),"")</f>
        <v>0</v>
      </c>
      <c r="F1471" s="8" t="str">
        <f>IFERROR(_xlfn.XLOOKUP(Apollo_Results[[#This Row],[Company Number ]],Apollo_Data___Inc_Lender!A:A,Apollo_Data___Inc_Lender!F:F,"",0)&amp;"","")</f>
        <v/>
      </c>
      <c r="G1471" s="19">
        <f>_xlfn.XLOOKUP(Apollo_Results[[#This Row],[Company Number ]],Apollo_Data___Inc_Lender!A:A,Apollo_Data___Inc_Lender!G:G,"",0)</f>
        <v>42656</v>
      </c>
      <c r="H1471" s="8" t="str">
        <f>IFERROR(Apollo_Data__Comp_No[[#This Row],[First Name]],"")</f>
        <v>Steve</v>
      </c>
      <c r="I1471" s="8" t="str">
        <f>IFERROR(Apollo_Data__Comp_No[[#This Row],[Last Name]],"")</f>
        <v>Oliver</v>
      </c>
      <c r="M1471" s="8" t="str">
        <f>IFERROR(Apollo_Data__Comp_No[[#This Row],[Company Linkedin Url]],"")</f>
        <v>http://www.linkedin.com/company/fortress-land-property-ltd</v>
      </c>
      <c r="N1471" s="8" t="str">
        <f>IFERROR(Apollo_Data__Comp_No[[#This Row],[Website]],"")</f>
        <v>https://fortressland.co.uk</v>
      </c>
      <c r="O1471" s="8" t="str">
        <f>IFERROR(Apollo_Data__Comp_No[[#This Row],[Company Address]],"")</f>
        <v>1d Alexandra Road, Saint Albans, England, United Kingdom, AL1 3AY</v>
      </c>
      <c r="P1471" s="32"/>
    </row>
    <row r="1472" spans="1:16" x14ac:dyDescent="0.4">
      <c r="A1472" s="18" t="str">
        <f>IFERROR(Apollo_Data__Comp_No[[#This Row],[CH Company number]],"")</f>
        <v>14748704</v>
      </c>
      <c r="B1472" s="14" t="str">
        <f>IFERROR(Apollo_Data__Comp_No[[#This Row],[company]],"")</f>
        <v>Shenton Group</v>
      </c>
      <c r="C1472" s="14" t="str">
        <f>IFERROR(_xlfn.XLOOKUP(Apollo_Results[[#This Row],[Company Number ]],Apollo_Data___Inc_Lender!A:A,Apollo_Data___Inc_Lender!C:C,,)&amp;"","")</f>
        <v>Daniel - Shenton; Jacqueline - Shenton; James - Shenton; Robert - Shenton</v>
      </c>
      <c r="D1472" s="8" t="str">
        <f>IFERROR(_xlfn.XLOOKUP(Apollo_Results[[#This Row],[Company Number ]],Apollo_Data___Inc_Lender!A:A,Apollo_Data___Inc_Lender!D:D,,)&amp;"","")</f>
        <v/>
      </c>
      <c r="E1472" s="19">
        <f>IFERROR(_xlfn.XLOOKUP(Apollo_Results[[#This Row],[Company Number ]],Apollo_Data___Inc_Lender!A:A,Apollo_Data___Inc_Lender!E:E,"",),"")</f>
        <v>0</v>
      </c>
      <c r="F1472" s="8" t="str">
        <f>IFERROR(_xlfn.XLOOKUP(Apollo_Results[[#This Row],[Company Number ]],Apollo_Data___Inc_Lender!A:A,Apollo_Data___Inc_Lender!F:F,"",0)&amp;"","")</f>
        <v/>
      </c>
      <c r="G1472" s="19">
        <f>_xlfn.XLOOKUP(Apollo_Results[[#This Row],[Company Number ]],Apollo_Data___Inc_Lender!A:A,Apollo_Data___Inc_Lender!G:G,"",0)</f>
        <v>45007</v>
      </c>
      <c r="H1472" s="8" t="str">
        <f>IFERROR(Apollo_Data__Comp_No[[#This Row],[First Name]],"")</f>
        <v>Joel</v>
      </c>
      <c r="I1472" s="8" t="str">
        <f>IFERROR(Apollo_Data__Comp_No[[#This Row],[Last Name]],"")</f>
        <v>Ho</v>
      </c>
      <c r="M1472" s="8" t="str">
        <f>IFERROR(Apollo_Data__Comp_No[[#This Row],[Company Linkedin Url]],"")</f>
        <v>http://www.linkedin.com/company/shenton-group</v>
      </c>
      <c r="N1472" s="8" t="str">
        <f>IFERROR(Apollo_Data__Comp_No[[#This Row],[Website]],"")</f>
        <v>https://shentongroup.com</v>
      </c>
      <c r="O1472" s="8" t="str">
        <f>IFERROR(Apollo_Data__Comp_No[[#This Row],[Company Address]],"")</f>
        <v>53 Fountain Street, Manchester, England, United Kingdom, M2 3</v>
      </c>
      <c r="P1472" s="32"/>
    </row>
    <row r="1473" spans="1:16" x14ac:dyDescent="0.4">
      <c r="A1473" s="18" t="str">
        <f>IFERROR(Apollo_Data__Comp_No[[#This Row],[CH Company number]],"")</f>
        <v>09738210</v>
      </c>
      <c r="B1473" s="14" t="str">
        <f>IFERROR(Apollo_Data__Comp_No[[#This Row],[company]],"")</f>
        <v>London Hill</v>
      </c>
      <c r="C1473" s="14" t="str">
        <f>IFERROR(_xlfn.XLOOKUP(Apollo_Results[[#This Row],[Company Number ]],Apollo_Data___Inc_Lender!A:A,Apollo_Data___Inc_Lender!C:C,,)&amp;"","")</f>
        <v>Michael - Fraser</v>
      </c>
      <c r="D1473" s="8" t="str">
        <f>IFERROR(_xlfn.XLOOKUP(Apollo_Results[[#This Row],[Company Number ]],Apollo_Data___Inc_Lender!A:A,Apollo_Data___Inc_Lender!D:D,,)&amp;"","")</f>
        <v/>
      </c>
      <c r="E1473" s="19">
        <f>IFERROR(_xlfn.XLOOKUP(Apollo_Results[[#This Row],[Company Number ]],Apollo_Data___Inc_Lender!A:A,Apollo_Data___Inc_Lender!E:E,"",),"")</f>
        <v>0</v>
      </c>
      <c r="F1473" s="8" t="str">
        <f>IFERROR(_xlfn.XLOOKUP(Apollo_Results[[#This Row],[Company Number ]],Apollo_Data___Inc_Lender!A:A,Apollo_Data___Inc_Lender!F:F,"",0)&amp;"","")</f>
        <v/>
      </c>
      <c r="G1473" s="19">
        <f>_xlfn.XLOOKUP(Apollo_Results[[#This Row],[Company Number ]],Apollo_Data___Inc_Lender!A:A,Apollo_Data___Inc_Lender!G:G,"",0)</f>
        <v>42234</v>
      </c>
      <c r="H1473" s="8" t="str">
        <f>IFERROR(Apollo_Data__Comp_No[[#This Row],[First Name]],"")</f>
        <v>Michael</v>
      </c>
      <c r="I1473" s="8" t="str">
        <f>IFERROR(Apollo_Data__Comp_No[[#This Row],[Last Name]],"")</f>
        <v>Fraser</v>
      </c>
      <c r="M1473" s="8" t="str">
        <f>IFERROR(Apollo_Data__Comp_No[[#This Row],[Company Linkedin Url]],"")</f>
        <v>http://www.linkedin.com/company/london-hill</v>
      </c>
      <c r="N1473" s="8" t="str">
        <f>IFERROR(Apollo_Data__Comp_No[[#This Row],[Website]],"")</f>
        <v>https://londonhill.co.uk</v>
      </c>
      <c r="O1473" s="8" t="str">
        <f>IFERROR(Apollo_Data__Comp_No[[#This Row],[Company Address]],"")</f>
        <v>25 Wilton Road, London, England, United Kingdom, N10 1LX</v>
      </c>
      <c r="P1473" s="32"/>
    </row>
    <row r="1474" spans="1:16" x14ac:dyDescent="0.4">
      <c r="A1474" s="18" t="str">
        <f>IFERROR(Apollo_Data__Comp_No[[#This Row],[CH Company number]],"")</f>
        <v>07962726</v>
      </c>
      <c r="B1474" s="14" t="str">
        <f>IFERROR(Apollo_Data__Comp_No[[#This Row],[company]],"")</f>
        <v>TEMZA</v>
      </c>
      <c r="C1474" s="14" t="str">
        <f>IFERROR(_xlfn.XLOOKUP(Apollo_Results[[#This Row],[Company Number ]],Apollo_Data___Inc_Lender!A:A,Apollo_Data___Inc_Lender!C:C,,)&amp;"","")</f>
        <v>Pawel - Sipta</v>
      </c>
      <c r="D1474" s="8" t="str">
        <f>IFERROR(_xlfn.XLOOKUP(Apollo_Results[[#This Row],[Company Number ]],Apollo_Data___Inc_Lender!A:A,Apollo_Data___Inc_Lender!D:D,,)&amp;"","")</f>
        <v/>
      </c>
      <c r="E1474" s="19">
        <f>IFERROR(_xlfn.XLOOKUP(Apollo_Results[[#This Row],[Company Number ]],Apollo_Data___Inc_Lender!A:A,Apollo_Data___Inc_Lender!E:E,"",),"")</f>
        <v>0</v>
      </c>
      <c r="F1474" s="8" t="str">
        <f>IFERROR(_xlfn.XLOOKUP(Apollo_Results[[#This Row],[Company Number ]],Apollo_Data___Inc_Lender!A:A,Apollo_Data___Inc_Lender!F:F,"",0)&amp;"","")</f>
        <v/>
      </c>
      <c r="G1474" s="19">
        <f>_xlfn.XLOOKUP(Apollo_Results[[#This Row],[Company Number ]],Apollo_Data___Inc_Lender!A:A,Apollo_Data___Inc_Lender!G:G,"",0)</f>
        <v>40962</v>
      </c>
      <c r="H1474" s="8" t="str">
        <f>IFERROR(Apollo_Data__Comp_No[[#This Row],[First Name]],"")</f>
        <v>Pawel</v>
      </c>
      <c r="I1474" s="8" t="str">
        <f>IFERROR(Apollo_Data__Comp_No[[#This Row],[Last Name]],"")</f>
        <v>Sipta</v>
      </c>
      <c r="M1474" s="8" t="str">
        <f>IFERROR(Apollo_Data__Comp_No[[#This Row],[Company Linkedin Url]],"")</f>
        <v>http://www.linkedin.com/company/temza</v>
      </c>
      <c r="N1474" s="8" t="str">
        <f>IFERROR(Apollo_Data__Comp_No[[#This Row],[Website]],"")</f>
        <v>https://temza.co.uk</v>
      </c>
      <c r="O1474" s="8" t="str">
        <f>IFERROR(Apollo_Data__Comp_No[[#This Row],[Company Address]],"")</f>
        <v>23 Sussex Street, London, England, United Kingdom, SW1V 4RR</v>
      </c>
      <c r="P1474" s="32"/>
    </row>
    <row r="1475" spans="1:16" x14ac:dyDescent="0.4">
      <c r="A1475" s="18" t="str">
        <f>IFERROR(Apollo_Data__Comp_No[[#This Row],[CH Company number]],"")</f>
        <v>09047165</v>
      </c>
      <c r="B1475" s="14" t="str">
        <f>IFERROR(Apollo_Data__Comp_No[[#This Row],[company]],"")</f>
        <v>Foster Marlon Group</v>
      </c>
      <c r="C1475" s="14" t="str">
        <f>IFERROR(_xlfn.XLOOKUP(Apollo_Results[[#This Row],[Company Number ]],Apollo_Data___Inc_Lender!A:A,Apollo_Data___Inc_Lender!C:C,,)&amp;"","")</f>
        <v>Rubaid - Zaidi; Uzair - Zaidi</v>
      </c>
      <c r="D1475" s="8" t="str">
        <f>IFERROR(_xlfn.XLOOKUP(Apollo_Results[[#This Row],[Company Number ]],Apollo_Data___Inc_Lender!A:A,Apollo_Data___Inc_Lender!D:D,,)&amp;"","")</f>
        <v>Qualitas Private Limited</v>
      </c>
      <c r="E1475" s="19">
        <f>IFERROR(_xlfn.XLOOKUP(Apollo_Results[[#This Row],[Company Number ]],Apollo_Data___Inc_Lender!A:A,Apollo_Data___Inc_Lender!E:E,"",),"")</f>
        <v>45271</v>
      </c>
      <c r="F1475" s="8" t="str">
        <f>IFERROR(_xlfn.XLOOKUP(Apollo_Results[[#This Row],[Company Number ]],Apollo_Data___Inc_Lender!A:A,Apollo_Data___Inc_Lender!F:F,"",0)&amp;"","")</f>
        <v>outstanding</v>
      </c>
      <c r="G1475" s="19">
        <f>_xlfn.XLOOKUP(Apollo_Results[[#This Row],[Company Number ]],Apollo_Data___Inc_Lender!A:A,Apollo_Data___Inc_Lender!G:G,"",0)</f>
        <v>41778</v>
      </c>
      <c r="H1475" s="8" t="str">
        <f>IFERROR(Apollo_Data__Comp_No[[#This Row],[First Name]],"")</f>
        <v>Uzair</v>
      </c>
      <c r="I1475" s="8" t="str">
        <f>IFERROR(Apollo_Data__Comp_No[[#This Row],[Last Name]],"")</f>
        <v>Zaidi</v>
      </c>
      <c r="M1475" s="8" t="str">
        <f>IFERROR(Apollo_Data__Comp_No[[#This Row],[Company Linkedin Url]],"")</f>
        <v>http://www.linkedin.com/company/foster-marlon-ltd</v>
      </c>
      <c r="N1475" s="8" t="str">
        <f>IFERROR(Apollo_Data__Comp_No[[#This Row],[Website]],"")</f>
        <v>https://fostermarlon.com</v>
      </c>
      <c r="O1475" s="8" t="str">
        <f>IFERROR(Apollo_Data__Comp_No[[#This Row],[Company Address]],"")</f>
        <v>45 Albemarle Street, London, England, United Kingdom, W1S 4JL</v>
      </c>
      <c r="P1475" s="32"/>
    </row>
    <row r="1476" spans="1:16" x14ac:dyDescent="0.4">
      <c r="A1476" s="18" t="str">
        <f>IFERROR(Apollo_Data__Comp_No[[#This Row],[CH Company number]],"")</f>
        <v>07441313</v>
      </c>
      <c r="B1476" s="14" t="str">
        <f>IFERROR(Apollo_Data__Comp_No[[#This Row],[company]],"")</f>
        <v>Walton Wagner</v>
      </c>
      <c r="C1476" s="14" t="str">
        <f>IFERROR(_xlfn.XLOOKUP(Apollo_Results[[#This Row],[Company Number ]],Apollo_Data___Inc_Lender!A:A,Apollo_Data___Inc_Lender!C:C,,)&amp;"","")</f>
        <v>Jane - Perkins; Emma - Fox-Andrews; Nicholas - Walton</v>
      </c>
      <c r="D1476" s="8" t="str">
        <f>IFERROR(_xlfn.XLOOKUP(Apollo_Results[[#This Row],[Company Number ]],Apollo_Data___Inc_Lender!A:A,Apollo_Data___Inc_Lender!D:D,,)&amp;"","")</f>
        <v>Metro Bank PLC</v>
      </c>
      <c r="E1476" s="19">
        <f>IFERROR(_xlfn.XLOOKUP(Apollo_Results[[#This Row],[Company Number ]],Apollo_Data___Inc_Lender!A:A,Apollo_Data___Inc_Lender!E:E,"",),"")</f>
        <v>43710</v>
      </c>
      <c r="F1476" s="8" t="str">
        <f>IFERROR(_xlfn.XLOOKUP(Apollo_Results[[#This Row],[Company Number ]],Apollo_Data___Inc_Lender!A:A,Apollo_Data___Inc_Lender!F:F,"",0)&amp;"","")</f>
        <v>outstanding</v>
      </c>
      <c r="G1476" s="19">
        <f>_xlfn.XLOOKUP(Apollo_Results[[#This Row],[Company Number ]],Apollo_Data___Inc_Lender!A:A,Apollo_Data___Inc_Lender!G:G,"",0)</f>
        <v>40498</v>
      </c>
      <c r="H1476" s="8" t="str">
        <f>IFERROR(Apollo_Data__Comp_No[[#This Row],[First Name]],"")</f>
        <v>Nick</v>
      </c>
      <c r="I1476" s="8" t="str">
        <f>IFERROR(Apollo_Data__Comp_No[[#This Row],[Last Name]],"")</f>
        <v>Walton</v>
      </c>
      <c r="M1476" s="8" t="str">
        <f>IFERROR(Apollo_Data__Comp_No[[#This Row],[Company Linkedin Url]],"")</f>
        <v>http://www.linkedin.com/company/walton-wagner</v>
      </c>
      <c r="N1476" s="8" t="str">
        <f>IFERROR(Apollo_Data__Comp_No[[#This Row],[Website]],"")</f>
        <v>https://waltonwagner.com</v>
      </c>
      <c r="O1476" s="8" t="str">
        <f>IFERROR(Apollo_Data__Comp_No[[#This Row],[Company Address]],"")</f>
        <v>16 Hampden Gurney Street, London, England, United Kingdom, W1H 5AL</v>
      </c>
      <c r="P1476" s="32"/>
    </row>
    <row r="1477" spans="1:16" x14ac:dyDescent="0.4">
      <c r="A1477" s="18" t="str">
        <f>IFERROR(Apollo_Data__Comp_No[[#This Row],[CH Company number]],"")</f>
        <v>14868392</v>
      </c>
      <c r="B1477" s="14" t="str">
        <f>IFERROR(Apollo_Data__Comp_No[[#This Row],[company]],"")</f>
        <v>Heron Property Partners</v>
      </c>
      <c r="C1477" s="14" t="str">
        <f>IFERROR(_xlfn.XLOOKUP(Apollo_Results[[#This Row],[Company Number ]],Apollo_Data___Inc_Lender!A:A,Apollo_Data___Inc_Lender!C:C,,)&amp;"","")</f>
        <v>Elliot - Weekes</v>
      </c>
      <c r="D1477" s="8" t="str">
        <f>IFERROR(_xlfn.XLOOKUP(Apollo_Results[[#This Row],[Company Number ]],Apollo_Data___Inc_Lender!A:A,Apollo_Data___Inc_Lender!D:D,,)&amp;"","")</f>
        <v/>
      </c>
      <c r="E1477" s="19">
        <f>IFERROR(_xlfn.XLOOKUP(Apollo_Results[[#This Row],[Company Number ]],Apollo_Data___Inc_Lender!A:A,Apollo_Data___Inc_Lender!E:E,"",),"")</f>
        <v>0</v>
      </c>
      <c r="F1477" s="8" t="str">
        <f>IFERROR(_xlfn.XLOOKUP(Apollo_Results[[#This Row],[Company Number ]],Apollo_Data___Inc_Lender!A:A,Apollo_Data___Inc_Lender!F:F,"",0)&amp;"","")</f>
        <v/>
      </c>
      <c r="G1477" s="19">
        <f>_xlfn.XLOOKUP(Apollo_Results[[#This Row],[Company Number ]],Apollo_Data___Inc_Lender!A:A,Apollo_Data___Inc_Lender!G:G,"",0)</f>
        <v>45061</v>
      </c>
      <c r="H1477" s="8" t="str">
        <f>IFERROR(Apollo_Data__Comp_No[[#This Row],[First Name]],"")</f>
        <v>Elliot</v>
      </c>
      <c r="I1477" s="8" t="str">
        <f>IFERROR(Apollo_Data__Comp_No[[#This Row],[Last Name]],"")</f>
        <v>Weekes</v>
      </c>
      <c r="M1477" s="8" t="str">
        <f>IFERROR(Apollo_Data__Comp_No[[#This Row],[Company Linkedin Url]],"")</f>
        <v>http://www.linkedin.com/company/heron-property-partners</v>
      </c>
      <c r="N1477" s="8" t="str">
        <f>IFERROR(Apollo_Data__Comp_No[[#This Row],[Website]],"")</f>
        <v>https://heronpp.co.uk</v>
      </c>
      <c r="O1477" s="8" t="str">
        <f>IFERROR(Apollo_Data__Comp_No[[#This Row],[Company Address]],"")</f>
        <v>6 Gladstone Road, Orpington, England, United Kingdom, BR6 7EA</v>
      </c>
      <c r="P1477" s="32"/>
    </row>
    <row r="1478" spans="1:16" x14ac:dyDescent="0.4">
      <c r="A1478" s="18" t="str">
        <f>IFERROR(Apollo_Data__Comp_No[[#This Row],[CH Company number]],"")</f>
        <v>10573372</v>
      </c>
      <c r="B1478" s="14" t="str">
        <f>IFERROR(Apollo_Data__Comp_No[[#This Row],[company]],"")</f>
        <v>Vivant Homes Ltd</v>
      </c>
      <c r="C1478" s="14" t="str">
        <f>IFERROR(_xlfn.XLOOKUP(Apollo_Results[[#This Row],[Company Number ]],Apollo_Data___Inc_Lender!A:A,Apollo_Data___Inc_Lender!C:C,,)&amp;"","")</f>
        <v>Dean - Hodson; Tariq - Noor</v>
      </c>
      <c r="D1478" s="8" t="str">
        <f>IFERROR(_xlfn.XLOOKUP(Apollo_Results[[#This Row],[Company Number ]],Apollo_Data___Inc_Lender!A:A,Apollo_Data___Inc_Lender!D:D,,)&amp;"","")</f>
        <v>Fern Trading Limited</v>
      </c>
      <c r="E1478" s="19">
        <f>IFERROR(_xlfn.XLOOKUP(Apollo_Results[[#This Row],[Company Number ]],Apollo_Data___Inc_Lender!A:A,Apollo_Data___Inc_Lender!E:E,"",),"")</f>
        <v>43542</v>
      </c>
      <c r="F1478" s="8" t="str">
        <f>IFERROR(_xlfn.XLOOKUP(Apollo_Results[[#This Row],[Company Number ]],Apollo_Data___Inc_Lender!A:A,Apollo_Data___Inc_Lender!F:F,"",0)&amp;"","")</f>
        <v>fully-satisfied</v>
      </c>
      <c r="G1478" s="19">
        <f>_xlfn.XLOOKUP(Apollo_Results[[#This Row],[Company Number ]],Apollo_Data___Inc_Lender!A:A,Apollo_Data___Inc_Lender!G:G,"",0)</f>
        <v>42754</v>
      </c>
      <c r="H1478" s="8" t="str">
        <f>IFERROR(Apollo_Data__Comp_No[[#This Row],[First Name]],"")</f>
        <v>Dean</v>
      </c>
      <c r="I1478" s="8" t="str">
        <f>IFERROR(Apollo_Data__Comp_No[[#This Row],[Last Name]],"")</f>
        <v>Hodson</v>
      </c>
      <c r="M1478" s="8" t="str">
        <f>IFERROR(Apollo_Data__Comp_No[[#This Row],[Company Linkedin Url]],"")</f>
        <v>http://www.linkedin.com/company/vivant-homes</v>
      </c>
      <c r="N1478" s="8" t="str">
        <f>IFERROR(Apollo_Data__Comp_No[[#This Row],[Website]],"")</f>
        <v>https://vivanthomes.co.uk</v>
      </c>
      <c r="O1478" s="8" t="str">
        <f>IFERROR(Apollo_Data__Comp_No[[#This Row],[Company Address]],"")</f>
        <v>Ascot, England, United Kingdom, SL5</v>
      </c>
      <c r="P1478" s="32"/>
    </row>
    <row r="1479" spans="1:16" x14ac:dyDescent="0.4">
      <c r="A1479" s="18" t="str">
        <f>IFERROR(Apollo_Data__Comp_No[[#This Row],[CH Company number]],"")</f>
        <v>12614349</v>
      </c>
      <c r="B1479" s="14" t="str">
        <f>IFERROR(Apollo_Data__Comp_No[[#This Row],[company]],"")</f>
        <v>Archel Homes</v>
      </c>
      <c r="C1479" s="14" t="str">
        <f>IFERROR(_xlfn.XLOOKUP(Apollo_Results[[#This Row],[Company Number ]],Apollo_Data___Inc_Lender!A:A,Apollo_Data___Inc_Lender!C:C,,)&amp;"","")</f>
        <v>Gillian - Edger; James - Pearson; Alistair - Rae</v>
      </c>
      <c r="D1479" s="8" t="str">
        <f>IFERROR(_xlfn.XLOOKUP(Apollo_Results[[#This Row],[Company Number ]],Apollo_Data___Inc_Lender!A:A,Apollo_Data___Inc_Lender!D:D,,)&amp;"","")</f>
        <v>Alternative Cyber LTD</v>
      </c>
      <c r="E1479" s="19">
        <f>IFERROR(_xlfn.XLOOKUP(Apollo_Results[[#This Row],[Company Number ]],Apollo_Data___Inc_Lender!A:A,Apollo_Data___Inc_Lender!E:E,"",),"")</f>
        <v>44012</v>
      </c>
      <c r="F1479" s="8" t="str">
        <f>IFERROR(_xlfn.XLOOKUP(Apollo_Results[[#This Row],[Company Number ]],Apollo_Data___Inc_Lender!A:A,Apollo_Data___Inc_Lender!F:F,"",0)&amp;"","")</f>
        <v>outstanding</v>
      </c>
      <c r="G1479" s="19">
        <f>_xlfn.XLOOKUP(Apollo_Results[[#This Row],[Company Number ]],Apollo_Data___Inc_Lender!A:A,Apollo_Data___Inc_Lender!G:G,"",0)</f>
        <v>43971</v>
      </c>
      <c r="H1479" s="8" t="str">
        <f>IFERROR(Apollo_Data__Comp_No[[#This Row],[First Name]],"")</f>
        <v>Jamie</v>
      </c>
      <c r="I1479" s="8" t="str">
        <f>IFERROR(Apollo_Data__Comp_No[[#This Row],[Last Name]],"")</f>
        <v>Pearson</v>
      </c>
      <c r="M1479" s="8" t="str">
        <f>IFERROR(Apollo_Data__Comp_No[[#This Row],[Company Linkedin Url]],"")</f>
        <v>http://www.linkedin.com/company/archel-homes-ltd</v>
      </c>
      <c r="N1479" s="8" t="str">
        <f>IFERROR(Apollo_Data__Comp_No[[#This Row],[Website]],"")</f>
        <v>https://archelhomes.co.uk</v>
      </c>
      <c r="O1479" s="8" t="str">
        <f>IFERROR(Apollo_Data__Comp_No[[#This Row],[Company Address]],"")</f>
        <v>19 Catherine Place, London, England, United Kingdom, SW1E 6DX</v>
      </c>
      <c r="P1479" s="32"/>
    </row>
    <row r="1480" spans="1:16" x14ac:dyDescent="0.4">
      <c r="A1480" s="18">
        <f>IFERROR(Apollo_Data__Comp_No[[#This Row],[CH Company number]],"")</f>
        <v>0</v>
      </c>
      <c r="B1480" s="14" t="str">
        <f>IFERROR(Apollo_Data__Comp_No[[#This Row],[company]],"")</f>
        <v>Develop Liverpool</v>
      </c>
      <c r="C1480" s="14" t="str">
        <f>IFERROR(_xlfn.XLOOKUP(Apollo_Results[[#This Row],[Company Number ]],Apollo_Data___Inc_Lender!A:A,Apollo_Data___Inc_Lender!C:C,,)&amp;"","")</f>
        <v/>
      </c>
      <c r="D1480" s="8" t="str">
        <f>IFERROR(_xlfn.XLOOKUP(Apollo_Results[[#This Row],[Company Number ]],Apollo_Data___Inc_Lender!A:A,Apollo_Data___Inc_Lender!D:D,,)&amp;"","")</f>
        <v/>
      </c>
      <c r="E1480" s="19" t="str">
        <f>IFERROR(_xlfn.XLOOKUP(Apollo_Results[[#This Row],[Company Number ]],Apollo_Data___Inc_Lender!A:A,Apollo_Data___Inc_Lender!E:E,"",),"")</f>
        <v/>
      </c>
      <c r="F1480" s="8" t="str">
        <f>IFERROR(_xlfn.XLOOKUP(Apollo_Results[[#This Row],[Company Number ]],Apollo_Data___Inc_Lender!A:A,Apollo_Data___Inc_Lender!F:F,"",0)&amp;"","")</f>
        <v/>
      </c>
      <c r="G1480" s="19" t="str">
        <f>_xlfn.XLOOKUP(Apollo_Results[[#This Row],[Company Number ]],Apollo_Data___Inc_Lender!A:A,Apollo_Data___Inc_Lender!G:G,"",0)</f>
        <v/>
      </c>
      <c r="H1480" s="8" t="str">
        <f>IFERROR(Apollo_Data__Comp_No[[#This Row],[First Name]],"")</f>
        <v>Martin</v>
      </c>
      <c r="I1480" s="8" t="str">
        <f>IFERROR(Apollo_Data__Comp_No[[#This Row],[Last Name]],"")</f>
        <v>McCann</v>
      </c>
      <c r="M1480" s="8" t="str">
        <f>IFERROR(Apollo_Data__Comp_No[[#This Row],[Company Linkedin Url]],"")</f>
        <v>http://www.linkedin.com/company/develop-liverpool</v>
      </c>
      <c r="N1480" s="8" t="str">
        <f>IFERROR(Apollo_Data__Comp_No[[#This Row],[Website]],"")</f>
        <v>https://developliverpool.co.uk</v>
      </c>
      <c r="O1480" s="8" t="str">
        <f>IFERROR(Apollo_Data__Comp_No[[#This Row],[Company Address]],"")</f>
        <v>Liverpool, England, United Kingdom</v>
      </c>
      <c r="P1480" s="32"/>
    </row>
    <row r="1481" spans="1:16" x14ac:dyDescent="0.4">
      <c r="A1481" s="18" t="str">
        <f>IFERROR(Apollo_Data__Comp_No[[#This Row],[CH Company number]],"")</f>
        <v>06300014</v>
      </c>
      <c r="B1481" s="14" t="str">
        <f>IFERROR(Apollo_Data__Comp_No[[#This Row],[company]],"")</f>
        <v>Laburnum Associates Ltd</v>
      </c>
      <c r="C1481" s="14" t="str">
        <f>IFERROR(_xlfn.XLOOKUP(Apollo_Results[[#This Row],[Company Number ]],Apollo_Data___Inc_Lender!A:A,Apollo_Data___Inc_Lender!C:C,,)&amp;"","")</f>
        <v>Shaun - Borrett; Katie - Borrett</v>
      </c>
      <c r="D1481" s="8" t="str">
        <f>IFERROR(_xlfn.XLOOKUP(Apollo_Results[[#This Row],[Company Number ]],Apollo_Data___Inc_Lender!A:A,Apollo_Data___Inc_Lender!D:D,,)&amp;"","")</f>
        <v>Lloyds Bank PLC</v>
      </c>
      <c r="E1481" s="19">
        <f>IFERROR(_xlfn.XLOOKUP(Apollo_Results[[#This Row],[Company Number ]],Apollo_Data___Inc_Lender!A:A,Apollo_Data___Inc_Lender!E:E,"",),"")</f>
        <v>43179</v>
      </c>
      <c r="F1481" s="8" t="str">
        <f>IFERROR(_xlfn.XLOOKUP(Apollo_Results[[#This Row],[Company Number ]],Apollo_Data___Inc_Lender!A:A,Apollo_Data___Inc_Lender!F:F,"",0)&amp;"","")</f>
        <v>outstanding</v>
      </c>
      <c r="G1481" s="19">
        <f>_xlfn.XLOOKUP(Apollo_Results[[#This Row],[Company Number ]],Apollo_Data___Inc_Lender!A:A,Apollo_Data___Inc_Lender!G:G,"",0)</f>
        <v>39266</v>
      </c>
      <c r="H1481" s="8" t="str">
        <f>IFERROR(Apollo_Data__Comp_No[[#This Row],[First Name]],"")</f>
        <v>Debbie</v>
      </c>
      <c r="I1481" s="8" t="str">
        <f>IFERROR(Apollo_Data__Comp_No[[#This Row],[Last Name]],"")</f>
        <v>Crowe</v>
      </c>
      <c r="M1481" s="8" t="str">
        <f>IFERROR(Apollo_Data__Comp_No[[#This Row],[Company Linkedin Url]],"")</f>
        <v>http://www.linkedin.com/company/laburnum-associates</v>
      </c>
      <c r="N1481" s="8" t="str">
        <f>IFERROR(Apollo_Data__Comp_No[[#This Row],[Website]],"")</f>
        <v>https://laburnumassociates.co.uk</v>
      </c>
      <c r="O1481" s="8" t="str">
        <f>IFERROR(Apollo_Data__Comp_No[[#This Row],[Company Address]],"")</f>
        <v>Fordbrook Business Centre, Pewsey, England, United Kingdom, SN9 5</v>
      </c>
      <c r="P1481" s="32"/>
    </row>
    <row r="1482" spans="1:16" x14ac:dyDescent="0.4">
      <c r="A1482" s="18" t="str">
        <f>IFERROR(Apollo_Data__Comp_No[[#This Row],[CH Company number]],"")</f>
        <v>05698639</v>
      </c>
      <c r="B1482" s="14" t="str">
        <f>IFERROR(Apollo_Data__Comp_No[[#This Row],[company]],"")</f>
        <v>Westhall Estates Limited</v>
      </c>
      <c r="C1482" s="14" t="str">
        <f>IFERROR(_xlfn.XLOOKUP(Apollo_Results[[#This Row],[Company Number ]],Apollo_Data___Inc_Lender!A:A,Apollo_Data___Inc_Lender!C:C,,)&amp;"","")</f>
        <v>Christopher - Sutton; Matthew - Sutton</v>
      </c>
      <c r="D1482" s="8" t="str">
        <f>IFERROR(_xlfn.XLOOKUP(Apollo_Results[[#This Row],[Company Number ]],Apollo_Data___Inc_Lender!A:A,Apollo_Data___Inc_Lender!D:D,,)&amp;"","")</f>
        <v/>
      </c>
      <c r="E1482" s="19">
        <f>IFERROR(_xlfn.XLOOKUP(Apollo_Results[[#This Row],[Company Number ]],Apollo_Data___Inc_Lender!A:A,Apollo_Data___Inc_Lender!E:E,"",),"")</f>
        <v>0</v>
      </c>
      <c r="F1482" s="8" t="str">
        <f>IFERROR(_xlfn.XLOOKUP(Apollo_Results[[#This Row],[Company Number ]],Apollo_Data___Inc_Lender!A:A,Apollo_Data___Inc_Lender!F:F,"",0)&amp;"","")</f>
        <v/>
      </c>
      <c r="G1482" s="19">
        <f>_xlfn.XLOOKUP(Apollo_Results[[#This Row],[Company Number ]],Apollo_Data___Inc_Lender!A:A,Apollo_Data___Inc_Lender!G:G,"",0)</f>
        <v>38754</v>
      </c>
      <c r="H1482" s="8" t="str">
        <f>IFERROR(Apollo_Data__Comp_No[[#This Row],[First Name]],"")</f>
        <v>Matt</v>
      </c>
      <c r="I1482" s="8" t="str">
        <f>IFERROR(Apollo_Data__Comp_No[[#This Row],[Last Name]],"")</f>
        <v>Sutton</v>
      </c>
      <c r="M1482" s="8" t="str">
        <f>IFERROR(Apollo_Data__Comp_No[[#This Row],[Company Linkedin Url]],"")</f>
        <v>http://www.linkedin.com/company/westhall-estates-limited</v>
      </c>
      <c r="N1482" s="8" t="str">
        <f>IFERROR(Apollo_Data__Comp_No[[#This Row],[Website]],"")</f>
        <v>https://westhall-estates.co.uk</v>
      </c>
      <c r="O1482" s="8" t="str">
        <f>IFERROR(Apollo_Data__Comp_No[[#This Row],[Company Address]],"")</f>
        <v>5 Buttermarket, Thame, England, United Kingdom, OX9 3EW</v>
      </c>
      <c r="P1482" s="32"/>
    </row>
    <row r="1483" spans="1:16" x14ac:dyDescent="0.4">
      <c r="A1483" s="18" t="str">
        <f>IFERROR(Apollo_Data__Comp_No[[#This Row],[CH Company number]],"")</f>
        <v>14874114</v>
      </c>
      <c r="B1483" s="14" t="str">
        <f>IFERROR(Apollo_Data__Comp_No[[#This Row],[company]],"")</f>
        <v>Dragon Developments</v>
      </c>
      <c r="C1483" s="14" t="str">
        <f>IFERROR(_xlfn.XLOOKUP(Apollo_Results[[#This Row],[Company Number ]],Apollo_Data___Inc_Lender!A:A,Apollo_Data___Inc_Lender!C:C,,)&amp;"","")</f>
        <v>Matus - Dragonides</v>
      </c>
      <c r="D1483" s="8" t="str">
        <f>IFERROR(_xlfn.XLOOKUP(Apollo_Results[[#This Row],[Company Number ]],Apollo_Data___Inc_Lender!A:A,Apollo_Data___Inc_Lender!D:D,,)&amp;"","")</f>
        <v/>
      </c>
      <c r="E1483" s="19">
        <f>IFERROR(_xlfn.XLOOKUP(Apollo_Results[[#This Row],[Company Number ]],Apollo_Data___Inc_Lender!A:A,Apollo_Data___Inc_Lender!E:E,"",),"")</f>
        <v>0</v>
      </c>
      <c r="F1483" s="8" t="str">
        <f>IFERROR(_xlfn.XLOOKUP(Apollo_Results[[#This Row],[Company Number ]],Apollo_Data___Inc_Lender!A:A,Apollo_Data___Inc_Lender!F:F,"",0)&amp;"","")</f>
        <v/>
      </c>
      <c r="G1483" s="19">
        <f>_xlfn.XLOOKUP(Apollo_Results[[#This Row],[Company Number ]],Apollo_Data___Inc_Lender!A:A,Apollo_Data___Inc_Lender!G:G,"",0)</f>
        <v>45062</v>
      </c>
      <c r="H1483" s="8" t="str">
        <f>IFERROR(Apollo_Data__Comp_No[[#This Row],[First Name]],"")</f>
        <v>Cristie</v>
      </c>
      <c r="I1483" s="8" t="str">
        <f>IFERROR(Apollo_Data__Comp_No[[#This Row],[Last Name]],"")</f>
        <v>Parker</v>
      </c>
      <c r="M1483" s="8" t="str">
        <f>IFERROR(Apollo_Data__Comp_No[[#This Row],[Company Linkedin Url]],"")</f>
        <v>http://www.linkedin.com/company/dragon-developments</v>
      </c>
      <c r="N1483" s="8" t="str">
        <f>IFERROR(Apollo_Data__Comp_No[[#This Row],[Website]],"")</f>
        <v>https://dragondevelopments.com</v>
      </c>
      <c r="O1483" s="8" t="str">
        <f>IFERROR(Apollo_Data__Comp_No[[#This Row],[Company Address]],"")</f>
        <v>Edinburgh, Scotland, United Kingdom</v>
      </c>
      <c r="P1483" s="32"/>
    </row>
    <row r="1484" spans="1:16" x14ac:dyDescent="0.4">
      <c r="A1484" s="18" t="str">
        <f>IFERROR(Apollo_Data__Comp_No[[#This Row],[CH Company number]],"")</f>
        <v>11557929</v>
      </c>
      <c r="B1484" s="14" t="str">
        <f>IFERROR(Apollo_Data__Comp_No[[#This Row],[company]],"")</f>
        <v>Golden Earth Developments</v>
      </c>
      <c r="C1484" s="14" t="str">
        <f>IFERROR(_xlfn.XLOOKUP(Apollo_Results[[#This Row],[Company Number ]],Apollo_Data___Inc_Lender!A:A,Apollo_Data___Inc_Lender!C:C,,)&amp;"","")</f>
        <v>Marco - Lau; Stephen - Metcalfe</v>
      </c>
      <c r="D1484" s="8" t="str">
        <f>IFERROR(_xlfn.XLOOKUP(Apollo_Results[[#This Row],[Company Number ]],Apollo_Data___Inc_Lender!A:A,Apollo_Data___Inc_Lender!D:D,,)&amp;"","")</f>
        <v>Lendinvest Security Trustees Limited</v>
      </c>
      <c r="E1484" s="19">
        <f>IFERROR(_xlfn.XLOOKUP(Apollo_Results[[#This Row],[Company Number ]],Apollo_Data___Inc_Lender!A:A,Apollo_Data___Inc_Lender!E:E,"",),"")</f>
        <v>43453</v>
      </c>
      <c r="F1484" s="8" t="str">
        <f>IFERROR(_xlfn.XLOOKUP(Apollo_Results[[#This Row],[Company Number ]],Apollo_Data___Inc_Lender!A:A,Apollo_Data___Inc_Lender!F:F,"",0)&amp;"","")</f>
        <v>outstanding</v>
      </c>
      <c r="G1484" s="19">
        <f>_xlfn.XLOOKUP(Apollo_Results[[#This Row],[Company Number ]],Apollo_Data___Inc_Lender!A:A,Apollo_Data___Inc_Lender!G:G,"",0)</f>
        <v>43350</v>
      </c>
      <c r="H1484" s="8" t="str">
        <f>IFERROR(Apollo_Data__Comp_No[[#This Row],[First Name]],"")</f>
        <v>Michael</v>
      </c>
      <c r="I1484" s="8" t="str">
        <f>IFERROR(Apollo_Data__Comp_No[[#This Row],[Last Name]],"")</f>
        <v>Benham</v>
      </c>
      <c r="M1484" s="8" t="str">
        <f>IFERROR(Apollo_Data__Comp_No[[#This Row],[Company Linkedin Url]],"")</f>
        <v>http://www.linkedin.com/company/golden-earth-developments</v>
      </c>
      <c r="N1484" s="8" t="str">
        <f>IFERROR(Apollo_Data__Comp_No[[#This Row],[Website]],"")</f>
        <v>https://gedevelopments.com</v>
      </c>
      <c r="O1484" s="8" t="str">
        <f>IFERROR(Apollo_Data__Comp_No[[#This Row],[Company Address]],"")</f>
        <v>London, United Kingdom</v>
      </c>
      <c r="P1484" s="32"/>
    </row>
    <row r="1485" spans="1:16" x14ac:dyDescent="0.4">
      <c r="A1485" s="18" t="str">
        <f>IFERROR(Apollo_Data__Comp_No[[#This Row],[CH Company number]],"")</f>
        <v>10475935</v>
      </c>
      <c r="B1485" s="14" t="str">
        <f>IFERROR(Apollo_Data__Comp_No[[#This Row],[company]],"")</f>
        <v>Williams Gallagher</v>
      </c>
      <c r="C1485" s="14" t="str">
        <f>IFERROR(_xlfn.XLOOKUP(Apollo_Results[[#This Row],[Company Number ]],Apollo_Data___Inc_Lender!A:A,Apollo_Data___Inc_Lender!C:C,,)&amp;"","")</f>
        <v>Heather - Arnell (Née Gallagher); Matthew - Williams</v>
      </c>
      <c r="D1485" s="8" t="str">
        <f>IFERROR(_xlfn.XLOOKUP(Apollo_Results[[#This Row],[Company Number ]],Apollo_Data___Inc_Lender!A:A,Apollo_Data___Inc_Lender!D:D,,)&amp;"","")</f>
        <v/>
      </c>
      <c r="E1485" s="19">
        <f>IFERROR(_xlfn.XLOOKUP(Apollo_Results[[#This Row],[Company Number ]],Apollo_Data___Inc_Lender!A:A,Apollo_Data___Inc_Lender!E:E,"",),"")</f>
        <v>0</v>
      </c>
      <c r="F1485" s="8" t="str">
        <f>IFERROR(_xlfn.XLOOKUP(Apollo_Results[[#This Row],[Company Number ]],Apollo_Data___Inc_Lender!A:A,Apollo_Data___Inc_Lender!F:F,"",0)&amp;"","")</f>
        <v/>
      </c>
      <c r="G1485" s="19">
        <f>_xlfn.XLOOKUP(Apollo_Results[[#This Row],[Company Number ]],Apollo_Data___Inc_Lender!A:A,Apollo_Data___Inc_Lender!G:G,"",0)</f>
        <v>42688</v>
      </c>
      <c r="H1485" s="8" t="str">
        <f>IFERROR(Apollo_Data__Comp_No[[#This Row],[First Name]],"")</f>
        <v>Rob</v>
      </c>
      <c r="I1485" s="8" t="str">
        <f>IFERROR(Apollo_Data__Comp_No[[#This Row],[Last Name]],"")</f>
        <v>Wells</v>
      </c>
      <c r="M1485" s="8" t="str">
        <f>IFERROR(Apollo_Data__Comp_No[[#This Row],[Company Linkedin Url]],"")</f>
        <v>http://www.linkedin.com/company/williams-gallagher-town-planning-solutions</v>
      </c>
      <c r="N1485" s="8" t="str">
        <f>IFERROR(Apollo_Data__Comp_No[[#This Row],[Website]],"")</f>
        <v>https://williams-gallagher.com</v>
      </c>
      <c r="O1485" s="8" t="str">
        <f>IFERROR(Apollo_Data__Comp_No[[#This Row],[Company Address]],"")</f>
        <v>37 Temple Street, Birmingham, England, United Kingdom, B2 5DP</v>
      </c>
      <c r="P1485" s="32"/>
    </row>
    <row r="1486" spans="1:16" x14ac:dyDescent="0.4">
      <c r="A1486" s="18" t="str">
        <f>IFERROR(Apollo_Data__Comp_No[[#This Row],[CH Company number]],"")</f>
        <v>11383915</v>
      </c>
      <c r="B1486" s="14" t="str">
        <f>IFERROR(Apollo_Data__Comp_No[[#This Row],[company]],"")</f>
        <v>Arkwood Developments Ltd</v>
      </c>
      <c r="C1486" s="14" t="str">
        <f>IFERROR(_xlfn.XLOOKUP(Apollo_Results[[#This Row],[Company Number ]],Apollo_Data___Inc_Lender!A:A,Apollo_Data___Inc_Lender!C:C,,)&amp;"","")</f>
        <v>Nigel - Hill; Andrew - Dewberry; Deborah - Johnson; Kohli, Sanjiv; Maurice - Shakeshaft; Mark - Stevenson</v>
      </c>
      <c r="D1486" s="8" t="str">
        <f>IFERROR(_xlfn.XLOOKUP(Apollo_Results[[#This Row],[Company Number ]],Apollo_Data___Inc_Lender!A:A,Apollo_Data___Inc_Lender!D:D,,)&amp;"","")</f>
        <v>Newark &amp; Sherwood District Council</v>
      </c>
      <c r="E1486" s="19">
        <f>IFERROR(_xlfn.XLOOKUP(Apollo_Results[[#This Row],[Company Number ]],Apollo_Data___Inc_Lender!A:A,Apollo_Data___Inc_Lender!E:E,"",),"")</f>
        <v>44369</v>
      </c>
      <c r="F1486" s="8" t="str">
        <f>IFERROR(_xlfn.XLOOKUP(Apollo_Results[[#This Row],[Company Number ]],Apollo_Data___Inc_Lender!A:A,Apollo_Data___Inc_Lender!F:F,"",0)&amp;"","")</f>
        <v>outstanding</v>
      </c>
      <c r="G1486" s="19">
        <f>_xlfn.XLOOKUP(Apollo_Results[[#This Row],[Company Number ]],Apollo_Data___Inc_Lender!A:A,Apollo_Data___Inc_Lender!G:G,"",0)</f>
        <v>43245</v>
      </c>
      <c r="H1486" s="8" t="str">
        <f>IFERROR(Apollo_Data__Comp_No[[#This Row],[First Name]],"")</f>
        <v>Andrew</v>
      </c>
      <c r="I1486" s="8" t="str">
        <f>IFERROR(Apollo_Data__Comp_No[[#This Row],[Last Name]],"")</f>
        <v>Dewberry</v>
      </c>
      <c r="M1486" s="8" t="str">
        <f>IFERROR(Apollo_Data__Comp_No[[#This Row],[Company Linkedin Url]],"")</f>
        <v>http://www.linkedin.com/company/arkwood-developments-ltd</v>
      </c>
      <c r="N1486" s="8" t="str">
        <f>IFERROR(Apollo_Data__Comp_No[[#This Row],[Website]],"")</f>
        <v>https://arkwooddevelopments.co.uk</v>
      </c>
      <c r="O1486" s="8" t="str">
        <f>IFERROR(Apollo_Data__Comp_No[[#This Row],[Company Address]],"")</f>
        <v>Great North Road, England, United Kingdom, NG24 1BY</v>
      </c>
      <c r="P1486" s="32"/>
    </row>
    <row r="1487" spans="1:16" x14ac:dyDescent="0.4">
      <c r="A1487" s="18" t="str">
        <f>IFERROR(Apollo_Data__Comp_No[[#This Row],[CH Company number]],"")</f>
        <v>12541252</v>
      </c>
      <c r="B1487" s="14" t="str">
        <f>IFERROR(Apollo_Data__Comp_No[[#This Row],[company]],"")</f>
        <v>Clere homes</v>
      </c>
      <c r="C1487" s="14" t="str">
        <f>IFERROR(_xlfn.XLOOKUP(Apollo_Results[[#This Row],[Company Number ]],Apollo_Data___Inc_Lender!A:A,Apollo_Data___Inc_Lender!C:C,,)&amp;"","")</f>
        <v>Matthew - Hedger</v>
      </c>
      <c r="D1487" s="8" t="str">
        <f>IFERROR(_xlfn.XLOOKUP(Apollo_Results[[#This Row],[Company Number ]],Apollo_Data___Inc_Lender!A:A,Apollo_Data___Inc_Lender!D:D,,)&amp;"","")</f>
        <v/>
      </c>
      <c r="E1487" s="19">
        <f>IFERROR(_xlfn.XLOOKUP(Apollo_Results[[#This Row],[Company Number ]],Apollo_Data___Inc_Lender!A:A,Apollo_Data___Inc_Lender!E:E,"",),"")</f>
        <v>0</v>
      </c>
      <c r="F1487" s="8" t="str">
        <f>IFERROR(_xlfn.XLOOKUP(Apollo_Results[[#This Row],[Company Number ]],Apollo_Data___Inc_Lender!A:A,Apollo_Data___Inc_Lender!F:F,"",0)&amp;"","")</f>
        <v/>
      </c>
      <c r="G1487" s="19">
        <f>_xlfn.XLOOKUP(Apollo_Results[[#This Row],[Company Number ]],Apollo_Data___Inc_Lender!A:A,Apollo_Data___Inc_Lender!G:G,"",0)</f>
        <v>43921</v>
      </c>
      <c r="H1487" s="8" t="str">
        <f>IFERROR(Apollo_Data__Comp_No[[#This Row],[First Name]],"")</f>
        <v>Matthew</v>
      </c>
      <c r="I1487" s="8" t="str">
        <f>IFERROR(Apollo_Data__Comp_No[[#This Row],[Last Name]],"")</f>
        <v>Hedger</v>
      </c>
      <c r="M1487" s="8" t="str">
        <f>IFERROR(Apollo_Data__Comp_No[[#This Row],[Company Linkedin Url]],"")</f>
        <v>http://www.linkedin.com/company/clere-homes</v>
      </c>
      <c r="N1487" s="8" t="str">
        <f>IFERROR(Apollo_Data__Comp_No[[#This Row],[Website]],"")</f>
        <v>https://clerehomes.co.uk</v>
      </c>
      <c r="O1487" s="8" t="str">
        <f>IFERROR(Apollo_Data__Comp_No[[#This Row],[Company Address]],"")</f>
        <v>3 Donnington Square, Newbury, England, United Kingdom, RG14 1PJ</v>
      </c>
      <c r="P1487" s="32"/>
    </row>
    <row r="1488" spans="1:16" x14ac:dyDescent="0.4">
      <c r="A1488" s="18" t="str">
        <f>IFERROR(Apollo_Data__Comp_No[[#This Row],[CH Company number]],"")</f>
        <v>07877353</v>
      </c>
      <c r="B1488" s="14" t="str">
        <f>IFERROR(Apollo_Data__Comp_No[[#This Row],[company]],"")</f>
        <v>Home Is</v>
      </c>
      <c r="C1488" s="14" t="str">
        <f>IFERROR(_xlfn.XLOOKUP(Apollo_Results[[#This Row],[Company Number ]],Apollo_Data___Inc_Lender!A:A,Apollo_Data___Inc_Lender!C:C,,)&amp;"","")</f>
        <v>Alexander - Haines</v>
      </c>
      <c r="D1488" s="8" t="str">
        <f>IFERROR(_xlfn.XLOOKUP(Apollo_Results[[#This Row],[Company Number ]],Apollo_Data___Inc_Lender!A:A,Apollo_Data___Inc_Lender!D:D,,)&amp;"","")</f>
        <v/>
      </c>
      <c r="E1488" s="19">
        <f>IFERROR(_xlfn.XLOOKUP(Apollo_Results[[#This Row],[Company Number ]],Apollo_Data___Inc_Lender!A:A,Apollo_Data___Inc_Lender!E:E,"",),"")</f>
        <v>0</v>
      </c>
      <c r="F1488" s="8" t="str">
        <f>IFERROR(_xlfn.XLOOKUP(Apollo_Results[[#This Row],[Company Number ]],Apollo_Data___Inc_Lender!A:A,Apollo_Data___Inc_Lender!F:F,"",0)&amp;"","")</f>
        <v/>
      </c>
      <c r="G1488" s="19">
        <f>_xlfn.XLOOKUP(Apollo_Results[[#This Row],[Company Number ]],Apollo_Data___Inc_Lender!A:A,Apollo_Data___Inc_Lender!G:G,"",0)</f>
        <v>40886</v>
      </c>
      <c r="H1488" s="8" t="str">
        <f>IFERROR(Apollo_Data__Comp_No[[#This Row],[First Name]],"")</f>
        <v>Alec</v>
      </c>
      <c r="I1488" s="8" t="str">
        <f>IFERROR(Apollo_Data__Comp_No[[#This Row],[Last Name]],"")</f>
        <v>Howlett</v>
      </c>
      <c r="M1488" s="8" t="str">
        <f>IFERROR(Apollo_Data__Comp_No[[#This Row],[Company Linkedin Url]],"")</f>
        <v>http://www.linkedin.com/company/homeislondon</v>
      </c>
      <c r="N1488" s="8" t="str">
        <f>IFERROR(Apollo_Data__Comp_No[[#This Row],[Website]],"")</f>
        <v>https://homeislondon.com</v>
      </c>
      <c r="O1488" s="8" t="str">
        <f>IFERROR(Apollo_Data__Comp_No[[#This Row],[Company Address]],"")</f>
        <v>London, England, United Kingdom, EC2A 4NE</v>
      </c>
      <c r="P1488" s="32"/>
    </row>
    <row r="1489" spans="1:16" x14ac:dyDescent="0.4">
      <c r="A1489" s="18" t="str">
        <f>IFERROR(Apollo_Data__Comp_No[[#This Row],[CH Company number]],"")</f>
        <v>08005935</v>
      </c>
      <c r="B1489" s="14" t="str">
        <f>IFERROR(Apollo_Data__Comp_No[[#This Row],[company]],"")</f>
        <v>MGL Projects</v>
      </c>
      <c r="C1489" s="14" t="str">
        <f>IFERROR(_xlfn.XLOOKUP(Apollo_Results[[#This Row],[Company Number ]],Apollo_Data___Inc_Lender!A:A,Apollo_Data___Inc_Lender!C:C,,)&amp;"","")</f>
        <v>Paul - Andrews; Michael - Leith</v>
      </c>
      <c r="D1489" s="8" t="str">
        <f>IFERROR(_xlfn.XLOOKUP(Apollo_Results[[#This Row],[Company Number ]],Apollo_Data___Inc_Lender!A:A,Apollo_Data___Inc_Lender!D:D,,)&amp;"","")</f>
        <v/>
      </c>
      <c r="E1489" s="19">
        <f>IFERROR(_xlfn.XLOOKUP(Apollo_Results[[#This Row],[Company Number ]],Apollo_Data___Inc_Lender!A:A,Apollo_Data___Inc_Lender!E:E,"",),"")</f>
        <v>0</v>
      </c>
      <c r="F1489" s="8" t="str">
        <f>IFERROR(_xlfn.XLOOKUP(Apollo_Results[[#This Row],[Company Number ]],Apollo_Data___Inc_Lender!A:A,Apollo_Data___Inc_Lender!F:F,"",0)&amp;"","")</f>
        <v/>
      </c>
      <c r="G1489" s="19">
        <f>_xlfn.XLOOKUP(Apollo_Results[[#This Row],[Company Number ]],Apollo_Data___Inc_Lender!A:A,Apollo_Data___Inc_Lender!G:G,"",0)</f>
        <v>40994</v>
      </c>
      <c r="H1489" s="8" t="str">
        <f>IFERROR(Apollo_Data__Comp_No[[#This Row],[First Name]],"")</f>
        <v>Greg</v>
      </c>
      <c r="I1489" s="8" t="str">
        <f>IFERROR(Apollo_Data__Comp_No[[#This Row],[Last Name]],"")</f>
        <v>Leith</v>
      </c>
      <c r="M1489" s="8" t="str">
        <f>IFERROR(Apollo_Data__Comp_No[[#This Row],[Company Linkedin Url]],"")</f>
        <v>http://www.linkedin.com/company/leith-and-andrews-ltd</v>
      </c>
      <c r="N1489" s="8" t="str">
        <f>IFERROR(Apollo_Data__Comp_No[[#This Row],[Website]],"")</f>
        <v>https://mglprojects.com</v>
      </c>
      <c r="O1489" s="8" t="str">
        <f>IFERROR(Apollo_Data__Comp_No[[#This Row],[Company Address]],"")</f>
        <v>20 Primrose Street, London, England, United Kingdom, EC2M 3AB</v>
      </c>
      <c r="P1489" s="32"/>
    </row>
    <row r="1490" spans="1:16" x14ac:dyDescent="0.4">
      <c r="A1490" s="18" t="str">
        <f>IFERROR(Apollo_Data__Comp_No[[#This Row],[CH Company number]],"")</f>
        <v>12435726</v>
      </c>
      <c r="B1490" s="14" t="str">
        <f>IFERROR(Apollo_Data__Comp_No[[#This Row],[company]],"")</f>
        <v>Rosehill Advisors Limited</v>
      </c>
      <c r="C1490" s="14" t="str">
        <f>IFERROR(_xlfn.XLOOKUP(Apollo_Results[[#This Row],[Company Number ]],Apollo_Data___Inc_Lender!A:A,Apollo_Data___Inc_Lender!C:C,,)&amp;"","")</f>
        <v>David - Pardoe; James - Shaw-Porter; Simon - Williams</v>
      </c>
      <c r="D1490" s="8" t="str">
        <f>IFERROR(_xlfn.XLOOKUP(Apollo_Results[[#This Row],[Company Number ]],Apollo_Data___Inc_Lender!A:A,Apollo_Data___Inc_Lender!D:D,,)&amp;"","")</f>
        <v>Lloyds Bank PLC</v>
      </c>
      <c r="E1490" s="19">
        <f>IFERROR(_xlfn.XLOOKUP(Apollo_Results[[#This Row],[Company Number ]],Apollo_Data___Inc_Lender!A:A,Apollo_Data___Inc_Lender!E:E,"",),"")</f>
        <v>43892</v>
      </c>
      <c r="F1490" s="8" t="str">
        <f>IFERROR(_xlfn.XLOOKUP(Apollo_Results[[#This Row],[Company Number ]],Apollo_Data___Inc_Lender!A:A,Apollo_Data___Inc_Lender!F:F,"",0)&amp;"","")</f>
        <v>outstanding</v>
      </c>
      <c r="G1490" s="19">
        <f>_xlfn.XLOOKUP(Apollo_Results[[#This Row],[Company Number ]],Apollo_Data___Inc_Lender!A:A,Apollo_Data___Inc_Lender!G:G,"",0)</f>
        <v>43861</v>
      </c>
      <c r="H1490" s="8" t="str">
        <f>IFERROR(Apollo_Data__Comp_No[[#This Row],[First Name]],"")</f>
        <v>David</v>
      </c>
      <c r="I1490" s="8" t="str">
        <f>IFERROR(Apollo_Data__Comp_No[[#This Row],[Last Name]],"")</f>
        <v>Pardoe</v>
      </c>
      <c r="M1490" s="8" t="str">
        <f>IFERROR(Apollo_Data__Comp_No[[#This Row],[Company Linkedin Url]],"")</f>
        <v>http://www.linkedin.com/company/rosehill-advisors-limited</v>
      </c>
      <c r="N1490" s="8" t="str">
        <f>IFERROR(Apollo_Data__Comp_No[[#This Row],[Website]],"")</f>
        <v>https://rosehilladvisors.co.uk</v>
      </c>
      <c r="O1490" s="8" t="str">
        <f>IFERROR(Apollo_Data__Comp_No[[#This Row],[Company Address]],"")</f>
        <v>7 Fryern Court Road, Fordingbridge, England, United Kingdom, SP6 1NG</v>
      </c>
      <c r="P1490" s="32"/>
    </row>
    <row r="1491" spans="1:16" x14ac:dyDescent="0.4">
      <c r="A1491" s="18" t="str">
        <f>IFERROR(Apollo_Data__Comp_No[[#This Row],[CH Company number]],"")</f>
        <v>SC602764</v>
      </c>
      <c r="B1491" s="14" t="str">
        <f>IFERROR(Apollo_Data__Comp_No[[#This Row],[company]],"")</f>
        <v>Valere</v>
      </c>
      <c r="C1491" s="14" t="str">
        <f>IFERROR(_xlfn.XLOOKUP(Apollo_Results[[#This Row],[Company Number ]],Apollo_Data___Inc_Lender!A:A,Apollo_Data___Inc_Lender!C:C,,)&amp;"","")</f>
        <v>Louise - Legg</v>
      </c>
      <c r="D1491" s="8" t="str">
        <f>IFERROR(_xlfn.XLOOKUP(Apollo_Results[[#This Row],[Company Number ]],Apollo_Data___Inc_Lender!A:A,Apollo_Data___Inc_Lender!D:D,,)&amp;"","")</f>
        <v/>
      </c>
      <c r="E1491" s="19">
        <f>IFERROR(_xlfn.XLOOKUP(Apollo_Results[[#This Row],[Company Number ]],Apollo_Data___Inc_Lender!A:A,Apollo_Data___Inc_Lender!E:E,"",),"")</f>
        <v>0</v>
      </c>
      <c r="F1491" s="8" t="str">
        <f>IFERROR(_xlfn.XLOOKUP(Apollo_Results[[#This Row],[Company Number ]],Apollo_Data___Inc_Lender!A:A,Apollo_Data___Inc_Lender!F:F,"",0)&amp;"","")</f>
        <v/>
      </c>
      <c r="G1491" s="19">
        <f>_xlfn.XLOOKUP(Apollo_Results[[#This Row],[Company Number ]],Apollo_Data___Inc_Lender!A:A,Apollo_Data___Inc_Lender!G:G,"",0)</f>
        <v>43298</v>
      </c>
      <c r="H1491" s="8" t="str">
        <f>IFERROR(Apollo_Data__Comp_No[[#This Row],[First Name]],"")</f>
        <v>Mauricio</v>
      </c>
      <c r="I1491" s="8" t="str">
        <f>IFERROR(Apollo_Data__Comp_No[[#This Row],[Last Name]],"")</f>
        <v>Pires</v>
      </c>
      <c r="M1491" s="8" t="str">
        <f>IFERROR(Apollo_Data__Comp_No[[#This Row],[Company Linkedin Url]],"")</f>
        <v>http://www.linkedin.com/company/valere-group</v>
      </c>
      <c r="N1491" s="8" t="str">
        <f>IFERROR(Apollo_Data__Comp_No[[#This Row],[Website]],"")</f>
        <v>https://valeregroup.co.uk</v>
      </c>
      <c r="O1491" s="8" t="str">
        <f>IFERROR(Apollo_Data__Comp_No[[#This Row],[Company Address]],"")</f>
        <v>18 Greek Street, London, England, United Kingdom, W1D 4DS</v>
      </c>
      <c r="P1491" s="32"/>
    </row>
    <row r="1492" spans="1:16" x14ac:dyDescent="0.4">
      <c r="A1492" s="18" t="str">
        <f>IFERROR(Apollo_Data__Comp_No[[#This Row],[CH Company number]],"")</f>
        <v>SC665109</v>
      </c>
      <c r="B1492" s="14" t="str">
        <f>IFERROR(Apollo_Data__Comp_No[[#This Row],[company]],"")</f>
        <v>Twelve Weeks Limited</v>
      </c>
      <c r="C1492" s="14" t="str">
        <f>IFERROR(_xlfn.XLOOKUP(Apollo_Results[[#This Row],[Company Number ]],Apollo_Data___Inc_Lender!A:A,Apollo_Data___Inc_Lender!C:C,,)&amp;"","")</f>
        <v>Allan - Gray; Adam - Macdonald</v>
      </c>
      <c r="D1492" s="8" t="str">
        <f>IFERROR(_xlfn.XLOOKUP(Apollo_Results[[#This Row],[Company Number ]],Apollo_Data___Inc_Lender!A:A,Apollo_Data___Inc_Lender!D:D,,)&amp;"","")</f>
        <v/>
      </c>
      <c r="E1492" s="19">
        <f>IFERROR(_xlfn.XLOOKUP(Apollo_Results[[#This Row],[Company Number ]],Apollo_Data___Inc_Lender!A:A,Apollo_Data___Inc_Lender!E:E,"",),"")</f>
        <v>0</v>
      </c>
      <c r="F1492" s="8" t="str">
        <f>IFERROR(_xlfn.XLOOKUP(Apollo_Results[[#This Row],[Company Number ]],Apollo_Data___Inc_Lender!A:A,Apollo_Data___Inc_Lender!F:F,"",0)&amp;"","")</f>
        <v/>
      </c>
      <c r="G1492" s="19">
        <f>_xlfn.XLOOKUP(Apollo_Results[[#This Row],[Company Number ]],Apollo_Data___Inc_Lender!A:A,Apollo_Data___Inc_Lender!G:G,"",0)</f>
        <v>44005</v>
      </c>
      <c r="H1492" s="8" t="str">
        <f>IFERROR(Apollo_Data__Comp_No[[#This Row],[First Name]],"")</f>
        <v>Paul</v>
      </c>
      <c r="I1492" s="8" t="str">
        <f>IFERROR(Apollo_Data__Comp_No[[#This Row],[Last Name]],"")</f>
        <v>Glancy</v>
      </c>
      <c r="M1492" s="8" t="str">
        <f>IFERROR(Apollo_Data__Comp_No[[#This Row],[Company Linkedin Url]],"")</f>
        <v>http://www.linkedin.com/company/twelve-weeks</v>
      </c>
      <c r="N1492" s="8" t="str">
        <f>IFERROR(Apollo_Data__Comp_No[[#This Row],[Website]],"")</f>
        <v>https://12weeks.co.uk</v>
      </c>
      <c r="O1492" s="8" t="str">
        <f>IFERROR(Apollo_Data__Comp_No[[#This Row],[Company Address]],"")</f>
        <v>Ayr, Scotland, United Kingdom</v>
      </c>
      <c r="P1492" s="32"/>
    </row>
    <row r="1493" spans="1:16" x14ac:dyDescent="0.4">
      <c r="A1493" s="18" t="str">
        <f>IFERROR(Apollo_Data__Comp_No[[#This Row],[CH Company number]],"")</f>
        <v>11846055</v>
      </c>
      <c r="B1493" s="14" t="str">
        <f>IFERROR(Apollo_Data__Comp_No[[#This Row],[company]],"")</f>
        <v>Williams Sillitoe</v>
      </c>
      <c r="C1493" s="14" t="str">
        <f>IFERROR(_xlfn.XLOOKUP(Apollo_Results[[#This Row],[Company Number ]],Apollo_Data___Inc_Lender!A:A,Apollo_Data___Inc_Lender!C:C,,)&amp;"","")</f>
        <v>Hanna - Sillitoe</v>
      </c>
      <c r="D1493" s="8" t="str">
        <f>IFERROR(_xlfn.XLOOKUP(Apollo_Results[[#This Row],[Company Number ]],Apollo_Data___Inc_Lender!A:A,Apollo_Data___Inc_Lender!D:D,,)&amp;"","")</f>
        <v/>
      </c>
      <c r="E1493" s="19">
        <f>IFERROR(_xlfn.XLOOKUP(Apollo_Results[[#This Row],[Company Number ]],Apollo_Data___Inc_Lender!A:A,Apollo_Data___Inc_Lender!E:E,"",),"")</f>
        <v>0</v>
      </c>
      <c r="F1493" s="8" t="str">
        <f>IFERROR(_xlfn.XLOOKUP(Apollo_Results[[#This Row],[Company Number ]],Apollo_Data___Inc_Lender!A:A,Apollo_Data___Inc_Lender!F:F,"",0)&amp;"","")</f>
        <v/>
      </c>
      <c r="G1493" s="19">
        <f>_xlfn.XLOOKUP(Apollo_Results[[#This Row],[Company Number ]],Apollo_Data___Inc_Lender!A:A,Apollo_Data___Inc_Lender!G:G,"",0)</f>
        <v>43521</v>
      </c>
      <c r="H1493" s="8" t="str">
        <f>IFERROR(Apollo_Data__Comp_No[[#This Row],[First Name]],"")</f>
        <v>Mark</v>
      </c>
      <c r="I1493" s="8" t="str">
        <f>IFERROR(Apollo_Data__Comp_No[[#This Row],[Last Name]],"")</f>
        <v>Sillitoe</v>
      </c>
      <c r="M1493" s="8" t="str">
        <f>IFERROR(Apollo_Data__Comp_No[[#This Row],[Company Linkedin Url]],"")</f>
        <v>http://www.linkedin.com/company/williams-sillitoe</v>
      </c>
      <c r="N1493" s="8" t="str">
        <f>IFERROR(Apollo_Data__Comp_No[[#This Row],[Website]],"")</f>
        <v>https://willsill.co.uk</v>
      </c>
      <c r="O1493" s="8" t="str">
        <f>IFERROR(Apollo_Data__Comp_No[[#This Row],[Company Address]],"")</f>
        <v>Bank Square, Wilmslow, England, United Kingdom, SK9 1AU</v>
      </c>
      <c r="P1493" s="32"/>
    </row>
    <row r="1494" spans="1:16" x14ac:dyDescent="0.4">
      <c r="A1494" s="18" t="str">
        <f>IFERROR(Apollo_Data__Comp_No[[#This Row],[CH Company number]],"")</f>
        <v>10472930</v>
      </c>
      <c r="B1494" s="14" t="str">
        <f>IFERROR(Apollo_Data__Comp_No[[#This Row],[company]],"")</f>
        <v>Manton Property</v>
      </c>
      <c r="C1494" s="14" t="str">
        <f>IFERROR(_xlfn.XLOOKUP(Apollo_Results[[#This Row],[Company Number ]],Apollo_Data___Inc_Lender!A:A,Apollo_Data___Inc_Lender!C:C,,)&amp;"","")</f>
        <v>Alexander - Mackay</v>
      </c>
      <c r="D1494" s="8" t="str">
        <f>IFERROR(_xlfn.XLOOKUP(Apollo_Results[[#This Row],[Company Number ]],Apollo_Data___Inc_Lender!A:A,Apollo_Data___Inc_Lender!D:D,,)&amp;"","")</f>
        <v/>
      </c>
      <c r="E1494" s="19">
        <f>IFERROR(_xlfn.XLOOKUP(Apollo_Results[[#This Row],[Company Number ]],Apollo_Data___Inc_Lender!A:A,Apollo_Data___Inc_Lender!E:E,"",),"")</f>
        <v>0</v>
      </c>
      <c r="F1494" s="8" t="str">
        <f>IFERROR(_xlfn.XLOOKUP(Apollo_Results[[#This Row],[Company Number ]],Apollo_Data___Inc_Lender!A:A,Apollo_Data___Inc_Lender!F:F,"",0)&amp;"","")</f>
        <v/>
      </c>
      <c r="G1494" s="19">
        <f>_xlfn.XLOOKUP(Apollo_Results[[#This Row],[Company Number ]],Apollo_Data___Inc_Lender!A:A,Apollo_Data___Inc_Lender!G:G,"",0)</f>
        <v>42684</v>
      </c>
      <c r="H1494" s="8" t="str">
        <f>IFERROR(Apollo_Data__Comp_No[[#This Row],[First Name]],"")</f>
        <v>Olivia</v>
      </c>
      <c r="I1494" s="8" t="str">
        <f>IFERROR(Apollo_Data__Comp_No[[#This Row],[Last Name]],"")</f>
        <v>Richardson</v>
      </c>
      <c r="M1494" s="8" t="str">
        <f>IFERROR(Apollo_Data__Comp_No[[#This Row],[Company Linkedin Url]],"")</f>
        <v>http://www.linkedin.com/company/manton-property</v>
      </c>
      <c r="N1494" s="8" t="str">
        <f>IFERROR(Apollo_Data__Comp_No[[#This Row],[Website]],"")</f>
        <v>https://mantonproperty.uk</v>
      </c>
      <c r="O1494" s="8" t="str">
        <f>IFERROR(Apollo_Data__Comp_No[[#This Row],[Company Address]],"")</f>
        <v>Hungerford, England, United Kingdom, RG17</v>
      </c>
      <c r="P1494" s="32"/>
    </row>
    <row r="1495" spans="1:16" x14ac:dyDescent="0.4">
      <c r="A1495" s="18" t="str">
        <f>IFERROR(Apollo_Data__Comp_No[[#This Row],[CH Company number]],"")</f>
        <v>11726908</v>
      </c>
      <c r="B1495" s="14" t="str">
        <f>IFERROR(Apollo_Data__Comp_No[[#This Row],[company]],"")</f>
        <v>AstonWalker Developments Ltd</v>
      </c>
      <c r="C1495" s="14" t="str">
        <f>IFERROR(_xlfn.XLOOKUP(Apollo_Results[[#This Row],[Company Number ]],Apollo_Data___Inc_Lender!A:A,Apollo_Data___Inc_Lender!C:C,,)&amp;"","")</f>
        <v>David - Aston; Nathan - Walker</v>
      </c>
      <c r="D1495" s="8" t="str">
        <f>IFERROR(_xlfn.XLOOKUP(Apollo_Results[[#This Row],[Company Number ]],Apollo_Data___Inc_Lender!A:A,Apollo_Data___Inc_Lender!D:D,,)&amp;"","")</f>
        <v>Bef Bsc LTD; Business &amp; Enterprise Finance (Ne) LTD</v>
      </c>
      <c r="E1495" s="19">
        <f>IFERROR(_xlfn.XLOOKUP(Apollo_Results[[#This Row],[Company Number ]],Apollo_Data___Inc_Lender!A:A,Apollo_Data___Inc_Lender!E:E,"",),"")</f>
        <v>44616</v>
      </c>
      <c r="F1495" s="8" t="str">
        <f>IFERROR(_xlfn.XLOOKUP(Apollo_Results[[#This Row],[Company Number ]],Apollo_Data___Inc_Lender!A:A,Apollo_Data___Inc_Lender!F:F,"",0)&amp;"","")</f>
        <v>fully-satisfied</v>
      </c>
      <c r="G1495" s="19">
        <f>_xlfn.XLOOKUP(Apollo_Results[[#This Row],[Company Number ]],Apollo_Data___Inc_Lender!A:A,Apollo_Data___Inc_Lender!G:G,"",0)</f>
        <v>43448</v>
      </c>
      <c r="H1495" s="8" t="str">
        <f>IFERROR(Apollo_Data__Comp_No[[#This Row],[First Name]],"")</f>
        <v>Nathan</v>
      </c>
      <c r="I1495" s="8" t="str">
        <f>IFERROR(Apollo_Data__Comp_No[[#This Row],[Last Name]],"")</f>
        <v>Bsc</v>
      </c>
      <c r="M1495" s="8" t="str">
        <f>IFERROR(Apollo_Data__Comp_No[[#This Row],[Company Linkedin Url]],"")</f>
        <v>http://www.linkedin.com/company/astonwalker-developments-ltd</v>
      </c>
      <c r="N1495" s="8" t="str">
        <f>IFERROR(Apollo_Data__Comp_No[[#This Row],[Website]],"")</f>
        <v>https://aston-walker.co.uk</v>
      </c>
      <c r="O1495" s="8" t="str">
        <f>IFERROR(Apollo_Data__Comp_No[[#This Row],[Company Address]],"")</f>
        <v>United Kingdom</v>
      </c>
      <c r="P1495" s="32"/>
    </row>
    <row r="1496" spans="1:16" x14ac:dyDescent="0.4">
      <c r="A1496" s="18" t="str">
        <f>IFERROR(Apollo_Data__Comp_No[[#This Row],[CH Company number]],"")</f>
        <v>09264652</v>
      </c>
      <c r="B1496" s="14" t="str">
        <f>IFERROR(Apollo_Data__Comp_No[[#This Row],[company]],"")</f>
        <v>Adamo Estates</v>
      </c>
      <c r="C1496" s="14" t="str">
        <f>IFERROR(_xlfn.XLOOKUP(Apollo_Results[[#This Row],[Company Number ]],Apollo_Data___Inc_Lender!A:A,Apollo_Data___Inc_Lender!C:C,,)&amp;"","")</f>
        <v>Murad - Bokhari</v>
      </c>
      <c r="D1496" s="8" t="str">
        <f>IFERROR(_xlfn.XLOOKUP(Apollo_Results[[#This Row],[Company Number ]],Apollo_Data___Inc_Lender!A:A,Apollo_Data___Inc_Lender!D:D,,)&amp;"","")</f>
        <v/>
      </c>
      <c r="E1496" s="19">
        <f>IFERROR(_xlfn.XLOOKUP(Apollo_Results[[#This Row],[Company Number ]],Apollo_Data___Inc_Lender!A:A,Apollo_Data___Inc_Lender!E:E,"",),"")</f>
        <v>0</v>
      </c>
      <c r="F1496" s="8" t="str">
        <f>IFERROR(_xlfn.XLOOKUP(Apollo_Results[[#This Row],[Company Number ]],Apollo_Data___Inc_Lender!A:A,Apollo_Data___Inc_Lender!F:F,"",0)&amp;"","")</f>
        <v/>
      </c>
      <c r="G1496" s="19">
        <f>_xlfn.XLOOKUP(Apollo_Results[[#This Row],[Company Number ]],Apollo_Data___Inc_Lender!A:A,Apollo_Data___Inc_Lender!G:G,"",0)</f>
        <v>41927</v>
      </c>
      <c r="H1496" s="8" t="str">
        <f>IFERROR(Apollo_Data__Comp_No[[#This Row],[First Name]],"")</f>
        <v>Murad</v>
      </c>
      <c r="I1496" s="8" t="str">
        <f>IFERROR(Apollo_Data__Comp_No[[#This Row],[Last Name]],"")</f>
        <v>Bokhari</v>
      </c>
      <c r="M1496" s="8" t="str">
        <f>IFERROR(Apollo_Data__Comp_No[[#This Row],[Company Linkedin Url]],"")</f>
        <v>http://www.linkedin.com/company/adamo-estates</v>
      </c>
      <c r="N1496" s="8" t="str">
        <f>IFERROR(Apollo_Data__Comp_No[[#This Row],[Website]],"")</f>
        <v>https://adamoestates.co.uk</v>
      </c>
      <c r="O1496" s="8" t="str">
        <f>IFERROR(Apollo_Data__Comp_No[[#This Row],[Company Address]],"")</f>
        <v>152-160 City Road, London, England, United Kingdom, EC1V 2NP</v>
      </c>
      <c r="P1496" s="32"/>
    </row>
    <row r="1497" spans="1:16" x14ac:dyDescent="0.4">
      <c r="A1497" s="18" t="str">
        <f>IFERROR(Apollo_Data__Comp_No[[#This Row],[CH Company number]],"")</f>
        <v>14499415</v>
      </c>
      <c r="B1497" s="14" t="str">
        <f>IFERROR(Apollo_Data__Comp_No[[#This Row],[company]],"")</f>
        <v>PROVECTUS DEVELOPMENTS LTD</v>
      </c>
      <c r="C1497" s="14" t="str">
        <f>IFERROR(_xlfn.XLOOKUP(Apollo_Results[[#This Row],[Company Number ]],Apollo_Data___Inc_Lender!A:A,Apollo_Data___Inc_Lender!C:C,,)&amp;"","")</f>
        <v>Shahan - Lall; Stephen - Naish</v>
      </c>
      <c r="D1497" s="8" t="str">
        <f>IFERROR(_xlfn.XLOOKUP(Apollo_Results[[#This Row],[Company Number ]],Apollo_Data___Inc_Lender!A:A,Apollo_Data___Inc_Lender!D:D,,)&amp;"","")</f>
        <v>Tristan Property Trust LTD</v>
      </c>
      <c r="E1497" s="19">
        <f>IFERROR(_xlfn.XLOOKUP(Apollo_Results[[#This Row],[Company Number ]],Apollo_Data___Inc_Lender!A:A,Apollo_Data___Inc_Lender!E:E,"",),"")</f>
        <v>45876</v>
      </c>
      <c r="F1497" s="8" t="str">
        <f>IFERROR(_xlfn.XLOOKUP(Apollo_Results[[#This Row],[Company Number ]],Apollo_Data___Inc_Lender!A:A,Apollo_Data___Inc_Lender!F:F,"",0)&amp;"","")</f>
        <v>outstanding</v>
      </c>
      <c r="G1497" s="19">
        <f>_xlfn.XLOOKUP(Apollo_Results[[#This Row],[Company Number ]],Apollo_Data___Inc_Lender!A:A,Apollo_Data___Inc_Lender!G:G,"",0)</f>
        <v>44887</v>
      </c>
      <c r="H1497" s="8" t="str">
        <f>IFERROR(Apollo_Data__Comp_No[[#This Row],[First Name]],"")</f>
        <v>Shahan</v>
      </c>
      <c r="I1497" s="8" t="str">
        <f>IFERROR(Apollo_Data__Comp_No[[#This Row],[Last Name]],"")</f>
        <v>Lall</v>
      </c>
      <c r="M1497" s="8" t="str">
        <f>IFERROR(Apollo_Data__Comp_No[[#This Row],[Company Linkedin Url]],"")</f>
        <v>http://www.linkedin.com/company/provectus-developments</v>
      </c>
      <c r="N1497" s="8" t="str">
        <f>IFERROR(Apollo_Data__Comp_No[[#This Row],[Website]],"")</f>
        <v>https://provectusdevelopments.co.uk</v>
      </c>
      <c r="O1497" s="8" t="str">
        <f>IFERROR(Apollo_Data__Comp_No[[#This Row],[Company Address]],"")</f>
        <v>26 Kings Hill Avenue, West Malling, England, United Kingdom, ME19 4AE</v>
      </c>
      <c r="P1497" s="32"/>
    </row>
    <row r="1498" spans="1:16" x14ac:dyDescent="0.4">
      <c r="A1498" s="18" t="str">
        <f>IFERROR(Apollo_Data__Comp_No[[#This Row],[CH Company number]],"")</f>
        <v>11079778</v>
      </c>
      <c r="B1498" s="14" t="str">
        <f>IFERROR(Apollo_Data__Comp_No[[#This Row],[company]],"")</f>
        <v>M Square Developments</v>
      </c>
      <c r="C1498" s="14" t="str">
        <f>IFERROR(_xlfn.XLOOKUP(Apollo_Results[[#This Row],[Company Number ]],Apollo_Data___Inc_Lender!A:A,Apollo_Data___Inc_Lender!C:C,,)&amp;"","")</f>
        <v>Jane - Mulholland; Stuart - Mulholland</v>
      </c>
      <c r="D1498" s="8" t="str">
        <f>IFERROR(_xlfn.XLOOKUP(Apollo_Results[[#This Row],[Company Number ]],Apollo_Data___Inc_Lender!A:A,Apollo_Data___Inc_Lender!D:D,,)&amp;"","")</f>
        <v/>
      </c>
      <c r="E1498" s="19">
        <f>IFERROR(_xlfn.XLOOKUP(Apollo_Results[[#This Row],[Company Number ]],Apollo_Data___Inc_Lender!A:A,Apollo_Data___Inc_Lender!E:E,"",),"")</f>
        <v>0</v>
      </c>
      <c r="F1498" s="8" t="str">
        <f>IFERROR(_xlfn.XLOOKUP(Apollo_Results[[#This Row],[Company Number ]],Apollo_Data___Inc_Lender!A:A,Apollo_Data___Inc_Lender!F:F,"",0)&amp;"","")</f>
        <v/>
      </c>
      <c r="G1498" s="19">
        <f>_xlfn.XLOOKUP(Apollo_Results[[#This Row],[Company Number ]],Apollo_Data___Inc_Lender!A:A,Apollo_Data___Inc_Lender!G:G,"",0)</f>
        <v>43062</v>
      </c>
      <c r="H1498" s="8" t="str">
        <f>IFERROR(Apollo_Data__Comp_No[[#This Row],[First Name]],"")</f>
        <v>John</v>
      </c>
      <c r="I1498" s="8" t="str">
        <f>IFERROR(Apollo_Data__Comp_No[[#This Row],[Last Name]],"")</f>
        <v>Molyneaux</v>
      </c>
      <c r="M1498" s="8" t="str">
        <f>IFERROR(Apollo_Data__Comp_No[[#This Row],[Company Linkedin Url]],"")</f>
        <v>http://www.linkedin.com/company/m-square-developments</v>
      </c>
      <c r="N1498" s="8" t="str">
        <f>IFERROR(Apollo_Data__Comp_No[[#This Row],[Website]],"")</f>
        <v>https://msq-dev.com</v>
      </c>
      <c r="O1498" s="8" t="str">
        <f>IFERROR(Apollo_Data__Comp_No[[#This Row],[Company Address]],"")</f>
        <v>Highmarsh Crescent, Manchester, England, United Kingdom, M20 2AL</v>
      </c>
      <c r="P1498" s="32"/>
    </row>
    <row r="1499" spans="1:16" x14ac:dyDescent="0.4">
      <c r="A1499" s="18" t="str">
        <f>IFERROR(Apollo_Data__Comp_No[[#This Row],[CH Company number]],"")</f>
        <v>09807560</v>
      </c>
      <c r="B1499" s="14" t="str">
        <f>IFERROR(Apollo_Data__Comp_No[[#This Row],[company]],"")</f>
        <v>JAMES TAYLOR GROUP LIMITED</v>
      </c>
      <c r="C1499" s="14" t="str">
        <f>IFERROR(_xlfn.XLOOKUP(Apollo_Results[[#This Row],[Company Number ]],Apollo_Data___Inc_Lender!A:A,Apollo_Data___Inc_Lender!C:C,,)&amp;"","")</f>
        <v>Michael - Coath; Emil - Sohrab</v>
      </c>
      <c r="D1499" s="8" t="str">
        <f>IFERROR(_xlfn.XLOOKUP(Apollo_Results[[#This Row],[Company Number ]],Apollo_Data___Inc_Lender!A:A,Apollo_Data___Inc_Lender!D:D,,)&amp;"","")</f>
        <v/>
      </c>
      <c r="E1499" s="19">
        <f>IFERROR(_xlfn.XLOOKUP(Apollo_Results[[#This Row],[Company Number ]],Apollo_Data___Inc_Lender!A:A,Apollo_Data___Inc_Lender!E:E,"",),"")</f>
        <v>0</v>
      </c>
      <c r="F1499" s="8" t="str">
        <f>IFERROR(_xlfn.XLOOKUP(Apollo_Results[[#This Row],[Company Number ]],Apollo_Data___Inc_Lender!A:A,Apollo_Data___Inc_Lender!F:F,"",0)&amp;"","")</f>
        <v/>
      </c>
      <c r="G1499" s="19">
        <f>_xlfn.XLOOKUP(Apollo_Results[[#This Row],[Company Number ]],Apollo_Data___Inc_Lender!A:A,Apollo_Data___Inc_Lender!G:G,"",0)</f>
        <v>42280</v>
      </c>
      <c r="H1499" s="8" t="str">
        <f>IFERROR(Apollo_Data__Comp_No[[#This Row],[First Name]],"")</f>
        <v>Michael</v>
      </c>
      <c r="I1499" s="8" t="str">
        <f>IFERROR(Apollo_Data__Comp_No[[#This Row],[Last Name]],"")</f>
        <v>Coath</v>
      </c>
      <c r="M1499" s="8" t="str">
        <f>IFERROR(Apollo_Data__Comp_No[[#This Row],[Company Linkedin Url]],"")</f>
        <v>http://www.linkedin.com/company/james-taylor-group-limited</v>
      </c>
      <c r="N1499" s="8" t="str">
        <f>IFERROR(Apollo_Data__Comp_No[[#This Row],[Website]],"")</f>
        <v>https://jamestaylorgroup.com</v>
      </c>
      <c r="O1499" s="8" t="str">
        <f>IFERROR(Apollo_Data__Comp_No[[#This Row],[Company Address]],"")</f>
        <v>St Albans Road East, Hatfield, England, United Kingdom</v>
      </c>
      <c r="P1499" s="32"/>
    </row>
    <row r="1500" spans="1:16" x14ac:dyDescent="0.4">
      <c r="A1500" s="18" t="str">
        <f>IFERROR(Apollo_Data__Comp_No[[#This Row],[CH Company number]],"")</f>
        <v>SC635949</v>
      </c>
      <c r="B1500" s="14" t="str">
        <f>IFERROR(Apollo_Data__Comp_No[[#This Row],[company]],"")</f>
        <v>Nichol Smith Investments</v>
      </c>
      <c r="C1500" s="14" t="str">
        <f>IFERROR(_xlfn.XLOOKUP(Apollo_Results[[#This Row],[Company Number ]],Apollo_Data___Inc_Lender!A:A,Apollo_Data___Inc_Lender!C:C,,)&amp;"","")</f>
        <v>Sophie - Mcskimming</v>
      </c>
      <c r="D1500" s="8" t="str">
        <f>IFERROR(_xlfn.XLOOKUP(Apollo_Results[[#This Row],[Company Number ]],Apollo_Data___Inc_Lender!A:A,Apollo_Data___Inc_Lender!D:D,,)&amp;"","")</f>
        <v>Together Commercial Finance Limited</v>
      </c>
      <c r="E1500" s="19">
        <f>IFERROR(_xlfn.XLOOKUP(Apollo_Results[[#This Row],[Company Number ]],Apollo_Data___Inc_Lender!A:A,Apollo_Data___Inc_Lender!E:E,"",),"")</f>
        <v>45430</v>
      </c>
      <c r="F1500" s="8" t="str">
        <f>IFERROR(_xlfn.XLOOKUP(Apollo_Results[[#This Row],[Company Number ]],Apollo_Data___Inc_Lender!A:A,Apollo_Data___Inc_Lender!F:F,"",0)&amp;"","")</f>
        <v>outstanding</v>
      </c>
      <c r="G1500" s="19">
        <f>_xlfn.XLOOKUP(Apollo_Results[[#This Row],[Company Number ]],Apollo_Data___Inc_Lender!A:A,Apollo_Data___Inc_Lender!G:G,"",0)</f>
        <v>43658</v>
      </c>
      <c r="H1500" s="8" t="str">
        <f>IFERROR(Apollo_Data__Comp_No[[#This Row],[First Name]],"")</f>
        <v>Sophie</v>
      </c>
      <c r="I1500" s="8" t="str">
        <f>IFERROR(Apollo_Data__Comp_No[[#This Row],[Last Name]],"")</f>
        <v>McSkimming</v>
      </c>
      <c r="M1500" s="8" t="str">
        <f>IFERROR(Apollo_Data__Comp_No[[#This Row],[Company Linkedin Url]],"")</f>
        <v>http://www.linkedin.com/company/nichol-smith-investments</v>
      </c>
      <c r="N1500" s="8" t="str">
        <f>IFERROR(Apollo_Data__Comp_No[[#This Row],[Website]],"")</f>
        <v>https://nicholsmithinvestments.com</v>
      </c>
      <c r="O1500" s="8" t="str">
        <f>IFERROR(Apollo_Data__Comp_No[[#This Row],[Company Address]],"")</f>
        <v>11 Rutland Street, Edinburgh, Scotland, United Kingdom, EH1 2AE</v>
      </c>
      <c r="P1500" s="32"/>
    </row>
    <row r="1501" spans="1:16" x14ac:dyDescent="0.4">
      <c r="A1501" s="18" t="str">
        <f>IFERROR(Apollo_Data__Comp_No[[#This Row],[CH Company number]],"")</f>
        <v>07150270</v>
      </c>
      <c r="B1501" s="14" t="str">
        <f>IFERROR(Apollo_Data__Comp_No[[#This Row],[company]],"")</f>
        <v>Epsilon Real Estate Partners Limited</v>
      </c>
      <c r="C1501" s="14" t="str">
        <f>IFERROR(_xlfn.XLOOKUP(Apollo_Results[[#This Row],[Company Number ]],Apollo_Data___Inc_Lender!A:A,Apollo_Data___Inc_Lender!C:C,,)&amp;"","")</f>
        <v>Richard - Hatter; Douglas - Lister; Peter - Shasha</v>
      </c>
      <c r="D1501" s="8" t="str">
        <f>IFERROR(_xlfn.XLOOKUP(Apollo_Results[[#This Row],[Company Number ]],Apollo_Data___Inc_Lender!A:A,Apollo_Data___Inc_Lender!D:D,,)&amp;"","")</f>
        <v/>
      </c>
      <c r="E1501" s="19">
        <f>IFERROR(_xlfn.XLOOKUP(Apollo_Results[[#This Row],[Company Number ]],Apollo_Data___Inc_Lender!A:A,Apollo_Data___Inc_Lender!E:E,"",),"")</f>
        <v>0</v>
      </c>
      <c r="F1501" s="8" t="str">
        <f>IFERROR(_xlfn.XLOOKUP(Apollo_Results[[#This Row],[Company Number ]],Apollo_Data___Inc_Lender!A:A,Apollo_Data___Inc_Lender!F:F,"",0)&amp;"","")</f>
        <v/>
      </c>
      <c r="G1501" s="19">
        <f>_xlfn.XLOOKUP(Apollo_Results[[#This Row],[Company Number ]],Apollo_Data___Inc_Lender!A:A,Apollo_Data___Inc_Lender!G:G,"",0)</f>
        <v>40218</v>
      </c>
      <c r="H1501" s="8" t="str">
        <f>IFERROR(Apollo_Data__Comp_No[[#This Row],[First Name]],"")</f>
        <v>Peter</v>
      </c>
      <c r="I1501" s="8" t="str">
        <f>IFERROR(Apollo_Data__Comp_No[[#This Row],[Last Name]],"")</f>
        <v>Shasha</v>
      </c>
      <c r="M1501" s="8" t="str">
        <f>IFERROR(Apollo_Data__Comp_No[[#This Row],[Company Linkedin Url]],"")</f>
        <v>http://www.linkedin.com/company/epsilon-real-estate-partners-limited</v>
      </c>
      <c r="N1501" s="8" t="str">
        <f>IFERROR(Apollo_Data__Comp_No[[#This Row],[Website]],"")</f>
        <v>https://epsilonrep.com</v>
      </c>
      <c r="O1501" s="8" t="str">
        <f>IFERROR(Apollo_Data__Comp_No[[#This Row],[Company Address]],"")</f>
        <v>95 Wigmore Street, London, England, United Kingdom, W1U 3</v>
      </c>
      <c r="P1501" s="32"/>
    </row>
    <row r="1502" spans="1:16" x14ac:dyDescent="0.4">
      <c r="A1502" s="18" t="str">
        <f>IFERROR(Apollo_Data__Comp_No[[#This Row],[CH Company number]],"")</f>
        <v>11327247</v>
      </c>
      <c r="B1502" s="14" t="str">
        <f>IFERROR(Apollo_Data__Comp_No[[#This Row],[company]],"")</f>
        <v>Torsion Developments</v>
      </c>
      <c r="C1502" s="14" t="str">
        <f>IFERROR(_xlfn.XLOOKUP(Apollo_Results[[#This Row],[Company Number ]],Apollo_Data___Inc_Lender!A:A,Apollo_Data___Inc_Lender!C:C,,)&amp;"","")</f>
        <v>Miles - Dearden; Daniel - Spencer; David - Worsley</v>
      </c>
      <c r="D1502" s="8" t="str">
        <f>IFERROR(_xlfn.XLOOKUP(Apollo_Results[[#This Row],[Company Number ]],Apollo_Data___Inc_Lender!A:A,Apollo_Data___Inc_Lender!D:D,,)&amp;"","")</f>
        <v>Alo Tower S.a R.L., Acting in Respect of Its Compartment 7</v>
      </c>
      <c r="E1502" s="19">
        <f>IFERROR(_xlfn.XLOOKUP(Apollo_Results[[#This Row],[Company Number ]],Apollo_Data___Inc_Lender!A:A,Apollo_Data___Inc_Lender!E:E,"",),"")</f>
        <v>45639</v>
      </c>
      <c r="F1502" s="8" t="str">
        <f>IFERROR(_xlfn.XLOOKUP(Apollo_Results[[#This Row],[Company Number ]],Apollo_Data___Inc_Lender!A:A,Apollo_Data___Inc_Lender!F:F,"",0)&amp;"","")</f>
        <v>outstanding</v>
      </c>
      <c r="G1502" s="19">
        <f>_xlfn.XLOOKUP(Apollo_Results[[#This Row],[Company Number ]],Apollo_Data___Inc_Lender!A:A,Apollo_Data___Inc_Lender!G:G,"",0)</f>
        <v>43214</v>
      </c>
      <c r="H1502" s="8" t="str">
        <f>IFERROR(Apollo_Data__Comp_No[[#This Row],[First Name]],"")</f>
        <v>Emma</v>
      </c>
      <c r="I1502" s="8" t="str">
        <f>IFERROR(Apollo_Data__Comp_No[[#This Row],[Last Name]],"")</f>
        <v>Corcoran</v>
      </c>
      <c r="M1502" s="8" t="str">
        <f>IFERROR(Apollo_Data__Comp_No[[#This Row],[Company Linkedin Url]],"")</f>
        <v>http://www.linkedin.com/company/torsion-developments</v>
      </c>
      <c r="N1502" s="8" t="str">
        <f>IFERROR(Apollo_Data__Comp_No[[#This Row],[Website]],"")</f>
        <v>https://torsion-developments.co.uk</v>
      </c>
      <c r="O1502" s="8" t="str">
        <f>IFERROR(Apollo_Data__Comp_No[[#This Row],[Company Address]],"")</f>
        <v>Leeds, England, United Kingdom</v>
      </c>
      <c r="P1502" s="32"/>
    </row>
    <row r="1503" spans="1:16" x14ac:dyDescent="0.4">
      <c r="A1503" s="18" t="str">
        <f>IFERROR(Apollo_Data__Comp_No[[#This Row],[CH Company number]],"")</f>
        <v>10272564</v>
      </c>
      <c r="B1503" s="14" t="str">
        <f>IFERROR(Apollo_Data__Comp_No[[#This Row],[company]],"")</f>
        <v>Rula Developments</v>
      </c>
      <c r="C1503" s="14" t="str">
        <f>IFERROR(_xlfn.XLOOKUP(Apollo_Results[[#This Row],[Company Number ]],Apollo_Data___Inc_Lender!A:A,Apollo_Data___Inc_Lender!C:C,,)&amp;"","")</f>
        <v>Richard - Morgan-Jones; Mark - Roberts; Benjamin - Ward; Thomas - Williams</v>
      </c>
      <c r="D1503" s="8" t="str">
        <f>IFERROR(_xlfn.XLOOKUP(Apollo_Results[[#This Row],[Company Number ]],Apollo_Data___Inc_Lender!A:A,Apollo_Data___Inc_Lender!D:D,,)&amp;"","")</f>
        <v>Cbre Loan Services Limited</v>
      </c>
      <c r="E1503" s="19">
        <f>IFERROR(_xlfn.XLOOKUP(Apollo_Results[[#This Row],[Company Number ]],Apollo_Data___Inc_Lender!A:A,Apollo_Data___Inc_Lender!E:E,"",),"")</f>
        <v>44029</v>
      </c>
      <c r="F1503" s="8" t="str">
        <f>IFERROR(_xlfn.XLOOKUP(Apollo_Results[[#This Row],[Company Number ]],Apollo_Data___Inc_Lender!A:A,Apollo_Data___Inc_Lender!F:F,"",0)&amp;"","")</f>
        <v>fully-satisfied</v>
      </c>
      <c r="G1503" s="19">
        <f>_xlfn.XLOOKUP(Apollo_Results[[#This Row],[Company Number ]],Apollo_Data___Inc_Lender!A:A,Apollo_Data___Inc_Lender!G:G,"",0)</f>
        <v>42562</v>
      </c>
      <c r="H1503" s="8" t="str">
        <f>IFERROR(Apollo_Data__Comp_No[[#This Row],[First Name]],"")</f>
        <v>Anthony</v>
      </c>
      <c r="I1503" s="8" t="str">
        <f>IFERROR(Apollo_Data__Comp_No[[#This Row],[Last Name]],"")</f>
        <v>Clitheroe</v>
      </c>
      <c r="M1503" s="8" t="str">
        <f>IFERROR(Apollo_Data__Comp_No[[#This Row],[Company Linkedin Url]],"")</f>
        <v>http://www.linkedin.com/company/rula-developments</v>
      </c>
      <c r="N1503" s="8" t="str">
        <f>IFERROR(Apollo_Data__Comp_No[[#This Row],[Website]],"")</f>
        <v>https://ruladevelopments.co.uk</v>
      </c>
      <c r="O1503" s="8" t="str">
        <f>IFERROR(Apollo_Data__Comp_No[[#This Row],[Company Address]],"")</f>
        <v>23 Top Street, Bawtry, England, United Kingdom, DN10 6JY</v>
      </c>
      <c r="P1503" s="32"/>
    </row>
    <row r="1504" spans="1:16" x14ac:dyDescent="0.4">
      <c r="A1504" s="18" t="str">
        <f>IFERROR(Apollo_Data__Comp_No[[#This Row],[CH Company number]],"")</f>
        <v>12557067</v>
      </c>
      <c r="B1504" s="14" t="str">
        <f>IFERROR(Apollo_Data__Comp_No[[#This Row],[company]],"")</f>
        <v>ALSTRUCT LTD</v>
      </c>
      <c r="C1504" s="14" t="str">
        <f>IFERROR(_xlfn.XLOOKUP(Apollo_Results[[#This Row],[Company Number ]],Apollo_Data___Inc_Lender!A:A,Apollo_Data___Inc_Lender!C:C,,)&amp;"","")</f>
        <v>Altin - Hallaci</v>
      </c>
      <c r="D1504" s="8" t="str">
        <f>IFERROR(_xlfn.XLOOKUP(Apollo_Results[[#This Row],[Company Number ]],Apollo_Data___Inc_Lender!A:A,Apollo_Data___Inc_Lender!D:D,,)&amp;"","")</f>
        <v/>
      </c>
      <c r="E1504" s="19">
        <f>IFERROR(_xlfn.XLOOKUP(Apollo_Results[[#This Row],[Company Number ]],Apollo_Data___Inc_Lender!A:A,Apollo_Data___Inc_Lender!E:E,"",),"")</f>
        <v>0</v>
      </c>
      <c r="F1504" s="8" t="str">
        <f>IFERROR(_xlfn.XLOOKUP(Apollo_Results[[#This Row],[Company Number ]],Apollo_Data___Inc_Lender!A:A,Apollo_Data___Inc_Lender!F:F,"",0)&amp;"","")</f>
        <v/>
      </c>
      <c r="G1504" s="19">
        <f>_xlfn.XLOOKUP(Apollo_Results[[#This Row],[Company Number ]],Apollo_Data___Inc_Lender!A:A,Apollo_Data___Inc_Lender!G:G,"",0)</f>
        <v>43936</v>
      </c>
      <c r="H1504" s="8" t="str">
        <f>IFERROR(Apollo_Data__Comp_No[[#This Row],[First Name]],"")</f>
        <v>Altin</v>
      </c>
      <c r="I1504" s="8" t="str">
        <f>IFERROR(Apollo_Data__Comp_No[[#This Row],[Last Name]],"")</f>
        <v>Hallaci</v>
      </c>
      <c r="M1504" s="8" t="str">
        <f>IFERROR(Apollo_Data__Comp_No[[#This Row],[Company Linkedin Url]],"")</f>
        <v>http://www.linkedin.com/company/alstruct-ltd</v>
      </c>
      <c r="N1504" s="8" t="str">
        <f>IFERROR(Apollo_Data__Comp_No[[#This Row],[Website]],"")</f>
        <v>https://alstruct.co.uk</v>
      </c>
      <c r="O1504" s="8" t="str">
        <f>IFERROR(Apollo_Data__Comp_No[[#This Row],[Company Address]],"")</f>
        <v>London, United Kingdom</v>
      </c>
      <c r="P1504" s="32"/>
    </row>
    <row r="1505" spans="1:16" x14ac:dyDescent="0.4">
      <c r="A1505" s="18" t="str">
        <f>IFERROR(Apollo_Data__Comp_No[[#This Row],[CH Company number]],"")</f>
        <v>13935161</v>
      </c>
      <c r="B1505" s="14" t="str">
        <f>IFERROR(Apollo_Data__Comp_No[[#This Row],[company]],"")</f>
        <v>Baird Real Estate NI</v>
      </c>
      <c r="C1505" s="14" t="str">
        <f>IFERROR(_xlfn.XLOOKUP(Apollo_Results[[#This Row],[Company Number ]],Apollo_Data___Inc_Lender!A:A,Apollo_Data___Inc_Lender!C:C,,)&amp;"","")</f>
        <v>Jason - Baird</v>
      </c>
      <c r="D1505" s="8" t="str">
        <f>IFERROR(_xlfn.XLOOKUP(Apollo_Results[[#This Row],[Company Number ]],Apollo_Data___Inc_Lender!A:A,Apollo_Data___Inc_Lender!D:D,,)&amp;"","")</f>
        <v/>
      </c>
      <c r="E1505" s="19">
        <f>IFERROR(_xlfn.XLOOKUP(Apollo_Results[[#This Row],[Company Number ]],Apollo_Data___Inc_Lender!A:A,Apollo_Data___Inc_Lender!E:E,"",),"")</f>
        <v>0</v>
      </c>
      <c r="F1505" s="8" t="str">
        <f>IFERROR(_xlfn.XLOOKUP(Apollo_Results[[#This Row],[Company Number ]],Apollo_Data___Inc_Lender!A:A,Apollo_Data___Inc_Lender!F:F,"",0)&amp;"","")</f>
        <v/>
      </c>
      <c r="G1505" s="19">
        <f>_xlfn.XLOOKUP(Apollo_Results[[#This Row],[Company Number ]],Apollo_Data___Inc_Lender!A:A,Apollo_Data___Inc_Lender!G:G,"",0)</f>
        <v>44615</v>
      </c>
      <c r="H1505" s="8" t="str">
        <f>IFERROR(Apollo_Data__Comp_No[[#This Row],[First Name]],"")</f>
        <v>Jeremy</v>
      </c>
      <c r="I1505" s="8" t="str">
        <f>IFERROR(Apollo_Data__Comp_No[[#This Row],[Last Name]],"")</f>
        <v>Baird</v>
      </c>
      <c r="M1505" s="8" t="str">
        <f>IFERROR(Apollo_Data__Comp_No[[#This Row],[Company Linkedin Url]],"")</f>
        <v>http://www.linkedin.com/company/baird-real-estate-ni</v>
      </c>
      <c r="N1505" s="8" t="str">
        <f>IFERROR(Apollo_Data__Comp_No[[#This Row],[Website]],"")</f>
        <v>https://bairdrealestate.co.uk</v>
      </c>
      <c r="O1505" s="8" t="str">
        <f>IFERROR(Apollo_Data__Comp_No[[#This Row],[Company Address]],"")</f>
        <v>Dungannon, Northern Ireland, United Kingdom</v>
      </c>
      <c r="P1505" s="32"/>
    </row>
    <row r="1506" spans="1:16" x14ac:dyDescent="0.4">
      <c r="A1506" s="18" t="str">
        <f>IFERROR(Apollo_Data__Comp_No[[#This Row],[CH Company number]],"")</f>
        <v>11234832</v>
      </c>
      <c r="B1506" s="14" t="str">
        <f>IFERROR(Apollo_Data__Comp_No[[#This Row],[company]],"")</f>
        <v>Hunnings Homes Ltd</v>
      </c>
      <c r="C1506" s="14" t="str">
        <f>IFERROR(_xlfn.XLOOKUP(Apollo_Results[[#This Row],[Company Number ]],Apollo_Data___Inc_Lender!A:A,Apollo_Data___Inc_Lender!C:C,,)&amp;"","")</f>
        <v>Jordan - Cole; Joseph - Cole; Taran - Cole; Thomas - Jeffes</v>
      </c>
      <c r="D1506" s="8" t="str">
        <f>IFERROR(_xlfn.XLOOKUP(Apollo_Results[[#This Row],[Company Number ]],Apollo_Data___Inc_Lender!A:A,Apollo_Data___Inc_Lender!D:D,,)&amp;"","")</f>
        <v>Interbay Funding LTD</v>
      </c>
      <c r="E1506" s="19">
        <f>IFERROR(_xlfn.XLOOKUP(Apollo_Results[[#This Row],[Company Number ]],Apollo_Data___Inc_Lender!A:A,Apollo_Data___Inc_Lender!E:E,"",),"")</f>
        <v>45118</v>
      </c>
      <c r="F1506" s="8" t="str">
        <f>IFERROR(_xlfn.XLOOKUP(Apollo_Results[[#This Row],[Company Number ]],Apollo_Data___Inc_Lender!A:A,Apollo_Data___Inc_Lender!F:F,"",0)&amp;"","")</f>
        <v>outstanding</v>
      </c>
      <c r="G1506" s="19">
        <f>_xlfn.XLOOKUP(Apollo_Results[[#This Row],[Company Number ]],Apollo_Data___Inc_Lender!A:A,Apollo_Data___Inc_Lender!G:G,"",0)</f>
        <v>43164</v>
      </c>
      <c r="H1506" s="8" t="str">
        <f>IFERROR(Apollo_Data__Comp_No[[#This Row],[First Name]],"")</f>
        <v>Thomas</v>
      </c>
      <c r="I1506" s="8" t="str">
        <f>IFERROR(Apollo_Data__Comp_No[[#This Row],[Last Name]],"")</f>
        <v>Jeffes</v>
      </c>
      <c r="M1506" s="8" t="str">
        <f>IFERROR(Apollo_Data__Comp_No[[#This Row],[Company Linkedin Url]],"")</f>
        <v>http://www.linkedin.com/company/hunnings-homes-ltd</v>
      </c>
      <c r="N1506" s="8" t="str">
        <f>IFERROR(Apollo_Data__Comp_No[[#This Row],[Website]],"")</f>
        <v>https://hunningshomes.com</v>
      </c>
      <c r="O1506" s="8" t="str">
        <f>IFERROR(Apollo_Data__Comp_No[[#This Row],[Company Address]],"")</f>
        <v>26 Bath Road, Bournemouth, England, United Kingdom, BH1 2</v>
      </c>
      <c r="P1506" s="32"/>
    </row>
    <row r="1507" spans="1:16" x14ac:dyDescent="0.4">
      <c r="A1507" s="18" t="str">
        <f>IFERROR(Apollo_Data__Comp_No[[#This Row],[CH Company number]],"")</f>
        <v>08084534</v>
      </c>
      <c r="B1507" s="14" t="str">
        <f>IFERROR(Apollo_Data__Comp_No[[#This Row],[company]],"")</f>
        <v>FRANK MARSHALL ESTATES LIMITED</v>
      </c>
      <c r="C1507" s="14" t="str">
        <f>IFERROR(_xlfn.XLOOKUP(Apollo_Results[[#This Row],[Company Number ]],Apollo_Data___Inc_Lender!A:A,Apollo_Data___Inc_Lender!C:C,,)&amp;"","")</f>
        <v>Catherine - Bentham; Frank - Marshall; James - Marshall; John - Padgett</v>
      </c>
      <c r="D1507" s="8" t="str">
        <f>IFERROR(_xlfn.XLOOKUP(Apollo_Results[[#This Row],[Company Number ]],Apollo_Data___Inc_Lender!A:A,Apollo_Data___Inc_Lender!D:D,,)&amp;"","")</f>
        <v>Handelsbanken PLC</v>
      </c>
      <c r="E1507" s="19">
        <f>IFERROR(_xlfn.XLOOKUP(Apollo_Results[[#This Row],[Company Number ]],Apollo_Data___Inc_Lender!A:A,Apollo_Data___Inc_Lender!E:E,"",),"")</f>
        <v>45511</v>
      </c>
      <c r="F1507" s="8" t="str">
        <f>IFERROR(_xlfn.XLOOKUP(Apollo_Results[[#This Row],[Company Number ]],Apollo_Data___Inc_Lender!A:A,Apollo_Data___Inc_Lender!F:F,"",0)&amp;"","")</f>
        <v>outstanding</v>
      </c>
      <c r="G1507" s="19">
        <f>_xlfn.XLOOKUP(Apollo_Results[[#This Row],[Company Number ]],Apollo_Data___Inc_Lender!A:A,Apollo_Data___Inc_Lender!G:G,"",0)</f>
        <v>41054</v>
      </c>
      <c r="H1507" s="8" t="str">
        <f>IFERROR(Apollo_Data__Comp_No[[#This Row],[First Name]],"")</f>
        <v>Kelly</v>
      </c>
      <c r="I1507" s="8" t="str">
        <f>IFERROR(Apollo_Data__Comp_No[[#This Row],[Last Name]],"")</f>
        <v>J</v>
      </c>
      <c r="M1507" s="8" t="str">
        <f>IFERROR(Apollo_Data__Comp_No[[#This Row],[Company Linkedin Url]],"")</f>
        <v>http://www.linkedin.com/company/frank-marshall-estates-limited</v>
      </c>
      <c r="N1507" s="8" t="str">
        <f>IFERROR(Apollo_Data__Comp_No[[#This Row],[Website]],"")</f>
        <v>https://frankmarshallestates.co.uk</v>
      </c>
      <c r="O1507" s="8" t="str">
        <f>IFERROR(Apollo_Data__Comp_No[[#This Row],[Company Address]],"")</f>
        <v>Bradford, England, United Kingdom</v>
      </c>
      <c r="P1507" s="32"/>
    </row>
    <row r="1508" spans="1:16" x14ac:dyDescent="0.4">
      <c r="A1508" s="18" t="str">
        <f>IFERROR(Apollo_Data__Comp_No[[#This Row],[CH Company number]],"")</f>
        <v>16057618</v>
      </c>
      <c r="B1508" s="14" t="str">
        <f>IFERROR(Apollo_Data__Comp_No[[#This Row],[company]],"")</f>
        <v>MIA Property Group</v>
      </c>
      <c r="C1508" s="14" t="str">
        <f>IFERROR(_xlfn.XLOOKUP(Apollo_Results[[#This Row],[Company Number ]],Apollo_Data___Inc_Lender!A:A,Apollo_Data___Inc_Lender!C:C,,)&amp;"","")</f>
        <v>Anar - Vyas; Kunal - Vyas</v>
      </c>
      <c r="D1508" s="8" t="str">
        <f>IFERROR(_xlfn.XLOOKUP(Apollo_Results[[#This Row],[Company Number ]],Apollo_Data___Inc_Lender!A:A,Apollo_Data___Inc_Lender!D:D,,)&amp;"","")</f>
        <v>Fleet Mortgages Limited</v>
      </c>
      <c r="E1508" s="19">
        <f>IFERROR(_xlfn.XLOOKUP(Apollo_Results[[#This Row],[Company Number ]],Apollo_Data___Inc_Lender!A:A,Apollo_Data___Inc_Lender!E:E,"",),"")</f>
        <v>45714</v>
      </c>
      <c r="F1508" s="8" t="str">
        <f>IFERROR(_xlfn.XLOOKUP(Apollo_Results[[#This Row],[Company Number ]],Apollo_Data___Inc_Lender!A:A,Apollo_Data___Inc_Lender!F:F,"",0)&amp;"","")</f>
        <v>outstanding</v>
      </c>
      <c r="G1508" s="19">
        <f>_xlfn.XLOOKUP(Apollo_Results[[#This Row],[Company Number ]],Apollo_Data___Inc_Lender!A:A,Apollo_Data___Inc_Lender!G:G,"",0)</f>
        <v>45600</v>
      </c>
      <c r="H1508" s="8" t="str">
        <f>IFERROR(Apollo_Data__Comp_No[[#This Row],[First Name]],"")</f>
        <v>Zahir</v>
      </c>
      <c r="I1508" s="8" t="str">
        <f>IFERROR(Apollo_Data__Comp_No[[#This Row],[Last Name]],"")</f>
        <v>Ahmed</v>
      </c>
      <c r="M1508" s="8" t="str">
        <f>IFERROR(Apollo_Data__Comp_No[[#This Row],[Company Linkedin Url]],"")</f>
        <v>http://www.linkedin.com/company/mia-property-group</v>
      </c>
      <c r="N1508" s="8" t="str">
        <f>IFERROR(Apollo_Data__Comp_No[[#This Row],[Website]],"")</f>
        <v>https://miapropertygroup.co.uk</v>
      </c>
      <c r="O1508" s="8" t="str">
        <f>IFERROR(Apollo_Data__Comp_No[[#This Row],[Company Address]],"")</f>
        <v>222 Alcester Road, Birmingham, England, United Kingdom, B13 8EY</v>
      </c>
      <c r="P1508" s="32"/>
    </row>
    <row r="1509" spans="1:16" x14ac:dyDescent="0.4">
      <c r="A1509" s="18" t="str">
        <f>IFERROR(Apollo_Data__Comp_No[[#This Row],[CH Company number]],"")</f>
        <v>13768263</v>
      </c>
      <c r="B1509" s="14" t="str">
        <f>IFERROR(Apollo_Data__Comp_No[[#This Row],[company]],"")</f>
        <v>Focale</v>
      </c>
      <c r="C1509" s="14" t="str">
        <f>IFERROR(_xlfn.XLOOKUP(Apollo_Results[[#This Row],[Company Number ]],Apollo_Data___Inc_Lender!A:A,Apollo_Data___Inc_Lender!C:C,,)&amp;"","")</f>
        <v>Rodrigo - Das Neves Garcia</v>
      </c>
      <c r="D1509" s="8" t="str">
        <f>IFERROR(_xlfn.XLOOKUP(Apollo_Results[[#This Row],[Company Number ]],Apollo_Data___Inc_Lender!A:A,Apollo_Data___Inc_Lender!D:D,,)&amp;"","")</f>
        <v/>
      </c>
      <c r="E1509" s="19">
        <f>IFERROR(_xlfn.XLOOKUP(Apollo_Results[[#This Row],[Company Number ]],Apollo_Data___Inc_Lender!A:A,Apollo_Data___Inc_Lender!E:E,"",),"")</f>
        <v>0</v>
      </c>
      <c r="F1509" s="8" t="str">
        <f>IFERROR(_xlfn.XLOOKUP(Apollo_Results[[#This Row],[Company Number ]],Apollo_Data___Inc_Lender!A:A,Apollo_Data___Inc_Lender!F:F,"",0)&amp;"","")</f>
        <v/>
      </c>
      <c r="G1509" s="19">
        <f>_xlfn.XLOOKUP(Apollo_Results[[#This Row],[Company Number ]],Apollo_Data___Inc_Lender!A:A,Apollo_Data___Inc_Lender!G:G,"",0)</f>
        <v>44526</v>
      </c>
      <c r="H1509" s="8" t="str">
        <f>IFERROR(Apollo_Data__Comp_No[[#This Row],[First Name]],"")</f>
        <v>Max</v>
      </c>
      <c r="I1509" s="8" t="str">
        <f>IFERROR(Apollo_Data__Comp_No[[#This Row],[Last Name]],"")</f>
        <v>Thorpe</v>
      </c>
      <c r="M1509" s="8" t="str">
        <f>IFERROR(Apollo_Data__Comp_No[[#This Row],[Company Linkedin Url]],"")</f>
        <v>http://www.linkedin.com/company/focale-contracts</v>
      </c>
      <c r="N1509" s="8" t="str">
        <f>IFERROR(Apollo_Data__Comp_No[[#This Row],[Website]],"")</f>
        <v>https://focale.uk</v>
      </c>
      <c r="O1509" s="8" t="str">
        <f>IFERROR(Apollo_Data__Comp_No[[#This Row],[Company Address]],"")</f>
        <v>Leicester, England, United Kingdom</v>
      </c>
      <c r="P1509" s="32"/>
    </row>
    <row r="1510" spans="1:16" x14ac:dyDescent="0.4">
      <c r="A1510" s="18" t="str">
        <f>IFERROR(Apollo_Data__Comp_No[[#This Row],[CH Company number]],"")</f>
        <v>14625507</v>
      </c>
      <c r="B1510" s="14" t="str">
        <f>IFERROR(Apollo_Data__Comp_No[[#This Row],[company]],"")</f>
        <v>Nsquared Developments Limited</v>
      </c>
      <c r="C1510" s="14" t="str">
        <f>IFERROR(_xlfn.XLOOKUP(Apollo_Results[[#This Row],[Company Number ]],Apollo_Data___Inc_Lender!A:A,Apollo_Data___Inc_Lender!C:C,,)&amp;"","")</f>
        <v>Neil - Brennan; Neill - Tickle</v>
      </c>
      <c r="D1510" s="8" t="str">
        <f>IFERROR(_xlfn.XLOOKUP(Apollo_Results[[#This Row],[Company Number ]],Apollo_Data___Inc_Lender!A:A,Apollo_Data___Inc_Lender!D:D,,)&amp;"","")</f>
        <v>The Kent County Council</v>
      </c>
      <c r="E1510" s="19">
        <f>IFERROR(_xlfn.XLOOKUP(Apollo_Results[[#This Row],[Company Number ]],Apollo_Data___Inc_Lender!A:A,Apollo_Data___Inc_Lender!E:E,"",),"")</f>
        <v>45562</v>
      </c>
      <c r="F1510" s="8" t="str">
        <f>IFERROR(_xlfn.XLOOKUP(Apollo_Results[[#This Row],[Company Number ]],Apollo_Data___Inc_Lender!A:A,Apollo_Data___Inc_Lender!F:F,"",0)&amp;"","")</f>
        <v>outstanding</v>
      </c>
      <c r="G1510" s="19">
        <f>_xlfn.XLOOKUP(Apollo_Results[[#This Row],[Company Number ]],Apollo_Data___Inc_Lender!A:A,Apollo_Data___Inc_Lender!G:G,"",0)</f>
        <v>44956</v>
      </c>
      <c r="H1510" s="8" t="str">
        <f>IFERROR(Apollo_Data__Comp_No[[#This Row],[First Name]],"")</f>
        <v>Neil</v>
      </c>
      <c r="I1510" s="8" t="str">
        <f>IFERROR(Apollo_Data__Comp_No[[#This Row],[Last Name]],"")</f>
        <v>Brennan</v>
      </c>
      <c r="M1510" s="8" t="str">
        <f>IFERROR(Apollo_Data__Comp_No[[#This Row],[Company Linkedin Url]],"")</f>
        <v>http://www.linkedin.com/company/nsquared-developments-limited</v>
      </c>
      <c r="N1510" s="8" t="str">
        <f>IFERROR(Apollo_Data__Comp_No[[#This Row],[Website]],"")</f>
        <v>https://nsquaredproperty.com</v>
      </c>
      <c r="O1510" s="8" t="str">
        <f>IFERROR(Apollo_Data__Comp_No[[#This Row],[Company Address]],"")</f>
        <v>Margate, England, United Kingdom</v>
      </c>
      <c r="P1510" s="32"/>
    </row>
    <row r="1511" spans="1:16" x14ac:dyDescent="0.4">
      <c r="A1511" s="18" t="str">
        <f>IFERROR(Apollo_Data__Comp_No[[#This Row],[CH Company number]],"")</f>
        <v>08329983</v>
      </c>
      <c r="B1511" s="14" t="str">
        <f>IFERROR(Apollo_Data__Comp_No[[#This Row],[company]],"")</f>
        <v>Moretons Investments Ltd</v>
      </c>
      <c r="C1511" s="14" t="str">
        <f>IFERROR(_xlfn.XLOOKUP(Apollo_Results[[#This Row],[Company Number ]],Apollo_Data___Inc_Lender!A:A,Apollo_Data___Inc_Lender!C:C,,)&amp;"","")</f>
        <v>Michael - Blencowe; Blencowe, Sarah Frances</v>
      </c>
      <c r="D1511" s="8" t="str">
        <f>IFERROR(_xlfn.XLOOKUP(Apollo_Results[[#This Row],[Company Number ]],Apollo_Data___Inc_Lender!A:A,Apollo_Data___Inc_Lender!D:D,,)&amp;"","")</f>
        <v>Irvine Properties Limited</v>
      </c>
      <c r="E1511" s="19">
        <f>IFERROR(_xlfn.XLOOKUP(Apollo_Results[[#This Row],[Company Number ]],Apollo_Data___Inc_Lender!A:A,Apollo_Data___Inc_Lender!E:E,"",),"")</f>
        <v>45842</v>
      </c>
      <c r="F1511" s="8" t="str">
        <f>IFERROR(_xlfn.XLOOKUP(Apollo_Results[[#This Row],[Company Number ]],Apollo_Data___Inc_Lender!A:A,Apollo_Data___Inc_Lender!F:F,"",0)&amp;"","")</f>
        <v>outstanding</v>
      </c>
      <c r="G1511" s="19">
        <f>_xlfn.XLOOKUP(Apollo_Results[[#This Row],[Company Number ]],Apollo_Data___Inc_Lender!A:A,Apollo_Data___Inc_Lender!G:G,"",0)</f>
        <v>41256</v>
      </c>
      <c r="H1511" s="8" t="str">
        <f>IFERROR(Apollo_Data__Comp_No[[#This Row],[First Name]],"")</f>
        <v>Freya</v>
      </c>
      <c r="I1511" s="8" t="str">
        <f>IFERROR(Apollo_Data__Comp_No[[#This Row],[Last Name]],"")</f>
        <v>Lenton</v>
      </c>
      <c r="M1511" s="8" t="str">
        <f>IFERROR(Apollo_Data__Comp_No[[#This Row],[Company Linkedin Url]],"")</f>
        <v>http://www.linkedin.com/company/moretons-investments-ltd</v>
      </c>
      <c r="N1511" s="8" t="str">
        <f>IFERROR(Apollo_Data__Comp_No[[#This Row],[Website]],"")</f>
        <v>https://moretonsinvestments.com</v>
      </c>
      <c r="O1511" s="8" t="str">
        <f>IFERROR(Apollo_Data__Comp_No[[#This Row],[Company Address]],"")</f>
        <v>16 Ship Street, Brighton, England, United Kingdom, BN1 1AD</v>
      </c>
      <c r="P1511" s="32"/>
    </row>
    <row r="1512" spans="1:16" x14ac:dyDescent="0.4">
      <c r="A1512" s="18" t="str">
        <f>IFERROR(Apollo_Data__Comp_No[[#This Row],[CH Company number]],"")</f>
        <v>03803255</v>
      </c>
      <c r="B1512" s="14" t="str">
        <f>IFERROR(Apollo_Data__Comp_No[[#This Row],[company]],"")</f>
        <v>indigoScott</v>
      </c>
      <c r="C1512" s="14" t="str">
        <f>IFERROR(_xlfn.XLOOKUP(Apollo_Results[[#This Row],[Company Number ]],Apollo_Data___Inc_Lender!A:A,Apollo_Data___Inc_Lender!C:C,,)&amp;"","")</f>
        <v>Sharon - Scott Rockall; Jeremy - Scott</v>
      </c>
      <c r="D1512" s="8" t="str">
        <f>IFERROR(_xlfn.XLOOKUP(Apollo_Results[[#This Row],[Company Number ]],Apollo_Data___Inc_Lender!A:A,Apollo_Data___Inc_Lender!D:D,,)&amp;"","")</f>
        <v>Onyx Development Finance Limited (Crn 11642215)</v>
      </c>
      <c r="E1512" s="19">
        <f>IFERROR(_xlfn.XLOOKUP(Apollo_Results[[#This Row],[Company Number ]],Apollo_Data___Inc_Lender!A:A,Apollo_Data___Inc_Lender!E:E,"",),"")</f>
        <v>45793</v>
      </c>
      <c r="F1512" s="8" t="str">
        <f>IFERROR(_xlfn.XLOOKUP(Apollo_Results[[#This Row],[Company Number ]],Apollo_Data___Inc_Lender!A:A,Apollo_Data___Inc_Lender!F:F,"",0)&amp;"","")</f>
        <v>outstanding</v>
      </c>
      <c r="G1512" s="19">
        <f>_xlfn.XLOOKUP(Apollo_Results[[#This Row],[Company Number ]],Apollo_Data___Inc_Lender!A:A,Apollo_Data___Inc_Lender!G:G,"",0)</f>
        <v>36349</v>
      </c>
      <c r="H1512" s="8" t="str">
        <f>IFERROR(Apollo_Data__Comp_No[[#This Row],[First Name]],"")</f>
        <v>Martin</v>
      </c>
      <c r="I1512" s="8" t="str">
        <f>IFERROR(Apollo_Data__Comp_No[[#This Row],[Last Name]],"")</f>
        <v>Brown</v>
      </c>
      <c r="M1512" s="8" t="str">
        <f>IFERROR(Apollo_Data__Comp_No[[#This Row],[Company Linkedin Url]],"")</f>
        <v>http://www.linkedin.com/company/indigoscott-limited</v>
      </c>
      <c r="N1512" s="8" t="str">
        <f>IFERROR(Apollo_Data__Comp_No[[#This Row],[Website]],"")</f>
        <v>https://indigoscott.com</v>
      </c>
      <c r="O1512" s="8" t="str">
        <f>IFERROR(Apollo_Data__Comp_No[[#This Row],[Company Address]],"")</f>
        <v>5a Lancaster Road, London, England, United Kingdom, SW19 5DA</v>
      </c>
      <c r="P1512" s="32"/>
    </row>
    <row r="1513" spans="1:16" x14ac:dyDescent="0.4">
      <c r="A1513" s="18" t="str">
        <f>IFERROR(Apollo_Data__Comp_No[[#This Row],[CH Company number]],"")</f>
        <v>08496084</v>
      </c>
      <c r="B1513" s="14" t="str">
        <f>IFERROR(Apollo_Data__Comp_No[[#This Row],[company]],"")</f>
        <v>REAL8 Projects &amp; Renewables</v>
      </c>
      <c r="C1513" s="14" t="str">
        <f>IFERROR(_xlfn.XLOOKUP(Apollo_Results[[#This Row],[Company Number ]],Apollo_Data___Inc_Lender!A:A,Apollo_Data___Inc_Lender!C:C,,)&amp;"","")</f>
        <v>Kathleen - Mitten</v>
      </c>
      <c r="D1513" s="8" t="str">
        <f>IFERROR(_xlfn.XLOOKUP(Apollo_Results[[#This Row],[Company Number ]],Apollo_Data___Inc_Lender!A:A,Apollo_Data___Inc_Lender!D:D,,)&amp;"","")</f>
        <v/>
      </c>
      <c r="E1513" s="19">
        <f>IFERROR(_xlfn.XLOOKUP(Apollo_Results[[#This Row],[Company Number ]],Apollo_Data___Inc_Lender!A:A,Apollo_Data___Inc_Lender!E:E,"",),"")</f>
        <v>0</v>
      </c>
      <c r="F1513" s="8" t="str">
        <f>IFERROR(_xlfn.XLOOKUP(Apollo_Results[[#This Row],[Company Number ]],Apollo_Data___Inc_Lender!A:A,Apollo_Data___Inc_Lender!F:F,"",0)&amp;"","")</f>
        <v/>
      </c>
      <c r="G1513" s="19">
        <f>_xlfn.XLOOKUP(Apollo_Results[[#This Row],[Company Number ]],Apollo_Data___Inc_Lender!A:A,Apollo_Data___Inc_Lender!G:G,"",0)</f>
        <v>41383</v>
      </c>
      <c r="H1513" s="8" t="str">
        <f>IFERROR(Apollo_Data__Comp_No[[#This Row],[First Name]],"")</f>
        <v>Michael</v>
      </c>
      <c r="I1513" s="8" t="str">
        <f>IFERROR(Apollo_Data__Comp_No[[#This Row],[Last Name]],"")</f>
        <v>Lacey</v>
      </c>
      <c r="M1513" s="8" t="str">
        <f>IFERROR(Apollo_Data__Comp_No[[#This Row],[Company Linkedin Url]],"")</f>
        <v>http://www.linkedin.com/company/real8projectsandrenewables</v>
      </c>
      <c r="N1513" s="8" t="str">
        <f>IFERROR(Apollo_Data__Comp_No[[#This Row],[Website]],"")</f>
        <v>https://real8.co.uk</v>
      </c>
      <c r="O1513" s="8" t="str">
        <f>IFERROR(Apollo_Data__Comp_No[[#This Row],[Company Address]],"")</f>
        <v>Alan Cherry Drive, England, United Kingdom, CM1 1SQ</v>
      </c>
      <c r="P1513" s="32"/>
    </row>
    <row r="1514" spans="1:16" x14ac:dyDescent="0.4">
      <c r="A1514" s="18" t="str">
        <f>IFERROR(Apollo_Data__Comp_No[[#This Row],[CH Company number]],"")</f>
        <v>00937606</v>
      </c>
      <c r="B1514" s="14" t="str">
        <f>IFERROR(Apollo_Data__Comp_No[[#This Row],[company]],"")</f>
        <v>SevenHomes</v>
      </c>
      <c r="C1514" s="14" t="str">
        <f>IFERROR(_xlfn.XLOOKUP(Apollo_Results[[#This Row],[Company Number ]],Apollo_Data___Inc_Lender!A:A,Apollo_Data___Inc_Lender!C:C,,)&amp;"","")</f>
        <v>Cmg Leasehold Management Limited; James - Dey; Michelle - Evans; David - Higson; Barbara - Snell; Gideon - Southwell</v>
      </c>
      <c r="D1514" s="8" t="str">
        <f>IFERROR(_xlfn.XLOOKUP(Apollo_Results[[#This Row],[Company Number ]],Apollo_Data___Inc_Lender!A:A,Apollo_Data___Inc_Lender!D:D,,)&amp;"","")</f>
        <v/>
      </c>
      <c r="E1514" s="19">
        <f>IFERROR(_xlfn.XLOOKUP(Apollo_Results[[#This Row],[Company Number ]],Apollo_Data___Inc_Lender!A:A,Apollo_Data___Inc_Lender!E:E,"",),"")</f>
        <v>0</v>
      </c>
      <c r="F1514" s="8" t="str">
        <f>IFERROR(_xlfn.XLOOKUP(Apollo_Results[[#This Row],[Company Number ]],Apollo_Data___Inc_Lender!A:A,Apollo_Data___Inc_Lender!F:F,"",0)&amp;"","")</f>
        <v/>
      </c>
      <c r="G1514" s="19">
        <f>_xlfn.XLOOKUP(Apollo_Results[[#This Row],[Company Number ]],Apollo_Data___Inc_Lender!A:A,Apollo_Data___Inc_Lender!G:G,"",0)</f>
        <v>25071</v>
      </c>
      <c r="H1514" s="8" t="str">
        <f>IFERROR(Apollo_Data__Comp_No[[#This Row],[First Name]],"")</f>
        <v>Jack</v>
      </c>
      <c r="I1514" s="8" t="str">
        <f>IFERROR(Apollo_Data__Comp_No[[#This Row],[Last Name]],"")</f>
        <v>Barnes</v>
      </c>
      <c r="M1514" s="8" t="str">
        <f>IFERROR(Apollo_Data__Comp_No[[#This Row],[Company Linkedin Url]],"")</f>
        <v>http://www.linkedin.com/company/sevenhomes</v>
      </c>
      <c r="N1514" s="8" t="str">
        <f>IFERROR(Apollo_Data__Comp_No[[#This Row],[Website]],"")</f>
        <v>https://sevenhomes.co.uk</v>
      </c>
      <c r="O1514" s="8" t="str">
        <f>IFERROR(Apollo_Data__Comp_No[[#This Row],[Company Address]],"")</f>
        <v>112 Colmore Row, Birmingham, England, United Kingdom, B3 3AG</v>
      </c>
      <c r="P1514" s="32"/>
    </row>
    <row r="1515" spans="1:16" x14ac:dyDescent="0.4">
      <c r="A1515" s="18" t="str">
        <f>IFERROR(Apollo_Data__Comp_No[[#This Row],[CH Company number]],"")</f>
        <v>10883711</v>
      </c>
      <c r="B1515" s="14" t="str">
        <f>IFERROR(Apollo_Data__Comp_No[[#This Row],[company]],"")</f>
        <v>Aile Homes Ltd</v>
      </c>
      <c r="C1515" s="14" t="str">
        <f>IFERROR(_xlfn.XLOOKUP(Apollo_Results[[#This Row],[Company Number ]],Apollo_Data___Inc_Lender!A:A,Apollo_Data___Inc_Lender!C:C,,)&amp;"","")</f>
        <v>Antony - Iren; Luke - Phillimore-Kelly</v>
      </c>
      <c r="D1515" s="8" t="str">
        <f>IFERROR(_xlfn.XLOOKUP(Apollo_Results[[#This Row],[Company Number ]],Apollo_Data___Inc_Lender!A:A,Apollo_Data___Inc_Lender!D:D,,)&amp;"","")</f>
        <v>Paragon Development Finance Limited</v>
      </c>
      <c r="E1515" s="19">
        <f>IFERROR(_xlfn.XLOOKUP(Apollo_Results[[#This Row],[Company Number ]],Apollo_Data___Inc_Lender!A:A,Apollo_Data___Inc_Lender!E:E,"",),"")</f>
        <v>45274</v>
      </c>
      <c r="F1515" s="8" t="str">
        <f>IFERROR(_xlfn.XLOOKUP(Apollo_Results[[#This Row],[Company Number ]],Apollo_Data___Inc_Lender!A:A,Apollo_Data___Inc_Lender!F:F,"",0)&amp;"","")</f>
        <v>outstanding</v>
      </c>
      <c r="G1515" s="19">
        <f>_xlfn.XLOOKUP(Apollo_Results[[#This Row],[Company Number ]],Apollo_Data___Inc_Lender!A:A,Apollo_Data___Inc_Lender!G:G,"",0)</f>
        <v>42941</v>
      </c>
      <c r="H1515" s="8" t="str">
        <f>IFERROR(Apollo_Data__Comp_No[[#This Row],[First Name]],"")</f>
        <v>Luke</v>
      </c>
      <c r="I1515" s="8" t="str">
        <f>IFERROR(Apollo_Data__Comp_No[[#This Row],[Last Name]],"")</f>
        <v>Phillimore-Kelly</v>
      </c>
      <c r="M1515" s="8" t="str">
        <f>IFERROR(Apollo_Data__Comp_No[[#This Row],[Company Linkedin Url]],"")</f>
        <v>http://www.linkedin.com/company/aile-homes-ltd</v>
      </c>
      <c r="N1515" s="8" t="str">
        <f>IFERROR(Apollo_Data__Comp_No[[#This Row],[Website]],"")</f>
        <v>https://ailehomes.co.uk</v>
      </c>
      <c r="O1515" s="8" t="str">
        <f>IFERROR(Apollo_Data__Comp_No[[#This Row],[Company Address]],"")</f>
        <v>The Approach, East Grinstead, England, United Kingdom, RH19 3</v>
      </c>
      <c r="P1515" s="32"/>
    </row>
    <row r="1516" spans="1:16" x14ac:dyDescent="0.4">
      <c r="A1516" s="18" t="str">
        <f>IFERROR(Apollo_Data__Comp_No[[#This Row],[CH Company number]],"")</f>
        <v>13785550</v>
      </c>
      <c r="B1516" s="14" t="str">
        <f>IFERROR(Apollo_Data__Comp_No[[#This Row],[company]],"")</f>
        <v>SJR</v>
      </c>
      <c r="C1516" s="14" t="str">
        <f>IFERROR(_xlfn.XLOOKUP(Apollo_Results[[#This Row],[Company Number ]],Apollo_Data___Inc_Lender!A:A,Apollo_Data___Inc_Lender!C:C,,)&amp;"","")</f>
        <v>Ronnie - Jones</v>
      </c>
      <c r="D1516" s="8" t="str">
        <f>IFERROR(_xlfn.XLOOKUP(Apollo_Results[[#This Row],[Company Number ]],Apollo_Data___Inc_Lender!A:A,Apollo_Data___Inc_Lender!D:D,,)&amp;"","")</f>
        <v/>
      </c>
      <c r="E1516" s="19">
        <f>IFERROR(_xlfn.XLOOKUP(Apollo_Results[[#This Row],[Company Number ]],Apollo_Data___Inc_Lender!A:A,Apollo_Data___Inc_Lender!E:E,"",),"")</f>
        <v>0</v>
      </c>
      <c r="F1516" s="8" t="str">
        <f>IFERROR(_xlfn.XLOOKUP(Apollo_Results[[#This Row],[Company Number ]],Apollo_Data___Inc_Lender!A:A,Apollo_Data___Inc_Lender!F:F,"",0)&amp;"","")</f>
        <v/>
      </c>
      <c r="G1516" s="19">
        <f>_xlfn.XLOOKUP(Apollo_Results[[#This Row],[Company Number ]],Apollo_Data___Inc_Lender!A:A,Apollo_Data___Inc_Lender!G:G,"",0)</f>
        <v>44536</v>
      </c>
      <c r="H1516" s="8" t="str">
        <f>IFERROR(Apollo_Data__Comp_No[[#This Row],[First Name]],"")</f>
        <v>Josh</v>
      </c>
      <c r="I1516" s="8" t="str">
        <f>IFERROR(Apollo_Data__Comp_No[[#This Row],[Last Name]],"")</f>
        <v>Jones</v>
      </c>
      <c r="M1516" s="8" t="str">
        <f>IFERROR(Apollo_Data__Comp_No[[#This Row],[Company Linkedin Url]],"")</f>
        <v>http://www.linkedin.com/company/sjrltd</v>
      </c>
      <c r="N1516" s="8" t="str">
        <f>IFERROR(Apollo_Data__Comp_No[[#This Row],[Website]],"")</f>
        <v>https://sjr-property.com</v>
      </c>
      <c r="O1516" s="8" t="str">
        <f>IFERROR(Apollo_Data__Comp_No[[#This Row],[Company Address]],"")</f>
        <v>Cardiff, Wales, United Kingdom</v>
      </c>
      <c r="P1516" s="32"/>
    </row>
    <row r="1517" spans="1:16" x14ac:dyDescent="0.4">
      <c r="A1517" s="18" t="str">
        <f>IFERROR(Apollo_Data__Comp_No[[#This Row],[CH Company number]],"")</f>
        <v>07657140</v>
      </c>
      <c r="B1517" s="14" t="str">
        <f>IFERROR(Apollo_Data__Comp_No[[#This Row],[company]],"")</f>
        <v>AXIOM DEVELOPMENTS LIMITED</v>
      </c>
      <c r="C1517" s="14" t="str">
        <f>IFERROR(_xlfn.XLOOKUP(Apollo_Results[[#This Row],[Company Number ]],Apollo_Data___Inc_Lender!A:A,Apollo_Data___Inc_Lender!C:C,,)&amp;"","")</f>
        <v>Peter - Davies; Nigel - Street</v>
      </c>
      <c r="D1517" s="8" t="str">
        <f>IFERROR(_xlfn.XLOOKUP(Apollo_Results[[#This Row],[Company Number ]],Apollo_Data___Inc_Lender!A:A,Apollo_Data___Inc_Lender!D:D,,)&amp;"","")</f>
        <v/>
      </c>
      <c r="E1517" s="19">
        <f>IFERROR(_xlfn.XLOOKUP(Apollo_Results[[#This Row],[Company Number ]],Apollo_Data___Inc_Lender!A:A,Apollo_Data___Inc_Lender!E:E,"",),"")</f>
        <v>0</v>
      </c>
      <c r="F1517" s="8" t="str">
        <f>IFERROR(_xlfn.XLOOKUP(Apollo_Results[[#This Row],[Company Number ]],Apollo_Data___Inc_Lender!A:A,Apollo_Data___Inc_Lender!F:F,"",0)&amp;"","")</f>
        <v/>
      </c>
      <c r="G1517" s="19">
        <f>_xlfn.XLOOKUP(Apollo_Results[[#This Row],[Company Number ]],Apollo_Data___Inc_Lender!A:A,Apollo_Data___Inc_Lender!G:G,"",0)</f>
        <v>40697</v>
      </c>
      <c r="H1517" s="8" t="str">
        <f>IFERROR(Apollo_Data__Comp_No[[#This Row],[First Name]],"")</f>
        <v>Peter</v>
      </c>
      <c r="I1517" s="8" t="str">
        <f>IFERROR(Apollo_Data__Comp_No[[#This Row],[Last Name]],"")</f>
        <v>Davies</v>
      </c>
      <c r="M1517" s="8" t="str">
        <f>IFERROR(Apollo_Data__Comp_No[[#This Row],[Company Linkedin Url]],"")</f>
        <v>http://www.linkedin.com/company/axiom-developments-limited</v>
      </c>
      <c r="N1517" s="8" t="str">
        <f>IFERROR(Apollo_Data__Comp_No[[#This Row],[Website]],"")</f>
        <v>https://axiomdevelopments.com</v>
      </c>
      <c r="O1517" s="8" t="str">
        <f>IFERROR(Apollo_Data__Comp_No[[#This Row],[Company Address]],"")</f>
        <v>Hitchin, England, United Kingdom, SG5 2</v>
      </c>
      <c r="P1517" s="32"/>
    </row>
    <row r="1518" spans="1:16" x14ac:dyDescent="0.4">
      <c r="A1518" s="18" t="str">
        <f>IFERROR(Apollo_Data__Comp_No[[#This Row],[CH Company number]],"")</f>
        <v>15715529</v>
      </c>
      <c r="B1518" s="14" t="str">
        <f>IFERROR(Apollo_Data__Comp_No[[#This Row],[company]],"")</f>
        <v>Elite 360 Property</v>
      </c>
      <c r="C1518" s="14" t="str">
        <f>IFERROR(_xlfn.XLOOKUP(Apollo_Results[[#This Row],[Company Number ]],Apollo_Data___Inc_Lender!A:A,Apollo_Data___Inc_Lender!C:C,,)&amp;"","")</f>
        <v>Damian - Skubis; Karolina - Skubis</v>
      </c>
      <c r="D1518" s="8" t="str">
        <f>IFERROR(_xlfn.XLOOKUP(Apollo_Results[[#This Row],[Company Number ]],Apollo_Data___Inc_Lender!A:A,Apollo_Data___Inc_Lender!D:D,,)&amp;"","")</f>
        <v/>
      </c>
      <c r="E1518" s="19">
        <f>IFERROR(_xlfn.XLOOKUP(Apollo_Results[[#This Row],[Company Number ]],Apollo_Data___Inc_Lender!A:A,Apollo_Data___Inc_Lender!E:E,"",),"")</f>
        <v>0</v>
      </c>
      <c r="F1518" s="8" t="str">
        <f>IFERROR(_xlfn.XLOOKUP(Apollo_Results[[#This Row],[Company Number ]],Apollo_Data___Inc_Lender!A:A,Apollo_Data___Inc_Lender!F:F,"",0)&amp;"","")</f>
        <v/>
      </c>
      <c r="G1518" s="19">
        <f>_xlfn.XLOOKUP(Apollo_Results[[#This Row],[Company Number ]],Apollo_Data___Inc_Lender!A:A,Apollo_Data___Inc_Lender!G:G,"",0)</f>
        <v>45424</v>
      </c>
      <c r="H1518" s="8" t="str">
        <f>IFERROR(Apollo_Data__Comp_No[[#This Row],[First Name]],"")</f>
        <v>Jane</v>
      </c>
      <c r="I1518" s="8" t="str">
        <f>IFERROR(Apollo_Data__Comp_No[[#This Row],[Last Name]],"")</f>
        <v>Graham</v>
      </c>
      <c r="M1518" s="8" t="str">
        <f>IFERROR(Apollo_Data__Comp_No[[#This Row],[Company Linkedin Url]],"")</f>
        <v>http://www.linkedin.com/company/elite-360-property</v>
      </c>
      <c r="N1518" s="8" t="str">
        <f>IFERROR(Apollo_Data__Comp_No[[#This Row],[Website]],"")</f>
        <v>https://elite360property.com</v>
      </c>
      <c r="O1518" s="8" t="str">
        <f>IFERROR(Apollo_Data__Comp_No[[#This Row],[Company Address]],"")</f>
        <v>21 Ivy Grove, Carlton, England, United Kingdom, NG4 1RG</v>
      </c>
      <c r="P1518" s="32"/>
    </row>
    <row r="1519" spans="1:16" x14ac:dyDescent="0.4">
      <c r="A1519" s="18" t="str">
        <f>IFERROR(Apollo_Data__Comp_No[[#This Row],[CH Company number]],"")</f>
        <v>11652889</v>
      </c>
      <c r="B1519" s="14" t="str">
        <f>IFERROR(Apollo_Data__Comp_No[[#This Row],[company]],"")</f>
        <v>Mera Real Estate</v>
      </c>
      <c r="C1519" s="14" t="str">
        <f>IFERROR(_xlfn.XLOOKUP(Apollo_Results[[#This Row],[Company Number ]],Apollo_Data___Inc_Lender!A:A,Apollo_Data___Inc_Lender!C:C,,)&amp;"","")</f>
        <v>Babaker, Omar Saleh; Babaker, Saeed Saleh; Suneet - Jain; Neal - Sahni</v>
      </c>
      <c r="D1519" s="8" t="str">
        <f>IFERROR(_xlfn.XLOOKUP(Apollo_Results[[#This Row],[Company Number ]],Apollo_Data___Inc_Lender!A:A,Apollo_Data___Inc_Lender!D:D,,)&amp;"","")</f>
        <v>Lloyds Bank PLC</v>
      </c>
      <c r="E1519" s="19">
        <f>IFERROR(_xlfn.XLOOKUP(Apollo_Results[[#This Row],[Company Number ]],Apollo_Data___Inc_Lender!A:A,Apollo_Data___Inc_Lender!E:E,"",),"")</f>
        <v>44767</v>
      </c>
      <c r="F1519" s="8" t="str">
        <f>IFERROR(_xlfn.XLOOKUP(Apollo_Results[[#This Row],[Company Number ]],Apollo_Data___Inc_Lender!A:A,Apollo_Data___Inc_Lender!F:F,"",0)&amp;"","")</f>
        <v>fully-satisfied</v>
      </c>
      <c r="G1519" s="19">
        <f>_xlfn.XLOOKUP(Apollo_Results[[#This Row],[Company Number ]],Apollo_Data___Inc_Lender!A:A,Apollo_Data___Inc_Lender!G:G,"",0)</f>
        <v>43404</v>
      </c>
      <c r="H1519" s="8" t="str">
        <f>IFERROR(Apollo_Data__Comp_No[[#This Row],[First Name]],"")</f>
        <v>Muneer</v>
      </c>
      <c r="I1519" s="8" t="str">
        <f>IFERROR(Apollo_Data__Comp_No[[#This Row],[Last Name]],"")</f>
        <v>Majeed</v>
      </c>
      <c r="M1519" s="8" t="str">
        <f>IFERROR(Apollo_Data__Comp_No[[#This Row],[Company Linkedin Url]],"")</f>
        <v>http://www.linkedin.com/company/mera-real-estate</v>
      </c>
      <c r="N1519" s="8" t="str">
        <f>IFERROR(Apollo_Data__Comp_No[[#This Row],[Website]],"")</f>
        <v>https://merarealestate.co.uk</v>
      </c>
      <c r="O1519" s="8" t="str">
        <f>IFERROR(Apollo_Data__Comp_No[[#This Row],[Company Address]],"")</f>
        <v>25 High Street, Aldershot, England, United Kingdom, GU11 1</v>
      </c>
      <c r="P1519" s="32"/>
    </row>
    <row r="1520" spans="1:16" x14ac:dyDescent="0.4">
      <c r="A1520" s="18" t="str">
        <f>IFERROR(Apollo_Data__Comp_No[[#This Row],[CH Company number]],"")</f>
        <v>13803638</v>
      </c>
      <c r="B1520" s="14" t="str">
        <f>IFERROR(Apollo_Data__Comp_No[[#This Row],[company]],"")</f>
        <v>Fields Joinery Ltd</v>
      </c>
      <c r="C1520" s="14" t="str">
        <f>IFERROR(_xlfn.XLOOKUP(Apollo_Results[[#This Row],[Company Number ]],Apollo_Data___Inc_Lender!A:A,Apollo_Data___Inc_Lender!C:C,,)&amp;"","")</f>
        <v>Oliver - Fields</v>
      </c>
      <c r="D1520" s="8" t="str">
        <f>IFERROR(_xlfn.XLOOKUP(Apollo_Results[[#This Row],[Company Number ]],Apollo_Data___Inc_Lender!A:A,Apollo_Data___Inc_Lender!D:D,,)&amp;"","")</f>
        <v/>
      </c>
      <c r="E1520" s="19">
        <f>IFERROR(_xlfn.XLOOKUP(Apollo_Results[[#This Row],[Company Number ]],Apollo_Data___Inc_Lender!A:A,Apollo_Data___Inc_Lender!E:E,"",),"")</f>
        <v>0</v>
      </c>
      <c r="F1520" s="8" t="str">
        <f>IFERROR(_xlfn.XLOOKUP(Apollo_Results[[#This Row],[Company Number ]],Apollo_Data___Inc_Lender!A:A,Apollo_Data___Inc_Lender!F:F,"",0)&amp;"","")</f>
        <v/>
      </c>
      <c r="G1520" s="19">
        <f>_xlfn.XLOOKUP(Apollo_Results[[#This Row],[Company Number ]],Apollo_Data___Inc_Lender!A:A,Apollo_Data___Inc_Lender!G:G,"",0)</f>
        <v>44545</v>
      </c>
      <c r="H1520" s="8" t="str">
        <f>IFERROR(Apollo_Data__Comp_No[[#This Row],[First Name]],"")</f>
        <v>Olly</v>
      </c>
      <c r="I1520" s="8" t="str">
        <f>IFERROR(Apollo_Data__Comp_No[[#This Row],[Last Name]],"")</f>
        <v>Fields</v>
      </c>
      <c r="M1520" s="8" t="str">
        <f>IFERROR(Apollo_Data__Comp_No[[#This Row],[Company Linkedin Url]],"")</f>
        <v>http://www.linkedin.com/company/fields-joinery-ltd</v>
      </c>
      <c r="N1520" s="8" t="str">
        <f>IFERROR(Apollo_Data__Comp_No[[#This Row],[Website]],"")</f>
        <v>https://fieldspropertygroup.co.uk</v>
      </c>
      <c r="O1520" s="8" t="str">
        <f>IFERROR(Apollo_Data__Comp_No[[#This Row],[Company Address]],"")</f>
        <v>Liverpool, England, United Kingdom</v>
      </c>
      <c r="P1520" s="32"/>
    </row>
    <row r="1521" spans="1:16" x14ac:dyDescent="0.4">
      <c r="A1521" s="18">
        <f>IFERROR(Apollo_Data__Comp_No[[#This Row],[CH Company number]],"")</f>
        <v>0</v>
      </c>
      <c r="B1521" s="14" t="str">
        <f>IFERROR(Apollo_Data__Comp_No[[#This Row],[company]],"")</f>
        <v>Gade Group</v>
      </c>
      <c r="C1521" s="14" t="str">
        <f>IFERROR(_xlfn.XLOOKUP(Apollo_Results[[#This Row],[Company Number ]],Apollo_Data___Inc_Lender!A:A,Apollo_Data___Inc_Lender!C:C,,)&amp;"","")</f>
        <v/>
      </c>
      <c r="D1521" s="8" t="str">
        <f>IFERROR(_xlfn.XLOOKUP(Apollo_Results[[#This Row],[Company Number ]],Apollo_Data___Inc_Lender!A:A,Apollo_Data___Inc_Lender!D:D,,)&amp;"","")</f>
        <v/>
      </c>
      <c r="E1521" s="19" t="str">
        <f>IFERROR(_xlfn.XLOOKUP(Apollo_Results[[#This Row],[Company Number ]],Apollo_Data___Inc_Lender!A:A,Apollo_Data___Inc_Lender!E:E,"",),"")</f>
        <v/>
      </c>
      <c r="F1521" s="8" t="str">
        <f>IFERROR(_xlfn.XLOOKUP(Apollo_Results[[#This Row],[Company Number ]],Apollo_Data___Inc_Lender!A:A,Apollo_Data___Inc_Lender!F:F,"",0)&amp;"","")</f>
        <v/>
      </c>
      <c r="G1521" s="19" t="str">
        <f>_xlfn.XLOOKUP(Apollo_Results[[#This Row],[Company Number ]],Apollo_Data___Inc_Lender!A:A,Apollo_Data___Inc_Lender!G:G,"",0)</f>
        <v/>
      </c>
      <c r="H1521" s="8" t="str">
        <f>IFERROR(Apollo_Data__Comp_No[[#This Row],[First Name]],"")</f>
        <v>Dan</v>
      </c>
      <c r="I1521" s="8" t="str">
        <f>IFERROR(Apollo_Data__Comp_No[[#This Row],[Last Name]],"")</f>
        <v>Skinner</v>
      </c>
      <c r="M1521" s="8" t="str">
        <f>IFERROR(Apollo_Data__Comp_No[[#This Row],[Company Linkedin Url]],"")</f>
        <v>http://www.linkedin.com/company/gade-group</v>
      </c>
      <c r="N1521" s="8" t="str">
        <f>IFERROR(Apollo_Data__Comp_No[[#This Row],[Website]],"")</f>
        <v>https://gadegroup.co.uk</v>
      </c>
      <c r="O1521" s="8" t="str">
        <f>IFERROR(Apollo_Data__Comp_No[[#This Row],[Company Address]],"")</f>
        <v>Mill Street, Berkhamsted, England, United Kingdom, HP4 2</v>
      </c>
      <c r="P1521" s="32"/>
    </row>
    <row r="1522" spans="1:16" x14ac:dyDescent="0.4">
      <c r="A1522" s="18" t="str">
        <f>IFERROR(Apollo_Data__Comp_No[[#This Row],[CH Company number]],"")</f>
        <v>14980577</v>
      </c>
      <c r="B1522" s="14" t="str">
        <f>IFERROR(Apollo_Data__Comp_No[[#This Row],[company]],"")</f>
        <v>Brompton Property Partners</v>
      </c>
      <c r="C1522" s="14" t="str">
        <f>IFERROR(_xlfn.XLOOKUP(Apollo_Results[[#This Row],[Company Number ]],Apollo_Data___Inc_Lender!A:A,Apollo_Data___Inc_Lender!C:C,,)&amp;"","")</f>
        <v>Christopher - Howard; Mattia - Mighali</v>
      </c>
      <c r="D1522" s="8" t="str">
        <f>IFERROR(_xlfn.XLOOKUP(Apollo_Results[[#This Row],[Company Number ]],Apollo_Data___Inc_Lender!A:A,Apollo_Data___Inc_Lender!D:D,,)&amp;"","")</f>
        <v/>
      </c>
      <c r="E1522" s="19">
        <f>IFERROR(_xlfn.XLOOKUP(Apollo_Results[[#This Row],[Company Number ]],Apollo_Data___Inc_Lender!A:A,Apollo_Data___Inc_Lender!E:E,"",),"")</f>
        <v>0</v>
      </c>
      <c r="F1522" s="8" t="str">
        <f>IFERROR(_xlfn.XLOOKUP(Apollo_Results[[#This Row],[Company Number ]],Apollo_Data___Inc_Lender!A:A,Apollo_Data___Inc_Lender!F:F,"",0)&amp;"","")</f>
        <v/>
      </c>
      <c r="G1522" s="19">
        <f>_xlfn.XLOOKUP(Apollo_Results[[#This Row],[Company Number ]],Apollo_Data___Inc_Lender!A:A,Apollo_Data___Inc_Lender!G:G,"",0)</f>
        <v>45111</v>
      </c>
      <c r="H1522" s="8" t="str">
        <f>IFERROR(Apollo_Data__Comp_No[[#This Row],[First Name]],"")</f>
        <v>Christopher</v>
      </c>
      <c r="I1522" s="8" t="str">
        <f>IFERROR(Apollo_Data__Comp_No[[#This Row],[Last Name]],"")</f>
        <v>Mnaea</v>
      </c>
      <c r="M1522" s="8" t="str">
        <f>IFERROR(Apollo_Data__Comp_No[[#This Row],[Company Linkedin Url]],"")</f>
        <v>http://www.linkedin.com/company/bromptonpropertypartners</v>
      </c>
      <c r="N1522" s="8" t="str">
        <f>IFERROR(Apollo_Data__Comp_No[[#This Row],[Website]],"")</f>
        <v>https://bromptonproperty.com</v>
      </c>
      <c r="O1522" s="8" t="str">
        <f>IFERROR(Apollo_Data__Comp_No[[#This Row],[Company Address]],"")</f>
        <v>3 Hornton Place, London, England, United Kingdom, W8 4LZ</v>
      </c>
      <c r="P1522" s="32"/>
    </row>
    <row r="1523" spans="1:16" x14ac:dyDescent="0.4">
      <c r="A1523" s="18" t="str">
        <f>IFERROR(Apollo_Data__Comp_No[[#This Row],[CH Company number]],"")</f>
        <v>13168415</v>
      </c>
      <c r="B1523" s="14" t="str">
        <f>IFERROR(Apollo_Data__Comp_No[[#This Row],[company]],"")</f>
        <v>Michael Tuck Estate Agents</v>
      </c>
      <c r="C1523" s="14" t="str">
        <f>IFERROR(_xlfn.XLOOKUP(Apollo_Results[[#This Row],[Company Number ]],Apollo_Data___Inc_Lender!A:A,Apollo_Data___Inc_Lender!C:C,,)&amp;"","")</f>
        <v>Keith - Brooker; Michael - Brooker</v>
      </c>
      <c r="D1523" s="8" t="str">
        <f>IFERROR(_xlfn.XLOOKUP(Apollo_Results[[#This Row],[Company Number ]],Apollo_Data___Inc_Lender!A:A,Apollo_Data___Inc_Lender!D:D,,)&amp;"","")</f>
        <v>Hsbc UK Bank PLC</v>
      </c>
      <c r="E1523" s="19">
        <f>IFERROR(_xlfn.XLOOKUP(Apollo_Results[[#This Row],[Company Number ]],Apollo_Data___Inc_Lender!A:A,Apollo_Data___Inc_Lender!E:E,"",),"")</f>
        <v>45014</v>
      </c>
      <c r="F1523" s="8" t="str">
        <f>IFERROR(_xlfn.XLOOKUP(Apollo_Results[[#This Row],[Company Number ]],Apollo_Data___Inc_Lender!A:A,Apollo_Data___Inc_Lender!F:F,"",0)&amp;"","")</f>
        <v>outstanding</v>
      </c>
      <c r="G1523" s="19">
        <f>_xlfn.XLOOKUP(Apollo_Results[[#This Row],[Company Number ]],Apollo_Data___Inc_Lender!A:A,Apollo_Data___Inc_Lender!G:G,"",0)</f>
        <v>44225</v>
      </c>
      <c r="H1523" s="8" t="str">
        <f>IFERROR(Apollo_Data__Comp_No[[#This Row],[First Name]],"")</f>
        <v>Richard</v>
      </c>
      <c r="I1523" s="8" t="str">
        <f>IFERROR(Apollo_Data__Comp_No[[#This Row],[Last Name]],"")</f>
        <v>Tuck</v>
      </c>
      <c r="M1523" s="8" t="str">
        <f>IFERROR(Apollo_Data__Comp_No[[#This Row],[Company Linkedin Url]],"")</f>
        <v>http://www.linkedin.com/company/michael-tuck-new-homes</v>
      </c>
      <c r="N1523" s="8" t="str">
        <f>IFERROR(Apollo_Data__Comp_No[[#This Row],[Website]],"")</f>
        <v>https://michaeltuck.co.uk</v>
      </c>
      <c r="O1523" s="8" t="str">
        <f>IFERROR(Apollo_Data__Comp_No[[#This Row],[Company Address]],"")</f>
        <v>17 Brunel Court, Gloucester, England, United Kingdom, GL2 2AL</v>
      </c>
      <c r="P1523" s="32"/>
    </row>
    <row r="1524" spans="1:16" x14ac:dyDescent="0.4">
      <c r="A1524" s="18" t="str">
        <f>IFERROR(Apollo_Data__Comp_No[[#This Row],[CH Company number]],"")</f>
        <v>16193589</v>
      </c>
      <c r="B1524" s="14" t="str">
        <f>IFERROR(Apollo_Data__Comp_No[[#This Row],[company]],"")</f>
        <v>Khalbros</v>
      </c>
      <c r="C1524" s="14" t="str">
        <f>IFERROR(_xlfn.XLOOKUP(Apollo_Results[[#This Row],[Company Number ]],Apollo_Data___Inc_Lender!A:A,Apollo_Data___Inc_Lender!C:C,,)&amp;"","")</f>
        <v>David - Khalastchi; Michael - Khalastchi</v>
      </c>
      <c r="D1524" s="8" t="str">
        <f>IFERROR(_xlfn.XLOOKUP(Apollo_Results[[#This Row],[Company Number ]],Apollo_Data___Inc_Lender!A:A,Apollo_Data___Inc_Lender!D:D,,)&amp;"","")</f>
        <v/>
      </c>
      <c r="E1524" s="19">
        <f>IFERROR(_xlfn.XLOOKUP(Apollo_Results[[#This Row],[Company Number ]],Apollo_Data___Inc_Lender!A:A,Apollo_Data___Inc_Lender!E:E,"",),"")</f>
        <v>0</v>
      </c>
      <c r="F1524" s="8" t="str">
        <f>IFERROR(_xlfn.XLOOKUP(Apollo_Results[[#This Row],[Company Number ]],Apollo_Data___Inc_Lender!A:A,Apollo_Data___Inc_Lender!F:F,"",0)&amp;"","")</f>
        <v/>
      </c>
      <c r="G1524" s="19">
        <f>_xlfn.XLOOKUP(Apollo_Results[[#This Row],[Company Number ]],Apollo_Data___Inc_Lender!A:A,Apollo_Data___Inc_Lender!G:G,"",0)</f>
        <v>45677</v>
      </c>
      <c r="H1524" s="8" t="str">
        <f>IFERROR(Apollo_Data__Comp_No[[#This Row],[First Name]],"")</f>
        <v>Leah</v>
      </c>
      <c r="I1524" s="8" t="str">
        <f>IFERROR(Apollo_Data__Comp_No[[#This Row],[Last Name]],"")</f>
        <v>Merison</v>
      </c>
      <c r="M1524" s="8" t="str">
        <f>IFERROR(Apollo_Data__Comp_No[[#This Row],[Company Linkedin Url]],"")</f>
        <v>http://www.linkedin.com/company/khalbros</v>
      </c>
      <c r="N1524" s="8" t="str">
        <f>IFERROR(Apollo_Data__Comp_No[[#This Row],[Website]],"")</f>
        <v>https://khalbros.co.uk</v>
      </c>
      <c r="O1524" s="8" t="str">
        <f>IFERROR(Apollo_Data__Comp_No[[#This Row],[Company Address]],"")</f>
        <v>20 York Place, Leeds, England, United Kingdom, LS1 2EX</v>
      </c>
      <c r="P1524" s="32"/>
    </row>
    <row r="1525" spans="1:16" x14ac:dyDescent="0.4">
      <c r="A1525" s="18" t="str">
        <f>IFERROR(Apollo_Data__Comp_No[[#This Row],[CH Company number]],"")</f>
        <v>14506639</v>
      </c>
      <c r="B1525" s="14" t="str">
        <f>IFERROR(Apollo_Data__Comp_No[[#This Row],[company]],"")</f>
        <v>NACROPOLIS (BH) LTD</v>
      </c>
      <c r="C1525" s="14" t="str">
        <f>IFERROR(_xlfn.XLOOKUP(Apollo_Results[[#This Row],[Company Number ]],Apollo_Data___Inc_Lender!A:A,Apollo_Data___Inc_Lender!C:C,,)&amp;"","")</f>
        <v>Amar - Pankhania; Ravi - Pankhania</v>
      </c>
      <c r="D1525" s="8" t="str">
        <f>IFERROR(_xlfn.XLOOKUP(Apollo_Results[[#This Row],[Company Number ]],Apollo_Data___Inc_Lender!A:A,Apollo_Data___Inc_Lender!D:D,,)&amp;"","")</f>
        <v>United Trust Bank Limited</v>
      </c>
      <c r="E1525" s="19">
        <f>IFERROR(_xlfn.XLOOKUP(Apollo_Results[[#This Row],[Company Number ]],Apollo_Data___Inc_Lender!A:A,Apollo_Data___Inc_Lender!E:E,"",),"")</f>
        <v>45693</v>
      </c>
      <c r="F1525" s="8" t="str">
        <f>IFERROR(_xlfn.XLOOKUP(Apollo_Results[[#This Row],[Company Number ]],Apollo_Data___Inc_Lender!A:A,Apollo_Data___Inc_Lender!F:F,"",0)&amp;"","")</f>
        <v>outstanding</v>
      </c>
      <c r="G1525" s="19">
        <f>_xlfn.XLOOKUP(Apollo_Results[[#This Row],[Company Number ]],Apollo_Data___Inc_Lender!A:A,Apollo_Data___Inc_Lender!G:G,"",0)</f>
        <v>44890</v>
      </c>
      <c r="H1525" s="8" t="str">
        <f>IFERROR(Apollo_Data__Comp_No[[#This Row],[First Name]],"")</f>
        <v>Ravi</v>
      </c>
      <c r="I1525" s="8" t="str">
        <f>IFERROR(Apollo_Data__Comp_No[[#This Row],[Last Name]],"")</f>
        <v>Pankhania</v>
      </c>
      <c r="M1525" s="8" t="str">
        <f>IFERROR(Apollo_Data__Comp_No[[#This Row],[Company Linkedin Url]],"")</f>
        <v>http://www.linkedin.com/company/nacropolis</v>
      </c>
      <c r="N1525" s="8" t="str">
        <f>IFERROR(Apollo_Data__Comp_No[[#This Row],[Website]],"")</f>
        <v>https://nacropolis.com</v>
      </c>
      <c r="O1525" s="8" t="str">
        <f>IFERROR(Apollo_Data__Comp_No[[#This Row],[Company Address]],"")</f>
        <v>14 Church Road, London, England, United Kingdom, SE19 2ET</v>
      </c>
      <c r="P1525" s="32"/>
    </row>
    <row r="1526" spans="1:16" x14ac:dyDescent="0.4">
      <c r="A1526" s="18" t="str">
        <f>IFERROR(Apollo_Data__Comp_No[[#This Row],[CH Company number]],"")</f>
        <v>12264644</v>
      </c>
      <c r="B1526" s="14" t="str">
        <f>IFERROR(Apollo_Data__Comp_No[[#This Row],[company]],"")</f>
        <v>WSB DEVELOPMENTS</v>
      </c>
      <c r="C1526" s="14" t="str">
        <f>IFERROR(_xlfn.XLOOKUP(Apollo_Results[[#This Row],[Company Number ]],Apollo_Data___Inc_Lender!A:A,Apollo_Data___Inc_Lender!C:C,,)&amp;"","")</f>
        <v>Philip - Sankey; Drahomir - Baran; Alexander - Schuler</v>
      </c>
      <c r="D1526" s="8" t="str">
        <f>IFERROR(_xlfn.XLOOKUP(Apollo_Results[[#This Row],[Company Number ]],Apollo_Data___Inc_Lender!A:A,Apollo_Data___Inc_Lender!D:D,,)&amp;"","")</f>
        <v>Goldentree Financial Services PLC</v>
      </c>
      <c r="E1526" s="19">
        <f>IFERROR(_xlfn.XLOOKUP(Apollo_Results[[#This Row],[Company Number ]],Apollo_Data___Inc_Lender!A:A,Apollo_Data___Inc_Lender!E:E,"",),"")</f>
        <v>45470</v>
      </c>
      <c r="F1526" s="8" t="str">
        <f>IFERROR(_xlfn.XLOOKUP(Apollo_Results[[#This Row],[Company Number ]],Apollo_Data___Inc_Lender!A:A,Apollo_Data___Inc_Lender!F:F,"",0)&amp;"","")</f>
        <v>outstanding</v>
      </c>
      <c r="G1526" s="19">
        <f>_xlfn.XLOOKUP(Apollo_Results[[#This Row],[Company Number ]],Apollo_Data___Inc_Lender!A:A,Apollo_Data___Inc_Lender!G:G,"",0)</f>
        <v>43754</v>
      </c>
      <c r="H1526" s="8" t="str">
        <f>IFERROR(Apollo_Data__Comp_No[[#This Row],[First Name]],"")</f>
        <v>Gokce</v>
      </c>
      <c r="I1526" s="8" t="str">
        <f>IFERROR(Apollo_Data__Comp_No[[#This Row],[Last Name]],"")</f>
        <v>Gencyurek</v>
      </c>
      <c r="M1526" s="8" t="str">
        <f>IFERROR(Apollo_Data__Comp_No[[#This Row],[Company Linkedin Url]],"")</f>
        <v>http://www.linkedin.com/company/wsb-developments-ltd</v>
      </c>
      <c r="N1526" s="8" t="str">
        <f>IFERROR(Apollo_Data__Comp_No[[#This Row],[Website]],"")</f>
        <v>https://wsbdevelopments.co.uk</v>
      </c>
      <c r="O1526" s="8" t="str">
        <f>IFERROR(Apollo_Data__Comp_No[[#This Row],[Company Address]],"")</f>
        <v>England, United Kingdom</v>
      </c>
      <c r="P1526" s="32"/>
    </row>
    <row r="1527" spans="1:16" x14ac:dyDescent="0.4">
      <c r="A1527" s="18" t="str">
        <f>IFERROR(Apollo_Data__Comp_No[[#This Row],[CH Company number]],"")</f>
        <v>06722514</v>
      </c>
      <c r="B1527" s="14" t="str">
        <f>IFERROR(Apollo_Data__Comp_No[[#This Row],[company]],"")</f>
        <v>Forshaw Land &amp; Property Group Ltd</v>
      </c>
      <c r="C1527" s="14" t="str">
        <f>IFERROR(_xlfn.XLOOKUP(Apollo_Results[[#This Row],[Company Number ]],Apollo_Data___Inc_Lender!A:A,Apollo_Data___Inc_Lender!C:C,,)&amp;"","")</f>
        <v>Jonathan - Forshaw; Lyndon - Forshaw; Phillip - Forshaw</v>
      </c>
      <c r="D1527" s="8" t="str">
        <f>IFERROR(_xlfn.XLOOKUP(Apollo_Results[[#This Row],[Company Number ]],Apollo_Data___Inc_Lender!A:A,Apollo_Data___Inc_Lender!D:D,,)&amp;"","")</f>
        <v>Alo Tower S.A.R.L, Acting in Respect of Its Compartment 7</v>
      </c>
      <c r="E1527" s="19">
        <f>IFERROR(_xlfn.XLOOKUP(Apollo_Results[[#This Row],[Company Number ]],Apollo_Data___Inc_Lender!A:A,Apollo_Data___Inc_Lender!E:E,"",),"")</f>
        <v>45625</v>
      </c>
      <c r="F1527" s="8" t="str">
        <f>IFERROR(_xlfn.XLOOKUP(Apollo_Results[[#This Row],[Company Number ]],Apollo_Data___Inc_Lender!A:A,Apollo_Data___Inc_Lender!F:F,"",0)&amp;"","")</f>
        <v>outstanding</v>
      </c>
      <c r="G1527" s="19">
        <f>_xlfn.XLOOKUP(Apollo_Results[[#This Row],[Company Number ]],Apollo_Data___Inc_Lender!A:A,Apollo_Data___Inc_Lender!G:G,"",0)</f>
        <v>39735</v>
      </c>
      <c r="H1527" s="8" t="str">
        <f>IFERROR(Apollo_Data__Comp_No[[#This Row],[First Name]],"")</f>
        <v>Isabella</v>
      </c>
      <c r="I1527" s="8" t="str">
        <f>IFERROR(Apollo_Data__Comp_No[[#This Row],[Last Name]],"")</f>
        <v>Forshaw</v>
      </c>
      <c r="M1527" s="8" t="str">
        <f>IFERROR(Apollo_Data__Comp_No[[#This Row],[Company Linkedin Url]],"")</f>
        <v>http://www.linkedin.com/company/forshaw-land-&amp;-property-group-ltd</v>
      </c>
      <c r="N1527" s="8" t="str">
        <f>IFERROR(Apollo_Data__Comp_No[[#This Row],[Website]],"")</f>
        <v>https://forshawgroup.com</v>
      </c>
      <c r="O1527" s="8" t="str">
        <f>IFERROR(Apollo_Data__Comp_No[[#This Row],[Company Address]],"")</f>
        <v>14 Wood Street, Bolton, England, United Kingdom, BL1 1DY</v>
      </c>
      <c r="P1527" s="32"/>
    </row>
    <row r="1528" spans="1:16" x14ac:dyDescent="0.4">
      <c r="A1528" s="18" t="str">
        <f>IFERROR(Apollo_Data__Comp_No[[#This Row],[CH Company number]],"")</f>
        <v>OC365832</v>
      </c>
      <c r="B1528" s="14" t="str">
        <f>IFERROR(Apollo_Data__Comp_No[[#This Row],[company]],"")</f>
        <v>South Street Capital</v>
      </c>
      <c r="C1528" s="14" t="str">
        <f>IFERROR(_xlfn.XLOOKUP(Apollo_Results[[#This Row],[Company Number ]],Apollo_Data___Inc_Lender!A:A,Apollo_Data___Inc_Lender!C:C,,)&amp;"","")</f>
        <v>James - Harrison-Topham; Lantern Assets Limited; Penhill Investments Limited</v>
      </c>
      <c r="D1528" s="8" t="str">
        <f>IFERROR(_xlfn.XLOOKUP(Apollo_Results[[#This Row],[Company Number ]],Apollo_Data___Inc_Lender!A:A,Apollo_Data___Inc_Lender!D:D,,)&amp;"","")</f>
        <v/>
      </c>
      <c r="E1528" s="19">
        <f>IFERROR(_xlfn.XLOOKUP(Apollo_Results[[#This Row],[Company Number ]],Apollo_Data___Inc_Lender!A:A,Apollo_Data___Inc_Lender!E:E,"",),"")</f>
        <v>0</v>
      </c>
      <c r="F1528" s="8" t="str">
        <f>IFERROR(_xlfn.XLOOKUP(Apollo_Results[[#This Row],[Company Number ]],Apollo_Data___Inc_Lender!A:A,Apollo_Data___Inc_Lender!F:F,"",0)&amp;"","")</f>
        <v/>
      </c>
      <c r="G1528" s="19">
        <f>_xlfn.XLOOKUP(Apollo_Results[[#This Row],[Company Number ]],Apollo_Data___Inc_Lender!A:A,Apollo_Data___Inc_Lender!G:G,"",0)</f>
        <v>40716</v>
      </c>
      <c r="H1528" s="8" t="str">
        <f>IFERROR(Apollo_Data__Comp_No[[#This Row],[First Name]],"")</f>
        <v>Helen</v>
      </c>
      <c r="I1528" s="8" t="str">
        <f>IFERROR(Apollo_Data__Comp_No[[#This Row],[Last Name]],"")</f>
        <v>Goldspink</v>
      </c>
      <c r="M1528" s="8" t="str">
        <f>IFERROR(Apollo_Data__Comp_No[[#This Row],[Company Linkedin Url]],"")</f>
        <v>http://www.linkedin.com/company/south-street-capital-uk-limited</v>
      </c>
      <c r="N1528" s="8" t="str">
        <f>IFERROR(Apollo_Data__Comp_No[[#This Row],[Website]],"")</f>
        <v>https://southstreetcapital.co.uk</v>
      </c>
      <c r="O1528" s="8" t="str">
        <f>IFERROR(Apollo_Data__Comp_No[[#This Row],[Company Address]],"")</f>
        <v>5 Conduit Street, London, England, United Kingdom, W1S 2XD</v>
      </c>
      <c r="P1528" s="32"/>
    </row>
    <row r="1529" spans="1:16" x14ac:dyDescent="0.4">
      <c r="A1529" s="18" t="str">
        <f>IFERROR(Apollo_Data__Comp_No[[#This Row],[CH Company number]],"")</f>
        <v>06532316</v>
      </c>
      <c r="B1529" s="14" t="str">
        <f>IFERROR(Apollo_Data__Comp_No[[#This Row],[company]],"")</f>
        <v>Kingerlee Homes</v>
      </c>
      <c r="C1529" s="14" t="str">
        <f>IFERROR(_xlfn.XLOOKUP(Apollo_Results[[#This Row],[Company Number ]],Apollo_Data___Inc_Lender!A:A,Apollo_Data___Inc_Lender!C:C,,)&amp;"","")</f>
        <v>David - Kingerlee; Darren - Arekion; Paul - Rose; David - Warlow</v>
      </c>
      <c r="D1529" s="8" t="str">
        <f>IFERROR(_xlfn.XLOOKUP(Apollo_Results[[#This Row],[Company Number ]],Apollo_Data___Inc_Lender!A:A,Apollo_Data___Inc_Lender!D:D,,)&amp;"","")</f>
        <v>Handelsbanken PLC</v>
      </c>
      <c r="E1529" s="19">
        <f>IFERROR(_xlfn.XLOOKUP(Apollo_Results[[#This Row],[Company Number ]],Apollo_Data___Inc_Lender!A:A,Apollo_Data___Inc_Lender!E:E,"",),"")</f>
        <v>44173</v>
      </c>
      <c r="F1529" s="8" t="str">
        <f>IFERROR(_xlfn.XLOOKUP(Apollo_Results[[#This Row],[Company Number ]],Apollo_Data___Inc_Lender!A:A,Apollo_Data___Inc_Lender!F:F,"",0)&amp;"","")</f>
        <v>outstanding</v>
      </c>
      <c r="G1529" s="19">
        <f>_xlfn.XLOOKUP(Apollo_Results[[#This Row],[Company Number ]],Apollo_Data___Inc_Lender!A:A,Apollo_Data___Inc_Lender!G:G,"",0)</f>
        <v>39519</v>
      </c>
      <c r="H1529" s="8" t="str">
        <f>IFERROR(Apollo_Data__Comp_No[[#This Row],[First Name]],"")</f>
        <v>Cressida</v>
      </c>
      <c r="I1529" s="8" t="str">
        <f>IFERROR(Apollo_Data__Comp_No[[#This Row],[Last Name]],"")</f>
        <v>Young</v>
      </c>
      <c r="M1529" s="8" t="str">
        <f>IFERROR(Apollo_Data__Comp_No[[#This Row],[Company Linkedin Url]],"")</f>
        <v>http://www.linkedin.com/company/kingerlee-homes</v>
      </c>
      <c r="N1529" s="8" t="str">
        <f>IFERROR(Apollo_Data__Comp_No[[#This Row],[Website]],"")</f>
        <v>https://kingerleehomes.co.uk</v>
      </c>
      <c r="O1529" s="8" t="str">
        <f>IFERROR(Apollo_Data__Comp_No[[#This Row],[Company Address]],"")</f>
        <v>Langford Locks, Kidlington, England, United Kingdom, OX5 1HR</v>
      </c>
      <c r="P1529" s="32"/>
    </row>
    <row r="1530" spans="1:16" x14ac:dyDescent="0.4">
      <c r="A1530" s="18" t="str">
        <f>IFERROR(Apollo_Data__Comp_No[[#This Row],[CH Company number]],"")</f>
        <v>OE014694</v>
      </c>
      <c r="B1530" s="14" t="str">
        <f>IFERROR(Apollo_Data__Comp_No[[#This Row],[company]],"")</f>
        <v>V&amp;A Homes (Yorkshire) Ltd #heartyourhome</v>
      </c>
      <c r="C1530" s="14" t="str">
        <f>IFERROR(_xlfn.XLOOKUP(Apollo_Results[[#This Row],[Company Number ]],Apollo_Data___Inc_Lender!A:A,Apollo_Data___Inc_Lender!C:C,,)&amp;"","")</f>
        <v/>
      </c>
      <c r="D1530" s="8" t="str">
        <f>IFERROR(_xlfn.XLOOKUP(Apollo_Results[[#This Row],[Company Number ]],Apollo_Data___Inc_Lender!A:A,Apollo_Data___Inc_Lender!D:D,,)&amp;"","")</f>
        <v/>
      </c>
      <c r="E1530" s="19">
        <f>IFERROR(_xlfn.XLOOKUP(Apollo_Results[[#This Row],[Company Number ]],Apollo_Data___Inc_Lender!A:A,Apollo_Data___Inc_Lender!E:E,"",),"")</f>
        <v>0</v>
      </c>
      <c r="F1530" s="8" t="str">
        <f>IFERROR(_xlfn.XLOOKUP(Apollo_Results[[#This Row],[Company Number ]],Apollo_Data___Inc_Lender!A:A,Apollo_Data___Inc_Lender!F:F,"",0)&amp;"","")</f>
        <v/>
      </c>
      <c r="G1530" s="19">
        <f>_xlfn.XLOOKUP(Apollo_Results[[#This Row],[Company Number ]],Apollo_Data___Inc_Lender!A:A,Apollo_Data___Inc_Lender!G:G,"",0)</f>
        <v>44944</v>
      </c>
      <c r="H1530" s="8" t="str">
        <f>IFERROR(Apollo_Data__Comp_No[[#This Row],[First Name]],"")</f>
        <v>Richard</v>
      </c>
      <c r="I1530" s="8" t="str">
        <f>IFERROR(Apollo_Data__Comp_No[[#This Row],[Last Name]],"")</f>
        <v>Watson</v>
      </c>
      <c r="M1530" s="8" t="str">
        <f>IFERROR(Apollo_Data__Comp_No[[#This Row],[Company Linkedin Url]],"")</f>
        <v>http://www.linkedin.com/company/v-a-homes-yorkshire-ltd</v>
      </c>
      <c r="N1530" s="8" t="str">
        <f>IFERROR(Apollo_Data__Comp_No[[#This Row],[Website]],"")</f>
        <v>https://vandahomes.co.uk</v>
      </c>
      <c r="O1530" s="8" t="str">
        <f>IFERROR(Apollo_Data__Comp_No[[#This Row],[Company Address]],"")</f>
        <v>110 Kings Road, Harrogate, England, United Kingdom, HG1 5HG</v>
      </c>
      <c r="P1530" s="32"/>
    </row>
    <row r="1531" spans="1:16" x14ac:dyDescent="0.4">
      <c r="A1531" s="18" t="str">
        <f>IFERROR(Apollo_Data__Comp_No[[#This Row],[CH Company number]],"")</f>
        <v>04111665</v>
      </c>
      <c r="B1531" s="14" t="str">
        <f>IFERROR(Apollo_Data__Comp_No[[#This Row],[company]],"")</f>
        <v>Waters Homes</v>
      </c>
      <c r="C1531" s="14" t="str">
        <f>IFERROR(_xlfn.XLOOKUP(Apollo_Results[[#This Row],[Company Number ]],Apollo_Data___Inc_Lender!A:A,Apollo_Data___Inc_Lender!C:C,,)&amp;"","")</f>
        <v>Damian - Waters; Dominic - Waters</v>
      </c>
      <c r="D1531" s="8" t="str">
        <f>IFERROR(_xlfn.XLOOKUP(Apollo_Results[[#This Row],[Company Number ]],Apollo_Data___Inc_Lender!A:A,Apollo_Data___Inc_Lender!D:D,,)&amp;"","")</f>
        <v>Nexa Lending &amp; Security Services LTD</v>
      </c>
      <c r="E1531" s="19">
        <f>IFERROR(_xlfn.XLOOKUP(Apollo_Results[[#This Row],[Company Number ]],Apollo_Data___Inc_Lender!A:A,Apollo_Data___Inc_Lender!E:E,"",),"")</f>
        <v>45863</v>
      </c>
      <c r="F1531" s="8" t="str">
        <f>IFERROR(_xlfn.XLOOKUP(Apollo_Results[[#This Row],[Company Number ]],Apollo_Data___Inc_Lender!A:A,Apollo_Data___Inc_Lender!F:F,"",0)&amp;"","")</f>
        <v>outstanding</v>
      </c>
      <c r="G1531" s="19">
        <f>_xlfn.XLOOKUP(Apollo_Results[[#This Row],[Company Number ]],Apollo_Data___Inc_Lender!A:A,Apollo_Data___Inc_Lender!G:G,"",0)</f>
        <v>36851</v>
      </c>
      <c r="H1531" s="8" t="str">
        <f>IFERROR(Apollo_Data__Comp_No[[#This Row],[First Name]],"")</f>
        <v>Dominic</v>
      </c>
      <c r="I1531" s="8" t="str">
        <f>IFERROR(Apollo_Data__Comp_No[[#This Row],[Last Name]],"")</f>
        <v>Waters</v>
      </c>
      <c r="M1531" s="8" t="str">
        <f>IFERROR(Apollo_Data__Comp_No[[#This Row],[Company Linkedin Url]],"")</f>
        <v>http://www.linkedin.com/company/waters-homes</v>
      </c>
      <c r="N1531" s="8" t="str">
        <f>IFERROR(Apollo_Data__Comp_No[[#This Row],[Website]],"")</f>
        <v>https://watersbuilders.com</v>
      </c>
      <c r="O1531" s="8" t="str">
        <f>IFERROR(Apollo_Data__Comp_No[[#This Row],[Company Address]],"")</f>
        <v>7804 Fairview Rd, Charlotte, North Carolina, United States, 28226</v>
      </c>
      <c r="P1531" s="32"/>
    </row>
    <row r="1532" spans="1:16" x14ac:dyDescent="0.4">
      <c r="A1532" s="18" t="str">
        <f>IFERROR(Apollo_Data__Comp_No[[#This Row],[CH Company number]],"")</f>
        <v>08101539</v>
      </c>
      <c r="B1532" s="14" t="str">
        <f>IFERROR(Apollo_Data__Comp_No[[#This Row],[company]],"")</f>
        <v>Alchemy Asset Management Limited</v>
      </c>
      <c r="C1532" s="14" t="str">
        <f>IFERROR(_xlfn.XLOOKUP(Apollo_Results[[#This Row],[Company Number ]],Apollo_Data___Inc_Lender!A:A,Apollo_Data___Inc_Lender!C:C,,)&amp;"","")</f>
        <v>David - Hughes; Guy - Bishop</v>
      </c>
      <c r="D1532" s="8" t="str">
        <f>IFERROR(_xlfn.XLOOKUP(Apollo_Results[[#This Row],[Company Number ]],Apollo_Data___Inc_Lender!A:A,Apollo_Data___Inc_Lender!D:D,,)&amp;"","")</f>
        <v/>
      </c>
      <c r="E1532" s="19">
        <f>IFERROR(_xlfn.XLOOKUP(Apollo_Results[[#This Row],[Company Number ]],Apollo_Data___Inc_Lender!A:A,Apollo_Data___Inc_Lender!E:E,"",),"")</f>
        <v>0</v>
      </c>
      <c r="F1532" s="8" t="str">
        <f>IFERROR(_xlfn.XLOOKUP(Apollo_Results[[#This Row],[Company Number ]],Apollo_Data___Inc_Lender!A:A,Apollo_Data___Inc_Lender!F:F,"",0)&amp;"","")</f>
        <v/>
      </c>
      <c r="G1532" s="19">
        <f>_xlfn.XLOOKUP(Apollo_Results[[#This Row],[Company Number ]],Apollo_Data___Inc_Lender!A:A,Apollo_Data___Inc_Lender!G:G,"",0)</f>
        <v>41072</v>
      </c>
      <c r="H1532" s="8" t="str">
        <f>IFERROR(Apollo_Data__Comp_No[[#This Row],[First Name]],"")</f>
        <v>Guy</v>
      </c>
      <c r="I1532" s="8" t="str">
        <f>IFERROR(Apollo_Data__Comp_No[[#This Row],[Last Name]],"")</f>
        <v>Bishop</v>
      </c>
      <c r="M1532" s="8" t="str">
        <f>IFERROR(Apollo_Data__Comp_No[[#This Row],[Company Linkedin Url]],"")</f>
        <v>http://www.linkedin.com/company/alchemyassetmanagementlimited</v>
      </c>
      <c r="N1532" s="8" t="str">
        <f>IFERROR(Apollo_Data__Comp_No[[#This Row],[Website]],"")</f>
        <v>https://alchemyassetmanagement.co.uk</v>
      </c>
      <c r="O1532" s="8" t="str">
        <f>IFERROR(Apollo_Data__Comp_No[[#This Row],[Company Address]],"")</f>
        <v>3 Duke of York Street, London, England, United Kingdom, SW1Y 6JP</v>
      </c>
      <c r="P1532" s="32"/>
    </row>
    <row r="1533" spans="1:16" x14ac:dyDescent="0.4">
      <c r="A1533" s="18" t="str">
        <f>IFERROR(Apollo_Data__Comp_No[[#This Row],[CH Company number]],"")</f>
        <v>11168174</v>
      </c>
      <c r="B1533" s="14" t="str">
        <f>IFERROR(Apollo_Data__Comp_No[[#This Row],[company]],"")</f>
        <v>Stancliffe Homes</v>
      </c>
      <c r="C1533" s="14" t="str">
        <f>IFERROR(_xlfn.XLOOKUP(Apollo_Results[[#This Row],[Company Number ]],Apollo_Data___Inc_Lender!A:A,Apollo_Data___Inc_Lender!C:C,,)&amp;"","")</f>
        <v>Angela - Evans; Jones, Samuel Patterson; Stephen - Jones</v>
      </c>
      <c r="D1533" s="8" t="str">
        <f>IFERROR(_xlfn.XLOOKUP(Apollo_Results[[#This Row],[Company Number ]],Apollo_Data___Inc_Lender!A:A,Apollo_Data___Inc_Lender!D:D,,)&amp;"","")</f>
        <v>Atelier Capital Partners Limited</v>
      </c>
      <c r="E1533" s="19">
        <f>IFERROR(_xlfn.XLOOKUP(Apollo_Results[[#This Row],[Company Number ]],Apollo_Data___Inc_Lender!A:A,Apollo_Data___Inc_Lender!E:E,"",),"")</f>
        <v>45734</v>
      </c>
      <c r="F1533" s="8" t="str">
        <f>IFERROR(_xlfn.XLOOKUP(Apollo_Results[[#This Row],[Company Number ]],Apollo_Data___Inc_Lender!A:A,Apollo_Data___Inc_Lender!F:F,"",0)&amp;"","")</f>
        <v>outstanding</v>
      </c>
      <c r="G1533" s="19">
        <f>_xlfn.XLOOKUP(Apollo_Results[[#This Row],[Company Number ]],Apollo_Data___Inc_Lender!A:A,Apollo_Data___Inc_Lender!G:G,"",0)</f>
        <v>43124</v>
      </c>
      <c r="H1533" s="8" t="str">
        <f>IFERROR(Apollo_Data__Comp_No[[#This Row],[First Name]],"")</f>
        <v>Sean</v>
      </c>
      <c r="I1533" s="8" t="str">
        <f>IFERROR(Apollo_Data__Comp_No[[#This Row],[Last Name]],"")</f>
        <v>McGovern</v>
      </c>
      <c r="M1533" s="8" t="str">
        <f>IFERROR(Apollo_Data__Comp_No[[#This Row],[Company Linkedin Url]],"")</f>
        <v>http://www.linkedin.com/company/stancliffe-homes</v>
      </c>
      <c r="N1533" s="8" t="str">
        <f>IFERROR(Apollo_Data__Comp_No[[#This Row],[Website]],"")</f>
        <v>https://stancliffehomes.co.uk</v>
      </c>
      <c r="O1533" s="8" t="str">
        <f>IFERROR(Apollo_Data__Comp_No[[#This Row],[Company Address]],"")</f>
        <v>Markham Vale Environment Centre, Chesterfield, England, United Kingdom, S44 5</v>
      </c>
      <c r="P1533" s="32"/>
    </row>
    <row r="1534" spans="1:16" x14ac:dyDescent="0.4">
      <c r="A1534" s="18" t="str">
        <f>IFERROR(Apollo_Data__Comp_No[[#This Row],[CH Company number]],"")</f>
        <v>03060930</v>
      </c>
      <c r="B1534" s="14" t="str">
        <f>IFERROR(Apollo_Data__Comp_No[[#This Row],[company]],"")</f>
        <v>Cosway Estate</v>
      </c>
      <c r="C1534" s="14" t="str">
        <f>IFERROR(_xlfn.XLOOKUP(Apollo_Results[[#This Row],[Company Number ]],Apollo_Data___Inc_Lender!A:A,Apollo_Data___Inc_Lender!C:C,,)&amp;"","")</f>
        <v>Ory - Halperin</v>
      </c>
      <c r="D1534" s="8" t="str">
        <f>IFERROR(_xlfn.XLOOKUP(Apollo_Results[[#This Row],[Company Number ]],Apollo_Data___Inc_Lender!A:A,Apollo_Data___Inc_Lender!D:D,,)&amp;"","")</f>
        <v>National Westminster Bank PLC</v>
      </c>
      <c r="E1534" s="19">
        <f>IFERROR(_xlfn.XLOOKUP(Apollo_Results[[#This Row],[Company Number ]],Apollo_Data___Inc_Lender!A:A,Apollo_Data___Inc_Lender!E:E,"",),"")</f>
        <v>39692</v>
      </c>
      <c r="F1534" s="8" t="str">
        <f>IFERROR(_xlfn.XLOOKUP(Apollo_Results[[#This Row],[Company Number ]],Apollo_Data___Inc_Lender!A:A,Apollo_Data___Inc_Lender!F:F,"",0)&amp;"","")</f>
        <v>outstanding</v>
      </c>
      <c r="G1534" s="19">
        <f>_xlfn.XLOOKUP(Apollo_Results[[#This Row],[Company Number ]],Apollo_Data___Inc_Lender!A:A,Apollo_Data___Inc_Lender!G:G,"",0)</f>
        <v>34843</v>
      </c>
      <c r="H1534" s="8" t="str">
        <f>IFERROR(Apollo_Data__Comp_No[[#This Row],[First Name]],"")</f>
        <v>Ory</v>
      </c>
      <c r="I1534" s="8" t="str">
        <f>IFERROR(Apollo_Data__Comp_No[[#This Row],[Last Name]],"")</f>
        <v>Halperin</v>
      </c>
      <c r="M1534" s="8" t="str">
        <f>IFERROR(Apollo_Data__Comp_No[[#This Row],[Company Linkedin Url]],"")</f>
        <v>http://www.linkedin.com/company/cosway-estates</v>
      </c>
      <c r="N1534" s="8" t="str">
        <f>IFERROR(Apollo_Data__Comp_No[[#This Row],[Website]],"")</f>
        <v>https://cosway.co.uk</v>
      </c>
      <c r="O1534" s="8" t="str">
        <f>IFERROR(Apollo_Data__Comp_No[[#This Row],[Company Address]],"")</f>
        <v>135 The Broadway, London, England, United Kingdom, NW7 4TD</v>
      </c>
      <c r="P1534" s="32"/>
    </row>
    <row r="1535" spans="1:16" x14ac:dyDescent="0.4">
      <c r="A1535" s="18" t="str">
        <f>IFERROR(Apollo_Data__Comp_No[[#This Row],[CH Company number]],"")</f>
        <v>16169083</v>
      </c>
      <c r="B1535" s="14" t="str">
        <f>IFERROR(Apollo_Data__Comp_No[[#This Row],[company]],"")</f>
        <v>Blaze and Co ltd</v>
      </c>
      <c r="C1535" s="14" t="str">
        <f>IFERROR(_xlfn.XLOOKUP(Apollo_Results[[#This Row],[Company Number ]],Apollo_Data___Inc_Lender!A:A,Apollo_Data___Inc_Lender!C:C,,)&amp;"","")</f>
        <v>Christopher - Clingan; Daniel - Thomas</v>
      </c>
      <c r="D1535" s="8" t="str">
        <f>IFERROR(_xlfn.XLOOKUP(Apollo_Results[[#This Row],[Company Number ]],Apollo_Data___Inc_Lender!A:A,Apollo_Data___Inc_Lender!D:D,,)&amp;"","")</f>
        <v/>
      </c>
      <c r="E1535" s="19">
        <f>IFERROR(_xlfn.XLOOKUP(Apollo_Results[[#This Row],[Company Number ]],Apollo_Data___Inc_Lender!A:A,Apollo_Data___Inc_Lender!E:E,"",),"")</f>
        <v>0</v>
      </c>
      <c r="F1535" s="8" t="str">
        <f>IFERROR(_xlfn.XLOOKUP(Apollo_Results[[#This Row],[Company Number ]],Apollo_Data___Inc_Lender!A:A,Apollo_Data___Inc_Lender!F:F,"",0)&amp;"","")</f>
        <v/>
      </c>
      <c r="G1535" s="19">
        <f>_xlfn.XLOOKUP(Apollo_Results[[#This Row],[Company Number ]],Apollo_Data___Inc_Lender!A:A,Apollo_Data___Inc_Lender!G:G,"",0)</f>
        <v>45664</v>
      </c>
      <c r="H1535" s="8" t="str">
        <f>IFERROR(Apollo_Data__Comp_No[[#This Row],[First Name]],"")</f>
        <v>Arabella</v>
      </c>
      <c r="I1535" s="8" t="str">
        <f>IFERROR(Apollo_Data__Comp_No[[#This Row],[Last Name]],"")</f>
        <v>Gurney</v>
      </c>
      <c r="M1535" s="8" t="str">
        <f>IFERROR(Apollo_Data__Comp_No[[#This Row],[Company Linkedin Url]],"")</f>
        <v>http://www.linkedin.com/company/blaze-and-co-ltd</v>
      </c>
      <c r="N1535" s="8" t="str">
        <f>IFERROR(Apollo_Data__Comp_No[[#This Row],[Website]],"")</f>
        <v>https://blazeandco.co.uk</v>
      </c>
      <c r="O1535" s="8" t="str">
        <f>IFERROR(Apollo_Data__Comp_No[[#This Row],[Company Address]],"")</f>
        <v>111 Drayton Gardens, London, England, United Kingdom, SW10 9</v>
      </c>
      <c r="P1535" s="32"/>
    </row>
    <row r="1536" spans="1:16" x14ac:dyDescent="0.4">
      <c r="A1536" s="18" t="str">
        <f>IFERROR(Apollo_Data__Comp_No[[#This Row],[CH Company number]],"")</f>
        <v>15008018</v>
      </c>
      <c r="B1536" s="14" t="str">
        <f>IFERROR(Apollo_Data__Comp_No[[#This Row],[company]],"")</f>
        <v>Drayton Mere Properties</v>
      </c>
      <c r="C1536" s="14" t="str">
        <f>IFERROR(_xlfn.XLOOKUP(Apollo_Results[[#This Row],[Company Number ]],Apollo_Data___Inc_Lender!A:A,Apollo_Data___Inc_Lender!C:C,,)&amp;"","")</f>
        <v>Karl - Pearce</v>
      </c>
      <c r="D1536" s="8" t="str">
        <f>IFERROR(_xlfn.XLOOKUP(Apollo_Results[[#This Row],[Company Number ]],Apollo_Data___Inc_Lender!A:A,Apollo_Data___Inc_Lender!D:D,,)&amp;"","")</f>
        <v/>
      </c>
      <c r="E1536" s="19">
        <f>IFERROR(_xlfn.XLOOKUP(Apollo_Results[[#This Row],[Company Number ]],Apollo_Data___Inc_Lender!A:A,Apollo_Data___Inc_Lender!E:E,"",),"")</f>
        <v>0</v>
      </c>
      <c r="F1536" s="8" t="str">
        <f>IFERROR(_xlfn.XLOOKUP(Apollo_Results[[#This Row],[Company Number ]],Apollo_Data___Inc_Lender!A:A,Apollo_Data___Inc_Lender!F:F,"",0)&amp;"","")</f>
        <v/>
      </c>
      <c r="G1536" s="19">
        <f>_xlfn.XLOOKUP(Apollo_Results[[#This Row],[Company Number ]],Apollo_Data___Inc_Lender!A:A,Apollo_Data___Inc_Lender!G:G,"",0)</f>
        <v>45124</v>
      </c>
      <c r="H1536" s="8" t="str">
        <f>IFERROR(Apollo_Data__Comp_No[[#This Row],[First Name]],"")</f>
        <v>Karl</v>
      </c>
      <c r="I1536" s="8" t="str">
        <f>IFERROR(Apollo_Data__Comp_No[[#This Row],[Last Name]],"")</f>
        <v>Pearce</v>
      </c>
      <c r="M1536" s="8" t="str">
        <f>IFERROR(Apollo_Data__Comp_No[[#This Row],[Company Linkedin Url]],"")</f>
        <v>http://www.linkedin.com/company/drayton-mere-properties</v>
      </c>
      <c r="N1536" s="8" t="str">
        <f>IFERROR(Apollo_Data__Comp_No[[#This Row],[Website]],"")</f>
        <v>https://draytonmereproperties.com</v>
      </c>
      <c r="O1536" s="8" t="str">
        <f>IFERROR(Apollo_Data__Comp_No[[#This Row],[Company Address]],"")</f>
        <v>Torpoint, England, United Kingdom, PL11 2TB</v>
      </c>
      <c r="P1536" s="32"/>
    </row>
    <row r="1537" spans="1:16" x14ac:dyDescent="0.4">
      <c r="A1537" s="18" t="str">
        <f>IFERROR(Apollo_Data__Comp_No[[#This Row],[CH Company number]],"")</f>
        <v>01519031</v>
      </c>
      <c r="B1537" s="14" t="str">
        <f>IFERROR(Apollo_Data__Comp_No[[#This Row],[company]],"")</f>
        <v>Dencora</v>
      </c>
      <c r="C1537" s="14" t="str">
        <f>IFERROR(_xlfn.XLOOKUP(Apollo_Results[[#This Row],[Company Number ]],Apollo_Data___Inc_Lender!A:A,Apollo_Data___Inc_Lender!C:C,,)&amp;"","")</f>
        <v>Michael - Rickards; David - Williams</v>
      </c>
      <c r="D1537" s="8" t="str">
        <f>IFERROR(_xlfn.XLOOKUP(Apollo_Results[[#This Row],[Company Number ]],Apollo_Data___Inc_Lender!A:A,Apollo_Data___Inc_Lender!D:D,,)&amp;"","")</f>
        <v>Lloyds Bank PLC (As Security Agent)</v>
      </c>
      <c r="E1537" s="19">
        <f>IFERROR(_xlfn.XLOOKUP(Apollo_Results[[#This Row],[Company Number ]],Apollo_Data___Inc_Lender!A:A,Apollo_Data___Inc_Lender!E:E,"",),"")</f>
        <v>44743</v>
      </c>
      <c r="F1537" s="8" t="str">
        <f>IFERROR(_xlfn.XLOOKUP(Apollo_Results[[#This Row],[Company Number ]],Apollo_Data___Inc_Lender!A:A,Apollo_Data___Inc_Lender!F:F,"",0)&amp;"","")</f>
        <v>outstanding</v>
      </c>
      <c r="G1537" s="19">
        <f>_xlfn.XLOOKUP(Apollo_Results[[#This Row],[Company Number ]],Apollo_Data___Inc_Lender!A:A,Apollo_Data___Inc_Lender!G:G,"",0)</f>
        <v>29490</v>
      </c>
      <c r="H1537" s="8" t="str">
        <f>IFERROR(Apollo_Data__Comp_No[[#This Row],[First Name]],"")</f>
        <v>Ewen</v>
      </c>
      <c r="I1537" s="8" t="str">
        <f>IFERROR(Apollo_Data__Comp_No[[#This Row],[Last Name]],"")</f>
        <v>McLeod</v>
      </c>
      <c r="M1537" s="8" t="str">
        <f>IFERROR(Apollo_Data__Comp_No[[#This Row],[Company Linkedin Url]],"")</f>
        <v>http://www.linkedin.com/company/dencora-2000-limited</v>
      </c>
      <c r="N1537" s="8" t="str">
        <f>IFERROR(Apollo_Data__Comp_No[[#This Row],[Website]],"")</f>
        <v>https://dencora.com</v>
      </c>
      <c r="O1537" s="8" t="str">
        <f>IFERROR(Apollo_Data__Comp_No[[#This Row],[Company Address]],"")</f>
        <v>17 Meridian Way, Norwich, England, United Kingdom, NR7 0TA</v>
      </c>
      <c r="P1537" s="32"/>
    </row>
    <row r="1538" spans="1:16" x14ac:dyDescent="0.4">
      <c r="A1538" s="18" t="str">
        <f>IFERROR(Apollo_Data__Comp_No[[#This Row],[CH Company number]],"")</f>
        <v>11300373</v>
      </c>
      <c r="B1538" s="14" t="str">
        <f>IFERROR(Apollo_Data__Comp_No[[#This Row],[company]],"")</f>
        <v>Luxe Projects London</v>
      </c>
      <c r="C1538" s="14" t="str">
        <f>IFERROR(_xlfn.XLOOKUP(Apollo_Results[[#This Row],[Company Number ]],Apollo_Data___Inc_Lender!A:A,Apollo_Data___Inc_Lender!C:C,,)&amp;"","")</f>
        <v>Lewis - Driver; David - Fotheringham; Mark - Turner</v>
      </c>
      <c r="D1538" s="8" t="str">
        <f>IFERROR(_xlfn.XLOOKUP(Apollo_Results[[#This Row],[Company Number ]],Apollo_Data___Inc_Lender!A:A,Apollo_Data___Inc_Lender!D:D,,)&amp;"","")</f>
        <v/>
      </c>
      <c r="E1538" s="19">
        <f>IFERROR(_xlfn.XLOOKUP(Apollo_Results[[#This Row],[Company Number ]],Apollo_Data___Inc_Lender!A:A,Apollo_Data___Inc_Lender!E:E,"",),"")</f>
        <v>0</v>
      </c>
      <c r="F1538" s="8" t="str">
        <f>IFERROR(_xlfn.XLOOKUP(Apollo_Results[[#This Row],[Company Number ]],Apollo_Data___Inc_Lender!A:A,Apollo_Data___Inc_Lender!F:F,"",0)&amp;"","")</f>
        <v/>
      </c>
      <c r="G1538" s="19">
        <f>_xlfn.XLOOKUP(Apollo_Results[[#This Row],[Company Number ]],Apollo_Data___Inc_Lender!A:A,Apollo_Data___Inc_Lender!G:G,"",0)</f>
        <v>43200</v>
      </c>
      <c r="H1538" s="8" t="str">
        <f>IFERROR(Apollo_Data__Comp_No[[#This Row],[First Name]],"")</f>
        <v>Bradley</v>
      </c>
      <c r="I1538" s="8" t="str">
        <f>IFERROR(Apollo_Data__Comp_No[[#This Row],[Last Name]],"")</f>
        <v>Sinclair</v>
      </c>
      <c r="M1538" s="8" t="str">
        <f>IFERROR(Apollo_Data__Comp_No[[#This Row],[Company Linkedin Url]],"")</f>
        <v>http://www.linkedin.com/company/luxeprojectslondon</v>
      </c>
      <c r="N1538" s="8" t="str">
        <f>IFERROR(Apollo_Data__Comp_No[[#This Row],[Website]],"")</f>
        <v>https://luxeprojectslondon.co.uk</v>
      </c>
      <c r="O1538" s="8" t="str">
        <f>IFERROR(Apollo_Data__Comp_No[[#This Row],[Company Address]],"")</f>
        <v>4 Delta Way, Egham, England, United Kingdom, TW20 8RX</v>
      </c>
      <c r="P1538" s="32"/>
    </row>
    <row r="1539" spans="1:16" x14ac:dyDescent="0.4">
      <c r="A1539" s="18" t="str">
        <f>IFERROR(Apollo_Data__Comp_No[[#This Row],[CH Company number]],"")</f>
        <v>05739185</v>
      </c>
      <c r="B1539" s="14" t="str">
        <f>IFERROR(Apollo_Data__Comp_No[[#This Row],[company]],"")</f>
        <v>CKC Properties Ltd</v>
      </c>
      <c r="C1539" s="14" t="str">
        <f>IFERROR(_xlfn.XLOOKUP(Apollo_Results[[#This Row],[Company Number ]],Apollo_Data___Inc_Lender!A:A,Apollo_Data___Inc_Lender!C:C,,)&amp;"","")</f>
        <v>Philip - Benoist; Nicholas - Scott; Geoffrey - Thomas</v>
      </c>
      <c r="D1539" s="8" t="str">
        <f>IFERROR(_xlfn.XLOOKUP(Apollo_Results[[#This Row],[Company Number ]],Apollo_Data___Inc_Lender!A:A,Apollo_Data___Inc_Lender!D:D,,)&amp;"","")</f>
        <v/>
      </c>
      <c r="E1539" s="19">
        <f>IFERROR(_xlfn.XLOOKUP(Apollo_Results[[#This Row],[Company Number ]],Apollo_Data___Inc_Lender!A:A,Apollo_Data___Inc_Lender!E:E,"",),"")</f>
        <v>0</v>
      </c>
      <c r="F1539" s="8" t="str">
        <f>IFERROR(_xlfn.XLOOKUP(Apollo_Results[[#This Row],[Company Number ]],Apollo_Data___Inc_Lender!A:A,Apollo_Data___Inc_Lender!F:F,"",0)&amp;"","")</f>
        <v/>
      </c>
      <c r="G1539" s="19">
        <f>_xlfn.XLOOKUP(Apollo_Results[[#This Row],[Company Number ]],Apollo_Data___Inc_Lender!A:A,Apollo_Data___Inc_Lender!G:G,"",0)</f>
        <v>38786</v>
      </c>
      <c r="H1539" s="8" t="str">
        <f>IFERROR(Apollo_Data__Comp_No[[#This Row],[First Name]],"")</f>
        <v>Connor</v>
      </c>
      <c r="I1539" s="8" t="str">
        <f>IFERROR(Apollo_Data__Comp_No[[#This Row],[Last Name]],"")</f>
        <v>Worrell</v>
      </c>
      <c r="M1539" s="8" t="str">
        <f>IFERROR(Apollo_Data__Comp_No[[#This Row],[Company Linkedin Url]],"")</f>
        <v>http://www.linkedin.com/company/ckc-properties-ltd</v>
      </c>
      <c r="N1539" s="8" t="str">
        <f>IFERROR(Apollo_Data__Comp_No[[#This Row],[Website]],"")</f>
        <v>https://ckcltd.co.uk</v>
      </c>
      <c r="O1539" s="8" t="str">
        <f>IFERROR(Apollo_Data__Comp_No[[#This Row],[Company Address]],"")</f>
        <v>38 Dover Street, London, England, United Kingdom, W1S 4NL</v>
      </c>
      <c r="P1539" s="32"/>
    </row>
    <row r="1540" spans="1:16" x14ac:dyDescent="0.4">
      <c r="A1540" s="18" t="str">
        <f>IFERROR(Apollo_Data__Comp_No[[#This Row],[CH Company number]],"")</f>
        <v>04062104</v>
      </c>
      <c r="B1540" s="14" t="str">
        <f>IFERROR(Apollo_Data__Comp_No[[#This Row],[company]],"")</f>
        <v>Drewitt Group</v>
      </c>
      <c r="C1540" s="14" t="str">
        <f>IFERROR(_xlfn.XLOOKUP(Apollo_Results[[#This Row],[Company Number ]],Apollo_Data___Inc_Lender!A:A,Apollo_Data___Inc_Lender!C:C,,)&amp;"","")</f>
        <v>Catherine - Drewitt</v>
      </c>
      <c r="D1540" s="8" t="str">
        <f>IFERROR(_xlfn.XLOOKUP(Apollo_Results[[#This Row],[Company Number ]],Apollo_Data___Inc_Lender!A:A,Apollo_Data___Inc_Lender!D:D,,)&amp;"","")</f>
        <v/>
      </c>
      <c r="E1540" s="19">
        <f>IFERROR(_xlfn.XLOOKUP(Apollo_Results[[#This Row],[Company Number ]],Apollo_Data___Inc_Lender!A:A,Apollo_Data___Inc_Lender!E:E,"",),"")</f>
        <v>0</v>
      </c>
      <c r="F1540" s="8" t="str">
        <f>IFERROR(_xlfn.XLOOKUP(Apollo_Results[[#This Row],[Company Number ]],Apollo_Data___Inc_Lender!A:A,Apollo_Data___Inc_Lender!F:F,"",0)&amp;"","")</f>
        <v/>
      </c>
      <c r="G1540" s="19">
        <f>_xlfn.XLOOKUP(Apollo_Results[[#This Row],[Company Number ]],Apollo_Data___Inc_Lender!A:A,Apollo_Data___Inc_Lender!G:G,"",0)</f>
        <v>36768</v>
      </c>
      <c r="H1540" s="8" t="str">
        <f>IFERROR(Apollo_Data__Comp_No[[#This Row],[First Name]],"")</f>
        <v>Richard</v>
      </c>
      <c r="I1540" s="8" t="str">
        <f>IFERROR(Apollo_Data__Comp_No[[#This Row],[Last Name]],"")</f>
        <v>Drewitt</v>
      </c>
      <c r="M1540" s="8" t="str">
        <f>IFERROR(Apollo_Data__Comp_No[[#This Row],[Company Linkedin Url]],"")</f>
        <v>http://www.linkedin.com/company/drewlec-electrical-services</v>
      </c>
      <c r="N1540" s="8" t="str">
        <f>IFERROR(Apollo_Data__Comp_No[[#This Row],[Website]],"")</f>
        <v>https://drewittgroup.co.uk</v>
      </c>
      <c r="O1540" s="8" t="str">
        <f>IFERROR(Apollo_Data__Comp_No[[#This Row],[Company Address]],"")</f>
        <v>865 Ringwood Road, Bournemouth, England, United Kingdom, BH11 8LW</v>
      </c>
      <c r="P1540" s="32"/>
    </row>
    <row r="1541" spans="1:16" x14ac:dyDescent="0.4">
      <c r="A1541" s="18" t="str">
        <f>IFERROR(Apollo_Data__Comp_No[[#This Row],[CH Company number]],"")</f>
        <v>16392439</v>
      </c>
      <c r="B1541" s="14" t="str">
        <f>IFERROR(Apollo_Data__Comp_No[[#This Row],[company]],"")</f>
        <v>Beaumont &amp; Partners</v>
      </c>
      <c r="C1541" s="14" t="str">
        <f>IFERROR(_xlfn.XLOOKUP(Apollo_Results[[#This Row],[Company Number ]],Apollo_Data___Inc_Lender!A:A,Apollo_Data___Inc_Lender!C:C,,)&amp;"","")</f>
        <v>Joshua - Bell; Igor - Borowiec; Joshua - Port</v>
      </c>
      <c r="D1541" s="8" t="str">
        <f>IFERROR(_xlfn.XLOOKUP(Apollo_Results[[#This Row],[Company Number ]],Apollo_Data___Inc_Lender!A:A,Apollo_Data___Inc_Lender!D:D,,)&amp;"","")</f>
        <v/>
      </c>
      <c r="E1541" s="19">
        <f>IFERROR(_xlfn.XLOOKUP(Apollo_Results[[#This Row],[Company Number ]],Apollo_Data___Inc_Lender!A:A,Apollo_Data___Inc_Lender!E:E,"",),"")</f>
        <v>0</v>
      </c>
      <c r="F1541" s="8" t="str">
        <f>IFERROR(_xlfn.XLOOKUP(Apollo_Results[[#This Row],[Company Number ]],Apollo_Data___Inc_Lender!A:A,Apollo_Data___Inc_Lender!F:F,"",0)&amp;"","")</f>
        <v/>
      </c>
      <c r="G1541" s="19">
        <f>_xlfn.XLOOKUP(Apollo_Results[[#This Row],[Company Number ]],Apollo_Data___Inc_Lender!A:A,Apollo_Data___Inc_Lender!G:G,"",0)</f>
        <v>45763</v>
      </c>
      <c r="H1541" s="8" t="str">
        <f>IFERROR(Apollo_Data__Comp_No[[#This Row],[First Name]],"")</f>
        <v>Chandimal</v>
      </c>
      <c r="I1541" s="8" t="str">
        <f>IFERROR(Apollo_Data__Comp_No[[#This Row],[Last Name]],"")</f>
        <v>Wanasuriya</v>
      </c>
      <c r="M1541" s="8" t="str">
        <f>IFERROR(Apollo_Data__Comp_No[[#This Row],[Company Linkedin Url]],"")</f>
        <v>http://www.linkedin.com/company/beaumontandartners</v>
      </c>
      <c r="N1541" s="8" t="str">
        <f>IFERROR(Apollo_Data__Comp_No[[#This Row],[Website]],"")</f>
        <v>https://beaupartners.com</v>
      </c>
      <c r="O1541" s="8" t="str">
        <f>IFERROR(Apollo_Data__Comp_No[[#This Row],[Company Address]],"")</f>
        <v>Woodland Road, Darlington, England, United Kingdom</v>
      </c>
      <c r="P1541" s="32"/>
    </row>
    <row r="1542" spans="1:16" x14ac:dyDescent="0.4">
      <c r="A1542" s="18" t="str">
        <f>IFERROR(Apollo_Data__Comp_No[[#This Row],[CH Company number]],"")</f>
        <v>03248657</v>
      </c>
      <c r="B1542" s="14" t="str">
        <f>IFERROR(Apollo_Data__Comp_No[[#This Row],[company]],"")</f>
        <v>Northill Properties Limited</v>
      </c>
      <c r="C1542" s="14" t="str">
        <f>IFERROR(_xlfn.XLOOKUP(Apollo_Results[[#This Row],[Company Number ]],Apollo_Data___Inc_Lender!A:A,Apollo_Data___Inc_Lender!C:C,,)&amp;"","")</f>
        <v>George - Robinson</v>
      </c>
      <c r="D1542" s="8" t="str">
        <f>IFERROR(_xlfn.XLOOKUP(Apollo_Results[[#This Row],[Company Number ]],Apollo_Data___Inc_Lender!A:A,Apollo_Data___Inc_Lender!D:D,,)&amp;"","")</f>
        <v>Investec Bank (UK) Limited</v>
      </c>
      <c r="E1542" s="19">
        <f>IFERROR(_xlfn.XLOOKUP(Apollo_Results[[#This Row],[Company Number ]],Apollo_Data___Inc_Lender!A:A,Apollo_Data___Inc_Lender!E:E,"",),"")</f>
        <v>35443</v>
      </c>
      <c r="F1542" s="8" t="str">
        <f>IFERROR(_xlfn.XLOOKUP(Apollo_Results[[#This Row],[Company Number ]],Apollo_Data___Inc_Lender!A:A,Apollo_Data___Inc_Lender!F:F,"",0)&amp;"","")</f>
        <v>outstanding</v>
      </c>
      <c r="G1542" s="19">
        <f>_xlfn.XLOOKUP(Apollo_Results[[#This Row],[Company Number ]],Apollo_Data___Inc_Lender!A:A,Apollo_Data___Inc_Lender!G:G,"",0)</f>
        <v>35319</v>
      </c>
      <c r="H1542" s="8" t="str">
        <f>IFERROR(Apollo_Data__Comp_No[[#This Row],[First Name]],"")</f>
        <v>Alex</v>
      </c>
      <c r="I1542" s="8" t="str">
        <f>IFERROR(Apollo_Data__Comp_No[[#This Row],[Last Name]],"")</f>
        <v>Robinson</v>
      </c>
      <c r="M1542" s="8" t="str">
        <f>IFERROR(Apollo_Data__Comp_No[[#This Row],[Company Linkedin Url]],"")</f>
        <v>http://www.linkedin.com/company/northill-properties-ltd</v>
      </c>
      <c r="N1542" s="8" t="str">
        <f>IFERROR(Apollo_Data__Comp_No[[#This Row],[Website]],"")</f>
        <v>https://northillproperties.co.uk</v>
      </c>
      <c r="O1542" s="8" t="str">
        <f>IFERROR(Apollo_Data__Comp_No[[#This Row],[Company Address]],"")</f>
        <v>42 South Molton Street, London, England, United Kingdom, W1C 2JR</v>
      </c>
      <c r="P1542" s="32"/>
    </row>
    <row r="1543" spans="1:16" x14ac:dyDescent="0.4">
      <c r="A1543" s="18" t="str">
        <f>IFERROR(Apollo_Data__Comp_No[[#This Row],[CH Company number]],"")</f>
        <v>13384731</v>
      </c>
      <c r="B1543" s="14" t="str">
        <f>IFERROR(Apollo_Data__Comp_No[[#This Row],[company]],"")</f>
        <v>CitiVest Ltd</v>
      </c>
      <c r="C1543" s="14" t="str">
        <f>IFERROR(_xlfn.XLOOKUP(Apollo_Results[[#This Row],[Company Number ]],Apollo_Data___Inc_Lender!A:A,Apollo_Data___Inc_Lender!C:C,,)&amp;"","")</f>
        <v>Michael - Ray; Simon - Sugar</v>
      </c>
      <c r="D1543" s="8" t="str">
        <f>IFERROR(_xlfn.XLOOKUP(Apollo_Results[[#This Row],[Company Number ]],Apollo_Data___Inc_Lender!A:A,Apollo_Data___Inc_Lender!D:D,,)&amp;"","")</f>
        <v/>
      </c>
      <c r="E1543" s="19">
        <f>IFERROR(_xlfn.XLOOKUP(Apollo_Results[[#This Row],[Company Number ]],Apollo_Data___Inc_Lender!A:A,Apollo_Data___Inc_Lender!E:E,"",),"")</f>
        <v>0</v>
      </c>
      <c r="F1543" s="8" t="str">
        <f>IFERROR(_xlfn.XLOOKUP(Apollo_Results[[#This Row],[Company Number ]],Apollo_Data___Inc_Lender!A:A,Apollo_Data___Inc_Lender!F:F,"",0)&amp;"","")</f>
        <v/>
      </c>
      <c r="G1543" s="19">
        <f>_xlfn.XLOOKUP(Apollo_Results[[#This Row],[Company Number ]],Apollo_Data___Inc_Lender!A:A,Apollo_Data___Inc_Lender!G:G,"",0)</f>
        <v>44326</v>
      </c>
      <c r="H1543" s="8" t="str">
        <f>IFERROR(Apollo_Data__Comp_No[[#This Row],[First Name]],"")</f>
        <v>Matthew</v>
      </c>
      <c r="I1543" s="8" t="str">
        <f>IFERROR(Apollo_Data__Comp_No[[#This Row],[Last Name]],"")</f>
        <v>Sugar</v>
      </c>
      <c r="M1543" s="8" t="str">
        <f>IFERROR(Apollo_Data__Comp_No[[#This Row],[Company Linkedin Url]],"")</f>
        <v>http://www.linkedin.com/company/citivest-ltd</v>
      </c>
      <c r="N1543" s="8" t="str">
        <f>IFERROR(Apollo_Data__Comp_No[[#This Row],[Website]],"")</f>
        <v>https://citivest.co.uk</v>
      </c>
      <c r="O1543" s="8" t="str">
        <f>IFERROR(Apollo_Data__Comp_No[[#This Row],[Company Address]],"")</f>
        <v>Loughton, England, United Kingdom</v>
      </c>
      <c r="P1543" s="32"/>
    </row>
    <row r="1544" spans="1:16" x14ac:dyDescent="0.4">
      <c r="A1544" s="18" t="str">
        <f>IFERROR(Apollo_Data__Comp_No[[#This Row],[CH Company number]],"")</f>
        <v>12092035</v>
      </c>
      <c r="B1544" s="14" t="str">
        <f>IFERROR(Apollo_Data__Comp_No[[#This Row],[company]],"")</f>
        <v>Liberty Care Developments</v>
      </c>
      <c r="C1544" s="14" t="str">
        <f>IFERROR(_xlfn.XLOOKUP(Apollo_Results[[#This Row],[Company Number ]],Apollo_Data___Inc_Lender!A:A,Apollo_Data___Inc_Lender!C:C,,)&amp;"","")</f>
        <v>Andrew - Baddeley; Mark - Church; Phillip - Morris; Emyr - Williams</v>
      </c>
      <c r="D1544" s="8" t="str">
        <f>IFERROR(_xlfn.XLOOKUP(Apollo_Results[[#This Row],[Company Number ]],Apollo_Data___Inc_Lender!A:A,Apollo_Data___Inc_Lender!D:D,,)&amp;"","")</f>
        <v/>
      </c>
      <c r="E1544" s="19">
        <f>IFERROR(_xlfn.XLOOKUP(Apollo_Results[[#This Row],[Company Number ]],Apollo_Data___Inc_Lender!A:A,Apollo_Data___Inc_Lender!E:E,"",),"")</f>
        <v>0</v>
      </c>
      <c r="F1544" s="8" t="str">
        <f>IFERROR(_xlfn.XLOOKUP(Apollo_Results[[#This Row],[Company Number ]],Apollo_Data___Inc_Lender!A:A,Apollo_Data___Inc_Lender!F:F,"",0)&amp;"","")</f>
        <v/>
      </c>
      <c r="G1544" s="19">
        <f>_xlfn.XLOOKUP(Apollo_Results[[#This Row],[Company Number ]],Apollo_Data___Inc_Lender!A:A,Apollo_Data___Inc_Lender!G:G,"",0)</f>
        <v>43654</v>
      </c>
      <c r="H1544" s="8" t="str">
        <f>IFERROR(Apollo_Data__Comp_No[[#This Row],[First Name]],"")</f>
        <v>Andrew</v>
      </c>
      <c r="I1544" s="8" t="str">
        <f>IFERROR(Apollo_Data__Comp_No[[#This Row],[Last Name]],"")</f>
        <v>Baddeley</v>
      </c>
      <c r="M1544" s="8" t="str">
        <f>IFERROR(Apollo_Data__Comp_No[[#This Row],[Company Linkedin Url]],"")</f>
        <v>http://www.linkedin.com/company/liberty-care-developments</v>
      </c>
      <c r="N1544" s="8" t="str">
        <f>IFERROR(Apollo_Data__Comp_No[[#This Row],[Website]],"")</f>
        <v>https://libertycaredevelopments.com</v>
      </c>
      <c r="O1544" s="8" t="str">
        <f>IFERROR(Apollo_Data__Comp_No[[#This Row],[Company Address]],"")</f>
        <v>Chester, England, United Kingdom</v>
      </c>
      <c r="P1544" s="32"/>
    </row>
    <row r="1545" spans="1:16" x14ac:dyDescent="0.4">
      <c r="A1545" s="18" t="str">
        <f>IFERROR(Apollo_Data__Comp_No[[#This Row],[CH Company number]],"")</f>
        <v>05019736</v>
      </c>
      <c r="B1545" s="14" t="str">
        <f>IFERROR(Apollo_Data__Comp_No[[#This Row],[company]],"")</f>
        <v>Vernier Limited</v>
      </c>
      <c r="C1545" s="14" t="str">
        <f>IFERROR(_xlfn.XLOOKUP(Apollo_Results[[#This Row],[Company Number ]],Apollo_Data___Inc_Lender!A:A,Apollo_Data___Inc_Lender!C:C,,)&amp;"","")</f>
        <v>Norma - Fennell; Robert - Fennell; Garry - Ward</v>
      </c>
      <c r="D1545" s="8" t="str">
        <f>IFERROR(_xlfn.XLOOKUP(Apollo_Results[[#This Row],[Company Number ]],Apollo_Data___Inc_Lender!A:A,Apollo_Data___Inc_Lender!D:D,,)&amp;"","")</f>
        <v>Hsbc Bank PLC</v>
      </c>
      <c r="E1545" s="19">
        <f>IFERROR(_xlfn.XLOOKUP(Apollo_Results[[#This Row],[Company Number ]],Apollo_Data___Inc_Lender!A:A,Apollo_Data___Inc_Lender!E:E,"",),"")</f>
        <v>38851</v>
      </c>
      <c r="F1545" s="8" t="str">
        <f>IFERROR(_xlfn.XLOOKUP(Apollo_Results[[#This Row],[Company Number ]],Apollo_Data___Inc_Lender!A:A,Apollo_Data___Inc_Lender!F:F,"",0)&amp;"","")</f>
        <v>fully-satisfied</v>
      </c>
      <c r="G1545" s="19">
        <f>_xlfn.XLOOKUP(Apollo_Results[[#This Row],[Company Number ]],Apollo_Data___Inc_Lender!A:A,Apollo_Data___Inc_Lender!G:G,"",0)</f>
        <v>38005</v>
      </c>
      <c r="H1545" s="8" t="str">
        <f>IFERROR(Apollo_Data__Comp_No[[#This Row],[First Name]],"")</f>
        <v>Rob</v>
      </c>
      <c r="I1545" s="8" t="str">
        <f>IFERROR(Apollo_Data__Comp_No[[#This Row],[Last Name]],"")</f>
        <v>Fennell</v>
      </c>
      <c r="M1545" s="8" t="str">
        <f>IFERROR(Apollo_Data__Comp_No[[#This Row],[Company Linkedin Url]],"")</f>
        <v>http://www.linkedin.com/company/vernier-limited</v>
      </c>
      <c r="N1545" s="8" t="str">
        <f>IFERROR(Apollo_Data__Comp_No[[#This Row],[Website]],"")</f>
        <v>https://vernierltd.com</v>
      </c>
      <c r="O1545" s="8" t="str">
        <f>IFERROR(Apollo_Data__Comp_No[[#This Row],[Company Address]],"")</f>
        <v>9 Corner Hall, England, United Kingdom, HP3 9HN</v>
      </c>
      <c r="P1545" s="32"/>
    </row>
    <row r="1546" spans="1:16" x14ac:dyDescent="0.4">
      <c r="A1546" s="18" t="str">
        <f>IFERROR(Apollo_Data__Comp_No[[#This Row],[CH Company number]],"")</f>
        <v>05281578</v>
      </c>
      <c r="B1546" s="14" t="str">
        <f>IFERROR(Apollo_Data__Comp_No[[#This Row],[company]],"")</f>
        <v>Red Earth Developments</v>
      </c>
      <c r="C1546" s="14" t="str">
        <f>IFERROR(_xlfn.XLOOKUP(Apollo_Results[[#This Row],[Company Number ]],Apollo_Data___Inc_Lender!A:A,Apollo_Data___Inc_Lender!C:C,,)&amp;"","")</f>
        <v>Judith - Friend; Simon - Friend</v>
      </c>
      <c r="D1546" s="8" t="str">
        <f>IFERROR(_xlfn.XLOOKUP(Apollo_Results[[#This Row],[Company Number ]],Apollo_Data___Inc_Lender!A:A,Apollo_Data___Inc_Lender!D:D,,)&amp;"","")</f>
        <v/>
      </c>
      <c r="E1546" s="19">
        <f>IFERROR(_xlfn.XLOOKUP(Apollo_Results[[#This Row],[Company Number ]],Apollo_Data___Inc_Lender!A:A,Apollo_Data___Inc_Lender!E:E,"",),"")</f>
        <v>0</v>
      </c>
      <c r="F1546" s="8" t="str">
        <f>IFERROR(_xlfn.XLOOKUP(Apollo_Results[[#This Row],[Company Number ]],Apollo_Data___Inc_Lender!A:A,Apollo_Data___Inc_Lender!F:F,"",0)&amp;"","")</f>
        <v/>
      </c>
      <c r="G1546" s="19">
        <f>_xlfn.XLOOKUP(Apollo_Results[[#This Row],[Company Number ]],Apollo_Data___Inc_Lender!A:A,Apollo_Data___Inc_Lender!G:G,"",0)</f>
        <v>38300</v>
      </c>
      <c r="H1546" s="8" t="str">
        <f>IFERROR(Apollo_Data__Comp_No[[#This Row],[First Name]],"")</f>
        <v>Jack</v>
      </c>
      <c r="I1546" s="8" t="str">
        <f>IFERROR(Apollo_Data__Comp_No[[#This Row],[Last Name]],"")</f>
        <v>Friend</v>
      </c>
      <c r="M1546" s="8" t="str">
        <f>IFERROR(Apollo_Data__Comp_No[[#This Row],[Company Linkedin Url]],"")</f>
        <v>http://www.linkedin.com/company/red-earth-developments</v>
      </c>
      <c r="N1546" s="8" t="str">
        <f>IFERROR(Apollo_Data__Comp_No[[#This Row],[Website]],"")</f>
        <v>https://red-earth.org</v>
      </c>
      <c r="O1546" s="8" t="str">
        <f>IFERROR(Apollo_Data__Comp_No[[#This Row],[Company Address]],"")</f>
        <v>England, United Kingdom</v>
      </c>
      <c r="P1546" s="32"/>
    </row>
    <row r="1547" spans="1:16" x14ac:dyDescent="0.4">
      <c r="A1547" s="18" t="str">
        <f>IFERROR(Apollo_Data__Comp_No[[#This Row],[CH Company number]],"")</f>
        <v>06399270</v>
      </c>
      <c r="B1547" s="14" t="str">
        <f>IFERROR(Apollo_Data__Comp_No[[#This Row],[company]],"")</f>
        <v>Caldway Construction Ltd</v>
      </c>
      <c r="C1547" s="14" t="str">
        <f>IFERROR(_xlfn.XLOOKUP(Apollo_Results[[#This Row],[Company Number ]],Apollo_Data___Inc_Lender!A:A,Apollo_Data___Inc_Lender!C:C,,)&amp;"","")</f>
        <v>James - Benson; Russell - Mitton</v>
      </c>
      <c r="D1547" s="8" t="str">
        <f>IFERROR(_xlfn.XLOOKUP(Apollo_Results[[#This Row],[Company Number ]],Apollo_Data___Inc_Lender!A:A,Apollo_Data___Inc_Lender!D:D,,)&amp;"","")</f>
        <v>The Royal Bank of Scotland PLC</v>
      </c>
      <c r="E1547" s="19">
        <f>IFERROR(_xlfn.XLOOKUP(Apollo_Results[[#This Row],[Company Number ]],Apollo_Data___Inc_Lender!A:A,Apollo_Data___Inc_Lender!E:E,"",),"")</f>
        <v>39923</v>
      </c>
      <c r="F1547" s="8" t="str">
        <f>IFERROR(_xlfn.XLOOKUP(Apollo_Results[[#This Row],[Company Number ]],Apollo_Data___Inc_Lender!A:A,Apollo_Data___Inc_Lender!F:F,"",0)&amp;"","")</f>
        <v>outstanding</v>
      </c>
      <c r="G1547" s="19">
        <f>_xlfn.XLOOKUP(Apollo_Results[[#This Row],[Company Number ]],Apollo_Data___Inc_Lender!A:A,Apollo_Data___Inc_Lender!G:G,"",0)</f>
        <v>39370</v>
      </c>
      <c r="H1547" s="8" t="str">
        <f>IFERROR(Apollo_Data__Comp_No[[#This Row],[First Name]],"")</f>
        <v>Russell</v>
      </c>
      <c r="I1547" s="8" t="str">
        <f>IFERROR(Apollo_Data__Comp_No[[#This Row],[Last Name]],"")</f>
        <v>Mitton</v>
      </c>
      <c r="M1547" s="8" t="str">
        <f>IFERROR(Apollo_Data__Comp_No[[#This Row],[Company Linkedin Url]],"")</f>
        <v>http://www.linkedin.com/company/caldway-homes</v>
      </c>
      <c r="N1547" s="8" t="str">
        <f>IFERROR(Apollo_Data__Comp_No[[#This Row],[Website]],"")</f>
        <v>https://caldwayconstruction.co.uk</v>
      </c>
      <c r="O1547" s="8" t="str">
        <f>IFERROR(Apollo_Data__Comp_No[[#This Row],[Company Address]],"")</f>
        <v>81-83a Allerton Road, England, United Kingdom, L18 2DA</v>
      </c>
      <c r="P1547" s="32"/>
    </row>
    <row r="1548" spans="1:16" x14ac:dyDescent="0.4">
      <c r="A1548" s="18" t="str">
        <f>IFERROR(Apollo_Data__Comp_No[[#This Row],[CH Company number]],"")</f>
        <v>02727380</v>
      </c>
      <c r="B1548" s="14" t="str">
        <f>IFERROR(Apollo_Data__Comp_No[[#This Row],[company]],"")</f>
        <v>St Anselm</v>
      </c>
      <c r="C1548" s="14" t="str">
        <f>IFERROR(_xlfn.XLOOKUP(Apollo_Results[[#This Row],[Company Number ]],Apollo_Data___Inc_Lender!A:A,Apollo_Data___Inc_Lender!C:C,,)&amp;"","")</f>
        <v>James - Fear; Hugh - Faith; Harry - Neal; Michael - Neal</v>
      </c>
      <c r="D1548" s="8" t="str">
        <f>IFERROR(_xlfn.XLOOKUP(Apollo_Results[[#This Row],[Company Number ]],Apollo_Data___Inc_Lender!A:A,Apollo_Data___Inc_Lender!D:D,,)&amp;"","")</f>
        <v>Barclays Bank PLC</v>
      </c>
      <c r="E1548" s="19">
        <f>IFERROR(_xlfn.XLOOKUP(Apollo_Results[[#This Row],[Company Number ]],Apollo_Data___Inc_Lender!A:A,Apollo_Data___Inc_Lender!E:E,"",),"")</f>
        <v>45854</v>
      </c>
      <c r="F1548" s="8" t="str">
        <f>IFERROR(_xlfn.XLOOKUP(Apollo_Results[[#This Row],[Company Number ]],Apollo_Data___Inc_Lender!A:A,Apollo_Data___Inc_Lender!F:F,"",0)&amp;"","")</f>
        <v>outstanding</v>
      </c>
      <c r="G1548" s="19">
        <f>_xlfn.XLOOKUP(Apollo_Results[[#This Row],[Company Number ]],Apollo_Data___Inc_Lender!A:A,Apollo_Data___Inc_Lender!G:G,"",0)</f>
        <v>33785</v>
      </c>
      <c r="H1548" s="8" t="str">
        <f>IFERROR(Apollo_Data__Comp_No[[#This Row],[First Name]],"")</f>
        <v>James</v>
      </c>
      <c r="I1548" s="8" t="str">
        <f>IFERROR(Apollo_Data__Comp_No[[#This Row],[Last Name]],"")</f>
        <v>Fear</v>
      </c>
      <c r="M1548" s="8" t="str">
        <f>IFERROR(Apollo_Data__Comp_No[[#This Row],[Company Linkedin Url]],"")</f>
        <v>http://www.linkedin.com/company/st-anselm-property-company</v>
      </c>
      <c r="N1548" s="8" t="str">
        <f>IFERROR(Apollo_Data__Comp_No[[#This Row],[Website]],"")</f>
        <v>https://st-anselm.co.uk</v>
      </c>
      <c r="O1548" s="8" t="str">
        <f>IFERROR(Apollo_Data__Comp_No[[#This Row],[Company Address]],"")</f>
        <v>London, United Kingdom</v>
      </c>
      <c r="P1548" s="32"/>
    </row>
    <row r="1549" spans="1:16" x14ac:dyDescent="0.4">
      <c r="A1549" s="18" t="str">
        <f>IFERROR(Apollo_Data__Comp_No[[#This Row],[CH Company number]],"")</f>
        <v>08232882</v>
      </c>
      <c r="B1549" s="14" t="str">
        <f>IFERROR(Apollo_Data__Comp_No[[#This Row],[company]],"")</f>
        <v>PropertyIndex</v>
      </c>
      <c r="C1549" s="14" t="str">
        <f>IFERROR(_xlfn.XLOOKUP(Apollo_Results[[#This Row],[Company Number ]],Apollo_Data___Inc_Lender!A:A,Apollo_Data___Inc_Lender!C:C,,)&amp;"","")</f>
        <v>Christopher - Spiteri</v>
      </c>
      <c r="D1549" s="8" t="str">
        <f>IFERROR(_xlfn.XLOOKUP(Apollo_Results[[#This Row],[Company Number ]],Apollo_Data___Inc_Lender!A:A,Apollo_Data___Inc_Lender!D:D,,)&amp;"","")</f>
        <v>Habl Finance Limited</v>
      </c>
      <c r="E1549" s="19">
        <f>IFERROR(_xlfn.XLOOKUP(Apollo_Results[[#This Row],[Company Number ]],Apollo_Data___Inc_Lender!A:A,Apollo_Data___Inc_Lender!E:E,"",),"")</f>
        <v>45365</v>
      </c>
      <c r="F1549" s="8" t="str">
        <f>IFERROR(_xlfn.XLOOKUP(Apollo_Results[[#This Row],[Company Number ]],Apollo_Data___Inc_Lender!A:A,Apollo_Data___Inc_Lender!F:F,"",0)&amp;"","")</f>
        <v>part-satisfied</v>
      </c>
      <c r="G1549" s="19">
        <f>_xlfn.XLOOKUP(Apollo_Results[[#This Row],[Company Number ]],Apollo_Data___Inc_Lender!A:A,Apollo_Data___Inc_Lender!G:G,"",0)</f>
        <v>41180</v>
      </c>
      <c r="H1549" s="8" t="str">
        <f>IFERROR(Apollo_Data__Comp_No[[#This Row],[First Name]],"")</f>
        <v>Chris</v>
      </c>
      <c r="I1549" s="8" t="str">
        <f>IFERROR(Apollo_Data__Comp_No[[#This Row],[Last Name]],"")</f>
        <v>Spiteri</v>
      </c>
      <c r="M1549" s="8" t="str">
        <f>IFERROR(Apollo_Data__Comp_No[[#This Row],[Company Linkedin Url]],"")</f>
        <v>http://www.linkedin.com/company/propertyindexco</v>
      </c>
      <c r="N1549" s="8" t="str">
        <f>IFERROR(Apollo_Data__Comp_No[[#This Row],[Website]],"")</f>
        <v>https://propertyindex.co</v>
      </c>
      <c r="O1549" s="8" t="str">
        <f>IFERROR(Apollo_Data__Comp_No[[#This Row],[Company Address]],"")</f>
        <v>113 Bute Street, Cardiff, Wales, United Kingdom, CF10 5EQ</v>
      </c>
      <c r="P1549" s="32"/>
    </row>
    <row r="1550" spans="1:16" x14ac:dyDescent="0.4">
      <c r="A1550" s="18" t="str">
        <f>IFERROR(Apollo_Data__Comp_No[[#This Row],[CH Company number]],"")</f>
        <v>09807560</v>
      </c>
      <c r="B1550" s="14" t="str">
        <f>IFERROR(Apollo_Data__Comp_No[[#This Row],[company]],"")</f>
        <v>JAMES TAYLOR GROUP LIMITED</v>
      </c>
      <c r="C1550" s="14" t="str">
        <f>IFERROR(_xlfn.XLOOKUP(Apollo_Results[[#This Row],[Company Number ]],Apollo_Data___Inc_Lender!A:A,Apollo_Data___Inc_Lender!C:C,,)&amp;"","")</f>
        <v>Michael - Coath; Emil - Sohrab</v>
      </c>
      <c r="D1550" s="8" t="str">
        <f>IFERROR(_xlfn.XLOOKUP(Apollo_Results[[#This Row],[Company Number ]],Apollo_Data___Inc_Lender!A:A,Apollo_Data___Inc_Lender!D:D,,)&amp;"","")</f>
        <v/>
      </c>
      <c r="E1550" s="19">
        <f>IFERROR(_xlfn.XLOOKUP(Apollo_Results[[#This Row],[Company Number ]],Apollo_Data___Inc_Lender!A:A,Apollo_Data___Inc_Lender!E:E,"",),"")</f>
        <v>0</v>
      </c>
      <c r="F1550" s="8" t="str">
        <f>IFERROR(_xlfn.XLOOKUP(Apollo_Results[[#This Row],[Company Number ]],Apollo_Data___Inc_Lender!A:A,Apollo_Data___Inc_Lender!F:F,"",0)&amp;"","")</f>
        <v/>
      </c>
      <c r="G1550" s="19">
        <f>_xlfn.XLOOKUP(Apollo_Results[[#This Row],[Company Number ]],Apollo_Data___Inc_Lender!A:A,Apollo_Data___Inc_Lender!G:G,"",0)</f>
        <v>42280</v>
      </c>
      <c r="H1550" s="8" t="str">
        <f>IFERROR(Apollo_Data__Comp_No[[#This Row],[First Name]],"")</f>
        <v>Richard</v>
      </c>
      <c r="I1550" s="8" t="str">
        <f>IFERROR(Apollo_Data__Comp_No[[#This Row],[Last Name]],"")</f>
        <v>Johnson</v>
      </c>
      <c r="M1550" s="8" t="str">
        <f>IFERROR(Apollo_Data__Comp_No[[#This Row],[Company Linkedin Url]],"")</f>
        <v>http://www.linkedin.com/company/james-taylor-group-limited</v>
      </c>
      <c r="N1550" s="8" t="str">
        <f>IFERROR(Apollo_Data__Comp_No[[#This Row],[Website]],"")</f>
        <v>https://jamestaylorgroup.com</v>
      </c>
      <c r="O1550" s="8" t="str">
        <f>IFERROR(Apollo_Data__Comp_No[[#This Row],[Company Address]],"")</f>
        <v>St Albans Road East, Hatfield, England, United Kingdom</v>
      </c>
      <c r="P1550" s="32"/>
    </row>
    <row r="1551" spans="1:16" x14ac:dyDescent="0.4">
      <c r="A1551" s="18" t="str">
        <f>IFERROR(Apollo_Data__Comp_No[[#This Row],[CH Company number]],"")</f>
        <v>15612987</v>
      </c>
      <c r="B1551" s="14" t="str">
        <f>IFERROR(Apollo_Data__Comp_No[[#This Row],[company]],"")</f>
        <v>Tarn Homes</v>
      </c>
      <c r="C1551" s="14" t="str">
        <f>IFERROR(_xlfn.XLOOKUP(Apollo_Results[[#This Row],[Company Number ]],Apollo_Data___Inc_Lender!A:A,Apollo_Data___Inc_Lender!C:C,,)&amp;"","")</f>
        <v/>
      </c>
      <c r="D1551" s="8" t="str">
        <f>IFERROR(_xlfn.XLOOKUP(Apollo_Results[[#This Row],[Company Number ]],Apollo_Data___Inc_Lender!A:A,Apollo_Data___Inc_Lender!D:D,,)&amp;"","")</f>
        <v/>
      </c>
      <c r="E1551" s="19">
        <f>IFERROR(_xlfn.XLOOKUP(Apollo_Results[[#This Row],[Company Number ]],Apollo_Data___Inc_Lender!A:A,Apollo_Data___Inc_Lender!E:E,"",),"")</f>
        <v>0</v>
      </c>
      <c r="F1551" s="8" t="str">
        <f>IFERROR(_xlfn.XLOOKUP(Apollo_Results[[#This Row],[Company Number ]],Apollo_Data___Inc_Lender!A:A,Apollo_Data___Inc_Lender!F:F,"",0)&amp;"","")</f>
        <v/>
      </c>
      <c r="G1551" s="19">
        <f>_xlfn.XLOOKUP(Apollo_Results[[#This Row],[Company Number ]],Apollo_Data___Inc_Lender!A:A,Apollo_Data___Inc_Lender!G:G,"",0)</f>
        <v>45385</v>
      </c>
      <c r="H1551" s="8" t="str">
        <f>IFERROR(Apollo_Data__Comp_No[[#This Row],[First Name]],"")</f>
        <v>Antony</v>
      </c>
      <c r="I1551" s="8" t="str">
        <f>IFERROR(Apollo_Data__Comp_No[[#This Row],[Last Name]],"")</f>
        <v>Martin</v>
      </c>
      <c r="M1551" s="8" t="str">
        <f>IFERROR(Apollo_Data__Comp_No[[#This Row],[Company Linkedin Url]],"")</f>
        <v>http://www.linkedin.com/company/tarn-homes</v>
      </c>
      <c r="N1551" s="8" t="str">
        <f>IFERROR(Apollo_Data__Comp_No[[#This Row],[Website]],"")</f>
        <v>https://tarnhomes.co.uk</v>
      </c>
      <c r="O1551" s="8" t="str">
        <f>IFERROR(Apollo_Data__Comp_No[[#This Row],[Company Address]],"")</f>
        <v>Queen Elizabeth Street, London, England, United Kingdom, SE1 2JE</v>
      </c>
      <c r="P1551" s="32"/>
    </row>
    <row r="1552" spans="1:16" x14ac:dyDescent="0.4">
      <c r="A1552" s="18" t="str">
        <f>IFERROR(Apollo_Data__Comp_No[[#This Row],[CH Company number]],"")</f>
        <v>04485637</v>
      </c>
      <c r="B1552" s="14" t="str">
        <f>IFERROR(Apollo_Data__Comp_No[[#This Row],[company]],"")</f>
        <v>'@retail</v>
      </c>
      <c r="C1552" s="14" t="str">
        <f>IFERROR(_xlfn.XLOOKUP(Apollo_Results[[#This Row],[Company Number ]],Apollo_Data___Inc_Lender!A:A,Apollo_Data___Inc_Lender!C:C,,)&amp;"","")</f>
        <v>Anthony - Donnelly</v>
      </c>
      <c r="D1552" s="8" t="str">
        <f>IFERROR(_xlfn.XLOOKUP(Apollo_Results[[#This Row],[Company Number ]],Apollo_Data___Inc_Lender!A:A,Apollo_Data___Inc_Lender!D:D,,)&amp;"","")</f>
        <v/>
      </c>
      <c r="E1552" s="19">
        <f>IFERROR(_xlfn.XLOOKUP(Apollo_Results[[#This Row],[Company Number ]],Apollo_Data___Inc_Lender!A:A,Apollo_Data___Inc_Lender!E:E,"",),"")</f>
        <v>0</v>
      </c>
      <c r="F1552" s="8" t="str">
        <f>IFERROR(_xlfn.XLOOKUP(Apollo_Results[[#This Row],[Company Number ]],Apollo_Data___Inc_Lender!A:A,Apollo_Data___Inc_Lender!F:F,"",0)&amp;"","")</f>
        <v/>
      </c>
      <c r="G1552" s="19">
        <f>_xlfn.XLOOKUP(Apollo_Results[[#This Row],[Company Number ]],Apollo_Data___Inc_Lender!A:A,Apollo_Data___Inc_Lender!G:G,"",0)</f>
        <v>37452</v>
      </c>
      <c r="H1552" s="8" t="str">
        <f>IFERROR(Apollo_Data__Comp_No[[#This Row],[First Name]],"")</f>
        <v>Ian</v>
      </c>
      <c r="I1552" s="8" t="str">
        <f>IFERROR(Apollo_Data__Comp_No[[#This Row],[Last Name]],"")</f>
        <v>Thurlbeck</v>
      </c>
      <c r="M1552" s="8" t="str">
        <f>IFERROR(Apollo_Data__Comp_No[[#This Row],[Company Linkedin Url]],"")</f>
        <v>http://www.linkedin.com/company/-retail</v>
      </c>
      <c r="N1552" s="8" t="str">
        <f>IFERROR(Apollo_Data__Comp_No[[#This Row],[Website]],"")</f>
        <v>https://atretail.co.uk</v>
      </c>
      <c r="O1552" s="8" t="str">
        <f>IFERROR(Apollo_Data__Comp_No[[#This Row],[Company Address]],"")</f>
        <v>Cobalt Park Way, Newcastle upon Tyne, England, United Kingdom, NE28 9</v>
      </c>
      <c r="P1552" s="32"/>
    </row>
    <row r="1553" spans="1:16" x14ac:dyDescent="0.4">
      <c r="A1553" s="18" t="str">
        <f>IFERROR(Apollo_Data__Comp_No[[#This Row],[CH Company number]],"")</f>
        <v>12268280</v>
      </c>
      <c r="B1553" s="14" t="str">
        <f>IFERROR(Apollo_Data__Comp_No[[#This Row],[company]],"")</f>
        <v>Novo Land + Development</v>
      </c>
      <c r="C1553" s="14" t="str">
        <f>IFERROR(_xlfn.XLOOKUP(Apollo_Results[[#This Row],[Company Number ]],Apollo_Data___Inc_Lender!A:A,Apollo_Data___Inc_Lender!C:C,,)&amp;"","")</f>
        <v>Aziz - Elkhadraoui; Lisa-Marie - Elkhadraoui; Martin - Mcfadden</v>
      </c>
      <c r="D1553" s="8" t="str">
        <f>IFERROR(_xlfn.XLOOKUP(Apollo_Results[[#This Row],[Company Number ]],Apollo_Data___Inc_Lender!A:A,Apollo_Data___Inc_Lender!D:D,,)&amp;"","")</f>
        <v/>
      </c>
      <c r="E1553" s="19">
        <f>IFERROR(_xlfn.XLOOKUP(Apollo_Results[[#This Row],[Company Number ]],Apollo_Data___Inc_Lender!A:A,Apollo_Data___Inc_Lender!E:E,"",),"")</f>
        <v>0</v>
      </c>
      <c r="F1553" s="8" t="str">
        <f>IFERROR(_xlfn.XLOOKUP(Apollo_Results[[#This Row],[Company Number ]],Apollo_Data___Inc_Lender!A:A,Apollo_Data___Inc_Lender!F:F,"",0)&amp;"","")</f>
        <v/>
      </c>
      <c r="G1553" s="19">
        <f>_xlfn.XLOOKUP(Apollo_Results[[#This Row],[Company Number ]],Apollo_Data___Inc_Lender!A:A,Apollo_Data___Inc_Lender!G:G,"",0)</f>
        <v>43755</v>
      </c>
      <c r="H1553" s="8" t="str">
        <f>IFERROR(Apollo_Data__Comp_No[[#This Row],[First Name]],"")</f>
        <v>Martin</v>
      </c>
      <c r="I1553" s="8" t="str">
        <f>IFERROR(Apollo_Data__Comp_No[[#This Row],[Last Name]],"")</f>
        <v>McFadden</v>
      </c>
      <c r="M1553" s="8" t="str">
        <f>IFERROR(Apollo_Data__Comp_No[[#This Row],[Company Linkedin Url]],"")</f>
        <v>http://www.linkedin.com/company/novo-land-developmentltd</v>
      </c>
      <c r="N1553" s="8" t="str">
        <f>IFERROR(Apollo_Data__Comp_No[[#This Row],[Website]],"")</f>
        <v>https://novo-land.co.uk</v>
      </c>
      <c r="O1553" s="8" t="str">
        <f>IFERROR(Apollo_Data__Comp_No[[#This Row],[Company Address]],"")</f>
        <v>475 Godstone Road, Whyteleafe, England, United Kingdom, CR3 0BL</v>
      </c>
      <c r="P1553" s="32"/>
    </row>
    <row r="1554" spans="1:16" x14ac:dyDescent="0.4">
      <c r="A1554" s="18" t="str">
        <f>IFERROR(Apollo_Data__Comp_No[[#This Row],[CH Company number]],"")</f>
        <v>SC602764</v>
      </c>
      <c r="B1554" s="14" t="str">
        <f>IFERROR(Apollo_Data__Comp_No[[#This Row],[company]],"")</f>
        <v>Valere</v>
      </c>
      <c r="C1554" s="14" t="str">
        <f>IFERROR(_xlfn.XLOOKUP(Apollo_Results[[#This Row],[Company Number ]],Apollo_Data___Inc_Lender!A:A,Apollo_Data___Inc_Lender!C:C,,)&amp;"","")</f>
        <v>Louise - Legg</v>
      </c>
      <c r="D1554" s="8" t="str">
        <f>IFERROR(_xlfn.XLOOKUP(Apollo_Results[[#This Row],[Company Number ]],Apollo_Data___Inc_Lender!A:A,Apollo_Data___Inc_Lender!D:D,,)&amp;"","")</f>
        <v/>
      </c>
      <c r="E1554" s="19">
        <f>IFERROR(_xlfn.XLOOKUP(Apollo_Results[[#This Row],[Company Number ]],Apollo_Data___Inc_Lender!A:A,Apollo_Data___Inc_Lender!E:E,"",),"")</f>
        <v>0</v>
      </c>
      <c r="F1554" s="8" t="str">
        <f>IFERROR(_xlfn.XLOOKUP(Apollo_Results[[#This Row],[Company Number ]],Apollo_Data___Inc_Lender!A:A,Apollo_Data___Inc_Lender!F:F,"",0)&amp;"","")</f>
        <v/>
      </c>
      <c r="G1554" s="19">
        <f>_xlfn.XLOOKUP(Apollo_Results[[#This Row],[Company Number ]],Apollo_Data___Inc_Lender!A:A,Apollo_Data___Inc_Lender!G:G,"",0)</f>
        <v>43298</v>
      </c>
      <c r="H1554" s="8" t="str">
        <f>IFERROR(Apollo_Data__Comp_No[[#This Row],[First Name]],"")</f>
        <v>Klajdi</v>
      </c>
      <c r="I1554" s="8" t="str">
        <f>IFERROR(Apollo_Data__Comp_No[[#This Row],[Last Name]],"")</f>
        <v>Mehmeti</v>
      </c>
      <c r="M1554" s="8" t="str">
        <f>IFERROR(Apollo_Data__Comp_No[[#This Row],[Company Linkedin Url]],"")</f>
        <v>http://www.linkedin.com/company/valere-group</v>
      </c>
      <c r="N1554" s="8" t="str">
        <f>IFERROR(Apollo_Data__Comp_No[[#This Row],[Website]],"")</f>
        <v>https://valeregroup.co.uk</v>
      </c>
      <c r="O1554" s="8" t="str">
        <f>IFERROR(Apollo_Data__Comp_No[[#This Row],[Company Address]],"")</f>
        <v>18 Greek Street, London, England, United Kingdom, W1D 4DS</v>
      </c>
      <c r="P1554" s="32"/>
    </row>
    <row r="1555" spans="1:16" x14ac:dyDescent="0.4">
      <c r="A1555" s="18" t="str">
        <f>IFERROR(Apollo_Data__Comp_No[[#This Row],[CH Company number]],"")</f>
        <v>05268419</v>
      </c>
      <c r="B1555" s="14" t="str">
        <f>IFERROR(Apollo_Data__Comp_No[[#This Row],[company]],"")</f>
        <v>Town Quay Developments Limited</v>
      </c>
      <c r="C1555" s="14" t="str">
        <f>IFERROR(_xlfn.XLOOKUP(Apollo_Results[[#This Row],[Company Number ]],Apollo_Data___Inc_Lender!A:A,Apollo_Data___Inc_Lender!C:C,,)&amp;"","")</f>
        <v>Alexander - Hunt</v>
      </c>
      <c r="D1555" s="8" t="str">
        <f>IFERROR(_xlfn.XLOOKUP(Apollo_Results[[#This Row],[Company Number ]],Apollo_Data___Inc_Lender!A:A,Apollo_Data___Inc_Lender!D:D,,)&amp;"","")</f>
        <v>National Westminster Bank PLC</v>
      </c>
      <c r="E1555" s="19">
        <f>IFERROR(_xlfn.XLOOKUP(Apollo_Results[[#This Row],[Company Number ]],Apollo_Data___Inc_Lender!A:A,Apollo_Data___Inc_Lender!E:E,"",),"")</f>
        <v>41484</v>
      </c>
      <c r="F1555" s="8" t="str">
        <f>IFERROR(_xlfn.XLOOKUP(Apollo_Results[[#This Row],[Company Number ]],Apollo_Data___Inc_Lender!A:A,Apollo_Data___Inc_Lender!F:F,"",0)&amp;"","")</f>
        <v>fully-satisfied</v>
      </c>
      <c r="G1555" s="19">
        <f>_xlfn.XLOOKUP(Apollo_Results[[#This Row],[Company Number ]],Apollo_Data___Inc_Lender!A:A,Apollo_Data___Inc_Lender!G:G,"",0)</f>
        <v>38285</v>
      </c>
      <c r="H1555" s="8" t="str">
        <f>IFERROR(Apollo_Data__Comp_No[[#This Row],[First Name]],"")</f>
        <v>Dan</v>
      </c>
      <c r="I1555" s="8" t="str">
        <f>IFERROR(Apollo_Data__Comp_No[[#This Row],[Last Name]],"")</f>
        <v>Fyall</v>
      </c>
      <c r="M1555" s="8" t="str">
        <f>IFERROR(Apollo_Data__Comp_No[[#This Row],[Company Linkedin Url]],"")</f>
        <v>http://www.linkedin.com/company/town-quay-developments-limited</v>
      </c>
      <c r="N1555" s="8" t="str">
        <f>IFERROR(Apollo_Data__Comp_No[[#This Row],[Website]],"")</f>
        <v>https://townquaydevelopments.com</v>
      </c>
      <c r="O1555" s="8" t="str">
        <f>IFERROR(Apollo_Data__Comp_No[[#This Row],[Company Address]],"")</f>
        <v>Saint Thomas Street, England, United Kingdom, SO23 9HE</v>
      </c>
      <c r="P1555" s="32"/>
    </row>
    <row r="1556" spans="1:16" x14ac:dyDescent="0.4">
      <c r="A1556" s="18" t="str">
        <f>IFERROR(Apollo_Data__Comp_No[[#This Row],[CH Company number]],"")</f>
        <v>10408360</v>
      </c>
      <c r="B1556" s="14" t="str">
        <f>IFERROR(Apollo_Data__Comp_No[[#This Row],[company]],"")</f>
        <v>Askival</v>
      </c>
      <c r="C1556" s="14" t="str">
        <f>IFERROR(_xlfn.XLOOKUP(Apollo_Results[[#This Row],[Company Number ]],Apollo_Data___Inc_Lender!A:A,Apollo_Data___Inc_Lender!C:C,,)&amp;"","")</f>
        <v>Anthony - Draper; Michael - Nestor; Malcolm - Ward</v>
      </c>
      <c r="D1556" s="8" t="str">
        <f>IFERROR(_xlfn.XLOOKUP(Apollo_Results[[#This Row],[Company Number ]],Apollo_Data___Inc_Lender!A:A,Apollo_Data___Inc_Lender!D:D,,)&amp;"","")</f>
        <v/>
      </c>
      <c r="E1556" s="19">
        <f>IFERROR(_xlfn.XLOOKUP(Apollo_Results[[#This Row],[Company Number ]],Apollo_Data___Inc_Lender!A:A,Apollo_Data___Inc_Lender!E:E,"",),"")</f>
        <v>0</v>
      </c>
      <c r="F1556" s="8" t="str">
        <f>IFERROR(_xlfn.XLOOKUP(Apollo_Results[[#This Row],[Company Number ]],Apollo_Data___Inc_Lender!A:A,Apollo_Data___Inc_Lender!F:F,"",0)&amp;"","")</f>
        <v/>
      </c>
      <c r="G1556" s="19">
        <f>_xlfn.XLOOKUP(Apollo_Results[[#This Row],[Company Number ]],Apollo_Data___Inc_Lender!A:A,Apollo_Data___Inc_Lender!G:G,"",0)</f>
        <v>42646</v>
      </c>
      <c r="H1556" s="8" t="str">
        <f>IFERROR(Apollo_Data__Comp_No[[#This Row],[First Name]],"")</f>
        <v>Tony</v>
      </c>
      <c r="I1556" s="8" t="str">
        <f>IFERROR(Apollo_Data__Comp_No[[#This Row],[Last Name]],"")</f>
        <v>Draper</v>
      </c>
      <c r="M1556" s="8" t="str">
        <f>IFERROR(Apollo_Data__Comp_No[[#This Row],[Company Linkedin Url]],"")</f>
        <v>http://www.linkedin.com/company/askival</v>
      </c>
      <c r="N1556" s="8" t="str">
        <f>IFERROR(Apollo_Data__Comp_No[[#This Row],[Website]],"")</f>
        <v>https://askival.org</v>
      </c>
      <c r="O1556" s="8" t="str">
        <f>IFERROR(Apollo_Data__Comp_No[[#This Row],[Company Address]],"")</f>
        <v>238 Green Lane, London, England, United Kingdom, SW16 3</v>
      </c>
      <c r="P1556" s="32"/>
    </row>
    <row r="1557" spans="1:16" x14ac:dyDescent="0.4">
      <c r="A1557" s="18" t="str">
        <f>IFERROR(Apollo_Data__Comp_No[[#This Row],[CH Company number]],"")</f>
        <v>03772623</v>
      </c>
      <c r="B1557" s="14" t="str">
        <f>IFERROR(Apollo_Data__Comp_No[[#This Row],[company]],"")</f>
        <v>Sladen Estates Ltd</v>
      </c>
      <c r="C1557" s="14" t="str">
        <f>IFERROR(_xlfn.XLOOKUP(Apollo_Results[[#This Row],[Company Number ]],Apollo_Data___Inc_Lender!A:A,Apollo_Data___Inc_Lender!C:C,,)&amp;"","")</f>
        <v>Rebecca - Wright; Stephen - James; Nicholas - Sladen; Rachel - Wood</v>
      </c>
      <c r="D1557" s="8" t="str">
        <f>IFERROR(_xlfn.XLOOKUP(Apollo_Results[[#This Row],[Company Number ]],Apollo_Data___Inc_Lender!A:A,Apollo_Data___Inc_Lender!D:D,,)&amp;"","")</f>
        <v>Svenska Handelsbanken Ab (Publ)</v>
      </c>
      <c r="E1557" s="19">
        <f>IFERROR(_xlfn.XLOOKUP(Apollo_Results[[#This Row],[Company Number ]],Apollo_Data___Inc_Lender!A:A,Apollo_Data___Inc_Lender!E:E,"",),"")</f>
        <v>41974</v>
      </c>
      <c r="F1557" s="8" t="str">
        <f>IFERROR(_xlfn.XLOOKUP(Apollo_Results[[#This Row],[Company Number ]],Apollo_Data___Inc_Lender!A:A,Apollo_Data___Inc_Lender!F:F,"",0)&amp;"","")</f>
        <v>outstanding</v>
      </c>
      <c r="G1557" s="19">
        <f>_xlfn.XLOOKUP(Apollo_Results[[#This Row],[Company Number ]],Apollo_Data___Inc_Lender!A:A,Apollo_Data___Inc_Lender!G:G,"",0)</f>
        <v>36298</v>
      </c>
      <c r="H1557" s="8" t="str">
        <f>IFERROR(Apollo_Data__Comp_No[[#This Row],[First Name]],"")</f>
        <v>Alan</v>
      </c>
      <c r="I1557" s="8" t="str">
        <f>IFERROR(Apollo_Data__Comp_No[[#This Row],[Last Name]],"")</f>
        <v>Mason</v>
      </c>
      <c r="M1557" s="8" t="str">
        <f>IFERROR(Apollo_Data__Comp_No[[#This Row],[Company Linkedin Url]],"")</f>
        <v>http://www.linkedin.com/company/sladenestates</v>
      </c>
      <c r="N1557" s="8" t="str">
        <f>IFERROR(Apollo_Data__Comp_No[[#This Row],[Website]],"")</f>
        <v>https://sladenestates.co.uk</v>
      </c>
      <c r="O1557" s="8" t="str">
        <f>IFERROR(Apollo_Data__Comp_No[[#This Row],[Company Address]],"")</f>
        <v>8 Maisies Way, South Normanton, England, United Kingdom, DE55 2DS</v>
      </c>
      <c r="P1557" s="32"/>
    </row>
    <row r="1558" spans="1:16" x14ac:dyDescent="0.4">
      <c r="A1558" s="18" t="str">
        <f>IFERROR(Apollo_Data__Comp_No[[#This Row],[CH Company number]],"")</f>
        <v>05024491</v>
      </c>
      <c r="B1558" s="14" t="str">
        <f>IFERROR(Apollo_Data__Comp_No[[#This Row],[company]],"")</f>
        <v>Sonsino Turcan Construction Limited</v>
      </c>
      <c r="C1558" s="14" t="str">
        <f>IFERROR(_xlfn.XLOOKUP(Apollo_Results[[#This Row],[Company Number ]],Apollo_Data___Inc_Lender!A:A,Apollo_Data___Inc_Lender!C:C,,)&amp;"","")</f>
        <v>Lucia - Sonsino; John - Turcan; Maria - Turcan; William - Sonsino</v>
      </c>
      <c r="D1558" s="8" t="str">
        <f>IFERROR(_xlfn.XLOOKUP(Apollo_Results[[#This Row],[Company Number ]],Apollo_Data___Inc_Lender!A:A,Apollo_Data___Inc_Lender!D:D,,)&amp;"","")</f>
        <v/>
      </c>
      <c r="E1558" s="19">
        <f>IFERROR(_xlfn.XLOOKUP(Apollo_Results[[#This Row],[Company Number ]],Apollo_Data___Inc_Lender!A:A,Apollo_Data___Inc_Lender!E:E,"",),"")</f>
        <v>0</v>
      </c>
      <c r="F1558" s="8" t="str">
        <f>IFERROR(_xlfn.XLOOKUP(Apollo_Results[[#This Row],[Company Number ]],Apollo_Data___Inc_Lender!A:A,Apollo_Data___Inc_Lender!F:F,"",0)&amp;"","")</f>
        <v/>
      </c>
      <c r="G1558" s="19">
        <f>_xlfn.XLOOKUP(Apollo_Results[[#This Row],[Company Number ]],Apollo_Data___Inc_Lender!A:A,Apollo_Data___Inc_Lender!G:G,"",0)</f>
        <v>38009</v>
      </c>
      <c r="H1558" s="8" t="str">
        <f>IFERROR(Apollo_Data__Comp_No[[#This Row],[First Name]],"")</f>
        <v>John</v>
      </c>
      <c r="I1558" s="8" t="str">
        <f>IFERROR(Apollo_Data__Comp_No[[#This Row],[Last Name]],"")</f>
        <v>Turcan</v>
      </c>
      <c r="M1558" s="8" t="str">
        <f>IFERROR(Apollo_Data__Comp_No[[#This Row],[Company Linkedin Url]],"")</f>
        <v>http://www.linkedin.com/company/sonsino-turcan-limited</v>
      </c>
      <c r="N1558" s="8" t="str">
        <f>IFERROR(Apollo_Data__Comp_No[[#This Row],[Website]],"")</f>
        <v>https://sonsinoturcan.co.uk</v>
      </c>
      <c r="O1558" s="8" t="str">
        <f>IFERROR(Apollo_Data__Comp_No[[#This Row],[Company Address]],"")</f>
        <v>13 Prince of Wales Terrace, London, England, United Kingdom, W8 5PG</v>
      </c>
      <c r="P1558" s="32"/>
    </row>
    <row r="1559" spans="1:16" x14ac:dyDescent="0.4">
      <c r="A1559" s="18">
        <f>IFERROR(Apollo_Data__Comp_No[[#This Row],[CH Company number]],"")</f>
        <v>0</v>
      </c>
      <c r="B1559" s="14" t="str">
        <f>IFERROR(Apollo_Data__Comp_No[[#This Row],[company]],"")</f>
        <v>Built Developments Ltd</v>
      </c>
      <c r="C1559" s="14" t="str">
        <f>IFERROR(_xlfn.XLOOKUP(Apollo_Results[[#This Row],[Company Number ]],Apollo_Data___Inc_Lender!A:A,Apollo_Data___Inc_Lender!C:C,,)&amp;"","")</f>
        <v/>
      </c>
      <c r="D1559" s="8" t="str">
        <f>IFERROR(_xlfn.XLOOKUP(Apollo_Results[[#This Row],[Company Number ]],Apollo_Data___Inc_Lender!A:A,Apollo_Data___Inc_Lender!D:D,,)&amp;"","")</f>
        <v/>
      </c>
      <c r="E1559" s="19" t="str">
        <f>IFERROR(_xlfn.XLOOKUP(Apollo_Results[[#This Row],[Company Number ]],Apollo_Data___Inc_Lender!A:A,Apollo_Data___Inc_Lender!E:E,"",),"")</f>
        <v/>
      </c>
      <c r="F1559" s="8" t="str">
        <f>IFERROR(_xlfn.XLOOKUP(Apollo_Results[[#This Row],[Company Number ]],Apollo_Data___Inc_Lender!A:A,Apollo_Data___Inc_Lender!F:F,"",0)&amp;"","")</f>
        <v/>
      </c>
      <c r="G1559" s="19" t="str">
        <f>_xlfn.XLOOKUP(Apollo_Results[[#This Row],[Company Number ]],Apollo_Data___Inc_Lender!A:A,Apollo_Data___Inc_Lender!G:G,"",0)</f>
        <v/>
      </c>
      <c r="H1559" s="8" t="str">
        <f>IFERROR(Apollo_Data__Comp_No[[#This Row],[First Name]],"")</f>
        <v>Jay</v>
      </c>
      <c r="I1559" s="8" t="str">
        <f>IFERROR(Apollo_Data__Comp_No[[#This Row],[Last Name]],"")</f>
        <v>Culbert</v>
      </c>
      <c r="M1559" s="8" t="str">
        <f>IFERROR(Apollo_Data__Comp_No[[#This Row],[Company Linkedin Url]],"")</f>
        <v>http://www.linkedin.com/company/built-developments-ltd</v>
      </c>
      <c r="N1559" s="8" t="str">
        <f>IFERROR(Apollo_Data__Comp_No[[#This Row],[Website]],"")</f>
        <v>https://builtdevelopments.co.uk</v>
      </c>
      <c r="O1559" s="8" t="str">
        <f>IFERROR(Apollo_Data__Comp_No[[#This Row],[Company Address]],"")</f>
        <v>Manchester, England, United Kingdom</v>
      </c>
      <c r="P1559" s="32"/>
    </row>
    <row r="1560" spans="1:16" x14ac:dyDescent="0.4">
      <c r="A1560" s="18" t="str">
        <f>IFERROR(Apollo_Data__Comp_No[[#This Row],[CH Company number]],"")</f>
        <v>13690645</v>
      </c>
      <c r="B1560" s="14" t="str">
        <f>IFERROR(Apollo_Data__Comp_No[[#This Row],[company]],"")</f>
        <v>Norton &amp; Singer Homes Ltd</v>
      </c>
      <c r="C1560" s="14" t="str">
        <f>IFERROR(_xlfn.XLOOKUP(Apollo_Results[[#This Row],[Company Number ]],Apollo_Data___Inc_Lender!A:A,Apollo_Data___Inc_Lender!C:C,,)&amp;"","")</f>
        <v>Trevor - Gretsinger; John - Norton</v>
      </c>
      <c r="D1560" s="8" t="str">
        <f>IFERROR(_xlfn.XLOOKUP(Apollo_Results[[#This Row],[Company Number ]],Apollo_Data___Inc_Lender!A:A,Apollo_Data___Inc_Lender!D:D,,)&amp;"","")</f>
        <v>Shawbrook Bank Limited</v>
      </c>
      <c r="E1560" s="19">
        <f>IFERROR(_xlfn.XLOOKUP(Apollo_Results[[#This Row],[Company Number ]],Apollo_Data___Inc_Lender!A:A,Apollo_Data___Inc_Lender!E:E,"",),"")</f>
        <v>45477</v>
      </c>
      <c r="F1560" s="8" t="str">
        <f>IFERROR(_xlfn.XLOOKUP(Apollo_Results[[#This Row],[Company Number ]],Apollo_Data___Inc_Lender!A:A,Apollo_Data___Inc_Lender!F:F,"",0)&amp;"","")</f>
        <v>fully-satisfied</v>
      </c>
      <c r="G1560" s="19">
        <f>_xlfn.XLOOKUP(Apollo_Results[[#This Row],[Company Number ]],Apollo_Data___Inc_Lender!A:A,Apollo_Data___Inc_Lender!G:G,"",0)</f>
        <v>44489</v>
      </c>
      <c r="H1560" s="8" t="str">
        <f>IFERROR(Apollo_Data__Comp_No[[#This Row],[First Name]],"")</f>
        <v>John</v>
      </c>
      <c r="I1560" s="8" t="str">
        <f>IFERROR(Apollo_Data__Comp_No[[#This Row],[Last Name]],"")</f>
        <v>Norton</v>
      </c>
      <c r="M1560" s="8" t="str">
        <f>IFERROR(Apollo_Data__Comp_No[[#This Row],[Company Linkedin Url]],"")</f>
        <v>http://www.linkedin.com/company/norton-singer-homes-ltd</v>
      </c>
      <c r="N1560" s="8" t="str">
        <f>IFERROR(Apollo_Data__Comp_No[[#This Row],[Website]],"")</f>
        <v>https://nortonsinger.co.uk</v>
      </c>
      <c r="O1560" s="8" t="str">
        <f>IFERROR(Apollo_Data__Comp_No[[#This Row],[Company Address]],"")</f>
        <v>2 Station Road, Norwich, England, United Kingdom, NR13 5LA</v>
      </c>
      <c r="P1560" s="32"/>
    </row>
    <row r="1561" spans="1:16" x14ac:dyDescent="0.4">
      <c r="A1561" s="18" t="str">
        <f>IFERROR(Apollo_Data__Comp_No[[#This Row],[CH Company number]],"")</f>
        <v>SC533393</v>
      </c>
      <c r="B1561" s="14" t="str">
        <f>IFERROR(Apollo_Data__Comp_No[[#This Row],[company]],"")</f>
        <v>Airlie Green Low Energy Homes</v>
      </c>
      <c r="C1561" s="14" t="str">
        <f>IFERROR(_xlfn.XLOOKUP(Apollo_Results[[#This Row],[Company Number ]],Apollo_Data___Inc_Lender!A:A,Apollo_Data___Inc_Lender!C:C,,)&amp;"","")</f>
        <v>Sheila - Duffy; Steven - Duffy</v>
      </c>
      <c r="D1561" s="8" t="str">
        <f>IFERROR(_xlfn.XLOOKUP(Apollo_Results[[#This Row],[Company Number ]],Apollo_Data___Inc_Lender!A:A,Apollo_Data___Inc_Lender!D:D,,)&amp;"","")</f>
        <v>Bank of Scotland PLC</v>
      </c>
      <c r="E1561" s="19">
        <f>IFERROR(_xlfn.XLOOKUP(Apollo_Results[[#This Row],[Company Number ]],Apollo_Data___Inc_Lender!A:A,Apollo_Data___Inc_Lender!E:E,"",),"")</f>
        <v>45726</v>
      </c>
      <c r="F1561" s="8" t="str">
        <f>IFERROR(_xlfn.XLOOKUP(Apollo_Results[[#This Row],[Company Number ]],Apollo_Data___Inc_Lender!A:A,Apollo_Data___Inc_Lender!F:F,"",0)&amp;"","")</f>
        <v>outstanding</v>
      </c>
      <c r="G1561" s="19">
        <f>_xlfn.XLOOKUP(Apollo_Results[[#This Row],[Company Number ]],Apollo_Data___Inc_Lender!A:A,Apollo_Data___Inc_Lender!G:G,"",0)</f>
        <v>42482</v>
      </c>
      <c r="H1561" s="8" t="str">
        <f>IFERROR(Apollo_Data__Comp_No[[#This Row],[First Name]],"")</f>
        <v>Steven</v>
      </c>
      <c r="I1561" s="8" t="str">
        <f>IFERROR(Apollo_Data__Comp_No[[#This Row],[Last Name]],"")</f>
        <v>Duffy</v>
      </c>
      <c r="M1561" s="8" t="str">
        <f>IFERROR(Apollo_Data__Comp_No[[#This Row],[Company Linkedin Url]],"")</f>
        <v>http://www.linkedin.com/company/airlie-green-low-energy-homes</v>
      </c>
      <c r="N1561" s="8" t="str">
        <f>IFERROR(Apollo_Data__Comp_No[[#This Row],[Website]],"")</f>
        <v>https://airliegreen.uk</v>
      </c>
      <c r="O1561" s="8" t="str">
        <f>IFERROR(Apollo_Data__Comp_No[[#This Row],[Company Address]],"")</f>
        <v>Alyth, Scotland, United Kingdom, PH11</v>
      </c>
      <c r="P1561" s="32"/>
    </row>
    <row r="1562" spans="1:16" x14ac:dyDescent="0.4">
      <c r="A1562" s="18" t="str">
        <f>IFERROR(Apollo_Data__Comp_No[[#This Row],[CH Company number]],"")</f>
        <v>OC427207</v>
      </c>
      <c r="B1562" s="14" t="str">
        <f>IFERROR(Apollo_Data__Comp_No[[#This Row],[company]],"")</f>
        <v>Opus North</v>
      </c>
      <c r="C1562" s="14" t="str">
        <f>IFERROR(_xlfn.XLOOKUP(Apollo_Results[[#This Row],[Company Number ]],Apollo_Data___Inc_Lender!A:A,Apollo_Data___Inc_Lender!C:C,,)&amp;"","")</f>
        <v>Fiera Real Estate Uk Limited; Kidstones Limited; Opus Land (North) Limited</v>
      </c>
      <c r="D1562" s="8" t="str">
        <f>IFERROR(_xlfn.XLOOKUP(Apollo_Results[[#This Row],[Company Number ]],Apollo_Data___Inc_Lender!A:A,Apollo_Data___Inc_Lender!D:D,,)&amp;"","")</f>
        <v/>
      </c>
      <c r="E1562" s="19">
        <f>IFERROR(_xlfn.XLOOKUP(Apollo_Results[[#This Row],[Company Number ]],Apollo_Data___Inc_Lender!A:A,Apollo_Data___Inc_Lender!E:E,"",),"")</f>
        <v>0</v>
      </c>
      <c r="F1562" s="8" t="str">
        <f>IFERROR(_xlfn.XLOOKUP(Apollo_Results[[#This Row],[Company Number ]],Apollo_Data___Inc_Lender!A:A,Apollo_Data___Inc_Lender!F:F,"",0)&amp;"","")</f>
        <v/>
      </c>
      <c r="G1562" s="19">
        <f>_xlfn.XLOOKUP(Apollo_Results[[#This Row],[Company Number ]],Apollo_Data___Inc_Lender!A:A,Apollo_Data___Inc_Lender!G:G,"",0)</f>
        <v>43588</v>
      </c>
      <c r="H1562" s="8" t="str">
        <f>IFERROR(Apollo_Data__Comp_No[[#This Row],[First Name]],"")</f>
        <v>James</v>
      </c>
      <c r="I1562" s="8" t="str">
        <f>IFERROR(Apollo_Data__Comp_No[[#This Row],[Last Name]],"")</f>
        <v>Farnaby</v>
      </c>
      <c r="M1562" s="8" t="str">
        <f>IFERROR(Apollo_Data__Comp_No[[#This Row],[Company Linkedin Url]],"")</f>
        <v>http://www.linkedin.com/company/opus-north</v>
      </c>
      <c r="N1562" s="8" t="str">
        <f>IFERROR(Apollo_Data__Comp_No[[#This Row],[Website]],"")</f>
        <v>https://opusnorth.co.uk</v>
      </c>
      <c r="O1562" s="8" t="str">
        <f>IFERROR(Apollo_Data__Comp_No[[#This Row],[Company Address]],"")</f>
        <v>35 Brook Street, Ilkley, England, United Kingdom, LS29 8AG</v>
      </c>
      <c r="P1562" s="32"/>
    </row>
    <row r="1563" spans="1:16" x14ac:dyDescent="0.4">
      <c r="A1563" s="18" t="str">
        <f>IFERROR(Apollo_Data__Comp_No[[#This Row],[CH Company number]],"")</f>
        <v>02206807</v>
      </c>
      <c r="B1563" s="14" t="str">
        <f>IFERROR(Apollo_Data__Comp_No[[#This Row],[company]],"")</f>
        <v>Redbourn Group Ltd</v>
      </c>
      <c r="C1563" s="14" t="str">
        <f>IFERROR(_xlfn.XLOOKUP(Apollo_Results[[#This Row],[Company Number ]],Apollo_Data___Inc_Lender!A:A,Apollo_Data___Inc_Lender!C:C,,)&amp;"","")</f>
        <v>Peter - Carroll; James - Darcy; Bartley - Mcgovern</v>
      </c>
      <c r="D1563" s="8" t="str">
        <f>IFERROR(_xlfn.XLOOKUP(Apollo_Results[[#This Row],[Company Number ]],Apollo_Data___Inc_Lender!A:A,Apollo_Data___Inc_Lender!D:D,,)&amp;"","")</f>
        <v>National Westminster Bank PLC</v>
      </c>
      <c r="E1563" s="19">
        <f>IFERROR(_xlfn.XLOOKUP(Apollo_Results[[#This Row],[Company Number ]],Apollo_Data___Inc_Lender!A:A,Apollo_Data___Inc_Lender!E:E,"",),"")</f>
        <v>37844</v>
      </c>
      <c r="F1563" s="8" t="str">
        <f>IFERROR(_xlfn.XLOOKUP(Apollo_Results[[#This Row],[Company Number ]],Apollo_Data___Inc_Lender!A:A,Apollo_Data___Inc_Lender!F:F,"",0)&amp;"","")</f>
        <v>outstanding</v>
      </c>
      <c r="G1563" s="19">
        <f>_xlfn.XLOOKUP(Apollo_Results[[#This Row],[Company Number ]],Apollo_Data___Inc_Lender!A:A,Apollo_Data___Inc_Lender!G:G,"",0)</f>
        <v>32129</v>
      </c>
      <c r="H1563" s="8" t="str">
        <f>IFERROR(Apollo_Data__Comp_No[[#This Row],[First Name]],"")</f>
        <v>Jim</v>
      </c>
      <c r="I1563" s="8" t="str">
        <f>IFERROR(Apollo_Data__Comp_No[[#This Row],[Last Name]],"")</f>
        <v>Darcy</v>
      </c>
      <c r="M1563" s="8" t="str">
        <f>IFERROR(Apollo_Data__Comp_No[[#This Row],[Company Linkedin Url]],"")</f>
        <v>http://www.linkedin.com/company/redbourn-group-ltd</v>
      </c>
      <c r="N1563" s="8" t="str">
        <f>IFERROR(Apollo_Data__Comp_No[[#This Row],[Website]],"")</f>
        <v>https://redbourn-group.co.uk</v>
      </c>
      <c r="O1563" s="8" t="str">
        <f>IFERROR(Apollo_Data__Comp_No[[#This Row],[Company Address]],"")</f>
        <v>Wilton Drive, Warwick, England, United Kingdom, CV34 6</v>
      </c>
      <c r="P1563" s="32"/>
    </row>
    <row r="1564" spans="1:16" x14ac:dyDescent="0.4">
      <c r="A1564" s="18" t="str">
        <f>IFERROR(Apollo_Data__Comp_No[[#This Row],[CH Company number]],"")</f>
        <v>02201161</v>
      </c>
      <c r="B1564" s="14" t="str">
        <f>IFERROR(Apollo_Data__Comp_No[[#This Row],[company]],"")</f>
        <v>Gilmartin Ley</v>
      </c>
      <c r="C1564" s="14" t="str">
        <f>IFERROR(_xlfn.XLOOKUP(Apollo_Results[[#This Row],[Company Number ]],Apollo_Data___Inc_Lender!A:A,Apollo_Data___Inc_Lender!C:C,,)&amp;"","")</f>
        <v>Christopher - Gilmartin; Jill - Evans; James - Gilmartin; Joseph - Salmon</v>
      </c>
      <c r="D1564" s="8" t="str">
        <f>IFERROR(_xlfn.XLOOKUP(Apollo_Results[[#This Row],[Company Number ]],Apollo_Data___Inc_Lender!A:A,Apollo_Data___Inc_Lender!D:D,,)&amp;"","")</f>
        <v>Barclays Bank PLC</v>
      </c>
      <c r="E1564" s="19">
        <f>IFERROR(_xlfn.XLOOKUP(Apollo_Results[[#This Row],[Company Number ]],Apollo_Data___Inc_Lender!A:A,Apollo_Data___Inc_Lender!E:E,"",),"")</f>
        <v>42412</v>
      </c>
      <c r="F1564" s="8" t="str">
        <f>IFERROR(_xlfn.XLOOKUP(Apollo_Results[[#This Row],[Company Number ]],Apollo_Data___Inc_Lender!A:A,Apollo_Data___Inc_Lender!F:F,"",0)&amp;"","")</f>
        <v>outstanding</v>
      </c>
      <c r="G1564" s="19">
        <f>_xlfn.XLOOKUP(Apollo_Results[[#This Row],[Company Number ]],Apollo_Data___Inc_Lender!A:A,Apollo_Data___Inc_Lender!G:G,"",0)</f>
        <v>32112</v>
      </c>
      <c r="H1564" s="8" t="str">
        <f>IFERROR(Apollo_Data__Comp_No[[#This Row],[First Name]],"")</f>
        <v>Joe</v>
      </c>
      <c r="I1564" s="8" t="str">
        <f>IFERROR(Apollo_Data__Comp_No[[#This Row],[Last Name]],"")</f>
        <v>Salmon</v>
      </c>
      <c r="M1564" s="8" t="str">
        <f>IFERROR(Apollo_Data__Comp_No[[#This Row],[Company Linkedin Url]],"")</f>
        <v>http://www.linkedin.com/company/gilmartin-ley</v>
      </c>
      <c r="N1564" s="8" t="str">
        <f>IFERROR(Apollo_Data__Comp_No[[#This Row],[Website]],"")</f>
        <v>https://gilmartinley.co.uk</v>
      </c>
      <c r="O1564" s="8" t="str">
        <f>IFERROR(Apollo_Data__Comp_No[[#This Row],[Company Address]],"")</f>
        <v>309 Chase Road, London, England, United Kingdom, N14 6JS</v>
      </c>
      <c r="P1564" s="32"/>
    </row>
    <row r="1565" spans="1:16" x14ac:dyDescent="0.4">
      <c r="A1565" s="18" t="str">
        <f>IFERROR(Apollo_Data__Comp_No[[#This Row],[CH Company number]],"")</f>
        <v>SL023180</v>
      </c>
      <c r="B1565" s="14" t="str">
        <f>IFERROR(Apollo_Data__Comp_No[[#This Row],[company]],"")</f>
        <v>Global Management</v>
      </c>
      <c r="C1565" s="14" t="str">
        <f>IFERROR(_xlfn.XLOOKUP(Apollo_Results[[#This Row],[Company Number ]],Apollo_Data___Inc_Lender!A:A,Apollo_Data___Inc_Lender!C:C,,)&amp;"","")</f>
        <v/>
      </c>
      <c r="D1565" s="8" t="str">
        <f>IFERROR(_xlfn.XLOOKUP(Apollo_Results[[#This Row],[Company Number ]],Apollo_Data___Inc_Lender!A:A,Apollo_Data___Inc_Lender!D:D,,)&amp;"","")</f>
        <v/>
      </c>
      <c r="E1565" s="19">
        <f>IFERROR(_xlfn.XLOOKUP(Apollo_Results[[#This Row],[Company Number ]],Apollo_Data___Inc_Lender!A:A,Apollo_Data___Inc_Lender!E:E,"",),"")</f>
        <v>0</v>
      </c>
      <c r="F1565" s="8" t="str">
        <f>IFERROR(_xlfn.XLOOKUP(Apollo_Results[[#This Row],[Company Number ]],Apollo_Data___Inc_Lender!A:A,Apollo_Data___Inc_Lender!F:F,"",0)&amp;"","")</f>
        <v/>
      </c>
      <c r="G1565" s="19">
        <f>_xlfn.XLOOKUP(Apollo_Results[[#This Row],[Company Number ]],Apollo_Data___Inc_Lender!A:A,Apollo_Data___Inc_Lender!G:G,"",0)</f>
        <v>42300</v>
      </c>
      <c r="H1565" s="8" t="str">
        <f>IFERROR(Apollo_Data__Comp_No[[#This Row],[First Name]],"")</f>
        <v>Lawrence</v>
      </c>
      <c r="I1565" s="8" t="str">
        <f>IFERROR(Apollo_Data__Comp_No[[#This Row],[Last Name]],"")</f>
        <v>Faulkner</v>
      </c>
      <c r="M1565" s="8" t="str">
        <f>IFERROR(Apollo_Data__Comp_No[[#This Row],[Company Linkedin Url]],"")</f>
        <v>http://www.linkedin.com/company/global-management.</v>
      </c>
      <c r="N1565" s="8" t="str">
        <f>IFERROR(Apollo_Data__Comp_No[[#This Row],[Website]],"")</f>
        <v>https://globalmanage.net</v>
      </c>
      <c r="O1565" s="8" t="str">
        <f>IFERROR(Apollo_Data__Comp_No[[#This Row],[Company Address]],"")</f>
        <v>550 S Hill St, Los Angeles, California, United States, 90013-1016</v>
      </c>
      <c r="P1565" s="32"/>
    </row>
    <row r="1566" spans="1:16" x14ac:dyDescent="0.4">
      <c r="A1566" s="18" t="str">
        <f>IFERROR(Apollo_Data__Comp_No[[#This Row],[CH Company number]],"")</f>
        <v>04132040</v>
      </c>
      <c r="B1566" s="14" t="str">
        <f>IFERROR(Apollo_Data__Comp_No[[#This Row],[company]],"")</f>
        <v>TAYLOR WEAVER LIMITED</v>
      </c>
      <c r="C1566" s="14" t="str">
        <f>IFERROR(_xlfn.XLOOKUP(Apollo_Results[[#This Row],[Company Number ]],Apollo_Data___Inc_Lender!A:A,Apollo_Data___Inc_Lender!C:C,,)&amp;"","")</f>
        <v>Neil - Weaver; Alex - Taylor; James - Taylor</v>
      </c>
      <c r="D1566" s="8" t="str">
        <f>IFERROR(_xlfn.XLOOKUP(Apollo_Results[[#This Row],[Company Number ]],Apollo_Data___Inc_Lender!A:A,Apollo_Data___Inc_Lender!D:D,,)&amp;"","")</f>
        <v/>
      </c>
      <c r="E1566" s="19">
        <f>IFERROR(_xlfn.XLOOKUP(Apollo_Results[[#This Row],[Company Number ]],Apollo_Data___Inc_Lender!A:A,Apollo_Data___Inc_Lender!E:E,"",),"")</f>
        <v>0</v>
      </c>
      <c r="F1566" s="8" t="str">
        <f>IFERROR(_xlfn.XLOOKUP(Apollo_Results[[#This Row],[Company Number ]],Apollo_Data___Inc_Lender!A:A,Apollo_Data___Inc_Lender!F:F,"",0)&amp;"","")</f>
        <v/>
      </c>
      <c r="G1566" s="19">
        <f>_xlfn.XLOOKUP(Apollo_Results[[#This Row],[Company Number ]],Apollo_Data___Inc_Lender!A:A,Apollo_Data___Inc_Lender!G:G,"",0)</f>
        <v>36888</v>
      </c>
      <c r="H1566" s="8" t="str">
        <f>IFERROR(Apollo_Data__Comp_No[[#This Row],[First Name]],"")</f>
        <v>James</v>
      </c>
      <c r="I1566" s="8" t="str">
        <f>IFERROR(Apollo_Data__Comp_No[[#This Row],[Last Name]],"")</f>
        <v>Taylor</v>
      </c>
      <c r="M1566" s="8" t="str">
        <f>IFERROR(Apollo_Data__Comp_No[[#This Row],[Company Linkedin Url]],"")</f>
        <v>http://www.linkedin.com/company/taylor-weaver-limited</v>
      </c>
      <c r="N1566" s="8" t="str">
        <f>IFERROR(Apollo_Data__Comp_No[[#This Row],[Website]],"")</f>
        <v>https://taylorweaver.co.uk</v>
      </c>
      <c r="O1566" s="8" t="str">
        <f>IFERROR(Apollo_Data__Comp_No[[#This Row],[Company Address]],"")</f>
        <v>Trident Park, Blackburn, England, United Kingdom, BB1 3</v>
      </c>
      <c r="P1566" s="32"/>
    </row>
    <row r="1567" spans="1:16" x14ac:dyDescent="0.4">
      <c r="A1567" s="18" t="str">
        <f>IFERROR(Apollo_Data__Comp_No[[#This Row],[CH Company number]],"")</f>
        <v>15240132</v>
      </c>
      <c r="B1567" s="14" t="str">
        <f>IFERROR(Apollo_Data__Comp_No[[#This Row],[company]],"")</f>
        <v>Webster Homes</v>
      </c>
      <c r="C1567" s="14" t="str">
        <f>IFERROR(_xlfn.XLOOKUP(Apollo_Results[[#This Row],[Company Number ]],Apollo_Data___Inc_Lender!A:A,Apollo_Data___Inc_Lender!C:C,,)&amp;"","")</f>
        <v>Daniel - Webster; Simon - Webster</v>
      </c>
      <c r="D1567" s="8" t="str">
        <f>IFERROR(_xlfn.XLOOKUP(Apollo_Results[[#This Row],[Company Number ]],Apollo_Data___Inc_Lender!A:A,Apollo_Data___Inc_Lender!D:D,,)&amp;"","")</f>
        <v>The Mortgage Works (UK) PLC</v>
      </c>
      <c r="E1567" s="19">
        <f>IFERROR(_xlfn.XLOOKUP(Apollo_Results[[#This Row],[Company Number ]],Apollo_Data___Inc_Lender!A:A,Apollo_Data___Inc_Lender!E:E,"",),"")</f>
        <v>45814</v>
      </c>
      <c r="F1567" s="8" t="str">
        <f>IFERROR(_xlfn.XLOOKUP(Apollo_Results[[#This Row],[Company Number ]],Apollo_Data___Inc_Lender!A:A,Apollo_Data___Inc_Lender!F:F,"",0)&amp;"","")</f>
        <v>outstanding</v>
      </c>
      <c r="G1567" s="19">
        <f>_xlfn.XLOOKUP(Apollo_Results[[#This Row],[Company Number ]],Apollo_Data___Inc_Lender!A:A,Apollo_Data___Inc_Lender!G:G,"",0)</f>
        <v>45225</v>
      </c>
      <c r="H1567" s="8" t="str">
        <f>IFERROR(Apollo_Data__Comp_No[[#This Row],[First Name]],"")</f>
        <v>Daniel</v>
      </c>
      <c r="I1567" s="8" t="str">
        <f>IFERROR(Apollo_Data__Comp_No[[#This Row],[Last Name]],"")</f>
        <v>Webster</v>
      </c>
      <c r="M1567" s="8" t="str">
        <f>IFERROR(Apollo_Data__Comp_No[[#This Row],[Company Linkedin Url]],"")</f>
        <v>http://www.linkedin.com/company/webster-homes</v>
      </c>
      <c r="N1567" s="8" t="str">
        <f>IFERROR(Apollo_Data__Comp_No[[#This Row],[Website]],"")</f>
        <v>https://websterhomes.net</v>
      </c>
      <c r="O1567" s="8" t="str">
        <f>IFERROR(Apollo_Data__Comp_No[[#This Row],[Company Address]],"")</f>
        <v>Main Street, Marston, England, United Kingdom, NG32 2HH</v>
      </c>
      <c r="P1567" s="32"/>
    </row>
    <row r="1568" spans="1:16" x14ac:dyDescent="0.4">
      <c r="A1568" s="18" t="str">
        <f>IFERROR(Apollo_Data__Comp_No[[#This Row],[CH Company number]],"")</f>
        <v>13021033</v>
      </c>
      <c r="B1568" s="14" t="str">
        <f>IFERROR(Apollo_Data__Comp_No[[#This Row],[company]],"")</f>
        <v>Lanes Exclusive Homes</v>
      </c>
      <c r="C1568" s="14" t="str">
        <f>IFERROR(_xlfn.XLOOKUP(Apollo_Results[[#This Row],[Company Number ]],Apollo_Data___Inc_Lender!A:A,Apollo_Data___Inc_Lender!C:C,,)&amp;"","")</f>
        <v>Hannah - Cunningham; Peter - Cunningham; Jake - Holloway; Alexander - Ward</v>
      </c>
      <c r="D1568" s="8" t="str">
        <f>IFERROR(_xlfn.XLOOKUP(Apollo_Results[[#This Row],[Company Number ]],Apollo_Data___Inc_Lender!A:A,Apollo_Data___Inc_Lender!D:D,,)&amp;"","")</f>
        <v/>
      </c>
      <c r="E1568" s="19">
        <f>IFERROR(_xlfn.XLOOKUP(Apollo_Results[[#This Row],[Company Number ]],Apollo_Data___Inc_Lender!A:A,Apollo_Data___Inc_Lender!E:E,"",),"")</f>
        <v>0</v>
      </c>
      <c r="F1568" s="8" t="str">
        <f>IFERROR(_xlfn.XLOOKUP(Apollo_Results[[#This Row],[Company Number ]],Apollo_Data___Inc_Lender!A:A,Apollo_Data___Inc_Lender!F:F,"",0)&amp;"","")</f>
        <v/>
      </c>
      <c r="G1568" s="19">
        <f>_xlfn.XLOOKUP(Apollo_Results[[#This Row],[Company Number ]],Apollo_Data___Inc_Lender!A:A,Apollo_Data___Inc_Lender!G:G,"",0)</f>
        <v>44150</v>
      </c>
      <c r="H1568" s="8" t="str">
        <f>IFERROR(Apollo_Data__Comp_No[[#This Row],[First Name]],"")</f>
        <v>Jake</v>
      </c>
      <c r="I1568" s="8" t="str">
        <f>IFERROR(Apollo_Data__Comp_No[[#This Row],[Last Name]],"")</f>
        <v>Holloway</v>
      </c>
      <c r="M1568" s="8" t="str">
        <f>IFERROR(Apollo_Data__Comp_No[[#This Row],[Company Linkedin Url]],"")</f>
        <v>http://www.linkedin.com/company/lanes-exclusive-homes</v>
      </c>
      <c r="N1568" s="8" t="str">
        <f>IFERROR(Apollo_Data__Comp_No[[#This Row],[Website]],"")</f>
        <v>https://lanesexclusivehomes.co.uk</v>
      </c>
      <c r="O1568" s="8" t="str">
        <f>IFERROR(Apollo_Data__Comp_No[[#This Row],[Company Address]],"")</f>
        <v>2 Market Street, Hertford, England, United Kingdom, SG14 1BD</v>
      </c>
      <c r="P1568" s="32"/>
    </row>
    <row r="1569" spans="1:16" x14ac:dyDescent="0.4">
      <c r="A1569" s="18" t="str">
        <f>IFERROR(Apollo_Data__Comp_No[[#This Row],[CH Company number]],"")</f>
        <v>12617782</v>
      </c>
      <c r="B1569" s="14" t="str">
        <f>IFERROR(Apollo_Data__Comp_No[[#This Row],[company]],"")</f>
        <v>Crown Building</v>
      </c>
      <c r="C1569" s="14" t="str">
        <f>IFERROR(_xlfn.XLOOKUP(Apollo_Results[[#This Row],[Company Number ]],Apollo_Data___Inc_Lender!A:A,Apollo_Data___Inc_Lender!C:C,,)&amp;"","")</f>
        <v>Robert - Holmes</v>
      </c>
      <c r="D1569" s="8" t="str">
        <f>IFERROR(_xlfn.XLOOKUP(Apollo_Results[[#This Row],[Company Number ]],Apollo_Data___Inc_Lender!A:A,Apollo_Data___Inc_Lender!D:D,,)&amp;"","")</f>
        <v/>
      </c>
      <c r="E1569" s="19">
        <f>IFERROR(_xlfn.XLOOKUP(Apollo_Results[[#This Row],[Company Number ]],Apollo_Data___Inc_Lender!A:A,Apollo_Data___Inc_Lender!E:E,"",),"")</f>
        <v>0</v>
      </c>
      <c r="F1569" s="8" t="str">
        <f>IFERROR(_xlfn.XLOOKUP(Apollo_Results[[#This Row],[Company Number ]],Apollo_Data___Inc_Lender!A:A,Apollo_Data___Inc_Lender!F:F,"",0)&amp;"","")</f>
        <v/>
      </c>
      <c r="G1569" s="19">
        <f>_xlfn.XLOOKUP(Apollo_Results[[#This Row],[Company Number ]],Apollo_Data___Inc_Lender!A:A,Apollo_Data___Inc_Lender!G:G,"",0)</f>
        <v>43973</v>
      </c>
      <c r="H1569" s="8" t="str">
        <f>IFERROR(Apollo_Data__Comp_No[[#This Row],[First Name]],"")</f>
        <v>Hamzah</v>
      </c>
      <c r="I1569" s="8" t="str">
        <f>IFERROR(Apollo_Data__Comp_No[[#This Row],[Last Name]],"")</f>
        <v>Iqbal</v>
      </c>
      <c r="M1569" s="8" t="str">
        <f>IFERROR(Apollo_Data__Comp_No[[#This Row],[Company Linkedin Url]],"")</f>
        <v>http://www.linkedin.com/company/crown-building-uk</v>
      </c>
      <c r="N1569" s="8" t="str">
        <f>IFERROR(Apollo_Data__Comp_No[[#This Row],[Website]],"")</f>
        <v>https://crown-building.com</v>
      </c>
      <c r="O1569" s="8" t="str">
        <f>IFERROR(Apollo_Data__Comp_No[[#This Row],[Company Address]],"")</f>
        <v>Colne Way, Watford, England, United Kingdom, WD24 7ND</v>
      </c>
      <c r="P1569" s="32"/>
    </row>
    <row r="1570" spans="1:16" x14ac:dyDescent="0.4">
      <c r="A1570" s="18" t="str">
        <f>IFERROR(Apollo_Data__Comp_No[[#This Row],[CH Company number]],"")</f>
        <v>03772623</v>
      </c>
      <c r="B1570" s="14" t="str">
        <f>IFERROR(Apollo_Data__Comp_No[[#This Row],[company]],"")</f>
        <v>Sladen Estates Ltd</v>
      </c>
      <c r="C1570" s="14" t="str">
        <f>IFERROR(_xlfn.XLOOKUP(Apollo_Results[[#This Row],[Company Number ]],Apollo_Data___Inc_Lender!A:A,Apollo_Data___Inc_Lender!C:C,,)&amp;"","")</f>
        <v>Rebecca - Wright; Stephen - James; Nicholas - Sladen; Rachel - Wood</v>
      </c>
      <c r="D1570" s="8" t="str">
        <f>IFERROR(_xlfn.XLOOKUP(Apollo_Results[[#This Row],[Company Number ]],Apollo_Data___Inc_Lender!A:A,Apollo_Data___Inc_Lender!D:D,,)&amp;"","")</f>
        <v>Svenska Handelsbanken Ab (Publ)</v>
      </c>
      <c r="E1570" s="19">
        <f>IFERROR(_xlfn.XLOOKUP(Apollo_Results[[#This Row],[Company Number ]],Apollo_Data___Inc_Lender!A:A,Apollo_Data___Inc_Lender!E:E,"",),"")</f>
        <v>41974</v>
      </c>
      <c r="F1570" s="8" t="str">
        <f>IFERROR(_xlfn.XLOOKUP(Apollo_Results[[#This Row],[Company Number ]],Apollo_Data___Inc_Lender!A:A,Apollo_Data___Inc_Lender!F:F,"",0)&amp;"","")</f>
        <v>outstanding</v>
      </c>
      <c r="G1570" s="19">
        <f>_xlfn.XLOOKUP(Apollo_Results[[#This Row],[Company Number ]],Apollo_Data___Inc_Lender!A:A,Apollo_Data___Inc_Lender!G:G,"",0)</f>
        <v>36298</v>
      </c>
      <c r="H1570" s="8" t="str">
        <f>IFERROR(Apollo_Data__Comp_No[[#This Row],[First Name]],"")</f>
        <v>Steve</v>
      </c>
      <c r="I1570" s="8" t="str">
        <f>IFERROR(Apollo_Data__Comp_No[[#This Row],[Last Name]],"")</f>
        <v>James</v>
      </c>
      <c r="M1570" s="8" t="str">
        <f>IFERROR(Apollo_Data__Comp_No[[#This Row],[Company Linkedin Url]],"")</f>
        <v>http://www.linkedin.com/company/sladenestates</v>
      </c>
      <c r="N1570" s="8" t="str">
        <f>IFERROR(Apollo_Data__Comp_No[[#This Row],[Website]],"")</f>
        <v>https://sladenestates.co.uk</v>
      </c>
      <c r="O1570" s="8" t="str">
        <f>IFERROR(Apollo_Data__Comp_No[[#This Row],[Company Address]],"")</f>
        <v>8 Maisies Way, South Normanton, England, United Kingdom, DE55 2DS</v>
      </c>
      <c r="P1570" s="32"/>
    </row>
    <row r="1571" spans="1:16" x14ac:dyDescent="0.4">
      <c r="A1571" s="18" t="str">
        <f>IFERROR(Apollo_Data__Comp_No[[#This Row],[CH Company number]],"")</f>
        <v>15227716</v>
      </c>
      <c r="B1571" s="14" t="str">
        <f>IFERROR(Apollo_Data__Comp_No[[#This Row],[company]],"")</f>
        <v>Sennia Group</v>
      </c>
      <c r="C1571" s="14" t="str">
        <f>IFERROR(_xlfn.XLOOKUP(Apollo_Results[[#This Row],[Company Number ]],Apollo_Data___Inc_Lender!A:A,Apollo_Data___Inc_Lender!C:C,,)&amp;"","")</f>
        <v>Oliver - De Wan; Stephanie - Lazarou; Alexander - Hogge</v>
      </c>
      <c r="D1571" s="8" t="str">
        <f>IFERROR(_xlfn.XLOOKUP(Apollo_Results[[#This Row],[Company Number ]],Apollo_Data___Inc_Lender!A:A,Apollo_Data___Inc_Lender!D:D,,)&amp;"","")</f>
        <v/>
      </c>
      <c r="E1571" s="19">
        <f>IFERROR(_xlfn.XLOOKUP(Apollo_Results[[#This Row],[Company Number ]],Apollo_Data___Inc_Lender!A:A,Apollo_Data___Inc_Lender!E:E,"",),"")</f>
        <v>0</v>
      </c>
      <c r="F1571" s="8" t="str">
        <f>IFERROR(_xlfn.XLOOKUP(Apollo_Results[[#This Row],[Company Number ]],Apollo_Data___Inc_Lender!A:A,Apollo_Data___Inc_Lender!F:F,"",0)&amp;"","")</f>
        <v/>
      </c>
      <c r="G1571" s="19">
        <f>_xlfn.XLOOKUP(Apollo_Results[[#This Row],[Company Number ]],Apollo_Data___Inc_Lender!A:A,Apollo_Data___Inc_Lender!G:G,"",0)</f>
        <v>45222</v>
      </c>
      <c r="H1571" s="8" t="str">
        <f>IFERROR(Apollo_Data__Comp_No[[#This Row],[First Name]],"")</f>
        <v>Stuart</v>
      </c>
      <c r="I1571" s="8" t="str">
        <f>IFERROR(Apollo_Data__Comp_No[[#This Row],[Last Name]],"")</f>
        <v>Hawes</v>
      </c>
      <c r="M1571" s="8" t="str">
        <f>IFERROR(Apollo_Data__Comp_No[[#This Row],[Company Linkedin Url]],"")</f>
        <v>http://www.linkedin.com/company/sennia-group</v>
      </c>
      <c r="N1571" s="8" t="str">
        <f>IFERROR(Apollo_Data__Comp_No[[#This Row],[Website]],"")</f>
        <v>https://senniagroup.co.uk</v>
      </c>
      <c r="O1571" s="8" t="str">
        <f>IFERROR(Apollo_Data__Comp_No[[#This Row],[Company Address]],"")</f>
        <v>United Kingdom</v>
      </c>
      <c r="P1571" s="32"/>
    </row>
    <row r="1572" spans="1:16" x14ac:dyDescent="0.4">
      <c r="A1572" s="18" t="str">
        <f>IFERROR(Apollo_Data__Comp_No[[#This Row],[CH Company number]],"")</f>
        <v>13013391</v>
      </c>
      <c r="B1572" s="14" t="str">
        <f>IFERROR(Apollo_Data__Comp_No[[#This Row],[company]],"")</f>
        <v>Construct Media</v>
      </c>
      <c r="C1572" s="14" t="str">
        <f>IFERROR(_xlfn.XLOOKUP(Apollo_Results[[#This Row],[Company Number ]],Apollo_Data___Inc_Lender!A:A,Apollo_Data___Inc_Lender!C:C,,)&amp;"","")</f>
        <v>Shane - Gee</v>
      </c>
      <c r="D1572" s="8" t="str">
        <f>IFERROR(_xlfn.XLOOKUP(Apollo_Results[[#This Row],[Company Number ]],Apollo_Data___Inc_Lender!A:A,Apollo_Data___Inc_Lender!D:D,,)&amp;"","")</f>
        <v/>
      </c>
      <c r="E1572" s="19">
        <f>IFERROR(_xlfn.XLOOKUP(Apollo_Results[[#This Row],[Company Number ]],Apollo_Data___Inc_Lender!A:A,Apollo_Data___Inc_Lender!E:E,"",),"")</f>
        <v>0</v>
      </c>
      <c r="F1572" s="8" t="str">
        <f>IFERROR(_xlfn.XLOOKUP(Apollo_Results[[#This Row],[Company Number ]],Apollo_Data___Inc_Lender!A:A,Apollo_Data___Inc_Lender!F:F,"",0)&amp;"","")</f>
        <v/>
      </c>
      <c r="G1572" s="19">
        <f>_xlfn.XLOOKUP(Apollo_Results[[#This Row],[Company Number ]],Apollo_Data___Inc_Lender!A:A,Apollo_Data___Inc_Lender!G:G,"",0)</f>
        <v>44147</v>
      </c>
      <c r="H1572" s="8" t="str">
        <f>IFERROR(Apollo_Data__Comp_No[[#This Row],[First Name]],"")</f>
        <v>Shane</v>
      </c>
      <c r="I1572" s="8" t="str">
        <f>IFERROR(Apollo_Data__Comp_No[[#This Row],[Last Name]],"")</f>
        <v>Gee</v>
      </c>
      <c r="M1572" s="8" t="str">
        <f>IFERROR(Apollo_Data__Comp_No[[#This Row],[Company Linkedin Url]],"")</f>
        <v>http://www.linkedin.com/company/constructmedia</v>
      </c>
      <c r="N1572" s="8" t="str">
        <f>IFERROR(Apollo_Data__Comp_No[[#This Row],[Website]],"")</f>
        <v>https://constructmedia.co.uk</v>
      </c>
      <c r="O1572" s="8" t="str">
        <f>IFERROR(Apollo_Data__Comp_No[[#This Row],[Company Address]],"")</f>
        <v>Bath, England, United Kingdom</v>
      </c>
      <c r="P1572" s="32"/>
    </row>
    <row r="1573" spans="1:16" x14ac:dyDescent="0.4">
      <c r="A1573" s="18" t="str">
        <f>IFERROR(Apollo_Data__Comp_No[[#This Row],[CH Company number]],"")</f>
        <v>09565876</v>
      </c>
      <c r="B1573" s="14" t="str">
        <f>IFERROR(Apollo_Data__Comp_No[[#This Row],[company]],"")</f>
        <v>Elevate Construction Ltd</v>
      </c>
      <c r="C1573" s="14" t="str">
        <f>IFERROR(_xlfn.XLOOKUP(Apollo_Results[[#This Row],[Company Number ]],Apollo_Data___Inc_Lender!A:A,Apollo_Data___Inc_Lender!C:C,,)&amp;"","")</f>
        <v>Jonathan - Sample</v>
      </c>
      <c r="D1573" s="8" t="str">
        <f>IFERROR(_xlfn.XLOOKUP(Apollo_Results[[#This Row],[Company Number ]],Apollo_Data___Inc_Lender!A:A,Apollo_Data___Inc_Lender!D:D,,)&amp;"","")</f>
        <v/>
      </c>
      <c r="E1573" s="19">
        <f>IFERROR(_xlfn.XLOOKUP(Apollo_Results[[#This Row],[Company Number ]],Apollo_Data___Inc_Lender!A:A,Apollo_Data___Inc_Lender!E:E,"",),"")</f>
        <v>0</v>
      </c>
      <c r="F1573" s="8" t="str">
        <f>IFERROR(_xlfn.XLOOKUP(Apollo_Results[[#This Row],[Company Number ]],Apollo_Data___Inc_Lender!A:A,Apollo_Data___Inc_Lender!F:F,"",0)&amp;"","")</f>
        <v/>
      </c>
      <c r="G1573" s="19">
        <f>_xlfn.XLOOKUP(Apollo_Results[[#This Row],[Company Number ]],Apollo_Data___Inc_Lender!A:A,Apollo_Data___Inc_Lender!G:G,"",0)</f>
        <v>42122</v>
      </c>
      <c r="H1573" s="8" t="str">
        <f>IFERROR(Apollo_Data__Comp_No[[#This Row],[First Name]],"")</f>
        <v>Jonathan</v>
      </c>
      <c r="I1573" s="8" t="str">
        <f>IFERROR(Apollo_Data__Comp_No[[#This Row],[Last Name]],"")</f>
        <v>Sample</v>
      </c>
      <c r="M1573" s="8" t="str">
        <f>IFERROR(Apollo_Data__Comp_No[[#This Row],[Company Linkedin Url]],"")</f>
        <v>http://www.linkedin.com/company/elevate-construction-ltduk</v>
      </c>
      <c r="N1573" s="8" t="str">
        <f>IFERROR(Apollo_Data__Comp_No[[#This Row],[Website]],"")</f>
        <v>https://elevateconstructionltd.co.uk</v>
      </c>
      <c r="O1573" s="8" t="str">
        <f>IFERROR(Apollo_Data__Comp_No[[#This Row],[Company Address]],"")</f>
        <v>Chelmsford Road Industrial Estate, Great Dunmow, England, United Kingdom, CM6 1</v>
      </c>
      <c r="P1573" s="32"/>
    </row>
    <row r="1574" spans="1:16" x14ac:dyDescent="0.4">
      <c r="A1574" s="18" t="str">
        <f>IFERROR(Apollo_Data__Comp_No[[#This Row],[CH Company number]],"")</f>
        <v>11388285</v>
      </c>
      <c r="B1574" s="14" t="str">
        <f>IFERROR(Apollo_Data__Comp_No[[#This Row],[company]],"")</f>
        <v>Distrkt</v>
      </c>
      <c r="C1574" s="14" t="str">
        <f>IFERROR(_xlfn.XLOOKUP(Apollo_Results[[#This Row],[Company Number ]],Apollo_Data___Inc_Lender!A:A,Apollo_Data___Inc_Lender!C:C,,)&amp;"","")</f>
        <v>Camilla - Topham; Michael - Webb</v>
      </c>
      <c r="D1574" s="8" t="str">
        <f>IFERROR(_xlfn.XLOOKUP(Apollo_Results[[#This Row],[Company Number ]],Apollo_Data___Inc_Lender!A:A,Apollo_Data___Inc_Lender!D:D,,)&amp;"","")</f>
        <v/>
      </c>
      <c r="E1574" s="19">
        <f>IFERROR(_xlfn.XLOOKUP(Apollo_Results[[#This Row],[Company Number ]],Apollo_Data___Inc_Lender!A:A,Apollo_Data___Inc_Lender!E:E,"",),"")</f>
        <v>0</v>
      </c>
      <c r="F1574" s="8" t="str">
        <f>IFERROR(_xlfn.XLOOKUP(Apollo_Results[[#This Row],[Company Number ]],Apollo_Data___Inc_Lender!A:A,Apollo_Data___Inc_Lender!F:F,"",0)&amp;"","")</f>
        <v/>
      </c>
      <c r="G1574" s="19">
        <f>_xlfn.XLOOKUP(Apollo_Results[[#This Row],[Company Number ]],Apollo_Data___Inc_Lender!A:A,Apollo_Data___Inc_Lender!G:G,"",0)</f>
        <v>43250</v>
      </c>
      <c r="H1574" s="8" t="str">
        <f>IFERROR(Apollo_Data__Comp_No[[#This Row],[First Name]],"")</f>
        <v>Dan</v>
      </c>
      <c r="I1574" s="8" t="str">
        <f>IFERROR(Apollo_Data__Comp_No[[#This Row],[Last Name]],"")</f>
        <v>Taylor</v>
      </c>
      <c r="M1574" s="8" t="str">
        <f>IFERROR(Apollo_Data__Comp_No[[#This Row],[Company Linkedin Url]],"")</f>
        <v>http://www.linkedin.com/company/distrkt</v>
      </c>
      <c r="N1574" s="8" t="str">
        <f>IFERROR(Apollo_Data__Comp_No[[#This Row],[Website]],"")</f>
        <v>https://distrkt.uk</v>
      </c>
      <c r="O1574" s="8" t="str">
        <f>IFERROR(Apollo_Data__Comp_No[[#This Row],[Company Address]],"")</f>
        <v>179 Great Portland Street, London, England, United Kingdom, W1W 5PL</v>
      </c>
      <c r="P1574" s="32"/>
    </row>
    <row r="1575" spans="1:16" x14ac:dyDescent="0.4">
      <c r="A1575" s="18" t="str">
        <f>IFERROR(Apollo_Data__Comp_No[[#This Row],[CH Company number]],"")</f>
        <v>07108824</v>
      </c>
      <c r="B1575" s="14" t="str">
        <f>IFERROR(Apollo_Data__Comp_No[[#This Row],[company]],"")</f>
        <v>Nash Bond</v>
      </c>
      <c r="C1575" s="14" t="str">
        <f>IFERROR(_xlfn.XLOOKUP(Apollo_Results[[#This Row],[Company Number ]],Apollo_Data___Inc_Lender!A:A,Apollo_Data___Inc_Lender!C:C,,)&amp;"","")</f>
        <v>Christine - Cox; Joseph - Camilleri; Nicola - Mcginnis</v>
      </c>
      <c r="D1575" s="8" t="str">
        <f>IFERROR(_xlfn.XLOOKUP(Apollo_Results[[#This Row],[Company Number ]],Apollo_Data___Inc_Lender!A:A,Apollo_Data___Inc_Lender!D:D,,)&amp;"","")</f>
        <v/>
      </c>
      <c r="E1575" s="19">
        <f>IFERROR(_xlfn.XLOOKUP(Apollo_Results[[#This Row],[Company Number ]],Apollo_Data___Inc_Lender!A:A,Apollo_Data___Inc_Lender!E:E,"",),"")</f>
        <v>0</v>
      </c>
      <c r="F1575" s="8" t="str">
        <f>IFERROR(_xlfn.XLOOKUP(Apollo_Results[[#This Row],[Company Number ]],Apollo_Data___Inc_Lender!A:A,Apollo_Data___Inc_Lender!F:F,"",0)&amp;"","")</f>
        <v/>
      </c>
      <c r="G1575" s="19">
        <f>_xlfn.XLOOKUP(Apollo_Results[[#This Row],[Company Number ]],Apollo_Data___Inc_Lender!A:A,Apollo_Data___Inc_Lender!G:G,"",0)</f>
        <v>40165</v>
      </c>
      <c r="H1575" s="8" t="str">
        <f>IFERROR(Apollo_Data__Comp_No[[#This Row],[First Name]],"")</f>
        <v>Anne</v>
      </c>
      <c r="I1575" s="8" t="str">
        <f>IFERROR(Apollo_Data__Comp_No[[#This Row],[Last Name]],"")</f>
        <v>Pilkington</v>
      </c>
      <c r="M1575" s="8" t="str">
        <f>IFERROR(Apollo_Data__Comp_No[[#This Row],[Company Linkedin Url]],"")</f>
        <v>http://www.linkedin.com/company/nash-bond-llp</v>
      </c>
      <c r="N1575" s="8" t="str">
        <f>IFERROR(Apollo_Data__Comp_No[[#This Row],[Website]],"")</f>
        <v>https://nashbond.co.uk</v>
      </c>
      <c r="O1575" s="8" t="str">
        <f>IFERROR(Apollo_Data__Comp_No[[#This Row],[Company Address]],"")</f>
        <v>16 Great Queen Street, London, England, United Kingdom, WC2B 5AH</v>
      </c>
      <c r="P1575" s="32"/>
    </row>
    <row r="1576" spans="1:16" x14ac:dyDescent="0.4">
      <c r="A1576" s="18" t="str">
        <f>IFERROR(Apollo_Data__Comp_No[[#This Row],[CH Company number]],"")</f>
        <v>09355782</v>
      </c>
      <c r="B1576" s="14" t="str">
        <f>IFERROR(Apollo_Data__Comp_No[[#This Row],[company]],"")</f>
        <v>BELL HAMMER LIMITED</v>
      </c>
      <c r="C1576" s="14" t="str">
        <f>IFERROR(_xlfn.XLOOKUP(Apollo_Results[[#This Row],[Company Number ]],Apollo_Data___Inc_Lender!A:A,Apollo_Data___Inc_Lender!C:C,,)&amp;"","")</f>
        <v>Hawkins, Sarah Helen; Joel - Hawkins</v>
      </c>
      <c r="D1576" s="8" t="str">
        <f>IFERROR(_xlfn.XLOOKUP(Apollo_Results[[#This Row],[Company Number ]],Apollo_Data___Inc_Lender!A:A,Apollo_Data___Inc_Lender!D:D,,)&amp;"","")</f>
        <v/>
      </c>
      <c r="E1576" s="19">
        <f>IFERROR(_xlfn.XLOOKUP(Apollo_Results[[#This Row],[Company Number ]],Apollo_Data___Inc_Lender!A:A,Apollo_Data___Inc_Lender!E:E,"",),"")</f>
        <v>0</v>
      </c>
      <c r="F1576" s="8" t="str">
        <f>IFERROR(_xlfn.XLOOKUP(Apollo_Results[[#This Row],[Company Number ]],Apollo_Data___Inc_Lender!A:A,Apollo_Data___Inc_Lender!F:F,"",0)&amp;"","")</f>
        <v/>
      </c>
      <c r="G1576" s="19">
        <f>_xlfn.XLOOKUP(Apollo_Results[[#This Row],[Company Number ]],Apollo_Data___Inc_Lender!A:A,Apollo_Data___Inc_Lender!G:G,"",0)</f>
        <v>41988</v>
      </c>
      <c r="H1576" s="8" t="str">
        <f>IFERROR(Apollo_Data__Comp_No[[#This Row],[First Name]],"")</f>
        <v>John</v>
      </c>
      <c r="I1576" s="8" t="str">
        <f>IFERROR(Apollo_Data__Comp_No[[#This Row],[Last Name]],"")</f>
        <v>Humberstone</v>
      </c>
      <c r="M1576" s="8" t="str">
        <f>IFERROR(Apollo_Data__Comp_No[[#This Row],[Company Linkedin Url]],"")</f>
        <v>http://www.linkedin.com/company/bell-hammer-limited</v>
      </c>
      <c r="N1576" s="8" t="str">
        <f>IFERROR(Apollo_Data__Comp_No[[#This Row],[Website]],"")</f>
        <v>https://bellhammer.co.uk</v>
      </c>
      <c r="O1576" s="8" t="str">
        <f>IFERROR(Apollo_Data__Comp_No[[#This Row],[Company Address]],"")</f>
        <v>137 Alexandra Road, London, England, United Kingdom, SW19 7NF</v>
      </c>
      <c r="P1576" s="32"/>
    </row>
    <row r="1577" spans="1:16" x14ac:dyDescent="0.4">
      <c r="A1577" s="18" t="str">
        <f>IFERROR(Apollo_Data__Comp_No[[#This Row],[CH Company number]],"")</f>
        <v>07705333</v>
      </c>
      <c r="B1577" s="14" t="str">
        <f>IFERROR(Apollo_Data__Comp_No[[#This Row],[company]],"")</f>
        <v>Ethos Construction London</v>
      </c>
      <c r="C1577" s="14" t="str">
        <f>IFERROR(_xlfn.XLOOKUP(Apollo_Results[[#This Row],[Company Number ]],Apollo_Data___Inc_Lender!A:A,Apollo_Data___Inc_Lender!C:C,,)&amp;"","")</f>
        <v>Praful - Batavia; Pritesh - Lad</v>
      </c>
      <c r="D1577" s="8" t="str">
        <f>IFERROR(_xlfn.XLOOKUP(Apollo_Results[[#This Row],[Company Number ]],Apollo_Data___Inc_Lender!A:A,Apollo_Data___Inc_Lender!D:D,,)&amp;"","")</f>
        <v/>
      </c>
      <c r="E1577" s="19">
        <f>IFERROR(_xlfn.XLOOKUP(Apollo_Results[[#This Row],[Company Number ]],Apollo_Data___Inc_Lender!A:A,Apollo_Data___Inc_Lender!E:E,"",),"")</f>
        <v>0</v>
      </c>
      <c r="F1577" s="8" t="str">
        <f>IFERROR(_xlfn.XLOOKUP(Apollo_Results[[#This Row],[Company Number ]],Apollo_Data___Inc_Lender!A:A,Apollo_Data___Inc_Lender!F:F,"",0)&amp;"","")</f>
        <v/>
      </c>
      <c r="G1577" s="19">
        <f>_xlfn.XLOOKUP(Apollo_Results[[#This Row],[Company Number ]],Apollo_Data___Inc_Lender!A:A,Apollo_Data___Inc_Lender!G:G,"",0)</f>
        <v>40738</v>
      </c>
      <c r="H1577" s="8" t="str">
        <f>IFERROR(Apollo_Data__Comp_No[[#This Row],[First Name]],"")</f>
        <v>Dharmendra</v>
      </c>
      <c r="I1577" s="8" t="str">
        <f>IFERROR(Apollo_Data__Comp_No[[#This Row],[Last Name]],"")</f>
        <v>Brahmbhatt</v>
      </c>
      <c r="M1577" s="8" t="str">
        <f>IFERROR(Apollo_Data__Comp_No[[#This Row],[Company Linkedin Url]],"")</f>
        <v>http://www.linkedin.com/company/ethos-construction-london</v>
      </c>
      <c r="N1577" s="8" t="str">
        <f>IFERROR(Apollo_Data__Comp_No[[#This Row],[Website]],"")</f>
        <v>https://ethosconstruction.co.uk</v>
      </c>
      <c r="O1577" s="8" t="str">
        <f>IFERROR(Apollo_Data__Comp_No[[#This Row],[Company Address]],"")</f>
        <v>35 Gorst Road, London, England, United Kingdom, NW10 6</v>
      </c>
      <c r="P1577" s="32"/>
    </row>
    <row r="1578" spans="1:16" x14ac:dyDescent="0.4">
      <c r="A1578" s="18" t="str">
        <f>IFERROR(Apollo_Data__Comp_No[[#This Row],[CH Company number]],"")</f>
        <v>09880550</v>
      </c>
      <c r="B1578" s="14" t="str">
        <f>IFERROR(Apollo_Data__Comp_No[[#This Row],[company]],"")</f>
        <v>Cloud9 Homes Ltd</v>
      </c>
      <c r="C1578" s="14" t="str">
        <f>IFERROR(_xlfn.XLOOKUP(Apollo_Results[[#This Row],[Company Number ]],Apollo_Data___Inc_Lender!A:A,Apollo_Data___Inc_Lender!C:C,,)&amp;"","")</f>
        <v>George - Tranckle</v>
      </c>
      <c r="D1578" s="8" t="str">
        <f>IFERROR(_xlfn.XLOOKUP(Apollo_Results[[#This Row],[Company Number ]],Apollo_Data___Inc_Lender!A:A,Apollo_Data___Inc_Lender!D:D,,)&amp;"","")</f>
        <v>National Westminster Bank PLC</v>
      </c>
      <c r="E1578" s="19">
        <f>IFERROR(_xlfn.XLOOKUP(Apollo_Results[[#This Row],[Company Number ]],Apollo_Data___Inc_Lender!A:A,Apollo_Data___Inc_Lender!E:E,"",),"")</f>
        <v>42817</v>
      </c>
      <c r="F1578" s="8" t="str">
        <f>IFERROR(_xlfn.XLOOKUP(Apollo_Results[[#This Row],[Company Number ]],Apollo_Data___Inc_Lender!A:A,Apollo_Data___Inc_Lender!F:F,"",0)&amp;"","")</f>
        <v>fully-satisfied</v>
      </c>
      <c r="G1578" s="19">
        <f>_xlfn.XLOOKUP(Apollo_Results[[#This Row],[Company Number ]],Apollo_Data___Inc_Lender!A:A,Apollo_Data___Inc_Lender!G:G,"",0)</f>
        <v>42327</v>
      </c>
      <c r="H1578" s="8" t="str">
        <f>IFERROR(Apollo_Data__Comp_No[[#This Row],[First Name]],"")</f>
        <v>Neil</v>
      </c>
      <c r="I1578" s="8" t="str">
        <f>IFERROR(Apollo_Data__Comp_No[[#This Row],[Last Name]],"")</f>
        <v>Bloor</v>
      </c>
      <c r="M1578" s="8" t="str">
        <f>IFERROR(Apollo_Data__Comp_No[[#This Row],[Company Linkedin Url]],"")</f>
        <v>http://www.linkedin.com/company/cloud9-homes-ltd</v>
      </c>
      <c r="N1578" s="8" t="str">
        <f>IFERROR(Apollo_Data__Comp_No[[#This Row],[Website]],"")</f>
        <v>https://cloud9-homes.com</v>
      </c>
      <c r="O1578" s="8" t="str">
        <f>IFERROR(Apollo_Data__Comp_No[[#This Row],[Company Address]],"")</f>
        <v>71a Newcross Park, Kingsteignton, England, United Kingdom, TQ12 3TH</v>
      </c>
      <c r="P1578" s="32"/>
    </row>
    <row r="1579" spans="1:16" x14ac:dyDescent="0.4">
      <c r="A1579" s="18">
        <f>IFERROR(Apollo_Data__Comp_No[[#This Row],[CH Company number]],"")</f>
        <v>0</v>
      </c>
      <c r="B1579" s="14" t="str">
        <f>IFERROR(Apollo_Data__Comp_No[[#This Row],[company]],"")</f>
        <v>Property Photography</v>
      </c>
      <c r="C1579" s="14" t="str">
        <f>IFERROR(_xlfn.XLOOKUP(Apollo_Results[[#This Row],[Company Number ]],Apollo_Data___Inc_Lender!A:A,Apollo_Data___Inc_Lender!C:C,,)&amp;"","")</f>
        <v/>
      </c>
      <c r="D1579" s="8" t="str">
        <f>IFERROR(_xlfn.XLOOKUP(Apollo_Results[[#This Row],[Company Number ]],Apollo_Data___Inc_Lender!A:A,Apollo_Data___Inc_Lender!D:D,,)&amp;"","")</f>
        <v/>
      </c>
      <c r="E1579" s="19" t="str">
        <f>IFERROR(_xlfn.XLOOKUP(Apollo_Results[[#This Row],[Company Number ]],Apollo_Data___Inc_Lender!A:A,Apollo_Data___Inc_Lender!E:E,"",),"")</f>
        <v/>
      </c>
      <c r="F1579" s="8" t="str">
        <f>IFERROR(_xlfn.XLOOKUP(Apollo_Results[[#This Row],[Company Number ]],Apollo_Data___Inc_Lender!A:A,Apollo_Data___Inc_Lender!F:F,"",0)&amp;"","")</f>
        <v/>
      </c>
      <c r="G1579" s="19" t="str">
        <f>_xlfn.XLOOKUP(Apollo_Results[[#This Row],[Company Number ]],Apollo_Data___Inc_Lender!A:A,Apollo_Data___Inc_Lender!G:G,"",0)</f>
        <v/>
      </c>
      <c r="H1579" s="8" t="str">
        <f>IFERROR(Apollo_Data__Comp_No[[#This Row],[First Name]],"")</f>
        <v>Chandra</v>
      </c>
      <c r="I1579" s="8" t="str">
        <f>IFERROR(Apollo_Data__Comp_No[[#This Row],[Last Name]],"")</f>
        <v>Shekhar</v>
      </c>
      <c r="M1579" s="8" t="str">
        <f>IFERROR(Apollo_Data__Comp_No[[#This Row],[Company Linkedin Url]],"")</f>
        <v>http://www.linkedin.com/company/olga-kozyreva-photography</v>
      </c>
      <c r="N1579" s="8" t="str">
        <f>IFERROR(Apollo_Data__Comp_No[[#This Row],[Website]],"")</f>
        <v>https://canfieldsestates-nw.com</v>
      </c>
      <c r="O1579" s="8" t="str">
        <f>IFERROR(Apollo_Data__Comp_No[[#This Row],[Company Address]],"")</f>
        <v>London, United Kingdom</v>
      </c>
      <c r="P1579" s="32"/>
    </row>
    <row r="1580" spans="1:16" x14ac:dyDescent="0.4">
      <c r="A1580" s="18">
        <f>IFERROR(Apollo_Data__Comp_No[[#This Row],[CH Company number]],"")</f>
        <v>0</v>
      </c>
      <c r="B1580" s="14" t="str">
        <f>IFERROR(Apollo_Data__Comp_No[[#This Row],[company]],"")</f>
        <v>Smiths Property Experts</v>
      </c>
      <c r="C1580" s="14" t="str">
        <f>IFERROR(_xlfn.XLOOKUP(Apollo_Results[[#This Row],[Company Number ]],Apollo_Data___Inc_Lender!A:A,Apollo_Data___Inc_Lender!C:C,,)&amp;"","")</f>
        <v/>
      </c>
      <c r="D1580" s="8" t="str">
        <f>IFERROR(_xlfn.XLOOKUP(Apollo_Results[[#This Row],[Company Number ]],Apollo_Data___Inc_Lender!A:A,Apollo_Data___Inc_Lender!D:D,,)&amp;"","")</f>
        <v/>
      </c>
      <c r="E1580" s="19" t="str">
        <f>IFERROR(_xlfn.XLOOKUP(Apollo_Results[[#This Row],[Company Number ]],Apollo_Data___Inc_Lender!A:A,Apollo_Data___Inc_Lender!E:E,"",),"")</f>
        <v/>
      </c>
      <c r="F1580" s="8" t="str">
        <f>IFERROR(_xlfn.XLOOKUP(Apollo_Results[[#This Row],[Company Number ]],Apollo_Data___Inc_Lender!A:A,Apollo_Data___Inc_Lender!F:F,"",0)&amp;"","")</f>
        <v/>
      </c>
      <c r="G1580" s="19" t="str">
        <f>_xlfn.XLOOKUP(Apollo_Results[[#This Row],[Company Number ]],Apollo_Data___Inc_Lender!A:A,Apollo_Data___Inc_Lender!G:G,"",0)</f>
        <v/>
      </c>
      <c r="H1580" s="8" t="str">
        <f>IFERROR(Apollo_Data__Comp_No[[#This Row],[First Name]],"")</f>
        <v>Tom</v>
      </c>
      <c r="I1580" s="8" t="str">
        <f>IFERROR(Apollo_Data__Comp_No[[#This Row],[Last Name]],"")</f>
        <v>Smith</v>
      </c>
      <c r="M1580" s="8" t="str">
        <f>IFERROR(Apollo_Data__Comp_No[[#This Row],[Company Linkedin Url]],"")</f>
        <v>http://www.linkedin.com/company/smithspropertyexperts</v>
      </c>
      <c r="N1580" s="8" t="str">
        <f>IFERROR(Apollo_Data__Comp_No[[#This Row],[Website]],"")</f>
        <v>https://smithspropertyexperts.com</v>
      </c>
      <c r="O1580" s="8" t="str">
        <f>IFERROR(Apollo_Data__Comp_No[[#This Row],[Company Address]],"")</f>
        <v>Station Road, Ashby-de-la-Zouch, England, United Kingdom, LE65 2</v>
      </c>
      <c r="P1580" s="32"/>
    </row>
    <row r="1581" spans="1:16" x14ac:dyDescent="0.4">
      <c r="A1581" s="18" t="str">
        <f>IFERROR(Apollo_Data__Comp_No[[#This Row],[CH Company number]],"")</f>
        <v>08329983</v>
      </c>
      <c r="B1581" s="14" t="str">
        <f>IFERROR(Apollo_Data__Comp_No[[#This Row],[company]],"")</f>
        <v>Moretons Investments Ltd</v>
      </c>
      <c r="C1581" s="14" t="str">
        <f>IFERROR(_xlfn.XLOOKUP(Apollo_Results[[#This Row],[Company Number ]],Apollo_Data___Inc_Lender!A:A,Apollo_Data___Inc_Lender!C:C,,)&amp;"","")</f>
        <v>Michael - Blencowe; Blencowe, Sarah Frances</v>
      </c>
      <c r="D1581" s="8" t="str">
        <f>IFERROR(_xlfn.XLOOKUP(Apollo_Results[[#This Row],[Company Number ]],Apollo_Data___Inc_Lender!A:A,Apollo_Data___Inc_Lender!D:D,,)&amp;"","")</f>
        <v>Irvine Properties Limited</v>
      </c>
      <c r="E1581" s="19">
        <f>IFERROR(_xlfn.XLOOKUP(Apollo_Results[[#This Row],[Company Number ]],Apollo_Data___Inc_Lender!A:A,Apollo_Data___Inc_Lender!E:E,"",),"")</f>
        <v>45842</v>
      </c>
      <c r="F1581" s="8" t="str">
        <f>IFERROR(_xlfn.XLOOKUP(Apollo_Results[[#This Row],[Company Number ]],Apollo_Data___Inc_Lender!A:A,Apollo_Data___Inc_Lender!F:F,"",0)&amp;"","")</f>
        <v>outstanding</v>
      </c>
      <c r="G1581" s="19">
        <f>_xlfn.XLOOKUP(Apollo_Results[[#This Row],[Company Number ]],Apollo_Data___Inc_Lender!A:A,Apollo_Data___Inc_Lender!G:G,"",0)</f>
        <v>41256</v>
      </c>
      <c r="H1581" s="8" t="str">
        <f>IFERROR(Apollo_Data__Comp_No[[#This Row],[First Name]],"")</f>
        <v>Amy</v>
      </c>
      <c r="I1581" s="8" t="str">
        <f>IFERROR(Apollo_Data__Comp_No[[#This Row],[Last Name]],"")</f>
        <v>Lambourne</v>
      </c>
      <c r="M1581" s="8" t="str">
        <f>IFERROR(Apollo_Data__Comp_No[[#This Row],[Company Linkedin Url]],"")</f>
        <v>http://www.linkedin.com/company/moretons-investments-ltd</v>
      </c>
      <c r="N1581" s="8" t="str">
        <f>IFERROR(Apollo_Data__Comp_No[[#This Row],[Website]],"")</f>
        <v>https://moretonsinvestments.com</v>
      </c>
      <c r="O1581" s="8" t="str">
        <f>IFERROR(Apollo_Data__Comp_No[[#This Row],[Company Address]],"")</f>
        <v>16 Ship Street, Brighton, England, United Kingdom, BN1 1AD</v>
      </c>
      <c r="P1581" s="32"/>
    </row>
    <row r="1582" spans="1:16" x14ac:dyDescent="0.4">
      <c r="A1582" s="18" t="str">
        <f>IFERROR(Apollo_Data__Comp_No[[#This Row],[CH Company number]],"")</f>
        <v>01881014</v>
      </c>
      <c r="B1582" s="14" t="str">
        <f>IFERROR(Apollo_Data__Comp_No[[#This Row],[company]],"")</f>
        <v>Finsdale Construction</v>
      </c>
      <c r="C1582" s="14" t="str">
        <f>IFERROR(_xlfn.XLOOKUP(Apollo_Results[[#This Row],[Company Number ]],Apollo_Data___Inc_Lender!A:A,Apollo_Data___Inc_Lender!C:C,,)&amp;"","")</f>
        <v>Heather - Mealing; Gary - Brook</v>
      </c>
      <c r="D1582" s="8" t="str">
        <f>IFERROR(_xlfn.XLOOKUP(Apollo_Results[[#This Row],[Company Number ]],Apollo_Data___Inc_Lender!A:A,Apollo_Data___Inc_Lender!D:D,,)&amp;"","")</f>
        <v>Lloyds Tsb Bank PLC</v>
      </c>
      <c r="E1582" s="19">
        <f>IFERROR(_xlfn.XLOOKUP(Apollo_Results[[#This Row],[Company Number ]],Apollo_Data___Inc_Lender!A:A,Apollo_Data___Inc_Lender!E:E,"",),"")</f>
        <v>39847</v>
      </c>
      <c r="F1582" s="8" t="str">
        <f>IFERROR(_xlfn.XLOOKUP(Apollo_Results[[#This Row],[Company Number ]],Apollo_Data___Inc_Lender!A:A,Apollo_Data___Inc_Lender!F:F,"",0)&amp;"","")</f>
        <v>outstanding</v>
      </c>
      <c r="G1582" s="19">
        <f>_xlfn.XLOOKUP(Apollo_Results[[#This Row],[Company Number ]],Apollo_Data___Inc_Lender!A:A,Apollo_Data___Inc_Lender!G:G,"",0)</f>
        <v>31075</v>
      </c>
      <c r="H1582" s="8" t="str">
        <f>IFERROR(Apollo_Data__Comp_No[[#This Row],[First Name]],"")</f>
        <v>Heather</v>
      </c>
      <c r="I1582" s="8" t="str">
        <f>IFERROR(Apollo_Data__Comp_No[[#This Row],[Last Name]],"")</f>
        <v>Bem</v>
      </c>
      <c r="M1582" s="8" t="str">
        <f>IFERROR(Apollo_Data__Comp_No[[#This Row],[Company Linkedin Url]],"")</f>
        <v>http://www.linkedin.com/company/finsdale-construction</v>
      </c>
      <c r="N1582" s="8" t="str">
        <f>IFERROR(Apollo_Data__Comp_No[[#This Row],[Website]],"")</f>
        <v>https://finsdale.com</v>
      </c>
      <c r="O1582" s="8" t="str">
        <f>IFERROR(Apollo_Data__Comp_No[[#This Row],[Company Address]],"")</f>
        <v>Hove, England, United Kingdom</v>
      </c>
      <c r="P1582" s="32"/>
    </row>
    <row r="1583" spans="1:16" x14ac:dyDescent="0.4">
      <c r="A1583" s="18" t="str">
        <f>IFERROR(Apollo_Data__Comp_No[[#This Row],[CH Company number]],"")</f>
        <v>04835672</v>
      </c>
      <c r="B1583" s="14" t="str">
        <f>IFERROR(Apollo_Data__Comp_No[[#This Row],[company]],"")</f>
        <v>STOREY PROPERTY DEVELOPMENTS LIMITED</v>
      </c>
      <c r="C1583" s="14" t="str">
        <f>IFERROR(_xlfn.XLOOKUP(Apollo_Results[[#This Row],[Company Number ]],Apollo_Data___Inc_Lender!A:A,Apollo_Data___Inc_Lender!C:C,,)&amp;"","")</f>
        <v>Mark - Storey; Matthew - Storey</v>
      </c>
      <c r="D1583" s="8" t="str">
        <f>IFERROR(_xlfn.XLOOKUP(Apollo_Results[[#This Row],[Company Number ]],Apollo_Data___Inc_Lender!A:A,Apollo_Data___Inc_Lender!D:D,,)&amp;"","")</f>
        <v>Stable Ventures Limited</v>
      </c>
      <c r="E1583" s="19">
        <f>IFERROR(_xlfn.XLOOKUP(Apollo_Results[[#This Row],[Company Number ]],Apollo_Data___Inc_Lender!A:A,Apollo_Data___Inc_Lender!E:E,"",),"")</f>
        <v>44435</v>
      </c>
      <c r="F1583" s="8" t="str">
        <f>IFERROR(_xlfn.XLOOKUP(Apollo_Results[[#This Row],[Company Number ]],Apollo_Data___Inc_Lender!A:A,Apollo_Data___Inc_Lender!F:F,"",0)&amp;"","")</f>
        <v>fully-satisfied</v>
      </c>
      <c r="G1583" s="19">
        <f>_xlfn.XLOOKUP(Apollo_Results[[#This Row],[Company Number ]],Apollo_Data___Inc_Lender!A:A,Apollo_Data___Inc_Lender!G:G,"",0)</f>
        <v>37819</v>
      </c>
      <c r="H1583" s="8" t="str">
        <f>IFERROR(Apollo_Data__Comp_No[[#This Row],[First Name]],"")</f>
        <v>Matt</v>
      </c>
      <c r="I1583" s="8" t="str">
        <f>IFERROR(Apollo_Data__Comp_No[[#This Row],[Last Name]],"")</f>
        <v>Storey</v>
      </c>
      <c r="M1583" s="8" t="str">
        <f>IFERROR(Apollo_Data__Comp_No[[#This Row],[Company Linkedin Url]],"")</f>
        <v>http://www.linkedin.com/company/storey-property-developments-limited</v>
      </c>
      <c r="N1583" s="8" t="str">
        <f>IFERROR(Apollo_Data__Comp_No[[#This Row],[Website]],"")</f>
        <v>https://spd-l.co.uk</v>
      </c>
      <c r="O1583" s="8" t="str">
        <f>IFERROR(Apollo_Data__Comp_No[[#This Row],[Company Address]],"")</f>
        <v>Third Avenue, Bletchley, England, United Kingdom, MK1</v>
      </c>
      <c r="P1583" s="32"/>
    </row>
    <row r="1584" spans="1:16" x14ac:dyDescent="0.4">
      <c r="A1584" s="18" t="str">
        <f>IFERROR(Apollo_Data__Comp_No[[#This Row],[CH Company number]],"")</f>
        <v>10109987</v>
      </c>
      <c r="B1584" s="14" t="str">
        <f>IFERROR(Apollo_Data__Comp_No[[#This Row],[company]],"")</f>
        <v>Alchemi Group</v>
      </c>
      <c r="C1584" s="14" t="str">
        <f>IFERROR(_xlfn.XLOOKUP(Apollo_Results[[#This Row],[Company Number ]],Apollo_Data___Inc_Lender!A:A,Apollo_Data___Inc_Lender!C:C,,)&amp;"","")</f>
        <v>Charles - Baxter; Laura - Marino</v>
      </c>
      <c r="D1584" s="8" t="str">
        <f>IFERROR(_xlfn.XLOOKUP(Apollo_Results[[#This Row],[Company Number ]],Apollo_Data___Inc_Lender!A:A,Apollo_Data___Inc_Lender!D:D,,)&amp;"","")</f>
        <v/>
      </c>
      <c r="E1584" s="19">
        <f>IFERROR(_xlfn.XLOOKUP(Apollo_Results[[#This Row],[Company Number ]],Apollo_Data___Inc_Lender!A:A,Apollo_Data___Inc_Lender!E:E,"",),"")</f>
        <v>0</v>
      </c>
      <c r="F1584" s="8" t="str">
        <f>IFERROR(_xlfn.XLOOKUP(Apollo_Results[[#This Row],[Company Number ]],Apollo_Data___Inc_Lender!A:A,Apollo_Data___Inc_Lender!F:F,"",0)&amp;"","")</f>
        <v/>
      </c>
      <c r="G1584" s="19">
        <f>_xlfn.XLOOKUP(Apollo_Results[[#This Row],[Company Number ]],Apollo_Data___Inc_Lender!A:A,Apollo_Data___Inc_Lender!G:G,"",0)</f>
        <v>42467</v>
      </c>
      <c r="H1584" s="8" t="str">
        <f>IFERROR(Apollo_Data__Comp_No[[#This Row],[First Name]],"")</f>
        <v>Charlie</v>
      </c>
      <c r="I1584" s="8" t="str">
        <f>IFERROR(Apollo_Data__Comp_No[[#This Row],[Last Name]],"")</f>
        <v>Baxter</v>
      </c>
      <c r="M1584" s="8" t="str">
        <f>IFERROR(Apollo_Data__Comp_No[[#This Row],[Company Linkedin Url]],"")</f>
        <v>http://www.linkedin.com/company/alchemi-group</v>
      </c>
      <c r="N1584" s="8" t="str">
        <f>IFERROR(Apollo_Data__Comp_No[[#This Row],[Website]],"")</f>
        <v>https://alchemigroup.com</v>
      </c>
      <c r="O1584" s="8" t="str">
        <f>IFERROR(Apollo_Data__Comp_No[[#This Row],[Company Address]],"")</f>
        <v>35 New Broad Street, London, England, United Kingdom, EC2M 1</v>
      </c>
      <c r="P1584" s="32"/>
    </row>
    <row r="1585" spans="1:16" x14ac:dyDescent="0.4">
      <c r="A1585" s="18" t="str">
        <f>IFERROR(Apollo_Data__Comp_No[[#This Row],[CH Company number]],"")</f>
        <v>SC152379</v>
      </c>
      <c r="B1585" s="14" t="str">
        <f>IFERROR(Apollo_Data__Comp_No[[#This Row],[company]],"")</f>
        <v>Tulloch of Cummingston</v>
      </c>
      <c r="C1585" s="14" t="str">
        <f>IFERROR(_xlfn.XLOOKUP(Apollo_Results[[#This Row],[Company Number ]],Apollo_Data___Inc_Lender!A:A,Apollo_Data___Inc_Lender!C:C,,)&amp;"","")</f>
        <v>John - Tulloch</v>
      </c>
      <c r="D1585" s="8" t="str">
        <f>IFERROR(_xlfn.XLOOKUP(Apollo_Results[[#This Row],[Company Number ]],Apollo_Data___Inc_Lender!A:A,Apollo_Data___Inc_Lender!D:D,,)&amp;"","")</f>
        <v>Douglas James Moorby White; Edward Alexander John White</v>
      </c>
      <c r="E1585" s="19">
        <f>IFERROR(_xlfn.XLOOKUP(Apollo_Results[[#This Row],[Company Number ]],Apollo_Data___Inc_Lender!A:A,Apollo_Data___Inc_Lender!E:E,"",),"")</f>
        <v>44323</v>
      </c>
      <c r="F1585" s="8" t="str">
        <f>IFERROR(_xlfn.XLOOKUP(Apollo_Results[[#This Row],[Company Number ]],Apollo_Data___Inc_Lender!A:A,Apollo_Data___Inc_Lender!F:F,"",0)&amp;"","")</f>
        <v>outstanding</v>
      </c>
      <c r="G1585" s="19">
        <f>_xlfn.XLOOKUP(Apollo_Results[[#This Row],[Company Number ]],Apollo_Data___Inc_Lender!A:A,Apollo_Data___Inc_Lender!G:G,"",0)</f>
        <v>34555</v>
      </c>
      <c r="H1585" s="8" t="str">
        <f>IFERROR(Apollo_Data__Comp_No[[#This Row],[First Name]],"")</f>
        <v>Jamie</v>
      </c>
      <c r="I1585" s="8" t="str">
        <f>IFERROR(Apollo_Data__Comp_No[[#This Row],[Last Name]],"")</f>
        <v>Akass</v>
      </c>
      <c r="M1585" s="8" t="str">
        <f>IFERROR(Apollo_Data__Comp_No[[#This Row],[Company Linkedin Url]],"")</f>
        <v>http://www.linkedin.com/company/tulloch-of-cummingston-ltd</v>
      </c>
      <c r="N1585" s="8" t="str">
        <f>IFERROR(Apollo_Data__Comp_No[[#This Row],[Website]],"")</f>
        <v>https://tullochofcummingston.co.uk</v>
      </c>
      <c r="O1585" s="8" t="str">
        <f>IFERROR(Apollo_Data__Comp_No[[#This Row],[Company Address]],"")</f>
        <v>Forsyth Street, Elgin, Scotland, United Kingdom, IV30 5ST</v>
      </c>
      <c r="P1585" s="32"/>
    </row>
    <row r="1586" spans="1:16" x14ac:dyDescent="0.4">
      <c r="A1586" s="18" t="str">
        <f>IFERROR(Apollo_Data__Comp_No[[#This Row],[CH Company number]],"")</f>
        <v>09866667</v>
      </c>
      <c r="B1586" s="14" t="str">
        <f>IFERROR(Apollo_Data__Comp_No[[#This Row],[company]],"")</f>
        <v>Orchestra Land</v>
      </c>
      <c r="C1586" s="14" t="str">
        <f>IFERROR(_xlfn.XLOOKUP(Apollo_Results[[#This Row],[Company Number ]],Apollo_Data___Inc_Lender!A:A,Apollo_Data___Inc_Lender!C:C,,)&amp;"","")</f>
        <v>Mohammad - Aslam</v>
      </c>
      <c r="D1586" s="8" t="str">
        <f>IFERROR(_xlfn.XLOOKUP(Apollo_Results[[#This Row],[Company Number ]],Apollo_Data___Inc_Lender!A:A,Apollo_Data___Inc_Lender!D:D,,)&amp;"","")</f>
        <v/>
      </c>
      <c r="E1586" s="19">
        <f>IFERROR(_xlfn.XLOOKUP(Apollo_Results[[#This Row],[Company Number ]],Apollo_Data___Inc_Lender!A:A,Apollo_Data___Inc_Lender!E:E,"",),"")</f>
        <v>0</v>
      </c>
      <c r="F1586" s="8" t="str">
        <f>IFERROR(_xlfn.XLOOKUP(Apollo_Results[[#This Row],[Company Number ]],Apollo_Data___Inc_Lender!A:A,Apollo_Data___Inc_Lender!F:F,"",0)&amp;"","")</f>
        <v/>
      </c>
      <c r="G1586" s="19">
        <f>_xlfn.XLOOKUP(Apollo_Results[[#This Row],[Company Number ]],Apollo_Data___Inc_Lender!A:A,Apollo_Data___Inc_Lender!G:G,"",0)</f>
        <v>42319</v>
      </c>
      <c r="H1586" s="8" t="str">
        <f>IFERROR(Apollo_Data__Comp_No[[#This Row],[First Name]],"")</f>
        <v>Jonathan</v>
      </c>
      <c r="I1586" s="8" t="str">
        <f>IFERROR(Apollo_Data__Comp_No[[#This Row],[Last Name]],"")</f>
        <v>Bartlett</v>
      </c>
      <c r="M1586" s="8" t="str">
        <f>IFERROR(Apollo_Data__Comp_No[[#This Row],[Company Linkedin Url]],"")</f>
        <v>http://www.linkedin.com/company/orchestraland</v>
      </c>
      <c r="N1586" s="8" t="str">
        <f>IFERROR(Apollo_Data__Comp_No[[#This Row],[Website]],"")</f>
        <v>https://orchestraland.co.uk</v>
      </c>
      <c r="O1586" s="8" t="str">
        <f>IFERROR(Apollo_Data__Comp_No[[#This Row],[Company Address]],"")</f>
        <v>25 Fiddle Bridge Lane, Hatfield, England, United Kingdom, AL10 0SP</v>
      </c>
      <c r="P1586" s="32"/>
    </row>
    <row r="1587" spans="1:16" x14ac:dyDescent="0.4">
      <c r="A1587" s="18" t="str">
        <f>IFERROR(Apollo_Data__Comp_No[[#This Row],[CH Company number]],"")</f>
        <v>04301745</v>
      </c>
      <c r="B1587" s="14" t="str">
        <f>IFERROR(Apollo_Data__Comp_No[[#This Row],[company]],"")</f>
        <v>Burgess Homes Ltd</v>
      </c>
      <c r="C1587" s="14" t="str">
        <f>IFERROR(_xlfn.XLOOKUP(Apollo_Results[[#This Row],[Company Number ]],Apollo_Data___Inc_Lender!A:A,Apollo_Data___Inc_Lender!C:C,,)&amp;"","")</f>
        <v>Sharon - Burgess; Oliver - Burgess; Simon - Burgess; Victoria - Thompson</v>
      </c>
      <c r="D1587" s="8" t="str">
        <f>IFERROR(_xlfn.XLOOKUP(Apollo_Results[[#This Row],[Company Number ]],Apollo_Data___Inc_Lender!A:A,Apollo_Data___Inc_Lender!D:D,,)&amp;"","")</f>
        <v>Lloyds Bank PLC</v>
      </c>
      <c r="E1587" s="19">
        <f>IFERROR(_xlfn.XLOOKUP(Apollo_Results[[#This Row],[Company Number ]],Apollo_Data___Inc_Lender!A:A,Apollo_Data___Inc_Lender!E:E,"",),"")</f>
        <v>44259</v>
      </c>
      <c r="F1587" s="8" t="str">
        <f>IFERROR(_xlfn.XLOOKUP(Apollo_Results[[#This Row],[Company Number ]],Apollo_Data___Inc_Lender!A:A,Apollo_Data___Inc_Lender!F:F,"",0)&amp;"","")</f>
        <v>fully-satisfied</v>
      </c>
      <c r="G1587" s="19">
        <f>_xlfn.XLOOKUP(Apollo_Results[[#This Row],[Company Number ]],Apollo_Data___Inc_Lender!A:A,Apollo_Data___Inc_Lender!G:G,"",0)</f>
        <v>37173</v>
      </c>
      <c r="H1587" s="8" t="str">
        <f>IFERROR(Apollo_Data__Comp_No[[#This Row],[First Name]],"")</f>
        <v>Oliver</v>
      </c>
      <c r="I1587" s="8" t="str">
        <f>IFERROR(Apollo_Data__Comp_No[[#This Row],[Last Name]],"")</f>
        <v>Burgess</v>
      </c>
      <c r="M1587" s="8" t="str">
        <f>IFERROR(Apollo_Data__Comp_No[[#This Row],[Company Linkedin Url]],"")</f>
        <v>http://www.linkedin.com/company/burgess-homes-limited</v>
      </c>
      <c r="N1587" s="8" t="str">
        <f>IFERROR(Apollo_Data__Comp_No[[#This Row],[Website]],"")</f>
        <v>https://burgesshomesltd.co.uk</v>
      </c>
      <c r="O1587" s="8" t="str">
        <f>IFERROR(Apollo_Data__Comp_No[[#This Row],[Company Address]],"")</f>
        <v>Diss, England, United Kingdom</v>
      </c>
      <c r="P1587" s="32"/>
    </row>
    <row r="1588" spans="1:16" x14ac:dyDescent="0.4">
      <c r="A1588" s="18" t="str">
        <f>IFERROR(Apollo_Data__Comp_No[[#This Row],[CH Company number]],"")</f>
        <v>11659674</v>
      </c>
      <c r="B1588" s="14" t="str">
        <f>IFERROR(Apollo_Data__Comp_No[[#This Row],[company]],"")</f>
        <v>Lennon James</v>
      </c>
      <c r="C1588" s="14" t="str">
        <f>IFERROR(_xlfn.XLOOKUP(Apollo_Results[[#This Row],[Company Number ]],Apollo_Data___Inc_Lender!A:A,Apollo_Data___Inc_Lender!C:C,,)&amp;"","")</f>
        <v>Ian - Talton; Jonathan - Brierley</v>
      </c>
      <c r="D1588" s="8" t="str">
        <f>IFERROR(_xlfn.XLOOKUP(Apollo_Results[[#This Row],[Company Number ]],Apollo_Data___Inc_Lender!A:A,Apollo_Data___Inc_Lender!D:D,,)&amp;"","")</f>
        <v/>
      </c>
      <c r="E1588" s="19">
        <f>IFERROR(_xlfn.XLOOKUP(Apollo_Results[[#This Row],[Company Number ]],Apollo_Data___Inc_Lender!A:A,Apollo_Data___Inc_Lender!E:E,"",),"")</f>
        <v>0</v>
      </c>
      <c r="F1588" s="8" t="str">
        <f>IFERROR(_xlfn.XLOOKUP(Apollo_Results[[#This Row],[Company Number ]],Apollo_Data___Inc_Lender!A:A,Apollo_Data___Inc_Lender!F:F,"",0)&amp;"","")</f>
        <v/>
      </c>
      <c r="G1588" s="19">
        <f>_xlfn.XLOOKUP(Apollo_Results[[#This Row],[Company Number ]],Apollo_Data___Inc_Lender!A:A,Apollo_Data___Inc_Lender!G:G,"",0)</f>
        <v>43409</v>
      </c>
      <c r="H1588" s="8" t="str">
        <f>IFERROR(Apollo_Data__Comp_No[[#This Row],[First Name]],"")</f>
        <v>Jon</v>
      </c>
      <c r="I1588" s="8" t="str">
        <f>IFERROR(Apollo_Data__Comp_No[[#This Row],[Last Name]],"")</f>
        <v>Brierley</v>
      </c>
      <c r="M1588" s="8" t="str">
        <f>IFERROR(Apollo_Data__Comp_No[[#This Row],[Company Linkedin Url]],"")</f>
        <v>http://www.linkedin.com/company/lennon-james</v>
      </c>
      <c r="N1588" s="8" t="str">
        <f>IFERROR(Apollo_Data__Comp_No[[#This Row],[Website]],"")</f>
        <v>https://lennonjamesproperty.co.uk</v>
      </c>
      <c r="O1588" s="8" t="str">
        <f>IFERROR(Apollo_Data__Comp_No[[#This Row],[Company Address]],"")</f>
        <v>The Green, Huntingdon, England, United Kingdom, PE28 2PF</v>
      </c>
      <c r="P1588" s="32"/>
    </row>
    <row r="1589" spans="1:16" x14ac:dyDescent="0.4">
      <c r="A1589" s="18" t="str">
        <f>IFERROR(Apollo_Data__Comp_No[[#This Row],[CH Company number]],"")</f>
        <v>13643310</v>
      </c>
      <c r="B1589" s="14" t="str">
        <f>IFERROR(Apollo_Data__Comp_No[[#This Row],[company]],"")</f>
        <v>Gen Two Real Estate</v>
      </c>
      <c r="C1589" s="14" t="str">
        <f>IFERROR(_xlfn.XLOOKUP(Apollo_Results[[#This Row],[Company Number ]],Apollo_Data___Inc_Lender!A:A,Apollo_Data___Inc_Lender!C:C,,)&amp;"","")</f>
        <v>Ariel - Levy; Daniel - Sterling</v>
      </c>
      <c r="D1589" s="8" t="str">
        <f>IFERROR(_xlfn.XLOOKUP(Apollo_Results[[#This Row],[Company Number ]],Apollo_Data___Inc_Lender!A:A,Apollo_Data___Inc_Lender!D:D,,)&amp;"","")</f>
        <v>Europa UK Debt (Lux) Ili S.À.R.L.</v>
      </c>
      <c r="E1589" s="19">
        <f>IFERROR(_xlfn.XLOOKUP(Apollo_Results[[#This Row],[Company Number ]],Apollo_Data___Inc_Lender!A:A,Apollo_Data___Inc_Lender!E:E,"",),"")</f>
        <v>44840</v>
      </c>
      <c r="F1589" s="8" t="str">
        <f>IFERROR(_xlfn.XLOOKUP(Apollo_Results[[#This Row],[Company Number ]],Apollo_Data___Inc_Lender!A:A,Apollo_Data___Inc_Lender!F:F,"",0)&amp;"","")</f>
        <v>outstanding</v>
      </c>
      <c r="G1589" s="19">
        <f>_xlfn.XLOOKUP(Apollo_Results[[#This Row],[Company Number ]],Apollo_Data___Inc_Lender!A:A,Apollo_Data___Inc_Lender!G:G,"",0)</f>
        <v>44464</v>
      </c>
      <c r="H1589" s="8" t="str">
        <f>IFERROR(Apollo_Data__Comp_No[[#This Row],[First Name]],"")</f>
        <v>Daniel</v>
      </c>
      <c r="I1589" s="8" t="str">
        <f>IFERROR(Apollo_Data__Comp_No[[#This Row],[Last Name]],"")</f>
        <v>Sterling</v>
      </c>
      <c r="M1589" s="8" t="str">
        <f>IFERROR(Apollo_Data__Comp_No[[#This Row],[Company Linkedin Url]],"")</f>
        <v>http://www.linkedin.com/company/gen-two-real-estate</v>
      </c>
      <c r="N1589" s="8" t="str">
        <f>IFERROR(Apollo_Data__Comp_No[[#This Row],[Website]],"")</f>
        <v>https://gentwo.co.uk</v>
      </c>
      <c r="O1589" s="8" t="str">
        <f>IFERROR(Apollo_Data__Comp_No[[#This Row],[Company Address]],"")</f>
        <v>99 Heath Street, London, England, United Kingdom, NW3 6SS</v>
      </c>
      <c r="P1589" s="32"/>
    </row>
    <row r="1590" spans="1:16" x14ac:dyDescent="0.4">
      <c r="A1590" s="18" t="str">
        <f>IFERROR(Apollo_Data__Comp_No[[#This Row],[CH Company number]],"")</f>
        <v>10208569</v>
      </c>
      <c r="B1590" s="14" t="str">
        <f>IFERROR(Apollo_Data__Comp_No[[#This Row],[company]],"")</f>
        <v>Coln Signature Homes</v>
      </c>
      <c r="C1590" s="14" t="str">
        <f>IFERROR(_xlfn.XLOOKUP(Apollo_Results[[#This Row],[Company Number ]],Apollo_Data___Inc_Lender!A:A,Apollo_Data___Inc_Lender!C:C,,)&amp;"","")</f>
        <v>Robert - Bland; Roger - Brennan; Timothy - Lowe</v>
      </c>
      <c r="D1590" s="8" t="str">
        <f>IFERROR(_xlfn.XLOOKUP(Apollo_Results[[#This Row],[Company Number ]],Apollo_Data___Inc_Lender!A:A,Apollo_Data___Inc_Lender!D:D,,)&amp;"","")</f>
        <v>National Westminster Bank PLC</v>
      </c>
      <c r="E1590" s="19">
        <f>IFERROR(_xlfn.XLOOKUP(Apollo_Results[[#This Row],[Company Number ]],Apollo_Data___Inc_Lender!A:A,Apollo_Data___Inc_Lender!E:E,"",),"")</f>
        <v>43283</v>
      </c>
      <c r="F1590" s="8" t="str">
        <f>IFERROR(_xlfn.XLOOKUP(Apollo_Results[[#This Row],[Company Number ]],Apollo_Data___Inc_Lender!A:A,Apollo_Data___Inc_Lender!F:F,"",0)&amp;"","")</f>
        <v>fully-satisfied</v>
      </c>
      <c r="G1590" s="19">
        <f>_xlfn.XLOOKUP(Apollo_Results[[#This Row],[Company Number ]],Apollo_Data___Inc_Lender!A:A,Apollo_Data___Inc_Lender!G:G,"",0)</f>
        <v>42522</v>
      </c>
      <c r="H1590" s="8" t="str">
        <f>IFERROR(Apollo_Data__Comp_No[[#This Row],[First Name]],"")</f>
        <v>Callum</v>
      </c>
      <c r="I1590" s="8" t="str">
        <f>IFERROR(Apollo_Data__Comp_No[[#This Row],[Last Name]],"")</f>
        <v>Buck</v>
      </c>
      <c r="M1590" s="8" t="str">
        <f>IFERROR(Apollo_Data__Comp_No[[#This Row],[Company Linkedin Url]],"")</f>
        <v>http://www.linkedin.com/company/coln-signature-homes</v>
      </c>
      <c r="N1590" s="8" t="str">
        <f>IFERROR(Apollo_Data__Comp_No[[#This Row],[Website]],"")</f>
        <v>https://colnsignaturehomes.co.uk</v>
      </c>
      <c r="O1590" s="8" t="str">
        <f>IFERROR(Apollo_Data__Comp_No[[#This Row],[Company Address]],"")</f>
        <v>4-5 Woodlands, Bristol, England, United Kingdom, BS32 4</v>
      </c>
      <c r="P1590" s="32"/>
    </row>
    <row r="1591" spans="1:16" x14ac:dyDescent="0.4">
      <c r="A1591" s="18" t="str">
        <f>IFERROR(Apollo_Data__Comp_No[[#This Row],[CH Company number]],"")</f>
        <v>09322167</v>
      </c>
      <c r="B1591" s="14" t="str">
        <f>IFERROR(Apollo_Data__Comp_No[[#This Row],[company]],"")</f>
        <v>Stone Developments Wiltshire Limited</v>
      </c>
      <c r="C1591" s="14" t="str">
        <f>IFERROR(_xlfn.XLOOKUP(Apollo_Results[[#This Row],[Company Number ]],Apollo_Data___Inc_Lender!A:A,Apollo_Data___Inc_Lender!C:C,,)&amp;"","")</f>
        <v>Craig - Stone; Kerry - Stone</v>
      </c>
      <c r="D1591" s="8" t="str">
        <f>IFERROR(_xlfn.XLOOKUP(Apollo_Results[[#This Row],[Company Number ]],Apollo_Data___Inc_Lender!A:A,Apollo_Data___Inc_Lender!D:D,,)&amp;"","")</f>
        <v>Sevcap I Limited</v>
      </c>
      <c r="E1591" s="19">
        <f>IFERROR(_xlfn.XLOOKUP(Apollo_Results[[#This Row],[Company Number ]],Apollo_Data___Inc_Lender!A:A,Apollo_Data___Inc_Lender!E:E,"",),"")</f>
        <v>45869</v>
      </c>
      <c r="F1591" s="8" t="str">
        <f>IFERROR(_xlfn.XLOOKUP(Apollo_Results[[#This Row],[Company Number ]],Apollo_Data___Inc_Lender!A:A,Apollo_Data___Inc_Lender!F:F,"",0)&amp;"","")</f>
        <v>outstanding</v>
      </c>
      <c r="G1591" s="19">
        <f>_xlfn.XLOOKUP(Apollo_Results[[#This Row],[Company Number ]],Apollo_Data___Inc_Lender!A:A,Apollo_Data___Inc_Lender!G:G,"",0)</f>
        <v>41964</v>
      </c>
      <c r="H1591" s="8" t="str">
        <f>IFERROR(Apollo_Data__Comp_No[[#This Row],[First Name]],"")</f>
        <v>Kerry</v>
      </c>
      <c r="I1591" s="8" t="str">
        <f>IFERROR(Apollo_Data__Comp_No[[#This Row],[Last Name]],"")</f>
        <v>Stone</v>
      </c>
      <c r="M1591" s="8" t="str">
        <f>IFERROR(Apollo_Data__Comp_No[[#This Row],[Company Linkedin Url]],"")</f>
        <v>http://www.linkedin.com/company/stone-developments-wiltshire-limited</v>
      </c>
      <c r="N1591" s="8" t="str">
        <f>IFERROR(Apollo_Data__Comp_No[[#This Row],[Website]],"")</f>
        <v>https://sdwl.co.uk</v>
      </c>
      <c r="O1591" s="8" t="str">
        <f>IFERROR(Apollo_Data__Comp_No[[#This Row],[Company Address]],"")</f>
        <v>Trowbridge, England, United Kingdom, BA14</v>
      </c>
      <c r="P1591" s="32"/>
    </row>
    <row r="1592" spans="1:16" x14ac:dyDescent="0.4">
      <c r="A1592" s="18" t="str">
        <f>IFERROR(Apollo_Data__Comp_No[[#This Row],[CH Company number]],"")</f>
        <v>14510784</v>
      </c>
      <c r="B1592" s="14" t="str">
        <f>IFERROR(Apollo_Data__Comp_No[[#This Row],[company]],"")</f>
        <v>Shaviram Group</v>
      </c>
      <c r="C1592" s="14" t="str">
        <f>IFERROR(_xlfn.XLOOKUP(Apollo_Results[[#This Row],[Company Number ]],Apollo_Data___Inc_Lender!A:A,Apollo_Data___Inc_Lender!C:C,,)&amp;"","")</f>
        <v>Avinadav - Grinshpon; Luke - Jones; Raphael - Wechsler</v>
      </c>
      <c r="D1592" s="8" t="str">
        <f>IFERROR(_xlfn.XLOOKUP(Apollo_Results[[#This Row],[Company Number ]],Apollo_Data___Inc_Lender!A:A,Apollo_Data___Inc_Lender!D:D,,)&amp;"","")</f>
        <v/>
      </c>
      <c r="E1592" s="19">
        <f>IFERROR(_xlfn.XLOOKUP(Apollo_Results[[#This Row],[Company Number ]],Apollo_Data___Inc_Lender!A:A,Apollo_Data___Inc_Lender!E:E,"",),"")</f>
        <v>0</v>
      </c>
      <c r="F1592" s="8" t="str">
        <f>IFERROR(_xlfn.XLOOKUP(Apollo_Results[[#This Row],[Company Number ]],Apollo_Data___Inc_Lender!A:A,Apollo_Data___Inc_Lender!F:F,"",0)&amp;"","")</f>
        <v/>
      </c>
      <c r="G1592" s="19">
        <f>_xlfn.XLOOKUP(Apollo_Results[[#This Row],[Company Number ]],Apollo_Data___Inc_Lender!A:A,Apollo_Data___Inc_Lender!G:G,"",0)</f>
        <v>44893</v>
      </c>
      <c r="H1592" s="8" t="str">
        <f>IFERROR(Apollo_Data__Comp_No[[#This Row],[First Name]],"")</f>
        <v>Avi</v>
      </c>
      <c r="I1592" s="8" t="str">
        <f>IFERROR(Apollo_Data__Comp_No[[#This Row],[Last Name]],"")</f>
        <v>Grayeff</v>
      </c>
      <c r="M1592" s="8" t="str">
        <f>IFERROR(Apollo_Data__Comp_No[[#This Row],[Company Linkedin Url]],"")</f>
        <v>http://www.linkedin.com/company/shaviram</v>
      </c>
      <c r="N1592" s="8" t="str">
        <f>IFERROR(Apollo_Data__Comp_No[[#This Row],[Website]],"")</f>
        <v>https://shaviram.com</v>
      </c>
      <c r="O1592" s="8" t="str">
        <f>IFERROR(Apollo_Data__Comp_No[[#This Row],[Company Address]],"")</f>
        <v>1 Allsop Place, London, England, United Kingdom, NW1 5LG</v>
      </c>
      <c r="P1592" s="32"/>
    </row>
    <row r="1593" spans="1:16" x14ac:dyDescent="0.4">
      <c r="A1593" s="18" t="str">
        <f>IFERROR(Apollo_Data__Comp_No[[#This Row],[CH Company number]],"")</f>
        <v>04062104</v>
      </c>
      <c r="B1593" s="14" t="str">
        <f>IFERROR(Apollo_Data__Comp_No[[#This Row],[company]],"")</f>
        <v>Drewitt Group</v>
      </c>
      <c r="C1593" s="14" t="str">
        <f>IFERROR(_xlfn.XLOOKUP(Apollo_Results[[#This Row],[Company Number ]],Apollo_Data___Inc_Lender!A:A,Apollo_Data___Inc_Lender!C:C,,)&amp;"","")</f>
        <v>Catherine - Drewitt</v>
      </c>
      <c r="D1593" s="8" t="str">
        <f>IFERROR(_xlfn.XLOOKUP(Apollo_Results[[#This Row],[Company Number ]],Apollo_Data___Inc_Lender!A:A,Apollo_Data___Inc_Lender!D:D,,)&amp;"","")</f>
        <v/>
      </c>
      <c r="E1593" s="19">
        <f>IFERROR(_xlfn.XLOOKUP(Apollo_Results[[#This Row],[Company Number ]],Apollo_Data___Inc_Lender!A:A,Apollo_Data___Inc_Lender!E:E,"",),"")</f>
        <v>0</v>
      </c>
      <c r="F1593" s="8" t="str">
        <f>IFERROR(_xlfn.XLOOKUP(Apollo_Results[[#This Row],[Company Number ]],Apollo_Data___Inc_Lender!A:A,Apollo_Data___Inc_Lender!F:F,"",0)&amp;"","")</f>
        <v/>
      </c>
      <c r="G1593" s="19">
        <f>_xlfn.XLOOKUP(Apollo_Results[[#This Row],[Company Number ]],Apollo_Data___Inc_Lender!A:A,Apollo_Data___Inc_Lender!G:G,"",0)</f>
        <v>36768</v>
      </c>
      <c r="H1593" s="8" t="str">
        <f>IFERROR(Apollo_Data__Comp_No[[#This Row],[First Name]],"")</f>
        <v>Gillian</v>
      </c>
      <c r="I1593" s="8" t="str">
        <f>IFERROR(Apollo_Data__Comp_No[[#This Row],[Last Name]],"")</f>
        <v>Drewitt</v>
      </c>
      <c r="M1593" s="8" t="str">
        <f>IFERROR(Apollo_Data__Comp_No[[#This Row],[Company Linkedin Url]],"")</f>
        <v>http://www.linkedin.com/company/drewlec-electrical-services</v>
      </c>
      <c r="N1593" s="8" t="str">
        <f>IFERROR(Apollo_Data__Comp_No[[#This Row],[Website]],"")</f>
        <v>https://drewittgroup.co.uk</v>
      </c>
      <c r="O1593" s="8" t="str">
        <f>IFERROR(Apollo_Data__Comp_No[[#This Row],[Company Address]],"")</f>
        <v>865 Ringwood Road, Bournemouth, England, United Kingdom, BH11 8LW</v>
      </c>
      <c r="P1593" s="32"/>
    </row>
    <row r="1594" spans="1:16" x14ac:dyDescent="0.4">
      <c r="A1594" s="18" t="str">
        <f>IFERROR(Apollo_Data__Comp_No[[#This Row],[CH Company number]],"")</f>
        <v>04177060</v>
      </c>
      <c r="B1594" s="14" t="str">
        <f>IFERROR(Apollo_Data__Comp_No[[#This Row],[company]],"")</f>
        <v>Eshton Group</v>
      </c>
      <c r="C1594" s="14" t="str">
        <f>IFERROR(_xlfn.XLOOKUP(Apollo_Results[[#This Row],[Company Number ]],Apollo_Data___Inc_Lender!A:A,Apollo_Data___Inc_Lender!C:C,,)&amp;"","")</f>
        <v>Jonathan - Chapman; James - Chapman; David - Singleton</v>
      </c>
      <c r="D1594" s="8" t="str">
        <f>IFERROR(_xlfn.XLOOKUP(Apollo_Results[[#This Row],[Company Number ]],Apollo_Data___Inc_Lender!A:A,Apollo_Data___Inc_Lender!D:D,,)&amp;"","")</f>
        <v>Lancashire County Council</v>
      </c>
      <c r="E1594" s="19">
        <f>IFERROR(_xlfn.XLOOKUP(Apollo_Results[[#This Row],[Company Number ]],Apollo_Data___Inc_Lender!A:A,Apollo_Data___Inc_Lender!E:E,"",),"")</f>
        <v>41376</v>
      </c>
      <c r="F1594" s="8" t="str">
        <f>IFERROR(_xlfn.XLOOKUP(Apollo_Results[[#This Row],[Company Number ]],Apollo_Data___Inc_Lender!A:A,Apollo_Data___Inc_Lender!F:F,"",0)&amp;"","")</f>
        <v>fully-satisfied</v>
      </c>
      <c r="G1594" s="19">
        <f>_xlfn.XLOOKUP(Apollo_Results[[#This Row],[Company Number ]],Apollo_Data___Inc_Lender!A:A,Apollo_Data___Inc_Lender!G:G,"",0)</f>
        <v>36962</v>
      </c>
      <c r="H1594" s="8" t="str">
        <f>IFERROR(Apollo_Data__Comp_No[[#This Row],[First Name]],"")</f>
        <v>James</v>
      </c>
      <c r="I1594" s="8" t="str">
        <f>IFERROR(Apollo_Data__Comp_No[[#This Row],[Last Name]],"")</f>
        <v>Chapman</v>
      </c>
      <c r="M1594" s="8" t="str">
        <f>IFERROR(Apollo_Data__Comp_No[[#This Row],[Company Linkedin Url]],"")</f>
        <v>http://www.linkedin.com/company/eshton</v>
      </c>
      <c r="N1594" s="8" t="str">
        <f>IFERROR(Apollo_Data__Comp_No[[#This Row],[Website]],"")</f>
        <v>https://eshton.co.uk</v>
      </c>
      <c r="O1594" s="8" t="str">
        <f>IFERROR(Apollo_Data__Comp_No[[#This Row],[Company Address]],"")</f>
        <v>20 Oxford Road, Leeds, England, United Kingdom, LS20 9AS</v>
      </c>
      <c r="P1594" s="32"/>
    </row>
    <row r="1595" spans="1:16" x14ac:dyDescent="0.4">
      <c r="A1595" s="18" t="str">
        <f>IFERROR(Apollo_Data__Comp_No[[#This Row],[CH Company number]],"")</f>
        <v>15537851</v>
      </c>
      <c r="B1595" s="14" t="str">
        <f>IFERROR(Apollo_Data__Comp_No[[#This Row],[company]],"")</f>
        <v>Compendium Living</v>
      </c>
      <c r="C1595" s="14" t="str">
        <f>IFERROR(_xlfn.XLOOKUP(Apollo_Results[[#This Row],[Company Number ]],Apollo_Data___Inc_Lender!A:A,Apollo_Data___Inc_Lender!C:C,,)&amp;"","")</f>
        <v>Stephen - Codner</v>
      </c>
      <c r="D1595" s="8" t="str">
        <f>IFERROR(_xlfn.XLOOKUP(Apollo_Results[[#This Row],[Company Number ]],Apollo_Data___Inc_Lender!A:A,Apollo_Data___Inc_Lender!D:D,,)&amp;"","")</f>
        <v/>
      </c>
      <c r="E1595" s="19">
        <f>IFERROR(_xlfn.XLOOKUP(Apollo_Results[[#This Row],[Company Number ]],Apollo_Data___Inc_Lender!A:A,Apollo_Data___Inc_Lender!E:E,"",),"")</f>
        <v>0</v>
      </c>
      <c r="F1595" s="8" t="str">
        <f>IFERROR(_xlfn.XLOOKUP(Apollo_Results[[#This Row],[Company Number ]],Apollo_Data___Inc_Lender!A:A,Apollo_Data___Inc_Lender!F:F,"",0)&amp;"","")</f>
        <v/>
      </c>
      <c r="G1595" s="19">
        <f>_xlfn.XLOOKUP(Apollo_Results[[#This Row],[Company Number ]],Apollo_Data___Inc_Lender!A:A,Apollo_Data___Inc_Lender!G:G,"",0)</f>
        <v>45354</v>
      </c>
      <c r="H1595" s="8" t="str">
        <f>IFERROR(Apollo_Data__Comp_No[[#This Row],[First Name]],"")</f>
        <v>Wendy</v>
      </c>
      <c r="I1595" s="8" t="str">
        <f>IFERROR(Apollo_Data__Comp_No[[#This Row],[Last Name]],"")</f>
        <v>Lister</v>
      </c>
      <c r="M1595" s="8" t="str">
        <f>IFERROR(Apollo_Data__Comp_No[[#This Row],[Company Linkedin Url]],"")</f>
        <v>http://www.linkedin.com/company/compendium-living</v>
      </c>
      <c r="N1595" s="8" t="str">
        <f>IFERROR(Apollo_Data__Comp_No[[#This Row],[Website]],"")</f>
        <v>https://compendiumliving.co.uk</v>
      </c>
      <c r="O1595" s="8" t="str">
        <f>IFERROR(Apollo_Data__Comp_No[[#This Row],[Company Address]],"")</f>
        <v>Old Kent Road, England, United Kingdom, SE1 5EQ</v>
      </c>
      <c r="P1595" s="32"/>
    </row>
    <row r="1596" spans="1:16" x14ac:dyDescent="0.4">
      <c r="A1596" s="18" t="str">
        <f>IFERROR(Apollo_Data__Comp_No[[#This Row],[CH Company number]],"")</f>
        <v>13998411</v>
      </c>
      <c r="B1596" s="14" t="str">
        <f>IFERROR(Apollo_Data__Comp_No[[#This Row],[company]],"")</f>
        <v>Procoelum</v>
      </c>
      <c r="C1596" s="14" t="str">
        <f>IFERROR(_xlfn.XLOOKUP(Apollo_Results[[#This Row],[Company Number ]],Apollo_Data___Inc_Lender!A:A,Apollo_Data___Inc_Lender!C:C,,)&amp;"","")</f>
        <v>Alexandr - Ghidirim; Zofia - Sharman</v>
      </c>
      <c r="D1596" s="8" t="str">
        <f>IFERROR(_xlfn.XLOOKUP(Apollo_Results[[#This Row],[Company Number ]],Apollo_Data___Inc_Lender!A:A,Apollo_Data___Inc_Lender!D:D,,)&amp;"","")</f>
        <v/>
      </c>
      <c r="E1596" s="19">
        <f>IFERROR(_xlfn.XLOOKUP(Apollo_Results[[#This Row],[Company Number ]],Apollo_Data___Inc_Lender!A:A,Apollo_Data___Inc_Lender!E:E,"",),"")</f>
        <v>0</v>
      </c>
      <c r="F1596" s="8" t="str">
        <f>IFERROR(_xlfn.XLOOKUP(Apollo_Results[[#This Row],[Company Number ]],Apollo_Data___Inc_Lender!A:A,Apollo_Data___Inc_Lender!F:F,"",0)&amp;"","")</f>
        <v/>
      </c>
      <c r="G1596" s="19">
        <f>_xlfn.XLOOKUP(Apollo_Results[[#This Row],[Company Number ]],Apollo_Data___Inc_Lender!A:A,Apollo_Data___Inc_Lender!G:G,"",0)</f>
        <v>44643</v>
      </c>
      <c r="H1596" s="8" t="str">
        <f>IFERROR(Apollo_Data__Comp_No[[#This Row],[First Name]],"")</f>
        <v>Alexandr</v>
      </c>
      <c r="I1596" s="8" t="str">
        <f>IFERROR(Apollo_Data__Comp_No[[#This Row],[Last Name]],"")</f>
        <v>Ghidirim</v>
      </c>
      <c r="M1596" s="8" t="str">
        <f>IFERROR(Apollo_Data__Comp_No[[#This Row],[Company Linkedin Url]],"")</f>
        <v>http://www.linkedin.com/company/procoelum</v>
      </c>
      <c r="N1596" s="8" t="str">
        <f>IFERROR(Apollo_Data__Comp_No[[#This Row],[Website]],"")</f>
        <v>https://procoelum.co.uk</v>
      </c>
      <c r="O1596" s="8" t="str">
        <f>IFERROR(Apollo_Data__Comp_No[[#This Row],[Company Address]],"")</f>
        <v>London, United Kingdom</v>
      </c>
      <c r="P1596" s="32"/>
    </row>
    <row r="1597" spans="1:16" x14ac:dyDescent="0.4">
      <c r="A1597" s="18" t="str">
        <f>IFERROR(Apollo_Data__Comp_No[[#This Row],[CH Company number]],"")</f>
        <v>03368820</v>
      </c>
      <c r="B1597" s="14" t="str">
        <f>IFERROR(Apollo_Data__Comp_No[[#This Row],[company]],"")</f>
        <v>Newby</v>
      </c>
      <c r="C1597" s="14" t="str">
        <f>IFERROR(_xlfn.XLOOKUP(Apollo_Results[[#This Row],[Company Number ]],Apollo_Data___Inc_Lender!A:A,Apollo_Data___Inc_Lender!C:C,,)&amp;"","")</f>
        <v>Manraj - Khehar; Jeremy - Dean Smith</v>
      </c>
      <c r="D1597" s="8" t="str">
        <f>IFERROR(_xlfn.XLOOKUP(Apollo_Results[[#This Row],[Company Number ]],Apollo_Data___Inc_Lender!A:A,Apollo_Data___Inc_Lender!D:D,,)&amp;"","")</f>
        <v/>
      </c>
      <c r="E1597" s="19">
        <f>IFERROR(_xlfn.XLOOKUP(Apollo_Results[[#This Row],[Company Number ]],Apollo_Data___Inc_Lender!A:A,Apollo_Data___Inc_Lender!E:E,"",),"")</f>
        <v>0</v>
      </c>
      <c r="F1597" s="8" t="str">
        <f>IFERROR(_xlfn.XLOOKUP(Apollo_Results[[#This Row],[Company Number ]],Apollo_Data___Inc_Lender!A:A,Apollo_Data___Inc_Lender!F:F,"",0)&amp;"","")</f>
        <v/>
      </c>
      <c r="G1597" s="19">
        <f>_xlfn.XLOOKUP(Apollo_Results[[#This Row],[Company Number ]],Apollo_Data___Inc_Lender!A:A,Apollo_Data___Inc_Lender!G:G,"",0)</f>
        <v>35559</v>
      </c>
      <c r="H1597" s="8" t="str">
        <f>IFERROR(Apollo_Data__Comp_No[[#This Row],[First Name]],"")</f>
        <v>Simon</v>
      </c>
      <c r="I1597" s="8" t="str">
        <f>IFERROR(Apollo_Data__Comp_No[[#This Row],[Last Name]],"")</f>
        <v>Hepden</v>
      </c>
      <c r="M1597" s="8" t="str">
        <f>IFERROR(Apollo_Data__Comp_No[[#This Row],[Company Linkedin Url]],"")</f>
        <v>http://www.linkedin.com/company/newby</v>
      </c>
      <c r="N1597" s="8" t="str">
        <f>IFERROR(Apollo_Data__Comp_No[[#This Row],[Website]],"")</f>
        <v>https://newby.co.uk</v>
      </c>
      <c r="O1597" s="8" t="str">
        <f>IFERROR(Apollo_Data__Comp_No[[#This Row],[Company Address]],"")</f>
        <v>Ripon, England, United Kingdom, HG4 5AE</v>
      </c>
      <c r="P1597" s="32"/>
    </row>
    <row r="1598" spans="1:16" x14ac:dyDescent="0.4">
      <c r="A1598" s="18" t="str">
        <f>IFERROR(Apollo_Data__Comp_No[[#This Row],[CH Company number]],"")</f>
        <v>03310118</v>
      </c>
      <c r="B1598" s="14" t="str">
        <f>IFERROR(Apollo_Data__Comp_No[[#This Row],[company]],"")</f>
        <v>Maurice Investments Limited</v>
      </c>
      <c r="C1598" s="14" t="str">
        <f>IFERROR(_xlfn.XLOOKUP(Apollo_Results[[#This Row],[Company Number ]],Apollo_Data___Inc_Lender!A:A,Apollo_Data___Inc_Lender!C:C,,)&amp;"","")</f>
        <v>Mark - Wogman; Laura - De Friend; Gavin - Wogman; Katie - Wogman; Susan - Wogman</v>
      </c>
      <c r="D1598" s="8" t="str">
        <f>IFERROR(_xlfn.XLOOKUP(Apollo_Results[[#This Row],[Company Number ]],Apollo_Data___Inc_Lender!A:A,Apollo_Data___Inc_Lender!D:D,,)&amp;"","")</f>
        <v>Clydesdale Bank PLC (Trading as Virgin Money)</v>
      </c>
      <c r="E1598" s="19">
        <f>IFERROR(_xlfn.XLOOKUP(Apollo_Results[[#This Row],[Company Number ]],Apollo_Data___Inc_Lender!A:A,Apollo_Data___Inc_Lender!E:E,"",),"")</f>
        <v>45705</v>
      </c>
      <c r="F1598" s="8" t="str">
        <f>IFERROR(_xlfn.XLOOKUP(Apollo_Results[[#This Row],[Company Number ]],Apollo_Data___Inc_Lender!A:A,Apollo_Data___Inc_Lender!F:F,"",0)&amp;"","")</f>
        <v>outstanding</v>
      </c>
      <c r="G1598" s="19">
        <f>_xlfn.XLOOKUP(Apollo_Results[[#This Row],[Company Number ]],Apollo_Data___Inc_Lender!A:A,Apollo_Data___Inc_Lender!G:G,"",0)</f>
        <v>35460</v>
      </c>
      <c r="H1598" s="8" t="str">
        <f>IFERROR(Apollo_Data__Comp_No[[#This Row],[First Name]],"")</f>
        <v>Katie</v>
      </c>
      <c r="I1598" s="8" t="str">
        <f>IFERROR(Apollo_Data__Comp_No[[#This Row],[Last Name]],"")</f>
        <v>Wogman</v>
      </c>
      <c r="M1598" s="8" t="str">
        <f>IFERROR(Apollo_Data__Comp_No[[#This Row],[Company Linkedin Url]],"")</f>
        <v>http://www.linkedin.com/company/maurice-investments-limited</v>
      </c>
      <c r="N1598" s="8" t="str">
        <f>IFERROR(Apollo_Data__Comp_No[[#This Row],[Website]],"")</f>
        <v>https://mauriceinvestments.com</v>
      </c>
      <c r="O1598" s="8" t="str">
        <f>IFERROR(Apollo_Data__Comp_No[[#This Row],[Company Address]],"")</f>
        <v>1379 High Road, London, England, United Kingdom, N20 9</v>
      </c>
      <c r="P1598" s="32"/>
    </row>
    <row r="1599" spans="1:16" x14ac:dyDescent="0.4">
      <c r="A1599" s="18" t="str">
        <f>IFERROR(Apollo_Data__Comp_No[[#This Row],[CH Company number]],"")</f>
        <v>NC001226</v>
      </c>
      <c r="B1599" s="14" t="str">
        <f>IFERROR(Apollo_Data__Comp_No[[#This Row],[company]],"")</f>
        <v>Frazer Kidd</v>
      </c>
      <c r="C1599" s="14" t="str">
        <f>IFERROR(_xlfn.XLOOKUP(Apollo_Results[[#This Row],[Company Number ]],Apollo_Data___Inc_Lender!A:A,Apollo_Data___Inc_Lender!C:C,,)&amp;"","")</f>
        <v>Brian - Kidd; Frazer Kidd Properties Limited</v>
      </c>
      <c r="D1599" s="8" t="str">
        <f>IFERROR(_xlfn.XLOOKUP(Apollo_Results[[#This Row],[Company Number ]],Apollo_Data___Inc_Lender!A:A,Apollo_Data___Inc_Lender!D:D,,)&amp;"","")</f>
        <v/>
      </c>
      <c r="E1599" s="19">
        <f>IFERROR(_xlfn.XLOOKUP(Apollo_Results[[#This Row],[Company Number ]],Apollo_Data___Inc_Lender!A:A,Apollo_Data___Inc_Lender!E:E,"",),"")</f>
        <v>0</v>
      </c>
      <c r="F1599" s="8" t="str">
        <f>IFERROR(_xlfn.XLOOKUP(Apollo_Results[[#This Row],[Company Number ]],Apollo_Data___Inc_Lender!A:A,Apollo_Data___Inc_Lender!F:F,"",0)&amp;"","")</f>
        <v/>
      </c>
      <c r="G1599" s="19">
        <f>_xlfn.XLOOKUP(Apollo_Results[[#This Row],[Company Number ]],Apollo_Data___Inc_Lender!A:A,Apollo_Data___Inc_Lender!G:G,"",0)</f>
        <v>41907</v>
      </c>
      <c r="H1599" s="8" t="str">
        <f>IFERROR(Apollo_Data__Comp_No[[#This Row],[First Name]],"")</f>
        <v>Neil</v>
      </c>
      <c r="I1599" s="8" t="str">
        <f>IFERROR(Apollo_Data__Comp_No[[#This Row],[Last Name]],"")</f>
        <v>Mellon</v>
      </c>
      <c r="M1599" s="8" t="str">
        <f>IFERROR(Apollo_Data__Comp_No[[#This Row],[Company Linkedin Url]],"")</f>
        <v>http://www.linkedin.com/company/frazer-kidd</v>
      </c>
      <c r="N1599" s="8" t="str">
        <f>IFERROR(Apollo_Data__Comp_No[[#This Row],[Website]],"")</f>
        <v>https://frazerkidd.co.uk</v>
      </c>
      <c r="O1599" s="8" t="str">
        <f>IFERROR(Apollo_Data__Comp_No[[#This Row],[Company Address]],"")</f>
        <v>Belfast, Northern Ireland, United Kingdom</v>
      </c>
      <c r="P1599" s="32"/>
    </row>
    <row r="1600" spans="1:16" x14ac:dyDescent="0.4">
      <c r="A1600" s="18" t="str">
        <f>IFERROR(Apollo_Data__Comp_No[[#This Row],[CH Company number]],"")</f>
        <v>03554053</v>
      </c>
      <c r="B1600" s="14" t="str">
        <f>IFERROR(Apollo_Data__Comp_No[[#This Row],[company]],"")</f>
        <v>J &amp; k Developments Ltd</v>
      </c>
      <c r="C1600" s="14" t="str">
        <f>IFERROR(_xlfn.XLOOKUP(Apollo_Results[[#This Row],[Company Number ]],Apollo_Data___Inc_Lender!A:A,Apollo_Data___Inc_Lender!C:C,,)&amp;"","")</f>
        <v>Kathryn - Thornewill; Jack - Thornewill; Mark - Thornewill; Paul - Thornewill</v>
      </c>
      <c r="D1600" s="8" t="str">
        <f>IFERROR(_xlfn.XLOOKUP(Apollo_Results[[#This Row],[Company Number ]],Apollo_Data___Inc_Lender!A:A,Apollo_Data___Inc_Lender!D:D,,)&amp;"","")</f>
        <v>Argyll Property Partners Limited</v>
      </c>
      <c r="E1600" s="19">
        <f>IFERROR(_xlfn.XLOOKUP(Apollo_Results[[#This Row],[Company Number ]],Apollo_Data___Inc_Lender!A:A,Apollo_Data___Inc_Lender!E:E,"",),"")</f>
        <v>44935</v>
      </c>
      <c r="F1600" s="8" t="str">
        <f>IFERROR(_xlfn.XLOOKUP(Apollo_Results[[#This Row],[Company Number ]],Apollo_Data___Inc_Lender!A:A,Apollo_Data___Inc_Lender!F:F,"",0)&amp;"","")</f>
        <v>outstanding</v>
      </c>
      <c r="G1600" s="19">
        <f>_xlfn.XLOOKUP(Apollo_Results[[#This Row],[Company Number ]],Apollo_Data___Inc_Lender!A:A,Apollo_Data___Inc_Lender!G:G,"",0)</f>
        <v>35913</v>
      </c>
      <c r="H1600" s="8" t="str">
        <f>IFERROR(Apollo_Data__Comp_No[[#This Row],[First Name]],"")</f>
        <v>Paul</v>
      </c>
      <c r="I1600" s="8" t="str">
        <f>IFERROR(Apollo_Data__Comp_No[[#This Row],[Last Name]],"")</f>
        <v>Thornewill</v>
      </c>
      <c r="M1600" s="8" t="str">
        <f>IFERROR(Apollo_Data__Comp_No[[#This Row],[Company Linkedin Url]],"")</f>
        <v>http://www.linkedin.com/company/j-kdevelopmentsltd</v>
      </c>
      <c r="N1600" s="8" t="str">
        <f>IFERROR(Apollo_Data__Comp_No[[#This Row],[Website]],"")</f>
        <v>https://jkdevelopmentsltd.co.uk</v>
      </c>
      <c r="O1600" s="8" t="str">
        <f>IFERROR(Apollo_Data__Comp_No[[#This Row],[Company Address]],"")</f>
        <v>8 Moorway Lane, Derby, England, United Kingdom, DE23 2FR</v>
      </c>
      <c r="P1600" s="32"/>
    </row>
    <row r="1601" spans="1:16" x14ac:dyDescent="0.4">
      <c r="A1601" s="18" t="str">
        <f>IFERROR(Apollo_Data__Comp_No[[#This Row],[CH Company number]],"")</f>
        <v>07519699</v>
      </c>
      <c r="B1601" s="14" t="str">
        <f>IFERROR(Apollo_Data__Comp_No[[#This Row],[company]],"")</f>
        <v>Blacklight Capital Partners</v>
      </c>
      <c r="C1601" s="14" t="str">
        <f>IFERROR(_xlfn.XLOOKUP(Apollo_Results[[#This Row],[Company Number ]],Apollo_Data___Inc_Lender!A:A,Apollo_Data___Inc_Lender!C:C,,)&amp;"","")</f>
        <v>Ian - Organ</v>
      </c>
      <c r="D1601" s="8" t="str">
        <f>IFERROR(_xlfn.XLOOKUP(Apollo_Results[[#This Row],[Company Number ]],Apollo_Data___Inc_Lender!A:A,Apollo_Data___Inc_Lender!D:D,,)&amp;"","")</f>
        <v/>
      </c>
      <c r="E1601" s="19">
        <f>IFERROR(_xlfn.XLOOKUP(Apollo_Results[[#This Row],[Company Number ]],Apollo_Data___Inc_Lender!A:A,Apollo_Data___Inc_Lender!E:E,"",),"")</f>
        <v>0</v>
      </c>
      <c r="F1601" s="8" t="str">
        <f>IFERROR(_xlfn.XLOOKUP(Apollo_Results[[#This Row],[Company Number ]],Apollo_Data___Inc_Lender!A:A,Apollo_Data___Inc_Lender!F:F,"",0)&amp;"","")</f>
        <v/>
      </c>
      <c r="G1601" s="19">
        <f>_xlfn.XLOOKUP(Apollo_Results[[#This Row],[Company Number ]],Apollo_Data___Inc_Lender!A:A,Apollo_Data___Inc_Lender!G:G,"",0)</f>
        <v>40581</v>
      </c>
      <c r="H1601" s="8" t="str">
        <f>IFERROR(Apollo_Data__Comp_No[[#This Row],[First Name]],"")</f>
        <v>Tom</v>
      </c>
      <c r="I1601" s="8" t="str">
        <f>IFERROR(Apollo_Data__Comp_No[[#This Row],[Last Name]],"")</f>
        <v>Mees</v>
      </c>
      <c r="M1601" s="8" t="str">
        <f>IFERROR(Apollo_Data__Comp_No[[#This Row],[Company Linkedin Url]],"")</f>
        <v>http://www.linkedin.com/company/blacklight-capital-partners</v>
      </c>
      <c r="N1601" s="8" t="str">
        <f>IFERROR(Apollo_Data__Comp_No[[#This Row],[Website]],"")</f>
        <v>https://blcp.co.uk</v>
      </c>
      <c r="O1601" s="8" t="str">
        <f>IFERROR(Apollo_Data__Comp_No[[#This Row],[Company Address]],"")</f>
        <v>19 Heathman's Road, London, England, United Kingdom, SW6 4TJ</v>
      </c>
      <c r="P1601" s="32"/>
    </row>
    <row r="1602" spans="1:16" x14ac:dyDescent="0.4">
      <c r="A1602" s="18" t="str">
        <f>IFERROR(Apollo_Data__Comp_No[[#This Row],[CH Company number]],"")</f>
        <v>14904391</v>
      </c>
      <c r="B1602" s="14" t="str">
        <f>IFERROR(Apollo_Data__Comp_No[[#This Row],[company]],"")</f>
        <v>Hampton Oak Developments</v>
      </c>
      <c r="C1602" s="14" t="str">
        <f>IFERROR(_xlfn.XLOOKUP(Apollo_Results[[#This Row],[Company Number ]],Apollo_Data___Inc_Lender!A:A,Apollo_Data___Inc_Lender!C:C,,)&amp;"","")</f>
        <v>Bradley - Emmett; Kelly - Stone</v>
      </c>
      <c r="D1602" s="8" t="str">
        <f>IFERROR(_xlfn.XLOOKUP(Apollo_Results[[#This Row],[Company Number ]],Apollo_Data___Inc_Lender!A:A,Apollo_Data___Inc_Lender!D:D,,)&amp;"","")</f>
        <v/>
      </c>
      <c r="E1602" s="19">
        <f>IFERROR(_xlfn.XLOOKUP(Apollo_Results[[#This Row],[Company Number ]],Apollo_Data___Inc_Lender!A:A,Apollo_Data___Inc_Lender!E:E,"",),"")</f>
        <v>0</v>
      </c>
      <c r="F1602" s="8" t="str">
        <f>IFERROR(_xlfn.XLOOKUP(Apollo_Results[[#This Row],[Company Number ]],Apollo_Data___Inc_Lender!A:A,Apollo_Data___Inc_Lender!F:F,"",0)&amp;"","")</f>
        <v/>
      </c>
      <c r="G1602" s="19">
        <f>_xlfn.XLOOKUP(Apollo_Results[[#This Row],[Company Number ]],Apollo_Data___Inc_Lender!A:A,Apollo_Data___Inc_Lender!G:G,"",0)</f>
        <v>45076</v>
      </c>
      <c r="H1602" s="8" t="str">
        <f>IFERROR(Apollo_Data__Comp_No[[#This Row],[First Name]],"")</f>
        <v>Mary</v>
      </c>
      <c r="I1602" s="8" t="str">
        <f>IFERROR(Apollo_Data__Comp_No[[#This Row],[Last Name]],"")</f>
        <v>Roberts</v>
      </c>
      <c r="M1602" s="8" t="str">
        <f>IFERROR(Apollo_Data__Comp_No[[#This Row],[Company Linkedin Url]],"")</f>
        <v>http://www.linkedin.com/company/hampton-oak-developments</v>
      </c>
      <c r="N1602" s="8" t="str">
        <f>IFERROR(Apollo_Data__Comp_No[[#This Row],[Website]],"")</f>
        <v>https://hamptonoak.com</v>
      </c>
      <c r="O1602" s="8" t="str">
        <f>IFERROR(Apollo_Data__Comp_No[[#This Row],[Company Address]],"")</f>
        <v>England, United Kingdom</v>
      </c>
      <c r="P1602" s="32"/>
    </row>
    <row r="1603" spans="1:16" x14ac:dyDescent="0.4">
      <c r="A1603" s="18" t="str">
        <f>IFERROR(Apollo_Data__Comp_No[[#This Row],[CH Company number]],"")</f>
        <v>02857914</v>
      </c>
      <c r="B1603" s="14" t="str">
        <f>IFERROR(Apollo_Data__Comp_No[[#This Row],[company]],"")</f>
        <v>Appointmoor</v>
      </c>
      <c r="C1603" s="14" t="str">
        <f>IFERROR(_xlfn.XLOOKUP(Apollo_Results[[#This Row],[Company Number ]],Apollo_Data___Inc_Lender!A:A,Apollo_Data___Inc_Lender!C:C,,)&amp;"","")</f>
        <v>Bradley - Daniells</v>
      </c>
      <c r="D1603" s="8" t="str">
        <f>IFERROR(_xlfn.XLOOKUP(Apollo_Results[[#This Row],[Company Number ]],Apollo_Data___Inc_Lender!A:A,Apollo_Data___Inc_Lender!D:D,,)&amp;"","")</f>
        <v>Paragon Bank PLC</v>
      </c>
      <c r="E1603" s="19">
        <f>IFERROR(_xlfn.XLOOKUP(Apollo_Results[[#This Row],[Company Number ]],Apollo_Data___Inc_Lender!A:A,Apollo_Data___Inc_Lender!E:E,"",),"")</f>
        <v>45505</v>
      </c>
      <c r="F1603" s="8" t="str">
        <f>IFERROR(_xlfn.XLOOKUP(Apollo_Results[[#This Row],[Company Number ]],Apollo_Data___Inc_Lender!A:A,Apollo_Data___Inc_Lender!F:F,"",0)&amp;"","")</f>
        <v>outstanding</v>
      </c>
      <c r="G1603" s="19">
        <f>_xlfn.XLOOKUP(Apollo_Results[[#This Row],[Company Number ]],Apollo_Data___Inc_Lender!A:A,Apollo_Data___Inc_Lender!G:G,"",0)</f>
        <v>34241</v>
      </c>
      <c r="H1603" s="8" t="str">
        <f>IFERROR(Apollo_Data__Comp_No[[#This Row],[First Name]],"")</f>
        <v>Debbie</v>
      </c>
      <c r="I1603" s="8" t="str">
        <f>IFERROR(Apollo_Data__Comp_No[[#This Row],[Last Name]],"")</f>
        <v>Merison</v>
      </c>
      <c r="M1603" s="8" t="str">
        <f>IFERROR(Apollo_Data__Comp_No[[#This Row],[Company Linkedin Url]],"")</f>
        <v>http://www.linkedin.com/company/appointmoor</v>
      </c>
      <c r="N1603" s="8" t="str">
        <f>IFERROR(Apollo_Data__Comp_No[[#This Row],[Website]],"")</f>
        <v>https://appointmoor.co.uk</v>
      </c>
      <c r="O1603" s="8" t="str">
        <f>IFERROR(Apollo_Data__Comp_No[[#This Row],[Company Address]],"")</f>
        <v>72 The Ridgeway, Southend-on-Sea, England, United Kingdom, SS0 8</v>
      </c>
      <c r="P1603" s="32"/>
    </row>
    <row r="1604" spans="1:16" x14ac:dyDescent="0.4">
      <c r="A1604" s="18" t="str">
        <f>IFERROR(Apollo_Data__Comp_No[[#This Row],[CH Company number]],"")</f>
        <v>14992112</v>
      </c>
      <c r="B1604" s="14" t="str">
        <f>IFERROR(Apollo_Data__Comp_No[[#This Row],[company]],"")</f>
        <v>Esperanza Carmel LLC</v>
      </c>
      <c r="C1604" s="14" t="str">
        <f>IFERROR(_xlfn.XLOOKUP(Apollo_Results[[#This Row],[Company Number ]],Apollo_Data___Inc_Lender!A:A,Apollo_Data___Inc_Lender!C:C,,)&amp;"","")</f>
        <v>Esperanza - Walsh</v>
      </c>
      <c r="D1604" s="8" t="str">
        <f>IFERROR(_xlfn.XLOOKUP(Apollo_Results[[#This Row],[Company Number ]],Apollo_Data___Inc_Lender!A:A,Apollo_Data___Inc_Lender!D:D,,)&amp;"","")</f>
        <v/>
      </c>
      <c r="E1604" s="19">
        <f>IFERROR(_xlfn.XLOOKUP(Apollo_Results[[#This Row],[Company Number ]],Apollo_Data___Inc_Lender!A:A,Apollo_Data___Inc_Lender!E:E,"",),"")</f>
        <v>0</v>
      </c>
      <c r="F1604" s="8" t="str">
        <f>IFERROR(_xlfn.XLOOKUP(Apollo_Results[[#This Row],[Company Number ]],Apollo_Data___Inc_Lender!A:A,Apollo_Data___Inc_Lender!F:F,"",0)&amp;"","")</f>
        <v/>
      </c>
      <c r="G1604" s="19">
        <f>_xlfn.XLOOKUP(Apollo_Results[[#This Row],[Company Number ]],Apollo_Data___Inc_Lender!A:A,Apollo_Data___Inc_Lender!G:G,"",0)</f>
        <v>45117</v>
      </c>
      <c r="H1604" s="8" t="str">
        <f>IFERROR(Apollo_Data__Comp_No[[#This Row],[First Name]],"")</f>
        <v>Chris</v>
      </c>
      <c r="I1604" s="8" t="str">
        <f>IFERROR(Apollo_Data__Comp_No[[#This Row],[Last Name]],"")</f>
        <v>Mitchell</v>
      </c>
      <c r="M1604" s="8" t="str">
        <f>IFERROR(Apollo_Data__Comp_No[[#This Row],[Company Linkedin Url]],"")</f>
        <v>http://www.linkedin.com/company/esperanza-carmel-llc</v>
      </c>
      <c r="N1604" s="8" t="str">
        <f>IFERROR(Apollo_Data__Comp_No[[#This Row],[Website]],"")</f>
        <v>https://esperanzacarmel.com</v>
      </c>
      <c r="O1604" s="8" t="str">
        <f>IFERROR(Apollo_Data__Comp_No[[#This Row],[Company Address]],"")</f>
        <v>Carmel-by-the-Sea, California, United States, 93923</v>
      </c>
      <c r="P1604" s="32"/>
    </row>
    <row r="1605" spans="1:16" x14ac:dyDescent="0.4">
      <c r="A1605" s="18" t="str">
        <f>IFERROR(Apollo_Data__Comp_No[[#This Row],[CH Company number]],"")</f>
        <v>09323789</v>
      </c>
      <c r="B1605" s="14" t="str">
        <f>IFERROR(Apollo_Data__Comp_No[[#This Row],[company]],"")</f>
        <v>CRESTLAND HOMES LTD</v>
      </c>
      <c r="C1605" s="14" t="str">
        <f>IFERROR(_xlfn.XLOOKUP(Apollo_Results[[#This Row],[Company Number ]],Apollo_Data___Inc_Lender!A:A,Apollo_Data___Inc_Lender!C:C,,)&amp;"","")</f>
        <v>Wendy - Bourton; Russell - Bourton</v>
      </c>
      <c r="D1605" s="8" t="str">
        <f>IFERROR(_xlfn.XLOOKUP(Apollo_Results[[#This Row],[Company Number ]],Apollo_Data___Inc_Lender!A:A,Apollo_Data___Inc_Lender!D:D,,)&amp;"","")</f>
        <v>Lloyds Bank PLC</v>
      </c>
      <c r="E1605" s="19">
        <f>IFERROR(_xlfn.XLOOKUP(Apollo_Results[[#This Row],[Company Number ]],Apollo_Data___Inc_Lender!A:A,Apollo_Data___Inc_Lender!E:E,"",),"")</f>
        <v>42878</v>
      </c>
      <c r="F1605" s="8" t="str">
        <f>IFERROR(_xlfn.XLOOKUP(Apollo_Results[[#This Row],[Company Number ]],Apollo_Data___Inc_Lender!A:A,Apollo_Data___Inc_Lender!F:F,"",0)&amp;"","")</f>
        <v>fully-satisfied</v>
      </c>
      <c r="G1605" s="19">
        <f>_xlfn.XLOOKUP(Apollo_Results[[#This Row],[Company Number ]],Apollo_Data___Inc_Lender!A:A,Apollo_Data___Inc_Lender!G:G,"",0)</f>
        <v>41967</v>
      </c>
      <c r="H1605" s="8" t="str">
        <f>IFERROR(Apollo_Data__Comp_No[[#This Row],[First Name]],"")</f>
        <v>Oliver</v>
      </c>
      <c r="I1605" s="8" t="str">
        <f>IFERROR(Apollo_Data__Comp_No[[#This Row],[Last Name]],"")</f>
        <v>Bourton</v>
      </c>
      <c r="M1605" s="8" t="str">
        <f>IFERROR(Apollo_Data__Comp_No[[#This Row],[Company Linkedin Url]],"")</f>
        <v>http://www.linkedin.com/company/crestland-homes-ltd</v>
      </c>
      <c r="N1605" s="8" t="str">
        <f>IFERROR(Apollo_Data__Comp_No[[#This Row],[Website]],"")</f>
        <v>https://crestlandhomes.com</v>
      </c>
      <c r="O1605" s="8" t="str">
        <f>IFERROR(Apollo_Data__Comp_No[[#This Row],[Company Address]],"")</f>
        <v>Poole, England, United Kingdom</v>
      </c>
      <c r="P1605" s="32"/>
    </row>
    <row r="1606" spans="1:16" x14ac:dyDescent="0.4">
      <c r="A1606" s="18" t="str">
        <f>IFERROR(Apollo_Data__Comp_No[[#This Row],[CH Company number]],"")</f>
        <v>11129535</v>
      </c>
      <c r="B1606" s="14" t="str">
        <f>IFERROR(Apollo_Data__Comp_No[[#This Row],[company]],"")</f>
        <v>Prime &amp; Country Homes</v>
      </c>
      <c r="C1606" s="14" t="str">
        <f>IFERROR(_xlfn.XLOOKUP(Apollo_Results[[#This Row],[Company Number ]],Apollo_Data___Inc_Lender!A:A,Apollo_Data___Inc_Lender!C:C,,)&amp;"","")</f>
        <v>Adedayo - Adeyeye</v>
      </c>
      <c r="D1606" s="8" t="str">
        <f>IFERROR(_xlfn.XLOOKUP(Apollo_Results[[#This Row],[Company Number ]],Apollo_Data___Inc_Lender!A:A,Apollo_Data___Inc_Lender!D:D,,)&amp;"","")</f>
        <v>Business Lending Residential Funding 4 Limited</v>
      </c>
      <c r="E1606" s="19">
        <f>IFERROR(_xlfn.XLOOKUP(Apollo_Results[[#This Row],[Company Number ]],Apollo_Data___Inc_Lender!A:A,Apollo_Data___Inc_Lender!E:E,"",),"")</f>
        <v>45230</v>
      </c>
      <c r="F1606" s="8" t="str">
        <f>IFERROR(_xlfn.XLOOKUP(Apollo_Results[[#This Row],[Company Number ]],Apollo_Data___Inc_Lender!A:A,Apollo_Data___Inc_Lender!F:F,"",0)&amp;"","")</f>
        <v>outstanding</v>
      </c>
      <c r="G1606" s="19">
        <f>_xlfn.XLOOKUP(Apollo_Results[[#This Row],[Company Number ]],Apollo_Data___Inc_Lender!A:A,Apollo_Data___Inc_Lender!G:G,"",0)</f>
        <v>43102</v>
      </c>
      <c r="H1606" s="8" t="str">
        <f>IFERROR(Apollo_Data__Comp_No[[#This Row],[First Name]],"")</f>
        <v>Abiola</v>
      </c>
      <c r="I1606" s="8" t="str">
        <f>IFERROR(Apollo_Data__Comp_No[[#This Row],[Last Name]],"")</f>
        <v>Egbeyemi</v>
      </c>
      <c r="M1606" s="8" t="str">
        <f>IFERROR(Apollo_Data__Comp_No[[#This Row],[Company Linkedin Url]],"")</f>
        <v>http://www.linkedin.com/company/prime-country-homes</v>
      </c>
      <c r="N1606" s="8" t="str">
        <f>IFERROR(Apollo_Data__Comp_No[[#This Row],[Website]],"")</f>
        <v>https://primeandcountryhomes.com</v>
      </c>
      <c r="O1606" s="8" t="str">
        <f>IFERROR(Apollo_Data__Comp_No[[#This Row],[Company Address]],"")</f>
        <v>4 Stewart Place, Wickford, England, United Kingdom, SS12 9HP</v>
      </c>
      <c r="P1606" s="32"/>
    </row>
    <row r="1607" spans="1:16" x14ac:dyDescent="0.4">
      <c r="A1607" s="18" t="str">
        <f>IFERROR(Apollo_Data__Comp_No[[#This Row],[CH Company number]],"")</f>
        <v>14008385</v>
      </c>
      <c r="B1607" s="14" t="str">
        <f>IFERROR(Apollo_Data__Comp_No[[#This Row],[company]],"")</f>
        <v>Switch Property Group</v>
      </c>
      <c r="C1607" s="14" t="str">
        <f>IFERROR(_xlfn.XLOOKUP(Apollo_Results[[#This Row],[Company Number ]],Apollo_Data___Inc_Lender!A:A,Apollo_Data___Inc_Lender!C:C,,)&amp;"","")</f>
        <v>Hannah - Jones; Nicholas - Jones</v>
      </c>
      <c r="D1607" s="8" t="str">
        <f>IFERROR(_xlfn.XLOOKUP(Apollo_Results[[#This Row],[Company Number ]],Apollo_Data___Inc_Lender!A:A,Apollo_Data___Inc_Lender!D:D,,)&amp;"","")</f>
        <v/>
      </c>
      <c r="E1607" s="19">
        <f>IFERROR(_xlfn.XLOOKUP(Apollo_Results[[#This Row],[Company Number ]],Apollo_Data___Inc_Lender!A:A,Apollo_Data___Inc_Lender!E:E,"",),"")</f>
        <v>0</v>
      </c>
      <c r="F1607" s="8" t="str">
        <f>IFERROR(_xlfn.XLOOKUP(Apollo_Results[[#This Row],[Company Number ]],Apollo_Data___Inc_Lender!A:A,Apollo_Data___Inc_Lender!F:F,"",0)&amp;"","")</f>
        <v/>
      </c>
      <c r="G1607" s="19">
        <f>_xlfn.XLOOKUP(Apollo_Results[[#This Row],[Company Number ]],Apollo_Data___Inc_Lender!A:A,Apollo_Data___Inc_Lender!G:G,"",0)</f>
        <v>44649</v>
      </c>
      <c r="H1607" s="8" t="str">
        <f>IFERROR(Apollo_Data__Comp_No[[#This Row],[First Name]],"")</f>
        <v>Dean</v>
      </c>
      <c r="I1607" s="8" t="str">
        <f>IFERROR(Apollo_Data__Comp_No[[#This Row],[Last Name]],"")</f>
        <v>Kent</v>
      </c>
      <c r="M1607" s="8" t="str">
        <f>IFERROR(Apollo_Data__Comp_No[[#This Row],[Company Linkedin Url]],"")</f>
        <v>http://www.linkedin.com/company/switch-property-group</v>
      </c>
      <c r="N1607" s="8" t="str">
        <f>IFERROR(Apollo_Data__Comp_No[[#This Row],[Website]],"")</f>
        <v>https://switchpropertygroup.com</v>
      </c>
      <c r="O1607" s="8" t="str">
        <f>IFERROR(Apollo_Data__Comp_No[[#This Row],[Company Address]],"")</f>
        <v>Freckleton, England, United Kingdom, PR4</v>
      </c>
      <c r="P1607" s="32"/>
    </row>
    <row r="1608" spans="1:16" x14ac:dyDescent="0.4">
      <c r="A1608" s="18" t="str">
        <f>IFERROR(Apollo_Data__Comp_No[[#This Row],[CH Company number]],"")</f>
        <v>14209736</v>
      </c>
      <c r="B1608" s="14" t="str">
        <f>IFERROR(Apollo_Data__Comp_No[[#This Row],[company]],"")</f>
        <v>FXM Properties</v>
      </c>
      <c r="C1608" s="14" t="str">
        <f>IFERROR(_xlfn.XLOOKUP(Apollo_Results[[#This Row],[Company Number ]],Apollo_Data___Inc_Lender!A:A,Apollo_Data___Inc_Lender!C:C,,)&amp;"","")</f>
        <v>Philip - Oderinlo</v>
      </c>
      <c r="D1608" s="8" t="str">
        <f>IFERROR(_xlfn.XLOOKUP(Apollo_Results[[#This Row],[Company Number ]],Apollo_Data___Inc_Lender!A:A,Apollo_Data___Inc_Lender!D:D,,)&amp;"","")</f>
        <v/>
      </c>
      <c r="E1608" s="19">
        <f>IFERROR(_xlfn.XLOOKUP(Apollo_Results[[#This Row],[Company Number ]],Apollo_Data___Inc_Lender!A:A,Apollo_Data___Inc_Lender!E:E,"",),"")</f>
        <v>0</v>
      </c>
      <c r="F1608" s="8" t="str">
        <f>IFERROR(_xlfn.XLOOKUP(Apollo_Results[[#This Row],[Company Number ]],Apollo_Data___Inc_Lender!A:A,Apollo_Data___Inc_Lender!F:F,"",0)&amp;"","")</f>
        <v/>
      </c>
      <c r="G1608" s="19">
        <f>_xlfn.XLOOKUP(Apollo_Results[[#This Row],[Company Number ]],Apollo_Data___Inc_Lender!A:A,Apollo_Data___Inc_Lender!G:G,"",0)</f>
        <v>44743</v>
      </c>
      <c r="H1608" s="8" t="str">
        <f>IFERROR(Apollo_Data__Comp_No[[#This Row],[First Name]],"")</f>
        <v>Philip</v>
      </c>
      <c r="I1608" s="8" t="str">
        <f>IFERROR(Apollo_Data__Comp_No[[#This Row],[Last Name]],"")</f>
        <v>Oderinlo</v>
      </c>
      <c r="M1608" s="8" t="str">
        <f>IFERROR(Apollo_Data__Comp_No[[#This Row],[Company Linkedin Url]],"")</f>
        <v>http://www.linkedin.com/company/fxm-properties</v>
      </c>
      <c r="N1608" s="8" t="str">
        <f>IFERROR(Apollo_Data__Comp_No[[#This Row],[Website]],"")</f>
        <v>https://fxmproperties.co.uk</v>
      </c>
      <c r="O1608" s="8" t="str">
        <f>IFERROR(Apollo_Data__Comp_No[[#This Row],[Company Address]],"")</f>
        <v>27 Old Gloucester Street, London, England, United Kingdom, WC1N 3AA</v>
      </c>
      <c r="P1608" s="32"/>
    </row>
    <row r="1609" spans="1:16" x14ac:dyDescent="0.4">
      <c r="A1609" s="18" t="str">
        <f>IFERROR(Apollo_Data__Comp_No[[#This Row],[CH Company number]],"")</f>
        <v>02197844</v>
      </c>
      <c r="B1609" s="14" t="str">
        <f>IFERROR(Apollo_Data__Comp_No[[#This Row],[company]],"")</f>
        <v>THE ABBEY GROUP CAMBRIDGESHIRE LIMITED</v>
      </c>
      <c r="C1609" s="14" t="str">
        <f>IFERROR(_xlfn.XLOOKUP(Apollo_Results[[#This Row],[Company Number ]],Apollo_Data___Inc_Lender!A:A,Apollo_Data___Inc_Lender!C:C,,)&amp;"","")</f>
        <v>Tracey - Salisbury; Mark - Hildred; David - Sutton</v>
      </c>
      <c r="D1609" s="8" t="str">
        <f>IFERROR(_xlfn.XLOOKUP(Apollo_Results[[#This Row],[Company Number ]],Apollo_Data___Inc_Lender!A:A,Apollo_Data___Inc_Lender!D:D,,)&amp;"","")</f>
        <v>Barclays Bank PLC as Security Agent</v>
      </c>
      <c r="E1609" s="19">
        <f>IFERROR(_xlfn.XLOOKUP(Apollo_Results[[#This Row],[Company Number ]],Apollo_Data___Inc_Lender!A:A,Apollo_Data___Inc_Lender!E:E,"",),"")</f>
        <v>43805</v>
      </c>
      <c r="F1609" s="8" t="str">
        <f>IFERROR(_xlfn.XLOOKUP(Apollo_Results[[#This Row],[Company Number ]],Apollo_Data___Inc_Lender!A:A,Apollo_Data___Inc_Lender!F:F,"",0)&amp;"","")</f>
        <v>outstanding</v>
      </c>
      <c r="G1609" s="19">
        <f>_xlfn.XLOOKUP(Apollo_Results[[#This Row],[Company Number ]],Apollo_Data___Inc_Lender!A:A,Apollo_Data___Inc_Lender!G:G,"",0)</f>
        <v>32105</v>
      </c>
      <c r="H1609" s="8" t="str">
        <f>IFERROR(Apollo_Data__Comp_No[[#This Row],[First Name]],"")</f>
        <v>Nick</v>
      </c>
      <c r="I1609" s="8" t="str">
        <f>IFERROR(Apollo_Data__Comp_No[[#This Row],[Last Name]],"")</f>
        <v>Sutton</v>
      </c>
      <c r="M1609" s="8" t="str">
        <f>IFERROR(Apollo_Data__Comp_No[[#This Row],[Company Linkedin Url]],"")</f>
        <v>http://www.linkedin.com/company/the-abbey-group-cambridgeshire-limited</v>
      </c>
      <c r="N1609" s="8" t="str">
        <f>IFERROR(Apollo_Data__Comp_No[[#This Row],[Website]],"")</f>
        <v>https://taguk.co.uk</v>
      </c>
      <c r="O1609" s="8" t="str">
        <f>IFERROR(Apollo_Data__Comp_No[[#This Row],[Company Address]],"")</f>
        <v>Funthams Lane, Peterborough, England, United Kingdom, PE7 2</v>
      </c>
      <c r="P1609" s="32"/>
    </row>
    <row r="1610" spans="1:16" x14ac:dyDescent="0.4">
      <c r="A1610" s="18" t="str">
        <f>IFERROR(Apollo_Data__Comp_No[[#This Row],[CH Company number]],"")</f>
        <v>12974921</v>
      </c>
      <c r="B1610" s="14" t="str">
        <f>IFERROR(Apollo_Data__Comp_No[[#This Row],[company]],"")</f>
        <v>The Amirian Group</v>
      </c>
      <c r="C1610" s="14" t="str">
        <f>IFERROR(_xlfn.XLOOKUP(Apollo_Results[[#This Row],[Company Number ]],Apollo_Data___Inc_Lender!A:A,Apollo_Data___Inc_Lender!C:C,,)&amp;"","")</f>
        <v>Marjan - Amirian</v>
      </c>
      <c r="D1610" s="8" t="str">
        <f>IFERROR(_xlfn.XLOOKUP(Apollo_Results[[#This Row],[Company Number ]],Apollo_Data___Inc_Lender!A:A,Apollo_Data___Inc_Lender!D:D,,)&amp;"","")</f>
        <v/>
      </c>
      <c r="E1610" s="19">
        <f>IFERROR(_xlfn.XLOOKUP(Apollo_Results[[#This Row],[Company Number ]],Apollo_Data___Inc_Lender!A:A,Apollo_Data___Inc_Lender!E:E,"",),"")</f>
        <v>0</v>
      </c>
      <c r="F1610" s="8" t="str">
        <f>IFERROR(_xlfn.XLOOKUP(Apollo_Results[[#This Row],[Company Number ]],Apollo_Data___Inc_Lender!A:A,Apollo_Data___Inc_Lender!F:F,"",0)&amp;"","")</f>
        <v/>
      </c>
      <c r="G1610" s="19">
        <f>_xlfn.XLOOKUP(Apollo_Results[[#This Row],[Company Number ]],Apollo_Data___Inc_Lender!A:A,Apollo_Data___Inc_Lender!G:G,"",0)</f>
        <v>44130</v>
      </c>
      <c r="H1610" s="8" t="str">
        <f>IFERROR(Apollo_Data__Comp_No[[#This Row],[First Name]],"")</f>
        <v>Hooshmand</v>
      </c>
      <c r="I1610" s="8" t="str">
        <f>IFERROR(Apollo_Data__Comp_No[[#This Row],[Last Name]],"")</f>
        <v>Amirian</v>
      </c>
      <c r="M1610" s="8" t="str">
        <f>IFERROR(Apollo_Data__Comp_No[[#This Row],[Company Linkedin Url]],"")</f>
        <v>http://www.linkedin.com/company/the-amirian-group</v>
      </c>
      <c r="N1610" s="8" t="str">
        <f>IFERROR(Apollo_Data__Comp_No[[#This Row],[Website]],"")</f>
        <v>https://amiriangroup.com</v>
      </c>
      <c r="O1610" s="8" t="str">
        <f>IFERROR(Apollo_Data__Comp_No[[#This Row],[Company Address]],"")</f>
        <v>220 5th Ave, New York, New York, United States, 10001</v>
      </c>
      <c r="P1610" s="32"/>
    </row>
    <row r="1611" spans="1:16" x14ac:dyDescent="0.4">
      <c r="A1611" s="18" t="str">
        <f>IFERROR(Apollo_Data__Comp_No[[#This Row],[CH Company number]],"")</f>
        <v>06582636</v>
      </c>
      <c r="B1611" s="14" t="str">
        <f>IFERROR(Apollo_Data__Comp_No[[#This Row],[company]],"")</f>
        <v>Frost Meadowcroft</v>
      </c>
      <c r="C1611" s="14" t="str">
        <f>IFERROR(_xlfn.XLOOKUP(Apollo_Results[[#This Row],[Company Number ]],Apollo_Data___Inc_Lender!A:A,Apollo_Data___Inc_Lender!C:C,,)&amp;"","")</f>
        <v>Jane - Kibble; Simon - Kibble; Shaun - Wolfe</v>
      </c>
      <c r="D1611" s="8" t="str">
        <f>IFERROR(_xlfn.XLOOKUP(Apollo_Results[[#This Row],[Company Number ]],Apollo_Data___Inc_Lender!A:A,Apollo_Data___Inc_Lender!D:D,,)&amp;"","")</f>
        <v/>
      </c>
      <c r="E1611" s="19">
        <f>IFERROR(_xlfn.XLOOKUP(Apollo_Results[[#This Row],[Company Number ]],Apollo_Data___Inc_Lender!A:A,Apollo_Data___Inc_Lender!E:E,"",),"")</f>
        <v>0</v>
      </c>
      <c r="F1611" s="8" t="str">
        <f>IFERROR(_xlfn.XLOOKUP(Apollo_Results[[#This Row],[Company Number ]],Apollo_Data___Inc_Lender!A:A,Apollo_Data___Inc_Lender!F:F,"",0)&amp;"","")</f>
        <v/>
      </c>
      <c r="G1611" s="19">
        <f>_xlfn.XLOOKUP(Apollo_Results[[#This Row],[Company Number ]],Apollo_Data___Inc_Lender!A:A,Apollo_Data___Inc_Lender!G:G,"",0)</f>
        <v>39569</v>
      </c>
      <c r="H1611" s="8" t="str">
        <f>IFERROR(Apollo_Data__Comp_No[[#This Row],[First Name]],"")</f>
        <v>Simon</v>
      </c>
      <c r="I1611" s="8" t="str">
        <f>IFERROR(Apollo_Data__Comp_No[[#This Row],[Last Name]],"")</f>
        <v>Kibble</v>
      </c>
      <c r="M1611" s="8" t="str">
        <f>IFERROR(Apollo_Data__Comp_No[[#This Row],[Company Linkedin Url]],"")</f>
        <v>http://www.linkedin.com/company/frost-meadowcroft</v>
      </c>
      <c r="N1611" s="8" t="str">
        <f>IFERROR(Apollo_Data__Comp_No[[#This Row],[Website]],"")</f>
        <v>https://frostmeadowcroft.com</v>
      </c>
      <c r="O1611" s="8" t="str">
        <f>IFERROR(Apollo_Data__Comp_No[[#This Row],[Company Address]],"")</f>
        <v>22 St Peters Square, London, England, United Kingdom, W6 9NW</v>
      </c>
      <c r="P1611" s="32"/>
    </row>
    <row r="1612" spans="1:16" x14ac:dyDescent="0.4">
      <c r="A1612" s="18" t="str">
        <f>IFERROR(Apollo_Data__Comp_No[[#This Row],[CH Company number]],"")</f>
        <v>14507935</v>
      </c>
      <c r="B1612" s="14" t="str">
        <f>IFERROR(Apollo_Data__Comp_No[[#This Row],[company]],"")</f>
        <v>Grow Places</v>
      </c>
      <c r="C1612" s="14" t="str">
        <f>IFERROR(_xlfn.XLOOKUP(Apollo_Results[[#This Row],[Company Number ]],Apollo_Data___Inc_Lender!A:A,Apollo_Data___Inc_Lender!C:C,,)&amp;"","")</f>
        <v>Thomas - Larsson</v>
      </c>
      <c r="D1612" s="8" t="str">
        <f>IFERROR(_xlfn.XLOOKUP(Apollo_Results[[#This Row],[Company Number ]],Apollo_Data___Inc_Lender!A:A,Apollo_Data___Inc_Lender!D:D,,)&amp;"","")</f>
        <v/>
      </c>
      <c r="E1612" s="19">
        <f>IFERROR(_xlfn.XLOOKUP(Apollo_Results[[#This Row],[Company Number ]],Apollo_Data___Inc_Lender!A:A,Apollo_Data___Inc_Lender!E:E,"",),"")</f>
        <v>0</v>
      </c>
      <c r="F1612" s="8" t="str">
        <f>IFERROR(_xlfn.XLOOKUP(Apollo_Results[[#This Row],[Company Number ]],Apollo_Data___Inc_Lender!A:A,Apollo_Data___Inc_Lender!F:F,"",0)&amp;"","")</f>
        <v/>
      </c>
      <c r="G1612" s="19">
        <f>_xlfn.XLOOKUP(Apollo_Results[[#This Row],[Company Number ]],Apollo_Data___Inc_Lender!A:A,Apollo_Data___Inc_Lender!G:G,"",0)</f>
        <v>44891</v>
      </c>
      <c r="H1612" s="8" t="str">
        <f>IFERROR(Apollo_Data__Comp_No[[#This Row],[First Name]],"")</f>
        <v>Tom</v>
      </c>
      <c r="I1612" s="8" t="str">
        <f>IFERROR(Apollo_Data__Comp_No[[#This Row],[Last Name]],"")</f>
        <v>Larsson</v>
      </c>
      <c r="M1612" s="8" t="str">
        <f>IFERROR(Apollo_Data__Comp_No[[#This Row],[Company Linkedin Url]],"")</f>
        <v>http://www.linkedin.com/company/growplaces</v>
      </c>
      <c r="N1612" s="8" t="str">
        <f>IFERROR(Apollo_Data__Comp_No[[#This Row],[Website]],"")</f>
        <v>https://growplaces.com</v>
      </c>
      <c r="O1612" s="8" t="str">
        <f>IFERROR(Apollo_Data__Comp_No[[#This Row],[Company Address]],"")</f>
        <v>London, United Kingdom</v>
      </c>
      <c r="P1612" s="32"/>
    </row>
    <row r="1613" spans="1:16" x14ac:dyDescent="0.4">
      <c r="A1613" s="18" t="str">
        <f>IFERROR(Apollo_Data__Comp_No[[#This Row],[CH Company number]],"")</f>
        <v>08771384</v>
      </c>
      <c r="B1613" s="14" t="str">
        <f>IFERROR(Apollo_Data__Comp_No[[#This Row],[company]],"")</f>
        <v>KLF DEVELOPMENTS LIMITED</v>
      </c>
      <c r="C1613" s="14" t="str">
        <f>IFERROR(_xlfn.XLOOKUP(Apollo_Results[[#This Row],[Company Number ]],Apollo_Data___Inc_Lender!A:A,Apollo_Data___Inc_Lender!C:C,,)&amp;"","")</f>
        <v>Christopher - Falla; Joshua - Falla; Karen - Falla</v>
      </c>
      <c r="D1613" s="8" t="str">
        <f>IFERROR(_xlfn.XLOOKUP(Apollo_Results[[#This Row],[Company Number ]],Apollo_Data___Inc_Lender!A:A,Apollo_Data___Inc_Lender!D:D,,)&amp;"","")</f>
        <v>Lloyds Bank PLC</v>
      </c>
      <c r="E1613" s="19">
        <f>IFERROR(_xlfn.XLOOKUP(Apollo_Results[[#This Row],[Company Number ]],Apollo_Data___Inc_Lender!A:A,Apollo_Data___Inc_Lender!E:E,"",),"")</f>
        <v>45876</v>
      </c>
      <c r="F1613" s="8" t="str">
        <f>IFERROR(_xlfn.XLOOKUP(Apollo_Results[[#This Row],[Company Number ]],Apollo_Data___Inc_Lender!A:A,Apollo_Data___Inc_Lender!F:F,"",0)&amp;"","")</f>
        <v>outstanding</v>
      </c>
      <c r="G1613" s="19">
        <f>_xlfn.XLOOKUP(Apollo_Results[[#This Row],[Company Number ]],Apollo_Data___Inc_Lender!A:A,Apollo_Data___Inc_Lender!G:G,"",0)</f>
        <v>41590</v>
      </c>
      <c r="H1613" s="8" t="str">
        <f>IFERROR(Apollo_Data__Comp_No[[#This Row],[First Name]],"")</f>
        <v>Chris</v>
      </c>
      <c r="I1613" s="8" t="str">
        <f>IFERROR(Apollo_Data__Comp_No[[#This Row],[Last Name]],"")</f>
        <v>Falla</v>
      </c>
      <c r="M1613" s="8" t="str">
        <f>IFERROR(Apollo_Data__Comp_No[[#This Row],[Company Linkedin Url]],"")</f>
        <v>http://www.linkedin.com/company/klf-developments-limited</v>
      </c>
      <c r="N1613" s="8" t="str">
        <f>IFERROR(Apollo_Data__Comp_No[[#This Row],[Website]],"")</f>
        <v>https://klfdev.co.uk</v>
      </c>
      <c r="O1613" s="8" t="str">
        <f>IFERROR(Apollo_Data__Comp_No[[#This Row],[Company Address]],"")</f>
        <v>Blakedene Road, England, United Kingdom, BH14</v>
      </c>
      <c r="P1613" s="32"/>
    </row>
    <row r="1614" spans="1:16" x14ac:dyDescent="0.4">
      <c r="A1614" s="18" t="str">
        <f>IFERROR(Apollo_Data__Comp_No[[#This Row],[CH Company number]],"")</f>
        <v>05854046</v>
      </c>
      <c r="B1614" s="14" t="str">
        <f>IFERROR(Apollo_Data__Comp_No[[#This Row],[company]],"")</f>
        <v>Halsbury Homes Ltd</v>
      </c>
      <c r="C1614" s="14" t="str">
        <f>IFERROR(_xlfn.XLOOKUP(Apollo_Results[[#This Row],[Company Number ]],Apollo_Data___Inc_Lender!A:A,Apollo_Data___Inc_Lender!C:C,,)&amp;"","")</f>
        <v>Simon - Evans; Patrick - Jeans; Phillip - Jeans; Stephanie - Jeans</v>
      </c>
      <c r="D1614" s="8" t="str">
        <f>IFERROR(_xlfn.XLOOKUP(Apollo_Results[[#This Row],[Company Number ]],Apollo_Data___Inc_Lender!A:A,Apollo_Data___Inc_Lender!D:D,,)&amp;"","")</f>
        <v/>
      </c>
      <c r="E1614" s="19">
        <f>IFERROR(_xlfn.XLOOKUP(Apollo_Results[[#This Row],[Company Number ]],Apollo_Data___Inc_Lender!A:A,Apollo_Data___Inc_Lender!E:E,"",),"")</f>
        <v>0</v>
      </c>
      <c r="F1614" s="8" t="str">
        <f>IFERROR(_xlfn.XLOOKUP(Apollo_Results[[#This Row],[Company Number ]],Apollo_Data___Inc_Lender!A:A,Apollo_Data___Inc_Lender!F:F,"",0)&amp;"","")</f>
        <v/>
      </c>
      <c r="G1614" s="19">
        <f>_xlfn.XLOOKUP(Apollo_Results[[#This Row],[Company Number ]],Apollo_Data___Inc_Lender!A:A,Apollo_Data___Inc_Lender!G:G,"",0)</f>
        <v>38889</v>
      </c>
      <c r="H1614" s="8" t="str">
        <f>IFERROR(Apollo_Data__Comp_No[[#This Row],[First Name]],"")</f>
        <v>Simon</v>
      </c>
      <c r="I1614" s="8" t="str">
        <f>IFERROR(Apollo_Data__Comp_No[[#This Row],[Last Name]],"")</f>
        <v>Evans</v>
      </c>
      <c r="M1614" s="8" t="str">
        <f>IFERROR(Apollo_Data__Comp_No[[#This Row],[Company Linkedin Url]],"")</f>
        <v>http://www.linkedin.com/company/halsbury-homes-ltd</v>
      </c>
      <c r="N1614" s="8" t="str">
        <f>IFERROR(Apollo_Data__Comp_No[[#This Row],[Website]],"")</f>
        <v>https://halsburyhomes.com</v>
      </c>
      <c r="O1614" s="8" t="str">
        <f>IFERROR(Apollo_Data__Comp_No[[#This Row],[Company Address]],"")</f>
        <v>Norwich, England, United Kingdom, NR14 6JD</v>
      </c>
      <c r="P1614" s="32"/>
    </row>
    <row r="1615" spans="1:16" x14ac:dyDescent="0.4">
      <c r="A1615" s="18" t="str">
        <f>IFERROR(Apollo_Data__Comp_No[[#This Row],[CH Company number]],"")</f>
        <v>10272564</v>
      </c>
      <c r="B1615" s="14" t="str">
        <f>IFERROR(Apollo_Data__Comp_No[[#This Row],[company]],"")</f>
        <v>Rula Developments</v>
      </c>
      <c r="C1615" s="14" t="str">
        <f>IFERROR(_xlfn.XLOOKUP(Apollo_Results[[#This Row],[Company Number ]],Apollo_Data___Inc_Lender!A:A,Apollo_Data___Inc_Lender!C:C,,)&amp;"","")</f>
        <v>Richard - Morgan-Jones; Mark - Roberts; Benjamin - Ward; Thomas - Williams</v>
      </c>
      <c r="D1615" s="8" t="str">
        <f>IFERROR(_xlfn.XLOOKUP(Apollo_Results[[#This Row],[Company Number ]],Apollo_Data___Inc_Lender!A:A,Apollo_Data___Inc_Lender!D:D,,)&amp;"","")</f>
        <v>Cbre Loan Services Limited</v>
      </c>
      <c r="E1615" s="19">
        <f>IFERROR(_xlfn.XLOOKUP(Apollo_Results[[#This Row],[Company Number ]],Apollo_Data___Inc_Lender!A:A,Apollo_Data___Inc_Lender!E:E,"",),"")</f>
        <v>44029</v>
      </c>
      <c r="F1615" s="8" t="str">
        <f>IFERROR(_xlfn.XLOOKUP(Apollo_Results[[#This Row],[Company Number ]],Apollo_Data___Inc_Lender!A:A,Apollo_Data___Inc_Lender!F:F,"",0)&amp;"","")</f>
        <v>fully-satisfied</v>
      </c>
      <c r="G1615" s="19">
        <f>_xlfn.XLOOKUP(Apollo_Results[[#This Row],[Company Number ]],Apollo_Data___Inc_Lender!A:A,Apollo_Data___Inc_Lender!G:G,"",0)</f>
        <v>42562</v>
      </c>
      <c r="H1615" s="8" t="str">
        <f>IFERROR(Apollo_Data__Comp_No[[#This Row],[First Name]],"")</f>
        <v>Ben</v>
      </c>
      <c r="I1615" s="8" t="str">
        <f>IFERROR(Apollo_Data__Comp_No[[#This Row],[Last Name]],"")</f>
        <v>Ward</v>
      </c>
      <c r="M1615" s="8" t="str">
        <f>IFERROR(Apollo_Data__Comp_No[[#This Row],[Company Linkedin Url]],"")</f>
        <v>http://www.linkedin.com/company/rula-developments</v>
      </c>
      <c r="N1615" s="8" t="str">
        <f>IFERROR(Apollo_Data__Comp_No[[#This Row],[Website]],"")</f>
        <v>https://ruladevelopments.co.uk</v>
      </c>
      <c r="O1615" s="8" t="str">
        <f>IFERROR(Apollo_Data__Comp_No[[#This Row],[Company Address]],"")</f>
        <v>23 Top Street, Bawtry, England, United Kingdom, DN10 6JY</v>
      </c>
      <c r="P1615" s="32"/>
    </row>
    <row r="1616" spans="1:16" x14ac:dyDescent="0.4">
      <c r="A1616" s="18" t="str">
        <f>IFERROR(Apollo_Data__Comp_No[[#This Row],[CH Company number]],"")</f>
        <v>SC299690</v>
      </c>
      <c r="B1616" s="14" t="str">
        <f>IFERROR(Apollo_Data__Comp_No[[#This Row],[company]],"")</f>
        <v>Fusion Assets</v>
      </c>
      <c r="C1616" s="14" t="str">
        <f>IFERROR(_xlfn.XLOOKUP(Apollo_Results[[#This Row],[Company Number ]],Apollo_Data___Inc_Lender!A:A,Apollo_Data___Inc_Lender!C:C,,)&amp;"","")</f>
        <v>Burness Paull Llp; Scott - Duguid; Walter - Dunlop; Thomas - Fisher; Pamela - Humphries; Barry - Mcculloch; Louise - Roarty; Gary - Robinson; Ronald - Smith; Richard - Sullivan; Greg - Telfer</v>
      </c>
      <c r="D1616" s="8" t="str">
        <f>IFERROR(_xlfn.XLOOKUP(Apollo_Results[[#This Row],[Company Number ]],Apollo_Data___Inc_Lender!A:A,Apollo_Data___Inc_Lender!D:D,,)&amp;"","")</f>
        <v>Amber Green Spruce 2 LLP</v>
      </c>
      <c r="E1616" s="19">
        <f>IFERROR(_xlfn.XLOOKUP(Apollo_Results[[#This Row],[Company Number ]],Apollo_Data___Inc_Lender!A:A,Apollo_Data___Inc_Lender!E:E,"",),"")</f>
        <v>42340</v>
      </c>
      <c r="F1616" s="8" t="str">
        <f>IFERROR(_xlfn.XLOOKUP(Apollo_Results[[#This Row],[Company Number ]],Apollo_Data___Inc_Lender!A:A,Apollo_Data___Inc_Lender!F:F,"",0)&amp;"","")</f>
        <v>fully-satisfied</v>
      </c>
      <c r="G1616" s="19">
        <f>_xlfn.XLOOKUP(Apollo_Results[[#This Row],[Company Number ]],Apollo_Data___Inc_Lender!A:A,Apollo_Data___Inc_Lender!G:G,"",0)</f>
        <v>38803</v>
      </c>
      <c r="H1616" s="8" t="str">
        <f>IFERROR(Apollo_Data__Comp_No[[#This Row],[First Name]],"")</f>
        <v>Martin</v>
      </c>
      <c r="I1616" s="8" t="str">
        <f>IFERROR(Apollo_Data__Comp_No[[#This Row],[Last Name]],"")</f>
        <v>Smith</v>
      </c>
      <c r="M1616" s="8" t="str">
        <f>IFERROR(Apollo_Data__Comp_No[[#This Row],[Company Linkedin Url]],"")</f>
        <v>http://www.linkedin.com/company/fusion-assets</v>
      </c>
      <c r="N1616" s="8" t="str">
        <f>IFERROR(Apollo_Data__Comp_No[[#This Row],[Website]],"")</f>
        <v>https://fusionassets.co.uk</v>
      </c>
      <c r="O1616" s="8" t="str">
        <f>IFERROR(Apollo_Data__Comp_No[[#This Row],[Company Address]],"")</f>
        <v>1 South Muirhead Road, Glasgow, Scotland, United Kingdom, G67 1AX</v>
      </c>
      <c r="P1616" s="32"/>
    </row>
    <row r="1617" spans="1:16" x14ac:dyDescent="0.4">
      <c r="A1617" s="18" t="str">
        <f>IFERROR(Apollo_Data__Comp_No[[#This Row],[CH Company number]],"")</f>
        <v>14499415</v>
      </c>
      <c r="B1617" s="14" t="str">
        <f>IFERROR(Apollo_Data__Comp_No[[#This Row],[company]],"")</f>
        <v>PROVECTUS DEVELOPMENTS LTD</v>
      </c>
      <c r="C1617" s="14" t="str">
        <f>IFERROR(_xlfn.XLOOKUP(Apollo_Results[[#This Row],[Company Number ]],Apollo_Data___Inc_Lender!A:A,Apollo_Data___Inc_Lender!C:C,,)&amp;"","")</f>
        <v>Shahan - Lall; Stephen - Naish</v>
      </c>
      <c r="D1617" s="8" t="str">
        <f>IFERROR(_xlfn.XLOOKUP(Apollo_Results[[#This Row],[Company Number ]],Apollo_Data___Inc_Lender!A:A,Apollo_Data___Inc_Lender!D:D,,)&amp;"","")</f>
        <v>Tristan Property Trust LTD</v>
      </c>
      <c r="E1617" s="19">
        <f>IFERROR(_xlfn.XLOOKUP(Apollo_Results[[#This Row],[Company Number ]],Apollo_Data___Inc_Lender!A:A,Apollo_Data___Inc_Lender!E:E,"",),"")</f>
        <v>45876</v>
      </c>
      <c r="F1617" s="8" t="str">
        <f>IFERROR(_xlfn.XLOOKUP(Apollo_Results[[#This Row],[Company Number ]],Apollo_Data___Inc_Lender!A:A,Apollo_Data___Inc_Lender!F:F,"",0)&amp;"","")</f>
        <v>outstanding</v>
      </c>
      <c r="G1617" s="19">
        <f>_xlfn.XLOOKUP(Apollo_Results[[#This Row],[Company Number ]],Apollo_Data___Inc_Lender!A:A,Apollo_Data___Inc_Lender!G:G,"",0)</f>
        <v>44887</v>
      </c>
      <c r="H1617" s="8" t="str">
        <f>IFERROR(Apollo_Data__Comp_No[[#This Row],[First Name]],"")</f>
        <v>Stephen</v>
      </c>
      <c r="I1617" s="8" t="str">
        <f>IFERROR(Apollo_Data__Comp_No[[#This Row],[Last Name]],"")</f>
        <v>Naish</v>
      </c>
      <c r="M1617" s="8" t="str">
        <f>IFERROR(Apollo_Data__Comp_No[[#This Row],[Company Linkedin Url]],"")</f>
        <v>http://www.linkedin.com/company/provectus-developments</v>
      </c>
      <c r="N1617" s="8" t="str">
        <f>IFERROR(Apollo_Data__Comp_No[[#This Row],[Website]],"")</f>
        <v>https://provectusdevelopments.co.uk</v>
      </c>
      <c r="O1617" s="8" t="str">
        <f>IFERROR(Apollo_Data__Comp_No[[#This Row],[Company Address]],"")</f>
        <v>26 Kings Hill Avenue, West Malling, England, United Kingdom, ME19 4AE</v>
      </c>
      <c r="P1617" s="32"/>
    </row>
    <row r="1618" spans="1:16" x14ac:dyDescent="0.4">
      <c r="A1618" s="18" t="str">
        <f>IFERROR(Apollo_Data__Comp_No[[#This Row],[CH Company number]],"")</f>
        <v>04914092</v>
      </c>
      <c r="B1618" s="14" t="str">
        <f>IFERROR(Apollo_Data__Comp_No[[#This Row],[company]],"")</f>
        <v>McKnight &amp; Son Builders Ltd</v>
      </c>
      <c r="C1618" s="14" t="str">
        <f>IFERROR(_xlfn.XLOOKUP(Apollo_Results[[#This Row],[Company Number ]],Apollo_Data___Inc_Lender!A:A,Apollo_Data___Inc_Lender!C:C,,)&amp;"","")</f>
        <v>Deborah - Greenhow; Wayne - Mcknight</v>
      </c>
      <c r="D1618" s="8" t="str">
        <f>IFERROR(_xlfn.XLOOKUP(Apollo_Results[[#This Row],[Company Number ]],Apollo_Data___Inc_Lender!A:A,Apollo_Data___Inc_Lender!D:D,,)&amp;"","")</f>
        <v>National Westminster Bank</v>
      </c>
      <c r="E1618" s="19">
        <f>IFERROR(_xlfn.XLOOKUP(Apollo_Results[[#This Row],[Company Number ]],Apollo_Data___Inc_Lender!A:A,Apollo_Data___Inc_Lender!E:E,"",),"")</f>
        <v>45044</v>
      </c>
      <c r="F1618" s="8" t="str">
        <f>IFERROR(_xlfn.XLOOKUP(Apollo_Results[[#This Row],[Company Number ]],Apollo_Data___Inc_Lender!A:A,Apollo_Data___Inc_Lender!F:F,"",0)&amp;"","")</f>
        <v>fully-satisfied</v>
      </c>
      <c r="G1618" s="19">
        <f>_xlfn.XLOOKUP(Apollo_Results[[#This Row],[Company Number ]],Apollo_Data___Inc_Lender!A:A,Apollo_Data___Inc_Lender!G:G,"",0)</f>
        <v>37893</v>
      </c>
      <c r="H1618" s="8" t="str">
        <f>IFERROR(Apollo_Data__Comp_No[[#This Row],[First Name]],"")</f>
        <v>Wayne</v>
      </c>
      <c r="I1618" s="8" t="str">
        <f>IFERROR(Apollo_Data__Comp_No[[#This Row],[Last Name]],"")</f>
        <v>McKnight</v>
      </c>
      <c r="M1618" s="8" t="str">
        <f>IFERROR(Apollo_Data__Comp_No[[#This Row],[Company Linkedin Url]],"")</f>
        <v>http://www.linkedin.com/company/mcknight-son-builders</v>
      </c>
      <c r="N1618" s="8" t="str">
        <f>IFERROR(Apollo_Data__Comp_No[[#This Row],[Website]],"")</f>
        <v>https://mcknightbuilders.co.uk</v>
      </c>
      <c r="O1618" s="8" t="str">
        <f>IFERROR(Apollo_Data__Comp_No[[#This Row],[Company Address]],"")</f>
        <v>Carlisle, England, United Kingdom, CA2 5</v>
      </c>
      <c r="P1618" s="32"/>
    </row>
    <row r="1619" spans="1:16" x14ac:dyDescent="0.4">
      <c r="A1619" s="18" t="str">
        <f>IFERROR(Apollo_Data__Comp_No[[#This Row],[CH Company number]],"")</f>
        <v>04698807</v>
      </c>
      <c r="B1619" s="14" t="str">
        <f>IFERROR(Apollo_Data__Comp_No[[#This Row],[company]],"")</f>
        <v>Squarestone Asset Management</v>
      </c>
      <c r="C1619" s="14" t="str">
        <f>IFERROR(_xlfn.XLOOKUP(Apollo_Results[[#This Row],[Company Number ]],Apollo_Data___Inc_Lender!A:A,Apollo_Data___Inc_Lender!C:C,,)&amp;"","")</f>
        <v>Geraldine - Geaves; Timothy - Barlow; Robert - Sloss</v>
      </c>
      <c r="D1619" s="8" t="str">
        <f>IFERROR(_xlfn.XLOOKUP(Apollo_Results[[#This Row],[Company Number ]],Apollo_Data___Inc_Lender!A:A,Apollo_Data___Inc_Lender!D:D,,)&amp;"","")</f>
        <v>The Pollen Estate Trustee Company Limited</v>
      </c>
      <c r="E1619" s="19">
        <f>IFERROR(_xlfn.XLOOKUP(Apollo_Results[[#This Row],[Company Number ]],Apollo_Data___Inc_Lender!A:A,Apollo_Data___Inc_Lender!E:E,"",),"")</f>
        <v>40641</v>
      </c>
      <c r="F1619" s="8" t="str">
        <f>IFERROR(_xlfn.XLOOKUP(Apollo_Results[[#This Row],[Company Number ]],Apollo_Data___Inc_Lender!A:A,Apollo_Data___Inc_Lender!F:F,"",0)&amp;"","")</f>
        <v>outstanding</v>
      </c>
      <c r="G1619" s="19">
        <f>_xlfn.XLOOKUP(Apollo_Results[[#This Row],[Company Number ]],Apollo_Data___Inc_Lender!A:A,Apollo_Data___Inc_Lender!G:G,"",0)</f>
        <v>37694</v>
      </c>
      <c r="H1619" s="8" t="str">
        <f>IFERROR(Apollo_Data__Comp_No[[#This Row],[First Name]],"")</f>
        <v>Robert</v>
      </c>
      <c r="I1619" s="8" t="str">
        <f>IFERROR(Apollo_Data__Comp_No[[#This Row],[Last Name]],"")</f>
        <v>Sloss</v>
      </c>
      <c r="M1619" s="8" t="str">
        <f>IFERROR(Apollo_Data__Comp_No[[#This Row],[Company Linkedin Url]],"")</f>
        <v>http://www.linkedin.com/company/squarestonegrowthllp</v>
      </c>
      <c r="N1619" s="8" t="str">
        <f>IFERROR(Apollo_Data__Comp_No[[#This Row],[Website]],"")</f>
        <v>https://squarestone.co.uk</v>
      </c>
      <c r="O1619" s="8" t="str">
        <f>IFERROR(Apollo_Data__Comp_No[[#This Row],[Company Address]],"")</f>
        <v>6 St James's Square, London, England, United Kingdom, SW1Y 4AD</v>
      </c>
      <c r="P1619" s="32"/>
    </row>
    <row r="1620" spans="1:16" x14ac:dyDescent="0.4">
      <c r="A1620" s="18" t="str">
        <f>IFERROR(Apollo_Data__Comp_No[[#This Row],[CH Company number]],"")</f>
        <v>13293423</v>
      </c>
      <c r="B1620" s="14" t="str">
        <f>IFERROR(Apollo_Data__Comp_No[[#This Row],[company]],"")</f>
        <v>Pin &amp; Pin Dalmatia</v>
      </c>
      <c r="C1620" s="14" t="str">
        <f>IFERROR(_xlfn.XLOOKUP(Apollo_Results[[#This Row],[Company Number ]],Apollo_Data___Inc_Lender!A:A,Apollo_Data___Inc_Lender!C:C,,)&amp;"","")</f>
        <v>Kate - Brennan</v>
      </c>
      <c r="D1620" s="8" t="str">
        <f>IFERROR(_xlfn.XLOOKUP(Apollo_Results[[#This Row],[Company Number ]],Apollo_Data___Inc_Lender!A:A,Apollo_Data___Inc_Lender!D:D,,)&amp;"","")</f>
        <v/>
      </c>
      <c r="E1620" s="19">
        <f>IFERROR(_xlfn.XLOOKUP(Apollo_Results[[#This Row],[Company Number ]],Apollo_Data___Inc_Lender!A:A,Apollo_Data___Inc_Lender!E:E,"",),"")</f>
        <v>0</v>
      </c>
      <c r="F1620" s="8" t="str">
        <f>IFERROR(_xlfn.XLOOKUP(Apollo_Results[[#This Row],[Company Number ]],Apollo_Data___Inc_Lender!A:A,Apollo_Data___Inc_Lender!F:F,"",0)&amp;"","")</f>
        <v/>
      </c>
      <c r="G1620" s="19">
        <f>_xlfn.XLOOKUP(Apollo_Results[[#This Row],[Company Number ]],Apollo_Data___Inc_Lender!A:A,Apollo_Data___Inc_Lender!G:G,"",0)</f>
        <v>44281</v>
      </c>
      <c r="H1620" s="8" t="str">
        <f>IFERROR(Apollo_Data__Comp_No[[#This Row],[First Name]],"")</f>
        <v>Adam</v>
      </c>
      <c r="I1620" s="8" t="str">
        <f>IFERROR(Apollo_Data__Comp_No[[#This Row],[Last Name]],"")</f>
        <v>Pinion</v>
      </c>
      <c r="M1620" s="8" t="str">
        <f>IFERROR(Apollo_Data__Comp_No[[#This Row],[Company Linkedin Url]],"")</f>
        <v>http://www.linkedin.com/company/pin-pin-dalmatia</v>
      </c>
      <c r="N1620" s="8" t="str">
        <f>IFERROR(Apollo_Data__Comp_No[[#This Row],[Website]],"")</f>
        <v>https://pinandpin.com</v>
      </c>
      <c r="O1620" s="8" t="str">
        <f>IFERROR(Apollo_Data__Comp_No[[#This Row],[Company Address]],"")</f>
        <v>Split, Split-Dalmatia County, Croatia, 21000</v>
      </c>
      <c r="P1620" s="32"/>
    </row>
    <row r="1621" spans="1:16" x14ac:dyDescent="0.4">
      <c r="A1621" s="18" t="str">
        <f>IFERROR(Apollo_Data__Comp_No[[#This Row],[CH Company number]],"")</f>
        <v>10026517</v>
      </c>
      <c r="B1621" s="14" t="str">
        <f>IFERROR(Apollo_Data__Comp_No[[#This Row],[company]],"")</f>
        <v>Beattie Construction Ltd</v>
      </c>
      <c r="C1621" s="14" t="str">
        <f>IFERROR(_xlfn.XLOOKUP(Apollo_Results[[#This Row],[Company Number ]],Apollo_Data___Inc_Lender!A:A,Apollo_Data___Inc_Lender!C:C,,)&amp;"","")</f>
        <v>Florian - Azemi</v>
      </c>
      <c r="D1621" s="8" t="str">
        <f>IFERROR(_xlfn.XLOOKUP(Apollo_Results[[#This Row],[Company Number ]],Apollo_Data___Inc_Lender!A:A,Apollo_Data___Inc_Lender!D:D,,)&amp;"","")</f>
        <v/>
      </c>
      <c r="E1621" s="19">
        <f>IFERROR(_xlfn.XLOOKUP(Apollo_Results[[#This Row],[Company Number ]],Apollo_Data___Inc_Lender!A:A,Apollo_Data___Inc_Lender!E:E,"",),"")</f>
        <v>0</v>
      </c>
      <c r="F1621" s="8" t="str">
        <f>IFERROR(_xlfn.XLOOKUP(Apollo_Results[[#This Row],[Company Number ]],Apollo_Data___Inc_Lender!A:A,Apollo_Data___Inc_Lender!F:F,"",0)&amp;"","")</f>
        <v/>
      </c>
      <c r="G1621" s="19">
        <f>_xlfn.XLOOKUP(Apollo_Results[[#This Row],[Company Number ]],Apollo_Data___Inc_Lender!A:A,Apollo_Data___Inc_Lender!G:G,"",0)</f>
        <v>42425</v>
      </c>
      <c r="H1621" s="8" t="str">
        <f>IFERROR(Apollo_Data__Comp_No[[#This Row],[First Name]],"")</f>
        <v>Jessica</v>
      </c>
      <c r="I1621" s="8" t="str">
        <f>IFERROR(Apollo_Data__Comp_No[[#This Row],[Last Name]],"")</f>
        <v>Males</v>
      </c>
      <c r="M1621" s="8" t="str">
        <f>IFERROR(Apollo_Data__Comp_No[[#This Row],[Company Linkedin Url]],"")</f>
        <v>http://www.linkedin.com/company/beattieconstruction</v>
      </c>
      <c r="N1621" s="8" t="str">
        <f>IFERROR(Apollo_Data__Comp_No[[#This Row],[Website]],"")</f>
        <v>https://beattieconstruction.co.uk</v>
      </c>
      <c r="O1621" s="8" t="str">
        <f>IFERROR(Apollo_Data__Comp_No[[#This Row],[Company Address]],"")</f>
        <v>9 Lauderdale Road, London, England, United Kingdom, W9 1LT</v>
      </c>
      <c r="P1621" s="32"/>
    </row>
    <row r="1622" spans="1:16" x14ac:dyDescent="0.4">
      <c r="A1622" s="18" t="str">
        <f>IFERROR(Apollo_Data__Comp_No[[#This Row],[CH Company number]],"")</f>
        <v>12724099</v>
      </c>
      <c r="B1622" s="14" t="str">
        <f>IFERROR(Apollo_Data__Comp_No[[#This Row],[company]],"")</f>
        <v>Pembury Real Estate</v>
      </c>
      <c r="C1622" s="14" t="str">
        <f>IFERROR(_xlfn.XLOOKUP(Apollo_Results[[#This Row],[Company Number ]],Apollo_Data___Inc_Lender!A:A,Apollo_Data___Inc_Lender!C:C,,)&amp;"","")</f>
        <v>Faye - Wright; Russell - Taylor; James - Wright</v>
      </c>
      <c r="D1622" s="8" t="str">
        <f>IFERROR(_xlfn.XLOOKUP(Apollo_Results[[#This Row],[Company Number ]],Apollo_Data___Inc_Lender!A:A,Apollo_Data___Inc_Lender!D:D,,)&amp;"","")</f>
        <v/>
      </c>
      <c r="E1622" s="19">
        <f>IFERROR(_xlfn.XLOOKUP(Apollo_Results[[#This Row],[Company Number ]],Apollo_Data___Inc_Lender!A:A,Apollo_Data___Inc_Lender!E:E,"",),"")</f>
        <v>0</v>
      </c>
      <c r="F1622" s="8" t="str">
        <f>IFERROR(_xlfn.XLOOKUP(Apollo_Results[[#This Row],[Company Number ]],Apollo_Data___Inc_Lender!A:A,Apollo_Data___Inc_Lender!F:F,"",0)&amp;"","")</f>
        <v/>
      </c>
      <c r="G1622" s="19">
        <f>_xlfn.XLOOKUP(Apollo_Results[[#This Row],[Company Number ]],Apollo_Data___Inc_Lender!A:A,Apollo_Data___Inc_Lender!G:G,"",0)</f>
        <v>44018</v>
      </c>
      <c r="H1622" s="8" t="str">
        <f>IFERROR(Apollo_Data__Comp_No[[#This Row],[First Name]],"")</f>
        <v>James</v>
      </c>
      <c r="I1622" s="8" t="str">
        <f>IFERROR(Apollo_Data__Comp_No[[#This Row],[Last Name]],"")</f>
        <v>Wright</v>
      </c>
      <c r="M1622" s="8" t="str">
        <f>IFERROR(Apollo_Data__Comp_No[[#This Row],[Company Linkedin Url]],"")</f>
        <v>http://www.linkedin.com/company/pembury-real-estate</v>
      </c>
      <c r="N1622" s="8" t="str">
        <f>IFERROR(Apollo_Data__Comp_No[[#This Row],[Website]],"")</f>
        <v>https://pemburyrealestate.co.uk</v>
      </c>
      <c r="O1622" s="8" t="str">
        <f>IFERROR(Apollo_Data__Comp_No[[#This Row],[Company Address]],"")</f>
        <v>Low Road, Bressingham, England, United Kingdom, IP22 2AG</v>
      </c>
      <c r="P1622" s="32"/>
    </row>
    <row r="1623" spans="1:16" x14ac:dyDescent="0.4">
      <c r="A1623" s="18" t="str">
        <f>IFERROR(Apollo_Data__Comp_No[[#This Row],[CH Company number]],"")</f>
        <v>08536402</v>
      </c>
      <c r="B1623" s="14" t="str">
        <f>IFERROR(Apollo_Data__Comp_No[[#This Row],[company]],"")</f>
        <v>Landvest Developments Limited</v>
      </c>
      <c r="C1623" s="14" t="str">
        <f>IFERROR(_xlfn.XLOOKUP(Apollo_Results[[#This Row],[Company Number ]],Apollo_Data___Inc_Lender!A:A,Apollo_Data___Inc_Lender!C:C,,)&amp;"","")</f>
        <v>Jamie - Braha; Richard - Collins</v>
      </c>
      <c r="D1623" s="8" t="str">
        <f>IFERROR(_xlfn.XLOOKUP(Apollo_Results[[#This Row],[Company Number ]],Apollo_Data___Inc_Lender!A:A,Apollo_Data___Inc_Lender!D:D,,)&amp;"","")</f>
        <v>Michael Franklin</v>
      </c>
      <c r="E1623" s="19">
        <f>IFERROR(_xlfn.XLOOKUP(Apollo_Results[[#This Row],[Company Number ]],Apollo_Data___Inc_Lender!A:A,Apollo_Data___Inc_Lender!E:E,"",),"")</f>
        <v>45210</v>
      </c>
      <c r="F1623" s="8" t="str">
        <f>IFERROR(_xlfn.XLOOKUP(Apollo_Results[[#This Row],[Company Number ]],Apollo_Data___Inc_Lender!A:A,Apollo_Data___Inc_Lender!F:F,"",0)&amp;"","")</f>
        <v>fully-satisfied</v>
      </c>
      <c r="G1623" s="19">
        <f>_xlfn.XLOOKUP(Apollo_Results[[#This Row],[Company Number ]],Apollo_Data___Inc_Lender!A:A,Apollo_Data___Inc_Lender!G:G,"",0)</f>
        <v>41414</v>
      </c>
      <c r="H1623" s="8" t="str">
        <f>IFERROR(Apollo_Data__Comp_No[[#This Row],[First Name]],"")</f>
        <v>Jamie</v>
      </c>
      <c r="I1623" s="8" t="str">
        <f>IFERROR(Apollo_Data__Comp_No[[#This Row],[Last Name]],"")</f>
        <v>Braha</v>
      </c>
      <c r="M1623" s="8" t="str">
        <f>IFERROR(Apollo_Data__Comp_No[[#This Row],[Company Linkedin Url]],"")</f>
        <v>http://www.linkedin.com/company/landvest-developments-limited</v>
      </c>
      <c r="N1623" s="8" t="str">
        <f>IFERROR(Apollo_Data__Comp_No[[#This Row],[Website]],"")</f>
        <v>https://landvest.co.uk</v>
      </c>
      <c r="O1623" s="8" t="str">
        <f>IFERROR(Apollo_Data__Comp_No[[#This Row],[Company Address]],"")</f>
        <v>Wrotham Business Park, Barnet, England, United Kingdom, EN5 4</v>
      </c>
      <c r="P1623" s="32"/>
    </row>
    <row r="1624" spans="1:16" x14ac:dyDescent="0.4">
      <c r="A1624" s="18" t="str">
        <f>IFERROR(Apollo_Data__Comp_No[[#This Row],[CH Company number]],"")</f>
        <v>11762690</v>
      </c>
      <c r="B1624" s="14" t="str">
        <f>IFERROR(Apollo_Data__Comp_No[[#This Row],[company]],"")</f>
        <v>Clifton Property Partners</v>
      </c>
      <c r="C1624" s="14" t="str">
        <f>IFERROR(_xlfn.XLOOKUP(Apollo_Results[[#This Row],[Company Number ]],Apollo_Data___Inc_Lender!A:A,Apollo_Data___Inc_Lender!C:C,,)&amp;"","")</f>
        <v>James - Mcmanus; Robert - Windsor</v>
      </c>
      <c r="D1624" s="8" t="str">
        <f>IFERROR(_xlfn.XLOOKUP(Apollo_Results[[#This Row],[Company Number ]],Apollo_Data___Inc_Lender!A:A,Apollo_Data___Inc_Lender!D:D,,)&amp;"","")</f>
        <v/>
      </c>
      <c r="E1624" s="19">
        <f>IFERROR(_xlfn.XLOOKUP(Apollo_Results[[#This Row],[Company Number ]],Apollo_Data___Inc_Lender!A:A,Apollo_Data___Inc_Lender!E:E,"",),"")</f>
        <v>0</v>
      </c>
      <c r="F1624" s="8" t="str">
        <f>IFERROR(_xlfn.XLOOKUP(Apollo_Results[[#This Row],[Company Number ]],Apollo_Data___Inc_Lender!A:A,Apollo_Data___Inc_Lender!F:F,"",0)&amp;"","")</f>
        <v/>
      </c>
      <c r="G1624" s="19">
        <f>_xlfn.XLOOKUP(Apollo_Results[[#This Row],[Company Number ]],Apollo_Data___Inc_Lender!A:A,Apollo_Data___Inc_Lender!G:G,"",0)</f>
        <v>43476</v>
      </c>
      <c r="H1624" s="8" t="str">
        <f>IFERROR(Apollo_Data__Comp_No[[#This Row],[First Name]],"")</f>
        <v>Rob</v>
      </c>
      <c r="I1624" s="8" t="str">
        <f>IFERROR(Apollo_Data__Comp_No[[#This Row],[Last Name]],"")</f>
        <v>Windsor</v>
      </c>
      <c r="M1624" s="8" t="str">
        <f>IFERROR(Apollo_Data__Comp_No[[#This Row],[Company Linkedin Url]],"")</f>
        <v>http://www.linkedin.com/company/clifton-property-partners-ltd</v>
      </c>
      <c r="N1624" s="8" t="str">
        <f>IFERROR(Apollo_Data__Comp_No[[#This Row],[Website]],"")</f>
        <v>https://cliftonpp.com</v>
      </c>
      <c r="O1624" s="8" t="str">
        <f>IFERROR(Apollo_Data__Comp_No[[#This Row],[Company Address]],"")</f>
        <v>3 Hill Street, London, England, United Kingdom, W1J 5LB</v>
      </c>
      <c r="P1624" s="32"/>
    </row>
    <row r="1625" spans="1:16" x14ac:dyDescent="0.4">
      <c r="A1625" s="18" t="str">
        <f>IFERROR(Apollo_Data__Comp_No[[#This Row],[CH Company number]],"")</f>
        <v>08790399</v>
      </c>
      <c r="B1625" s="14" t="str">
        <f>IFERROR(Apollo_Data__Comp_No[[#This Row],[company]],"")</f>
        <v>Opsis Design</v>
      </c>
      <c r="C1625" s="14" t="str">
        <f>IFERROR(_xlfn.XLOOKUP(Apollo_Results[[#This Row],[Company Number ]],Apollo_Data___Inc_Lender!A:A,Apollo_Data___Inc_Lender!C:C,,)&amp;"","")</f>
        <v>Gregory - Mc Kinney; Nikolas - Tsounakis</v>
      </c>
      <c r="D1625" s="8" t="str">
        <f>IFERROR(_xlfn.XLOOKUP(Apollo_Results[[#This Row],[Company Number ]],Apollo_Data___Inc_Lender!A:A,Apollo_Data___Inc_Lender!D:D,,)&amp;"","")</f>
        <v/>
      </c>
      <c r="E1625" s="19">
        <f>IFERROR(_xlfn.XLOOKUP(Apollo_Results[[#This Row],[Company Number ]],Apollo_Data___Inc_Lender!A:A,Apollo_Data___Inc_Lender!E:E,"",),"")</f>
        <v>0</v>
      </c>
      <c r="F1625" s="8" t="str">
        <f>IFERROR(_xlfn.XLOOKUP(Apollo_Results[[#This Row],[Company Number ]],Apollo_Data___Inc_Lender!A:A,Apollo_Data___Inc_Lender!F:F,"",0)&amp;"","")</f>
        <v/>
      </c>
      <c r="G1625" s="19">
        <f>_xlfn.XLOOKUP(Apollo_Results[[#This Row],[Company Number ]],Apollo_Data___Inc_Lender!A:A,Apollo_Data___Inc_Lender!G:G,"",0)</f>
        <v>41604</v>
      </c>
      <c r="H1625" s="8" t="str">
        <f>IFERROR(Apollo_Data__Comp_No[[#This Row],[First Name]],"")</f>
        <v>Gregory</v>
      </c>
      <c r="I1625" s="8" t="str">
        <f>IFERROR(Apollo_Data__Comp_No[[#This Row],[Last Name]],"")</f>
        <v>Kinney</v>
      </c>
      <c r="M1625" s="8" t="str">
        <f>IFERROR(Apollo_Data__Comp_No[[#This Row],[Company Linkedin Url]],"")</f>
        <v>http://www.linkedin.com/company/opsis-design</v>
      </c>
      <c r="N1625" s="8" t="str">
        <f>IFERROR(Apollo_Data__Comp_No[[#This Row],[Website]],"")</f>
        <v>https://opsisdesign.com</v>
      </c>
      <c r="O1625" s="8" t="str">
        <f>IFERROR(Apollo_Data__Comp_No[[#This Row],[Company Address]],"")</f>
        <v>242 Acklam Road, London, England, United Kingdom, W10 5YG</v>
      </c>
      <c r="P1625" s="32"/>
    </row>
    <row r="1626" spans="1:16" x14ac:dyDescent="0.4">
      <c r="A1626" s="18">
        <f>IFERROR(Apollo_Data__Comp_No[[#This Row],[CH Company number]],"")</f>
        <v>0</v>
      </c>
      <c r="B1626" s="14" t="str">
        <f>IFERROR(Apollo_Data__Comp_No[[#This Row],[company]],"")</f>
        <v>Ilex Homes</v>
      </c>
      <c r="C1626" s="14" t="str">
        <f>IFERROR(_xlfn.XLOOKUP(Apollo_Results[[#This Row],[Company Number ]],Apollo_Data___Inc_Lender!A:A,Apollo_Data___Inc_Lender!C:C,,)&amp;"","")</f>
        <v/>
      </c>
      <c r="D1626" s="8" t="str">
        <f>IFERROR(_xlfn.XLOOKUP(Apollo_Results[[#This Row],[Company Number ]],Apollo_Data___Inc_Lender!A:A,Apollo_Data___Inc_Lender!D:D,,)&amp;"","")</f>
        <v/>
      </c>
      <c r="E1626" s="19" t="str">
        <f>IFERROR(_xlfn.XLOOKUP(Apollo_Results[[#This Row],[Company Number ]],Apollo_Data___Inc_Lender!A:A,Apollo_Data___Inc_Lender!E:E,"",),"")</f>
        <v/>
      </c>
      <c r="F1626" s="8" t="str">
        <f>IFERROR(_xlfn.XLOOKUP(Apollo_Results[[#This Row],[Company Number ]],Apollo_Data___Inc_Lender!A:A,Apollo_Data___Inc_Lender!F:F,"",0)&amp;"","")</f>
        <v/>
      </c>
      <c r="G1626" s="19" t="str">
        <f>_xlfn.XLOOKUP(Apollo_Results[[#This Row],[Company Number ]],Apollo_Data___Inc_Lender!A:A,Apollo_Data___Inc_Lender!G:G,"",0)</f>
        <v/>
      </c>
      <c r="H1626" s="8" t="str">
        <f>IFERROR(Apollo_Data__Comp_No[[#This Row],[First Name]],"")</f>
        <v>Rob</v>
      </c>
      <c r="I1626" s="8" t="str">
        <f>IFERROR(Apollo_Data__Comp_No[[#This Row],[Last Name]],"")</f>
        <v>Ravilious</v>
      </c>
      <c r="M1626" s="8" t="str">
        <f>IFERROR(Apollo_Data__Comp_No[[#This Row],[Company Linkedin Url]],"")</f>
        <v>http://www.linkedin.com/company/ilexhomes</v>
      </c>
      <c r="N1626" s="8" t="str">
        <f>IFERROR(Apollo_Data__Comp_No[[#This Row],[Website]],"")</f>
        <v>https://ilexhomes.co.uk</v>
      </c>
      <c r="O1626" s="8" t="str">
        <f>IFERROR(Apollo_Data__Comp_No[[#This Row],[Company Address]],"")</f>
        <v>15 Upper King Street, Norwich, England, United Kingdom, NR3 1RB</v>
      </c>
      <c r="P1626" s="32"/>
    </row>
    <row r="1627" spans="1:16" x14ac:dyDescent="0.4">
      <c r="A1627" s="18" t="str">
        <f>IFERROR(Apollo_Data__Comp_No[[#This Row],[CH Company number]],"")</f>
        <v>02634481</v>
      </c>
      <c r="B1627" s="14" t="str">
        <f>IFERROR(Apollo_Data__Comp_No[[#This Row],[company]],"")</f>
        <v>John Arkwright &amp; Co</v>
      </c>
      <c r="C1627" s="14" t="str">
        <f>IFERROR(_xlfn.XLOOKUP(Apollo_Results[[#This Row],[Company Number ]],Apollo_Data___Inc_Lender!A:A,Apollo_Data___Inc_Lender!C:C,,)&amp;"","")</f>
        <v>Arkwright, Sally Louise; David - Arkwright; John - Arkwright; Mark - Wordsworth</v>
      </c>
      <c r="D1627" s="8" t="str">
        <f>IFERROR(_xlfn.XLOOKUP(Apollo_Results[[#This Row],[Company Number ]],Apollo_Data___Inc_Lender!A:A,Apollo_Data___Inc_Lender!D:D,,)&amp;"","")</f>
        <v/>
      </c>
      <c r="E1627" s="19">
        <f>IFERROR(_xlfn.XLOOKUP(Apollo_Results[[#This Row],[Company Number ]],Apollo_Data___Inc_Lender!A:A,Apollo_Data___Inc_Lender!E:E,"",),"")</f>
        <v>0</v>
      </c>
      <c r="F1627" s="8" t="str">
        <f>IFERROR(_xlfn.XLOOKUP(Apollo_Results[[#This Row],[Company Number ]],Apollo_Data___Inc_Lender!A:A,Apollo_Data___Inc_Lender!F:F,"",0)&amp;"","")</f>
        <v/>
      </c>
      <c r="G1627" s="19">
        <f>_xlfn.XLOOKUP(Apollo_Results[[#This Row],[Company Number ]],Apollo_Data___Inc_Lender!A:A,Apollo_Data___Inc_Lender!G:G,"",0)</f>
        <v>33451</v>
      </c>
      <c r="H1627" s="8" t="str">
        <f>IFERROR(Apollo_Data__Comp_No[[#This Row],[First Name]],"")</f>
        <v>Bertie</v>
      </c>
      <c r="I1627" s="8" t="str">
        <f>IFERROR(Apollo_Data__Comp_No[[#This Row],[Last Name]],"")</f>
        <v>Arkwright</v>
      </c>
      <c r="M1627" s="8" t="str">
        <f>IFERROR(Apollo_Data__Comp_No[[#This Row],[Company Linkedin Url]],"")</f>
        <v>http://www.linkedin.com/company/john-arkwright-&amp;-co</v>
      </c>
      <c r="N1627" s="8" t="str">
        <f>IFERROR(Apollo_Data__Comp_No[[#This Row],[Website]],"")</f>
        <v>https://johnarkwright.co.uk</v>
      </c>
      <c r="O1627" s="8" t="str">
        <f>IFERROR(Apollo_Data__Comp_No[[#This Row],[Company Address]],"")</f>
        <v>115 Mount Street, London, England, United Kingdom, W1K 3NQ</v>
      </c>
      <c r="P1627" s="32"/>
    </row>
    <row r="1628" spans="1:16" x14ac:dyDescent="0.4">
      <c r="A1628" s="18" t="str">
        <f>IFERROR(Apollo_Data__Comp_No[[#This Row],[CH Company number]],"")</f>
        <v>14648220</v>
      </c>
      <c r="B1628" s="14" t="str">
        <f>IFERROR(Apollo_Data__Comp_No[[#This Row],[company]],"")</f>
        <v>Paramount Block &amp; Estate Management Ltd</v>
      </c>
      <c r="C1628" s="14" t="str">
        <f>IFERROR(_xlfn.XLOOKUP(Apollo_Results[[#This Row],[Company Number ]],Apollo_Data___Inc_Lender!A:A,Apollo_Data___Inc_Lender!C:C,,)&amp;"","")</f>
        <v>Shaun - Smith</v>
      </c>
      <c r="D1628" s="8" t="str">
        <f>IFERROR(_xlfn.XLOOKUP(Apollo_Results[[#This Row],[Company Number ]],Apollo_Data___Inc_Lender!A:A,Apollo_Data___Inc_Lender!D:D,,)&amp;"","")</f>
        <v/>
      </c>
      <c r="E1628" s="19">
        <f>IFERROR(_xlfn.XLOOKUP(Apollo_Results[[#This Row],[Company Number ]],Apollo_Data___Inc_Lender!A:A,Apollo_Data___Inc_Lender!E:E,"",),"")</f>
        <v>0</v>
      </c>
      <c r="F1628" s="8" t="str">
        <f>IFERROR(_xlfn.XLOOKUP(Apollo_Results[[#This Row],[Company Number ]],Apollo_Data___Inc_Lender!A:A,Apollo_Data___Inc_Lender!F:F,"",0)&amp;"","")</f>
        <v/>
      </c>
      <c r="G1628" s="19">
        <f>_xlfn.XLOOKUP(Apollo_Results[[#This Row],[Company Number ]],Apollo_Data___Inc_Lender!A:A,Apollo_Data___Inc_Lender!G:G,"",0)</f>
        <v>44965</v>
      </c>
      <c r="H1628" s="8" t="str">
        <f>IFERROR(Apollo_Data__Comp_No[[#This Row],[First Name]],"")</f>
        <v>Sandra</v>
      </c>
      <c r="I1628" s="8" t="str">
        <f>IFERROR(Apollo_Data__Comp_No[[#This Row],[Last Name]],"")</f>
        <v>Zelca</v>
      </c>
      <c r="M1628" s="8" t="str">
        <f>IFERROR(Apollo_Data__Comp_No[[#This Row],[Company Linkedin Url]],"")</f>
        <v>http://www.linkedin.com/company/paramount-estate-management-ltd</v>
      </c>
      <c r="N1628" s="8" t="str">
        <f>IFERROR(Apollo_Data__Comp_No[[#This Row],[Website]],"")</f>
        <v>https://pbem.co.uk</v>
      </c>
      <c r="O1628" s="8" t="str">
        <f>IFERROR(Apollo_Data__Comp_No[[#This Row],[Company Address]],"")</f>
        <v>Heronsway, Chester, England, United Kingdom, CH4 9QR</v>
      </c>
      <c r="P1628" s="32"/>
    </row>
    <row r="1629" spans="1:16" x14ac:dyDescent="0.4">
      <c r="A1629" s="18" t="str">
        <f>IFERROR(Apollo_Data__Comp_No[[#This Row],[CH Company number]],"")</f>
        <v>08612045</v>
      </c>
      <c r="B1629" s="14" t="str">
        <f>IFERROR(Apollo_Data__Comp_No[[#This Row],[company]],"")</f>
        <v>Quinn Residential Ltd</v>
      </c>
      <c r="C1629" s="14" t="str">
        <f>IFERROR(_xlfn.XLOOKUP(Apollo_Results[[#This Row],[Company Number ]],Apollo_Data___Inc_Lender!A:A,Apollo_Data___Inc_Lender!C:C,,)&amp;"","")</f>
        <v>Marian - Quinn; Seamus - Quinn</v>
      </c>
      <c r="D1629" s="8" t="str">
        <f>IFERROR(_xlfn.XLOOKUP(Apollo_Results[[#This Row],[Company Number ]],Apollo_Data___Inc_Lender!A:A,Apollo_Data___Inc_Lender!D:D,,)&amp;"","")</f>
        <v>Allied Irish Banks,P.L.C</v>
      </c>
      <c r="E1629" s="19">
        <f>IFERROR(_xlfn.XLOOKUP(Apollo_Results[[#This Row],[Company Number ]],Apollo_Data___Inc_Lender!A:A,Apollo_Data___Inc_Lender!E:E,"",),"")</f>
        <v>43585</v>
      </c>
      <c r="F1629" s="8" t="str">
        <f>IFERROR(_xlfn.XLOOKUP(Apollo_Results[[#This Row],[Company Number ]],Apollo_Data___Inc_Lender!A:A,Apollo_Data___Inc_Lender!F:F,"",0)&amp;"","")</f>
        <v>outstanding</v>
      </c>
      <c r="G1629" s="19">
        <f>_xlfn.XLOOKUP(Apollo_Results[[#This Row],[Company Number ]],Apollo_Data___Inc_Lender!A:A,Apollo_Data___Inc_Lender!G:G,"",0)</f>
        <v>41471</v>
      </c>
      <c r="H1629" s="8" t="str">
        <f>IFERROR(Apollo_Data__Comp_No[[#This Row],[First Name]],"")</f>
        <v>Rory</v>
      </c>
      <c r="I1629" s="8" t="str">
        <f>IFERROR(Apollo_Data__Comp_No[[#This Row],[Last Name]],"")</f>
        <v>Brogan</v>
      </c>
      <c r="M1629" s="8" t="str">
        <f>IFERROR(Apollo_Data__Comp_No[[#This Row],[Company Linkedin Url]],"")</f>
        <v>http://www.linkedin.com/company/quinn-residential-ltd</v>
      </c>
      <c r="N1629" s="8" t="str">
        <f>IFERROR(Apollo_Data__Comp_No[[#This Row],[Website]],"")</f>
        <v>https://quinn-residential.co.uk</v>
      </c>
      <c r="O1629" s="8" t="str">
        <f>IFERROR(Apollo_Data__Comp_No[[#This Row],[Company Address]],"")</f>
        <v>8 Hartley Avenue, London, England, United Kingdom, E6 1NT</v>
      </c>
      <c r="P1629" s="32"/>
    </row>
    <row r="1630" spans="1:16" x14ac:dyDescent="0.4">
      <c r="A1630" s="18" t="str">
        <f>IFERROR(Apollo_Data__Comp_No[[#This Row],[CH Company number]],"")</f>
        <v>08843131</v>
      </c>
      <c r="B1630" s="14" t="str">
        <f>IFERROR(Apollo_Data__Comp_No[[#This Row],[company]],"")</f>
        <v>Victoria Land</v>
      </c>
      <c r="C1630" s="14" t="str">
        <f>IFERROR(_xlfn.XLOOKUP(Apollo_Results[[#This Row],[Company Number ]],Apollo_Data___Inc_Lender!A:A,Apollo_Data___Inc_Lender!C:C,,)&amp;"","")</f>
        <v>Duncan - Morris; Jenny - Morris</v>
      </c>
      <c r="D1630" s="8" t="str">
        <f>IFERROR(_xlfn.XLOOKUP(Apollo_Results[[#This Row],[Company Number ]],Apollo_Data___Inc_Lender!A:A,Apollo_Data___Inc_Lender!D:D,,)&amp;"","")</f>
        <v/>
      </c>
      <c r="E1630" s="19">
        <f>IFERROR(_xlfn.XLOOKUP(Apollo_Results[[#This Row],[Company Number ]],Apollo_Data___Inc_Lender!A:A,Apollo_Data___Inc_Lender!E:E,"",),"")</f>
        <v>0</v>
      </c>
      <c r="F1630" s="8" t="str">
        <f>IFERROR(_xlfn.XLOOKUP(Apollo_Results[[#This Row],[Company Number ]],Apollo_Data___Inc_Lender!A:A,Apollo_Data___Inc_Lender!F:F,"",0)&amp;"","")</f>
        <v/>
      </c>
      <c r="G1630" s="19">
        <f>_xlfn.XLOOKUP(Apollo_Results[[#This Row],[Company Number ]],Apollo_Data___Inc_Lender!A:A,Apollo_Data___Inc_Lender!G:G,"",0)</f>
        <v>41652</v>
      </c>
      <c r="H1630" s="8" t="str">
        <f>IFERROR(Apollo_Data__Comp_No[[#This Row],[First Name]],"")</f>
        <v>Jenny</v>
      </c>
      <c r="I1630" s="8" t="str">
        <f>IFERROR(Apollo_Data__Comp_No[[#This Row],[Last Name]],"")</f>
        <v>Hutchings</v>
      </c>
      <c r="M1630" s="8" t="str">
        <f>IFERROR(Apollo_Data__Comp_No[[#This Row],[Company Linkedin Url]],"")</f>
        <v>http://www.linkedin.com/company/victoria-land</v>
      </c>
      <c r="N1630" s="8" t="str">
        <f>IFERROR(Apollo_Data__Comp_No[[#This Row],[Website]],"")</f>
        <v>https://victorialand.co.uk</v>
      </c>
      <c r="O1630" s="8" t="str">
        <f>IFERROR(Apollo_Data__Comp_No[[#This Row],[Company Address]],"")</f>
        <v>Kingsclere, England, United Kingdom</v>
      </c>
      <c r="P1630" s="32"/>
    </row>
    <row r="1631" spans="1:16" x14ac:dyDescent="0.4">
      <c r="A1631" s="18" t="str">
        <f>IFERROR(Apollo_Data__Comp_No[[#This Row],[CH Company number]],"")</f>
        <v>13415372</v>
      </c>
      <c r="B1631" s="14" t="str">
        <f>IFERROR(Apollo_Data__Comp_No[[#This Row],[company]],"")</f>
        <v>Landevo Limited</v>
      </c>
      <c r="C1631" s="14" t="str">
        <f>IFERROR(_xlfn.XLOOKUP(Apollo_Results[[#This Row],[Company Number ]],Apollo_Data___Inc_Lender!A:A,Apollo_Data___Inc_Lender!C:C,,)&amp;"","")</f>
        <v>Jamie - Baker; Christopher - Blamey; Neil - Rowe</v>
      </c>
      <c r="D1631" s="8" t="str">
        <f>IFERROR(_xlfn.XLOOKUP(Apollo_Results[[#This Row],[Company Number ]],Apollo_Data___Inc_Lender!A:A,Apollo_Data___Inc_Lender!D:D,,)&amp;"","")</f>
        <v/>
      </c>
      <c r="E1631" s="19">
        <f>IFERROR(_xlfn.XLOOKUP(Apollo_Results[[#This Row],[Company Number ]],Apollo_Data___Inc_Lender!A:A,Apollo_Data___Inc_Lender!E:E,"",),"")</f>
        <v>0</v>
      </c>
      <c r="F1631" s="8" t="str">
        <f>IFERROR(_xlfn.XLOOKUP(Apollo_Results[[#This Row],[Company Number ]],Apollo_Data___Inc_Lender!A:A,Apollo_Data___Inc_Lender!F:F,"",0)&amp;"","")</f>
        <v/>
      </c>
      <c r="G1631" s="19">
        <f>_xlfn.XLOOKUP(Apollo_Results[[#This Row],[Company Number ]],Apollo_Data___Inc_Lender!A:A,Apollo_Data___Inc_Lender!G:G,"",0)</f>
        <v>44340</v>
      </c>
      <c r="H1631" s="8" t="str">
        <f>IFERROR(Apollo_Data__Comp_No[[#This Row],[First Name]],"")</f>
        <v>Jamie</v>
      </c>
      <c r="I1631" s="8" t="str">
        <f>IFERROR(Apollo_Data__Comp_No[[#This Row],[Last Name]],"")</f>
        <v>Baker</v>
      </c>
      <c r="M1631" s="8" t="str">
        <f>IFERROR(Apollo_Data__Comp_No[[#This Row],[Company Linkedin Url]],"")</f>
        <v>http://www.linkedin.com/company/landevo-limited</v>
      </c>
      <c r="N1631" s="8" t="str">
        <f>IFERROR(Apollo_Data__Comp_No[[#This Row],[Website]],"")</f>
        <v>https://landevo.co.uk</v>
      </c>
      <c r="O1631" s="8" t="str">
        <f>IFERROR(Apollo_Data__Comp_No[[#This Row],[Company Address]],"")</f>
        <v>45 Paris Garden, London, England, United Kingdom, SE1 8</v>
      </c>
      <c r="P1631" s="32"/>
    </row>
    <row r="1632" spans="1:16" x14ac:dyDescent="0.4">
      <c r="A1632" s="18" t="str">
        <f>IFERROR(Apollo_Data__Comp_No[[#This Row],[CH Company number]],"")</f>
        <v>02727380</v>
      </c>
      <c r="B1632" s="14" t="str">
        <f>IFERROR(Apollo_Data__Comp_No[[#This Row],[company]],"")</f>
        <v>St Anselm</v>
      </c>
      <c r="C1632" s="14" t="str">
        <f>IFERROR(_xlfn.XLOOKUP(Apollo_Results[[#This Row],[Company Number ]],Apollo_Data___Inc_Lender!A:A,Apollo_Data___Inc_Lender!C:C,,)&amp;"","")</f>
        <v>James - Fear; Hugh - Faith; Harry - Neal; Michael - Neal</v>
      </c>
      <c r="D1632" s="8" t="str">
        <f>IFERROR(_xlfn.XLOOKUP(Apollo_Results[[#This Row],[Company Number ]],Apollo_Data___Inc_Lender!A:A,Apollo_Data___Inc_Lender!D:D,,)&amp;"","")</f>
        <v>Barclays Bank PLC</v>
      </c>
      <c r="E1632" s="19">
        <f>IFERROR(_xlfn.XLOOKUP(Apollo_Results[[#This Row],[Company Number ]],Apollo_Data___Inc_Lender!A:A,Apollo_Data___Inc_Lender!E:E,"",),"")</f>
        <v>45854</v>
      </c>
      <c r="F1632" s="8" t="str">
        <f>IFERROR(_xlfn.XLOOKUP(Apollo_Results[[#This Row],[Company Number ]],Apollo_Data___Inc_Lender!A:A,Apollo_Data___Inc_Lender!F:F,"",0)&amp;"","")</f>
        <v>outstanding</v>
      </c>
      <c r="G1632" s="19">
        <f>_xlfn.XLOOKUP(Apollo_Results[[#This Row],[Company Number ]],Apollo_Data___Inc_Lender!A:A,Apollo_Data___Inc_Lender!G:G,"",0)</f>
        <v>33785</v>
      </c>
      <c r="H1632" s="8" t="str">
        <f>IFERROR(Apollo_Data__Comp_No[[#This Row],[First Name]],"")</f>
        <v>Hugh</v>
      </c>
      <c r="I1632" s="8" t="str">
        <f>IFERROR(Apollo_Data__Comp_No[[#This Row],[Last Name]],"")</f>
        <v>Faith</v>
      </c>
      <c r="M1632" s="8" t="str">
        <f>IFERROR(Apollo_Data__Comp_No[[#This Row],[Company Linkedin Url]],"")</f>
        <v>http://www.linkedin.com/company/st-anselm-property-company</v>
      </c>
      <c r="N1632" s="8" t="str">
        <f>IFERROR(Apollo_Data__Comp_No[[#This Row],[Website]],"")</f>
        <v>https://st-anselm.co.uk</v>
      </c>
      <c r="O1632" s="8" t="str">
        <f>IFERROR(Apollo_Data__Comp_No[[#This Row],[Company Address]],"")</f>
        <v>London, United Kingdom</v>
      </c>
      <c r="P1632" s="32"/>
    </row>
    <row r="1633" spans="1:16" x14ac:dyDescent="0.4">
      <c r="A1633" s="18" t="str">
        <f>IFERROR(Apollo_Data__Comp_No[[#This Row],[CH Company number]],"")</f>
        <v>11751850</v>
      </c>
      <c r="B1633" s="14" t="str">
        <f>IFERROR(Apollo_Data__Comp_No[[#This Row],[company]],"")</f>
        <v>MNCN Architecture Ltd.</v>
      </c>
      <c r="C1633" s="14" t="str">
        <f>IFERROR(_xlfn.XLOOKUP(Apollo_Results[[#This Row],[Company Number ]],Apollo_Data___Inc_Lender!A:A,Apollo_Data___Inc_Lender!C:C,,)&amp;"","")</f>
        <v>Tommy - Minchin</v>
      </c>
      <c r="D1633" s="8" t="str">
        <f>IFERROR(_xlfn.XLOOKUP(Apollo_Results[[#This Row],[Company Number ]],Apollo_Data___Inc_Lender!A:A,Apollo_Data___Inc_Lender!D:D,,)&amp;"","")</f>
        <v/>
      </c>
      <c r="E1633" s="19">
        <f>IFERROR(_xlfn.XLOOKUP(Apollo_Results[[#This Row],[Company Number ]],Apollo_Data___Inc_Lender!A:A,Apollo_Data___Inc_Lender!E:E,"",),"")</f>
        <v>0</v>
      </c>
      <c r="F1633" s="8" t="str">
        <f>IFERROR(_xlfn.XLOOKUP(Apollo_Results[[#This Row],[Company Number ]],Apollo_Data___Inc_Lender!A:A,Apollo_Data___Inc_Lender!F:F,"",0)&amp;"","")</f>
        <v/>
      </c>
      <c r="G1633" s="19">
        <f>_xlfn.XLOOKUP(Apollo_Results[[#This Row],[Company Number ]],Apollo_Data___Inc_Lender!A:A,Apollo_Data___Inc_Lender!G:G,"",0)</f>
        <v>43472</v>
      </c>
      <c r="H1633" s="8" t="str">
        <f>IFERROR(Apollo_Data__Comp_No[[#This Row],[First Name]],"")</f>
        <v>Tommy</v>
      </c>
      <c r="I1633" s="8" t="str">
        <f>IFERROR(Apollo_Data__Comp_No[[#This Row],[Last Name]],"")</f>
        <v>Minchin</v>
      </c>
      <c r="M1633" s="8" t="str">
        <f>IFERROR(Apollo_Data__Comp_No[[#This Row],[Company Linkedin Url]],"")</f>
        <v>http://www.linkedin.com/company/mncn</v>
      </c>
      <c r="N1633" s="8" t="str">
        <f>IFERROR(Apollo_Data__Comp_No[[#This Row],[Website]],"")</f>
        <v>https://mncn.co.uk</v>
      </c>
      <c r="O1633" s="8" t="str">
        <f>IFERROR(Apollo_Data__Comp_No[[#This Row],[Company Address]],"")</f>
        <v>8 Bristol Road, Ilkeston, England, United Kingdom, DE7 5HD</v>
      </c>
      <c r="P1633" s="32"/>
    </row>
    <row r="1634" spans="1:16" x14ac:dyDescent="0.4">
      <c r="A1634" s="18" t="str">
        <f>IFERROR(Apollo_Data__Comp_No[[#This Row],[CH Company number]],"")</f>
        <v>14763242</v>
      </c>
      <c r="B1634" s="14" t="str">
        <f>IFERROR(Apollo_Data__Comp_No[[#This Row],[company]],"")</f>
        <v>Berkeley Place</v>
      </c>
      <c r="C1634" s="14" t="str">
        <f>IFERROR(_xlfn.XLOOKUP(Apollo_Results[[#This Row],[Company Number ]],Apollo_Data___Inc_Lender!A:A,Apollo_Data___Inc_Lender!C:C,,)&amp;"","")</f>
        <v>Christopher - Pickering</v>
      </c>
      <c r="D1634" s="8" t="str">
        <f>IFERROR(_xlfn.XLOOKUP(Apollo_Results[[#This Row],[Company Number ]],Apollo_Data___Inc_Lender!A:A,Apollo_Data___Inc_Lender!D:D,,)&amp;"","")</f>
        <v/>
      </c>
      <c r="E1634" s="19">
        <f>IFERROR(_xlfn.XLOOKUP(Apollo_Results[[#This Row],[Company Number ]],Apollo_Data___Inc_Lender!A:A,Apollo_Data___Inc_Lender!E:E,"",),"")</f>
        <v>0</v>
      </c>
      <c r="F1634" s="8" t="str">
        <f>IFERROR(_xlfn.XLOOKUP(Apollo_Results[[#This Row],[Company Number ]],Apollo_Data___Inc_Lender!A:A,Apollo_Data___Inc_Lender!F:F,"",0)&amp;"","")</f>
        <v/>
      </c>
      <c r="G1634" s="19">
        <f>_xlfn.XLOOKUP(Apollo_Results[[#This Row],[Company Number ]],Apollo_Data___Inc_Lender!A:A,Apollo_Data___Inc_Lender!G:G,"",0)</f>
        <v>45013</v>
      </c>
      <c r="H1634" s="8" t="str">
        <f>IFERROR(Apollo_Data__Comp_No[[#This Row],[First Name]],"")</f>
        <v>Leigh</v>
      </c>
      <c r="I1634" s="8" t="str">
        <f>IFERROR(Apollo_Data__Comp_No[[#This Row],[Last Name]],"")</f>
        <v>Pascoe</v>
      </c>
      <c r="M1634" s="8" t="str">
        <f>IFERROR(Apollo_Data__Comp_No[[#This Row],[Company Linkedin Url]],"")</f>
        <v>http://www.linkedin.com/company/berkeley-place</v>
      </c>
      <c r="N1634" s="8" t="str">
        <f>IFERROR(Apollo_Data__Comp_No[[#This Row],[Website]],"")</f>
        <v>https://berkeleyplace.co.uk</v>
      </c>
      <c r="O1634" s="8" t="str">
        <f>IFERROR(Apollo_Data__Comp_No[[#This Row],[Company Address]],"")</f>
        <v>33 Oakfield Road, Bristol, England, United Kingdom, BS8 2AT</v>
      </c>
      <c r="P1634" s="32"/>
    </row>
    <row r="1635" spans="1:16" x14ac:dyDescent="0.4">
      <c r="A1635" s="18" t="str">
        <f>IFERROR(Apollo_Data__Comp_No[[#This Row],[CH Company number]],"")</f>
        <v>09909258</v>
      </c>
      <c r="B1635" s="14" t="str">
        <f>IFERROR(Apollo_Data__Comp_No[[#This Row],[company]],"")</f>
        <v>Relentless Developments</v>
      </c>
      <c r="C1635" s="14" t="str">
        <f>IFERROR(_xlfn.XLOOKUP(Apollo_Results[[#This Row],[Company Number ]],Apollo_Data___Inc_Lender!A:A,Apollo_Data___Inc_Lender!C:C,,)&amp;"","")</f>
        <v>Anthony - Kilbride; Gary - Neville</v>
      </c>
      <c r="D1635" s="8" t="str">
        <f>IFERROR(_xlfn.XLOOKUP(Apollo_Results[[#This Row],[Company Number ]],Apollo_Data___Inc_Lender!A:A,Apollo_Data___Inc_Lender!D:D,,)&amp;"","")</f>
        <v/>
      </c>
      <c r="E1635" s="19">
        <f>IFERROR(_xlfn.XLOOKUP(Apollo_Results[[#This Row],[Company Number ]],Apollo_Data___Inc_Lender!A:A,Apollo_Data___Inc_Lender!E:E,"",),"")</f>
        <v>0</v>
      </c>
      <c r="F1635" s="8" t="str">
        <f>IFERROR(_xlfn.XLOOKUP(Apollo_Results[[#This Row],[Company Number ]],Apollo_Data___Inc_Lender!A:A,Apollo_Data___Inc_Lender!F:F,"",0)&amp;"","")</f>
        <v/>
      </c>
      <c r="G1635" s="19">
        <f>_xlfn.XLOOKUP(Apollo_Results[[#This Row],[Company Number ]],Apollo_Data___Inc_Lender!A:A,Apollo_Data___Inc_Lender!G:G,"",0)</f>
        <v>42347</v>
      </c>
      <c r="H1635" s="8" t="str">
        <f>IFERROR(Apollo_Data__Comp_No[[#This Row],[First Name]],"")</f>
        <v>Derrick</v>
      </c>
      <c r="I1635" s="8" t="str">
        <f>IFERROR(Apollo_Data__Comp_No[[#This Row],[Last Name]],"")</f>
        <v>Turner</v>
      </c>
      <c r="M1635" s="8" t="str">
        <f>IFERROR(Apollo_Data__Comp_No[[#This Row],[Company Linkedin Url]],"")</f>
        <v>http://www.linkedin.com/company/relentless-developments-uk</v>
      </c>
      <c r="N1635" s="8" t="str">
        <f>IFERROR(Apollo_Data__Comp_No[[#This Row],[Website]],"")</f>
        <v>https://relentlessdevelopments.co.uk</v>
      </c>
      <c r="O1635" s="8" t="str">
        <f>IFERROR(Apollo_Data__Comp_No[[#This Row],[Company Address]],"")</f>
        <v>21 Albert Square, England, United Kingdom, M2 5PE</v>
      </c>
      <c r="P1635" s="32"/>
    </row>
    <row r="1636" spans="1:16" x14ac:dyDescent="0.4">
      <c r="A1636" s="18" t="str">
        <f>IFERROR(Apollo_Data__Comp_No[[#This Row],[CH Company number]],"")</f>
        <v>15240132</v>
      </c>
      <c r="B1636" s="14" t="str">
        <f>IFERROR(Apollo_Data__Comp_No[[#This Row],[company]],"")</f>
        <v>Webster Homes</v>
      </c>
      <c r="C1636" s="14" t="str">
        <f>IFERROR(_xlfn.XLOOKUP(Apollo_Results[[#This Row],[Company Number ]],Apollo_Data___Inc_Lender!A:A,Apollo_Data___Inc_Lender!C:C,,)&amp;"","")</f>
        <v>Daniel - Webster; Simon - Webster</v>
      </c>
      <c r="D1636" s="8" t="str">
        <f>IFERROR(_xlfn.XLOOKUP(Apollo_Results[[#This Row],[Company Number ]],Apollo_Data___Inc_Lender!A:A,Apollo_Data___Inc_Lender!D:D,,)&amp;"","")</f>
        <v>The Mortgage Works (UK) PLC</v>
      </c>
      <c r="E1636" s="19">
        <f>IFERROR(_xlfn.XLOOKUP(Apollo_Results[[#This Row],[Company Number ]],Apollo_Data___Inc_Lender!A:A,Apollo_Data___Inc_Lender!E:E,"",),"")</f>
        <v>45814</v>
      </c>
      <c r="F1636" s="8" t="str">
        <f>IFERROR(_xlfn.XLOOKUP(Apollo_Results[[#This Row],[Company Number ]],Apollo_Data___Inc_Lender!A:A,Apollo_Data___Inc_Lender!F:F,"",0)&amp;"","")</f>
        <v>outstanding</v>
      </c>
      <c r="G1636" s="19">
        <f>_xlfn.XLOOKUP(Apollo_Results[[#This Row],[Company Number ]],Apollo_Data___Inc_Lender!A:A,Apollo_Data___Inc_Lender!G:G,"",0)</f>
        <v>45225</v>
      </c>
      <c r="H1636" s="8" t="str">
        <f>IFERROR(Apollo_Data__Comp_No[[#This Row],[First Name]],"")</f>
        <v>Tom</v>
      </c>
      <c r="I1636" s="8" t="str">
        <f>IFERROR(Apollo_Data__Comp_No[[#This Row],[Last Name]],"")</f>
        <v>Webster</v>
      </c>
      <c r="M1636" s="8" t="str">
        <f>IFERROR(Apollo_Data__Comp_No[[#This Row],[Company Linkedin Url]],"")</f>
        <v>http://www.linkedin.com/company/webster-homes</v>
      </c>
      <c r="N1636" s="8" t="str">
        <f>IFERROR(Apollo_Data__Comp_No[[#This Row],[Website]],"")</f>
        <v>https://websterhomes.net</v>
      </c>
      <c r="O1636" s="8" t="str">
        <f>IFERROR(Apollo_Data__Comp_No[[#This Row],[Company Address]],"")</f>
        <v>Main Street, Marston, England, United Kingdom, NG32 2HH</v>
      </c>
      <c r="P1636" s="32"/>
    </row>
    <row r="1637" spans="1:16" x14ac:dyDescent="0.4">
      <c r="A1637" s="18" t="str">
        <f>IFERROR(Apollo_Data__Comp_No[[#This Row],[CH Company number]],"")</f>
        <v>09041746</v>
      </c>
      <c r="B1637" s="14" t="str">
        <f>IFERROR(Apollo_Data__Comp_No[[#This Row],[company]],"")</f>
        <v>SN Developments</v>
      </c>
      <c r="C1637" s="14" t="str">
        <f>IFERROR(_xlfn.XLOOKUP(Apollo_Results[[#This Row],[Company Number ]],Apollo_Data___Inc_Lender!A:A,Apollo_Data___Inc_Lender!C:C,,)&amp;"","")</f>
        <v/>
      </c>
      <c r="D1637" s="8" t="str">
        <f>IFERROR(_xlfn.XLOOKUP(Apollo_Results[[#This Row],[Company Number ]],Apollo_Data___Inc_Lender!A:A,Apollo_Data___Inc_Lender!D:D,,)&amp;"","")</f>
        <v/>
      </c>
      <c r="E1637" s="19" t="str">
        <f>IFERROR(_xlfn.XLOOKUP(Apollo_Results[[#This Row],[Company Number ]],Apollo_Data___Inc_Lender!A:A,Apollo_Data___Inc_Lender!E:E,"",),"")</f>
        <v/>
      </c>
      <c r="F1637" s="8" t="str">
        <f>IFERROR(_xlfn.XLOOKUP(Apollo_Results[[#This Row],[Company Number ]],Apollo_Data___Inc_Lender!A:A,Apollo_Data___Inc_Lender!F:F,"",0)&amp;"","")</f>
        <v/>
      </c>
      <c r="G1637" s="19" t="str">
        <f>_xlfn.XLOOKUP(Apollo_Results[[#This Row],[Company Number ]],Apollo_Data___Inc_Lender!A:A,Apollo_Data___Inc_Lender!G:G,"",0)</f>
        <v/>
      </c>
      <c r="H1637" s="8" t="str">
        <f>IFERROR(Apollo_Data__Comp_No[[#This Row],[First Name]],"")</f>
        <v>Teerath</v>
      </c>
      <c r="I1637" s="8" t="str">
        <f>IFERROR(Apollo_Data__Comp_No[[#This Row],[Last Name]],"")</f>
        <v>Atwal</v>
      </c>
      <c r="M1637" s="8" t="str">
        <f>IFERROR(Apollo_Data__Comp_No[[#This Row],[Company Linkedin Url]],"")</f>
        <v>http://www.linkedin.com/company/sn-developments</v>
      </c>
      <c r="N1637" s="8" t="str">
        <f>IFERROR(Apollo_Data__Comp_No[[#This Row],[Website]],"")</f>
        <v>https://sndevelopments.com</v>
      </c>
      <c r="O1637" s="8" t="str">
        <f>IFERROR(Apollo_Data__Comp_No[[#This Row],[Company Address]],"")</f>
        <v>4 Montpelier Street, London, England, United Kingdom, SW7 1EE</v>
      </c>
      <c r="P1637" s="32"/>
    </row>
    <row r="1638" spans="1:16" x14ac:dyDescent="0.4">
      <c r="A1638" s="18" t="str">
        <f>IFERROR(Apollo_Data__Comp_No[[#This Row],[CH Company number]],"")</f>
        <v>16246527</v>
      </c>
      <c r="B1638" s="14" t="str">
        <f>IFERROR(Apollo_Data__Comp_No[[#This Row],[company]],"")</f>
        <v>Oakley North East</v>
      </c>
      <c r="C1638" s="14" t="str">
        <f>IFERROR(_xlfn.XLOOKUP(Apollo_Results[[#This Row],[Company Number ]],Apollo_Data___Inc_Lender!A:A,Apollo_Data___Inc_Lender!C:C,,)&amp;"","")</f>
        <v>Nigel - Banks; Stephen - Banks</v>
      </c>
      <c r="D1638" s="8" t="str">
        <f>IFERROR(_xlfn.XLOOKUP(Apollo_Results[[#This Row],[Company Number ]],Apollo_Data___Inc_Lender!A:A,Apollo_Data___Inc_Lender!D:D,,)&amp;"","")</f>
        <v/>
      </c>
      <c r="E1638" s="19">
        <f>IFERROR(_xlfn.XLOOKUP(Apollo_Results[[#This Row],[Company Number ]],Apollo_Data___Inc_Lender!A:A,Apollo_Data___Inc_Lender!E:E,"",),"")</f>
        <v>0</v>
      </c>
      <c r="F1638" s="8" t="str">
        <f>IFERROR(_xlfn.XLOOKUP(Apollo_Results[[#This Row],[Company Number ]],Apollo_Data___Inc_Lender!A:A,Apollo_Data___Inc_Lender!F:F,"",0)&amp;"","")</f>
        <v/>
      </c>
      <c r="G1638" s="19">
        <f>_xlfn.XLOOKUP(Apollo_Results[[#This Row],[Company Number ]],Apollo_Data___Inc_Lender!A:A,Apollo_Data___Inc_Lender!G:G,"",0)</f>
        <v>45700</v>
      </c>
      <c r="H1638" s="8" t="str">
        <f>IFERROR(Apollo_Data__Comp_No[[#This Row],[First Name]],"")</f>
        <v>Mark</v>
      </c>
      <c r="I1638" s="8" t="str">
        <f>IFERROR(Apollo_Data__Comp_No[[#This Row],[Last Name]],"")</f>
        <v>Green</v>
      </c>
      <c r="M1638" s="8" t="str">
        <f>IFERROR(Apollo_Data__Comp_No[[#This Row],[Company Linkedin Url]],"")</f>
        <v>http://www.linkedin.com/company/oakleynortheast</v>
      </c>
      <c r="N1638" s="8" t="str">
        <f>IFERROR(Apollo_Data__Comp_No[[#This Row],[Website]],"")</f>
        <v>https://oakleynortheast.co.uk</v>
      </c>
      <c r="O1638" s="8" t="str">
        <f>IFERROR(Apollo_Data__Comp_No[[#This Row],[Company Address]],"")</f>
        <v>Queensway North, England, United Kingdom, NE11 0NX</v>
      </c>
      <c r="P1638" s="32"/>
    </row>
    <row r="1639" spans="1:16" x14ac:dyDescent="0.4">
      <c r="A1639" s="18" t="str">
        <f>IFERROR(Apollo_Data__Comp_No[[#This Row],[CH Company number]],"")</f>
        <v>12534088</v>
      </c>
      <c r="B1639" s="14" t="str">
        <f>IFERROR(Apollo_Data__Comp_No[[#This Row],[company]],"")</f>
        <v>Zen Housing</v>
      </c>
      <c r="C1639" s="14" t="str">
        <f>IFERROR(_xlfn.XLOOKUP(Apollo_Results[[#This Row],[Company Number ]],Apollo_Data___Inc_Lender!A:A,Apollo_Data___Inc_Lender!C:C,,)&amp;"","")</f>
        <v>Helen - Evans; Owen - Ingram; Sergey - Pichugin; Ellison - Riddle; Lesley - Seary</v>
      </c>
      <c r="D1639" s="8" t="str">
        <f>IFERROR(_xlfn.XLOOKUP(Apollo_Results[[#This Row],[Company Number ]],Apollo_Data___Inc_Lender!A:A,Apollo_Data___Inc_Lender!D:D,,)&amp;"","")</f>
        <v>Together Commercial Finance Limited (2058813)</v>
      </c>
      <c r="E1639" s="19">
        <f>IFERROR(_xlfn.XLOOKUP(Apollo_Results[[#This Row],[Company Number ]],Apollo_Data___Inc_Lender!A:A,Apollo_Data___Inc_Lender!E:E,"",),"")</f>
        <v>44865</v>
      </c>
      <c r="F1639" s="8" t="str">
        <f>IFERROR(_xlfn.XLOOKUP(Apollo_Results[[#This Row],[Company Number ]],Apollo_Data___Inc_Lender!A:A,Apollo_Data___Inc_Lender!F:F,"",0)&amp;"","")</f>
        <v>fully-satisfied</v>
      </c>
      <c r="G1639" s="19">
        <f>_xlfn.XLOOKUP(Apollo_Results[[#This Row],[Company Number ]],Apollo_Data___Inc_Lender!A:A,Apollo_Data___Inc_Lender!G:G,"",0)</f>
        <v>43915</v>
      </c>
      <c r="H1639" s="8" t="str">
        <f>IFERROR(Apollo_Data__Comp_No[[#This Row],[First Name]],"")</f>
        <v>Ellison</v>
      </c>
      <c r="I1639" s="8" t="str">
        <f>IFERROR(Apollo_Data__Comp_No[[#This Row],[Last Name]],"")</f>
        <v>Riddle</v>
      </c>
      <c r="M1639" s="8" t="str">
        <f>IFERROR(Apollo_Data__Comp_No[[#This Row],[Company Linkedin Url]],"")</f>
        <v>http://www.linkedin.com/company/zen-housing-uk</v>
      </c>
      <c r="N1639" s="8" t="str">
        <f>IFERROR(Apollo_Data__Comp_No[[#This Row],[Website]],"")</f>
        <v>https://zenhousing.co.uk</v>
      </c>
      <c r="O1639" s="8" t="str">
        <f>IFERROR(Apollo_Data__Comp_No[[#This Row],[Company Address]],"")</f>
        <v>1 Duchess Street, London, England, United Kingdom, W1B 1LU</v>
      </c>
      <c r="P1639" s="32"/>
    </row>
    <row r="1640" spans="1:16" x14ac:dyDescent="0.4">
      <c r="A1640" s="18" t="str">
        <f>IFERROR(Apollo_Data__Comp_No[[#This Row],[CH Company number]],"")</f>
        <v>07865184</v>
      </c>
      <c r="B1640" s="14" t="str">
        <f>IFERROR(Apollo_Data__Comp_No[[#This Row],[company]],"")</f>
        <v>Ashall Projects Ltd</v>
      </c>
      <c r="C1640" s="14" t="str">
        <f>IFERROR(_xlfn.XLOOKUP(Apollo_Results[[#This Row],[Company Number ]],Apollo_Data___Inc_Lender!A:A,Apollo_Data___Inc_Lender!C:C,,)&amp;"","")</f>
        <v>Anthony - Ashall; Linda - Ashall; Adam - Coe; Colin - Thomasson; Philip - Urmston</v>
      </c>
      <c r="D1640" s="8" t="str">
        <f>IFERROR(_xlfn.XLOOKUP(Apollo_Results[[#This Row],[Company Number ]],Apollo_Data___Inc_Lender!A:A,Apollo_Data___Inc_Lender!D:D,,)&amp;"","")</f>
        <v>Punjab National Bank (International) Limited</v>
      </c>
      <c r="E1640" s="19">
        <f>IFERROR(_xlfn.XLOOKUP(Apollo_Results[[#This Row],[Company Number ]],Apollo_Data___Inc_Lender!A:A,Apollo_Data___Inc_Lender!E:E,"",),"")</f>
        <v>45890</v>
      </c>
      <c r="F1640" s="8" t="str">
        <f>IFERROR(_xlfn.XLOOKUP(Apollo_Results[[#This Row],[Company Number ]],Apollo_Data___Inc_Lender!A:A,Apollo_Data___Inc_Lender!F:F,"",0)&amp;"","")</f>
        <v>outstanding</v>
      </c>
      <c r="G1640" s="19">
        <f>_xlfn.XLOOKUP(Apollo_Results[[#This Row],[Company Number ]],Apollo_Data___Inc_Lender!A:A,Apollo_Data___Inc_Lender!G:G,"",0)</f>
        <v>40876</v>
      </c>
      <c r="H1640" s="8" t="str">
        <f>IFERROR(Apollo_Data__Comp_No[[#This Row],[First Name]],"")</f>
        <v>Adam</v>
      </c>
      <c r="I1640" s="8" t="str">
        <f>IFERROR(Apollo_Data__Comp_No[[#This Row],[Last Name]],"")</f>
        <v>Coe</v>
      </c>
      <c r="M1640" s="8" t="str">
        <f>IFERROR(Apollo_Data__Comp_No[[#This Row],[Company Linkedin Url]],"")</f>
        <v>http://www.linkedin.com/company/ashall-projects-limited</v>
      </c>
      <c r="N1640" s="8" t="str">
        <f>IFERROR(Apollo_Data__Comp_No[[#This Row],[Website]],"")</f>
        <v>https://ashallproperty.com</v>
      </c>
      <c r="O1640" s="8" t="str">
        <f>IFERROR(Apollo_Data__Comp_No[[#This Row],[Company Address]],"")</f>
        <v>Abbots Park, Preston Brook, England, United Kingdom, WA7 3GH</v>
      </c>
      <c r="P1640" s="32"/>
    </row>
    <row r="1641" spans="1:16" x14ac:dyDescent="0.4">
      <c r="A1641" s="18" t="str">
        <f>IFERROR(Apollo_Data__Comp_No[[#This Row],[CH Company number]],"")</f>
        <v>10868557</v>
      </c>
      <c r="B1641" s="14" t="str">
        <f>IFERROR(Apollo_Data__Comp_No[[#This Row],[company]],"")</f>
        <v>Mission Street</v>
      </c>
      <c r="C1641" s="14" t="str">
        <f>IFERROR(_xlfn.XLOOKUP(Apollo_Results[[#This Row],[Company Number ]],Apollo_Data___Inc_Lender!A:A,Apollo_Data___Inc_Lender!C:C,,)&amp;"","")</f>
        <v>Artjom - Koroljov</v>
      </c>
      <c r="D1641" s="8" t="str">
        <f>IFERROR(_xlfn.XLOOKUP(Apollo_Results[[#This Row],[Company Number ]],Apollo_Data___Inc_Lender!A:A,Apollo_Data___Inc_Lender!D:D,,)&amp;"","")</f>
        <v/>
      </c>
      <c r="E1641" s="19">
        <f>IFERROR(_xlfn.XLOOKUP(Apollo_Results[[#This Row],[Company Number ]],Apollo_Data___Inc_Lender!A:A,Apollo_Data___Inc_Lender!E:E,"",),"")</f>
        <v>0</v>
      </c>
      <c r="F1641" s="8" t="str">
        <f>IFERROR(_xlfn.XLOOKUP(Apollo_Results[[#This Row],[Company Number ]],Apollo_Data___Inc_Lender!A:A,Apollo_Data___Inc_Lender!F:F,"",0)&amp;"","")</f>
        <v/>
      </c>
      <c r="G1641" s="19">
        <f>_xlfn.XLOOKUP(Apollo_Results[[#This Row],[Company Number ]],Apollo_Data___Inc_Lender!A:A,Apollo_Data___Inc_Lender!G:G,"",0)</f>
        <v>42933</v>
      </c>
      <c r="H1641" s="8" t="str">
        <f>IFERROR(Apollo_Data__Comp_No[[#This Row],[First Name]],"")</f>
        <v>Anton</v>
      </c>
      <c r="I1641" s="8" t="str">
        <f>IFERROR(Apollo_Data__Comp_No[[#This Row],[Last Name]],"")</f>
        <v>Cole-Williams</v>
      </c>
      <c r="M1641" s="8" t="str">
        <f>IFERROR(Apollo_Data__Comp_No[[#This Row],[Company Linkedin Url]],"")</f>
        <v>http://www.linkedin.com/company/mission-street</v>
      </c>
      <c r="N1641" s="8" t="str">
        <f>IFERROR(Apollo_Data__Comp_No[[#This Row],[Website]],"")</f>
        <v>https://mission-property.com</v>
      </c>
      <c r="O1641" s="8" t="str">
        <f>IFERROR(Apollo_Data__Comp_No[[#This Row],[Company Address]],"")</f>
        <v>2 Hinde Street, London, England, United Kingdom, W1U 3</v>
      </c>
      <c r="P1641" s="32"/>
    </row>
    <row r="1642" spans="1:16" x14ac:dyDescent="0.4">
      <c r="A1642" s="18" t="str">
        <f>IFERROR(Apollo_Data__Comp_No[[#This Row],[CH Company number]],"")</f>
        <v>OC314199</v>
      </c>
      <c r="B1642" s="14" t="str">
        <f>IFERROR(Apollo_Data__Comp_No[[#This Row],[company]],"")</f>
        <v>The Marcus Cooper Group</v>
      </c>
      <c r="C1642" s="14" t="str">
        <f>IFERROR(_xlfn.XLOOKUP(Apollo_Results[[#This Row],[Company Number ]],Apollo_Data___Inc_Lender!A:A,Apollo_Data___Inc_Lender!C:C,,)&amp;"","")</f>
        <v>Melanie - Bobbe; Marcus - Cooper; Limolake Limited</v>
      </c>
      <c r="D1642" s="8" t="str">
        <f>IFERROR(_xlfn.XLOOKUP(Apollo_Results[[#This Row],[Company Number ]],Apollo_Data___Inc_Lender!A:A,Apollo_Data___Inc_Lender!D:D,,)&amp;"","")</f>
        <v/>
      </c>
      <c r="E1642" s="19">
        <f>IFERROR(_xlfn.XLOOKUP(Apollo_Results[[#This Row],[Company Number ]],Apollo_Data___Inc_Lender!A:A,Apollo_Data___Inc_Lender!E:E,"",),"")</f>
        <v>0</v>
      </c>
      <c r="F1642" s="8" t="str">
        <f>IFERROR(_xlfn.XLOOKUP(Apollo_Results[[#This Row],[Company Number ]],Apollo_Data___Inc_Lender!A:A,Apollo_Data___Inc_Lender!F:F,"",0)&amp;"","")</f>
        <v/>
      </c>
      <c r="G1642" s="19">
        <f>_xlfn.XLOOKUP(Apollo_Results[[#This Row],[Company Number ]],Apollo_Data___Inc_Lender!A:A,Apollo_Data___Inc_Lender!G:G,"",0)</f>
        <v>38551</v>
      </c>
      <c r="H1642" s="8" t="str">
        <f>IFERROR(Apollo_Data__Comp_No[[#This Row],[First Name]],"")</f>
        <v>Amy</v>
      </c>
      <c r="I1642" s="8" t="str">
        <f>IFERROR(Apollo_Data__Comp_No[[#This Row],[Last Name]],"")</f>
        <v>Crosbie</v>
      </c>
      <c r="M1642" s="8" t="str">
        <f>IFERROR(Apollo_Data__Comp_No[[#This Row],[Company Linkedin Url]],"")</f>
        <v>http://www.linkedin.com/company/marcus-cooper-group</v>
      </c>
      <c r="N1642" s="8" t="str">
        <f>IFERROR(Apollo_Data__Comp_No[[#This Row],[Website]],"")</f>
        <v>https://marcuscooper.com</v>
      </c>
      <c r="O1642" s="8" t="str">
        <f>IFERROR(Apollo_Data__Comp_No[[#This Row],[Company Address]],"")</f>
        <v>16 Finchley Road, London, England, United Kingdom, NW8 6EB</v>
      </c>
      <c r="P1642" s="32"/>
    </row>
    <row r="1643" spans="1:16" x14ac:dyDescent="0.4">
      <c r="A1643" s="18" t="str">
        <f>IFERROR(Apollo_Data__Comp_No[[#This Row],[CH Company number]],"")</f>
        <v>11861491</v>
      </c>
      <c r="B1643" s="14" t="str">
        <f>IFERROR(Apollo_Data__Comp_No[[#This Row],[company]],"")</f>
        <v>Roebuck Land and Planning</v>
      </c>
      <c r="C1643" s="14" t="str">
        <f>IFERROR(_xlfn.XLOOKUP(Apollo_Results[[#This Row],[Company Number ]],Apollo_Data___Inc_Lender!A:A,Apollo_Data___Inc_Lender!C:C,,)&amp;"","")</f>
        <v>Carrick - Casson-Crook; Stacey-Jayne - Rawlings; Simon - Thomas</v>
      </c>
      <c r="D1643" s="8" t="str">
        <f>IFERROR(_xlfn.XLOOKUP(Apollo_Results[[#This Row],[Company Number ]],Apollo_Data___Inc_Lender!A:A,Apollo_Data___Inc_Lender!D:D,,)&amp;"","")</f>
        <v/>
      </c>
      <c r="E1643" s="19">
        <f>IFERROR(_xlfn.XLOOKUP(Apollo_Results[[#This Row],[Company Number ]],Apollo_Data___Inc_Lender!A:A,Apollo_Data___Inc_Lender!E:E,"",),"")</f>
        <v>0</v>
      </c>
      <c r="F1643" s="8" t="str">
        <f>IFERROR(_xlfn.XLOOKUP(Apollo_Results[[#This Row],[Company Number ]],Apollo_Data___Inc_Lender!A:A,Apollo_Data___Inc_Lender!F:F,"",0)&amp;"","")</f>
        <v/>
      </c>
      <c r="G1643" s="19">
        <f>_xlfn.XLOOKUP(Apollo_Results[[#This Row],[Company Number ]],Apollo_Data___Inc_Lender!A:A,Apollo_Data___Inc_Lender!G:G,"",0)</f>
        <v>43529</v>
      </c>
      <c r="H1643" s="8" t="str">
        <f>IFERROR(Apollo_Data__Comp_No[[#This Row],[First Name]],"")</f>
        <v>Chloe</v>
      </c>
      <c r="I1643" s="8" t="str">
        <f>IFERROR(Apollo_Data__Comp_No[[#This Row],[Last Name]],"")</f>
        <v>French</v>
      </c>
      <c r="M1643" s="8" t="str">
        <f>IFERROR(Apollo_Data__Comp_No[[#This Row],[Company Linkedin Url]],"")</f>
        <v>http://www.linkedin.com/company/roebuck-land-and-planning</v>
      </c>
      <c r="N1643" s="8" t="str">
        <f>IFERROR(Apollo_Data__Comp_No[[#This Row],[Website]],"")</f>
        <v>https://roebuckland.co.uk</v>
      </c>
      <c r="O1643" s="8" t="str">
        <f>IFERROR(Apollo_Data__Comp_No[[#This Row],[Company Address]],"")</f>
        <v>3 High Street, Stoke Goldington, England, United Kingdom, MK16 8NT</v>
      </c>
      <c r="P1643" s="32"/>
    </row>
    <row r="1644" spans="1:16" x14ac:dyDescent="0.4">
      <c r="A1644" s="18" t="str">
        <f>IFERROR(Apollo_Data__Comp_No[[#This Row],[CH Company number]],"")</f>
        <v>10475935</v>
      </c>
      <c r="B1644" s="14" t="str">
        <f>IFERROR(Apollo_Data__Comp_No[[#This Row],[company]],"")</f>
        <v>Williams Gallagher</v>
      </c>
      <c r="C1644" s="14" t="str">
        <f>IFERROR(_xlfn.XLOOKUP(Apollo_Results[[#This Row],[Company Number ]],Apollo_Data___Inc_Lender!A:A,Apollo_Data___Inc_Lender!C:C,,)&amp;"","")</f>
        <v>Heather - Arnell (Née Gallagher); Matthew - Williams</v>
      </c>
      <c r="D1644" s="8" t="str">
        <f>IFERROR(_xlfn.XLOOKUP(Apollo_Results[[#This Row],[Company Number ]],Apollo_Data___Inc_Lender!A:A,Apollo_Data___Inc_Lender!D:D,,)&amp;"","")</f>
        <v/>
      </c>
      <c r="E1644" s="19">
        <f>IFERROR(_xlfn.XLOOKUP(Apollo_Results[[#This Row],[Company Number ]],Apollo_Data___Inc_Lender!A:A,Apollo_Data___Inc_Lender!E:E,"",),"")</f>
        <v>0</v>
      </c>
      <c r="F1644" s="8" t="str">
        <f>IFERROR(_xlfn.XLOOKUP(Apollo_Results[[#This Row],[Company Number ]],Apollo_Data___Inc_Lender!A:A,Apollo_Data___Inc_Lender!F:F,"",0)&amp;"","")</f>
        <v/>
      </c>
      <c r="G1644" s="19">
        <f>_xlfn.XLOOKUP(Apollo_Results[[#This Row],[Company Number ]],Apollo_Data___Inc_Lender!A:A,Apollo_Data___Inc_Lender!G:G,"",0)</f>
        <v>42688</v>
      </c>
      <c r="H1644" s="8" t="str">
        <f>IFERROR(Apollo_Data__Comp_No[[#This Row],[First Name]],"")</f>
        <v>Matthew</v>
      </c>
      <c r="I1644" s="8" t="str">
        <f>IFERROR(Apollo_Data__Comp_No[[#This Row],[Last Name]],"")</f>
        <v>Williams</v>
      </c>
      <c r="M1644" s="8" t="str">
        <f>IFERROR(Apollo_Data__Comp_No[[#This Row],[Company Linkedin Url]],"")</f>
        <v>http://www.linkedin.com/company/williams-gallagher-town-planning-solutions</v>
      </c>
      <c r="N1644" s="8" t="str">
        <f>IFERROR(Apollo_Data__Comp_No[[#This Row],[Website]],"")</f>
        <v>https://williams-gallagher.com</v>
      </c>
      <c r="O1644" s="8" t="str">
        <f>IFERROR(Apollo_Data__Comp_No[[#This Row],[Company Address]],"")</f>
        <v>37 Temple Street, Birmingham, England, United Kingdom, B2 5DP</v>
      </c>
      <c r="P1644" s="32"/>
    </row>
    <row r="1645" spans="1:16" x14ac:dyDescent="0.4">
      <c r="A1645" s="18" t="str">
        <f>IFERROR(Apollo_Data__Comp_No[[#This Row],[CH Company number]],"")</f>
        <v>NI627041</v>
      </c>
      <c r="B1645" s="14" t="str">
        <f>IFERROR(Apollo_Data__Comp_No[[#This Row],[company]],"")</f>
        <v>Cornerstone NI</v>
      </c>
      <c r="C1645" s="14" t="str">
        <f>IFERROR(_xlfn.XLOOKUP(Apollo_Results[[#This Row],[Company Number ]],Apollo_Data___Inc_Lender!A:A,Apollo_Data___Inc_Lender!C:C,,)&amp;"","")</f>
        <v>Daniel - Jackson</v>
      </c>
      <c r="D1645" s="8" t="str">
        <f>IFERROR(_xlfn.XLOOKUP(Apollo_Results[[#This Row],[Company Number ]],Apollo_Data___Inc_Lender!A:A,Apollo_Data___Inc_Lender!D:D,,)&amp;"","")</f>
        <v/>
      </c>
      <c r="E1645" s="19">
        <f>IFERROR(_xlfn.XLOOKUP(Apollo_Results[[#This Row],[Company Number ]],Apollo_Data___Inc_Lender!A:A,Apollo_Data___Inc_Lender!E:E,"",),"")</f>
        <v>0</v>
      </c>
      <c r="F1645" s="8" t="str">
        <f>IFERROR(_xlfn.XLOOKUP(Apollo_Results[[#This Row],[Company Number ]],Apollo_Data___Inc_Lender!A:A,Apollo_Data___Inc_Lender!F:F,"",0)&amp;"","")</f>
        <v/>
      </c>
      <c r="G1645" s="19">
        <f>_xlfn.XLOOKUP(Apollo_Results[[#This Row],[Company Number ]],Apollo_Data___Inc_Lender!A:A,Apollo_Data___Inc_Lender!G:G,"",0)</f>
        <v>41918</v>
      </c>
      <c r="H1645" s="8" t="str">
        <f>IFERROR(Apollo_Data__Comp_No[[#This Row],[First Name]],"")</f>
        <v>Daniel</v>
      </c>
      <c r="I1645" s="8" t="str">
        <f>IFERROR(Apollo_Data__Comp_No[[#This Row],[Last Name]],"")</f>
        <v>Jackson</v>
      </c>
      <c r="M1645" s="8" t="str">
        <f>IFERROR(Apollo_Data__Comp_No[[#This Row],[Company Linkedin Url]],"")</f>
        <v>http://www.linkedin.com/company/cornerstone-ni-ltd</v>
      </c>
      <c r="N1645" s="8" t="str">
        <f>IFERROR(Apollo_Data__Comp_No[[#This Row],[Website]],"")</f>
        <v>https://cornerstoneni.com</v>
      </c>
      <c r="O1645" s="8" t="str">
        <f>IFERROR(Apollo_Data__Comp_No[[#This Row],[Company Address]],"")</f>
        <v>385 Springfield Road, Belfast, Northern Ireland, United Kingdom, BT13 3</v>
      </c>
      <c r="P1645" s="32"/>
    </row>
    <row r="1646" spans="1:16" x14ac:dyDescent="0.4">
      <c r="A1646" s="18" t="str">
        <f>IFERROR(Apollo_Data__Comp_No[[#This Row],[CH Company number]],"")</f>
        <v>09352537</v>
      </c>
      <c r="B1646" s="14" t="str">
        <f>IFERROR(Apollo_Data__Comp_No[[#This Row],[company]],"")</f>
        <v>Apsley House Capital PLC</v>
      </c>
      <c r="C1646" s="14" t="str">
        <f>IFERROR(_xlfn.XLOOKUP(Apollo_Results[[#This Row],[Company Number ]],Apollo_Data___Inc_Lender!A:A,Apollo_Data___Inc_Lender!C:C,,)&amp;"","")</f>
        <v>Rosemary - Massoudi; Ross - Hyett; Gerard - Nock; Carl - Norstrom</v>
      </c>
      <c r="D1646" s="8" t="str">
        <f>IFERROR(_xlfn.XLOOKUP(Apollo_Results[[#This Row],[Company Number ]],Apollo_Data___Inc_Lender!A:A,Apollo_Data___Inc_Lender!D:D,,)&amp;"","")</f>
        <v>Investec Bank PLC</v>
      </c>
      <c r="E1646" s="19">
        <f>IFERROR(_xlfn.XLOOKUP(Apollo_Results[[#This Row],[Company Number ]],Apollo_Data___Inc_Lender!A:A,Apollo_Data___Inc_Lender!E:E,"",),"")</f>
        <v>45499</v>
      </c>
      <c r="F1646" s="8" t="str">
        <f>IFERROR(_xlfn.XLOOKUP(Apollo_Results[[#This Row],[Company Number ]],Apollo_Data___Inc_Lender!A:A,Apollo_Data___Inc_Lender!F:F,"",0)&amp;"","")</f>
        <v>outstanding</v>
      </c>
      <c r="G1646" s="19">
        <f>_xlfn.XLOOKUP(Apollo_Results[[#This Row],[Company Number ]],Apollo_Data___Inc_Lender!A:A,Apollo_Data___Inc_Lender!G:G,"",0)</f>
        <v>41985</v>
      </c>
      <c r="H1646" s="8" t="str">
        <f>IFERROR(Apollo_Data__Comp_No[[#This Row],[First Name]],"")</f>
        <v>Matthew</v>
      </c>
      <c r="I1646" s="8" t="str">
        <f>IFERROR(Apollo_Data__Comp_No[[#This Row],[Last Name]],"")</f>
        <v>Walton</v>
      </c>
      <c r="M1646" s="8" t="str">
        <f>IFERROR(Apollo_Data__Comp_No[[#This Row],[Company Linkedin Url]],"")</f>
        <v>http://www.linkedin.com/company/apsley-house-capital-plc</v>
      </c>
      <c r="N1646" s="8" t="str">
        <f>IFERROR(Apollo_Data__Comp_No[[#This Row],[Website]],"")</f>
        <v>https://apsleyhousecapital.co.uk</v>
      </c>
      <c r="O1646" s="8" t="str">
        <f>IFERROR(Apollo_Data__Comp_No[[#This Row],[Company Address]],"")</f>
        <v>6 Grosvenor Street, London, England, United Kingdom, W1K 4PZ</v>
      </c>
      <c r="P1646" s="32"/>
    </row>
    <row r="1647" spans="1:16" x14ac:dyDescent="0.4">
      <c r="A1647" s="18" t="str">
        <f>IFERROR(Apollo_Data__Comp_No[[#This Row],[CH Company number]],"")</f>
        <v>12995212</v>
      </c>
      <c r="B1647" s="14" t="str">
        <f>IFERROR(Apollo_Data__Comp_No[[#This Row],[company]],"")</f>
        <v>Charlbury Group</v>
      </c>
      <c r="C1647" s="14" t="str">
        <f>IFERROR(_xlfn.XLOOKUP(Apollo_Results[[#This Row],[Company Number ]],Apollo_Data___Inc_Lender!A:A,Apollo_Data___Inc_Lender!C:C,,)&amp;"","")</f>
        <v>Richard - Barth; Steffen - Priller; Dariush - Ziatabari</v>
      </c>
      <c r="D1647" s="8" t="str">
        <f>IFERROR(_xlfn.XLOOKUP(Apollo_Results[[#This Row],[Company Number ]],Apollo_Data___Inc_Lender!A:A,Apollo_Data___Inc_Lender!D:D,,)&amp;"","")</f>
        <v/>
      </c>
      <c r="E1647" s="19">
        <f>IFERROR(_xlfn.XLOOKUP(Apollo_Results[[#This Row],[Company Number ]],Apollo_Data___Inc_Lender!A:A,Apollo_Data___Inc_Lender!E:E,"",),"")</f>
        <v>0</v>
      </c>
      <c r="F1647" s="8" t="str">
        <f>IFERROR(_xlfn.XLOOKUP(Apollo_Results[[#This Row],[Company Number ]],Apollo_Data___Inc_Lender!A:A,Apollo_Data___Inc_Lender!F:F,"",0)&amp;"","")</f>
        <v/>
      </c>
      <c r="G1647" s="19">
        <f>_xlfn.XLOOKUP(Apollo_Results[[#This Row],[Company Number ]],Apollo_Data___Inc_Lender!A:A,Apollo_Data___Inc_Lender!G:G,"",0)</f>
        <v>44139</v>
      </c>
      <c r="H1647" s="8" t="str">
        <f>IFERROR(Apollo_Data__Comp_No[[#This Row],[First Name]],"")</f>
        <v>Darius</v>
      </c>
      <c r="I1647" s="8" t="str">
        <f>IFERROR(Apollo_Data__Comp_No[[#This Row],[Last Name]],"")</f>
        <v>Ziatabari</v>
      </c>
      <c r="M1647" s="8" t="str">
        <f>IFERROR(Apollo_Data__Comp_No[[#This Row],[Company Linkedin Url]],"")</f>
        <v>http://www.linkedin.com/company/charlburygroup</v>
      </c>
      <c r="N1647" s="8" t="str">
        <f>IFERROR(Apollo_Data__Comp_No[[#This Row],[Website]],"")</f>
        <v>https://charlburygroup.co.uk</v>
      </c>
      <c r="O1647" s="8" t="str">
        <f>IFERROR(Apollo_Data__Comp_No[[#This Row],[Company Address]],"")</f>
        <v>11 Bressenden Place, London, England, United Kingdom, SW1E 5BY</v>
      </c>
      <c r="P1647" s="32"/>
    </row>
    <row r="1648" spans="1:16" x14ac:dyDescent="0.4">
      <c r="A1648" s="18" t="str">
        <f>IFERROR(Apollo_Data__Comp_No[[#This Row],[CH Company number]],"")</f>
        <v>00646908</v>
      </c>
      <c r="B1648" s="14" t="str">
        <f>IFERROR(Apollo_Data__Comp_No[[#This Row],[company]],"")</f>
        <v>VINCI UK Developments Limited</v>
      </c>
      <c r="C1648" s="14" t="str">
        <f>IFERROR(_xlfn.XLOOKUP(Apollo_Results[[#This Row],[Company Number ]],Apollo_Data___Inc_Lender!A:A,Apollo_Data___Inc_Lender!C:C,,)&amp;"","")</f>
        <v>Xavier - Lansade; Scott - Wardrop</v>
      </c>
      <c r="D1648" s="8" t="str">
        <f>IFERROR(_xlfn.XLOOKUP(Apollo_Results[[#This Row],[Company Number ]],Apollo_Data___Inc_Lender!A:A,Apollo_Data___Inc_Lender!D:D,,)&amp;"","")</f>
        <v/>
      </c>
      <c r="E1648" s="19">
        <f>IFERROR(_xlfn.XLOOKUP(Apollo_Results[[#This Row],[Company Number ]],Apollo_Data___Inc_Lender!A:A,Apollo_Data___Inc_Lender!E:E,"",),"")</f>
        <v>0</v>
      </c>
      <c r="F1648" s="8" t="str">
        <f>IFERROR(_xlfn.XLOOKUP(Apollo_Results[[#This Row],[Company Number ]],Apollo_Data___Inc_Lender!A:A,Apollo_Data___Inc_Lender!F:F,"",0)&amp;"","")</f>
        <v/>
      </c>
      <c r="G1648" s="19">
        <f>_xlfn.XLOOKUP(Apollo_Results[[#This Row],[Company Number ]],Apollo_Data___Inc_Lender!A:A,Apollo_Data___Inc_Lender!G:G,"",0)</f>
        <v>21928</v>
      </c>
      <c r="H1648" s="8" t="str">
        <f>IFERROR(Apollo_Data__Comp_No[[#This Row],[First Name]],"")</f>
        <v>Caroline</v>
      </c>
      <c r="I1648" s="8" t="str">
        <f>IFERROR(Apollo_Data__Comp_No[[#This Row],[Last Name]],"")</f>
        <v>Bender</v>
      </c>
      <c r="M1648" s="8" t="str">
        <f>IFERROR(Apollo_Data__Comp_No[[#This Row],[Company Linkedin Url]],"")</f>
        <v>http://www.linkedin.com/company/vinci-uk-developments-limited</v>
      </c>
      <c r="N1648" s="8" t="str">
        <f>IFERROR(Apollo_Data__Comp_No[[#This Row],[Website]],"")</f>
        <v>https://vinciukdevelopments.co.uk</v>
      </c>
      <c r="O1648" s="8" t="str">
        <f>IFERROR(Apollo_Data__Comp_No[[#This Row],[Company Address]],"")</f>
        <v>Imperial Park, Watford, England, United Kingdom, WD24 4WW</v>
      </c>
      <c r="P1648" s="32"/>
    </row>
    <row r="1649" spans="1:16" x14ac:dyDescent="0.4">
      <c r="A1649" s="18" t="str">
        <f>IFERROR(Apollo_Data__Comp_No[[#This Row],[CH Company number]],"")</f>
        <v>08814758</v>
      </c>
      <c r="B1649" s="14" t="str">
        <f>IFERROR(Apollo_Data__Comp_No[[#This Row],[company]],"")</f>
        <v>Oakwood Construction</v>
      </c>
      <c r="C1649" s="14" t="str">
        <f>IFERROR(_xlfn.XLOOKUP(Apollo_Results[[#This Row],[Company Number ]],Apollo_Data___Inc_Lender!A:A,Apollo_Data___Inc_Lender!C:C,,)&amp;"","")</f>
        <v>Sean - Togher</v>
      </c>
      <c r="D1649" s="8" t="str">
        <f>IFERROR(_xlfn.XLOOKUP(Apollo_Results[[#This Row],[Company Number ]],Apollo_Data___Inc_Lender!A:A,Apollo_Data___Inc_Lender!D:D,,)&amp;"","")</f>
        <v/>
      </c>
      <c r="E1649" s="19">
        <f>IFERROR(_xlfn.XLOOKUP(Apollo_Results[[#This Row],[Company Number ]],Apollo_Data___Inc_Lender!A:A,Apollo_Data___Inc_Lender!E:E,"",),"")</f>
        <v>0</v>
      </c>
      <c r="F1649" s="8" t="str">
        <f>IFERROR(_xlfn.XLOOKUP(Apollo_Results[[#This Row],[Company Number ]],Apollo_Data___Inc_Lender!A:A,Apollo_Data___Inc_Lender!F:F,"",0)&amp;"","")</f>
        <v/>
      </c>
      <c r="G1649" s="19">
        <f>_xlfn.XLOOKUP(Apollo_Results[[#This Row],[Company Number ]],Apollo_Data___Inc_Lender!A:A,Apollo_Data___Inc_Lender!G:G,"",0)</f>
        <v>41621</v>
      </c>
      <c r="H1649" s="8" t="str">
        <f>IFERROR(Apollo_Data__Comp_No[[#This Row],[First Name]],"")</f>
        <v>Mick</v>
      </c>
      <c r="I1649" s="8" t="str">
        <f>IFERROR(Apollo_Data__Comp_No[[#This Row],[Last Name]],"")</f>
        <v>Taylor</v>
      </c>
      <c r="M1649" s="8" t="str">
        <f>IFERROR(Apollo_Data__Comp_No[[#This Row],[Company Linkedin Url]],"")</f>
        <v>http://www.linkedin.com/company/oakwoodconstructionuk</v>
      </c>
      <c r="N1649" s="8" t="str">
        <f>IFERROR(Apollo_Data__Comp_No[[#This Row],[Website]],"")</f>
        <v>https://oakwoodconstruction.co.uk</v>
      </c>
      <c r="O1649" s="8" t="str">
        <f>IFERROR(Apollo_Data__Comp_No[[#This Row],[Company Address]],"")</f>
        <v>Curriers Close, Coventry, England, United Kingdom, CV4 8</v>
      </c>
      <c r="P1649" s="32"/>
    </row>
    <row r="1650" spans="1:16" x14ac:dyDescent="0.4">
      <c r="A1650" s="18" t="str">
        <f>IFERROR(Apollo_Data__Comp_No[[#This Row],[CH Company number]],"")</f>
        <v>07127450</v>
      </c>
      <c r="B1650" s="14" t="str">
        <f>IFERROR(Apollo_Data__Comp_No[[#This Row],[company]],"")</f>
        <v>W.RE</v>
      </c>
      <c r="C1650" s="14" t="str">
        <f>IFERROR(_xlfn.XLOOKUP(Apollo_Results[[#This Row],[Company Number ]],Apollo_Data___Inc_Lender!A:A,Apollo_Data___Inc_Lender!C:C,,)&amp;"","")</f>
        <v>Alex - Andrews; David - Andrews</v>
      </c>
      <c r="D1650" s="8" t="str">
        <f>IFERROR(_xlfn.XLOOKUP(Apollo_Results[[#This Row],[Company Number ]],Apollo_Data___Inc_Lender!A:A,Apollo_Data___Inc_Lender!D:D,,)&amp;"","")</f>
        <v/>
      </c>
      <c r="E1650" s="19">
        <f>IFERROR(_xlfn.XLOOKUP(Apollo_Results[[#This Row],[Company Number ]],Apollo_Data___Inc_Lender!A:A,Apollo_Data___Inc_Lender!E:E,"",),"")</f>
        <v>0</v>
      </c>
      <c r="F1650" s="8" t="str">
        <f>IFERROR(_xlfn.XLOOKUP(Apollo_Results[[#This Row],[Company Number ]],Apollo_Data___Inc_Lender!A:A,Apollo_Data___Inc_Lender!F:F,"",0)&amp;"","")</f>
        <v/>
      </c>
      <c r="G1650" s="19">
        <f>_xlfn.XLOOKUP(Apollo_Results[[#This Row],[Company Number ]],Apollo_Data___Inc_Lender!A:A,Apollo_Data___Inc_Lender!G:G,"",0)</f>
        <v>40194</v>
      </c>
      <c r="H1650" s="8" t="str">
        <f>IFERROR(Apollo_Data__Comp_No[[#This Row],[First Name]],"")</f>
        <v>David</v>
      </c>
      <c r="I1650" s="8" t="str">
        <f>IFERROR(Apollo_Data__Comp_No[[#This Row],[Last Name]],"")</f>
        <v>Owen</v>
      </c>
      <c r="M1650" s="8" t="str">
        <f>IFERROR(Apollo_Data__Comp_No[[#This Row],[Company Linkedin Url]],"")</f>
        <v>http://www.linkedin.com/company/w-real-estate-limited</v>
      </c>
      <c r="N1650" s="8" t="str">
        <f>IFERROR(Apollo_Data__Comp_No[[#This Row],[Website]],"")</f>
        <v>https://wre.london</v>
      </c>
      <c r="O1650" s="8" t="str">
        <f>IFERROR(Apollo_Data__Comp_No[[#This Row],[Company Address]],"")</f>
        <v>8 Richmond Mews, London, England, United Kingdom, SE6 3</v>
      </c>
      <c r="P1650" s="32"/>
    </row>
    <row r="1651" spans="1:16" x14ac:dyDescent="0.4">
      <c r="A1651" s="18" t="str">
        <f>IFERROR(Apollo_Data__Comp_No[[#This Row],[CH Company number]],"")</f>
        <v>12348440</v>
      </c>
      <c r="B1651" s="14" t="str">
        <f>IFERROR(Apollo_Data__Comp_No[[#This Row],[company]],"")</f>
        <v>Robelia</v>
      </c>
      <c r="C1651" s="14" t="str">
        <f>IFERROR(_xlfn.XLOOKUP(Apollo_Results[[#This Row],[Company Number ]],Apollo_Data___Inc_Lender!A:A,Apollo_Data___Inc_Lender!C:C,,)&amp;"","")</f>
        <v>Anil - Pitalia; David - Roberts</v>
      </c>
      <c r="D1651" s="8" t="str">
        <f>IFERROR(_xlfn.XLOOKUP(Apollo_Results[[#This Row],[Company Number ]],Apollo_Data___Inc_Lender!A:A,Apollo_Data___Inc_Lender!D:D,,)&amp;"","")</f>
        <v>Capitalia Limited</v>
      </c>
      <c r="E1651" s="19">
        <f>IFERROR(_xlfn.XLOOKUP(Apollo_Results[[#This Row],[Company Number ]],Apollo_Data___Inc_Lender!A:A,Apollo_Data___Inc_Lender!E:E,"",),"")</f>
        <v>45520</v>
      </c>
      <c r="F1651" s="8" t="str">
        <f>IFERROR(_xlfn.XLOOKUP(Apollo_Results[[#This Row],[Company Number ]],Apollo_Data___Inc_Lender!A:A,Apollo_Data___Inc_Lender!F:F,"",0)&amp;"","")</f>
        <v>outstanding</v>
      </c>
      <c r="G1651" s="19">
        <f>_xlfn.XLOOKUP(Apollo_Results[[#This Row],[Company Number ]],Apollo_Data___Inc_Lender!A:A,Apollo_Data___Inc_Lender!G:G,"",0)</f>
        <v>43803</v>
      </c>
      <c r="H1651" s="8" t="str">
        <f>IFERROR(Apollo_Data__Comp_No[[#This Row],[First Name]],"")</f>
        <v>David</v>
      </c>
      <c r="I1651" s="8" t="str">
        <f>IFERROR(Apollo_Data__Comp_No[[#This Row],[Last Name]],"")</f>
        <v>Roberts</v>
      </c>
      <c r="M1651" s="8" t="str">
        <f>IFERROR(Apollo_Data__Comp_No[[#This Row],[Company Linkedin Url]],"")</f>
        <v>http://www.linkedin.com/company/robelia-ltd</v>
      </c>
      <c r="N1651" s="8" t="str">
        <f>IFERROR(Apollo_Data__Comp_No[[#This Row],[Website]],"")</f>
        <v>https://robelia.co.uk</v>
      </c>
      <c r="O1651" s="8" t="str">
        <f>IFERROR(Apollo_Data__Comp_No[[#This Row],[Company Address]],"")</f>
        <v>62 Pembridge Villas, London, England, United Kingdom, W11 3ET</v>
      </c>
      <c r="P1651" s="32"/>
    </row>
    <row r="1652" spans="1:16" x14ac:dyDescent="0.4">
      <c r="A1652" s="18" t="str">
        <f>IFERROR(Apollo_Data__Comp_No[[#This Row],[CH Company number]],"")</f>
        <v>OC432061</v>
      </c>
      <c r="B1652" s="14" t="str">
        <f>IFERROR(Apollo_Data__Comp_No[[#This Row],[company]],"")</f>
        <v>ELLIS</v>
      </c>
      <c r="C1652" s="14" t="str">
        <f>IFERROR(_xlfn.XLOOKUP(Apollo_Results[[#This Row],[Company Number ]],Apollo_Data___Inc_Lender!A:A,Apollo_Data___Inc_Lender!C:C,,)&amp;"","")</f>
        <v>David - Ellis-Morgan; Eirian - Glennie</v>
      </c>
      <c r="D1652" s="8" t="str">
        <f>IFERROR(_xlfn.XLOOKUP(Apollo_Results[[#This Row],[Company Number ]],Apollo_Data___Inc_Lender!A:A,Apollo_Data___Inc_Lender!D:D,,)&amp;"","")</f>
        <v/>
      </c>
      <c r="E1652" s="19">
        <f>IFERROR(_xlfn.XLOOKUP(Apollo_Results[[#This Row],[Company Number ]],Apollo_Data___Inc_Lender!A:A,Apollo_Data___Inc_Lender!E:E,"",),"")</f>
        <v>0</v>
      </c>
      <c r="F1652" s="8" t="str">
        <f>IFERROR(_xlfn.XLOOKUP(Apollo_Results[[#This Row],[Company Number ]],Apollo_Data___Inc_Lender!A:A,Apollo_Data___Inc_Lender!F:F,"",0)&amp;"","")</f>
        <v/>
      </c>
      <c r="G1652" s="19">
        <f>_xlfn.XLOOKUP(Apollo_Results[[#This Row],[Company Number ]],Apollo_Data___Inc_Lender!A:A,Apollo_Data___Inc_Lender!G:G,"",0)</f>
        <v>43992</v>
      </c>
      <c r="H1652" s="8" t="str">
        <f>IFERROR(Apollo_Data__Comp_No[[#This Row],[First Name]],"")</f>
        <v>Elle</v>
      </c>
      <c r="I1652" s="8" t="str">
        <f>IFERROR(Apollo_Data__Comp_No[[#This Row],[Last Name]],"")</f>
        <v>Ellis</v>
      </c>
      <c r="M1652" s="8" t="str">
        <f>IFERROR(Apollo_Data__Comp_No[[#This Row],[Company Linkedin Url]],"")</f>
        <v>http://www.linkedin.com/company/ellispoland</v>
      </c>
      <c r="N1652" s="8" t="str">
        <f>IFERROR(Apollo_Data__Comp_No[[#This Row],[Website]],"")</f>
        <v>https://ellis.pl</v>
      </c>
      <c r="O1652" s="8" t="str">
        <f>IFERROR(Apollo_Data__Comp_No[[#This Row],[Company Address]],"")</f>
        <v>4 ulica Twarda, Warszawa, woj. mazowieckie, Poland, 00-105</v>
      </c>
      <c r="P1652" s="32"/>
    </row>
    <row r="1653" spans="1:16" x14ac:dyDescent="0.4">
      <c r="A1653" s="18" t="str">
        <f>IFERROR(Apollo_Data__Comp_No[[#This Row],[CH Company number]],"")</f>
        <v>07615809</v>
      </c>
      <c r="B1653" s="14" t="str">
        <f>IFERROR(Apollo_Data__Comp_No[[#This Row],[company]],"")</f>
        <v>Canbury Homes</v>
      </c>
      <c r="C1653" s="14" t="str">
        <f>IFERROR(_xlfn.XLOOKUP(Apollo_Results[[#This Row],[Company Number ]],Apollo_Data___Inc_Lender!A:A,Apollo_Data___Inc_Lender!C:C,,)&amp;"","")</f>
        <v>Matthew - Ahearn</v>
      </c>
      <c r="D1653" s="8" t="str">
        <f>IFERROR(_xlfn.XLOOKUP(Apollo_Results[[#This Row],[Company Number ]],Apollo_Data___Inc_Lender!A:A,Apollo_Data___Inc_Lender!D:D,,)&amp;"","")</f>
        <v>Shawbrook Bank Limited</v>
      </c>
      <c r="E1653" s="19">
        <f>IFERROR(_xlfn.XLOOKUP(Apollo_Results[[#This Row],[Company Number ]],Apollo_Data___Inc_Lender!A:A,Apollo_Data___Inc_Lender!E:E,"",),"")</f>
        <v>42493</v>
      </c>
      <c r="F1653" s="8" t="str">
        <f>IFERROR(_xlfn.XLOOKUP(Apollo_Results[[#This Row],[Company Number ]],Apollo_Data___Inc_Lender!A:A,Apollo_Data___Inc_Lender!F:F,"",0)&amp;"","")</f>
        <v>outstanding</v>
      </c>
      <c r="G1653" s="19">
        <f>_xlfn.XLOOKUP(Apollo_Results[[#This Row],[Company Number ]],Apollo_Data___Inc_Lender!A:A,Apollo_Data___Inc_Lender!G:G,"",0)</f>
        <v>40660</v>
      </c>
      <c r="H1653" s="8" t="str">
        <f>IFERROR(Apollo_Data__Comp_No[[#This Row],[First Name]],"")</f>
        <v>Matthew</v>
      </c>
      <c r="I1653" s="8" t="str">
        <f>IFERROR(Apollo_Data__Comp_No[[#This Row],[Last Name]],"")</f>
        <v>Ahearn</v>
      </c>
      <c r="M1653" s="8" t="str">
        <f>IFERROR(Apollo_Data__Comp_No[[#This Row],[Company Linkedin Url]],"")</f>
        <v>http://www.linkedin.com/company/canburyhomes</v>
      </c>
      <c r="N1653" s="8" t="str">
        <f>IFERROR(Apollo_Data__Comp_No[[#This Row],[Website]],"")</f>
        <v>https://canburyhomes.co.uk</v>
      </c>
      <c r="O1653" s="8" t="str">
        <f>IFERROR(Apollo_Data__Comp_No[[#This Row],[Company Address]],"")</f>
        <v>2 Upper Teddington Road, Kingston upon Thames, England, United Kingdom, KT1 4DU</v>
      </c>
      <c r="P1653" s="32"/>
    </row>
    <row r="1654" spans="1:16" x14ac:dyDescent="0.4">
      <c r="A1654" s="18" t="str">
        <f>IFERROR(Apollo_Data__Comp_No[[#This Row],[CH Company number]],"")</f>
        <v>05347533</v>
      </c>
      <c r="B1654" s="14" t="str">
        <f>IFERROR(Apollo_Data__Comp_No[[#This Row],[company]],"")</f>
        <v>Alrimo Construction Ltd</v>
      </c>
      <c r="C1654" s="14" t="str">
        <f>IFERROR(_xlfn.XLOOKUP(Apollo_Results[[#This Row],[Company Number ]],Apollo_Data___Inc_Lender!A:A,Apollo_Data___Inc_Lender!C:C,,)&amp;"","")</f>
        <v>Modestas - Rimkus</v>
      </c>
      <c r="D1654" s="8" t="str">
        <f>IFERROR(_xlfn.XLOOKUP(Apollo_Results[[#This Row],[Company Number ]],Apollo_Data___Inc_Lender!A:A,Apollo_Data___Inc_Lender!D:D,,)&amp;"","")</f>
        <v>Marketinvoice Limited</v>
      </c>
      <c r="E1654" s="19">
        <f>IFERROR(_xlfn.XLOOKUP(Apollo_Results[[#This Row],[Company Number ]],Apollo_Data___Inc_Lender!A:A,Apollo_Data___Inc_Lender!E:E,"",),"")</f>
        <v>43622</v>
      </c>
      <c r="F1654" s="8" t="str">
        <f>IFERROR(_xlfn.XLOOKUP(Apollo_Results[[#This Row],[Company Number ]],Apollo_Data___Inc_Lender!A:A,Apollo_Data___Inc_Lender!F:F,"",0)&amp;"","")</f>
        <v>fully-satisfied</v>
      </c>
      <c r="G1654" s="19">
        <f>_xlfn.XLOOKUP(Apollo_Results[[#This Row],[Company Number ]],Apollo_Data___Inc_Lender!A:A,Apollo_Data___Inc_Lender!G:G,"",0)</f>
        <v>38383</v>
      </c>
      <c r="H1654" s="8" t="str">
        <f>IFERROR(Apollo_Data__Comp_No[[#This Row],[First Name]],"")</f>
        <v>Modestas</v>
      </c>
      <c r="I1654" s="8" t="str">
        <f>IFERROR(Apollo_Data__Comp_No[[#This Row],[Last Name]],"")</f>
        <v>Rimkus</v>
      </c>
      <c r="M1654" s="8" t="str">
        <f>IFERROR(Apollo_Data__Comp_No[[#This Row],[Company Linkedin Url]],"")</f>
        <v>http://www.linkedin.com/company/alrimo-construction-ltd</v>
      </c>
      <c r="N1654" s="8" t="str">
        <f>IFERROR(Apollo_Data__Comp_No[[#This Row],[Website]],"")</f>
        <v>https://alrimo.co.uk</v>
      </c>
      <c r="O1654" s="8" t="str">
        <f>IFERROR(Apollo_Data__Comp_No[[#This Row],[Company Address]],"")</f>
        <v>37 Eastcastle Street, London, England, United Kingdom, W1W 8DR</v>
      </c>
      <c r="P1654" s="32"/>
    </row>
    <row r="1655" spans="1:16" x14ac:dyDescent="0.4">
      <c r="A1655" s="18" t="str">
        <f>IFERROR(Apollo_Data__Comp_No[[#This Row],[CH Company number]],"")</f>
        <v>06374325</v>
      </c>
      <c r="B1655" s="14" t="str">
        <f>IFERROR(Apollo_Data__Comp_No[[#This Row],[company]],"")</f>
        <v>Ideal Land</v>
      </c>
      <c r="C1655" s="14" t="str">
        <f>IFERROR(_xlfn.XLOOKUP(Apollo_Results[[#This Row],[Company Number ]],Apollo_Data___Inc_Lender!A:A,Apollo_Data___Inc_Lender!C:C,,)&amp;"","")</f>
        <v>James - Armstrong</v>
      </c>
      <c r="D1655" s="8" t="str">
        <f>IFERROR(_xlfn.XLOOKUP(Apollo_Results[[#This Row],[Company Number ]],Apollo_Data___Inc_Lender!A:A,Apollo_Data___Inc_Lender!D:D,,)&amp;"","")</f>
        <v/>
      </c>
      <c r="E1655" s="19">
        <f>IFERROR(_xlfn.XLOOKUP(Apollo_Results[[#This Row],[Company Number ]],Apollo_Data___Inc_Lender!A:A,Apollo_Data___Inc_Lender!E:E,"",),"")</f>
        <v>0</v>
      </c>
      <c r="F1655" s="8" t="str">
        <f>IFERROR(_xlfn.XLOOKUP(Apollo_Results[[#This Row],[Company Number ]],Apollo_Data___Inc_Lender!A:A,Apollo_Data___Inc_Lender!F:F,"",0)&amp;"","")</f>
        <v/>
      </c>
      <c r="G1655" s="19">
        <f>_xlfn.XLOOKUP(Apollo_Results[[#This Row],[Company Number ]],Apollo_Data___Inc_Lender!A:A,Apollo_Data___Inc_Lender!G:G,"",0)</f>
        <v>39343</v>
      </c>
      <c r="H1655" s="8" t="str">
        <f>IFERROR(Apollo_Data__Comp_No[[#This Row],[First Name]],"")</f>
        <v>Jacquie</v>
      </c>
      <c r="I1655" s="8" t="str">
        <f>IFERROR(Apollo_Data__Comp_No[[#This Row],[Last Name]],"")</f>
        <v>Armstrong</v>
      </c>
      <c r="M1655" s="8" t="str">
        <f>IFERROR(Apollo_Data__Comp_No[[#This Row],[Company Linkedin Url]],"")</f>
        <v>http://www.linkedin.com/company/ideal-land-uk</v>
      </c>
      <c r="N1655" s="8" t="str">
        <f>IFERROR(Apollo_Data__Comp_No[[#This Row],[Website]],"")</f>
        <v>https://idealland.co.uk</v>
      </c>
      <c r="O1655" s="8" t="str">
        <f>IFERROR(Apollo_Data__Comp_No[[#This Row],[Company Address]],"")</f>
        <v>John Archer Way, London, England, United Kingdom, SW18 2</v>
      </c>
      <c r="P1655" s="32"/>
    </row>
    <row r="1656" spans="1:16" x14ac:dyDescent="0.4">
      <c r="A1656" s="18" t="str">
        <f>IFERROR(Apollo_Data__Comp_No[[#This Row],[CH Company number]],"")</f>
        <v>05355540</v>
      </c>
      <c r="B1656" s="14" t="str">
        <f>IFERROR(Apollo_Data__Comp_No[[#This Row],[company]],"")</f>
        <v>Rouse Homes Ltd</v>
      </c>
      <c r="C1656" s="14" t="str">
        <f>IFERROR(_xlfn.XLOOKUP(Apollo_Results[[#This Row],[Company Number ]],Apollo_Data___Inc_Lender!A:A,Apollo_Data___Inc_Lender!C:C,,)&amp;"","")</f>
        <v>Jonathan - Kingston; Thomas - Alton; Kevin - Rouse; John - Whelan</v>
      </c>
      <c r="D1656" s="8" t="str">
        <f>IFERROR(_xlfn.XLOOKUP(Apollo_Results[[#This Row],[Company Number ]],Apollo_Data___Inc_Lender!A:A,Apollo_Data___Inc_Lender!D:D,,)&amp;"","")</f>
        <v>Bridgeco Limited</v>
      </c>
      <c r="E1656" s="19">
        <f>IFERROR(_xlfn.XLOOKUP(Apollo_Results[[#This Row],[Company Number ]],Apollo_Data___Inc_Lender!A:A,Apollo_Data___Inc_Lender!E:E,"",),"")</f>
        <v>43538</v>
      </c>
      <c r="F1656" s="8" t="str">
        <f>IFERROR(_xlfn.XLOOKUP(Apollo_Results[[#This Row],[Company Number ]],Apollo_Data___Inc_Lender!A:A,Apollo_Data___Inc_Lender!F:F,"",0)&amp;"","")</f>
        <v>fully-satisfied</v>
      </c>
      <c r="G1656" s="19">
        <f>_xlfn.XLOOKUP(Apollo_Results[[#This Row],[Company Number ]],Apollo_Data___Inc_Lender!A:A,Apollo_Data___Inc_Lender!G:G,"",0)</f>
        <v>38390</v>
      </c>
      <c r="H1656" s="8" t="str">
        <f>IFERROR(Apollo_Data__Comp_No[[#This Row],[First Name]],"")</f>
        <v>Baily</v>
      </c>
      <c r="I1656" s="8" t="str">
        <f>IFERROR(Apollo_Data__Comp_No[[#This Row],[Last Name]],"")</f>
        <v>Hargreaves</v>
      </c>
      <c r="M1656" s="8" t="str">
        <f>IFERROR(Apollo_Data__Comp_No[[#This Row],[Company Linkedin Url]],"")</f>
        <v>http://www.linkedin.com/company/rouse-homes-ltd</v>
      </c>
      <c r="N1656" s="8" t="str">
        <f>IFERROR(Apollo_Data__Comp_No[[#This Row],[Website]],"")</f>
        <v>https://rousehomes.co.uk</v>
      </c>
      <c r="O1656" s="8" t="str">
        <f>IFERROR(Apollo_Data__Comp_No[[#This Row],[Company Address]],"")</f>
        <v>Leeds, England, United Kingdom, LS12 3AL</v>
      </c>
      <c r="P1656" s="32"/>
    </row>
    <row r="1657" spans="1:16" x14ac:dyDescent="0.4">
      <c r="A1657" s="18" t="str">
        <f>IFERROR(Apollo_Data__Comp_No[[#This Row],[CH Company number]],"")</f>
        <v>05574911</v>
      </c>
      <c r="B1657" s="14" t="str">
        <f>IFERROR(Apollo_Data__Comp_No[[#This Row],[company]],"")</f>
        <v>Hazeley Group Ltd</v>
      </c>
      <c r="C1657" s="14" t="str">
        <f>IFERROR(_xlfn.XLOOKUP(Apollo_Results[[#This Row],[Company Number ]],Apollo_Data___Inc_Lender!A:A,Apollo_Data___Inc_Lender!C:C,,)&amp;"","")</f>
        <v>Nicola - Bream; Edward - Andrews; Andrews, Sarah Louise Alexandra; Jonathan - Humphrey</v>
      </c>
      <c r="D1657" s="8" t="str">
        <f>IFERROR(_xlfn.XLOOKUP(Apollo_Results[[#This Row],[Company Number ]],Apollo_Data___Inc_Lender!A:A,Apollo_Data___Inc_Lender!D:D,,)&amp;"","")</f>
        <v>Jonathan Humphrey and Sarah Andrews as Security Trustees</v>
      </c>
      <c r="E1657" s="19">
        <f>IFERROR(_xlfn.XLOOKUP(Apollo_Results[[#This Row],[Company Number ]],Apollo_Data___Inc_Lender!A:A,Apollo_Data___Inc_Lender!E:E,"",),"")</f>
        <v>44830</v>
      </c>
      <c r="F1657" s="8" t="str">
        <f>IFERROR(_xlfn.XLOOKUP(Apollo_Results[[#This Row],[Company Number ]],Apollo_Data___Inc_Lender!A:A,Apollo_Data___Inc_Lender!F:F,"",0)&amp;"","")</f>
        <v>outstanding</v>
      </c>
      <c r="G1657" s="19">
        <f>_xlfn.XLOOKUP(Apollo_Results[[#This Row],[Company Number ]],Apollo_Data___Inc_Lender!A:A,Apollo_Data___Inc_Lender!G:G,"",0)</f>
        <v>38622</v>
      </c>
      <c r="H1657" s="8" t="str">
        <f>IFERROR(Apollo_Data__Comp_No[[#This Row],[First Name]],"")</f>
        <v>Sarah</v>
      </c>
      <c r="I1657" s="8" t="str">
        <f>IFERROR(Apollo_Data__Comp_No[[#This Row],[Last Name]],"")</f>
        <v>Andrews</v>
      </c>
      <c r="M1657" s="8" t="str">
        <f>IFERROR(Apollo_Data__Comp_No[[#This Row],[Company Linkedin Url]],"")</f>
        <v>http://www.linkedin.com/company/hazeley-group-ltd</v>
      </c>
      <c r="N1657" s="8" t="str">
        <f>IFERROR(Apollo_Data__Comp_No[[#This Row],[Website]],"")</f>
        <v>https://hazeleygroup.co.uk</v>
      </c>
      <c r="O1657" s="8" t="str">
        <f>IFERROR(Apollo_Data__Comp_No[[#This Row],[Company Address]],"")</f>
        <v>Hazeley Road, Winchester, England, United Kingdom, SO21 1QA</v>
      </c>
      <c r="P1657" s="32"/>
    </row>
    <row r="1658" spans="1:16" x14ac:dyDescent="0.4">
      <c r="A1658" s="18" t="str">
        <f>IFERROR(Apollo_Data__Comp_No[[#This Row],[CH Company number]],"")</f>
        <v>10201954</v>
      </c>
      <c r="B1658" s="14" t="str">
        <f>IFERROR(Apollo_Data__Comp_No[[#This Row],[company]],"")</f>
        <v>Khandys</v>
      </c>
      <c r="C1658" s="14" t="str">
        <f>IFERROR(_xlfn.XLOOKUP(Apollo_Results[[#This Row],[Company Number ]],Apollo_Data___Inc_Lender!A:A,Apollo_Data___Inc_Lender!C:C,,)&amp;"","")</f>
        <v>Danyal - Ali Khan; Tariq - Ali Khan</v>
      </c>
      <c r="D1658" s="8" t="str">
        <f>IFERROR(_xlfn.XLOOKUP(Apollo_Results[[#This Row],[Company Number ]],Apollo_Data___Inc_Lender!A:A,Apollo_Data___Inc_Lender!D:D,,)&amp;"","")</f>
        <v/>
      </c>
      <c r="E1658" s="19">
        <f>IFERROR(_xlfn.XLOOKUP(Apollo_Results[[#This Row],[Company Number ]],Apollo_Data___Inc_Lender!A:A,Apollo_Data___Inc_Lender!E:E,"",),"")</f>
        <v>0</v>
      </c>
      <c r="F1658" s="8" t="str">
        <f>IFERROR(_xlfn.XLOOKUP(Apollo_Results[[#This Row],[Company Number ]],Apollo_Data___Inc_Lender!A:A,Apollo_Data___Inc_Lender!F:F,"",0)&amp;"","")</f>
        <v/>
      </c>
      <c r="G1658" s="19">
        <f>_xlfn.XLOOKUP(Apollo_Results[[#This Row],[Company Number ]],Apollo_Data___Inc_Lender!A:A,Apollo_Data___Inc_Lender!G:G,"",0)</f>
        <v>42516</v>
      </c>
      <c r="H1658" s="8" t="str">
        <f>IFERROR(Apollo_Data__Comp_No[[#This Row],[First Name]],"")</f>
        <v>Tariq</v>
      </c>
      <c r="I1658" s="8" t="str">
        <f>IFERROR(Apollo_Data__Comp_No[[#This Row],[Last Name]],"")</f>
        <v>Khan</v>
      </c>
      <c r="M1658" s="8" t="str">
        <f>IFERROR(Apollo_Data__Comp_No[[#This Row],[Company Linkedin Url]],"")</f>
        <v>http://www.linkedin.com/company/khandys</v>
      </c>
      <c r="N1658" s="8" t="str">
        <f>IFERROR(Apollo_Data__Comp_No[[#This Row],[Website]],"")</f>
        <v>https://khandys.co.uk</v>
      </c>
      <c r="O1658" s="8" t="str">
        <f>IFERROR(Apollo_Data__Comp_No[[#This Row],[Company Address]],"")</f>
        <v>85 Great Portland Street, England, United Kingdom, W1W 7LT</v>
      </c>
      <c r="P1658" s="32"/>
    </row>
    <row r="1659" spans="1:16" x14ac:dyDescent="0.4">
      <c r="A1659" s="18" t="str">
        <f>IFERROR(Apollo_Data__Comp_No[[#This Row],[CH Company number]],"")</f>
        <v>07203468</v>
      </c>
      <c r="B1659" s="14" t="str">
        <f>IFERROR(Apollo_Data__Comp_No[[#This Row],[company]],"")</f>
        <v>Pyramids Construction Ltd</v>
      </c>
      <c r="C1659" s="14" t="str">
        <f>IFERROR(_xlfn.XLOOKUP(Apollo_Results[[#This Row],[Company Number ]],Apollo_Data___Inc_Lender!A:A,Apollo_Data___Inc_Lender!C:C,,)&amp;"","")</f>
        <v>Pola - Mikhail</v>
      </c>
      <c r="D1659" s="8" t="str">
        <f>IFERROR(_xlfn.XLOOKUP(Apollo_Results[[#This Row],[Company Number ]],Apollo_Data___Inc_Lender!A:A,Apollo_Data___Inc_Lender!D:D,,)&amp;"","")</f>
        <v/>
      </c>
      <c r="E1659" s="19">
        <f>IFERROR(_xlfn.XLOOKUP(Apollo_Results[[#This Row],[Company Number ]],Apollo_Data___Inc_Lender!A:A,Apollo_Data___Inc_Lender!E:E,"",),"")</f>
        <v>0</v>
      </c>
      <c r="F1659" s="8" t="str">
        <f>IFERROR(_xlfn.XLOOKUP(Apollo_Results[[#This Row],[Company Number ]],Apollo_Data___Inc_Lender!A:A,Apollo_Data___Inc_Lender!F:F,"",0)&amp;"","")</f>
        <v/>
      </c>
      <c r="G1659" s="19">
        <f>_xlfn.XLOOKUP(Apollo_Results[[#This Row],[Company Number ]],Apollo_Data___Inc_Lender!A:A,Apollo_Data___Inc_Lender!G:G,"",0)</f>
        <v>40262</v>
      </c>
      <c r="H1659" s="8" t="str">
        <f>IFERROR(Apollo_Data__Comp_No[[#This Row],[First Name]],"")</f>
        <v>Paul</v>
      </c>
      <c r="I1659" s="8" t="str">
        <f>IFERROR(Apollo_Data__Comp_No[[#This Row],[Last Name]],"")</f>
        <v>Mikhail</v>
      </c>
      <c r="M1659" s="8" t="str">
        <f>IFERROR(Apollo_Data__Comp_No[[#This Row],[Company Linkedin Url]],"")</f>
        <v>http://www.linkedin.com/company/pyramids-construction-ltd</v>
      </c>
      <c r="N1659" s="8" t="str">
        <f>IFERROR(Apollo_Data__Comp_No[[#This Row],[Website]],"")</f>
        <v>https://pyramidsconstruction.com</v>
      </c>
      <c r="O1659" s="8" t="str">
        <f>IFERROR(Apollo_Data__Comp_No[[#This Row],[Company Address]],"")</f>
        <v>1 Glenthorne Road, London, England, United Kingdom, W6 0</v>
      </c>
      <c r="P1659" s="32"/>
    </row>
    <row r="1660" spans="1:16" x14ac:dyDescent="0.4">
      <c r="A1660" s="18" t="str">
        <f>IFERROR(Apollo_Data__Comp_No[[#This Row],[CH Company number]],"")</f>
        <v>10346979</v>
      </c>
      <c r="B1660" s="14" t="str">
        <f>IFERROR(Apollo_Data__Comp_No[[#This Row],[company]],"")</f>
        <v>Martin Homes</v>
      </c>
      <c r="C1660" s="14" t="str">
        <f>IFERROR(_xlfn.XLOOKUP(Apollo_Results[[#This Row],[Company Number ]],Apollo_Data___Inc_Lender!A:A,Apollo_Data___Inc_Lender!C:C,,)&amp;"","")</f>
        <v>Andrew - Martin; James - Martin</v>
      </c>
      <c r="D1660" s="8" t="str">
        <f>IFERROR(_xlfn.XLOOKUP(Apollo_Results[[#This Row],[Company Number ]],Apollo_Data___Inc_Lender!A:A,Apollo_Data___Inc_Lender!D:D,,)&amp;"","")</f>
        <v>Swansea Building Society</v>
      </c>
      <c r="E1660" s="19">
        <f>IFERROR(_xlfn.XLOOKUP(Apollo_Results[[#This Row],[Company Number ]],Apollo_Data___Inc_Lender!A:A,Apollo_Data___Inc_Lender!E:E,"",),"")</f>
        <v>45807</v>
      </c>
      <c r="F1660" s="8" t="str">
        <f>IFERROR(_xlfn.XLOOKUP(Apollo_Results[[#This Row],[Company Number ]],Apollo_Data___Inc_Lender!A:A,Apollo_Data___Inc_Lender!F:F,"",0)&amp;"","")</f>
        <v>outstanding</v>
      </c>
      <c r="G1660" s="19">
        <f>_xlfn.XLOOKUP(Apollo_Results[[#This Row],[Company Number ]],Apollo_Data___Inc_Lender!A:A,Apollo_Data___Inc_Lender!G:G,"",0)</f>
        <v>42607</v>
      </c>
      <c r="H1660" s="8" t="str">
        <f>IFERROR(Apollo_Data__Comp_No[[#This Row],[First Name]],"")</f>
        <v>David</v>
      </c>
      <c r="I1660" s="8" t="str">
        <f>IFERROR(Apollo_Data__Comp_No[[#This Row],[Last Name]],"")</f>
        <v>Martin</v>
      </c>
      <c r="M1660" s="8" t="str">
        <f>IFERROR(Apollo_Data__Comp_No[[#This Row],[Company Linkedin Url]],"")</f>
        <v>http://www.linkedin.com/company/martin-homes-london</v>
      </c>
      <c r="N1660" s="8" t="str">
        <f>IFERROR(Apollo_Data__Comp_No[[#This Row],[Website]],"")</f>
        <v>https://martinhomes.co</v>
      </c>
      <c r="O1660" s="8" t="str">
        <f>IFERROR(Apollo_Data__Comp_No[[#This Row],[Company Address]],"")</f>
        <v>London, United Kingdom</v>
      </c>
      <c r="P1660" s="32"/>
    </row>
    <row r="1661" spans="1:16" x14ac:dyDescent="0.4">
      <c r="A1661" s="18" t="str">
        <f>IFERROR(Apollo_Data__Comp_No[[#This Row],[CH Company number]],"")</f>
        <v>07953173</v>
      </c>
      <c r="B1661" s="14" t="str">
        <f>IFERROR(Apollo_Data__Comp_No[[#This Row],[company]],"")</f>
        <v>Wynngate Ltd</v>
      </c>
      <c r="C1661" s="14" t="str">
        <f>IFERROR(_xlfn.XLOOKUP(Apollo_Results[[#This Row],[Company Number ]],Apollo_Data___Inc_Lender!A:A,Apollo_Data___Inc_Lender!C:C,,)&amp;"","")</f>
        <v>Peter - Cook; Matthew - Cook</v>
      </c>
      <c r="D1661" s="8" t="str">
        <f>IFERROR(_xlfn.XLOOKUP(Apollo_Results[[#This Row],[Company Number ]],Apollo_Data___Inc_Lender!A:A,Apollo_Data___Inc_Lender!D:D,,)&amp;"","")</f>
        <v/>
      </c>
      <c r="E1661" s="19">
        <f>IFERROR(_xlfn.XLOOKUP(Apollo_Results[[#This Row],[Company Number ]],Apollo_Data___Inc_Lender!A:A,Apollo_Data___Inc_Lender!E:E,"",),"")</f>
        <v>0</v>
      </c>
      <c r="F1661" s="8" t="str">
        <f>IFERROR(_xlfn.XLOOKUP(Apollo_Results[[#This Row],[Company Number ]],Apollo_Data___Inc_Lender!A:A,Apollo_Data___Inc_Lender!F:F,"",0)&amp;"","")</f>
        <v/>
      </c>
      <c r="G1661" s="19">
        <f>_xlfn.XLOOKUP(Apollo_Results[[#This Row],[Company Number ]],Apollo_Data___Inc_Lender!A:A,Apollo_Data___Inc_Lender!G:G,"",0)</f>
        <v>40955</v>
      </c>
      <c r="H1661" s="8" t="str">
        <f>IFERROR(Apollo_Data__Comp_No[[#This Row],[First Name]],"")</f>
        <v>Simon</v>
      </c>
      <c r="I1661" s="8" t="str">
        <f>IFERROR(Apollo_Data__Comp_No[[#This Row],[Last Name]],"")</f>
        <v>Flower</v>
      </c>
      <c r="M1661" s="8" t="str">
        <f>IFERROR(Apollo_Data__Comp_No[[#This Row],[Company Linkedin Url]],"")</f>
        <v>http://www.linkedin.com/company/wynngate-ltd</v>
      </c>
      <c r="N1661" s="8" t="str">
        <f>IFERROR(Apollo_Data__Comp_No[[#This Row],[Website]],"")</f>
        <v>https://wynngate.co.uk</v>
      </c>
      <c r="O1661" s="8" t="str">
        <f>IFERROR(Apollo_Data__Comp_No[[#This Row],[Company Address]],"")</f>
        <v>108 Finchley Road, London, England, United Kingdom, NW3 5JJ</v>
      </c>
      <c r="P1661" s="32"/>
    </row>
    <row r="1662" spans="1:16" x14ac:dyDescent="0.4">
      <c r="A1662" s="18" t="str">
        <f>IFERROR(Apollo_Data__Comp_No[[#This Row],[CH Company number]],"")</f>
        <v>13813165</v>
      </c>
      <c r="B1662" s="14" t="str">
        <f>IFERROR(Apollo_Data__Comp_No[[#This Row],[company]],"")</f>
        <v>Wayout Property Group</v>
      </c>
      <c r="C1662" s="14" t="str">
        <f>IFERROR(_xlfn.XLOOKUP(Apollo_Results[[#This Row],[Company Number ]],Apollo_Data___Inc_Lender!A:A,Apollo_Data___Inc_Lender!C:C,,)&amp;"","")</f>
        <v>James - Gostelow</v>
      </c>
      <c r="D1662" s="8" t="str">
        <f>IFERROR(_xlfn.XLOOKUP(Apollo_Results[[#This Row],[Company Number ]],Apollo_Data___Inc_Lender!A:A,Apollo_Data___Inc_Lender!D:D,,)&amp;"","")</f>
        <v/>
      </c>
      <c r="E1662" s="19">
        <f>IFERROR(_xlfn.XLOOKUP(Apollo_Results[[#This Row],[Company Number ]],Apollo_Data___Inc_Lender!A:A,Apollo_Data___Inc_Lender!E:E,"",),"")</f>
        <v>0</v>
      </c>
      <c r="F1662" s="8" t="str">
        <f>IFERROR(_xlfn.XLOOKUP(Apollo_Results[[#This Row],[Company Number ]],Apollo_Data___Inc_Lender!A:A,Apollo_Data___Inc_Lender!F:F,"",0)&amp;"","")</f>
        <v/>
      </c>
      <c r="G1662" s="19">
        <f>_xlfn.XLOOKUP(Apollo_Results[[#This Row],[Company Number ]],Apollo_Data___Inc_Lender!A:A,Apollo_Data___Inc_Lender!G:G,"",0)</f>
        <v>44552</v>
      </c>
      <c r="H1662" s="8" t="str">
        <f>IFERROR(Apollo_Data__Comp_No[[#This Row],[First Name]],"")</f>
        <v>Andrew</v>
      </c>
      <c r="I1662" s="8" t="str">
        <f>IFERROR(Apollo_Data__Comp_No[[#This Row],[Last Name]],"")</f>
        <v>Morgan</v>
      </c>
      <c r="M1662" s="8" t="str">
        <f>IFERROR(Apollo_Data__Comp_No[[#This Row],[Company Linkedin Url]],"")</f>
        <v>http://www.linkedin.com/company/wayout-property-group</v>
      </c>
      <c r="N1662" s="8" t="str">
        <f>IFERROR(Apollo_Data__Comp_No[[#This Row],[Website]],"")</f>
        <v>https://wayoutpropertygroup.com</v>
      </c>
      <c r="O1662" s="8" t="str">
        <f>IFERROR(Apollo_Data__Comp_No[[#This Row],[Company Address]],"")</f>
        <v>30 Barnes High Street, London, England, United Kingdom, SW13 9LW</v>
      </c>
      <c r="P1662" s="32"/>
    </row>
    <row r="1663" spans="1:16" x14ac:dyDescent="0.4">
      <c r="A1663" s="18" t="str">
        <f>IFERROR(Apollo_Data__Comp_No[[#This Row],[CH Company number]],"")</f>
        <v>04651055</v>
      </c>
      <c r="B1663" s="14" t="str">
        <f>IFERROR(Apollo_Data__Comp_No[[#This Row],[company]],"")</f>
        <v>Be Living Ltd</v>
      </c>
      <c r="C1663" s="14" t="str">
        <f>IFERROR(_xlfn.XLOOKUP(Apollo_Results[[#This Row],[Company Number ]],Apollo_Data___Inc_Lender!A:A,Apollo_Data___Inc_Lender!C:C,,)&amp;"","")</f>
        <v>Wendy - Mcwilliams; Graham - Dundas; James - Mackenzie; Richard - Willmott</v>
      </c>
      <c r="D1663" s="8" t="str">
        <f>IFERROR(_xlfn.XLOOKUP(Apollo_Results[[#This Row],[Company Number ]],Apollo_Data___Inc_Lender!A:A,Apollo_Data___Inc_Lender!D:D,,)&amp;"","")</f>
        <v>Lloyds Bank PLC as Security Trustee</v>
      </c>
      <c r="E1663" s="19">
        <f>IFERROR(_xlfn.XLOOKUP(Apollo_Results[[#This Row],[Company Number ]],Apollo_Data___Inc_Lender!A:A,Apollo_Data___Inc_Lender!E:E,"",),"")</f>
        <v>45400</v>
      </c>
      <c r="F1663" s="8" t="str">
        <f>IFERROR(_xlfn.XLOOKUP(Apollo_Results[[#This Row],[Company Number ]],Apollo_Data___Inc_Lender!A:A,Apollo_Data___Inc_Lender!F:F,"",0)&amp;"","")</f>
        <v>outstanding</v>
      </c>
      <c r="G1663" s="19">
        <f>_xlfn.XLOOKUP(Apollo_Results[[#This Row],[Company Number ]],Apollo_Data___Inc_Lender!A:A,Apollo_Data___Inc_Lender!G:G,"",0)</f>
        <v>37650</v>
      </c>
      <c r="H1663" s="8" t="str">
        <f>IFERROR(Apollo_Data__Comp_No[[#This Row],[First Name]],"")</f>
        <v>David</v>
      </c>
      <c r="I1663" s="8" t="str">
        <f>IFERROR(Apollo_Data__Comp_No[[#This Row],[Last Name]],"")</f>
        <v>Issott</v>
      </c>
      <c r="M1663" s="8" t="str">
        <f>IFERROR(Apollo_Data__Comp_No[[#This Row],[Company Linkedin Url]],"")</f>
        <v>http://www.linkedin.com/company/be.co.uk</v>
      </c>
      <c r="N1663" s="8" t="str">
        <f>IFERROR(Apollo_Data__Comp_No[[#This Row],[Website]],"")</f>
        <v>https://be.co.uk</v>
      </c>
      <c r="O1663" s="8" t="str">
        <f>IFERROR(Apollo_Data__Comp_No[[#This Row],[Company Address]],"")</f>
        <v>14 Grafton Street, London, England, United Kingdom, W1S 4DE</v>
      </c>
      <c r="P1663" s="32"/>
    </row>
    <row r="1664" spans="1:16" x14ac:dyDescent="0.4">
      <c r="A1664" s="18" t="str">
        <f>IFERROR(Apollo_Data__Comp_No[[#This Row],[CH Company number]],"")</f>
        <v>12072577</v>
      </c>
      <c r="B1664" s="14" t="str">
        <f>IFERROR(Apollo_Data__Comp_No[[#This Row],[company]],"")</f>
        <v>Abacus Property Group</v>
      </c>
      <c r="C1664" s="14" t="str">
        <f>IFERROR(_xlfn.XLOOKUP(Apollo_Results[[#This Row],[Company Number ]],Apollo_Data___Inc_Lender!A:A,Apollo_Data___Inc_Lender!C:C,,)&amp;"","")</f>
        <v>Raymond - Yim</v>
      </c>
      <c r="D1664" s="8" t="str">
        <f>IFERROR(_xlfn.XLOOKUP(Apollo_Results[[#This Row],[Company Number ]],Apollo_Data___Inc_Lender!A:A,Apollo_Data___Inc_Lender!D:D,,)&amp;"","")</f>
        <v>Shawbrook Bank Limited</v>
      </c>
      <c r="E1664" s="19">
        <f>IFERROR(_xlfn.XLOOKUP(Apollo_Results[[#This Row],[Company Number ]],Apollo_Data___Inc_Lender!A:A,Apollo_Data___Inc_Lender!E:E,"",),"")</f>
        <v>44376</v>
      </c>
      <c r="F1664" s="8" t="str">
        <f>IFERROR(_xlfn.XLOOKUP(Apollo_Results[[#This Row],[Company Number ]],Apollo_Data___Inc_Lender!A:A,Apollo_Data___Inc_Lender!F:F,"",0)&amp;"","")</f>
        <v>outstanding</v>
      </c>
      <c r="G1664" s="19">
        <f>_xlfn.XLOOKUP(Apollo_Results[[#This Row],[Company Number ]],Apollo_Data___Inc_Lender!A:A,Apollo_Data___Inc_Lender!G:G,"",0)</f>
        <v>43643</v>
      </c>
      <c r="H1664" s="8" t="str">
        <f>IFERROR(Apollo_Data__Comp_No[[#This Row],[First Name]],"")</f>
        <v>Jueyao</v>
      </c>
      <c r="I1664" s="8" t="str">
        <f>IFERROR(Apollo_Data__Comp_No[[#This Row],[Last Name]],"")</f>
        <v>Zhang</v>
      </c>
      <c r="M1664" s="8" t="str">
        <f>IFERROR(Apollo_Data__Comp_No[[#This Row],[Company Linkedin Url]],"")</f>
        <v>http://www.linkedin.com/company/abacuspg</v>
      </c>
      <c r="N1664" s="8" t="str">
        <f>IFERROR(Apollo_Data__Comp_No[[#This Row],[Website]],"")</f>
        <v>https://abacuspropertygroup.com</v>
      </c>
      <c r="O1664" s="8" t="str">
        <f>IFERROR(Apollo_Data__Comp_No[[#This Row],[Company Address]],"")</f>
        <v>Rugby, England, United Kingdom</v>
      </c>
      <c r="P1664" s="32"/>
    </row>
    <row r="1665" spans="1:16" x14ac:dyDescent="0.4">
      <c r="A1665" s="18" t="str">
        <f>IFERROR(Apollo_Data__Comp_No[[#This Row],[CH Company number]],"")</f>
        <v>05024491</v>
      </c>
      <c r="B1665" s="14" t="str">
        <f>IFERROR(Apollo_Data__Comp_No[[#This Row],[company]],"")</f>
        <v>Sonsino Turcan Construction Limited</v>
      </c>
      <c r="C1665" s="14" t="str">
        <f>IFERROR(_xlfn.XLOOKUP(Apollo_Results[[#This Row],[Company Number ]],Apollo_Data___Inc_Lender!A:A,Apollo_Data___Inc_Lender!C:C,,)&amp;"","")</f>
        <v>Lucia - Sonsino; John - Turcan; Maria - Turcan; William - Sonsino</v>
      </c>
      <c r="D1665" s="8" t="str">
        <f>IFERROR(_xlfn.XLOOKUP(Apollo_Results[[#This Row],[Company Number ]],Apollo_Data___Inc_Lender!A:A,Apollo_Data___Inc_Lender!D:D,,)&amp;"","")</f>
        <v/>
      </c>
      <c r="E1665" s="19">
        <f>IFERROR(_xlfn.XLOOKUP(Apollo_Results[[#This Row],[Company Number ]],Apollo_Data___Inc_Lender!A:A,Apollo_Data___Inc_Lender!E:E,"",),"")</f>
        <v>0</v>
      </c>
      <c r="F1665" s="8" t="str">
        <f>IFERROR(_xlfn.XLOOKUP(Apollo_Results[[#This Row],[Company Number ]],Apollo_Data___Inc_Lender!A:A,Apollo_Data___Inc_Lender!F:F,"",0)&amp;"","")</f>
        <v/>
      </c>
      <c r="G1665" s="19">
        <f>_xlfn.XLOOKUP(Apollo_Results[[#This Row],[Company Number ]],Apollo_Data___Inc_Lender!A:A,Apollo_Data___Inc_Lender!G:G,"",0)</f>
        <v>38009</v>
      </c>
      <c r="H1665" s="8" t="str">
        <f>IFERROR(Apollo_Data__Comp_No[[#This Row],[First Name]],"")</f>
        <v>Ben</v>
      </c>
      <c r="I1665" s="8" t="str">
        <f>IFERROR(Apollo_Data__Comp_No[[#This Row],[Last Name]],"")</f>
        <v>Curzon</v>
      </c>
      <c r="M1665" s="8" t="str">
        <f>IFERROR(Apollo_Data__Comp_No[[#This Row],[Company Linkedin Url]],"")</f>
        <v>http://www.linkedin.com/company/sonsino-turcan-limited</v>
      </c>
      <c r="N1665" s="8" t="str">
        <f>IFERROR(Apollo_Data__Comp_No[[#This Row],[Website]],"")</f>
        <v>https://sonsinoturcan.co.uk</v>
      </c>
      <c r="O1665" s="8" t="str">
        <f>IFERROR(Apollo_Data__Comp_No[[#This Row],[Company Address]],"")</f>
        <v>13 Prince of Wales Terrace, London, England, United Kingdom, W8 5PG</v>
      </c>
      <c r="P1665" s="32"/>
    </row>
    <row r="1666" spans="1:16" x14ac:dyDescent="0.4">
      <c r="A1666" s="18" t="str">
        <f>IFERROR(Apollo_Data__Comp_No[[#This Row],[CH Company number]],"")</f>
        <v>07775707</v>
      </c>
      <c r="B1666" s="14" t="str">
        <f>IFERROR(Apollo_Data__Comp_No[[#This Row],[company]],"")</f>
        <v>Penenden Heath Developments Limited</v>
      </c>
      <c r="C1666" s="14" t="str">
        <f>IFERROR(_xlfn.XLOOKUP(Apollo_Results[[#This Row],[Company Number ]],Apollo_Data___Inc_Lender!A:A,Apollo_Data___Inc_Lender!C:C,,)&amp;"","")</f>
        <v>Andrew - Shankster; Christopher - Tomlin</v>
      </c>
      <c r="D1666" s="8" t="str">
        <f>IFERROR(_xlfn.XLOOKUP(Apollo_Results[[#This Row],[Company Number ]],Apollo_Data___Inc_Lender!A:A,Apollo_Data___Inc_Lender!D:D,,)&amp;"","")</f>
        <v/>
      </c>
      <c r="E1666" s="19">
        <f>IFERROR(_xlfn.XLOOKUP(Apollo_Results[[#This Row],[Company Number ]],Apollo_Data___Inc_Lender!A:A,Apollo_Data___Inc_Lender!E:E,"",),"")</f>
        <v>0</v>
      </c>
      <c r="F1666" s="8" t="str">
        <f>IFERROR(_xlfn.XLOOKUP(Apollo_Results[[#This Row],[Company Number ]],Apollo_Data___Inc_Lender!A:A,Apollo_Data___Inc_Lender!F:F,"",0)&amp;"","")</f>
        <v/>
      </c>
      <c r="G1666" s="19">
        <f>_xlfn.XLOOKUP(Apollo_Results[[#This Row],[Company Number ]],Apollo_Data___Inc_Lender!A:A,Apollo_Data___Inc_Lender!G:G,"",0)</f>
        <v>40801</v>
      </c>
      <c r="H1666" s="8" t="str">
        <f>IFERROR(Apollo_Data__Comp_No[[#This Row],[First Name]],"")</f>
        <v>Adam</v>
      </c>
      <c r="I1666" s="8" t="str">
        <f>IFERROR(Apollo_Data__Comp_No[[#This Row],[Last Name]],"")</f>
        <v>Ford</v>
      </c>
      <c r="M1666" s="8" t="str">
        <f>IFERROR(Apollo_Data__Comp_No[[#This Row],[Company Linkedin Url]],"")</f>
        <v>http://www.linkedin.com/company/penenden-heath-developments-limited</v>
      </c>
      <c r="N1666" s="8" t="str">
        <f>IFERROR(Apollo_Data__Comp_No[[#This Row],[Website]],"")</f>
        <v>https://phdevelopments.co.uk</v>
      </c>
      <c r="O1666" s="8" t="str">
        <f>IFERROR(Apollo_Data__Comp_No[[#This Row],[Company Address]],"")</f>
        <v>Farleigh Lane, Maidstone, England, United Kingdom, ME16 9LY</v>
      </c>
      <c r="P1666" s="32"/>
    </row>
    <row r="1667" spans="1:16" x14ac:dyDescent="0.4">
      <c r="A1667" s="18" t="str">
        <f>IFERROR(Apollo_Data__Comp_No[[#This Row],[CH Company number]],"")</f>
        <v>10016112</v>
      </c>
      <c r="B1667" s="14" t="str">
        <f>IFERROR(Apollo_Data__Comp_No[[#This Row],[company]],"")</f>
        <v>CMcNeil Building Contractors</v>
      </c>
      <c r="C1667" s="14" t="str">
        <f>IFERROR(_xlfn.XLOOKUP(Apollo_Results[[#This Row],[Company Number ]],Apollo_Data___Inc_Lender!A:A,Apollo_Data___Inc_Lender!C:C,,)&amp;"","")</f>
        <v>April - Mcneil; Christopher - Mcneil</v>
      </c>
      <c r="D1667" s="8" t="str">
        <f>IFERROR(_xlfn.XLOOKUP(Apollo_Results[[#This Row],[Company Number ]],Apollo_Data___Inc_Lender!A:A,Apollo_Data___Inc_Lender!D:D,,)&amp;"","")</f>
        <v/>
      </c>
      <c r="E1667" s="19">
        <f>IFERROR(_xlfn.XLOOKUP(Apollo_Results[[#This Row],[Company Number ]],Apollo_Data___Inc_Lender!A:A,Apollo_Data___Inc_Lender!E:E,"",),"")</f>
        <v>0</v>
      </c>
      <c r="F1667" s="8" t="str">
        <f>IFERROR(_xlfn.XLOOKUP(Apollo_Results[[#This Row],[Company Number ]],Apollo_Data___Inc_Lender!A:A,Apollo_Data___Inc_Lender!F:F,"",0)&amp;"","")</f>
        <v/>
      </c>
      <c r="G1667" s="19">
        <f>_xlfn.XLOOKUP(Apollo_Results[[#This Row],[Company Number ]],Apollo_Data___Inc_Lender!A:A,Apollo_Data___Inc_Lender!G:G,"",0)</f>
        <v>42419</v>
      </c>
      <c r="H1667" s="8" t="str">
        <f>IFERROR(Apollo_Data__Comp_No[[#This Row],[First Name]],"")</f>
        <v>Chris</v>
      </c>
      <c r="I1667" s="8" t="str">
        <f>IFERROR(Apollo_Data__Comp_No[[#This Row],[Last Name]],"")</f>
        <v>McNeil</v>
      </c>
      <c r="M1667" s="8" t="str">
        <f>IFERROR(Apollo_Data__Comp_No[[#This Row],[Company Linkedin Url]],"")</f>
        <v>http://www.linkedin.com/company/chris-mcneil-building-contractors</v>
      </c>
      <c r="N1667" s="8" t="str">
        <f>IFERROR(Apollo_Data__Comp_No[[#This Row],[Website]],"")</f>
        <v>https://cmbcbuilders.co.uk</v>
      </c>
      <c r="O1667" s="8" t="str">
        <f>IFERROR(Apollo_Data__Comp_No[[#This Row],[Company Address]],"")</f>
        <v>Gloucester, England, United Kingdom</v>
      </c>
      <c r="P1667" s="32"/>
    </row>
    <row r="1668" spans="1:16" x14ac:dyDescent="0.4">
      <c r="A1668" s="18" t="str">
        <f>IFERROR(Apollo_Data__Comp_No[[#This Row],[CH Company number]],"")</f>
        <v>08057717</v>
      </c>
      <c r="B1668" s="14" t="str">
        <f>IFERROR(Apollo_Data__Comp_No[[#This Row],[company]],"")</f>
        <v>Danehurst Developments</v>
      </c>
      <c r="C1668" s="14" t="str">
        <f>IFERROR(_xlfn.XLOOKUP(Apollo_Results[[#This Row],[Company Number ]],Apollo_Data___Inc_Lender!A:A,Apollo_Data___Inc_Lender!C:C,,)&amp;"","")</f>
        <v>Bard - Bratland; Mark - Yonwin</v>
      </c>
      <c r="D1668" s="8" t="str">
        <f>IFERROR(_xlfn.XLOOKUP(Apollo_Results[[#This Row],[Company Number ]],Apollo_Data___Inc_Lender!A:A,Apollo_Data___Inc_Lender!D:D,,)&amp;"","")</f>
        <v>Beaufort Ventures Ii (Jersey) Limited</v>
      </c>
      <c r="E1668" s="19">
        <f>IFERROR(_xlfn.XLOOKUP(Apollo_Results[[#This Row],[Company Number ]],Apollo_Data___Inc_Lender!A:A,Apollo_Data___Inc_Lender!E:E,"",),"")</f>
        <v>43910</v>
      </c>
      <c r="F1668" s="8" t="str">
        <f>IFERROR(_xlfn.XLOOKUP(Apollo_Results[[#This Row],[Company Number ]],Apollo_Data___Inc_Lender!A:A,Apollo_Data___Inc_Lender!F:F,"",0)&amp;"","")</f>
        <v>fully-satisfied</v>
      </c>
      <c r="G1668" s="19">
        <f>_xlfn.XLOOKUP(Apollo_Results[[#This Row],[Company Number ]],Apollo_Data___Inc_Lender!A:A,Apollo_Data___Inc_Lender!G:G,"",0)</f>
        <v>41033</v>
      </c>
      <c r="H1668" s="8" t="str">
        <f>IFERROR(Apollo_Data__Comp_No[[#This Row],[First Name]],"")</f>
        <v>Richard</v>
      </c>
      <c r="I1668" s="8" t="str">
        <f>IFERROR(Apollo_Data__Comp_No[[#This Row],[Last Name]],"")</f>
        <v>Rose</v>
      </c>
      <c r="M1668" s="8" t="str">
        <f>IFERROR(Apollo_Data__Comp_No[[#This Row],[Company Linkedin Url]],"")</f>
        <v>http://www.linkedin.com/company/danehurst-developments-limited</v>
      </c>
      <c r="N1668" s="8" t="str">
        <f>IFERROR(Apollo_Data__Comp_No[[#This Row],[Website]],"")</f>
        <v>https://danehurst.com</v>
      </c>
      <c r="O1668" s="8" t="str">
        <f>IFERROR(Apollo_Data__Comp_No[[#This Row],[Company Address]],"")</f>
        <v>397 Archway Road, London, England, United Kingdom, N6 5</v>
      </c>
      <c r="P1668" s="32"/>
    </row>
    <row r="1669" spans="1:16" x14ac:dyDescent="0.4">
      <c r="A1669" s="18">
        <f>IFERROR(Apollo_Data__Comp_No[[#This Row],[CH Company number]],"")</f>
        <v>0</v>
      </c>
      <c r="B1669" s="14" t="str">
        <f>IFERROR(Apollo_Data__Comp_No[[#This Row],[company]],"")</f>
        <v>Winter Melia</v>
      </c>
      <c r="C1669" s="14" t="str">
        <f>IFERROR(_xlfn.XLOOKUP(Apollo_Results[[#This Row],[Company Number ]],Apollo_Data___Inc_Lender!A:A,Apollo_Data___Inc_Lender!C:C,,)&amp;"","")</f>
        <v/>
      </c>
      <c r="D1669" s="8" t="str">
        <f>IFERROR(_xlfn.XLOOKUP(Apollo_Results[[#This Row],[Company Number ]],Apollo_Data___Inc_Lender!A:A,Apollo_Data___Inc_Lender!D:D,,)&amp;"","")</f>
        <v/>
      </c>
      <c r="E1669" s="19" t="str">
        <f>IFERROR(_xlfn.XLOOKUP(Apollo_Results[[#This Row],[Company Number ]],Apollo_Data___Inc_Lender!A:A,Apollo_Data___Inc_Lender!E:E,"",),"")</f>
        <v/>
      </c>
      <c r="F1669" s="8" t="str">
        <f>IFERROR(_xlfn.XLOOKUP(Apollo_Results[[#This Row],[Company Number ]],Apollo_Data___Inc_Lender!A:A,Apollo_Data___Inc_Lender!F:F,"",0)&amp;"","")</f>
        <v/>
      </c>
      <c r="G1669" s="19" t="str">
        <f>_xlfn.XLOOKUP(Apollo_Results[[#This Row],[Company Number ]],Apollo_Data___Inc_Lender!A:A,Apollo_Data___Inc_Lender!G:G,"",0)</f>
        <v/>
      </c>
      <c r="H1669" s="8" t="str">
        <f>IFERROR(Apollo_Data__Comp_No[[#This Row],[First Name]],"")</f>
        <v>Phil</v>
      </c>
      <c r="I1669" s="8" t="str">
        <f>IFERROR(Apollo_Data__Comp_No[[#This Row],[Last Name]],"")</f>
        <v>Melia</v>
      </c>
      <c r="M1669" s="8" t="str">
        <f>IFERROR(Apollo_Data__Comp_No[[#This Row],[Company Linkedin Url]],"")</f>
        <v>http://www.linkedin.com/company/winter-melia</v>
      </c>
      <c r="N1669" s="8" t="str">
        <f>IFERROR(Apollo_Data__Comp_No[[#This Row],[Website]],"")</f>
        <v>https://wintermeliadevelopments.com</v>
      </c>
      <c r="O1669" s="8" t="str">
        <f>IFERROR(Apollo_Data__Comp_No[[#This Row],[Company Address]],"")</f>
        <v>116 Duke Street, Liverpool, England, United Kingdom, L1 4</v>
      </c>
      <c r="P1669" s="32"/>
    </row>
    <row r="1670" spans="1:16" x14ac:dyDescent="0.4">
      <c r="A1670" s="18" t="str">
        <f>IFERROR(Apollo_Data__Comp_No[[#This Row],[CH Company number]],"")</f>
        <v>10387734</v>
      </c>
      <c r="B1670" s="14" t="str">
        <f>IFERROR(Apollo_Data__Comp_No[[#This Row],[company]],"")</f>
        <v>Flamingo Investment Group</v>
      </c>
      <c r="C1670" s="14" t="str">
        <f>IFERROR(_xlfn.XLOOKUP(Apollo_Results[[#This Row],[Company Number ]],Apollo_Data___Inc_Lender!A:A,Apollo_Data___Inc_Lender!C:C,,)&amp;"","")</f>
        <v>Nikhil - Patel; Pallavi - Patel; Rakesh - Patel; Patel, Saisha Rakesh</v>
      </c>
      <c r="D1670" s="8" t="str">
        <f>IFERROR(_xlfn.XLOOKUP(Apollo_Results[[#This Row],[Company Number ]],Apollo_Data___Inc_Lender!A:A,Apollo_Data___Inc_Lender!D:D,,)&amp;"","")</f>
        <v>Bridgeco Limited</v>
      </c>
      <c r="E1670" s="19">
        <f>IFERROR(_xlfn.XLOOKUP(Apollo_Results[[#This Row],[Company Number ]],Apollo_Data___Inc_Lender!A:A,Apollo_Data___Inc_Lender!E:E,"",),"")</f>
        <v>42720</v>
      </c>
      <c r="F1670" s="8" t="str">
        <f>IFERROR(_xlfn.XLOOKUP(Apollo_Results[[#This Row],[Company Number ]],Apollo_Data___Inc_Lender!A:A,Apollo_Data___Inc_Lender!F:F,"",0)&amp;"","")</f>
        <v>fully-satisfied</v>
      </c>
      <c r="G1670" s="19">
        <f>_xlfn.XLOOKUP(Apollo_Results[[#This Row],[Company Number ]],Apollo_Data___Inc_Lender!A:A,Apollo_Data___Inc_Lender!G:G,"",0)</f>
        <v>42634</v>
      </c>
      <c r="H1670" s="8" t="str">
        <f>IFERROR(Apollo_Data__Comp_No[[#This Row],[First Name]],"")</f>
        <v>Nikhil</v>
      </c>
      <c r="I1670" s="8" t="str">
        <f>IFERROR(Apollo_Data__Comp_No[[#This Row],[Last Name]],"")</f>
        <v>Patel</v>
      </c>
      <c r="M1670" s="8" t="str">
        <f>IFERROR(Apollo_Data__Comp_No[[#This Row],[Company Linkedin Url]],"")</f>
        <v>http://www.linkedin.com/company/flamingoinvestmentgroup</v>
      </c>
      <c r="N1670" s="8" t="str">
        <f>IFERROR(Apollo_Data__Comp_No[[#This Row],[Website]],"")</f>
        <v>https://flamingoig.com</v>
      </c>
      <c r="O1670" s="8" t="str">
        <f>IFERROR(Apollo_Data__Comp_No[[#This Row],[Company Address]],"")</f>
        <v>London, England, United Kingdom</v>
      </c>
      <c r="P1670" s="32"/>
    </row>
    <row r="1671" spans="1:16" x14ac:dyDescent="0.4">
      <c r="A1671" s="18" t="str">
        <f>IFERROR(Apollo_Data__Comp_No[[#This Row],[CH Company number]],"")</f>
        <v>10722940</v>
      </c>
      <c r="B1671" s="14" t="str">
        <f>IFERROR(Apollo_Data__Comp_No[[#This Row],[company]],"")</f>
        <v>Urban &amp; Provincial</v>
      </c>
      <c r="C1671" s="14" t="str">
        <f>IFERROR(_xlfn.XLOOKUP(Apollo_Results[[#This Row],[Company Number ]],Apollo_Data___Inc_Lender!A:A,Apollo_Data___Inc_Lender!C:C,,)&amp;"","")</f>
        <v>Luke - Osborne; Thomas - Pratt</v>
      </c>
      <c r="D1671" s="8" t="str">
        <f>IFERROR(_xlfn.XLOOKUP(Apollo_Results[[#This Row],[Company Number ]],Apollo_Data___Inc_Lender!A:A,Apollo_Data___Inc_Lender!D:D,,)&amp;"","")</f>
        <v/>
      </c>
      <c r="E1671" s="19">
        <f>IFERROR(_xlfn.XLOOKUP(Apollo_Results[[#This Row],[Company Number ]],Apollo_Data___Inc_Lender!A:A,Apollo_Data___Inc_Lender!E:E,"",),"")</f>
        <v>0</v>
      </c>
      <c r="F1671" s="8" t="str">
        <f>IFERROR(_xlfn.XLOOKUP(Apollo_Results[[#This Row],[Company Number ]],Apollo_Data___Inc_Lender!A:A,Apollo_Data___Inc_Lender!F:F,"",0)&amp;"","")</f>
        <v/>
      </c>
      <c r="G1671" s="19">
        <f>_xlfn.XLOOKUP(Apollo_Results[[#This Row],[Company Number ]],Apollo_Data___Inc_Lender!A:A,Apollo_Data___Inc_Lender!G:G,"",0)</f>
        <v>42837</v>
      </c>
      <c r="H1671" s="8" t="str">
        <f>IFERROR(Apollo_Data__Comp_No[[#This Row],[First Name]],"")</f>
        <v>Tom</v>
      </c>
      <c r="I1671" s="8" t="str">
        <f>IFERROR(Apollo_Data__Comp_No[[#This Row],[Last Name]],"")</f>
        <v>Pratt</v>
      </c>
      <c r="M1671" s="8" t="str">
        <f>IFERROR(Apollo_Data__Comp_No[[#This Row],[Company Linkedin Url]],"")</f>
        <v>http://www.linkedin.com/company/urban-provincial</v>
      </c>
      <c r="N1671" s="8" t="str">
        <f>IFERROR(Apollo_Data__Comp_No[[#This Row],[Website]],"")</f>
        <v>https://urbanprovincial.com</v>
      </c>
      <c r="O1671" s="8" t="str">
        <f>IFERROR(Apollo_Data__Comp_No[[#This Row],[Company Address]],"")</f>
        <v>60 Cheapside, London, England, United Kingdom, EC2V 6AX</v>
      </c>
      <c r="P1671" s="32"/>
    </row>
    <row r="1672" spans="1:16" x14ac:dyDescent="0.4">
      <c r="A1672" s="18" t="str">
        <f>IFERROR(Apollo_Data__Comp_No[[#This Row],[CH Company number]],"")</f>
        <v>02726972</v>
      </c>
      <c r="B1672" s="14" t="str">
        <f>IFERROR(Apollo_Data__Comp_No[[#This Row],[company]],"")</f>
        <v>Hampton Brook</v>
      </c>
      <c r="C1672" s="14" t="str">
        <f>IFERROR(_xlfn.XLOOKUP(Apollo_Results[[#This Row],[Company Number ]],Apollo_Data___Inc_Lender!A:A,Apollo_Data___Inc_Lender!C:C,,)&amp;"","")</f>
        <v>Michael - Stanton; Graham - Stanton</v>
      </c>
      <c r="D1672" s="8" t="str">
        <f>IFERROR(_xlfn.XLOOKUP(Apollo_Results[[#This Row],[Company Number ]],Apollo_Data___Inc_Lender!A:A,Apollo_Data___Inc_Lender!D:D,,)&amp;"","")</f>
        <v>Alan Douglas Gillitt and Martin Sheldrick</v>
      </c>
      <c r="E1672" s="19">
        <f>IFERROR(_xlfn.XLOOKUP(Apollo_Results[[#This Row],[Company Number ]],Apollo_Data___Inc_Lender!A:A,Apollo_Data___Inc_Lender!E:E,"",),"")</f>
        <v>39339</v>
      </c>
      <c r="F1672" s="8" t="str">
        <f>IFERROR(_xlfn.XLOOKUP(Apollo_Results[[#This Row],[Company Number ]],Apollo_Data___Inc_Lender!A:A,Apollo_Data___Inc_Lender!F:F,"",0)&amp;"","")</f>
        <v>outstanding</v>
      </c>
      <c r="G1672" s="19">
        <f>_xlfn.XLOOKUP(Apollo_Results[[#This Row],[Company Number ]],Apollo_Data___Inc_Lender!A:A,Apollo_Data___Inc_Lender!G:G,"",0)</f>
        <v>33784</v>
      </c>
      <c r="H1672" s="8" t="str">
        <f>IFERROR(Apollo_Data__Comp_No[[#This Row],[First Name]],"")</f>
        <v>Colin</v>
      </c>
      <c r="I1672" s="8" t="str">
        <f>IFERROR(Apollo_Data__Comp_No[[#This Row],[Last Name]],"")</f>
        <v>Armstrong</v>
      </c>
      <c r="M1672" s="8" t="str">
        <f>IFERROR(Apollo_Data__Comp_No[[#This Row],[Company Linkedin Url]],"")</f>
        <v>http://www.linkedin.com/company/hampton-brook</v>
      </c>
      <c r="N1672" s="8" t="str">
        <f>IFERROR(Apollo_Data__Comp_No[[#This Row],[Website]],"")</f>
        <v>https://hamptonbrook.com</v>
      </c>
      <c r="O1672" s="8" t="str">
        <f>IFERROR(Apollo_Data__Comp_No[[#This Row],[Company Address]],"")</f>
        <v>66 Derngate, Northampton, England, United Kingdom, NN1 1UH</v>
      </c>
      <c r="P1672" s="32"/>
    </row>
    <row r="1673" spans="1:16" x14ac:dyDescent="0.4">
      <c r="A1673" s="18" t="str">
        <f>IFERROR(Apollo_Data__Comp_No[[#This Row],[CH Company number]],"")</f>
        <v>15283200</v>
      </c>
      <c r="B1673" s="14" t="str">
        <f>IFERROR(Apollo_Data__Comp_No[[#This Row],[company]],"")</f>
        <v>Sarvoday Estates</v>
      </c>
      <c r="C1673" s="14" t="str">
        <f>IFERROR(_xlfn.XLOOKUP(Apollo_Results[[#This Row],[Company Number ]],Apollo_Data___Inc_Lender!A:A,Apollo_Data___Inc_Lender!C:C,,)&amp;"","")</f>
        <v>Mukesh - Halai; Seema - Halai</v>
      </c>
      <c r="D1673" s="8" t="str">
        <f>IFERROR(_xlfn.XLOOKUP(Apollo_Results[[#This Row],[Company Number ]],Apollo_Data___Inc_Lender!A:A,Apollo_Data___Inc_Lender!D:D,,)&amp;"","")</f>
        <v/>
      </c>
      <c r="E1673" s="19">
        <f>IFERROR(_xlfn.XLOOKUP(Apollo_Results[[#This Row],[Company Number ]],Apollo_Data___Inc_Lender!A:A,Apollo_Data___Inc_Lender!E:E,"",),"")</f>
        <v>0</v>
      </c>
      <c r="F1673" s="8" t="str">
        <f>IFERROR(_xlfn.XLOOKUP(Apollo_Results[[#This Row],[Company Number ]],Apollo_Data___Inc_Lender!A:A,Apollo_Data___Inc_Lender!F:F,"",0)&amp;"","")</f>
        <v/>
      </c>
      <c r="G1673" s="19">
        <f>_xlfn.XLOOKUP(Apollo_Results[[#This Row],[Company Number ]],Apollo_Data___Inc_Lender!A:A,Apollo_Data___Inc_Lender!G:G,"",0)</f>
        <v>45244</v>
      </c>
      <c r="H1673" s="8" t="str">
        <f>IFERROR(Apollo_Data__Comp_No[[#This Row],[First Name]],"")</f>
        <v>Mukesh</v>
      </c>
      <c r="I1673" s="8" t="str">
        <f>IFERROR(Apollo_Data__Comp_No[[#This Row],[Last Name]],"")</f>
        <v>Halai</v>
      </c>
      <c r="M1673" s="8" t="str">
        <f>IFERROR(Apollo_Data__Comp_No[[#This Row],[Company Linkedin Url]],"")</f>
        <v>http://www.linkedin.com/company/sarvodayestates</v>
      </c>
      <c r="N1673" s="8" t="str">
        <f>IFERROR(Apollo_Data__Comp_No[[#This Row],[Website]],"")</f>
        <v>https://sarvodayestates.com</v>
      </c>
      <c r="O1673" s="8" t="str">
        <f>IFERROR(Apollo_Data__Comp_No[[#This Row],[Company Address]],"")</f>
        <v>Fairways, Stanmore, England, United Kingdom, HA7 1JG</v>
      </c>
      <c r="P1673" s="32"/>
    </row>
    <row r="1674" spans="1:16" x14ac:dyDescent="0.4">
      <c r="A1674" s="18" t="str">
        <f>IFERROR(Apollo_Data__Comp_No[[#This Row],[CH Company number]],"")</f>
        <v>05605197</v>
      </c>
      <c r="B1674" s="14" t="str">
        <f>IFERROR(Apollo_Data__Comp_No[[#This Row],[company]],"")</f>
        <v>Lochailort Investments Ltd</v>
      </c>
      <c r="C1674" s="14" t="str">
        <f>IFERROR(_xlfn.XLOOKUP(Apollo_Results[[#This Row],[Company Number ]],Apollo_Data___Inc_Lender!A:A,Apollo_Data___Inc_Lender!C:C,,)&amp;"","")</f>
        <v>Timothy - Leslie; Hugo - Haig; Jane - Haig; Leslie, Sarah Caroline</v>
      </c>
      <c r="D1674" s="8" t="str">
        <f>IFERROR(_xlfn.XLOOKUP(Apollo_Results[[#This Row],[Company Number ]],Apollo_Data___Inc_Lender!A:A,Apollo_Data___Inc_Lender!D:D,,)&amp;"","")</f>
        <v>Bloor Homes Limited</v>
      </c>
      <c r="E1674" s="19">
        <f>IFERROR(_xlfn.XLOOKUP(Apollo_Results[[#This Row],[Company Number ]],Apollo_Data___Inc_Lender!A:A,Apollo_Data___Inc_Lender!E:E,"",),"")</f>
        <v>41820</v>
      </c>
      <c r="F1674" s="8" t="str">
        <f>IFERROR(_xlfn.XLOOKUP(Apollo_Results[[#This Row],[Company Number ]],Apollo_Data___Inc_Lender!A:A,Apollo_Data___Inc_Lender!F:F,"",0)&amp;"","")</f>
        <v>fully-satisfied</v>
      </c>
      <c r="G1674" s="19">
        <f>_xlfn.XLOOKUP(Apollo_Results[[#This Row],[Company Number ]],Apollo_Data___Inc_Lender!A:A,Apollo_Data___Inc_Lender!G:G,"",0)</f>
        <v>38652</v>
      </c>
      <c r="H1674" s="8" t="str">
        <f>IFERROR(Apollo_Data__Comp_No[[#This Row],[First Name]],"")</f>
        <v>Hugo</v>
      </c>
      <c r="I1674" s="8" t="str">
        <f>IFERROR(Apollo_Data__Comp_No[[#This Row],[Last Name]],"")</f>
        <v>Haig</v>
      </c>
      <c r="M1674" s="8" t="str">
        <f>IFERROR(Apollo_Data__Comp_No[[#This Row],[Company Linkedin Url]],"")</f>
        <v>http://www.linkedin.com/company/lochailort-investments-limited</v>
      </c>
      <c r="N1674" s="8" t="str">
        <f>IFERROR(Apollo_Data__Comp_No[[#This Row],[Website]],"")</f>
        <v>https://lochailort-investments.com</v>
      </c>
      <c r="O1674" s="8" t="str">
        <f>IFERROR(Apollo_Data__Comp_No[[#This Row],[Company Address]],"")</f>
        <v>57 St James's Street, London, England, United Kingdom, SW1A 1LD</v>
      </c>
      <c r="P1674" s="32"/>
    </row>
    <row r="1675" spans="1:16" x14ac:dyDescent="0.4">
      <c r="A1675" s="18" t="str">
        <f>IFERROR(Apollo_Data__Comp_No[[#This Row],[CH Company number]],"")</f>
        <v>07790862</v>
      </c>
      <c r="B1675" s="14" t="str">
        <f>IFERROR(Apollo_Data__Comp_No[[#This Row],[company]],"")</f>
        <v>Mammoth Capital</v>
      </c>
      <c r="C1675" s="14" t="str">
        <f>IFERROR(_xlfn.XLOOKUP(Apollo_Results[[#This Row],[Company Number ]],Apollo_Data___Inc_Lender!A:A,Apollo_Data___Inc_Lender!C:C,,)&amp;"","")</f>
        <v>Amarjit - Chima; Baljeet - Chima</v>
      </c>
      <c r="D1675" s="8" t="str">
        <f>IFERROR(_xlfn.XLOOKUP(Apollo_Results[[#This Row],[Company Number ]],Apollo_Data___Inc_Lender!A:A,Apollo_Data___Inc_Lender!D:D,,)&amp;"","")</f>
        <v>National Westminster Bank PLC</v>
      </c>
      <c r="E1675" s="19">
        <f>IFERROR(_xlfn.XLOOKUP(Apollo_Results[[#This Row],[Company Number ]],Apollo_Data___Inc_Lender!A:A,Apollo_Data___Inc_Lender!E:E,"",),"")</f>
        <v>44084</v>
      </c>
      <c r="F1675" s="8" t="str">
        <f>IFERROR(_xlfn.XLOOKUP(Apollo_Results[[#This Row],[Company Number ]],Apollo_Data___Inc_Lender!A:A,Apollo_Data___Inc_Lender!F:F,"",0)&amp;"","")</f>
        <v>fully-satisfied</v>
      </c>
      <c r="G1675" s="19">
        <f>_xlfn.XLOOKUP(Apollo_Results[[#This Row],[Company Number ]],Apollo_Data___Inc_Lender!A:A,Apollo_Data___Inc_Lender!G:G,"",0)</f>
        <v>40814</v>
      </c>
      <c r="H1675" s="8" t="str">
        <f>IFERROR(Apollo_Data__Comp_No[[#This Row],[First Name]],"")</f>
        <v>Baljeet</v>
      </c>
      <c r="I1675" s="8" t="str">
        <f>IFERROR(Apollo_Data__Comp_No[[#This Row],[Last Name]],"")</f>
        <v>Chima</v>
      </c>
      <c r="M1675" s="8" t="str">
        <f>IFERROR(Apollo_Data__Comp_No[[#This Row],[Company Linkedin Url]],"")</f>
        <v>http://www.linkedin.com/company/mammoth-capital</v>
      </c>
      <c r="N1675" s="8" t="str">
        <f>IFERROR(Apollo_Data__Comp_No[[#This Row],[Website]],"")</f>
        <v>https://mamcap.co.uk</v>
      </c>
      <c r="O1675" s="8" t="str">
        <f>IFERROR(Apollo_Data__Comp_No[[#This Row],[Company Address]],"")</f>
        <v>86-90 Paul Street, England, United Kingdom, EC2A 4NE</v>
      </c>
      <c r="P1675" s="32"/>
    </row>
    <row r="1676" spans="1:16" x14ac:dyDescent="0.4">
      <c r="A1676" s="18" t="str">
        <f>IFERROR(Apollo_Data__Comp_No[[#This Row],[CH Company number]],"")</f>
        <v>11327247</v>
      </c>
      <c r="B1676" s="14" t="str">
        <f>IFERROR(Apollo_Data__Comp_No[[#This Row],[company]],"")</f>
        <v>Torsion Developments</v>
      </c>
      <c r="C1676" s="14" t="str">
        <f>IFERROR(_xlfn.XLOOKUP(Apollo_Results[[#This Row],[Company Number ]],Apollo_Data___Inc_Lender!A:A,Apollo_Data___Inc_Lender!C:C,,)&amp;"","")</f>
        <v>Miles - Dearden; Daniel - Spencer; David - Worsley</v>
      </c>
      <c r="D1676" s="8" t="str">
        <f>IFERROR(_xlfn.XLOOKUP(Apollo_Results[[#This Row],[Company Number ]],Apollo_Data___Inc_Lender!A:A,Apollo_Data___Inc_Lender!D:D,,)&amp;"","")</f>
        <v>Alo Tower S.a R.L., Acting in Respect of Its Compartment 7</v>
      </c>
      <c r="E1676" s="19">
        <f>IFERROR(_xlfn.XLOOKUP(Apollo_Results[[#This Row],[Company Number ]],Apollo_Data___Inc_Lender!A:A,Apollo_Data___Inc_Lender!E:E,"",),"")</f>
        <v>45639</v>
      </c>
      <c r="F1676" s="8" t="str">
        <f>IFERROR(_xlfn.XLOOKUP(Apollo_Results[[#This Row],[Company Number ]],Apollo_Data___Inc_Lender!A:A,Apollo_Data___Inc_Lender!F:F,"",0)&amp;"","")</f>
        <v>outstanding</v>
      </c>
      <c r="G1676" s="19">
        <f>_xlfn.XLOOKUP(Apollo_Results[[#This Row],[Company Number ]],Apollo_Data___Inc_Lender!A:A,Apollo_Data___Inc_Lender!G:G,"",0)</f>
        <v>43214</v>
      </c>
      <c r="H1676" s="8" t="str">
        <f>IFERROR(Apollo_Data__Comp_No[[#This Row],[First Name]],"")</f>
        <v>Hannah</v>
      </c>
      <c r="I1676" s="8" t="str">
        <f>IFERROR(Apollo_Data__Comp_No[[#This Row],[Last Name]],"")</f>
        <v>Yates</v>
      </c>
      <c r="M1676" s="8" t="str">
        <f>IFERROR(Apollo_Data__Comp_No[[#This Row],[Company Linkedin Url]],"")</f>
        <v>http://www.linkedin.com/company/torsion-developments</v>
      </c>
      <c r="N1676" s="8" t="str">
        <f>IFERROR(Apollo_Data__Comp_No[[#This Row],[Website]],"")</f>
        <v>https://torsion-developments.co.uk</v>
      </c>
      <c r="O1676" s="8" t="str">
        <f>IFERROR(Apollo_Data__Comp_No[[#This Row],[Company Address]],"")</f>
        <v>Leeds, England, United Kingdom</v>
      </c>
      <c r="P1676" s="32"/>
    </row>
    <row r="1677" spans="1:16" x14ac:dyDescent="0.4">
      <c r="A1677" s="18" t="str">
        <f>IFERROR(Apollo_Data__Comp_No[[#This Row],[CH Company number]],"")</f>
        <v>07145938</v>
      </c>
      <c r="B1677" s="14" t="str">
        <f>IFERROR(Apollo_Data__Comp_No[[#This Row],[company]],"")</f>
        <v>Thomas Homes West Ltd</v>
      </c>
      <c r="C1677" s="14" t="str">
        <f>IFERROR(_xlfn.XLOOKUP(Apollo_Results[[#This Row],[Company Number ]],Apollo_Data___Inc_Lender!A:A,Apollo_Data___Inc_Lender!C:C,,)&amp;"","")</f>
        <v>David - Thomas</v>
      </c>
      <c r="D1677" s="8" t="str">
        <f>IFERROR(_xlfn.XLOOKUP(Apollo_Results[[#This Row],[Company Number ]],Apollo_Data___Inc_Lender!A:A,Apollo_Data___Inc_Lender!D:D,,)&amp;"","")</f>
        <v>Allica Bank Limited</v>
      </c>
      <c r="E1677" s="19">
        <f>IFERROR(_xlfn.XLOOKUP(Apollo_Results[[#This Row],[Company Number ]],Apollo_Data___Inc_Lender!A:A,Apollo_Data___Inc_Lender!E:E,"",),"")</f>
        <v>45267</v>
      </c>
      <c r="F1677" s="8" t="str">
        <f>IFERROR(_xlfn.XLOOKUP(Apollo_Results[[#This Row],[Company Number ]],Apollo_Data___Inc_Lender!A:A,Apollo_Data___Inc_Lender!F:F,"",0)&amp;"","")</f>
        <v>outstanding</v>
      </c>
      <c r="G1677" s="19">
        <f>_xlfn.XLOOKUP(Apollo_Results[[#This Row],[Company Number ]],Apollo_Data___Inc_Lender!A:A,Apollo_Data___Inc_Lender!G:G,"",0)</f>
        <v>40213</v>
      </c>
      <c r="H1677" s="8" t="str">
        <f>IFERROR(Apollo_Data__Comp_No[[#This Row],[First Name]],"")</f>
        <v>Ross</v>
      </c>
      <c r="I1677" s="8" t="str">
        <f>IFERROR(Apollo_Data__Comp_No[[#This Row],[Last Name]],"")</f>
        <v>Thomas</v>
      </c>
      <c r="M1677" s="8" t="str">
        <f>IFERROR(Apollo_Data__Comp_No[[#This Row],[Company Linkedin Url]],"")</f>
        <v>http://www.linkedin.com/company/thomas-homes-west-ltd</v>
      </c>
      <c r="N1677" s="8" t="str">
        <f>IFERROR(Apollo_Data__Comp_No[[#This Row],[Website]],"")</f>
        <v>https://thomas-homes.co.uk</v>
      </c>
      <c r="O1677" s="8" t="str">
        <f>IFERROR(Apollo_Data__Comp_No[[#This Row],[Company Address]],"")</f>
        <v>Llanelli, Wales, United Kingdom</v>
      </c>
      <c r="P1677" s="32"/>
    </row>
    <row r="1678" spans="1:16" x14ac:dyDescent="0.4">
      <c r="A1678" s="18" t="str">
        <f>IFERROR(Apollo_Data__Comp_No[[#This Row],[CH Company number]],"")</f>
        <v>08631980</v>
      </c>
      <c r="B1678" s="14" t="str">
        <f>IFERROR(Apollo_Data__Comp_No[[#This Row],[company]],"")</f>
        <v>Boultbee LDN Capital Ltd</v>
      </c>
      <c r="C1678" s="14" t="str">
        <f>IFERROR(_xlfn.XLOOKUP(Apollo_Results[[#This Row],[Company Number ]],Apollo_Data___Inc_Lender!A:A,Apollo_Data___Inc_Lender!C:C,,)&amp;"","")</f>
        <v>Sean - Dempsey; Simon - Hosking</v>
      </c>
      <c r="D1678" s="8" t="str">
        <f>IFERROR(_xlfn.XLOOKUP(Apollo_Results[[#This Row],[Company Number ]],Apollo_Data___Inc_Lender!A:A,Apollo_Data___Inc_Lender!D:D,,)&amp;"","")</f>
        <v>Premf Debt Management S.A.R.L.</v>
      </c>
      <c r="E1678" s="19">
        <f>IFERROR(_xlfn.XLOOKUP(Apollo_Results[[#This Row],[Company Number ]],Apollo_Data___Inc_Lender!A:A,Apollo_Data___Inc_Lender!E:E,"",),"")</f>
        <v>42608</v>
      </c>
      <c r="F1678" s="8" t="str">
        <f>IFERROR(_xlfn.XLOOKUP(Apollo_Results[[#This Row],[Company Number ]],Apollo_Data___Inc_Lender!A:A,Apollo_Data___Inc_Lender!F:F,"",0)&amp;"","")</f>
        <v>fully-satisfied</v>
      </c>
      <c r="G1678" s="19">
        <f>_xlfn.XLOOKUP(Apollo_Results[[#This Row],[Company Number ]],Apollo_Data___Inc_Lender!A:A,Apollo_Data___Inc_Lender!G:G,"",0)</f>
        <v>41486</v>
      </c>
      <c r="H1678" s="8" t="str">
        <f>IFERROR(Apollo_Data__Comp_No[[#This Row],[First Name]],"")</f>
        <v>Simon</v>
      </c>
      <c r="I1678" s="8" t="str">
        <f>IFERROR(Apollo_Data__Comp_No[[#This Row],[Last Name]],"")</f>
        <v>Hosking</v>
      </c>
      <c r="M1678" s="8" t="str">
        <f>IFERROR(Apollo_Data__Comp_No[[#This Row],[Company Linkedin Url]],"")</f>
        <v>http://www.linkedin.com/company/boultbee</v>
      </c>
      <c r="N1678" s="8" t="str">
        <f>IFERROR(Apollo_Data__Comp_No[[#This Row],[Website]],"")</f>
        <v>https://boultbeeldn.co.uk</v>
      </c>
      <c r="O1678" s="8" t="str">
        <f>IFERROR(Apollo_Data__Comp_No[[#This Row],[Company Address]],"")</f>
        <v>117 George Street, London, England, United Kingdom, W1H 7HF</v>
      </c>
      <c r="P1678" s="32"/>
    </row>
    <row r="1679" spans="1:16" x14ac:dyDescent="0.4">
      <c r="A1679" s="18" t="str">
        <f>IFERROR(Apollo_Data__Comp_No[[#This Row],[CH Company number]],"")</f>
        <v>05713558</v>
      </c>
      <c r="B1679" s="14" t="str">
        <f>IFERROR(Apollo_Data__Comp_No[[#This Row],[company]],"")</f>
        <v>Kingsman Construction Ltd</v>
      </c>
      <c r="C1679" s="14" t="str">
        <f>IFERROR(_xlfn.XLOOKUP(Apollo_Results[[#This Row],[Company Number ]],Apollo_Data___Inc_Lender!A:A,Apollo_Data___Inc_Lender!C:C,,)&amp;"","")</f>
        <v>Karen - Edroff; Mark - Edroff</v>
      </c>
      <c r="D1679" s="8" t="str">
        <f>IFERROR(_xlfn.XLOOKUP(Apollo_Results[[#This Row],[Company Number ]],Apollo_Data___Inc_Lender!A:A,Apollo_Data___Inc_Lender!D:D,,)&amp;"","")</f>
        <v>National Westminster Bank PLC</v>
      </c>
      <c r="E1679" s="19">
        <f>IFERROR(_xlfn.XLOOKUP(Apollo_Results[[#This Row],[Company Number ]],Apollo_Data___Inc_Lender!A:A,Apollo_Data___Inc_Lender!E:E,"",),"")</f>
        <v>42615</v>
      </c>
      <c r="F1679" s="8" t="str">
        <f>IFERROR(_xlfn.XLOOKUP(Apollo_Results[[#This Row],[Company Number ]],Apollo_Data___Inc_Lender!A:A,Apollo_Data___Inc_Lender!F:F,"",0)&amp;"","")</f>
        <v>outstanding</v>
      </c>
      <c r="G1679" s="19">
        <f>_xlfn.XLOOKUP(Apollo_Results[[#This Row],[Company Number ]],Apollo_Data___Inc_Lender!A:A,Apollo_Data___Inc_Lender!G:G,"",0)</f>
        <v>38765</v>
      </c>
      <c r="H1679" s="8" t="str">
        <f>IFERROR(Apollo_Data__Comp_No[[#This Row],[First Name]],"")</f>
        <v>Mark</v>
      </c>
      <c r="I1679" s="8" t="str">
        <f>IFERROR(Apollo_Data__Comp_No[[#This Row],[Last Name]],"")</f>
        <v>Edroff</v>
      </c>
      <c r="M1679" s="8" t="str">
        <f>IFERROR(Apollo_Data__Comp_No[[#This Row],[Company Linkedin Url]],"")</f>
        <v>http://www.linkedin.com/company/kingsman-construction-ltd</v>
      </c>
      <c r="N1679" s="8" t="str">
        <f>IFERROR(Apollo_Data__Comp_No[[#This Row],[Website]],"")</f>
        <v>https://kingsmanconstruction.co.uk</v>
      </c>
      <c r="O1679" s="8" t="str">
        <f>IFERROR(Apollo_Data__Comp_No[[#This Row],[Company Address]],"")</f>
        <v>2 Cowley Road, Poole, England, United Kingdom, BH17 0UJ</v>
      </c>
      <c r="P1679" s="32"/>
    </row>
    <row r="1680" spans="1:16" x14ac:dyDescent="0.4">
      <c r="A1680" s="18" t="str">
        <f>IFERROR(Apollo_Data__Comp_No[[#This Row],[CH Company number]],"")</f>
        <v>00811627</v>
      </c>
      <c r="B1680" s="14" t="str">
        <f>IFERROR(Apollo_Data__Comp_No[[#This Row],[company]],"")</f>
        <v>J. &amp; W. Lowry Limited</v>
      </c>
      <c r="C1680" s="14" t="str">
        <f>IFERROR(_xlfn.XLOOKUP(Apollo_Results[[#This Row],[Company Number ]],Apollo_Data___Inc_Lender!A:A,Apollo_Data___Inc_Lender!C:C,,)&amp;"","")</f>
        <v>Stephen - Foster; Thomas - Foster</v>
      </c>
      <c r="D1680" s="8" t="str">
        <f>IFERROR(_xlfn.XLOOKUP(Apollo_Results[[#This Row],[Company Number ]],Apollo_Data___Inc_Lender!A:A,Apollo_Data___Inc_Lender!D:D,,)&amp;"","")</f>
        <v>Barclays Bank PLC</v>
      </c>
      <c r="E1680" s="19">
        <f>IFERROR(_xlfn.XLOOKUP(Apollo_Results[[#This Row],[Company Number ]],Apollo_Data___Inc_Lender!A:A,Apollo_Data___Inc_Lender!E:E,"",),"")</f>
        <v>42011</v>
      </c>
      <c r="F1680" s="8" t="str">
        <f>IFERROR(_xlfn.XLOOKUP(Apollo_Results[[#This Row],[Company Number ]],Apollo_Data___Inc_Lender!A:A,Apollo_Data___Inc_Lender!F:F,"",0)&amp;"","")</f>
        <v>fully-satisfied</v>
      </c>
      <c r="G1680" s="19">
        <f>_xlfn.XLOOKUP(Apollo_Results[[#This Row],[Company Number ]],Apollo_Data___Inc_Lender!A:A,Apollo_Data___Inc_Lender!G:G,"",0)</f>
        <v>23564</v>
      </c>
      <c r="H1680" s="8" t="str">
        <f>IFERROR(Apollo_Data__Comp_No[[#This Row],[First Name]],"")</f>
        <v>Stephen</v>
      </c>
      <c r="I1680" s="8" t="str">
        <f>IFERROR(Apollo_Data__Comp_No[[#This Row],[Last Name]],"")</f>
        <v>Foster</v>
      </c>
      <c r="M1680" s="8" t="str">
        <f>IFERROR(Apollo_Data__Comp_No[[#This Row],[Company Linkedin Url]],"")</f>
        <v>http://www.linkedin.com/company/j-&amp;-w-lowry-limited</v>
      </c>
      <c r="N1680" s="8" t="str">
        <f>IFERROR(Apollo_Data__Comp_No[[#This Row],[Website]],"")</f>
        <v>https://jwlowry.co.uk</v>
      </c>
      <c r="O1680" s="8" t="str">
        <f>IFERROR(Apollo_Data__Comp_No[[#This Row],[Company Address]],"")</f>
        <v>76 Eastern Way, Newcastle upon Tyne, England, United Kingdom, NE20 9RE</v>
      </c>
      <c r="P1680" s="32"/>
    </row>
    <row r="1681" spans="1:16" x14ac:dyDescent="0.4">
      <c r="A1681" s="18" t="str">
        <f>IFERROR(Apollo_Data__Comp_No[[#This Row],[CH Company number]],"")</f>
        <v>09663262</v>
      </c>
      <c r="B1681" s="14" t="str">
        <f>IFERROR(Apollo_Data__Comp_No[[#This Row],[company]],"")</f>
        <v>Brackley Property Developments Ltd</v>
      </c>
      <c r="C1681" s="14" t="str">
        <f>IFERROR(_xlfn.XLOOKUP(Apollo_Results[[#This Row],[Company Number ]],Apollo_Data___Inc_Lender!A:A,Apollo_Data___Inc_Lender!C:C,,)&amp;"","")</f>
        <v>Stephen - Pedrick-Moyle; Matthew - Roberts; James - Wakeford; Mark - Wakeford</v>
      </c>
      <c r="D1681" s="8" t="str">
        <f>IFERROR(_xlfn.XLOOKUP(Apollo_Results[[#This Row],[Company Number ]],Apollo_Data___Inc_Lender!A:A,Apollo_Data___Inc_Lender!D:D,,)&amp;"","")</f>
        <v>Barnett Waddingham Trustees Limited; Keith John Smith</v>
      </c>
      <c r="E1681" s="19">
        <f>IFERROR(_xlfn.XLOOKUP(Apollo_Results[[#This Row],[Company Number ]],Apollo_Data___Inc_Lender!A:A,Apollo_Data___Inc_Lender!E:E,"",),"")</f>
        <v>42711</v>
      </c>
      <c r="F1681" s="8" t="str">
        <f>IFERROR(_xlfn.XLOOKUP(Apollo_Results[[#This Row],[Company Number ]],Apollo_Data___Inc_Lender!A:A,Apollo_Data___Inc_Lender!F:F,"",0)&amp;"","")</f>
        <v>outstanding</v>
      </c>
      <c r="G1681" s="19">
        <f>_xlfn.XLOOKUP(Apollo_Results[[#This Row],[Company Number ]],Apollo_Data___Inc_Lender!A:A,Apollo_Data___Inc_Lender!G:G,"",0)</f>
        <v>42185</v>
      </c>
      <c r="H1681" s="8" t="str">
        <f>IFERROR(Apollo_Data__Comp_No[[#This Row],[First Name]],"")</f>
        <v>Helen</v>
      </c>
      <c r="I1681" s="8" t="str">
        <f>IFERROR(Apollo_Data__Comp_No[[#This Row],[Last Name]],"")</f>
        <v>Longstaffe</v>
      </c>
      <c r="M1681" s="8" t="str">
        <f>IFERROR(Apollo_Data__Comp_No[[#This Row],[Company Linkedin Url]],"")</f>
        <v>http://www.linkedin.com/company/brackley-property-developments-limited</v>
      </c>
      <c r="N1681" s="8" t="str">
        <f>IFERROR(Apollo_Data__Comp_No[[#This Row],[Website]],"")</f>
        <v>https://brackley-propdev.co.uk</v>
      </c>
      <c r="O1681" s="8" t="str">
        <f>IFERROR(Apollo_Data__Comp_No[[#This Row],[Company Address]],"")</f>
        <v>1 Ratby Lane, England, United Kingdom, LE3 3AW</v>
      </c>
      <c r="P1681" s="32"/>
    </row>
    <row r="1682" spans="1:16" x14ac:dyDescent="0.4">
      <c r="A1682" s="18" t="str">
        <f>IFERROR(Apollo_Data__Comp_No[[#This Row],[CH Company number]],"")</f>
        <v>09274850</v>
      </c>
      <c r="B1682" s="14" t="str">
        <f>IFERROR(Apollo_Data__Comp_No[[#This Row],[company]],"")</f>
        <v>Kingswood Homes</v>
      </c>
      <c r="C1682" s="14" t="str">
        <f>IFERROR(_xlfn.XLOOKUP(Apollo_Results[[#This Row],[Company Number ]],Apollo_Data___Inc_Lender!A:A,Apollo_Data___Inc_Lender!C:C,,)&amp;"","")</f>
        <v>Chandravadan - Ganatra; Chandra - Ganatra; Ravi - Ganatra</v>
      </c>
      <c r="D1682" s="8" t="str">
        <f>IFERROR(_xlfn.XLOOKUP(Apollo_Results[[#This Row],[Company Number ]],Apollo_Data___Inc_Lender!A:A,Apollo_Data___Inc_Lender!D:D,,)&amp;"","")</f>
        <v/>
      </c>
      <c r="E1682" s="19">
        <f>IFERROR(_xlfn.XLOOKUP(Apollo_Results[[#This Row],[Company Number ]],Apollo_Data___Inc_Lender!A:A,Apollo_Data___Inc_Lender!E:E,"",),"")</f>
        <v>0</v>
      </c>
      <c r="F1682" s="8" t="str">
        <f>IFERROR(_xlfn.XLOOKUP(Apollo_Results[[#This Row],[Company Number ]],Apollo_Data___Inc_Lender!A:A,Apollo_Data___Inc_Lender!F:F,"",0)&amp;"","")</f>
        <v/>
      </c>
      <c r="G1682" s="19">
        <f>_xlfn.XLOOKUP(Apollo_Results[[#This Row],[Company Number ]],Apollo_Data___Inc_Lender!A:A,Apollo_Data___Inc_Lender!G:G,"",0)</f>
        <v>41934</v>
      </c>
      <c r="H1682" s="8" t="str">
        <f>IFERROR(Apollo_Data__Comp_No[[#This Row],[First Name]],"")</f>
        <v>Tony</v>
      </c>
      <c r="I1682" s="8" t="str">
        <f>IFERROR(Apollo_Data__Comp_No[[#This Row],[Last Name]],"")</f>
        <v>Britton</v>
      </c>
      <c r="M1682" s="8" t="str">
        <f>IFERROR(Apollo_Data__Comp_No[[#This Row],[Company Linkedin Url]],"")</f>
        <v>http://www.linkedin.com/company/kingswoodhomes</v>
      </c>
      <c r="N1682" s="8" t="str">
        <f>IFERROR(Apollo_Data__Comp_No[[#This Row],[Website]],"")</f>
        <v>https://kingswoodhomes.co.uk</v>
      </c>
      <c r="O1682" s="8" t="str">
        <f>IFERROR(Apollo_Data__Comp_No[[#This Row],[Company Address]],"")</f>
        <v>Meriden Road, Hampton in Arden, England, United Kingdom, B92 0LT</v>
      </c>
      <c r="P1682" s="32"/>
    </row>
    <row r="1683" spans="1:16" x14ac:dyDescent="0.4">
      <c r="A1683" s="18" t="str">
        <f>IFERROR(Apollo_Data__Comp_No[[#This Row],[CH Company number]],"")</f>
        <v>13203530</v>
      </c>
      <c r="B1683" s="14" t="str">
        <f>IFERROR(Apollo_Data__Comp_No[[#This Row],[company]],"")</f>
        <v>E5 Group</v>
      </c>
      <c r="C1683" s="14" t="str">
        <f>IFERROR(_xlfn.XLOOKUP(Apollo_Results[[#This Row],[Company Number ]],Apollo_Data___Inc_Lender!A:A,Apollo_Data___Inc_Lender!C:C,,)&amp;"","")</f>
        <v>Francis - Johnson</v>
      </c>
      <c r="D1683" s="8" t="str">
        <f>IFERROR(_xlfn.XLOOKUP(Apollo_Results[[#This Row],[Company Number ]],Apollo_Data___Inc_Lender!A:A,Apollo_Data___Inc_Lender!D:D,,)&amp;"","")</f>
        <v>Lloyds Bank Commercial Finance LTD</v>
      </c>
      <c r="E1683" s="19">
        <f>IFERROR(_xlfn.XLOOKUP(Apollo_Results[[#This Row],[Company Number ]],Apollo_Data___Inc_Lender!A:A,Apollo_Data___Inc_Lender!E:E,"",),"")</f>
        <v>45467</v>
      </c>
      <c r="F1683" s="8" t="str">
        <f>IFERROR(_xlfn.XLOOKUP(Apollo_Results[[#This Row],[Company Number ]],Apollo_Data___Inc_Lender!A:A,Apollo_Data___Inc_Lender!F:F,"",0)&amp;"","")</f>
        <v>outstanding</v>
      </c>
      <c r="G1683" s="19">
        <f>_xlfn.XLOOKUP(Apollo_Results[[#This Row],[Company Number ]],Apollo_Data___Inc_Lender!A:A,Apollo_Data___Inc_Lender!G:G,"",0)</f>
        <v>44243</v>
      </c>
      <c r="H1683" s="8" t="str">
        <f>IFERROR(Apollo_Data__Comp_No[[#This Row],[First Name]],"")</f>
        <v>James</v>
      </c>
      <c r="I1683" s="8" t="str">
        <f>IFERROR(Apollo_Data__Comp_No[[#This Row],[Last Name]],"")</f>
        <v>Medlicott</v>
      </c>
      <c r="M1683" s="8" t="str">
        <f>IFERROR(Apollo_Data__Comp_No[[#This Row],[Company Linkedin Url]],"")</f>
        <v>http://www.linkedin.com/company/e5-holding-ag</v>
      </c>
      <c r="N1683" s="8" t="str">
        <f>IFERROR(Apollo_Data__Comp_No[[#This Row],[Website]],"")</f>
        <v>https://e5-holding.com</v>
      </c>
      <c r="O1683" s="8" t="str">
        <f>IFERROR(Apollo_Data__Comp_No[[#This Row],[Company Address]],"")</f>
        <v>25 Waisenhausplatz, Bern, Canton of Bern, Switzerland, 3011</v>
      </c>
      <c r="P1683" s="32"/>
    </row>
    <row r="1684" spans="1:16" x14ac:dyDescent="0.4">
      <c r="A1684" s="18" t="str">
        <f>IFERROR(Apollo_Data__Comp_No[[#This Row],[CH Company number]],"")</f>
        <v>NI020886</v>
      </c>
      <c r="B1684" s="14" t="str">
        <f>IFERROR(Apollo_Data__Comp_No[[#This Row],[company]],"")</f>
        <v>Taggart Homes</v>
      </c>
      <c r="C1684" s="14" t="str">
        <f>IFERROR(_xlfn.XLOOKUP(Apollo_Results[[#This Row],[Company Number ]],Apollo_Data___Inc_Lender!A:A,Apollo_Data___Inc_Lender!C:C,,)&amp;"","")</f>
        <v>John - Taggart; Frank - Mcguigan; Michael - Taggart</v>
      </c>
      <c r="D1684" s="8" t="str">
        <f>IFERROR(_xlfn.XLOOKUP(Apollo_Results[[#This Row],[Company Number ]],Apollo_Data___Inc_Lender!A:A,Apollo_Data___Inc_Lender!D:D,,)&amp;"","")</f>
        <v>Ulster Bank Ireland Limited; Ulster Bank Limited</v>
      </c>
      <c r="E1684" s="19">
        <f>IFERROR(_xlfn.XLOOKUP(Apollo_Results[[#This Row],[Company Number ]],Apollo_Data___Inc_Lender!A:A,Apollo_Data___Inc_Lender!E:E,"",),"")</f>
        <v>38813</v>
      </c>
      <c r="F1684" s="8" t="str">
        <f>IFERROR(_xlfn.XLOOKUP(Apollo_Results[[#This Row],[Company Number ]],Apollo_Data___Inc_Lender!A:A,Apollo_Data___Inc_Lender!F:F,"",0)&amp;"","")</f>
        <v>outstanding</v>
      </c>
      <c r="G1684" s="19">
        <f>_xlfn.XLOOKUP(Apollo_Results[[#This Row],[Company Number ]],Apollo_Data___Inc_Lender!A:A,Apollo_Data___Inc_Lender!G:G,"",0)</f>
        <v>32036</v>
      </c>
      <c r="H1684" s="8" t="str">
        <f>IFERROR(Apollo_Data__Comp_No[[#This Row],[First Name]],"")</f>
        <v>Alison</v>
      </c>
      <c r="I1684" s="8" t="str">
        <f>IFERROR(Apollo_Data__Comp_No[[#This Row],[Last Name]],"")</f>
        <v>Best</v>
      </c>
      <c r="M1684" s="8" t="str">
        <f>IFERROR(Apollo_Data__Comp_No[[#This Row],[Company Linkedin Url]],"")</f>
        <v>http://www.linkedin.com/company/taggart-homes</v>
      </c>
      <c r="N1684" s="8" t="str">
        <f>IFERROR(Apollo_Data__Comp_No[[#This Row],[Website]],"")</f>
        <v>https://taggarthomes.com</v>
      </c>
      <c r="O1684" s="8" t="str">
        <f>IFERROR(Apollo_Data__Comp_No[[#This Row],[Company Address]],"")</f>
        <v>Crescent Link, Derry, Northern Ireland, United Kingdom, BT47</v>
      </c>
      <c r="P1684" s="32"/>
    </row>
    <row r="1685" spans="1:16" x14ac:dyDescent="0.4">
      <c r="A1685" s="18" t="str">
        <f>IFERROR(Apollo_Data__Comp_No[[#This Row],[CH Company number]],"")</f>
        <v>07792416</v>
      </c>
      <c r="B1685" s="14" t="str">
        <f>IFERROR(Apollo_Data__Comp_No[[#This Row],[company]],"")</f>
        <v>Fred Pritchard Property</v>
      </c>
      <c r="C1685" s="14" t="str">
        <f>IFERROR(_xlfn.XLOOKUP(Apollo_Results[[#This Row],[Company Number ]],Apollo_Data___Inc_Lender!A:A,Apollo_Data___Inc_Lender!C:C,,)&amp;"","")</f>
        <v>Charles - Pritchard; Pritchard, Sarah Jane</v>
      </c>
      <c r="D1685" s="8" t="str">
        <f>IFERROR(_xlfn.XLOOKUP(Apollo_Results[[#This Row],[Company Number ]],Apollo_Data___Inc_Lender!A:A,Apollo_Data___Inc_Lender!D:D,,)&amp;"","")</f>
        <v/>
      </c>
      <c r="E1685" s="19">
        <f>IFERROR(_xlfn.XLOOKUP(Apollo_Results[[#This Row],[Company Number ]],Apollo_Data___Inc_Lender!A:A,Apollo_Data___Inc_Lender!E:E,"",),"")</f>
        <v>0</v>
      </c>
      <c r="F1685" s="8" t="str">
        <f>IFERROR(_xlfn.XLOOKUP(Apollo_Results[[#This Row],[Company Number ]],Apollo_Data___Inc_Lender!A:A,Apollo_Data___Inc_Lender!F:F,"",0)&amp;"","")</f>
        <v/>
      </c>
      <c r="G1685" s="19">
        <f>_xlfn.XLOOKUP(Apollo_Results[[#This Row],[Company Number ]],Apollo_Data___Inc_Lender!A:A,Apollo_Data___Inc_Lender!G:G,"",0)</f>
        <v>40815</v>
      </c>
      <c r="H1685" s="8" t="str">
        <f>IFERROR(Apollo_Data__Comp_No[[#This Row],[First Name]],"")</f>
        <v>Fred</v>
      </c>
      <c r="I1685" s="8" t="str">
        <f>IFERROR(Apollo_Data__Comp_No[[#This Row],[Last Name]],"")</f>
        <v>Pritchard</v>
      </c>
      <c r="M1685" s="8" t="str">
        <f>IFERROR(Apollo_Data__Comp_No[[#This Row],[Company Linkedin Url]],"")</f>
        <v>http://www.linkedin.com/company/fredpritchardproperty</v>
      </c>
      <c r="N1685" s="8" t="str">
        <f>IFERROR(Apollo_Data__Comp_No[[#This Row],[Website]],"")</f>
        <v>https://fredpritchard.com</v>
      </c>
      <c r="O1685" s="8" t="str">
        <f>IFERROR(Apollo_Data__Comp_No[[#This Row],[Company Address]],"")</f>
        <v>High Green, Cannock, England, United Kingdom, WS11 1BE</v>
      </c>
      <c r="P1685" s="32"/>
    </row>
    <row r="1686" spans="1:16" x14ac:dyDescent="0.4">
      <c r="A1686" s="18" t="str">
        <f>IFERROR(Apollo_Data__Comp_No[[#This Row],[CH Company number]],"")</f>
        <v>06354036</v>
      </c>
      <c r="B1686" s="14" t="str">
        <f>IFERROR(Apollo_Data__Comp_No[[#This Row],[company]],"")</f>
        <v>Ultimate Lifestyles</v>
      </c>
      <c r="C1686" s="14" t="str">
        <f>IFERROR(_xlfn.XLOOKUP(Apollo_Results[[#This Row],[Company Number ]],Apollo_Data___Inc_Lender!A:A,Apollo_Data___Inc_Lender!C:C,,)&amp;"","")</f>
        <v>Karen - Ross</v>
      </c>
      <c r="D1686" s="8" t="str">
        <f>IFERROR(_xlfn.XLOOKUP(Apollo_Results[[#This Row],[Company Number ]],Apollo_Data___Inc_Lender!A:A,Apollo_Data___Inc_Lender!D:D,,)&amp;"","")</f>
        <v>Onesavings Bank PLC Trading as Kent Reliance</v>
      </c>
      <c r="E1686" s="19">
        <f>IFERROR(_xlfn.XLOOKUP(Apollo_Results[[#This Row],[Company Number ]],Apollo_Data___Inc_Lender!A:A,Apollo_Data___Inc_Lender!E:E,"",),"")</f>
        <v>45764</v>
      </c>
      <c r="F1686" s="8" t="str">
        <f>IFERROR(_xlfn.XLOOKUP(Apollo_Results[[#This Row],[Company Number ]],Apollo_Data___Inc_Lender!A:A,Apollo_Data___Inc_Lender!F:F,"",0)&amp;"","")</f>
        <v>outstanding</v>
      </c>
      <c r="G1686" s="19">
        <f>_xlfn.XLOOKUP(Apollo_Results[[#This Row],[Company Number ]],Apollo_Data___Inc_Lender!A:A,Apollo_Data___Inc_Lender!G:G,"",0)</f>
        <v>39322</v>
      </c>
      <c r="H1686" s="8" t="str">
        <f>IFERROR(Apollo_Data__Comp_No[[#This Row],[First Name]],"")</f>
        <v>Carl</v>
      </c>
      <c r="I1686" s="8" t="str">
        <f>IFERROR(Apollo_Data__Comp_No[[#This Row],[Last Name]],"")</f>
        <v>Jaffer</v>
      </c>
      <c r="M1686" s="8" t="str">
        <f>IFERROR(Apollo_Data__Comp_No[[#This Row],[Company Linkedin Url]],"")</f>
        <v>http://www.linkedin.com/company/ultimatelifestyles</v>
      </c>
      <c r="N1686" s="8" t="str">
        <f>IFERROR(Apollo_Data__Comp_No[[#This Row],[Website]],"")</f>
        <v>https://ultimate-lifestyles.com</v>
      </c>
      <c r="O1686" s="8" t="str">
        <f>IFERROR(Apollo_Data__Comp_No[[#This Row],[Company Address]],"")</f>
        <v>17 Calle Camino de la Cruz, Marbella, Andalucia, Spain, 29602</v>
      </c>
      <c r="P1686" s="32"/>
    </row>
    <row r="1687" spans="1:16" x14ac:dyDescent="0.4">
      <c r="A1687" s="18" t="str">
        <f>IFERROR(Apollo_Data__Comp_No[[#This Row],[CH Company number]],"")</f>
        <v>10437735</v>
      </c>
      <c r="B1687" s="14" t="str">
        <f>IFERROR(Apollo_Data__Comp_No[[#This Row],[company]],"")</f>
        <v>YieldMe</v>
      </c>
      <c r="C1687" s="14" t="str">
        <f>IFERROR(_xlfn.XLOOKUP(Apollo_Results[[#This Row],[Company Number ]],Apollo_Data___Inc_Lender!A:A,Apollo_Data___Inc_Lender!C:C,,)&amp;"","")</f>
        <v>Christian - Evans</v>
      </c>
      <c r="D1687" s="8" t="str">
        <f>IFERROR(_xlfn.XLOOKUP(Apollo_Results[[#This Row],[Company Number ]],Apollo_Data___Inc_Lender!A:A,Apollo_Data___Inc_Lender!D:D,,)&amp;"","")</f>
        <v>Tc Security Trustee Limited</v>
      </c>
      <c r="E1687" s="19">
        <f>IFERROR(_xlfn.XLOOKUP(Apollo_Results[[#This Row],[Company Number ]],Apollo_Data___Inc_Lender!A:A,Apollo_Data___Inc_Lender!E:E,"",),"")</f>
        <v>44286</v>
      </c>
      <c r="F1687" s="8" t="str">
        <f>IFERROR(_xlfn.XLOOKUP(Apollo_Results[[#This Row],[Company Number ]],Apollo_Data___Inc_Lender!A:A,Apollo_Data___Inc_Lender!F:F,"",0)&amp;"","")</f>
        <v>fully-satisfied</v>
      </c>
      <c r="G1687" s="19">
        <f>_xlfn.XLOOKUP(Apollo_Results[[#This Row],[Company Number ]],Apollo_Data___Inc_Lender!A:A,Apollo_Data___Inc_Lender!G:G,"",0)</f>
        <v>42663</v>
      </c>
      <c r="H1687" s="8" t="str">
        <f>IFERROR(Apollo_Data__Comp_No[[#This Row],[First Name]],"")</f>
        <v>James</v>
      </c>
      <c r="I1687" s="8" t="str">
        <f>IFERROR(Apollo_Data__Comp_No[[#This Row],[Last Name]],"")</f>
        <v>Biddle</v>
      </c>
      <c r="M1687" s="8" t="str">
        <f>IFERROR(Apollo_Data__Comp_No[[#This Row],[Company Linkedin Url]],"")</f>
        <v>http://www.linkedin.com/company/yield-me</v>
      </c>
      <c r="N1687" s="8" t="str">
        <f>IFERROR(Apollo_Data__Comp_No[[#This Row],[Website]],"")</f>
        <v>https://yieldme.co.uk</v>
      </c>
      <c r="O1687" s="8" t="str">
        <f>IFERROR(Apollo_Data__Comp_No[[#This Row],[Company Address]],"")</f>
        <v>Loughborough, England, United Kingdom</v>
      </c>
      <c r="P1687" s="32"/>
    </row>
    <row r="1688" spans="1:16" x14ac:dyDescent="0.4">
      <c r="A1688" s="18" t="str">
        <f>IFERROR(Apollo_Data__Comp_No[[#This Row],[CH Company number]],"")</f>
        <v>06374325</v>
      </c>
      <c r="B1688" s="14" t="str">
        <f>IFERROR(Apollo_Data__Comp_No[[#This Row],[company]],"")</f>
        <v>Ideal Land</v>
      </c>
      <c r="C1688" s="14" t="str">
        <f>IFERROR(_xlfn.XLOOKUP(Apollo_Results[[#This Row],[Company Number ]],Apollo_Data___Inc_Lender!A:A,Apollo_Data___Inc_Lender!C:C,,)&amp;"","")</f>
        <v>James - Armstrong</v>
      </c>
      <c r="D1688" s="8" t="str">
        <f>IFERROR(_xlfn.XLOOKUP(Apollo_Results[[#This Row],[Company Number ]],Apollo_Data___Inc_Lender!A:A,Apollo_Data___Inc_Lender!D:D,,)&amp;"","")</f>
        <v/>
      </c>
      <c r="E1688" s="19">
        <f>IFERROR(_xlfn.XLOOKUP(Apollo_Results[[#This Row],[Company Number ]],Apollo_Data___Inc_Lender!A:A,Apollo_Data___Inc_Lender!E:E,"",),"")</f>
        <v>0</v>
      </c>
      <c r="F1688" s="8" t="str">
        <f>IFERROR(_xlfn.XLOOKUP(Apollo_Results[[#This Row],[Company Number ]],Apollo_Data___Inc_Lender!A:A,Apollo_Data___Inc_Lender!F:F,"",0)&amp;"","")</f>
        <v/>
      </c>
      <c r="G1688" s="19">
        <f>_xlfn.XLOOKUP(Apollo_Results[[#This Row],[Company Number ]],Apollo_Data___Inc_Lender!A:A,Apollo_Data___Inc_Lender!G:G,"",0)</f>
        <v>39343</v>
      </c>
      <c r="H1688" s="8" t="str">
        <f>IFERROR(Apollo_Data__Comp_No[[#This Row],[First Name]],"")</f>
        <v>Nina</v>
      </c>
      <c r="I1688" s="8" t="str">
        <f>IFERROR(Apollo_Data__Comp_No[[#This Row],[Last Name]],"")</f>
        <v>Ghafoor</v>
      </c>
      <c r="M1688" s="8" t="str">
        <f>IFERROR(Apollo_Data__Comp_No[[#This Row],[Company Linkedin Url]],"")</f>
        <v>http://www.linkedin.com/company/ideal-land-uk</v>
      </c>
      <c r="N1688" s="8" t="str">
        <f>IFERROR(Apollo_Data__Comp_No[[#This Row],[Website]],"")</f>
        <v>https://idealland.co.uk</v>
      </c>
      <c r="O1688" s="8" t="str">
        <f>IFERROR(Apollo_Data__Comp_No[[#This Row],[Company Address]],"")</f>
        <v>John Archer Way, London, England, United Kingdom, SW18 2</v>
      </c>
      <c r="P1688" s="32"/>
    </row>
    <row r="1689" spans="1:16" x14ac:dyDescent="0.4">
      <c r="A1689" s="18">
        <f>IFERROR(Apollo_Data__Comp_No[[#This Row],[CH Company number]],"")</f>
        <v>0</v>
      </c>
      <c r="B1689" s="14" t="str">
        <f>IFERROR(Apollo_Data__Comp_No[[#This Row],[company]],"")</f>
        <v>Kauffmans</v>
      </c>
      <c r="C1689" s="14" t="str">
        <f>IFERROR(_xlfn.XLOOKUP(Apollo_Results[[#This Row],[Company Number ]],Apollo_Data___Inc_Lender!A:A,Apollo_Data___Inc_Lender!C:C,,)&amp;"","")</f>
        <v/>
      </c>
      <c r="D1689" s="8" t="str">
        <f>IFERROR(_xlfn.XLOOKUP(Apollo_Results[[#This Row],[Company Number ]],Apollo_Data___Inc_Lender!A:A,Apollo_Data___Inc_Lender!D:D,,)&amp;"","")</f>
        <v/>
      </c>
      <c r="E1689" s="19" t="str">
        <f>IFERROR(_xlfn.XLOOKUP(Apollo_Results[[#This Row],[Company Number ]],Apollo_Data___Inc_Lender!A:A,Apollo_Data___Inc_Lender!E:E,"",),"")</f>
        <v/>
      </c>
      <c r="F1689" s="8" t="str">
        <f>IFERROR(_xlfn.XLOOKUP(Apollo_Results[[#This Row],[Company Number ]],Apollo_Data___Inc_Lender!A:A,Apollo_Data___Inc_Lender!F:F,"",0)&amp;"","")</f>
        <v/>
      </c>
      <c r="G1689" s="19" t="str">
        <f>_xlfn.XLOOKUP(Apollo_Results[[#This Row],[Company Number ]],Apollo_Data___Inc_Lender!A:A,Apollo_Data___Inc_Lender!G:G,"",0)</f>
        <v/>
      </c>
      <c r="H1689" s="8" t="str">
        <f>IFERROR(Apollo_Data__Comp_No[[#This Row],[First Name]],"")</f>
        <v>James</v>
      </c>
      <c r="I1689" s="8" t="str">
        <f>IFERROR(Apollo_Data__Comp_No[[#This Row],[Last Name]],"")</f>
        <v>Nicholls</v>
      </c>
      <c r="M1689" s="8" t="str">
        <f>IFERROR(Apollo_Data__Comp_No[[#This Row],[Company Linkedin Url]],"")</f>
        <v>http://www.linkedin.com/company/kauffmans</v>
      </c>
      <c r="N1689" s="8" t="str">
        <f>IFERROR(Apollo_Data__Comp_No[[#This Row],[Website]],"")</f>
        <v>https://kauffmans.co.uk</v>
      </c>
      <c r="O1689" s="8" t="str">
        <f>IFERROR(Apollo_Data__Comp_No[[#This Row],[Company Address]],"")</f>
        <v>74 Coleman Street, London, England, United Kingdom, EC2R 5BT</v>
      </c>
      <c r="P1689" s="32"/>
    </row>
    <row r="1690" spans="1:16" x14ac:dyDescent="0.4">
      <c r="A1690" s="18" t="str">
        <f>IFERROR(Apollo_Data__Comp_No[[#This Row],[CH Company number]],"")</f>
        <v>13415085</v>
      </c>
      <c r="B1690" s="14" t="str">
        <f>IFERROR(Apollo_Data__Comp_No[[#This Row],[company]],"")</f>
        <v>Cited Property</v>
      </c>
      <c r="C1690" s="14" t="str">
        <f>IFERROR(_xlfn.XLOOKUP(Apollo_Results[[#This Row],[Company Number ]],Apollo_Data___Inc_Lender!A:A,Apollo_Data___Inc_Lender!C:C,,)&amp;"","")</f>
        <v>Timothy - Lloyd; Bradley - Maher</v>
      </c>
      <c r="D1690" s="8" t="str">
        <f>IFERROR(_xlfn.XLOOKUP(Apollo_Results[[#This Row],[Company Number ]],Apollo_Data___Inc_Lender!A:A,Apollo_Data___Inc_Lender!D:D,,)&amp;"","")</f>
        <v/>
      </c>
      <c r="E1690" s="19">
        <f>IFERROR(_xlfn.XLOOKUP(Apollo_Results[[#This Row],[Company Number ]],Apollo_Data___Inc_Lender!A:A,Apollo_Data___Inc_Lender!E:E,"",),"")</f>
        <v>0</v>
      </c>
      <c r="F1690" s="8" t="str">
        <f>IFERROR(_xlfn.XLOOKUP(Apollo_Results[[#This Row],[Company Number ]],Apollo_Data___Inc_Lender!A:A,Apollo_Data___Inc_Lender!F:F,"",0)&amp;"","")</f>
        <v/>
      </c>
      <c r="G1690" s="19">
        <f>_xlfn.XLOOKUP(Apollo_Results[[#This Row],[Company Number ]],Apollo_Data___Inc_Lender!A:A,Apollo_Data___Inc_Lender!G:G,"",0)</f>
        <v>44340</v>
      </c>
      <c r="H1690" s="8" t="str">
        <f>IFERROR(Apollo_Data__Comp_No[[#This Row],[First Name]],"")</f>
        <v>Rory</v>
      </c>
      <c r="I1690" s="8" t="str">
        <f>IFERROR(Apollo_Data__Comp_No[[#This Row],[Last Name]],"")</f>
        <v>Gittins</v>
      </c>
      <c r="M1690" s="8" t="str">
        <f>IFERROR(Apollo_Data__Comp_No[[#This Row],[Company Linkedin Url]],"")</f>
        <v>http://www.linkedin.com/company/cited-property</v>
      </c>
      <c r="N1690" s="8" t="str">
        <f>IFERROR(Apollo_Data__Comp_No[[#This Row],[Website]],"")</f>
        <v>https://cited.co.uk</v>
      </c>
      <c r="O1690" s="8" t="str">
        <f>IFERROR(Apollo_Data__Comp_No[[#This Row],[Company Address]],"")</f>
        <v>48 Great Marlborough Street, London, England, United Kingdom, W1F 7BB</v>
      </c>
      <c r="P1690" s="32"/>
    </row>
    <row r="1691" spans="1:16" x14ac:dyDescent="0.4">
      <c r="A1691" s="18" t="str">
        <f>IFERROR(Apollo_Data__Comp_No[[#This Row],[CH Company number]],"")</f>
        <v>09309436</v>
      </c>
      <c r="B1691" s="14" t="str">
        <f>IFERROR(Apollo_Data__Comp_No[[#This Row],[company]],"")</f>
        <v>WUKPG</v>
      </c>
      <c r="C1691" s="14" t="str">
        <f>IFERROR(_xlfn.XLOOKUP(Apollo_Results[[#This Row],[Company Number ]],Apollo_Data___Inc_Lender!A:A,Apollo_Data___Inc_Lender!C:C,,)&amp;"","")</f>
        <v/>
      </c>
      <c r="D1691" s="8" t="str">
        <f>IFERROR(_xlfn.XLOOKUP(Apollo_Results[[#This Row],[Company Number ]],Apollo_Data___Inc_Lender!A:A,Apollo_Data___Inc_Lender!D:D,,)&amp;"","")</f>
        <v/>
      </c>
      <c r="E1691" s="19" t="str">
        <f>IFERROR(_xlfn.XLOOKUP(Apollo_Results[[#This Row],[Company Number ]],Apollo_Data___Inc_Lender!A:A,Apollo_Data___Inc_Lender!E:E,"",),"")</f>
        <v/>
      </c>
      <c r="F1691" s="8" t="str">
        <f>IFERROR(_xlfn.XLOOKUP(Apollo_Results[[#This Row],[Company Number ]],Apollo_Data___Inc_Lender!A:A,Apollo_Data___Inc_Lender!F:F,"",0)&amp;"","")</f>
        <v/>
      </c>
      <c r="G1691" s="19" t="str">
        <f>_xlfn.XLOOKUP(Apollo_Results[[#This Row],[Company Number ]],Apollo_Data___Inc_Lender!A:A,Apollo_Data___Inc_Lender!G:G,"",0)</f>
        <v/>
      </c>
      <c r="H1691" s="8" t="str">
        <f>IFERROR(Apollo_Data__Comp_No[[#This Row],[First Name]],"")</f>
        <v>Oliver</v>
      </c>
      <c r="I1691" s="8" t="str">
        <f>IFERROR(Apollo_Data__Comp_No[[#This Row],[Last Name]],"")</f>
        <v>Lipson</v>
      </c>
      <c r="M1691" s="8" t="str">
        <f>IFERROR(Apollo_Data__Comp_No[[#This Row],[Company Linkedin Url]],"")</f>
        <v>http://www.linkedin.com/company/wukpg-limited</v>
      </c>
      <c r="N1691" s="8" t="str">
        <f>IFERROR(Apollo_Data__Comp_No[[#This Row],[Website]],"")</f>
        <v>https://wukpg.com</v>
      </c>
      <c r="O1691" s="8" t="str">
        <f>IFERROR(Apollo_Data__Comp_No[[#This Row],[Company Address]],"")</f>
        <v>Manchester, England, United Kingdom</v>
      </c>
      <c r="P1691" s="32"/>
    </row>
    <row r="1692" spans="1:16" x14ac:dyDescent="0.4">
      <c r="A1692" s="18" t="str">
        <f>IFERROR(Apollo_Data__Comp_No[[#This Row],[CH Company number]],"")</f>
        <v>08101539</v>
      </c>
      <c r="B1692" s="14" t="str">
        <f>IFERROR(Apollo_Data__Comp_No[[#This Row],[company]],"")</f>
        <v>Alchemy Asset Management Limited</v>
      </c>
      <c r="C1692" s="14" t="str">
        <f>IFERROR(_xlfn.XLOOKUP(Apollo_Results[[#This Row],[Company Number ]],Apollo_Data___Inc_Lender!A:A,Apollo_Data___Inc_Lender!C:C,,)&amp;"","")</f>
        <v>David - Hughes; Guy - Bishop</v>
      </c>
      <c r="D1692" s="8" t="str">
        <f>IFERROR(_xlfn.XLOOKUP(Apollo_Results[[#This Row],[Company Number ]],Apollo_Data___Inc_Lender!A:A,Apollo_Data___Inc_Lender!D:D,,)&amp;"","")</f>
        <v/>
      </c>
      <c r="E1692" s="19">
        <f>IFERROR(_xlfn.XLOOKUP(Apollo_Results[[#This Row],[Company Number ]],Apollo_Data___Inc_Lender!A:A,Apollo_Data___Inc_Lender!E:E,"",),"")</f>
        <v>0</v>
      </c>
      <c r="F1692" s="8" t="str">
        <f>IFERROR(_xlfn.XLOOKUP(Apollo_Results[[#This Row],[Company Number ]],Apollo_Data___Inc_Lender!A:A,Apollo_Data___Inc_Lender!F:F,"",0)&amp;"","")</f>
        <v/>
      </c>
      <c r="G1692" s="19">
        <f>_xlfn.XLOOKUP(Apollo_Results[[#This Row],[Company Number ]],Apollo_Data___Inc_Lender!A:A,Apollo_Data___Inc_Lender!G:G,"",0)</f>
        <v>41072</v>
      </c>
      <c r="H1692" s="8" t="str">
        <f>IFERROR(Apollo_Data__Comp_No[[#This Row],[First Name]],"")</f>
        <v>David</v>
      </c>
      <c r="I1692" s="8" t="str">
        <f>IFERROR(Apollo_Data__Comp_No[[#This Row],[Last Name]],"")</f>
        <v>Hughes</v>
      </c>
      <c r="M1692" s="8" t="str">
        <f>IFERROR(Apollo_Data__Comp_No[[#This Row],[Company Linkedin Url]],"")</f>
        <v>http://www.linkedin.com/company/alchemyassetmanagementlimited</v>
      </c>
      <c r="N1692" s="8" t="str">
        <f>IFERROR(Apollo_Data__Comp_No[[#This Row],[Website]],"")</f>
        <v>https://alchemyassetmanagement.co.uk</v>
      </c>
      <c r="O1692" s="8" t="str">
        <f>IFERROR(Apollo_Data__Comp_No[[#This Row],[Company Address]],"")</f>
        <v>3 Duke of York Street, London, England, United Kingdom, SW1Y 6JP</v>
      </c>
      <c r="P1692" s="32"/>
    </row>
    <row r="1693" spans="1:16" x14ac:dyDescent="0.4">
      <c r="A1693" s="18" t="str">
        <f>IFERROR(Apollo_Data__Comp_No[[#This Row],[CH Company number]],"")</f>
        <v>04132040</v>
      </c>
      <c r="B1693" s="14" t="str">
        <f>IFERROR(Apollo_Data__Comp_No[[#This Row],[company]],"")</f>
        <v>TAYLOR WEAVER LIMITED</v>
      </c>
      <c r="C1693" s="14" t="str">
        <f>IFERROR(_xlfn.XLOOKUP(Apollo_Results[[#This Row],[Company Number ]],Apollo_Data___Inc_Lender!A:A,Apollo_Data___Inc_Lender!C:C,,)&amp;"","")</f>
        <v>Neil - Weaver; Alex - Taylor; James - Taylor</v>
      </c>
      <c r="D1693" s="8" t="str">
        <f>IFERROR(_xlfn.XLOOKUP(Apollo_Results[[#This Row],[Company Number ]],Apollo_Data___Inc_Lender!A:A,Apollo_Data___Inc_Lender!D:D,,)&amp;"","")</f>
        <v/>
      </c>
      <c r="E1693" s="19">
        <f>IFERROR(_xlfn.XLOOKUP(Apollo_Results[[#This Row],[Company Number ]],Apollo_Data___Inc_Lender!A:A,Apollo_Data___Inc_Lender!E:E,"",),"")</f>
        <v>0</v>
      </c>
      <c r="F1693" s="8" t="str">
        <f>IFERROR(_xlfn.XLOOKUP(Apollo_Results[[#This Row],[Company Number ]],Apollo_Data___Inc_Lender!A:A,Apollo_Data___Inc_Lender!F:F,"",0)&amp;"","")</f>
        <v/>
      </c>
      <c r="G1693" s="19">
        <f>_xlfn.XLOOKUP(Apollo_Results[[#This Row],[Company Number ]],Apollo_Data___Inc_Lender!A:A,Apollo_Data___Inc_Lender!G:G,"",0)</f>
        <v>36888</v>
      </c>
      <c r="H1693" s="8" t="str">
        <f>IFERROR(Apollo_Data__Comp_No[[#This Row],[First Name]],"")</f>
        <v>Neil</v>
      </c>
      <c r="I1693" s="8" t="str">
        <f>IFERROR(Apollo_Data__Comp_No[[#This Row],[Last Name]],"")</f>
        <v>Weaver</v>
      </c>
      <c r="M1693" s="8" t="str">
        <f>IFERROR(Apollo_Data__Comp_No[[#This Row],[Company Linkedin Url]],"")</f>
        <v>http://www.linkedin.com/company/taylor-weaver-limited</v>
      </c>
      <c r="N1693" s="8" t="str">
        <f>IFERROR(Apollo_Data__Comp_No[[#This Row],[Website]],"")</f>
        <v>https://taylorweaver.co.uk</v>
      </c>
      <c r="O1693" s="8" t="str">
        <f>IFERROR(Apollo_Data__Comp_No[[#This Row],[Company Address]],"")</f>
        <v>Trident Park, Blackburn, England, United Kingdom, BB1 3</v>
      </c>
      <c r="P1693" s="32"/>
    </row>
    <row r="1694" spans="1:16" x14ac:dyDescent="0.4">
      <c r="A1694" s="18" t="str">
        <f>IFERROR(Apollo_Data__Comp_No[[#This Row],[CH Company number]],"")</f>
        <v>07064630</v>
      </c>
      <c r="B1694" s="14" t="str">
        <f>IFERROR(Apollo_Data__Comp_No[[#This Row],[company]],"")</f>
        <v>RIVER OAKS HOMES LTD</v>
      </c>
      <c r="C1694" s="14" t="str">
        <f>IFERROR(_xlfn.XLOOKUP(Apollo_Results[[#This Row],[Company Number ]],Apollo_Data___Inc_Lender!A:A,Apollo_Data___Inc_Lender!C:C,,)&amp;"","")</f>
        <v>Raymond - Charmak</v>
      </c>
      <c r="D1694" s="8" t="str">
        <f>IFERROR(_xlfn.XLOOKUP(Apollo_Results[[#This Row],[Company Number ]],Apollo_Data___Inc_Lender!A:A,Apollo_Data___Inc_Lender!D:D,,)&amp;"","")</f>
        <v>Raymond Charmak</v>
      </c>
      <c r="E1694" s="19">
        <f>IFERROR(_xlfn.XLOOKUP(Apollo_Results[[#This Row],[Company Number ]],Apollo_Data___Inc_Lender!A:A,Apollo_Data___Inc_Lender!E:E,"",),"")</f>
        <v>43373</v>
      </c>
      <c r="F1694" s="8" t="str">
        <f>IFERROR(_xlfn.XLOOKUP(Apollo_Results[[#This Row],[Company Number ]],Apollo_Data___Inc_Lender!A:A,Apollo_Data___Inc_Lender!F:F,"",0)&amp;"","")</f>
        <v>outstanding</v>
      </c>
      <c r="G1694" s="19">
        <f>_xlfn.XLOOKUP(Apollo_Results[[#This Row],[Company Number ]],Apollo_Data___Inc_Lender!A:A,Apollo_Data___Inc_Lender!G:G,"",0)</f>
        <v>40120</v>
      </c>
      <c r="H1694" s="8" t="str">
        <f>IFERROR(Apollo_Data__Comp_No[[#This Row],[First Name]],"")</f>
        <v>Oliver</v>
      </c>
      <c r="I1694" s="8" t="str">
        <f>IFERROR(Apollo_Data__Comp_No[[#This Row],[Last Name]],"")</f>
        <v>Charmak</v>
      </c>
      <c r="M1694" s="8" t="str">
        <f>IFERROR(Apollo_Data__Comp_No[[#This Row],[Company Linkedin Url]],"")</f>
        <v>http://www.linkedin.com/company/river-oaks-homes-ltd</v>
      </c>
      <c r="N1694" s="8" t="str">
        <f>IFERROR(Apollo_Data__Comp_No[[#This Row],[Website]],"")</f>
        <v>https://riveroakshomes.co.uk</v>
      </c>
      <c r="O1694" s="8" t="str">
        <f>IFERROR(Apollo_Data__Comp_No[[#This Row],[Company Address]],"")</f>
        <v>5 Powis Villas, Brighton, England, United Kingdom, BN1 3HD</v>
      </c>
      <c r="P1694" s="32"/>
    </row>
    <row r="1695" spans="1:16" x14ac:dyDescent="0.4">
      <c r="A1695" s="18" t="str">
        <f>IFERROR(Apollo_Data__Comp_No[[#This Row],[CH Company number]],"")</f>
        <v>15857325</v>
      </c>
      <c r="B1695" s="14" t="str">
        <f>IFERROR(Apollo_Data__Comp_No[[#This Row],[company]],"")</f>
        <v>DONNINGTON NEW HOMES 5 LIMITED</v>
      </c>
      <c r="C1695" s="14" t="str">
        <f>IFERROR(_xlfn.XLOOKUP(Apollo_Results[[#This Row],[Company Number ]],Apollo_Data___Inc_Lender!A:A,Apollo_Data___Inc_Lender!C:C,,)&amp;"","")</f>
        <v/>
      </c>
      <c r="D1695" s="8" t="str">
        <f>IFERROR(_xlfn.XLOOKUP(Apollo_Results[[#This Row],[Company Number ]],Apollo_Data___Inc_Lender!A:A,Apollo_Data___Inc_Lender!D:D,,)&amp;"","")</f>
        <v/>
      </c>
      <c r="E1695" s="19" t="str">
        <f>IFERROR(_xlfn.XLOOKUP(Apollo_Results[[#This Row],[Company Number ]],Apollo_Data___Inc_Lender!A:A,Apollo_Data___Inc_Lender!E:E,"",),"")</f>
        <v/>
      </c>
      <c r="F1695" s="8" t="str">
        <f>IFERROR(_xlfn.XLOOKUP(Apollo_Results[[#This Row],[Company Number ]],Apollo_Data___Inc_Lender!A:A,Apollo_Data___Inc_Lender!F:F,"",0)&amp;"","")</f>
        <v/>
      </c>
      <c r="G1695" s="19" t="str">
        <f>_xlfn.XLOOKUP(Apollo_Results[[#This Row],[Company Number ]],Apollo_Data___Inc_Lender!A:A,Apollo_Data___Inc_Lender!G:G,"",0)</f>
        <v/>
      </c>
      <c r="H1695" s="8" t="str">
        <f>IFERROR(Apollo_Data__Comp_No[[#This Row],[First Name]],"")</f>
        <v>Jason</v>
      </c>
      <c r="I1695" s="8" t="str">
        <f>IFERROR(Apollo_Data__Comp_No[[#This Row],[Last Name]],"")</f>
        <v>Kindlon</v>
      </c>
      <c r="M1695" s="8" t="str">
        <f>IFERROR(Apollo_Data__Comp_No[[#This Row],[Company Linkedin Url]],"")</f>
        <v>http://www.linkedin.com/company/donnington-new-homes</v>
      </c>
      <c r="N1695" s="8" t="str">
        <f>IFERROR(Apollo_Data__Comp_No[[#This Row],[Website]],"")</f>
        <v>https://donningtonnewhomes.com</v>
      </c>
      <c r="O1695" s="8" t="str">
        <f>IFERROR(Apollo_Data__Comp_No[[#This Row],[Company Address]],"")</f>
        <v>Warren Road, Newbury, England, United Kingdom, RG14 6NH</v>
      </c>
      <c r="P1695" s="32"/>
    </row>
    <row r="1696" spans="1:16" x14ac:dyDescent="0.4">
      <c r="A1696" s="18" t="str">
        <f>IFERROR(Apollo_Data__Comp_No[[#This Row],[CH Company number]],"")</f>
        <v>07566307</v>
      </c>
      <c r="B1696" s="14" t="str">
        <f>IFERROR(Apollo_Data__Comp_No[[#This Row],[company]],"")</f>
        <v>Bayfield Homes Ltd</v>
      </c>
      <c r="C1696" s="14" t="str">
        <f>IFERROR(_xlfn.XLOOKUP(Apollo_Results[[#This Row],[Company Number ]],Apollo_Data___Inc_Lender!A:A,Apollo_Data___Inc_Lender!C:C,,)&amp;"","")</f>
        <v/>
      </c>
      <c r="D1696" s="8" t="str">
        <f>IFERROR(_xlfn.XLOOKUP(Apollo_Results[[#This Row],[Company Number ]],Apollo_Data___Inc_Lender!A:A,Apollo_Data___Inc_Lender!D:D,,)&amp;"","")</f>
        <v/>
      </c>
      <c r="E1696" s="19" t="str">
        <f>IFERROR(_xlfn.XLOOKUP(Apollo_Results[[#This Row],[Company Number ]],Apollo_Data___Inc_Lender!A:A,Apollo_Data___Inc_Lender!E:E,"",),"")</f>
        <v/>
      </c>
      <c r="F1696" s="8" t="str">
        <f>IFERROR(_xlfn.XLOOKUP(Apollo_Results[[#This Row],[Company Number ]],Apollo_Data___Inc_Lender!A:A,Apollo_Data___Inc_Lender!F:F,"",0)&amp;"","")</f>
        <v/>
      </c>
      <c r="G1696" s="19" t="str">
        <f>_xlfn.XLOOKUP(Apollo_Results[[#This Row],[Company Number ]],Apollo_Data___Inc_Lender!A:A,Apollo_Data___Inc_Lender!G:G,"",0)</f>
        <v/>
      </c>
      <c r="H1696" s="8" t="str">
        <f>IFERROR(Apollo_Data__Comp_No[[#This Row],[First Name]],"")</f>
        <v>Jamieson</v>
      </c>
      <c r="I1696" s="8" t="str">
        <f>IFERROR(Apollo_Data__Comp_No[[#This Row],[Last Name]],"")</f>
        <v>Bird</v>
      </c>
      <c r="M1696" s="8" t="str">
        <f>IFERROR(Apollo_Data__Comp_No[[#This Row],[Company Linkedin Url]],"")</f>
        <v>http://www.linkedin.com/company/bayfield-homes-ltd</v>
      </c>
      <c r="N1696" s="8" t="str">
        <f>IFERROR(Apollo_Data__Comp_No[[#This Row],[Website]],"")</f>
        <v>https://bayfieldhomes.co.uk</v>
      </c>
      <c r="O1696" s="8" t="str">
        <f>IFERROR(Apollo_Data__Comp_No[[#This Row],[Company Address]],"")</f>
        <v>Melton Constable, England, United Kingdom, NR24 2ED</v>
      </c>
      <c r="P1696" s="32"/>
    </row>
    <row r="1697" spans="1:16" x14ac:dyDescent="0.4">
      <c r="A1697" s="18" t="str">
        <f>IFERROR(Apollo_Data__Comp_No[[#This Row],[CH Company number]],"")</f>
        <v>11381504</v>
      </c>
      <c r="B1697" s="14" t="str">
        <f>IFERROR(Apollo_Data__Comp_No[[#This Row],[company]],"")</f>
        <v>Enborne Project Consultancy Ltd</v>
      </c>
      <c r="C1697" s="14" t="str">
        <f>IFERROR(_xlfn.XLOOKUP(Apollo_Results[[#This Row],[Company Number ]],Apollo_Data___Inc_Lender!A:A,Apollo_Data___Inc_Lender!C:C,,)&amp;"","")</f>
        <v>Jonathan - Dean; Martin - Dunstan</v>
      </c>
      <c r="D1697" s="8" t="str">
        <f>IFERROR(_xlfn.XLOOKUP(Apollo_Results[[#This Row],[Company Number ]],Apollo_Data___Inc_Lender!A:A,Apollo_Data___Inc_Lender!D:D,,)&amp;"","")</f>
        <v/>
      </c>
      <c r="E1697" s="19">
        <f>IFERROR(_xlfn.XLOOKUP(Apollo_Results[[#This Row],[Company Number ]],Apollo_Data___Inc_Lender!A:A,Apollo_Data___Inc_Lender!E:E,"",),"")</f>
        <v>0</v>
      </c>
      <c r="F1697" s="8" t="str">
        <f>IFERROR(_xlfn.XLOOKUP(Apollo_Results[[#This Row],[Company Number ]],Apollo_Data___Inc_Lender!A:A,Apollo_Data___Inc_Lender!F:F,"",0)&amp;"","")</f>
        <v/>
      </c>
      <c r="G1697" s="19">
        <f>_xlfn.XLOOKUP(Apollo_Results[[#This Row],[Company Number ]],Apollo_Data___Inc_Lender!A:A,Apollo_Data___Inc_Lender!G:G,"",0)</f>
        <v>43244</v>
      </c>
      <c r="H1697" s="8" t="str">
        <f>IFERROR(Apollo_Data__Comp_No[[#This Row],[First Name]],"")</f>
        <v>Martin</v>
      </c>
      <c r="I1697" s="8" t="str">
        <f>IFERROR(Apollo_Data__Comp_No[[#This Row],[Last Name]],"")</f>
        <v>Dunstan</v>
      </c>
      <c r="M1697" s="8" t="str">
        <f>IFERROR(Apollo_Data__Comp_No[[#This Row],[Company Linkedin Url]],"")</f>
        <v>http://www.linkedin.com/company/enborne-project-consultancy-ltd</v>
      </c>
      <c r="N1697" s="8" t="str">
        <f>IFERROR(Apollo_Data__Comp_No[[#This Row],[Website]],"")</f>
        <v>https://enborneprojects.com</v>
      </c>
      <c r="O1697" s="8" t="str">
        <f>IFERROR(Apollo_Data__Comp_No[[#This Row],[Company Address]],"")</f>
        <v>3 Cromwell Road, Newbury, England, United Kingdom, RG14 2HP</v>
      </c>
      <c r="P1697" s="32"/>
    </row>
    <row r="1698" spans="1:16" x14ac:dyDescent="0.4">
      <c r="A1698" s="18" t="str">
        <f>IFERROR(Apollo_Data__Comp_No[[#This Row],[CH Company number]],"")</f>
        <v>11420098</v>
      </c>
      <c r="B1698" s="14" t="str">
        <f>IFERROR(Apollo_Data__Comp_No[[#This Row],[company]],"")</f>
        <v>DS Real Estate</v>
      </c>
      <c r="C1698" s="14" t="str">
        <f>IFERROR(_xlfn.XLOOKUP(Apollo_Results[[#This Row],[Company Number ]],Apollo_Data___Inc_Lender!A:A,Apollo_Data___Inc_Lender!C:C,,)&amp;"","")</f>
        <v>Michael - Fingleton; Daniel - Leviton; Simon - Miller</v>
      </c>
      <c r="D1698" s="8" t="str">
        <f>IFERROR(_xlfn.XLOOKUP(Apollo_Results[[#This Row],[Company Number ]],Apollo_Data___Inc_Lender!A:A,Apollo_Data___Inc_Lender!D:D,,)&amp;"","")</f>
        <v>Avamore Finance 1 Limited</v>
      </c>
      <c r="E1698" s="19">
        <f>IFERROR(_xlfn.XLOOKUP(Apollo_Results[[#This Row],[Company Number ]],Apollo_Data___Inc_Lender!A:A,Apollo_Data___Inc_Lender!E:E,"",),"")</f>
        <v>43774</v>
      </c>
      <c r="F1698" s="8" t="str">
        <f>IFERROR(_xlfn.XLOOKUP(Apollo_Results[[#This Row],[Company Number ]],Apollo_Data___Inc_Lender!A:A,Apollo_Data___Inc_Lender!F:F,"",0)&amp;"","")</f>
        <v>outstanding</v>
      </c>
      <c r="G1698" s="19">
        <f>_xlfn.XLOOKUP(Apollo_Results[[#This Row],[Company Number ]],Apollo_Data___Inc_Lender!A:A,Apollo_Data___Inc_Lender!G:G,"",0)</f>
        <v>43269</v>
      </c>
      <c r="H1698" s="8" t="str">
        <f>IFERROR(Apollo_Data__Comp_No[[#This Row],[First Name]],"")</f>
        <v>Michael</v>
      </c>
      <c r="I1698" s="8" t="str">
        <f>IFERROR(Apollo_Data__Comp_No[[#This Row],[Last Name]],"")</f>
        <v>Fingleton</v>
      </c>
      <c r="M1698" s="8" t="str">
        <f>IFERROR(Apollo_Data__Comp_No[[#This Row],[Company Linkedin Url]],"")</f>
        <v>http://www.linkedin.com/company/ds-realestate</v>
      </c>
      <c r="N1698" s="8" t="str">
        <f>IFERROR(Apollo_Data__Comp_No[[#This Row],[Website]],"")</f>
        <v>https://dsrealestate.co.uk</v>
      </c>
      <c r="O1698" s="8" t="str">
        <f>IFERROR(Apollo_Data__Comp_No[[#This Row],[Company Address]],"")</f>
        <v>London, United Kingdom</v>
      </c>
      <c r="P1698" s="32"/>
    </row>
    <row r="1699" spans="1:16" x14ac:dyDescent="0.4">
      <c r="A1699" s="18" t="str">
        <f>IFERROR(Apollo_Data__Comp_No[[#This Row],[CH Company number]],"")</f>
        <v>IP22991R</v>
      </c>
      <c r="B1699" s="14" t="str">
        <f>IFERROR(Apollo_Data__Comp_No[[#This Row],[company]],"")</f>
        <v>Fairhaven Housing Association Ltd</v>
      </c>
      <c r="C1699" s="14" t="str">
        <f>IFERROR(_xlfn.XLOOKUP(Apollo_Results[[#This Row],[Company Number ]],Apollo_Data___Inc_Lender!A:A,Apollo_Data___Inc_Lender!C:C,,)&amp;"","")</f>
        <v/>
      </c>
      <c r="D1699" s="8" t="str">
        <f>IFERROR(_xlfn.XLOOKUP(Apollo_Results[[#This Row],[Company Number ]],Apollo_Data___Inc_Lender!A:A,Apollo_Data___Inc_Lender!D:D,,)&amp;"","")</f>
        <v/>
      </c>
      <c r="E1699" s="19">
        <f>IFERROR(_xlfn.XLOOKUP(Apollo_Results[[#This Row],[Company Number ]],Apollo_Data___Inc_Lender!A:A,Apollo_Data___Inc_Lender!E:E,"",),"")</f>
        <v>0</v>
      </c>
      <c r="F1699" s="8" t="str">
        <f>IFERROR(_xlfn.XLOOKUP(Apollo_Results[[#This Row],[Company Number ]],Apollo_Data___Inc_Lender!A:A,Apollo_Data___Inc_Lender!F:F,"",0)&amp;"","")</f>
        <v/>
      </c>
      <c r="G1699" s="19">
        <f>_xlfn.XLOOKUP(Apollo_Results[[#This Row],[Company Number ]],Apollo_Data___Inc_Lender!A:A,Apollo_Data___Inc_Lender!G:G,"",0)</f>
        <v>0</v>
      </c>
      <c r="H1699" s="8" t="str">
        <f>IFERROR(Apollo_Data__Comp_No[[#This Row],[First Name]],"")</f>
        <v>Andrew</v>
      </c>
      <c r="I1699" s="8" t="str">
        <f>IFERROR(Apollo_Data__Comp_No[[#This Row],[Last Name]],"")</f>
        <v>Atkinson</v>
      </c>
      <c r="M1699" s="8" t="str">
        <f>IFERROR(Apollo_Data__Comp_No[[#This Row],[Company Linkedin Url]],"")</f>
        <v>http://www.linkedin.com/company/fairhaven-housing-association-limited</v>
      </c>
      <c r="N1699" s="8" t="str">
        <f>IFERROR(Apollo_Data__Comp_No[[#This Row],[Website]],"")</f>
        <v>https://fairhavenhousing.co.uk</v>
      </c>
      <c r="O1699" s="8" t="str">
        <f>IFERROR(Apollo_Data__Comp_No[[#This Row],[Company Address]],"")</f>
        <v>22 Crownlee, Preston, England, United Kingdom, PR1 0PA</v>
      </c>
      <c r="P1699" s="32"/>
    </row>
    <row r="1700" spans="1:16" x14ac:dyDescent="0.4">
      <c r="A1700" s="18" t="str">
        <f>IFERROR(Apollo_Data__Comp_No[[#This Row],[CH Company number]],"")</f>
        <v>08485902</v>
      </c>
      <c r="B1700" s="14" t="str">
        <f>IFERROR(Apollo_Data__Comp_No[[#This Row],[company]],"")</f>
        <v>L.D.F Construction Ltd</v>
      </c>
      <c r="C1700" s="14" t="str">
        <f>IFERROR(_xlfn.XLOOKUP(Apollo_Results[[#This Row],[Company Number ]],Apollo_Data___Inc_Lender!A:A,Apollo_Data___Inc_Lender!C:C,,)&amp;"","")</f>
        <v>Lewis - Foster</v>
      </c>
      <c r="D1700" s="8" t="str">
        <f>IFERROR(_xlfn.XLOOKUP(Apollo_Results[[#This Row],[Company Number ]],Apollo_Data___Inc_Lender!A:A,Apollo_Data___Inc_Lender!D:D,,)&amp;"","")</f>
        <v/>
      </c>
      <c r="E1700" s="19">
        <f>IFERROR(_xlfn.XLOOKUP(Apollo_Results[[#This Row],[Company Number ]],Apollo_Data___Inc_Lender!A:A,Apollo_Data___Inc_Lender!E:E,"",),"")</f>
        <v>0</v>
      </c>
      <c r="F1700" s="8" t="str">
        <f>IFERROR(_xlfn.XLOOKUP(Apollo_Results[[#This Row],[Company Number ]],Apollo_Data___Inc_Lender!A:A,Apollo_Data___Inc_Lender!F:F,"",0)&amp;"","")</f>
        <v/>
      </c>
      <c r="G1700" s="19">
        <f>_xlfn.XLOOKUP(Apollo_Results[[#This Row],[Company Number ]],Apollo_Data___Inc_Lender!A:A,Apollo_Data___Inc_Lender!G:G,"",0)</f>
        <v>41376</v>
      </c>
      <c r="H1700" s="8" t="str">
        <f>IFERROR(Apollo_Data__Comp_No[[#This Row],[First Name]],"")</f>
        <v>Lewis</v>
      </c>
      <c r="I1700" s="8" t="str">
        <f>IFERROR(Apollo_Data__Comp_No[[#This Row],[Last Name]],"")</f>
        <v>Foster</v>
      </c>
      <c r="M1700" s="8" t="str">
        <f>IFERROR(Apollo_Data__Comp_No[[#This Row],[Company Linkedin Url]],"")</f>
        <v>http://www.linkedin.com/company/luna-property-developments-limited</v>
      </c>
      <c r="N1700" s="8" t="str">
        <f>IFERROR(Apollo_Data__Comp_No[[#This Row],[Website]],"")</f>
        <v>https://ldfconstruction.co.uk</v>
      </c>
      <c r="O1700" s="8" t="str">
        <f>IFERROR(Apollo_Data__Comp_No[[#This Row],[Company Address]],"")</f>
        <v>22 Wycombe End, England, United Kingdom, HP9 1NB</v>
      </c>
      <c r="P1700" s="32"/>
    </row>
    <row r="1701" spans="1:16" x14ac:dyDescent="0.4">
      <c r="A1701" s="18" t="str">
        <f>IFERROR(Apollo_Data__Comp_No[[#This Row],[CH Company number]],"")</f>
        <v>12420069</v>
      </c>
      <c r="B1701" s="14" t="str">
        <f>IFERROR(Apollo_Data__Comp_No[[#This Row],[company]],"")</f>
        <v>Colico Living Ltd</v>
      </c>
      <c r="C1701" s="14" t="str">
        <f>IFERROR(_xlfn.XLOOKUP(Apollo_Results[[#This Row],[Company Number ]],Apollo_Data___Inc_Lender!A:A,Apollo_Data___Inc_Lender!C:C,,)&amp;"","")</f>
        <v>Jonathan - Stewart; Lisa - Archibald</v>
      </c>
      <c r="D1701" s="8" t="str">
        <f>IFERROR(_xlfn.XLOOKUP(Apollo_Results[[#This Row],[Company Number ]],Apollo_Data___Inc_Lender!A:A,Apollo_Data___Inc_Lender!D:D,,)&amp;"","")</f>
        <v>Jonathan Alistair Stewart, Lisa Jane Michelle Archibald and Grace Pension Trustees LTD as Trustees of the Pbsa Retirement Trust</v>
      </c>
      <c r="E1701" s="19">
        <f>IFERROR(_xlfn.XLOOKUP(Apollo_Results[[#This Row],[Company Number ]],Apollo_Data___Inc_Lender!A:A,Apollo_Data___Inc_Lender!E:E,"",),"")</f>
        <v>45814</v>
      </c>
      <c r="F1701" s="8" t="str">
        <f>IFERROR(_xlfn.XLOOKUP(Apollo_Results[[#This Row],[Company Number ]],Apollo_Data___Inc_Lender!A:A,Apollo_Data___Inc_Lender!F:F,"",0)&amp;"","")</f>
        <v>outstanding</v>
      </c>
      <c r="G1701" s="19">
        <f>_xlfn.XLOOKUP(Apollo_Results[[#This Row],[Company Number ]],Apollo_Data___Inc_Lender!A:A,Apollo_Data___Inc_Lender!G:G,"",0)</f>
        <v>43853</v>
      </c>
      <c r="H1701" s="8" t="str">
        <f>IFERROR(Apollo_Data__Comp_No[[#This Row],[First Name]],"")</f>
        <v>Trevor</v>
      </c>
      <c r="I1701" s="8" t="str">
        <f>IFERROR(Apollo_Data__Comp_No[[#This Row],[Last Name]],"")</f>
        <v>Newman</v>
      </c>
      <c r="M1701" s="8" t="str">
        <f>IFERROR(Apollo_Data__Comp_No[[#This Row],[Company Linkedin Url]],"")</f>
        <v>http://www.linkedin.com/company/colico-living-ltd</v>
      </c>
      <c r="N1701" s="8" t="str">
        <f>IFERROR(Apollo_Data__Comp_No[[#This Row],[Website]],"")</f>
        <v>https://colicoliving.com</v>
      </c>
      <c r="O1701" s="8" t="str">
        <f>IFERROR(Apollo_Data__Comp_No[[#This Row],[Company Address]],"")</f>
        <v>Bristol Avenue, Manchester, England, United Kingdom, M19 3</v>
      </c>
      <c r="P1701" s="32"/>
    </row>
    <row r="1702" spans="1:16" x14ac:dyDescent="0.4">
      <c r="A1702" s="18" t="str">
        <f>IFERROR(Apollo_Data__Comp_No[[#This Row],[CH Company number]],"")</f>
        <v>10722940</v>
      </c>
      <c r="B1702" s="14" t="str">
        <f>IFERROR(Apollo_Data__Comp_No[[#This Row],[company]],"")</f>
        <v>Urban &amp; Provincial</v>
      </c>
      <c r="C1702" s="14" t="str">
        <f>IFERROR(_xlfn.XLOOKUP(Apollo_Results[[#This Row],[Company Number ]],Apollo_Data___Inc_Lender!A:A,Apollo_Data___Inc_Lender!C:C,,)&amp;"","")</f>
        <v>Luke - Osborne; Thomas - Pratt</v>
      </c>
      <c r="D1702" s="8" t="str">
        <f>IFERROR(_xlfn.XLOOKUP(Apollo_Results[[#This Row],[Company Number ]],Apollo_Data___Inc_Lender!A:A,Apollo_Data___Inc_Lender!D:D,,)&amp;"","")</f>
        <v/>
      </c>
      <c r="E1702" s="19">
        <f>IFERROR(_xlfn.XLOOKUP(Apollo_Results[[#This Row],[Company Number ]],Apollo_Data___Inc_Lender!A:A,Apollo_Data___Inc_Lender!E:E,"",),"")</f>
        <v>0</v>
      </c>
      <c r="F1702" s="8" t="str">
        <f>IFERROR(_xlfn.XLOOKUP(Apollo_Results[[#This Row],[Company Number ]],Apollo_Data___Inc_Lender!A:A,Apollo_Data___Inc_Lender!F:F,"",0)&amp;"","")</f>
        <v/>
      </c>
      <c r="G1702" s="19">
        <f>_xlfn.XLOOKUP(Apollo_Results[[#This Row],[Company Number ]],Apollo_Data___Inc_Lender!A:A,Apollo_Data___Inc_Lender!G:G,"",0)</f>
        <v>42837</v>
      </c>
      <c r="H1702" s="8" t="str">
        <f>IFERROR(Apollo_Data__Comp_No[[#This Row],[First Name]],"")</f>
        <v>Luke</v>
      </c>
      <c r="I1702" s="8" t="str">
        <f>IFERROR(Apollo_Data__Comp_No[[#This Row],[Last Name]],"")</f>
        <v>Osborne</v>
      </c>
      <c r="M1702" s="8" t="str">
        <f>IFERROR(Apollo_Data__Comp_No[[#This Row],[Company Linkedin Url]],"")</f>
        <v>http://www.linkedin.com/company/urban-provincial</v>
      </c>
      <c r="N1702" s="8" t="str">
        <f>IFERROR(Apollo_Data__Comp_No[[#This Row],[Website]],"")</f>
        <v>https://urbanprovincial.com</v>
      </c>
      <c r="O1702" s="8" t="str">
        <f>IFERROR(Apollo_Data__Comp_No[[#This Row],[Company Address]],"")</f>
        <v>60 Cheapside, London, England, United Kingdom, EC2V 6AX</v>
      </c>
      <c r="P1702" s="32"/>
    </row>
    <row r="1703" spans="1:16" x14ac:dyDescent="0.4">
      <c r="A1703" s="18" t="str">
        <f>IFERROR(Apollo_Data__Comp_No[[#This Row],[CH Company number]],"")</f>
        <v>10076300</v>
      </c>
      <c r="B1703" s="14" t="str">
        <f>IFERROR(Apollo_Data__Comp_No[[#This Row],[company]],"")</f>
        <v>GIRAFFE DEVELOPMENTS LTD</v>
      </c>
      <c r="C1703" s="14" t="str">
        <f>IFERROR(_xlfn.XLOOKUP(Apollo_Results[[#This Row],[Company Number ]],Apollo_Data___Inc_Lender!A:A,Apollo_Data___Inc_Lender!C:C,,)&amp;"","")</f>
        <v>Geoffrey - Brien; Anthony - Siesel</v>
      </c>
      <c r="D1703" s="8" t="str">
        <f>IFERROR(_xlfn.XLOOKUP(Apollo_Results[[#This Row],[Company Number ]],Apollo_Data___Inc_Lender!A:A,Apollo_Data___Inc_Lender!D:D,,)&amp;"","")</f>
        <v/>
      </c>
      <c r="E1703" s="19">
        <f>IFERROR(_xlfn.XLOOKUP(Apollo_Results[[#This Row],[Company Number ]],Apollo_Data___Inc_Lender!A:A,Apollo_Data___Inc_Lender!E:E,"",),"")</f>
        <v>0</v>
      </c>
      <c r="F1703" s="8" t="str">
        <f>IFERROR(_xlfn.XLOOKUP(Apollo_Results[[#This Row],[Company Number ]],Apollo_Data___Inc_Lender!A:A,Apollo_Data___Inc_Lender!F:F,"",0)&amp;"","")</f>
        <v/>
      </c>
      <c r="G1703" s="19">
        <f>_xlfn.XLOOKUP(Apollo_Results[[#This Row],[Company Number ]],Apollo_Data___Inc_Lender!A:A,Apollo_Data___Inc_Lender!G:G,"",0)</f>
        <v>42450</v>
      </c>
      <c r="H1703" s="8" t="str">
        <f>IFERROR(Apollo_Data__Comp_No[[#This Row],[First Name]],"")</f>
        <v>Anthony</v>
      </c>
      <c r="I1703" s="8" t="str">
        <f>IFERROR(Apollo_Data__Comp_No[[#This Row],[Last Name]],"")</f>
        <v>Siesel</v>
      </c>
      <c r="M1703" s="8" t="str">
        <f>IFERROR(Apollo_Data__Comp_No[[#This Row],[Company Linkedin Url]],"")</f>
        <v>http://www.linkedin.com/company/giraffe-developments-ltd</v>
      </c>
      <c r="N1703" s="8" t="str">
        <f>IFERROR(Apollo_Data__Comp_No[[#This Row],[Website]],"")</f>
        <v>https://giraffedevelopments.co.uk</v>
      </c>
      <c r="O1703" s="8" t="str">
        <f>IFERROR(Apollo_Data__Comp_No[[#This Row],[Company Address]],"")</f>
        <v>West Byfleet, England, United Kingdom</v>
      </c>
      <c r="P1703" s="32"/>
    </row>
    <row r="1704" spans="1:16" x14ac:dyDescent="0.4">
      <c r="A1704" s="18" t="str">
        <f>IFERROR(Apollo_Data__Comp_No[[#This Row],[CH Company number]],"")</f>
        <v>SC562700</v>
      </c>
      <c r="B1704" s="14" t="str">
        <f>IFERROR(Apollo_Data__Comp_No[[#This Row],[company]],"")</f>
        <v>HSA Retail</v>
      </c>
      <c r="C1704" s="14" t="str">
        <f>IFERROR(_xlfn.XLOOKUP(Apollo_Results[[#This Row],[Company Number ]],Apollo_Data___Inc_Lender!A:A,Apollo_Data___Inc_Lender!C:C,,)&amp;"","")</f>
        <v>James - Hogg; David - Simmons</v>
      </c>
      <c r="D1704" s="8" t="str">
        <f>IFERROR(_xlfn.XLOOKUP(Apollo_Results[[#This Row],[Company Number ]],Apollo_Data___Inc_Lender!A:A,Apollo_Data___Inc_Lender!D:D,,)&amp;"","")</f>
        <v/>
      </c>
      <c r="E1704" s="19">
        <f>IFERROR(_xlfn.XLOOKUP(Apollo_Results[[#This Row],[Company Number ]],Apollo_Data___Inc_Lender!A:A,Apollo_Data___Inc_Lender!E:E,"",),"")</f>
        <v>0</v>
      </c>
      <c r="F1704" s="8" t="str">
        <f>IFERROR(_xlfn.XLOOKUP(Apollo_Results[[#This Row],[Company Number ]],Apollo_Data___Inc_Lender!A:A,Apollo_Data___Inc_Lender!F:F,"",0)&amp;"","")</f>
        <v/>
      </c>
      <c r="G1704" s="19">
        <f>_xlfn.XLOOKUP(Apollo_Results[[#This Row],[Company Number ]],Apollo_Data___Inc_Lender!A:A,Apollo_Data___Inc_Lender!G:G,"",0)</f>
        <v>42831</v>
      </c>
      <c r="H1704" s="8" t="str">
        <f>IFERROR(Apollo_Data__Comp_No[[#This Row],[First Name]],"")</f>
        <v>Gordon</v>
      </c>
      <c r="I1704" s="8" t="str">
        <f>IFERROR(Apollo_Data__Comp_No[[#This Row],[Last Name]],"")</f>
        <v>Nicolson</v>
      </c>
      <c r="M1704" s="8" t="str">
        <f>IFERROR(Apollo_Data__Comp_No[[#This Row],[Company Linkedin Url]],"")</f>
        <v>http://www.linkedin.com/company/eldenfield-commercial-property-consultants-llp</v>
      </c>
      <c r="N1704" s="8" t="str">
        <f>IFERROR(Apollo_Data__Comp_No[[#This Row],[Website]],"")</f>
        <v>https://hsaretail.com</v>
      </c>
      <c r="O1704" s="8" t="str">
        <f>IFERROR(Apollo_Data__Comp_No[[#This Row],[Company Address]],"")</f>
        <v>1a Museum Business Park, Glasgow, Scotland, United Kingdom, G53 7</v>
      </c>
      <c r="P1704" s="32"/>
    </row>
    <row r="1705" spans="1:16" x14ac:dyDescent="0.4">
      <c r="A1705" s="18" t="str">
        <f>IFERROR(Apollo_Data__Comp_No[[#This Row],[CH Company number]],"")</f>
        <v>10883711</v>
      </c>
      <c r="B1705" s="14" t="str">
        <f>IFERROR(Apollo_Data__Comp_No[[#This Row],[company]],"")</f>
        <v>Aile Homes Ltd</v>
      </c>
      <c r="C1705" s="14" t="str">
        <f>IFERROR(_xlfn.XLOOKUP(Apollo_Results[[#This Row],[Company Number ]],Apollo_Data___Inc_Lender!A:A,Apollo_Data___Inc_Lender!C:C,,)&amp;"","")</f>
        <v>Antony - Iren; Luke - Phillimore-Kelly</v>
      </c>
      <c r="D1705" s="8" t="str">
        <f>IFERROR(_xlfn.XLOOKUP(Apollo_Results[[#This Row],[Company Number ]],Apollo_Data___Inc_Lender!A:A,Apollo_Data___Inc_Lender!D:D,,)&amp;"","")</f>
        <v>Paragon Development Finance Limited</v>
      </c>
      <c r="E1705" s="19">
        <f>IFERROR(_xlfn.XLOOKUP(Apollo_Results[[#This Row],[Company Number ]],Apollo_Data___Inc_Lender!A:A,Apollo_Data___Inc_Lender!E:E,"",),"")</f>
        <v>45274</v>
      </c>
      <c r="F1705" s="8" t="str">
        <f>IFERROR(_xlfn.XLOOKUP(Apollo_Results[[#This Row],[Company Number ]],Apollo_Data___Inc_Lender!A:A,Apollo_Data___Inc_Lender!F:F,"",0)&amp;"","")</f>
        <v>outstanding</v>
      </c>
      <c r="G1705" s="19">
        <f>_xlfn.XLOOKUP(Apollo_Results[[#This Row],[Company Number ]],Apollo_Data___Inc_Lender!A:A,Apollo_Data___Inc_Lender!G:G,"",0)</f>
        <v>42941</v>
      </c>
      <c r="H1705" s="8" t="str">
        <f>IFERROR(Apollo_Data__Comp_No[[#This Row],[First Name]],"")</f>
        <v>Antony</v>
      </c>
      <c r="I1705" s="8" t="str">
        <f>IFERROR(Apollo_Data__Comp_No[[#This Row],[Last Name]],"")</f>
        <v>Iren</v>
      </c>
      <c r="M1705" s="8" t="str">
        <f>IFERROR(Apollo_Data__Comp_No[[#This Row],[Company Linkedin Url]],"")</f>
        <v>http://www.linkedin.com/company/aile-homes-ltd</v>
      </c>
      <c r="N1705" s="8" t="str">
        <f>IFERROR(Apollo_Data__Comp_No[[#This Row],[Website]],"")</f>
        <v>https://ailehomes.co.uk</v>
      </c>
      <c r="O1705" s="8" t="str">
        <f>IFERROR(Apollo_Data__Comp_No[[#This Row],[Company Address]],"")</f>
        <v>The Approach, East Grinstead, England, United Kingdom, RH19 3</v>
      </c>
      <c r="P1705" s="32"/>
    </row>
    <row r="1706" spans="1:16" x14ac:dyDescent="0.4">
      <c r="A1706" s="18" t="str">
        <f>IFERROR(Apollo_Data__Comp_No[[#This Row],[CH Company number]],"")</f>
        <v>06200200</v>
      </c>
      <c r="B1706" s="14" t="str">
        <f>IFERROR(Apollo_Data__Comp_No[[#This Row],[company]],"")</f>
        <v>Rotherhill</v>
      </c>
      <c r="C1706" s="14" t="str">
        <f>IFERROR(_xlfn.XLOOKUP(Apollo_Results[[#This Row],[Company Number ]],Apollo_Data___Inc_Lender!A:A,Apollo_Data___Inc_Lender!C:C,,)&amp;"","")</f>
        <v>Nicholas - Marshall</v>
      </c>
      <c r="D1706" s="8" t="str">
        <f>IFERROR(_xlfn.XLOOKUP(Apollo_Results[[#This Row],[Company Number ]],Apollo_Data___Inc_Lender!A:A,Apollo_Data___Inc_Lender!D:D,,)&amp;"","")</f>
        <v/>
      </c>
      <c r="E1706" s="19">
        <f>IFERROR(_xlfn.XLOOKUP(Apollo_Results[[#This Row],[Company Number ]],Apollo_Data___Inc_Lender!A:A,Apollo_Data___Inc_Lender!E:E,"",),"")</f>
        <v>0</v>
      </c>
      <c r="F1706" s="8" t="str">
        <f>IFERROR(_xlfn.XLOOKUP(Apollo_Results[[#This Row],[Company Number ]],Apollo_Data___Inc_Lender!A:A,Apollo_Data___Inc_Lender!F:F,"",0)&amp;"","")</f>
        <v/>
      </c>
      <c r="G1706" s="19">
        <f>_xlfn.XLOOKUP(Apollo_Results[[#This Row],[Company Number ]],Apollo_Data___Inc_Lender!A:A,Apollo_Data___Inc_Lender!G:G,"",0)</f>
        <v>39175</v>
      </c>
      <c r="H1706" s="8" t="str">
        <f>IFERROR(Apollo_Data__Comp_No[[#This Row],[First Name]],"")</f>
        <v>Paul</v>
      </c>
      <c r="I1706" s="8" t="str">
        <f>IFERROR(Apollo_Data__Comp_No[[#This Row],[Last Name]],"")</f>
        <v>Bagshaw</v>
      </c>
      <c r="M1706" s="8" t="str">
        <f>IFERROR(Apollo_Data__Comp_No[[#This Row],[Company Linkedin Url]],"")</f>
        <v>http://www.linkedin.com/company/rotherhill-developments</v>
      </c>
      <c r="N1706" s="8" t="str">
        <f>IFERROR(Apollo_Data__Comp_No[[#This Row],[Website]],"")</f>
        <v>https://rotherhill.com</v>
      </c>
      <c r="O1706" s="8" t="str">
        <f>IFERROR(Apollo_Data__Comp_No[[#This Row],[Company Address]],"")</f>
        <v>Melton Mowbray, England, United Kingdom, LE13 1FU</v>
      </c>
      <c r="P1706" s="32"/>
    </row>
    <row r="1707" spans="1:16" x14ac:dyDescent="0.4">
      <c r="A1707" s="18" t="str">
        <f>IFERROR(Apollo_Data__Comp_No[[#This Row],[CH Company number]],"")</f>
        <v>04406862</v>
      </c>
      <c r="B1707" s="14" t="str">
        <f>IFERROR(Apollo_Data__Comp_No[[#This Row],[company]],"")</f>
        <v>Grange Developments</v>
      </c>
      <c r="C1707" s="14" t="str">
        <f>IFERROR(_xlfn.XLOOKUP(Apollo_Results[[#This Row],[Company Number ]],Apollo_Data___Inc_Lender!A:A,Apollo_Data___Inc_Lender!C:C,,)&amp;"","")</f>
        <v>Bradshaw; Sonia - Barr</v>
      </c>
      <c r="D1707" s="8" t="str">
        <f>IFERROR(_xlfn.XLOOKUP(Apollo_Results[[#This Row],[Company Number ]],Apollo_Data___Inc_Lender!A:A,Apollo_Data___Inc_Lender!D:D,,)&amp;"","")</f>
        <v>Lloyds Tsb Bank PLC</v>
      </c>
      <c r="E1707" s="19">
        <f>IFERROR(_xlfn.XLOOKUP(Apollo_Results[[#This Row],[Company Number ]],Apollo_Data___Inc_Lender!A:A,Apollo_Data___Inc_Lender!E:E,"",),"")</f>
        <v>40633</v>
      </c>
      <c r="F1707" s="8" t="str">
        <f>IFERROR(_xlfn.XLOOKUP(Apollo_Results[[#This Row],[Company Number ]],Apollo_Data___Inc_Lender!A:A,Apollo_Data___Inc_Lender!F:F,"",0)&amp;"","")</f>
        <v>fully-satisfied</v>
      </c>
      <c r="G1707" s="19">
        <f>_xlfn.XLOOKUP(Apollo_Results[[#This Row],[Company Number ]],Apollo_Data___Inc_Lender!A:A,Apollo_Data___Inc_Lender!G:G,"",0)</f>
        <v>37345</v>
      </c>
      <c r="H1707" s="8" t="str">
        <f>IFERROR(Apollo_Data__Comp_No[[#This Row],[First Name]],"")</f>
        <v>Rick</v>
      </c>
      <c r="I1707" s="8" t="str">
        <f>IFERROR(Apollo_Data__Comp_No[[#This Row],[Last Name]],"")</f>
        <v>Duckett</v>
      </c>
      <c r="M1707" s="8" t="str">
        <f>IFERROR(Apollo_Data__Comp_No[[#This Row],[Company Linkedin Url]],"")</f>
        <v>http://www.linkedin.com/company/grange-developments</v>
      </c>
      <c r="N1707" s="8" t="str">
        <f>IFERROR(Apollo_Data__Comp_No[[#This Row],[Website]],"")</f>
        <v>https://grangedevelopments.co.uk</v>
      </c>
      <c r="O1707" s="8" t="str">
        <f>IFERROR(Apollo_Data__Comp_No[[#This Row],[Company Address]],"")</f>
        <v>42 Commercial Street, Saint Helier, St Helier, Jersey, JE2 3</v>
      </c>
      <c r="P1707" s="32"/>
    </row>
    <row r="1708" spans="1:16" x14ac:dyDescent="0.4">
      <c r="A1708" s="18" t="str">
        <f>IFERROR(Apollo_Data__Comp_No[[#This Row],[CH Company number]],"")</f>
        <v>03713498</v>
      </c>
      <c r="B1708" s="14" t="str">
        <f>IFERROR(Apollo_Data__Comp_No[[#This Row],[company]],"")</f>
        <v>Bell Developments</v>
      </c>
      <c r="C1708" s="14" t="str">
        <f>IFERROR(_xlfn.XLOOKUP(Apollo_Results[[#This Row],[Company Number ]],Apollo_Data___Inc_Lender!A:A,Apollo_Data___Inc_Lender!C:C,,)&amp;"","")</f>
        <v>Darren - Holt; Robert - Newham; Charles - Topham</v>
      </c>
      <c r="D1708" s="8" t="str">
        <f>IFERROR(_xlfn.XLOOKUP(Apollo_Results[[#This Row],[Company Number ]],Apollo_Data___Inc_Lender!A:A,Apollo_Data___Inc_Lender!D:D,,)&amp;"","")</f>
        <v>Whycherley Properties LLP</v>
      </c>
      <c r="E1708" s="19">
        <f>IFERROR(_xlfn.XLOOKUP(Apollo_Results[[#This Row],[Company Number ]],Apollo_Data___Inc_Lender!A:A,Apollo_Data___Inc_Lender!E:E,"",),"")</f>
        <v>40703</v>
      </c>
      <c r="F1708" s="8" t="str">
        <f>IFERROR(_xlfn.XLOOKUP(Apollo_Results[[#This Row],[Company Number ]],Apollo_Data___Inc_Lender!A:A,Apollo_Data___Inc_Lender!F:F,"",0)&amp;"","")</f>
        <v>fully-satisfied</v>
      </c>
      <c r="G1708" s="19">
        <f>_xlfn.XLOOKUP(Apollo_Results[[#This Row],[Company Number ]],Apollo_Data___Inc_Lender!A:A,Apollo_Data___Inc_Lender!G:G,"",0)</f>
        <v>36206</v>
      </c>
      <c r="H1708" s="8" t="str">
        <f>IFERROR(Apollo_Data__Comp_No[[#This Row],[First Name]],"")</f>
        <v>Mike</v>
      </c>
      <c r="I1708" s="8" t="str">
        <f>IFERROR(Apollo_Data__Comp_No[[#This Row],[Last Name]],"")</f>
        <v>Bell</v>
      </c>
      <c r="M1708" s="8" t="str">
        <f>IFERROR(Apollo_Data__Comp_No[[#This Row],[Company Linkedin Url]],"")</f>
        <v>http://www.linkedin.com/company/bell-developments</v>
      </c>
      <c r="N1708" s="8" t="str">
        <f>IFERROR(Apollo_Data__Comp_No[[#This Row],[Website]],"")</f>
        <v>https://belldevelopments.co.uk</v>
      </c>
      <c r="O1708" s="8" t="str">
        <f>IFERROR(Apollo_Data__Comp_No[[#This Row],[Company Address]],"")</f>
        <v>Parkgate Road, Mollington, England, United Kingdom, CH1 6NP</v>
      </c>
      <c r="P1708" s="32"/>
    </row>
    <row r="1709" spans="1:16" x14ac:dyDescent="0.4">
      <c r="A1709" s="18" t="str">
        <f>IFERROR(Apollo_Data__Comp_No[[#This Row],[CH Company number]],"")</f>
        <v>02967920</v>
      </c>
      <c r="B1709" s="14" t="str">
        <f>IFERROR(Apollo_Data__Comp_No[[#This Row],[company]],"")</f>
        <v>Manston Investments</v>
      </c>
      <c r="C1709" s="14" t="str">
        <f>IFERROR(_xlfn.XLOOKUP(Apollo_Results[[#This Row],[Company Number ]],Apollo_Data___Inc_Lender!A:A,Apollo_Data___Inc_Lender!C:C,,)&amp;"","")</f>
        <v>Lynne - Archer; Julian - Boardman-Weston; Simon - Boardman-Weston; Thomas - Boardman-Weston; Dorothy - Hotson</v>
      </c>
      <c r="D1709" s="8" t="str">
        <f>IFERROR(_xlfn.XLOOKUP(Apollo_Results[[#This Row],[Company Number ]],Apollo_Data___Inc_Lender!A:A,Apollo_Data___Inc_Lender!D:D,,)&amp;"","")</f>
        <v>Handelsbanken PLC</v>
      </c>
      <c r="E1709" s="19">
        <f>IFERROR(_xlfn.XLOOKUP(Apollo_Results[[#This Row],[Company Number ]],Apollo_Data___Inc_Lender!A:A,Apollo_Data___Inc_Lender!E:E,"",),"")</f>
        <v>45861</v>
      </c>
      <c r="F1709" s="8" t="str">
        <f>IFERROR(_xlfn.XLOOKUP(Apollo_Results[[#This Row],[Company Number ]],Apollo_Data___Inc_Lender!A:A,Apollo_Data___Inc_Lender!F:F,"",0)&amp;"","")</f>
        <v>outstanding</v>
      </c>
      <c r="G1709" s="19">
        <f>_xlfn.XLOOKUP(Apollo_Results[[#This Row],[Company Number ]],Apollo_Data___Inc_Lender!A:A,Apollo_Data___Inc_Lender!G:G,"",0)</f>
        <v>34591</v>
      </c>
      <c r="H1709" s="8" t="str">
        <f>IFERROR(Apollo_Data__Comp_No[[#This Row],[First Name]],"")</f>
        <v>Tom</v>
      </c>
      <c r="I1709" s="8" t="str">
        <f>IFERROR(Apollo_Data__Comp_No[[#This Row],[Last Name]],"")</f>
        <v>Boardman-Weston</v>
      </c>
      <c r="M1709" s="8" t="str">
        <f>IFERROR(Apollo_Data__Comp_No[[#This Row],[Company Linkedin Url]],"")</f>
        <v>http://www.linkedin.com/company/manston-investments</v>
      </c>
      <c r="N1709" s="8" t="str">
        <f>IFERROR(Apollo_Data__Comp_No[[#This Row],[Website]],"")</f>
        <v>https://manston-investments.co.uk</v>
      </c>
      <c r="O1709" s="8" t="str">
        <f>IFERROR(Apollo_Data__Comp_No[[#This Row],[Company Address]],"")</f>
        <v>89 Market Street, Ashby-de-la-Zouch, England, United Kingdom, LE65 1AH</v>
      </c>
      <c r="P1709" s="32"/>
    </row>
    <row r="1710" spans="1:16" x14ac:dyDescent="0.4">
      <c r="A1710" s="18" t="str">
        <f>IFERROR(Apollo_Data__Comp_No[[#This Row],[CH Company number]],"")</f>
        <v>14497182</v>
      </c>
      <c r="B1710" s="14" t="str">
        <f>IFERROR(Apollo_Data__Comp_No[[#This Row],[company]],"")</f>
        <v>DAMSON HOMES RIDGEWAY LTD</v>
      </c>
      <c r="C1710" s="14" t="str">
        <f>IFERROR(_xlfn.XLOOKUP(Apollo_Results[[#This Row],[Company Number ]],Apollo_Data___Inc_Lender!A:A,Apollo_Data___Inc_Lender!C:C,,)&amp;"","")</f>
        <v>Raymond - Sketchley; Parimal - Tanna</v>
      </c>
      <c r="D1710" s="8" t="str">
        <f>IFERROR(_xlfn.XLOOKUP(Apollo_Results[[#This Row],[Company Number ]],Apollo_Data___Inc_Lender!A:A,Apollo_Data___Inc_Lender!D:D,,)&amp;"","")</f>
        <v>Nexa Lending &amp; Security Services LTD</v>
      </c>
      <c r="E1710" s="19">
        <f>IFERROR(_xlfn.XLOOKUP(Apollo_Results[[#This Row],[Company Number ]],Apollo_Data___Inc_Lender!A:A,Apollo_Data___Inc_Lender!E:E,"",),"")</f>
        <v>44994</v>
      </c>
      <c r="F1710" s="8" t="str">
        <f>IFERROR(_xlfn.XLOOKUP(Apollo_Results[[#This Row],[Company Number ]],Apollo_Data___Inc_Lender!A:A,Apollo_Data___Inc_Lender!F:F,"",0)&amp;"","")</f>
        <v>outstanding</v>
      </c>
      <c r="G1710" s="19">
        <f>_xlfn.XLOOKUP(Apollo_Results[[#This Row],[Company Number ]],Apollo_Data___Inc_Lender!A:A,Apollo_Data___Inc_Lender!G:G,"",0)</f>
        <v>44886</v>
      </c>
      <c r="H1710" s="8" t="str">
        <f>IFERROR(Apollo_Data__Comp_No[[#This Row],[First Name]],"")</f>
        <v>Denesh</v>
      </c>
      <c r="I1710" s="8" t="str">
        <f>IFERROR(Apollo_Data__Comp_No[[#This Row],[Last Name]],"")</f>
        <v>Chudasama</v>
      </c>
      <c r="M1710" s="8" t="str">
        <f>IFERROR(Apollo_Data__Comp_No[[#This Row],[Company Linkedin Url]],"")</f>
        <v>http://www.linkedin.com/company/damson-homes</v>
      </c>
      <c r="N1710" s="8" t="str">
        <f>IFERROR(Apollo_Data__Comp_No[[#This Row],[Website]],"")</f>
        <v>https://damsonhomes.net</v>
      </c>
      <c r="O1710" s="8" t="str">
        <f>IFERROR(Apollo_Data__Comp_No[[#This Row],[Company Address]],"")</f>
        <v>87 Westley Road, Birmingham, England, United Kingdom, B27 7UQ</v>
      </c>
      <c r="P1710" s="32"/>
    </row>
    <row r="1711" spans="1:16" x14ac:dyDescent="0.4">
      <c r="A1711" s="18" t="str">
        <f>IFERROR(Apollo_Data__Comp_No[[#This Row],[CH Company number]],"")</f>
        <v>10377041</v>
      </c>
      <c r="B1711" s="14" t="str">
        <f>IFERROR(Apollo_Data__Comp_No[[#This Row],[company]],"")</f>
        <v>Urban Homes NW Ltd</v>
      </c>
      <c r="C1711" s="14" t="str">
        <f>IFERROR(_xlfn.XLOOKUP(Apollo_Results[[#This Row],[Company Number ]],Apollo_Data___Inc_Lender!A:A,Apollo_Data___Inc_Lender!C:C,,)&amp;"","")</f>
        <v/>
      </c>
      <c r="D1711" s="8" t="str">
        <f>IFERROR(_xlfn.XLOOKUP(Apollo_Results[[#This Row],[Company Number ]],Apollo_Data___Inc_Lender!A:A,Apollo_Data___Inc_Lender!D:D,,)&amp;"","")</f>
        <v/>
      </c>
      <c r="E1711" s="19" t="str">
        <f>IFERROR(_xlfn.XLOOKUP(Apollo_Results[[#This Row],[Company Number ]],Apollo_Data___Inc_Lender!A:A,Apollo_Data___Inc_Lender!E:E,"",),"")</f>
        <v/>
      </c>
      <c r="F1711" s="8" t="str">
        <f>IFERROR(_xlfn.XLOOKUP(Apollo_Results[[#This Row],[Company Number ]],Apollo_Data___Inc_Lender!A:A,Apollo_Data___Inc_Lender!F:F,"",0)&amp;"","")</f>
        <v/>
      </c>
      <c r="G1711" s="19" t="str">
        <f>_xlfn.XLOOKUP(Apollo_Results[[#This Row],[Company Number ]],Apollo_Data___Inc_Lender!A:A,Apollo_Data___Inc_Lender!G:G,"",0)</f>
        <v/>
      </c>
      <c r="H1711" s="8" t="str">
        <f>IFERROR(Apollo_Data__Comp_No[[#This Row],[First Name]],"")</f>
        <v>Dan</v>
      </c>
      <c r="I1711" s="8" t="str">
        <f>IFERROR(Apollo_Data__Comp_No[[#This Row],[Last Name]],"")</f>
        <v>Roberts</v>
      </c>
      <c r="M1711" s="8" t="str">
        <f>IFERROR(Apollo_Data__Comp_No[[#This Row],[Company Linkedin Url]],"")</f>
        <v>http://www.linkedin.com/company/urban-homes-nw-ltd</v>
      </c>
      <c r="N1711" s="8" t="str">
        <f>IFERROR(Apollo_Data__Comp_No[[#This Row],[Website]],"")</f>
        <v>https://urbanhomesnw.co.uk</v>
      </c>
      <c r="O1711" s="8" t="str">
        <f>IFERROR(Apollo_Data__Comp_No[[#This Row],[Company Address]],"")</f>
        <v>Hatton Lane, Warrington, England, United Kingdom, WA4 4BX</v>
      </c>
      <c r="P1711" s="32"/>
    </row>
    <row r="1712" spans="1:16" x14ac:dyDescent="0.4">
      <c r="A1712" s="18" t="str">
        <f>IFERROR(Apollo_Data__Comp_No[[#This Row],[CH Company number]],"")</f>
        <v>05657208</v>
      </c>
      <c r="B1712" s="14" t="str">
        <f>IFERROR(Apollo_Data__Comp_No[[#This Row],[company]],"")</f>
        <v>Westfields Homes Ltd</v>
      </c>
      <c r="C1712" s="14" t="str">
        <f>IFERROR(_xlfn.XLOOKUP(Apollo_Results[[#This Row],[Company Number ]],Apollo_Data___Inc_Lender!A:A,Apollo_Data___Inc_Lender!C:C,,)&amp;"","")</f>
        <v>Ben - Taylor; Ivan - Toscani; Brian - Varley; James - Varley</v>
      </c>
      <c r="D1712" s="8" t="str">
        <f>IFERROR(_xlfn.XLOOKUP(Apollo_Results[[#This Row],[Company Number ]],Apollo_Data___Inc_Lender!A:A,Apollo_Data___Inc_Lender!D:D,,)&amp;"","")</f>
        <v>Downing LLP</v>
      </c>
      <c r="E1712" s="19">
        <f>IFERROR(_xlfn.XLOOKUP(Apollo_Results[[#This Row],[Company Number ]],Apollo_Data___Inc_Lender!A:A,Apollo_Data___Inc_Lender!E:E,"",),"")</f>
        <v>45677</v>
      </c>
      <c r="F1712" s="8" t="str">
        <f>IFERROR(_xlfn.XLOOKUP(Apollo_Results[[#This Row],[Company Number ]],Apollo_Data___Inc_Lender!A:A,Apollo_Data___Inc_Lender!F:F,"",0)&amp;"","")</f>
        <v>outstanding</v>
      </c>
      <c r="G1712" s="19">
        <f>_xlfn.XLOOKUP(Apollo_Results[[#This Row],[Company Number ]],Apollo_Data___Inc_Lender!A:A,Apollo_Data___Inc_Lender!G:G,"",0)</f>
        <v>38705</v>
      </c>
      <c r="H1712" s="8" t="str">
        <f>IFERROR(Apollo_Data__Comp_No[[#This Row],[First Name]],"")</f>
        <v>Ben</v>
      </c>
      <c r="I1712" s="8" t="str">
        <f>IFERROR(Apollo_Data__Comp_No[[#This Row],[Last Name]],"")</f>
        <v>Smith</v>
      </c>
      <c r="M1712" s="8" t="str">
        <f>IFERROR(Apollo_Data__Comp_No[[#This Row],[Company Linkedin Url]],"")</f>
        <v>http://www.linkedin.com/company/westfields-homes-ltd</v>
      </c>
      <c r="N1712" s="8" t="str">
        <f>IFERROR(Apollo_Data__Comp_No[[#This Row],[Website]],"")</f>
        <v>https://westfieldshomes.co.uk</v>
      </c>
      <c r="O1712" s="8" t="str">
        <f>IFERROR(Apollo_Data__Comp_No[[#This Row],[Company Address]],"")</f>
        <v>5 Old Mill Road, Kings Langley, England, United Kingdom, WD4 8RD</v>
      </c>
      <c r="P1712" s="32"/>
    </row>
    <row r="1713" spans="1:16" x14ac:dyDescent="0.4">
      <c r="A1713" s="18" t="str">
        <f>IFERROR(Apollo_Data__Comp_No[[#This Row],[CH Company number]],"")</f>
        <v>13164068</v>
      </c>
      <c r="B1713" s="14" t="str">
        <f>IFERROR(Apollo_Data__Comp_No[[#This Row],[company]],"")</f>
        <v>Scout Land &amp; Commercial Ltd</v>
      </c>
      <c r="C1713" s="14" t="str">
        <f>IFERROR(_xlfn.XLOOKUP(Apollo_Results[[#This Row],[Company Number ]],Apollo_Data___Inc_Lender!A:A,Apollo_Data___Inc_Lender!C:C,,)&amp;"","")</f>
        <v/>
      </c>
      <c r="D1713" s="8" t="str">
        <f>IFERROR(_xlfn.XLOOKUP(Apollo_Results[[#This Row],[Company Number ]],Apollo_Data___Inc_Lender!A:A,Apollo_Data___Inc_Lender!D:D,,)&amp;"","")</f>
        <v/>
      </c>
      <c r="E1713" s="19" t="str">
        <f>IFERROR(_xlfn.XLOOKUP(Apollo_Results[[#This Row],[Company Number ]],Apollo_Data___Inc_Lender!A:A,Apollo_Data___Inc_Lender!E:E,"",),"")</f>
        <v/>
      </c>
      <c r="F1713" s="8" t="str">
        <f>IFERROR(_xlfn.XLOOKUP(Apollo_Results[[#This Row],[Company Number ]],Apollo_Data___Inc_Lender!A:A,Apollo_Data___Inc_Lender!F:F,"",0)&amp;"","")</f>
        <v/>
      </c>
      <c r="G1713" s="19" t="str">
        <f>_xlfn.XLOOKUP(Apollo_Results[[#This Row],[Company Number ]],Apollo_Data___Inc_Lender!A:A,Apollo_Data___Inc_Lender!G:G,"",0)</f>
        <v/>
      </c>
      <c r="H1713" s="8" t="str">
        <f>IFERROR(Apollo_Data__Comp_No[[#This Row],[First Name]],"")</f>
        <v>Ty</v>
      </c>
      <c r="I1713" s="8" t="str">
        <f>IFERROR(Apollo_Data__Comp_No[[#This Row],[Last Name]],"")</f>
        <v>North</v>
      </c>
      <c r="M1713" s="8" t="str">
        <f>IFERROR(Apollo_Data__Comp_No[[#This Row],[Company Linkedin Url]],"")</f>
        <v>http://www.linkedin.com/company/scout-land-commercial-ltd</v>
      </c>
      <c r="N1713" s="8" t="str">
        <f>IFERROR(Apollo_Data__Comp_No[[#This Row],[Website]],"")</f>
        <v>https://scoutlandc.com</v>
      </c>
      <c r="O1713" s="8" t="str">
        <f>IFERROR(Apollo_Data__Comp_No[[#This Row],[Company Address]],"")</f>
        <v>Station Road, England, United Kingdom, HP23 5QY</v>
      </c>
      <c r="P1713" s="32"/>
    </row>
    <row r="1714" spans="1:16" x14ac:dyDescent="0.4">
      <c r="A1714" s="18" t="str">
        <f>IFERROR(Apollo_Data__Comp_No[[#This Row],[CH Company number]],"")</f>
        <v>15161688</v>
      </c>
      <c r="B1714" s="14" t="str">
        <f>IFERROR(Apollo_Data__Comp_No[[#This Row],[company]],"")</f>
        <v>BEAU STRATEGIC LAND LTD</v>
      </c>
      <c r="C1714" s="14" t="str">
        <f>IFERROR(_xlfn.XLOOKUP(Apollo_Results[[#This Row],[Company Number ]],Apollo_Data___Inc_Lender!A:A,Apollo_Data___Inc_Lender!C:C,,)&amp;"","")</f>
        <v>Christopher - Hammond; Richard - Mortimer</v>
      </c>
      <c r="D1714" s="8" t="str">
        <f>IFERROR(_xlfn.XLOOKUP(Apollo_Results[[#This Row],[Company Number ]],Apollo_Data___Inc_Lender!A:A,Apollo_Data___Inc_Lender!D:D,,)&amp;"","")</f>
        <v/>
      </c>
      <c r="E1714" s="19">
        <f>IFERROR(_xlfn.XLOOKUP(Apollo_Results[[#This Row],[Company Number ]],Apollo_Data___Inc_Lender!A:A,Apollo_Data___Inc_Lender!E:E,"",),"")</f>
        <v>0</v>
      </c>
      <c r="F1714" s="8" t="str">
        <f>IFERROR(_xlfn.XLOOKUP(Apollo_Results[[#This Row],[Company Number ]],Apollo_Data___Inc_Lender!A:A,Apollo_Data___Inc_Lender!F:F,"",0)&amp;"","")</f>
        <v/>
      </c>
      <c r="G1714" s="19">
        <f>_xlfn.XLOOKUP(Apollo_Results[[#This Row],[Company Number ]],Apollo_Data___Inc_Lender!A:A,Apollo_Data___Inc_Lender!G:G,"",0)</f>
        <v>45194</v>
      </c>
      <c r="H1714" s="8" t="str">
        <f>IFERROR(Apollo_Data__Comp_No[[#This Row],[First Name]],"")</f>
        <v>Chris</v>
      </c>
      <c r="I1714" s="8" t="str">
        <f>IFERROR(Apollo_Data__Comp_No[[#This Row],[Last Name]],"")</f>
        <v>Hammond</v>
      </c>
      <c r="M1714" s="8" t="str">
        <f>IFERROR(Apollo_Data__Comp_No[[#This Row],[Company Linkedin Url]],"")</f>
        <v>http://www.linkedin.com/company/beau-property</v>
      </c>
      <c r="N1714" s="8" t="str">
        <f>IFERROR(Apollo_Data__Comp_No[[#This Row],[Website]],"")</f>
        <v>https://beauproperty.com</v>
      </c>
      <c r="O1714" s="8" t="str">
        <f>IFERROR(Apollo_Data__Comp_No[[#This Row],[Company Address]],"")</f>
        <v>Nevill Park, Royal Tunbridge Wells, England, United Kingdom, TN4 8</v>
      </c>
      <c r="P1714" s="32"/>
    </row>
    <row r="1715" spans="1:16" x14ac:dyDescent="0.4">
      <c r="A1715" s="18" t="str">
        <f>IFERROR(Apollo_Data__Comp_No[[#This Row],[CH Company number]],"")</f>
        <v>04120479</v>
      </c>
      <c r="B1715" s="14" t="str">
        <f>IFERROR(Apollo_Data__Comp_No[[#This Row],[company]],"")</f>
        <v>JD Property</v>
      </c>
      <c r="C1715" s="14" t="str">
        <f>IFERROR(_xlfn.XLOOKUP(Apollo_Results[[#This Row],[Company Number ]],Apollo_Data___Inc_Lender!A:A,Apollo_Data___Inc_Lender!C:C,,)&amp;"","")</f>
        <v>Collette - Tasker Taylor</v>
      </c>
      <c r="D1715" s="8" t="str">
        <f>IFERROR(_xlfn.XLOOKUP(Apollo_Results[[#This Row],[Company Number ]],Apollo_Data___Inc_Lender!A:A,Apollo_Data___Inc_Lender!D:D,,)&amp;"","")</f>
        <v>Clydesdale Bank Public Limited Company</v>
      </c>
      <c r="E1715" s="19">
        <f>IFERROR(_xlfn.XLOOKUP(Apollo_Results[[#This Row],[Company Number ]],Apollo_Data___Inc_Lender!A:A,Apollo_Data___Inc_Lender!E:E,"",),"")</f>
        <v>38727</v>
      </c>
      <c r="F1715" s="8" t="str">
        <f>IFERROR(_xlfn.XLOOKUP(Apollo_Results[[#This Row],[Company Number ]],Apollo_Data___Inc_Lender!A:A,Apollo_Data___Inc_Lender!F:F,"",0)&amp;"","")</f>
        <v>outstanding</v>
      </c>
      <c r="G1715" s="19">
        <f>_xlfn.XLOOKUP(Apollo_Results[[#This Row],[Company Number ]],Apollo_Data___Inc_Lender!A:A,Apollo_Data___Inc_Lender!G:G,"",0)</f>
        <v>36866</v>
      </c>
      <c r="H1715" s="8" t="str">
        <f>IFERROR(Apollo_Data__Comp_No[[#This Row],[First Name]],"")</f>
        <v>John</v>
      </c>
      <c r="I1715" s="8" t="str">
        <f>IFERROR(Apollo_Data__Comp_No[[#This Row],[Last Name]],"")</f>
        <v>Darbyshire</v>
      </c>
      <c r="M1715" s="8" t="str">
        <f>IFERROR(Apollo_Data__Comp_No[[#This Row],[Company Linkedin Url]],"")</f>
        <v>http://www.linkedin.com/company/jdproperty</v>
      </c>
      <c r="N1715" s="8" t="str">
        <f>IFERROR(Apollo_Data__Comp_No[[#This Row],[Website]],"")</f>
        <v>https://jdproperty.com.au</v>
      </c>
      <c r="O1715" s="8" t="str">
        <f>IFERROR(Apollo_Data__Comp_No[[#This Row],[Company Address]],"")</f>
        <v>154 Melbourne St, Brisbane, Queensland, Australia, 4101</v>
      </c>
      <c r="P1715" s="32"/>
    </row>
    <row r="1716" spans="1:16" x14ac:dyDescent="0.4">
      <c r="A1716" s="18" t="str">
        <f>IFERROR(Apollo_Data__Comp_No[[#This Row],[CH Company number]],"")</f>
        <v>02979041</v>
      </c>
      <c r="B1716" s="14" t="str">
        <f>IFERROR(Apollo_Data__Comp_No[[#This Row],[company]],"")</f>
        <v>Artisan (UK) Developments Ltd</v>
      </c>
      <c r="C1716" s="14" t="str">
        <f>IFERROR(_xlfn.XLOOKUP(Apollo_Results[[#This Row],[Company Number ]],Apollo_Data___Inc_Lender!A:A,Apollo_Data___Inc_Lender!C:C,,)&amp;"","")</f>
        <v/>
      </c>
      <c r="D1716" s="8" t="str">
        <f>IFERROR(_xlfn.XLOOKUP(Apollo_Results[[#This Row],[Company Number ]],Apollo_Data___Inc_Lender!A:A,Apollo_Data___Inc_Lender!D:D,,)&amp;"","")</f>
        <v/>
      </c>
      <c r="E1716" s="19" t="str">
        <f>IFERROR(_xlfn.XLOOKUP(Apollo_Results[[#This Row],[Company Number ]],Apollo_Data___Inc_Lender!A:A,Apollo_Data___Inc_Lender!E:E,"",),"")</f>
        <v/>
      </c>
      <c r="F1716" s="8" t="str">
        <f>IFERROR(_xlfn.XLOOKUP(Apollo_Results[[#This Row],[Company Number ]],Apollo_Data___Inc_Lender!A:A,Apollo_Data___Inc_Lender!F:F,"",0)&amp;"","")</f>
        <v/>
      </c>
      <c r="G1716" s="19" t="str">
        <f>_xlfn.XLOOKUP(Apollo_Results[[#This Row],[Company Number ]],Apollo_Data___Inc_Lender!A:A,Apollo_Data___Inc_Lender!G:G,"",0)</f>
        <v/>
      </c>
      <c r="H1716" s="8" t="str">
        <f>IFERROR(Apollo_Data__Comp_No[[#This Row],[First Name]],"")</f>
        <v>Stephen</v>
      </c>
      <c r="I1716" s="8" t="str">
        <f>IFERROR(Apollo_Data__Comp_No[[#This Row],[Last Name]],"")</f>
        <v>Hone</v>
      </c>
      <c r="M1716" s="8" t="str">
        <f>IFERROR(Apollo_Data__Comp_No[[#This Row],[Company Linkedin Url]],"")</f>
        <v>http://www.linkedin.com/company/artisan-developments-uk-ltd</v>
      </c>
      <c r="N1716" s="8" t="str">
        <f>IFERROR(Apollo_Data__Comp_No[[#This Row],[Website]],"")</f>
        <v>https://artisandevelopments.co.uk</v>
      </c>
      <c r="O1716" s="8" t="str">
        <f>IFERROR(Apollo_Data__Comp_No[[#This Row],[Company Address]],"")</f>
        <v>Washingley Road, Huntingdon, England, United Kingdom, PE29 6SR</v>
      </c>
      <c r="P1716" s="32"/>
    </row>
    <row r="1717" spans="1:16" x14ac:dyDescent="0.4">
      <c r="A1717" s="18" t="str">
        <f>IFERROR(Apollo_Data__Comp_No[[#This Row],[CH Company number]],"")</f>
        <v>14970917</v>
      </c>
      <c r="B1717" s="14" t="str">
        <f>IFERROR(Apollo_Data__Comp_No[[#This Row],[company]],"")</f>
        <v>The Birch Group - East Anglia Construction</v>
      </c>
      <c r="C1717" s="14" t="str">
        <f>IFERROR(_xlfn.XLOOKUP(Apollo_Results[[#This Row],[Company Number ]],Apollo_Data___Inc_Lender!A:A,Apollo_Data___Inc_Lender!C:C,,)&amp;"","")</f>
        <v/>
      </c>
      <c r="D1717" s="8" t="str">
        <f>IFERROR(_xlfn.XLOOKUP(Apollo_Results[[#This Row],[Company Number ]],Apollo_Data___Inc_Lender!A:A,Apollo_Data___Inc_Lender!D:D,,)&amp;"","")</f>
        <v/>
      </c>
      <c r="E1717" s="19" t="str">
        <f>IFERROR(_xlfn.XLOOKUP(Apollo_Results[[#This Row],[Company Number ]],Apollo_Data___Inc_Lender!A:A,Apollo_Data___Inc_Lender!E:E,"",),"")</f>
        <v/>
      </c>
      <c r="F1717" s="8" t="str">
        <f>IFERROR(_xlfn.XLOOKUP(Apollo_Results[[#This Row],[Company Number ]],Apollo_Data___Inc_Lender!A:A,Apollo_Data___Inc_Lender!F:F,"",0)&amp;"","")</f>
        <v/>
      </c>
      <c r="G1717" s="19" t="str">
        <f>_xlfn.XLOOKUP(Apollo_Results[[#This Row],[Company Number ]],Apollo_Data___Inc_Lender!A:A,Apollo_Data___Inc_Lender!G:G,"",0)</f>
        <v/>
      </c>
      <c r="H1717" s="8" t="str">
        <f>IFERROR(Apollo_Data__Comp_No[[#This Row],[First Name]],"")</f>
        <v>Alan</v>
      </c>
      <c r="I1717" s="8" t="str">
        <f>IFERROR(Apollo_Data__Comp_No[[#This Row],[Last Name]],"")</f>
        <v>Goody</v>
      </c>
      <c r="M1717" s="8" t="str">
        <f>IFERROR(Apollo_Data__Comp_No[[#This Row],[Company Linkedin Url]],"")</f>
        <v>http://www.linkedin.com/company/the-birch-group</v>
      </c>
      <c r="N1717" s="8" t="str">
        <f>IFERROR(Apollo_Data__Comp_No[[#This Row],[Website]],"")</f>
        <v>https://thebirchgroup.co.uk</v>
      </c>
      <c r="O1717" s="8" t="str">
        <f>IFERROR(Apollo_Data__Comp_No[[#This Row],[Company Address]],"")</f>
        <v>Ipswich, England, United Kingdom</v>
      </c>
      <c r="P1717" s="32"/>
    </row>
    <row r="1718" spans="1:16" x14ac:dyDescent="0.4">
      <c r="A1718" s="18" t="str">
        <f>IFERROR(Apollo_Data__Comp_No[[#This Row],[CH Company number]],"")</f>
        <v>12674957</v>
      </c>
      <c r="B1718" s="14" t="str">
        <f>IFERROR(Apollo_Data__Comp_No[[#This Row],[company]],"")</f>
        <v>Marches Homes</v>
      </c>
      <c r="C1718" s="14" t="str">
        <f>IFERROR(_xlfn.XLOOKUP(Apollo_Results[[#This Row],[Company Number ]],Apollo_Data___Inc_Lender!A:A,Apollo_Data___Inc_Lender!C:C,,)&amp;"","")</f>
        <v>Alexandra - Pattison-Appleton; Hugh - Pattison-Appleton; Miles - Pattison-Appleton</v>
      </c>
      <c r="D1718" s="8" t="str">
        <f>IFERROR(_xlfn.XLOOKUP(Apollo_Results[[#This Row],[Company Number ]],Apollo_Data___Inc_Lender!A:A,Apollo_Data___Inc_Lender!D:D,,)&amp;"","")</f>
        <v/>
      </c>
      <c r="E1718" s="19">
        <f>IFERROR(_xlfn.XLOOKUP(Apollo_Results[[#This Row],[Company Number ]],Apollo_Data___Inc_Lender!A:A,Apollo_Data___Inc_Lender!E:E,"",),"")</f>
        <v>0</v>
      </c>
      <c r="F1718" s="8" t="str">
        <f>IFERROR(_xlfn.XLOOKUP(Apollo_Results[[#This Row],[Company Number ]],Apollo_Data___Inc_Lender!A:A,Apollo_Data___Inc_Lender!F:F,"",0)&amp;"","")</f>
        <v/>
      </c>
      <c r="G1718" s="19">
        <f>_xlfn.XLOOKUP(Apollo_Results[[#This Row],[Company Number ]],Apollo_Data___Inc_Lender!A:A,Apollo_Data___Inc_Lender!G:G,"",0)</f>
        <v>43998</v>
      </c>
      <c r="H1718" s="8" t="str">
        <f>IFERROR(Apollo_Data__Comp_No[[#This Row],[First Name]],"")</f>
        <v>Hugh</v>
      </c>
      <c r="I1718" s="8" t="str">
        <f>IFERROR(Apollo_Data__Comp_No[[#This Row],[Last Name]],"")</f>
        <v>Pattison-Appleton</v>
      </c>
      <c r="M1718" s="8" t="str">
        <f>IFERROR(Apollo_Data__Comp_No[[#This Row],[Company Linkedin Url]],"")</f>
        <v>http://www.linkedin.com/company/marches-homes</v>
      </c>
      <c r="N1718" s="8" t="str">
        <f>IFERROR(Apollo_Data__Comp_No[[#This Row],[Website]],"")</f>
        <v>https://marcheshomes.co.uk</v>
      </c>
      <c r="O1718" s="8" t="str">
        <f>IFERROR(Apollo_Data__Comp_No[[#This Row],[Company Address]],"")</f>
        <v>41 Millbrook Street, Hereford, England, United Kingdom, HR4 9</v>
      </c>
      <c r="P1718" s="32"/>
    </row>
    <row r="1719" spans="1:16" x14ac:dyDescent="0.4">
      <c r="A1719" s="18" t="str">
        <f>IFERROR(Apollo_Data__Comp_No[[#This Row],[CH Company number]],"")</f>
        <v>08724216</v>
      </c>
      <c r="B1719" s="14" t="str">
        <f>IFERROR(Apollo_Data__Comp_No[[#This Row],[company]],"")</f>
        <v>Upright Property Group</v>
      </c>
      <c r="C1719" s="14" t="str">
        <f>IFERROR(_xlfn.XLOOKUP(Apollo_Results[[#This Row],[Company Number ]],Apollo_Data___Inc_Lender!A:A,Apollo_Data___Inc_Lender!C:C,,)&amp;"","")</f>
        <v>Matthew - Charlton; Alexander - Wakeford; Ben - Wilson</v>
      </c>
      <c r="D1719" s="8" t="str">
        <f>IFERROR(_xlfn.XLOOKUP(Apollo_Results[[#This Row],[Company Number ]],Apollo_Data___Inc_Lender!A:A,Apollo_Data___Inc_Lender!D:D,,)&amp;"","")</f>
        <v/>
      </c>
      <c r="E1719" s="19">
        <f>IFERROR(_xlfn.XLOOKUP(Apollo_Results[[#This Row],[Company Number ]],Apollo_Data___Inc_Lender!A:A,Apollo_Data___Inc_Lender!E:E,"",),"")</f>
        <v>0</v>
      </c>
      <c r="F1719" s="8" t="str">
        <f>IFERROR(_xlfn.XLOOKUP(Apollo_Results[[#This Row],[Company Number ]],Apollo_Data___Inc_Lender!A:A,Apollo_Data___Inc_Lender!F:F,"",0)&amp;"","")</f>
        <v/>
      </c>
      <c r="G1719" s="19">
        <f>_xlfn.XLOOKUP(Apollo_Results[[#This Row],[Company Number ]],Apollo_Data___Inc_Lender!A:A,Apollo_Data___Inc_Lender!G:G,"",0)</f>
        <v>41556</v>
      </c>
      <c r="H1719" s="8" t="str">
        <f>IFERROR(Apollo_Data__Comp_No[[#This Row],[First Name]],"")</f>
        <v>James</v>
      </c>
      <c r="I1719" s="8" t="str">
        <f>IFERROR(Apollo_Data__Comp_No[[#This Row],[Last Name]],"")</f>
        <v>Gordon</v>
      </c>
      <c r="M1719" s="8" t="str">
        <f>IFERROR(Apollo_Data__Comp_No[[#This Row],[Company Linkedin Url]],"")</f>
        <v>http://www.linkedin.com/company/upright-construction-ltd</v>
      </c>
      <c r="N1719" s="8" t="str">
        <f>IFERROR(Apollo_Data__Comp_No[[#This Row],[Website]],"")</f>
        <v>https://uprightpg.co.uk</v>
      </c>
      <c r="O1719" s="8" t="str">
        <f>IFERROR(Apollo_Data__Comp_No[[#This Row],[Company Address]],"")</f>
        <v>14 West Street, Reigate, England, United Kingdom, RH2 9BS</v>
      </c>
      <c r="P1719" s="32"/>
    </row>
    <row r="1720" spans="1:16" x14ac:dyDescent="0.4">
      <c r="A1720" s="18" t="str">
        <f>IFERROR(Apollo_Data__Comp_No[[#This Row],[CH Company number]],"")</f>
        <v>SC665109</v>
      </c>
      <c r="B1720" s="14" t="str">
        <f>IFERROR(Apollo_Data__Comp_No[[#This Row],[company]],"")</f>
        <v>Twelve Weeks Limited</v>
      </c>
      <c r="C1720" s="14" t="str">
        <f>IFERROR(_xlfn.XLOOKUP(Apollo_Results[[#This Row],[Company Number ]],Apollo_Data___Inc_Lender!A:A,Apollo_Data___Inc_Lender!C:C,,)&amp;"","")</f>
        <v>Allan - Gray; Adam - Macdonald</v>
      </c>
      <c r="D1720" s="8" t="str">
        <f>IFERROR(_xlfn.XLOOKUP(Apollo_Results[[#This Row],[Company Number ]],Apollo_Data___Inc_Lender!A:A,Apollo_Data___Inc_Lender!D:D,,)&amp;"","")</f>
        <v/>
      </c>
      <c r="E1720" s="19">
        <f>IFERROR(_xlfn.XLOOKUP(Apollo_Results[[#This Row],[Company Number ]],Apollo_Data___Inc_Lender!A:A,Apollo_Data___Inc_Lender!E:E,"",),"")</f>
        <v>0</v>
      </c>
      <c r="F1720" s="8" t="str">
        <f>IFERROR(_xlfn.XLOOKUP(Apollo_Results[[#This Row],[Company Number ]],Apollo_Data___Inc_Lender!A:A,Apollo_Data___Inc_Lender!F:F,"",0)&amp;"","")</f>
        <v/>
      </c>
      <c r="G1720" s="19">
        <f>_xlfn.XLOOKUP(Apollo_Results[[#This Row],[Company Number ]],Apollo_Data___Inc_Lender!A:A,Apollo_Data___Inc_Lender!G:G,"",0)</f>
        <v>44005</v>
      </c>
      <c r="H1720" s="8" t="str">
        <f>IFERROR(Apollo_Data__Comp_No[[#This Row],[First Name]],"")</f>
        <v>Gary</v>
      </c>
      <c r="I1720" s="8" t="str">
        <f>IFERROR(Apollo_Data__Comp_No[[#This Row],[Last Name]],"")</f>
        <v>Milne</v>
      </c>
      <c r="M1720" s="8" t="str">
        <f>IFERROR(Apollo_Data__Comp_No[[#This Row],[Company Linkedin Url]],"")</f>
        <v>http://www.linkedin.com/company/twelve-weeks</v>
      </c>
      <c r="N1720" s="8" t="str">
        <f>IFERROR(Apollo_Data__Comp_No[[#This Row],[Website]],"")</f>
        <v>https://12weeks.co.uk</v>
      </c>
      <c r="O1720" s="8" t="str">
        <f>IFERROR(Apollo_Data__Comp_No[[#This Row],[Company Address]],"")</f>
        <v>Ayr, Scotland, United Kingdom</v>
      </c>
      <c r="P1720" s="32"/>
    </row>
    <row r="1721" spans="1:16" x14ac:dyDescent="0.4">
      <c r="A1721" s="18" t="str">
        <f>IFERROR(Apollo_Data__Comp_No[[#This Row],[CH Company number]],"")</f>
        <v>06662601</v>
      </c>
      <c r="B1721" s="14" t="str">
        <f>IFERROR(Apollo_Data__Comp_No[[#This Row],[company]],"")</f>
        <v>Clayland Homes</v>
      </c>
      <c r="C1721" s="14" t="str">
        <f>IFERROR(_xlfn.XLOOKUP(Apollo_Results[[#This Row],[Company Number ]],Apollo_Data___Inc_Lender!A:A,Apollo_Data___Inc_Lender!C:C,,)&amp;"","")</f>
        <v>Christopher - Tilley; Melanie - Tilley</v>
      </c>
      <c r="D1721" s="8" t="str">
        <f>IFERROR(_xlfn.XLOOKUP(Apollo_Results[[#This Row],[Company Number ]],Apollo_Data___Inc_Lender!A:A,Apollo_Data___Inc_Lender!D:D,,)&amp;"","")</f>
        <v/>
      </c>
      <c r="E1721" s="19">
        <f>IFERROR(_xlfn.XLOOKUP(Apollo_Results[[#This Row],[Company Number ]],Apollo_Data___Inc_Lender!A:A,Apollo_Data___Inc_Lender!E:E,"",),"")</f>
        <v>0</v>
      </c>
      <c r="F1721" s="8" t="str">
        <f>IFERROR(_xlfn.XLOOKUP(Apollo_Results[[#This Row],[Company Number ]],Apollo_Data___Inc_Lender!A:A,Apollo_Data___Inc_Lender!F:F,"",0)&amp;"","")</f>
        <v/>
      </c>
      <c r="G1721" s="19">
        <f>_xlfn.XLOOKUP(Apollo_Results[[#This Row],[Company Number ]],Apollo_Data___Inc_Lender!A:A,Apollo_Data___Inc_Lender!G:G,"",0)</f>
        <v>39664</v>
      </c>
      <c r="H1721" s="8" t="str">
        <f>IFERROR(Apollo_Data__Comp_No[[#This Row],[First Name]],"")</f>
        <v>Paul</v>
      </c>
      <c r="I1721" s="8" t="str">
        <f>IFERROR(Apollo_Data__Comp_No[[#This Row],[Last Name]],"")</f>
        <v>Nally</v>
      </c>
      <c r="M1721" s="8" t="str">
        <f>IFERROR(Apollo_Data__Comp_No[[#This Row],[Company Linkedin Url]],"")</f>
        <v>http://www.linkedin.com/company/clayland-homes-limited</v>
      </c>
      <c r="N1721" s="8" t="str">
        <f>IFERROR(Apollo_Data__Comp_No[[#This Row],[Website]],"")</f>
        <v>https://clayland.co.uk</v>
      </c>
      <c r="O1721" s="8" t="str">
        <f>IFERROR(Apollo_Data__Comp_No[[#This Row],[Company Address]],"")</f>
        <v>Thetford, England, United Kingdom, IP24</v>
      </c>
      <c r="P1721" s="32"/>
    </row>
    <row r="1722" spans="1:16" x14ac:dyDescent="0.4">
      <c r="A1722" s="18" t="str">
        <f>IFERROR(Apollo_Data__Comp_No[[#This Row],[CH Company number]],"")</f>
        <v>03277332</v>
      </c>
      <c r="B1722" s="14" t="str">
        <f>IFERROR(Apollo_Data__Comp_No[[#This Row],[company]],"")</f>
        <v>Northern Developments (Cumbria) Limited</v>
      </c>
      <c r="C1722" s="14" t="str">
        <f>IFERROR(_xlfn.XLOOKUP(Apollo_Results[[#This Row],[Company Number ]],Apollo_Data___Inc_Lender!A:A,Apollo_Data___Inc_Lender!C:C,,)&amp;"","")</f>
        <v>Martyn - Boak</v>
      </c>
      <c r="D1722" s="8" t="str">
        <f>IFERROR(_xlfn.XLOOKUP(Apollo_Results[[#This Row],[Company Number ]],Apollo_Data___Inc_Lender!A:A,Apollo_Data___Inc_Lender!D:D,,)&amp;"","")</f>
        <v>Clydesdale Bank PLC</v>
      </c>
      <c r="E1722" s="19">
        <f>IFERROR(_xlfn.XLOOKUP(Apollo_Results[[#This Row],[Company Number ]],Apollo_Data___Inc_Lender!A:A,Apollo_Data___Inc_Lender!E:E,"",),"")</f>
        <v>39420</v>
      </c>
      <c r="F1722" s="8" t="str">
        <f>IFERROR(_xlfn.XLOOKUP(Apollo_Results[[#This Row],[Company Number ]],Apollo_Data___Inc_Lender!A:A,Apollo_Data___Inc_Lender!F:F,"",0)&amp;"","")</f>
        <v>fully-satisfied</v>
      </c>
      <c r="G1722" s="19">
        <f>_xlfn.XLOOKUP(Apollo_Results[[#This Row],[Company Number ]],Apollo_Data___Inc_Lender!A:A,Apollo_Data___Inc_Lender!G:G,"",0)</f>
        <v>35376</v>
      </c>
      <c r="H1722" s="8" t="str">
        <f>IFERROR(Apollo_Data__Comp_No[[#This Row],[First Name]],"")</f>
        <v>Alessandro</v>
      </c>
      <c r="I1722" s="8" t="str">
        <f>IFERROR(Apollo_Data__Comp_No[[#This Row],[Last Name]],"")</f>
        <v>Morganella</v>
      </c>
      <c r="M1722" s="8" t="str">
        <f>IFERROR(Apollo_Data__Comp_No[[#This Row],[Company Linkedin Url]],"")</f>
        <v>http://www.linkedin.com/company/northern-developments-cumbria-limited</v>
      </c>
      <c r="N1722" s="8" t="str">
        <f>IFERROR(Apollo_Data__Comp_No[[#This Row],[Website]],"")</f>
        <v>https://northerndevelopments.co.uk</v>
      </c>
      <c r="O1722" s="8" t="str">
        <f>IFERROR(Apollo_Data__Comp_No[[#This Row],[Company Address]],"")</f>
        <v>Carlisle, England, United Kingdom, CA2 7ND</v>
      </c>
      <c r="P1722" s="32"/>
    </row>
    <row r="1723" spans="1:16" x14ac:dyDescent="0.4">
      <c r="A1723" s="18" t="str">
        <f>IFERROR(Apollo_Data__Comp_No[[#This Row],[CH Company number]],"")</f>
        <v>09061636</v>
      </c>
      <c r="B1723" s="14" t="str">
        <f>IFERROR(Apollo_Data__Comp_No[[#This Row],[company]],"")</f>
        <v>Radiate Developments</v>
      </c>
      <c r="C1723" s="14" t="str">
        <f>IFERROR(_xlfn.XLOOKUP(Apollo_Results[[#This Row],[Company Number ]],Apollo_Data___Inc_Lender!A:A,Apollo_Data___Inc_Lender!C:C,,)&amp;"","")</f>
        <v>David - Bright; David - Doherty; Andrew - Howard; Paul - Ingram</v>
      </c>
      <c r="D1723" s="8" t="str">
        <f>IFERROR(_xlfn.XLOOKUP(Apollo_Results[[#This Row],[Company Number ]],Apollo_Data___Inc_Lender!A:A,Apollo_Data___Inc_Lender!D:D,,)&amp;"","")</f>
        <v>Revival Estates Limited</v>
      </c>
      <c r="E1723" s="19">
        <f>IFERROR(_xlfn.XLOOKUP(Apollo_Results[[#This Row],[Company Number ]],Apollo_Data___Inc_Lender!A:A,Apollo_Data___Inc_Lender!E:E,"",),"")</f>
        <v>45513</v>
      </c>
      <c r="F1723" s="8" t="str">
        <f>IFERROR(_xlfn.XLOOKUP(Apollo_Results[[#This Row],[Company Number ]],Apollo_Data___Inc_Lender!A:A,Apollo_Data___Inc_Lender!F:F,"",0)&amp;"","")</f>
        <v>fully-satisfied</v>
      </c>
      <c r="G1723" s="19">
        <f>_xlfn.XLOOKUP(Apollo_Results[[#This Row],[Company Number ]],Apollo_Data___Inc_Lender!A:A,Apollo_Data___Inc_Lender!G:G,"",0)</f>
        <v>41788</v>
      </c>
      <c r="H1723" s="8" t="str">
        <f>IFERROR(Apollo_Data__Comp_No[[#This Row],[First Name]],"")</f>
        <v>Andy</v>
      </c>
      <c r="I1723" s="8" t="str">
        <f>IFERROR(Apollo_Data__Comp_No[[#This Row],[Last Name]],"")</f>
        <v>Howard</v>
      </c>
      <c r="M1723" s="8" t="str">
        <f>IFERROR(Apollo_Data__Comp_No[[#This Row],[Company Linkedin Url]],"")</f>
        <v>http://www.linkedin.com/company/radiate-developments</v>
      </c>
      <c r="N1723" s="8" t="str">
        <f>IFERROR(Apollo_Data__Comp_No[[#This Row],[Website]],"")</f>
        <v>https://radiate-developments.co.uk</v>
      </c>
      <c r="O1723" s="8" t="str">
        <f>IFERROR(Apollo_Data__Comp_No[[#This Row],[Company Address]],"")</f>
        <v>Immingham, England, United Kingdom, DN40 3</v>
      </c>
      <c r="P1723" s="32"/>
    </row>
    <row r="1724" spans="1:16" x14ac:dyDescent="0.4">
      <c r="A1724" s="18" t="str">
        <f>IFERROR(Apollo_Data__Comp_No[[#This Row],[CH Company number]],"")</f>
        <v>07400997</v>
      </c>
      <c r="B1724" s="14" t="str">
        <f>IFERROR(Apollo_Data__Comp_No[[#This Row],[company]],"")</f>
        <v>A W Walker Building Contractors Ltd</v>
      </c>
      <c r="C1724" s="14" t="str">
        <f>IFERROR(_xlfn.XLOOKUP(Apollo_Results[[#This Row],[Company Number ]],Apollo_Data___Inc_Lender!A:A,Apollo_Data___Inc_Lender!C:C,,)&amp;"","")</f>
        <v>Jacqueline - Walker; Andrew - Walker; Scott - Walker</v>
      </c>
      <c r="D1724" s="8" t="str">
        <f>IFERROR(_xlfn.XLOOKUP(Apollo_Results[[#This Row],[Company Number ]],Apollo_Data___Inc_Lender!A:A,Apollo_Data___Inc_Lender!D:D,,)&amp;"","")</f>
        <v/>
      </c>
      <c r="E1724" s="19">
        <f>IFERROR(_xlfn.XLOOKUP(Apollo_Results[[#This Row],[Company Number ]],Apollo_Data___Inc_Lender!A:A,Apollo_Data___Inc_Lender!E:E,"",),"")</f>
        <v>0</v>
      </c>
      <c r="F1724" s="8" t="str">
        <f>IFERROR(_xlfn.XLOOKUP(Apollo_Results[[#This Row],[Company Number ]],Apollo_Data___Inc_Lender!A:A,Apollo_Data___Inc_Lender!F:F,"",0)&amp;"","")</f>
        <v/>
      </c>
      <c r="G1724" s="19">
        <f>_xlfn.XLOOKUP(Apollo_Results[[#This Row],[Company Number ]],Apollo_Data___Inc_Lender!A:A,Apollo_Data___Inc_Lender!G:G,"",0)</f>
        <v>40459</v>
      </c>
      <c r="H1724" s="8" t="str">
        <f>IFERROR(Apollo_Data__Comp_No[[#This Row],[First Name]],"")</f>
        <v>Andrew</v>
      </c>
      <c r="I1724" s="8" t="str">
        <f>IFERROR(Apollo_Data__Comp_No[[#This Row],[Last Name]],"")</f>
        <v>Walker</v>
      </c>
      <c r="M1724" s="8" t="str">
        <f>IFERROR(Apollo_Data__Comp_No[[#This Row],[Company Linkedin Url]],"")</f>
        <v>http://www.linkedin.com/company/a-w-walker-building-contractors-ltd</v>
      </c>
      <c r="N1724" s="8" t="str">
        <f>IFERROR(Apollo_Data__Comp_No[[#This Row],[Website]],"")</f>
        <v>https://walker-developments.com</v>
      </c>
      <c r="O1724" s="8" t="str">
        <f>IFERROR(Apollo_Data__Comp_No[[#This Row],[Company Address]],"")</f>
        <v>Evesham, England, United Kingdom, WR11 4</v>
      </c>
      <c r="P1724" s="32"/>
    </row>
    <row r="1725" spans="1:16" x14ac:dyDescent="0.4">
      <c r="A1725" s="18" t="str">
        <f>IFERROR(Apollo_Data__Comp_No[[#This Row],[CH Company number]],"")</f>
        <v>10332695</v>
      </c>
      <c r="B1725" s="14" t="str">
        <f>IFERROR(Apollo_Data__Comp_No[[#This Row],[company]],"")</f>
        <v>Heritage Estate Group - Limited</v>
      </c>
      <c r="C1725" s="14" t="str">
        <f>IFERROR(_xlfn.XLOOKUP(Apollo_Results[[#This Row],[Company Number ]],Apollo_Data___Inc_Lender!A:A,Apollo_Data___Inc_Lender!C:C,,)&amp;"","")</f>
        <v>John - Falco; Terry - Richards</v>
      </c>
      <c r="D1725" s="8" t="str">
        <f>IFERROR(_xlfn.XLOOKUP(Apollo_Results[[#This Row],[Company Number ]],Apollo_Data___Inc_Lender!A:A,Apollo_Data___Inc_Lender!D:D,,)&amp;"","")</f>
        <v>Stk Consortium 4 Limited</v>
      </c>
      <c r="E1725" s="19">
        <f>IFERROR(_xlfn.XLOOKUP(Apollo_Results[[#This Row],[Company Number ]],Apollo_Data___Inc_Lender!A:A,Apollo_Data___Inc_Lender!E:E,"",),"")</f>
        <v>44939</v>
      </c>
      <c r="F1725" s="8" t="str">
        <f>IFERROR(_xlfn.XLOOKUP(Apollo_Results[[#This Row],[Company Number ]],Apollo_Data___Inc_Lender!A:A,Apollo_Data___Inc_Lender!F:F,"",0)&amp;"","")</f>
        <v>outstanding</v>
      </c>
      <c r="G1725" s="19">
        <f>_xlfn.XLOOKUP(Apollo_Results[[#This Row],[Company Number ]],Apollo_Data___Inc_Lender!A:A,Apollo_Data___Inc_Lender!G:G,"",0)</f>
        <v>42599</v>
      </c>
      <c r="H1725" s="8" t="str">
        <f>IFERROR(Apollo_Data__Comp_No[[#This Row],[First Name]],"")</f>
        <v>John</v>
      </c>
      <c r="I1725" s="8" t="str">
        <f>IFERROR(Apollo_Data__Comp_No[[#This Row],[Last Name]],"")</f>
        <v>Falco</v>
      </c>
      <c r="M1725" s="8" t="str">
        <f>IFERROR(Apollo_Data__Comp_No[[#This Row],[Company Linkedin Url]],"")</f>
        <v>http://www.linkedin.com/company/he-heritage-estate-group-limited</v>
      </c>
      <c r="N1725" s="8" t="str">
        <f>IFERROR(Apollo_Data__Comp_No[[#This Row],[Website]],"")</f>
        <v>https://heritageestate.co.uk</v>
      </c>
      <c r="O1725" s="8" t="str">
        <f>IFERROR(Apollo_Data__Comp_No[[#This Row],[Company Address]],"")</f>
        <v>114 Fore Street, Hertford, England, United Kingdom, SG14 1AJ</v>
      </c>
      <c r="P1725" s="32"/>
    </row>
    <row r="1726" spans="1:16" x14ac:dyDescent="0.4">
      <c r="A1726" s="18" t="str">
        <f>IFERROR(Apollo_Data__Comp_No[[#This Row],[CH Company number]],"")</f>
        <v>14460375</v>
      </c>
      <c r="B1726" s="14" t="str">
        <f>IFERROR(Apollo_Data__Comp_No[[#This Row],[company]],"")</f>
        <v>Bluerock Developments Ltd</v>
      </c>
      <c r="C1726" s="14" t="str">
        <f>IFERROR(_xlfn.XLOOKUP(Apollo_Results[[#This Row],[Company Number ]],Apollo_Data___Inc_Lender!A:A,Apollo_Data___Inc_Lender!C:C,,)&amp;"","")</f>
        <v>Alexander - Churchill</v>
      </c>
      <c r="D1726" s="8" t="str">
        <f>IFERROR(_xlfn.XLOOKUP(Apollo_Results[[#This Row],[Company Number ]],Apollo_Data___Inc_Lender!A:A,Apollo_Data___Inc_Lender!D:D,,)&amp;"","")</f>
        <v>Together Commercial Finance Limited</v>
      </c>
      <c r="E1726" s="19">
        <f>IFERROR(_xlfn.XLOOKUP(Apollo_Results[[#This Row],[Company Number ]],Apollo_Data___Inc_Lender!A:A,Apollo_Data___Inc_Lender!E:E,"",),"")</f>
        <v>45527</v>
      </c>
      <c r="F1726" s="8" t="str">
        <f>IFERROR(_xlfn.XLOOKUP(Apollo_Results[[#This Row],[Company Number ]],Apollo_Data___Inc_Lender!A:A,Apollo_Data___Inc_Lender!F:F,"",0)&amp;"","")</f>
        <v>outstanding</v>
      </c>
      <c r="G1726" s="19">
        <f>_xlfn.XLOOKUP(Apollo_Results[[#This Row],[Company Number ]],Apollo_Data___Inc_Lender!A:A,Apollo_Data___Inc_Lender!G:G,"",0)</f>
        <v>44868</v>
      </c>
      <c r="H1726" s="8" t="str">
        <f>IFERROR(Apollo_Data__Comp_No[[#This Row],[First Name]],"")</f>
        <v>Alex</v>
      </c>
      <c r="I1726" s="8" t="str">
        <f>IFERROR(Apollo_Data__Comp_No[[#This Row],[Last Name]],"")</f>
        <v>Churchill</v>
      </c>
      <c r="M1726" s="8" t="str">
        <f>IFERROR(Apollo_Data__Comp_No[[#This Row],[Company Linkedin Url]],"")</f>
        <v>http://www.linkedin.com/company/bluerock-developments-ltd</v>
      </c>
      <c r="N1726" s="8" t="str">
        <f>IFERROR(Apollo_Data__Comp_No[[#This Row],[Website]],"")</f>
        <v>https://bluerockdevelopments.co.uk</v>
      </c>
      <c r="O1726" s="8" t="str">
        <f>IFERROR(Apollo_Data__Comp_No[[#This Row],[Company Address]],"")</f>
        <v>Doncaster, England, United Kingdom</v>
      </c>
      <c r="P1726" s="32"/>
    </row>
    <row r="1727" spans="1:16" x14ac:dyDescent="0.4">
      <c r="A1727" s="18" t="str">
        <f>IFERROR(Apollo_Data__Comp_No[[#This Row],[CH Company number]],"")</f>
        <v>10126132</v>
      </c>
      <c r="B1727" s="14" t="str">
        <f>IFERROR(Apollo_Data__Comp_No[[#This Row],[company]],"")</f>
        <v>Palace Green Homes</v>
      </c>
      <c r="C1727" s="14" t="str">
        <f>IFERROR(_xlfn.XLOOKUP(Apollo_Results[[#This Row],[Company Number ]],Apollo_Data___Inc_Lender!A:A,Apollo_Data___Inc_Lender!C:C,,)&amp;"","")</f>
        <v>John - Hill</v>
      </c>
      <c r="D1727" s="8" t="str">
        <f>IFERROR(_xlfn.XLOOKUP(Apollo_Results[[#This Row],[Company Number ]],Apollo_Data___Inc_Lender!A:A,Apollo_Data___Inc_Lender!D:D,,)&amp;"","")</f>
        <v/>
      </c>
      <c r="E1727" s="19">
        <f>IFERROR(_xlfn.XLOOKUP(Apollo_Results[[#This Row],[Company Number ]],Apollo_Data___Inc_Lender!A:A,Apollo_Data___Inc_Lender!E:E,"",),"")</f>
        <v>0</v>
      </c>
      <c r="F1727" s="8" t="str">
        <f>IFERROR(_xlfn.XLOOKUP(Apollo_Results[[#This Row],[Company Number ]],Apollo_Data___Inc_Lender!A:A,Apollo_Data___Inc_Lender!F:F,"",0)&amp;"","")</f>
        <v/>
      </c>
      <c r="G1727" s="19">
        <f>_xlfn.XLOOKUP(Apollo_Results[[#This Row],[Company Number ]],Apollo_Data___Inc_Lender!A:A,Apollo_Data___Inc_Lender!G:G,"",0)</f>
        <v>42475</v>
      </c>
      <c r="H1727" s="8" t="str">
        <f>IFERROR(Apollo_Data__Comp_No[[#This Row],[First Name]],"")</f>
        <v>Lisa</v>
      </c>
      <c r="I1727" s="8" t="str">
        <f>IFERROR(Apollo_Data__Comp_No[[#This Row],[Last Name]],"")</f>
        <v>Leonard</v>
      </c>
      <c r="M1727" s="8" t="str">
        <f>IFERROR(Apollo_Data__Comp_No[[#This Row],[Company Linkedin Url]],"")</f>
        <v>http://www.linkedin.com/company/palace-green-homes</v>
      </c>
      <c r="N1727" s="8" t="str">
        <f>IFERROR(Apollo_Data__Comp_No[[#This Row],[Website]],"")</f>
        <v>https://palacegreenhomes.co.uk</v>
      </c>
      <c r="O1727" s="8" t="str">
        <f>IFERROR(Apollo_Data__Comp_No[[#This Row],[Company Address]],"")</f>
        <v>Nutholt Lane, Ely, England, United Kingdom, CB7 4EE</v>
      </c>
      <c r="P1727" s="32"/>
    </row>
    <row r="1728" spans="1:16" x14ac:dyDescent="0.4">
      <c r="A1728" s="18" t="str">
        <f>IFERROR(Apollo_Data__Comp_No[[#This Row],[CH Company number]],"")</f>
        <v>05731981</v>
      </c>
      <c r="B1728" s="14" t="str">
        <f>IFERROR(Apollo_Data__Comp_No[[#This Row],[company]],"")</f>
        <v>Ameriscot Commercial</v>
      </c>
      <c r="C1728" s="14" t="str">
        <f>IFERROR(_xlfn.XLOOKUP(Apollo_Results[[#This Row],[Company Number ]],Apollo_Data___Inc_Lender!A:A,Apollo_Data___Inc_Lender!C:C,,)&amp;"","")</f>
        <v>Harriet - Syrett; Robert - Kay</v>
      </c>
      <c r="D1728" s="8" t="str">
        <f>IFERROR(_xlfn.XLOOKUP(Apollo_Results[[#This Row],[Company Number ]],Apollo_Data___Inc_Lender!A:A,Apollo_Data___Inc_Lender!D:D,,)&amp;"","")</f>
        <v>Close Brothers Limited</v>
      </c>
      <c r="E1728" s="19">
        <f>IFERROR(_xlfn.XLOOKUP(Apollo_Results[[#This Row],[Company Number ]],Apollo_Data___Inc_Lender!A:A,Apollo_Data___Inc_Lender!E:E,"",),"")</f>
        <v>45769</v>
      </c>
      <c r="F1728" s="8" t="str">
        <f>IFERROR(_xlfn.XLOOKUP(Apollo_Results[[#This Row],[Company Number ]],Apollo_Data___Inc_Lender!A:A,Apollo_Data___Inc_Lender!F:F,"",0)&amp;"","")</f>
        <v>outstanding</v>
      </c>
      <c r="G1728" s="19">
        <f>_xlfn.XLOOKUP(Apollo_Results[[#This Row],[Company Number ]],Apollo_Data___Inc_Lender!A:A,Apollo_Data___Inc_Lender!G:G,"",0)</f>
        <v>38782</v>
      </c>
      <c r="H1728" s="8" t="str">
        <f>IFERROR(Apollo_Data__Comp_No[[#This Row],[First Name]],"")</f>
        <v>Roxie</v>
      </c>
      <c r="I1728" s="8" t="str">
        <f>IFERROR(Apollo_Data__Comp_No[[#This Row],[Last Name]],"")</f>
        <v>J</v>
      </c>
      <c r="M1728" s="8" t="str">
        <f>IFERROR(Apollo_Data__Comp_No[[#This Row],[Company Linkedin Url]],"")</f>
        <v>http://www.linkedin.com/company/ameriscot-commercial</v>
      </c>
      <c r="N1728" s="8" t="str">
        <f>IFERROR(Apollo_Data__Comp_No[[#This Row],[Website]],"")</f>
        <v>https://ameriscot.co.uk</v>
      </c>
      <c r="O1728" s="8" t="str">
        <f>IFERROR(Apollo_Data__Comp_No[[#This Row],[Company Address]],"")</f>
        <v>26 Oxford Road, Bournemouth, England, United Kingdom, BH8 8EZ</v>
      </c>
      <c r="P1728" s="32"/>
    </row>
    <row r="1729" spans="1:16" x14ac:dyDescent="0.4">
      <c r="A1729" s="18" t="str">
        <f>IFERROR(Apollo_Data__Comp_No[[#This Row],[CH Company number]],"")</f>
        <v>11410759</v>
      </c>
      <c r="B1729" s="14" t="str">
        <f>IFERROR(Apollo_Data__Comp_No[[#This Row],[company]],"")</f>
        <v>Kingslea MIA</v>
      </c>
      <c r="C1729" s="14" t="str">
        <f>IFERROR(_xlfn.XLOOKUP(Apollo_Results[[#This Row],[Company Number ]],Apollo_Data___Inc_Lender!A:A,Apollo_Data___Inc_Lender!C:C,,)&amp;"","")</f>
        <v>Ahmed, Zahir Sahiad; Akaash - Chudasama; Pamela - Chudasama; Zafran - Mahmmod</v>
      </c>
      <c r="D1729" s="8" t="str">
        <f>IFERROR(_xlfn.XLOOKUP(Apollo_Results[[#This Row],[Company Number ]],Apollo_Data___Inc_Lender!A:A,Apollo_Data___Inc_Lender!D:D,,)&amp;"","")</f>
        <v>Paragon Development Finance Limited</v>
      </c>
      <c r="E1729" s="19">
        <f>IFERROR(_xlfn.XLOOKUP(Apollo_Results[[#This Row],[Company Number ]],Apollo_Data___Inc_Lender!A:A,Apollo_Data___Inc_Lender!E:E,"",),"")</f>
        <v>45337</v>
      </c>
      <c r="F1729" s="8" t="str">
        <f>IFERROR(_xlfn.XLOOKUP(Apollo_Results[[#This Row],[Company Number ]],Apollo_Data___Inc_Lender!A:A,Apollo_Data___Inc_Lender!F:F,"",0)&amp;"","")</f>
        <v>outstanding</v>
      </c>
      <c r="G1729" s="19">
        <f>_xlfn.XLOOKUP(Apollo_Results[[#This Row],[Company Number ]],Apollo_Data___Inc_Lender!A:A,Apollo_Data___Inc_Lender!G:G,"",0)</f>
        <v>43263</v>
      </c>
      <c r="H1729" s="8" t="str">
        <f>IFERROR(Apollo_Data__Comp_No[[#This Row],[First Name]],"")</f>
        <v>Dean</v>
      </c>
      <c r="I1729" s="8" t="str">
        <f>IFERROR(Apollo_Data__Comp_No[[#This Row],[Last Name]],"")</f>
        <v>Chudasama</v>
      </c>
      <c r="M1729" s="8" t="str">
        <f>IFERROR(Apollo_Data__Comp_No[[#This Row],[Company Linkedin Url]],"")</f>
        <v>http://www.linkedin.com/company/kingslea-homes-limited</v>
      </c>
      <c r="N1729" s="8" t="str">
        <f>IFERROR(Apollo_Data__Comp_No[[#This Row],[Website]],"")</f>
        <v>https://kingsleahomes.com</v>
      </c>
      <c r="O1729" s="8" t="str">
        <f>IFERROR(Apollo_Data__Comp_No[[#This Row],[Company Address]],"")</f>
        <v>Priory Road, Shirley, England, United Kingdom, B90 1BQ</v>
      </c>
      <c r="P1729" s="32"/>
    </row>
    <row r="1730" spans="1:16" x14ac:dyDescent="0.4">
      <c r="A1730" s="18" t="str">
        <f>IFERROR(Apollo_Data__Comp_No[[#This Row],[CH Company number]],"")</f>
        <v>00825941</v>
      </c>
      <c r="B1730" s="14" t="str">
        <f>IFERROR(Apollo_Data__Comp_No[[#This Row],[company]],"")</f>
        <v>AJ Roberts Construction Ltd</v>
      </c>
      <c r="C1730" s="14" t="str">
        <f>IFERROR(_xlfn.XLOOKUP(Apollo_Results[[#This Row],[Company Number ]],Apollo_Data___Inc_Lender!A:A,Apollo_Data___Inc_Lender!C:C,,)&amp;"","")</f>
        <v>Amanda - Roberts; Andrew - Roberts; Ben - Roberts; Grant - Roberts</v>
      </c>
      <c r="D1730" s="8" t="str">
        <f>IFERROR(_xlfn.XLOOKUP(Apollo_Results[[#This Row],[Company Number ]],Apollo_Data___Inc_Lender!A:A,Apollo_Data___Inc_Lender!D:D,,)&amp;"","")</f>
        <v>Andrew Jonathan Roberts and Amanda Jane Roberts</v>
      </c>
      <c r="E1730" s="19">
        <f>IFERROR(_xlfn.XLOOKUP(Apollo_Results[[#This Row],[Company Number ]],Apollo_Data___Inc_Lender!A:A,Apollo_Data___Inc_Lender!E:E,"",),"")</f>
        <v>45594</v>
      </c>
      <c r="F1730" s="8" t="str">
        <f>IFERROR(_xlfn.XLOOKUP(Apollo_Results[[#This Row],[Company Number ]],Apollo_Data___Inc_Lender!A:A,Apollo_Data___Inc_Lender!F:F,"",0)&amp;"","")</f>
        <v>outstanding</v>
      </c>
      <c r="G1730" s="19">
        <f>_xlfn.XLOOKUP(Apollo_Results[[#This Row],[Company Number ]],Apollo_Data___Inc_Lender!A:A,Apollo_Data___Inc_Lender!G:G,"",0)</f>
        <v>23685</v>
      </c>
      <c r="H1730" s="8" t="str">
        <f>IFERROR(Apollo_Data__Comp_No[[#This Row],[First Name]],"")</f>
        <v>Martin</v>
      </c>
      <c r="I1730" s="8" t="str">
        <f>IFERROR(Apollo_Data__Comp_No[[#This Row],[Last Name]],"")</f>
        <v>Roberts</v>
      </c>
      <c r="M1730" s="8" t="str">
        <f>IFERROR(Apollo_Data__Comp_No[[#This Row],[Company Linkedin Url]],"")</f>
        <v>http://www.linkedin.com/company/aj-roberts-construction-ltd</v>
      </c>
      <c r="N1730" s="8" t="str">
        <f>IFERROR(Apollo_Data__Comp_No[[#This Row],[Website]],"")</f>
        <v>https://ajrobertsconstruction.co.uk</v>
      </c>
      <c r="O1730" s="8" t="str">
        <f>IFERROR(Apollo_Data__Comp_No[[#This Row],[Company Address]],"")</f>
        <v>Normanton, England, United Kingdom</v>
      </c>
      <c r="P1730" s="32"/>
    </row>
    <row r="1731" spans="1:16" x14ac:dyDescent="0.4">
      <c r="A1731" s="18" t="str">
        <f>IFERROR(Apollo_Data__Comp_No[[#This Row],[CH Company number]],"")</f>
        <v>06672668</v>
      </c>
      <c r="B1731" s="14" t="str">
        <f>IFERROR(Apollo_Data__Comp_No[[#This Row],[company]],"")</f>
        <v>GBP Estates LTD</v>
      </c>
      <c r="C1731" s="14" t="str">
        <f>IFERROR(_xlfn.XLOOKUP(Apollo_Results[[#This Row],[Company Number ]],Apollo_Data___Inc_Lender!A:A,Apollo_Data___Inc_Lender!C:C,,)&amp;"","")</f>
        <v>Julie - James; Gary - Taylor</v>
      </c>
      <c r="D1731" s="8" t="str">
        <f>IFERROR(_xlfn.XLOOKUP(Apollo_Results[[#This Row],[Company Number ]],Apollo_Data___Inc_Lender!A:A,Apollo_Data___Inc_Lender!D:D,,)&amp;"","")</f>
        <v/>
      </c>
      <c r="E1731" s="19">
        <f>IFERROR(_xlfn.XLOOKUP(Apollo_Results[[#This Row],[Company Number ]],Apollo_Data___Inc_Lender!A:A,Apollo_Data___Inc_Lender!E:E,"",),"")</f>
        <v>0</v>
      </c>
      <c r="F1731" s="8" t="str">
        <f>IFERROR(_xlfn.XLOOKUP(Apollo_Results[[#This Row],[Company Number ]],Apollo_Data___Inc_Lender!A:A,Apollo_Data___Inc_Lender!F:F,"",0)&amp;"","")</f>
        <v/>
      </c>
      <c r="G1731" s="19">
        <f>_xlfn.XLOOKUP(Apollo_Results[[#This Row],[Company Number ]],Apollo_Data___Inc_Lender!A:A,Apollo_Data___Inc_Lender!G:G,"",0)</f>
        <v>39674</v>
      </c>
      <c r="H1731" s="8" t="str">
        <f>IFERROR(Apollo_Data__Comp_No[[#This Row],[First Name]],"")</f>
        <v>Julie</v>
      </c>
      <c r="I1731" s="8" t="str">
        <f>IFERROR(Apollo_Data__Comp_No[[#This Row],[Last Name]],"")</f>
        <v>James</v>
      </c>
      <c r="M1731" s="8" t="str">
        <f>IFERROR(Apollo_Data__Comp_No[[#This Row],[Company Linkedin Url]],"")</f>
        <v>http://www.linkedin.com/company/gbp-estates-ltd</v>
      </c>
      <c r="N1731" s="8" t="str">
        <f>IFERROR(Apollo_Data__Comp_No[[#This Row],[Website]],"")</f>
        <v>https://gbpestates.co.uk</v>
      </c>
      <c r="O1731" s="8" t="str">
        <f>IFERROR(Apollo_Data__Comp_No[[#This Row],[Company Address]],"")</f>
        <v>35 Victoria Road, Romford, England, United Kingdom, RM1 2LH</v>
      </c>
      <c r="P1731" s="32"/>
    </row>
    <row r="1732" spans="1:16" x14ac:dyDescent="0.4">
      <c r="A1732" s="18" t="str">
        <f>IFERROR(Apollo_Data__Comp_No[[#This Row],[CH Company number]],"")</f>
        <v>13384731</v>
      </c>
      <c r="B1732" s="14" t="str">
        <f>IFERROR(Apollo_Data__Comp_No[[#This Row],[company]],"")</f>
        <v>CitiVest Ltd</v>
      </c>
      <c r="C1732" s="14" t="str">
        <f>IFERROR(_xlfn.XLOOKUP(Apollo_Results[[#This Row],[Company Number ]],Apollo_Data___Inc_Lender!A:A,Apollo_Data___Inc_Lender!C:C,,)&amp;"","")</f>
        <v>Michael - Ray; Simon - Sugar</v>
      </c>
      <c r="D1732" s="8" t="str">
        <f>IFERROR(_xlfn.XLOOKUP(Apollo_Results[[#This Row],[Company Number ]],Apollo_Data___Inc_Lender!A:A,Apollo_Data___Inc_Lender!D:D,,)&amp;"","")</f>
        <v/>
      </c>
      <c r="E1732" s="19">
        <f>IFERROR(_xlfn.XLOOKUP(Apollo_Results[[#This Row],[Company Number ]],Apollo_Data___Inc_Lender!A:A,Apollo_Data___Inc_Lender!E:E,"",),"")</f>
        <v>0</v>
      </c>
      <c r="F1732" s="8" t="str">
        <f>IFERROR(_xlfn.XLOOKUP(Apollo_Results[[#This Row],[Company Number ]],Apollo_Data___Inc_Lender!A:A,Apollo_Data___Inc_Lender!F:F,"",0)&amp;"","")</f>
        <v/>
      </c>
      <c r="G1732" s="19">
        <f>_xlfn.XLOOKUP(Apollo_Results[[#This Row],[Company Number ]],Apollo_Data___Inc_Lender!A:A,Apollo_Data___Inc_Lender!G:G,"",0)</f>
        <v>44326</v>
      </c>
      <c r="H1732" s="8" t="str">
        <f>IFERROR(Apollo_Data__Comp_No[[#This Row],[First Name]],"")</f>
        <v>Nathan</v>
      </c>
      <c r="I1732" s="8" t="str">
        <f>IFERROR(Apollo_Data__Comp_No[[#This Row],[Last Name]],"")</f>
        <v>Sugar</v>
      </c>
      <c r="M1732" s="8" t="str">
        <f>IFERROR(Apollo_Data__Comp_No[[#This Row],[Company Linkedin Url]],"")</f>
        <v>http://www.linkedin.com/company/citivest-ltd</v>
      </c>
      <c r="N1732" s="8" t="str">
        <f>IFERROR(Apollo_Data__Comp_No[[#This Row],[Website]],"")</f>
        <v>https://citivest.co.uk</v>
      </c>
      <c r="O1732" s="8" t="str">
        <f>IFERROR(Apollo_Data__Comp_No[[#This Row],[Company Address]],"")</f>
        <v>Loughton, England, United Kingdom</v>
      </c>
      <c r="P1732" s="32"/>
    </row>
    <row r="1733" spans="1:16" x14ac:dyDescent="0.4">
      <c r="A1733" s="18" t="str">
        <f>IFERROR(Apollo_Data__Comp_No[[#This Row],[CH Company number]],"")</f>
        <v>10627255</v>
      </c>
      <c r="B1733" s="14" t="str">
        <f>IFERROR(Apollo_Data__Comp_No[[#This Row],[company]],"")</f>
        <v>Grifo Developments</v>
      </c>
      <c r="C1733" s="14" t="str">
        <f>IFERROR(_xlfn.XLOOKUP(Apollo_Results[[#This Row],[Company Number ]],Apollo_Data___Inc_Lender!A:A,Apollo_Data___Inc_Lender!C:C,,)&amp;"","")</f>
        <v>Matthew - Bates; Jemima - Dalton; Stephen - Groves</v>
      </c>
      <c r="D1733" s="8" t="str">
        <f>IFERROR(_xlfn.XLOOKUP(Apollo_Results[[#This Row],[Company Number ]],Apollo_Data___Inc_Lender!A:A,Apollo_Data___Inc_Lender!D:D,,)&amp;"","")</f>
        <v>Castle Trust Capital PLC</v>
      </c>
      <c r="E1733" s="19">
        <f>IFERROR(_xlfn.XLOOKUP(Apollo_Results[[#This Row],[Company Number ]],Apollo_Data___Inc_Lender!A:A,Apollo_Data___Inc_Lender!E:E,"",),"")</f>
        <v>45649</v>
      </c>
      <c r="F1733" s="8" t="str">
        <f>IFERROR(_xlfn.XLOOKUP(Apollo_Results[[#This Row],[Company Number ]],Apollo_Data___Inc_Lender!A:A,Apollo_Data___Inc_Lender!F:F,"",0)&amp;"","")</f>
        <v>outstanding</v>
      </c>
      <c r="G1733" s="19">
        <f>_xlfn.XLOOKUP(Apollo_Results[[#This Row],[Company Number ]],Apollo_Data___Inc_Lender!A:A,Apollo_Data___Inc_Lender!G:G,"",0)</f>
        <v>42786</v>
      </c>
      <c r="H1733" s="8" t="str">
        <f>IFERROR(Apollo_Data__Comp_No[[#This Row],[First Name]],"")</f>
        <v>Jemima</v>
      </c>
      <c r="I1733" s="8" t="str">
        <f>IFERROR(Apollo_Data__Comp_No[[#This Row],[Last Name]],"")</f>
        <v>Dalton</v>
      </c>
      <c r="M1733" s="8" t="str">
        <f>IFERROR(Apollo_Data__Comp_No[[#This Row],[Company Linkedin Url]],"")</f>
        <v>http://www.linkedin.com/company/grifo-developments</v>
      </c>
      <c r="N1733" s="8" t="str">
        <f>IFERROR(Apollo_Data__Comp_No[[#This Row],[Website]],"")</f>
        <v>https://grifodevelopments.com</v>
      </c>
      <c r="O1733" s="8" t="str">
        <f>IFERROR(Apollo_Data__Comp_No[[#This Row],[Company Address]],"")</f>
        <v>London, United Kingdom</v>
      </c>
      <c r="P1733" s="32"/>
    </row>
    <row r="1734" spans="1:16" x14ac:dyDescent="0.4">
      <c r="A1734" s="18" t="str">
        <f>IFERROR(Apollo_Data__Comp_No[[#This Row],[CH Company number]],"")</f>
        <v>13497949</v>
      </c>
      <c r="B1734" s="14" t="str">
        <f>IFERROR(Apollo_Data__Comp_No[[#This Row],[company]],"")</f>
        <v>BAYA Group</v>
      </c>
      <c r="C1734" s="14" t="str">
        <f>IFERROR(_xlfn.XLOOKUP(Apollo_Results[[#This Row],[Company Number ]],Apollo_Data___Inc_Lender!A:A,Apollo_Data___Inc_Lender!C:C,,)&amp;"","")</f>
        <v>Mark - Forbes; Martin - Pearce</v>
      </c>
      <c r="D1734" s="8" t="str">
        <f>IFERROR(_xlfn.XLOOKUP(Apollo_Results[[#This Row],[Company Number ]],Apollo_Data___Inc_Lender!A:A,Apollo_Data___Inc_Lender!D:D,,)&amp;"","")</f>
        <v/>
      </c>
      <c r="E1734" s="19">
        <f>IFERROR(_xlfn.XLOOKUP(Apollo_Results[[#This Row],[Company Number ]],Apollo_Data___Inc_Lender!A:A,Apollo_Data___Inc_Lender!E:E,"",),"")</f>
        <v>0</v>
      </c>
      <c r="F1734" s="8" t="str">
        <f>IFERROR(_xlfn.XLOOKUP(Apollo_Results[[#This Row],[Company Number ]],Apollo_Data___Inc_Lender!A:A,Apollo_Data___Inc_Lender!F:F,"",0)&amp;"","")</f>
        <v/>
      </c>
      <c r="G1734" s="19">
        <f>_xlfn.XLOOKUP(Apollo_Results[[#This Row],[Company Number ]],Apollo_Data___Inc_Lender!A:A,Apollo_Data___Inc_Lender!G:G,"",0)</f>
        <v>44384</v>
      </c>
      <c r="H1734" s="8" t="str">
        <f>IFERROR(Apollo_Data__Comp_No[[#This Row],[First Name]],"")</f>
        <v>Conal</v>
      </c>
      <c r="I1734" s="8" t="str">
        <f>IFERROR(Apollo_Data__Comp_No[[#This Row],[Last Name]],"")</f>
        <v>Gridley</v>
      </c>
      <c r="M1734" s="8" t="str">
        <f>IFERROR(Apollo_Data__Comp_No[[#This Row],[Company Linkedin Url]],"")</f>
        <v>http://www.linkedin.com/company/baya-group</v>
      </c>
      <c r="N1734" s="8" t="str">
        <f>IFERROR(Apollo_Data__Comp_No[[#This Row],[Website]],"")</f>
        <v>https://baya-group.co.uk</v>
      </c>
      <c r="O1734" s="8" t="str">
        <f>IFERROR(Apollo_Data__Comp_No[[#This Row],[Company Address]],"")</f>
        <v>Cambridge, England, United Kingdom</v>
      </c>
      <c r="P1734" s="32"/>
    </row>
    <row r="1735" spans="1:16" x14ac:dyDescent="0.4">
      <c r="A1735" s="18" t="str">
        <f>IFERROR(Apollo_Data__Comp_No[[#This Row],[CH Company number]],"")</f>
        <v>12470799</v>
      </c>
      <c r="B1735" s="14" t="str">
        <f>IFERROR(Apollo_Data__Comp_No[[#This Row],[company]],"")</f>
        <v>Our Homes Matter</v>
      </c>
      <c r="C1735" s="14" t="str">
        <f>IFERROR(_xlfn.XLOOKUP(Apollo_Results[[#This Row],[Company Number ]],Apollo_Data___Inc_Lender!A:A,Apollo_Data___Inc_Lender!C:C,,)&amp;"","")</f>
        <v>Damian - Oleszczuk; Shna-Lawen - Oleszczuk</v>
      </c>
      <c r="D1735" s="8" t="str">
        <f>IFERROR(_xlfn.XLOOKUP(Apollo_Results[[#This Row],[Company Number ]],Apollo_Data___Inc_Lender!A:A,Apollo_Data___Inc_Lender!D:D,,)&amp;"","")</f>
        <v/>
      </c>
      <c r="E1735" s="19">
        <f>IFERROR(_xlfn.XLOOKUP(Apollo_Results[[#This Row],[Company Number ]],Apollo_Data___Inc_Lender!A:A,Apollo_Data___Inc_Lender!E:E,"",),"")</f>
        <v>0</v>
      </c>
      <c r="F1735" s="8" t="str">
        <f>IFERROR(_xlfn.XLOOKUP(Apollo_Results[[#This Row],[Company Number ]],Apollo_Data___Inc_Lender!A:A,Apollo_Data___Inc_Lender!F:F,"",0)&amp;"","")</f>
        <v/>
      </c>
      <c r="G1735" s="19">
        <f>_xlfn.XLOOKUP(Apollo_Results[[#This Row],[Company Number ]],Apollo_Data___Inc_Lender!A:A,Apollo_Data___Inc_Lender!G:G,"",0)</f>
        <v>43880</v>
      </c>
      <c r="H1735" s="8" t="str">
        <f>IFERROR(Apollo_Data__Comp_No[[#This Row],[First Name]],"")</f>
        <v>Shna</v>
      </c>
      <c r="I1735" s="8" t="str">
        <f>IFERROR(Apollo_Data__Comp_No[[#This Row],[Last Name]],"")</f>
        <v>Oleszczuk</v>
      </c>
      <c r="M1735" s="8" t="str">
        <f>IFERROR(Apollo_Data__Comp_No[[#This Row],[Company Linkedin Url]],"")</f>
        <v>http://www.linkedin.com/company/our-homes-matter</v>
      </c>
      <c r="N1735" s="8" t="str">
        <f>IFERROR(Apollo_Data__Comp_No[[#This Row],[Website]],"")</f>
        <v>https://ourhomesmatter.com</v>
      </c>
      <c r="O1735" s="8" t="str">
        <f>IFERROR(Apollo_Data__Comp_No[[#This Row],[Company Address]],"")</f>
        <v>London, England, United Kingdom</v>
      </c>
      <c r="P1735" s="32"/>
    </row>
    <row r="1736" spans="1:16" x14ac:dyDescent="0.4">
      <c r="A1736" s="18" t="str">
        <f>IFERROR(Apollo_Data__Comp_No[[#This Row],[CH Company number]],"")</f>
        <v>08533026</v>
      </c>
      <c r="B1736" s="14" t="str">
        <f>IFERROR(Apollo_Data__Comp_No[[#This Row],[company]],"")</f>
        <v>CHROME RESIDENTIAL</v>
      </c>
      <c r="C1736" s="14" t="str">
        <f>IFERROR(_xlfn.XLOOKUP(Apollo_Results[[#This Row],[Company Number ]],Apollo_Data___Inc_Lender!A:A,Apollo_Data___Inc_Lender!C:C,,)&amp;"","")</f>
        <v>Zuber - Ahmed</v>
      </c>
      <c r="D1736" s="8" t="str">
        <f>IFERROR(_xlfn.XLOOKUP(Apollo_Results[[#This Row],[Company Number ]],Apollo_Data___Inc_Lender!A:A,Apollo_Data___Inc_Lender!D:D,,)&amp;"","")</f>
        <v/>
      </c>
      <c r="E1736" s="19">
        <f>IFERROR(_xlfn.XLOOKUP(Apollo_Results[[#This Row],[Company Number ]],Apollo_Data___Inc_Lender!A:A,Apollo_Data___Inc_Lender!E:E,"",),"")</f>
        <v>0</v>
      </c>
      <c r="F1736" s="8" t="str">
        <f>IFERROR(_xlfn.XLOOKUP(Apollo_Results[[#This Row],[Company Number ]],Apollo_Data___Inc_Lender!A:A,Apollo_Data___Inc_Lender!F:F,"",0)&amp;"","")</f>
        <v/>
      </c>
      <c r="G1736" s="19">
        <f>_xlfn.XLOOKUP(Apollo_Results[[#This Row],[Company Number ]],Apollo_Data___Inc_Lender!A:A,Apollo_Data___Inc_Lender!G:G,"",0)</f>
        <v>41411</v>
      </c>
      <c r="H1736" s="8" t="str">
        <f>IFERROR(Apollo_Data__Comp_No[[#This Row],[First Name]],"")</f>
        <v>Zuber</v>
      </c>
      <c r="I1736" s="8" t="str">
        <f>IFERROR(Apollo_Data__Comp_No[[#This Row],[Last Name]],"")</f>
        <v>Ahmed</v>
      </c>
      <c r="M1736" s="8" t="str">
        <f>IFERROR(Apollo_Data__Comp_No[[#This Row],[Company Linkedin Url]],"")</f>
        <v>http://www.linkedin.com/company/chrome-residential-ltd</v>
      </c>
      <c r="N1736" s="8" t="str">
        <f>IFERROR(Apollo_Data__Comp_No[[#This Row],[Website]],"")</f>
        <v>https://chromeresidential.com</v>
      </c>
      <c r="O1736" s="8" t="str">
        <f>IFERROR(Apollo_Data__Comp_No[[#This Row],[Company Address]],"")</f>
        <v>16 High Holborn, London, England, United Kingdom, WC1R 5</v>
      </c>
      <c r="P1736" s="32"/>
    </row>
    <row r="1737" spans="1:16" x14ac:dyDescent="0.4">
      <c r="A1737" s="18" t="str">
        <f>IFERROR(Apollo_Data__Comp_No[[#This Row],[CH Company number]],"")</f>
        <v>14502583</v>
      </c>
      <c r="B1737" s="14" t="str">
        <f>IFERROR(Apollo_Data__Comp_No[[#This Row],[company]],"")</f>
        <v>Avery Residential</v>
      </c>
      <c r="C1737" s="14" t="str">
        <f>IFERROR(_xlfn.XLOOKUP(Apollo_Results[[#This Row],[Company Number ]],Apollo_Data___Inc_Lender!A:A,Apollo_Data___Inc_Lender!C:C,,)&amp;"","")</f>
        <v>Adam - Ahmed; Attan, Saif</v>
      </c>
      <c r="D1737" s="8" t="str">
        <f>IFERROR(_xlfn.XLOOKUP(Apollo_Results[[#This Row],[Company Number ]],Apollo_Data___Inc_Lender!A:A,Apollo_Data___Inc_Lender!D:D,,)&amp;"","")</f>
        <v/>
      </c>
      <c r="E1737" s="19">
        <f>IFERROR(_xlfn.XLOOKUP(Apollo_Results[[#This Row],[Company Number ]],Apollo_Data___Inc_Lender!A:A,Apollo_Data___Inc_Lender!E:E,"",),"")</f>
        <v>0</v>
      </c>
      <c r="F1737" s="8" t="str">
        <f>IFERROR(_xlfn.XLOOKUP(Apollo_Results[[#This Row],[Company Number ]],Apollo_Data___Inc_Lender!A:A,Apollo_Data___Inc_Lender!F:F,"",0)&amp;"","")</f>
        <v/>
      </c>
      <c r="G1737" s="19">
        <f>_xlfn.XLOOKUP(Apollo_Results[[#This Row],[Company Number ]],Apollo_Data___Inc_Lender!A:A,Apollo_Data___Inc_Lender!G:G,"",0)</f>
        <v>44888</v>
      </c>
      <c r="H1737" s="8" t="str">
        <f>IFERROR(Apollo_Data__Comp_No[[#This Row],[First Name]],"")</f>
        <v>Alexandar</v>
      </c>
      <c r="I1737" s="8" t="str">
        <f>IFERROR(Apollo_Data__Comp_No[[#This Row],[Last Name]],"")</f>
        <v>Dimitrov</v>
      </c>
      <c r="M1737" s="8" t="str">
        <f>IFERROR(Apollo_Data__Comp_No[[#This Row],[Company Linkedin Url]],"")</f>
        <v>http://www.linkedin.com/company/rhubarbproperty</v>
      </c>
      <c r="N1737" s="8" t="str">
        <f>IFERROR(Apollo_Data__Comp_No[[#This Row],[Website]],"")</f>
        <v>https://averyresidential.co.uk</v>
      </c>
      <c r="O1737" s="8" t="str">
        <f>IFERROR(Apollo_Data__Comp_No[[#This Row],[Company Address]],"")</f>
        <v>55 Colmore Row, Birmingham, England, United Kingdom, B3 2AA</v>
      </c>
      <c r="P1737" s="32"/>
    </row>
    <row r="1738" spans="1:16" x14ac:dyDescent="0.4">
      <c r="A1738" s="18" t="str">
        <f>IFERROR(Apollo_Data__Comp_No[[#This Row],[CH Company number]],"")</f>
        <v>16392439</v>
      </c>
      <c r="B1738" s="14" t="str">
        <f>IFERROR(Apollo_Data__Comp_No[[#This Row],[company]],"")</f>
        <v>Beaumont &amp; Partners</v>
      </c>
      <c r="C1738" s="14" t="str">
        <f>IFERROR(_xlfn.XLOOKUP(Apollo_Results[[#This Row],[Company Number ]],Apollo_Data___Inc_Lender!A:A,Apollo_Data___Inc_Lender!C:C,,)&amp;"","")</f>
        <v>Joshua - Bell; Igor - Borowiec; Joshua - Port</v>
      </c>
      <c r="D1738" s="8" t="str">
        <f>IFERROR(_xlfn.XLOOKUP(Apollo_Results[[#This Row],[Company Number ]],Apollo_Data___Inc_Lender!A:A,Apollo_Data___Inc_Lender!D:D,,)&amp;"","")</f>
        <v/>
      </c>
      <c r="E1738" s="19">
        <f>IFERROR(_xlfn.XLOOKUP(Apollo_Results[[#This Row],[Company Number ]],Apollo_Data___Inc_Lender!A:A,Apollo_Data___Inc_Lender!E:E,"",),"")</f>
        <v>0</v>
      </c>
      <c r="F1738" s="8" t="str">
        <f>IFERROR(_xlfn.XLOOKUP(Apollo_Results[[#This Row],[Company Number ]],Apollo_Data___Inc_Lender!A:A,Apollo_Data___Inc_Lender!F:F,"",0)&amp;"","")</f>
        <v/>
      </c>
      <c r="G1738" s="19">
        <f>_xlfn.XLOOKUP(Apollo_Results[[#This Row],[Company Number ]],Apollo_Data___Inc_Lender!A:A,Apollo_Data___Inc_Lender!G:G,"",0)</f>
        <v>45763</v>
      </c>
      <c r="H1738" s="8" t="str">
        <f>IFERROR(Apollo_Data__Comp_No[[#This Row],[First Name]],"")</f>
        <v>Ryan</v>
      </c>
      <c r="I1738" s="8" t="str">
        <f>IFERROR(Apollo_Data__Comp_No[[#This Row],[Last Name]],"")</f>
        <v>Beaumont</v>
      </c>
      <c r="M1738" s="8" t="str">
        <f>IFERROR(Apollo_Data__Comp_No[[#This Row],[Company Linkedin Url]],"")</f>
        <v>http://www.linkedin.com/company/beaumontandartners</v>
      </c>
      <c r="N1738" s="8" t="str">
        <f>IFERROR(Apollo_Data__Comp_No[[#This Row],[Website]],"")</f>
        <v>https://beaupartners.com</v>
      </c>
      <c r="O1738" s="8" t="str">
        <f>IFERROR(Apollo_Data__Comp_No[[#This Row],[Company Address]],"")</f>
        <v>Woodland Road, Darlington, England, United Kingdom</v>
      </c>
      <c r="P1738" s="32"/>
    </row>
    <row r="1739" spans="1:16" x14ac:dyDescent="0.4">
      <c r="A1739" s="18" t="str">
        <f>IFERROR(Apollo_Data__Comp_No[[#This Row],[CH Company number]],"")</f>
        <v>OC422900</v>
      </c>
      <c r="B1739" s="14" t="str">
        <f>IFERROR(Apollo_Data__Comp_No[[#This Row],[company]],"")</f>
        <v>Gavil Group</v>
      </c>
      <c r="C1739" s="14" t="str">
        <f>IFERROR(_xlfn.XLOOKUP(Apollo_Results[[#This Row],[Company Number ]],Apollo_Data___Inc_Lender!A:A,Apollo_Data___Inc_Lender!C:C,,)&amp;"","")</f>
        <v>Reda - Khatim; Palm Capital Ltd; Luis - Henriquez; Timothy - Jones; Nicholas - Martin</v>
      </c>
      <c r="D1739" s="8" t="str">
        <f>IFERROR(_xlfn.XLOOKUP(Apollo_Results[[#This Row],[Company Number ]],Apollo_Data___Inc_Lender!A:A,Apollo_Data___Inc_Lender!D:D,,)&amp;"","")</f>
        <v/>
      </c>
      <c r="E1739" s="19">
        <f>IFERROR(_xlfn.XLOOKUP(Apollo_Results[[#This Row],[Company Number ]],Apollo_Data___Inc_Lender!A:A,Apollo_Data___Inc_Lender!E:E,"",),"")</f>
        <v>0</v>
      </c>
      <c r="F1739" s="8" t="str">
        <f>IFERROR(_xlfn.XLOOKUP(Apollo_Results[[#This Row],[Company Number ]],Apollo_Data___Inc_Lender!A:A,Apollo_Data___Inc_Lender!F:F,"",0)&amp;"","")</f>
        <v/>
      </c>
      <c r="G1739" s="19">
        <f>_xlfn.XLOOKUP(Apollo_Results[[#This Row],[Company Number ]],Apollo_Data___Inc_Lender!A:A,Apollo_Data___Inc_Lender!G:G,"",0)</f>
        <v>43262</v>
      </c>
      <c r="H1739" s="8" t="str">
        <f>IFERROR(Apollo_Data__Comp_No[[#This Row],[First Name]],"")</f>
        <v>Harry</v>
      </c>
      <c r="I1739" s="8" t="str">
        <f>IFERROR(Apollo_Data__Comp_No[[#This Row],[Last Name]],"")</f>
        <v>Rowland</v>
      </c>
      <c r="M1739" s="8" t="str">
        <f>IFERROR(Apollo_Data__Comp_No[[#This Row],[Company Linkedin Url]],"")</f>
        <v>http://www.linkedin.com/company/wilco-properties-limited</v>
      </c>
      <c r="N1739" s="8" t="str">
        <f>IFERROR(Apollo_Data__Comp_No[[#This Row],[Website]],"")</f>
        <v>https://gavilgroup.com</v>
      </c>
      <c r="O1739" s="8" t="str">
        <f>IFERROR(Apollo_Data__Comp_No[[#This Row],[Company Address]],"")</f>
        <v>Chequers Lane, Tadworth, England, United Kingdom, KT20 7</v>
      </c>
      <c r="P1739" s="32"/>
    </row>
    <row r="1740" spans="1:16" x14ac:dyDescent="0.4">
      <c r="A1740" s="18" t="str">
        <f>IFERROR(Apollo_Data__Comp_No[[#This Row],[CH Company number]],"")</f>
        <v>14815350</v>
      </c>
      <c r="B1740" s="14" t="str">
        <f>IFERROR(Apollo_Data__Comp_No[[#This Row],[company]],"")</f>
        <v>MG Homes</v>
      </c>
      <c r="C1740" s="14" t="str">
        <f>IFERROR(_xlfn.XLOOKUP(Apollo_Results[[#This Row],[Company Number ]],Apollo_Data___Inc_Lender!A:A,Apollo_Data___Inc_Lender!C:C,,)&amp;"","")</f>
        <v>Gordon - Sood; Morteza - Norozee</v>
      </c>
      <c r="D1740" s="8" t="str">
        <f>IFERROR(_xlfn.XLOOKUP(Apollo_Results[[#This Row],[Company Number ]],Apollo_Data___Inc_Lender!A:A,Apollo_Data___Inc_Lender!D:D,,)&amp;"","")</f>
        <v/>
      </c>
      <c r="E1740" s="19">
        <f>IFERROR(_xlfn.XLOOKUP(Apollo_Results[[#This Row],[Company Number ]],Apollo_Data___Inc_Lender!A:A,Apollo_Data___Inc_Lender!E:E,"",),"")</f>
        <v>0</v>
      </c>
      <c r="F1740" s="8" t="str">
        <f>IFERROR(_xlfn.XLOOKUP(Apollo_Results[[#This Row],[Company Number ]],Apollo_Data___Inc_Lender!A:A,Apollo_Data___Inc_Lender!F:F,"",0)&amp;"","")</f>
        <v/>
      </c>
      <c r="G1740" s="19">
        <f>_xlfn.XLOOKUP(Apollo_Results[[#This Row],[Company Number ]],Apollo_Data___Inc_Lender!A:A,Apollo_Data___Inc_Lender!G:G,"",0)</f>
        <v>45035</v>
      </c>
      <c r="H1740" s="8" t="str">
        <f>IFERROR(Apollo_Data__Comp_No[[#This Row],[First Name]],"")</f>
        <v>Matt</v>
      </c>
      <c r="I1740" s="8" t="str">
        <f>IFERROR(Apollo_Data__Comp_No[[#This Row],[Last Name]],"")</f>
        <v>Guest</v>
      </c>
      <c r="M1740" s="8" t="str">
        <f>IFERROR(Apollo_Data__Comp_No[[#This Row],[Company Linkedin Url]],"")</f>
        <v>http://www.linkedin.com/company/mghomesau</v>
      </c>
      <c r="N1740" s="8" t="str">
        <f>IFERROR(Apollo_Data__Comp_No[[#This Row],[Website]],"")</f>
        <v>https://mghomes.com.au</v>
      </c>
      <c r="O1740" s="8" t="str">
        <f>IFERROR(Apollo_Data__Comp_No[[#This Row],[Company Address]],"")</f>
        <v>3 Stanley St, Gold Coast, Queensland, Australia, 4220</v>
      </c>
      <c r="P1740" s="32"/>
    </row>
    <row r="1741" spans="1:16" x14ac:dyDescent="0.4">
      <c r="A1741" s="18" t="str">
        <f>IFERROR(Apollo_Data__Comp_No[[#This Row],[CH Company number]],"")</f>
        <v>11674945</v>
      </c>
      <c r="B1741" s="14" t="str">
        <f>IFERROR(Apollo_Data__Comp_No[[#This Row],[company]],"")</f>
        <v>Elite Dwellings</v>
      </c>
      <c r="C1741" s="14" t="str">
        <f>IFERROR(_xlfn.XLOOKUP(Apollo_Results[[#This Row],[Company Number ]],Apollo_Data___Inc_Lender!A:A,Apollo_Data___Inc_Lender!C:C,,)&amp;"","")</f>
        <v>Maryam - Osman; Andrew - Thomas</v>
      </c>
      <c r="D1741" s="8" t="str">
        <f>IFERROR(_xlfn.XLOOKUP(Apollo_Results[[#This Row],[Company Number ]],Apollo_Data___Inc_Lender!A:A,Apollo_Data___Inc_Lender!D:D,,)&amp;"","")</f>
        <v/>
      </c>
      <c r="E1741" s="19">
        <f>IFERROR(_xlfn.XLOOKUP(Apollo_Results[[#This Row],[Company Number ]],Apollo_Data___Inc_Lender!A:A,Apollo_Data___Inc_Lender!E:E,"",),"")</f>
        <v>0</v>
      </c>
      <c r="F1741" s="8" t="str">
        <f>IFERROR(_xlfn.XLOOKUP(Apollo_Results[[#This Row],[Company Number ]],Apollo_Data___Inc_Lender!A:A,Apollo_Data___Inc_Lender!F:F,"",0)&amp;"","")</f>
        <v/>
      </c>
      <c r="G1741" s="19">
        <f>_xlfn.XLOOKUP(Apollo_Results[[#This Row],[Company Number ]],Apollo_Data___Inc_Lender!A:A,Apollo_Data___Inc_Lender!G:G,"",0)</f>
        <v>43417</v>
      </c>
      <c r="H1741" s="8" t="str">
        <f>IFERROR(Apollo_Data__Comp_No[[#This Row],[First Name]],"")</f>
        <v>Mary</v>
      </c>
      <c r="I1741" s="8" t="str">
        <f>IFERROR(Apollo_Data__Comp_No[[#This Row],[Last Name]],"")</f>
        <v>Osman</v>
      </c>
      <c r="M1741" s="8" t="str">
        <f>IFERROR(Apollo_Data__Comp_No[[#This Row],[Company Linkedin Url]],"")</f>
        <v>http://www.linkedin.com/company/elitedwellings</v>
      </c>
      <c r="N1741" s="8" t="str">
        <f>IFERROR(Apollo_Data__Comp_No[[#This Row],[Website]],"")</f>
        <v>https://elitedwellings.co.uk</v>
      </c>
      <c r="O1741" s="8" t="str">
        <f>IFERROR(Apollo_Data__Comp_No[[#This Row],[Company Address]],"")</f>
        <v>Leeds, England, United Kingdom, LS2 3</v>
      </c>
      <c r="P1741" s="32"/>
    </row>
    <row r="1742" spans="1:16" x14ac:dyDescent="0.4">
      <c r="A1742" s="18" t="str">
        <f>IFERROR(Apollo_Data__Comp_No[[#This Row],[CH Company number]],"")</f>
        <v>15432664</v>
      </c>
      <c r="B1742" s="14" t="str">
        <f>IFERROR(Apollo_Data__Comp_No[[#This Row],[company]],"")</f>
        <v>Arrowsmith Group</v>
      </c>
      <c r="C1742" s="14" t="str">
        <f>IFERROR(_xlfn.XLOOKUP(Apollo_Results[[#This Row],[Company Number ]],Apollo_Data___Inc_Lender!A:A,Apollo_Data___Inc_Lender!C:C,,)&amp;"","")</f>
        <v>Jack - Boden</v>
      </c>
      <c r="D1742" s="8" t="str">
        <f>IFERROR(_xlfn.XLOOKUP(Apollo_Results[[#This Row],[Company Number ]],Apollo_Data___Inc_Lender!A:A,Apollo_Data___Inc_Lender!D:D,,)&amp;"","")</f>
        <v/>
      </c>
      <c r="E1742" s="19">
        <f>IFERROR(_xlfn.XLOOKUP(Apollo_Results[[#This Row],[Company Number ]],Apollo_Data___Inc_Lender!A:A,Apollo_Data___Inc_Lender!E:E,"",),"")</f>
        <v>0</v>
      </c>
      <c r="F1742" s="8" t="str">
        <f>IFERROR(_xlfn.XLOOKUP(Apollo_Results[[#This Row],[Company Number ]],Apollo_Data___Inc_Lender!A:A,Apollo_Data___Inc_Lender!F:F,"",0)&amp;"","")</f>
        <v/>
      </c>
      <c r="G1742" s="19">
        <f>_xlfn.XLOOKUP(Apollo_Results[[#This Row],[Company Number ]],Apollo_Data___Inc_Lender!A:A,Apollo_Data___Inc_Lender!G:G,"",0)</f>
        <v>45313</v>
      </c>
      <c r="H1742" s="8" t="str">
        <f>IFERROR(Apollo_Data__Comp_No[[#This Row],[First Name]],"")</f>
        <v>Jason</v>
      </c>
      <c r="I1742" s="8" t="str">
        <f>IFERROR(Apollo_Data__Comp_No[[#This Row],[Last Name]],"")</f>
        <v>Dones</v>
      </c>
      <c r="M1742" s="8" t="str">
        <f>IFERROR(Apollo_Data__Comp_No[[#This Row],[Company Linkedin Url]],"")</f>
        <v>http://www.linkedin.com/company/arrowsmith-group</v>
      </c>
      <c r="N1742" s="8" t="str">
        <f>IFERROR(Apollo_Data__Comp_No[[#This Row],[Website]],"")</f>
        <v>https://arrowsmithgroup.co.uk</v>
      </c>
      <c r="O1742" s="8" t="str">
        <f>IFERROR(Apollo_Data__Comp_No[[#This Row],[Company Address]],"")</f>
        <v>Manchester, England, United Kingdom</v>
      </c>
      <c r="P1742" s="32"/>
    </row>
    <row r="1743" spans="1:16" x14ac:dyDescent="0.4">
      <c r="A1743" s="18" t="str">
        <f>IFERROR(Apollo_Data__Comp_No[[#This Row],[CH Company number]],"")</f>
        <v>11263116</v>
      </c>
      <c r="B1743" s="14" t="str">
        <f>IFERROR(Apollo_Data__Comp_No[[#This Row],[company]],"")</f>
        <v>Hassett Homes</v>
      </c>
      <c r="C1743" s="14" t="str">
        <f>IFERROR(_xlfn.XLOOKUP(Apollo_Results[[#This Row],[Company Number ]],Apollo_Data___Inc_Lender!A:A,Apollo_Data___Inc_Lender!C:C,,)&amp;"","")</f>
        <v>Jamie - Blennerhassett</v>
      </c>
      <c r="D1743" s="8" t="str">
        <f>IFERROR(_xlfn.XLOOKUP(Apollo_Results[[#This Row],[Company Number ]],Apollo_Data___Inc_Lender!A:A,Apollo_Data___Inc_Lender!D:D,,)&amp;"","")</f>
        <v>Paragon Development Finance Limited</v>
      </c>
      <c r="E1743" s="19">
        <f>IFERROR(_xlfn.XLOOKUP(Apollo_Results[[#This Row],[Company Number ]],Apollo_Data___Inc_Lender!A:A,Apollo_Data___Inc_Lender!E:E,"",),"")</f>
        <v>44865</v>
      </c>
      <c r="F1743" s="8" t="str">
        <f>IFERROR(_xlfn.XLOOKUP(Apollo_Results[[#This Row],[Company Number ]],Apollo_Data___Inc_Lender!A:A,Apollo_Data___Inc_Lender!F:F,"",0)&amp;"","")</f>
        <v>outstanding</v>
      </c>
      <c r="G1743" s="19">
        <f>_xlfn.XLOOKUP(Apollo_Results[[#This Row],[Company Number ]],Apollo_Data___Inc_Lender!A:A,Apollo_Data___Inc_Lender!G:G,"",0)</f>
        <v>43178</v>
      </c>
      <c r="H1743" s="8" t="str">
        <f>IFERROR(Apollo_Data__Comp_No[[#This Row],[First Name]],"")</f>
        <v>Jamie</v>
      </c>
      <c r="I1743" s="8" t="str">
        <f>IFERROR(Apollo_Data__Comp_No[[#This Row],[Last Name]],"")</f>
        <v>Blennerhassett</v>
      </c>
      <c r="M1743" s="8" t="str">
        <f>IFERROR(Apollo_Data__Comp_No[[#This Row],[Company Linkedin Url]],"")</f>
        <v>http://www.linkedin.com/company/hassett-homes</v>
      </c>
      <c r="N1743" s="8" t="str">
        <f>IFERROR(Apollo_Data__Comp_No[[#This Row],[Website]],"")</f>
        <v>https://hassetthomes.com</v>
      </c>
      <c r="O1743" s="8" t="str">
        <f>IFERROR(Apollo_Data__Comp_No[[#This Row],[Company Address]],"")</f>
        <v>17 Mann Island, Liverpool, England, United Kingdom, L3 1BP</v>
      </c>
      <c r="P1743" s="32"/>
    </row>
    <row r="1744" spans="1:16" x14ac:dyDescent="0.4">
      <c r="A1744" s="18" t="str">
        <f>IFERROR(Apollo_Data__Comp_No[[#This Row],[CH Company number]],"")</f>
        <v>09415035</v>
      </c>
      <c r="B1744" s="14" t="str">
        <f>IFERROR(Apollo_Data__Comp_No[[#This Row],[company]],"")</f>
        <v>Westacres Homes Limited</v>
      </c>
      <c r="C1744" s="14" t="str">
        <f>IFERROR(_xlfn.XLOOKUP(Apollo_Results[[#This Row],[Company Number ]],Apollo_Data___Inc_Lender!A:A,Apollo_Data___Inc_Lender!C:C,,)&amp;"","")</f>
        <v>Ian - Morgan; Kara - Morgan; Taylor - Morgan; Tonia - Morgan</v>
      </c>
      <c r="D1744" s="8" t="str">
        <f>IFERROR(_xlfn.XLOOKUP(Apollo_Results[[#This Row],[Company Number ]],Apollo_Data___Inc_Lender!A:A,Apollo_Data___Inc_Lender!D:D,,)&amp;"","")</f>
        <v>Pobl Living Limited</v>
      </c>
      <c r="E1744" s="19">
        <f>IFERROR(_xlfn.XLOOKUP(Apollo_Results[[#This Row],[Company Number ]],Apollo_Data___Inc_Lender!A:A,Apollo_Data___Inc_Lender!E:E,"",),"")</f>
        <v>45807</v>
      </c>
      <c r="F1744" s="8" t="str">
        <f>IFERROR(_xlfn.XLOOKUP(Apollo_Results[[#This Row],[Company Number ]],Apollo_Data___Inc_Lender!A:A,Apollo_Data___Inc_Lender!F:F,"",0)&amp;"","")</f>
        <v>outstanding</v>
      </c>
      <c r="G1744" s="19">
        <f>_xlfn.XLOOKUP(Apollo_Results[[#This Row],[Company Number ]],Apollo_Data___Inc_Lender!A:A,Apollo_Data___Inc_Lender!G:G,"",0)</f>
        <v>42034</v>
      </c>
      <c r="H1744" s="8" t="str">
        <f>IFERROR(Apollo_Data__Comp_No[[#This Row],[First Name]],"")</f>
        <v>Taylor</v>
      </c>
      <c r="I1744" s="8" t="str">
        <f>IFERROR(Apollo_Data__Comp_No[[#This Row],[Last Name]],"")</f>
        <v>Morgan</v>
      </c>
      <c r="M1744" s="8" t="str">
        <f>IFERROR(Apollo_Data__Comp_No[[#This Row],[Company Linkedin Url]],"")</f>
        <v>http://www.linkedin.com/company/westacres-homes-limited</v>
      </c>
      <c r="N1744" s="8" t="str">
        <f>IFERROR(Apollo_Data__Comp_No[[#This Row],[Website]],"")</f>
        <v>https://westacres.co.uk</v>
      </c>
      <c r="O1744" s="8" t="str">
        <f>IFERROR(Apollo_Data__Comp_No[[#This Row],[Company Address]],"")</f>
        <v>189 Gate Road, Llanelli, Wales, United Kingdom, SA14 7RW</v>
      </c>
      <c r="P1744" s="32"/>
    </row>
    <row r="1745" spans="1:16" x14ac:dyDescent="0.4">
      <c r="A1745" s="18" t="str">
        <f>IFERROR(Apollo_Data__Comp_No[[#This Row],[CH Company number]],"")</f>
        <v>10715408</v>
      </c>
      <c r="B1745" s="14" t="str">
        <f>IFERROR(Apollo_Data__Comp_No[[#This Row],[company]],"")</f>
        <v>The New Homes Consultancy</v>
      </c>
      <c r="C1745" s="14" t="str">
        <f>IFERROR(_xlfn.XLOOKUP(Apollo_Results[[#This Row],[Company Number ]],Apollo_Data___Inc_Lender!A:A,Apollo_Data___Inc_Lender!C:C,,)&amp;"","")</f>
        <v>Ian - Crawt</v>
      </c>
      <c r="D1745" s="8" t="str">
        <f>IFERROR(_xlfn.XLOOKUP(Apollo_Results[[#This Row],[Company Number ]],Apollo_Data___Inc_Lender!A:A,Apollo_Data___Inc_Lender!D:D,,)&amp;"","")</f>
        <v/>
      </c>
      <c r="E1745" s="19">
        <f>IFERROR(_xlfn.XLOOKUP(Apollo_Results[[#This Row],[Company Number ]],Apollo_Data___Inc_Lender!A:A,Apollo_Data___Inc_Lender!E:E,"",),"")</f>
        <v>0</v>
      </c>
      <c r="F1745" s="8" t="str">
        <f>IFERROR(_xlfn.XLOOKUP(Apollo_Results[[#This Row],[Company Number ]],Apollo_Data___Inc_Lender!A:A,Apollo_Data___Inc_Lender!F:F,"",0)&amp;"","")</f>
        <v/>
      </c>
      <c r="G1745" s="19">
        <f>_xlfn.XLOOKUP(Apollo_Results[[#This Row],[Company Number ]],Apollo_Data___Inc_Lender!A:A,Apollo_Data___Inc_Lender!G:G,"",0)</f>
        <v>42832</v>
      </c>
      <c r="H1745" s="8" t="str">
        <f>IFERROR(Apollo_Data__Comp_No[[#This Row],[First Name]],"")</f>
        <v>Ian</v>
      </c>
      <c r="I1745" s="8" t="str">
        <f>IFERROR(Apollo_Data__Comp_No[[#This Row],[Last Name]],"")</f>
        <v>Crawt</v>
      </c>
      <c r="M1745" s="8" t="str">
        <f>IFERROR(Apollo_Data__Comp_No[[#This Row],[Company Linkedin Url]],"")</f>
        <v>http://www.linkedin.com/company/thenewhomesconsultancy</v>
      </c>
      <c r="N1745" s="8" t="str">
        <f>IFERROR(Apollo_Data__Comp_No[[#This Row],[Website]],"")</f>
        <v>https://newhomesconsultancy.co.uk</v>
      </c>
      <c r="O1745" s="8" t="str">
        <f>IFERROR(Apollo_Data__Comp_No[[#This Row],[Company Address]],"")</f>
        <v>London, United Kingdom</v>
      </c>
      <c r="P1745" s="32"/>
    </row>
    <row r="1746" spans="1:16" x14ac:dyDescent="0.4">
      <c r="A1746" s="18">
        <f>IFERROR(Apollo_Data__Comp_No[[#This Row],[CH Company number]],"")</f>
        <v>0</v>
      </c>
      <c r="B1746" s="14" t="str">
        <f>IFERROR(Apollo_Data__Comp_No[[#This Row],[company]],"")</f>
        <v>Thornhill Shann Construction Ltd</v>
      </c>
      <c r="C1746" s="14" t="str">
        <f>IFERROR(_xlfn.XLOOKUP(Apollo_Results[[#This Row],[Company Number ]],Apollo_Data___Inc_Lender!A:A,Apollo_Data___Inc_Lender!C:C,,)&amp;"","")</f>
        <v/>
      </c>
      <c r="D1746" s="8" t="str">
        <f>IFERROR(_xlfn.XLOOKUP(Apollo_Results[[#This Row],[Company Number ]],Apollo_Data___Inc_Lender!A:A,Apollo_Data___Inc_Lender!D:D,,)&amp;"","")</f>
        <v/>
      </c>
      <c r="E1746" s="19" t="str">
        <f>IFERROR(_xlfn.XLOOKUP(Apollo_Results[[#This Row],[Company Number ]],Apollo_Data___Inc_Lender!A:A,Apollo_Data___Inc_Lender!E:E,"",),"")</f>
        <v/>
      </c>
      <c r="F1746" s="8" t="str">
        <f>IFERROR(_xlfn.XLOOKUP(Apollo_Results[[#This Row],[Company Number ]],Apollo_Data___Inc_Lender!A:A,Apollo_Data___Inc_Lender!F:F,"",0)&amp;"","")</f>
        <v/>
      </c>
      <c r="G1746" s="19" t="str">
        <f>_xlfn.XLOOKUP(Apollo_Results[[#This Row],[Company Number ]],Apollo_Data___Inc_Lender!A:A,Apollo_Data___Inc_Lender!G:G,"",0)</f>
        <v/>
      </c>
      <c r="H1746" s="8" t="str">
        <f>IFERROR(Apollo_Data__Comp_No[[#This Row],[First Name]],"")</f>
        <v>Tom</v>
      </c>
      <c r="I1746" s="8" t="str">
        <f>IFERROR(Apollo_Data__Comp_No[[#This Row],[Last Name]],"")</f>
        <v>Shann</v>
      </c>
      <c r="M1746" s="8" t="str">
        <f>IFERROR(Apollo_Data__Comp_No[[#This Row],[Company Linkedin Url]],"")</f>
        <v>http://www.linkedin.com/company/thornhill-shann-construction-ltd</v>
      </c>
      <c r="N1746" s="8" t="str">
        <f>IFERROR(Apollo_Data__Comp_No[[#This Row],[Website]],"")</f>
        <v>https://thornhillshann.co.uk</v>
      </c>
      <c r="O1746" s="8" t="str">
        <f>IFERROR(Apollo_Data__Comp_No[[#This Row],[Company Address]],"")</f>
        <v>55 Beauchamp Place, London, England, United Kingdom, SW3 1NY</v>
      </c>
      <c r="P1746" s="32"/>
    </row>
    <row r="1747" spans="1:16" x14ac:dyDescent="0.4">
      <c r="A1747" s="18" t="str">
        <f>IFERROR(Apollo_Data__Comp_No[[#This Row],[CH Company number]],"")</f>
        <v>11168174</v>
      </c>
      <c r="B1747" s="14" t="str">
        <f>IFERROR(Apollo_Data__Comp_No[[#This Row],[company]],"")</f>
        <v>Stancliffe Homes</v>
      </c>
      <c r="C1747" s="14" t="str">
        <f>IFERROR(_xlfn.XLOOKUP(Apollo_Results[[#This Row],[Company Number ]],Apollo_Data___Inc_Lender!A:A,Apollo_Data___Inc_Lender!C:C,,)&amp;"","")</f>
        <v>Angela - Evans; Jones, Samuel Patterson; Stephen - Jones</v>
      </c>
      <c r="D1747" s="8" t="str">
        <f>IFERROR(_xlfn.XLOOKUP(Apollo_Results[[#This Row],[Company Number ]],Apollo_Data___Inc_Lender!A:A,Apollo_Data___Inc_Lender!D:D,,)&amp;"","")</f>
        <v>Atelier Capital Partners Limited</v>
      </c>
      <c r="E1747" s="19">
        <f>IFERROR(_xlfn.XLOOKUP(Apollo_Results[[#This Row],[Company Number ]],Apollo_Data___Inc_Lender!A:A,Apollo_Data___Inc_Lender!E:E,"",),"")</f>
        <v>45734</v>
      </c>
      <c r="F1747" s="8" t="str">
        <f>IFERROR(_xlfn.XLOOKUP(Apollo_Results[[#This Row],[Company Number ]],Apollo_Data___Inc_Lender!A:A,Apollo_Data___Inc_Lender!F:F,"",0)&amp;"","")</f>
        <v>outstanding</v>
      </c>
      <c r="G1747" s="19">
        <f>_xlfn.XLOOKUP(Apollo_Results[[#This Row],[Company Number ]],Apollo_Data___Inc_Lender!A:A,Apollo_Data___Inc_Lender!G:G,"",0)</f>
        <v>43124</v>
      </c>
      <c r="H1747" s="8" t="str">
        <f>IFERROR(Apollo_Data__Comp_No[[#This Row],[First Name]],"")</f>
        <v>Sam</v>
      </c>
      <c r="I1747" s="8" t="str">
        <f>IFERROR(Apollo_Data__Comp_No[[#This Row],[Last Name]],"")</f>
        <v>Jones</v>
      </c>
      <c r="M1747" s="8" t="str">
        <f>IFERROR(Apollo_Data__Comp_No[[#This Row],[Company Linkedin Url]],"")</f>
        <v>http://www.linkedin.com/company/stancliffe-homes</v>
      </c>
      <c r="N1747" s="8" t="str">
        <f>IFERROR(Apollo_Data__Comp_No[[#This Row],[Website]],"")</f>
        <v>https://stancliffehomes.co.uk</v>
      </c>
      <c r="O1747" s="8" t="str">
        <f>IFERROR(Apollo_Data__Comp_No[[#This Row],[Company Address]],"")</f>
        <v>Markham Vale Environment Centre, Chesterfield, England, United Kingdom, S44 5</v>
      </c>
      <c r="P1747" s="32"/>
    </row>
    <row r="1748" spans="1:16" x14ac:dyDescent="0.4">
      <c r="A1748" s="18" t="str">
        <f>IFERROR(Apollo_Data__Comp_No[[#This Row],[CH Company number]],"")</f>
        <v>05568164</v>
      </c>
      <c r="B1748" s="14" t="str">
        <f>IFERROR(Apollo_Data__Comp_No[[#This Row],[company]],"")</f>
        <v>Wilton Developments</v>
      </c>
      <c r="C1748" s="14" t="str">
        <f>IFERROR(_xlfn.XLOOKUP(Apollo_Results[[#This Row],[Company Number ]],Apollo_Data___Inc_Lender!A:A,Apollo_Data___Inc_Lender!C:C,,)&amp;"","")</f>
        <v>Erica - Bellhouse; Angela - James; William - Moore; Jason - Stowe</v>
      </c>
      <c r="D1748" s="8" t="str">
        <f>IFERROR(_xlfn.XLOOKUP(Apollo_Results[[#This Row],[Company Number ]],Apollo_Data___Inc_Lender!A:A,Apollo_Data___Inc_Lender!D:D,,)&amp;"","")</f>
        <v>Jrm Investments Limited</v>
      </c>
      <c r="E1748" s="19">
        <f>IFERROR(_xlfn.XLOOKUP(Apollo_Results[[#This Row],[Company Number ]],Apollo_Data___Inc_Lender!A:A,Apollo_Data___Inc_Lender!E:E,"",),"")</f>
        <v>44236</v>
      </c>
      <c r="F1748" s="8" t="str">
        <f>IFERROR(_xlfn.XLOOKUP(Apollo_Results[[#This Row],[Company Number ]],Apollo_Data___Inc_Lender!A:A,Apollo_Data___Inc_Lender!F:F,"",0)&amp;"","")</f>
        <v>outstanding</v>
      </c>
      <c r="G1748" s="19">
        <f>_xlfn.XLOOKUP(Apollo_Results[[#This Row],[Company Number ]],Apollo_Data___Inc_Lender!A:A,Apollo_Data___Inc_Lender!G:G,"",0)</f>
        <v>38615</v>
      </c>
      <c r="H1748" s="8" t="str">
        <f>IFERROR(Apollo_Data__Comp_No[[#This Row],[First Name]],"")</f>
        <v>Nicholas</v>
      </c>
      <c r="I1748" s="8" t="str">
        <f>IFERROR(Apollo_Data__Comp_No[[#This Row],[Last Name]],"")</f>
        <v>Bsc</v>
      </c>
      <c r="M1748" s="8" t="str">
        <f>IFERROR(Apollo_Data__Comp_No[[#This Row],[Company Linkedin Url]],"")</f>
        <v>http://www.linkedin.com/company/wilton-developments</v>
      </c>
      <c r="N1748" s="8" t="str">
        <f>IFERROR(Apollo_Data__Comp_No[[#This Row],[Website]],"")</f>
        <v>https://wiltondevelopments.co.uk</v>
      </c>
      <c r="O1748" s="8" t="str">
        <f>IFERROR(Apollo_Data__Comp_No[[#This Row],[Company Address]],"")</f>
        <v>10 South Parade, Leeds, England, United Kingdom, LS1 5AL</v>
      </c>
      <c r="P1748" s="32"/>
    </row>
    <row r="1749" spans="1:16" x14ac:dyDescent="0.4">
      <c r="A1749" s="18" t="str">
        <f>IFERROR(Apollo_Data__Comp_No[[#This Row],[CH Company number]],"")</f>
        <v>09534897</v>
      </c>
      <c r="B1749" s="14" t="str">
        <f>IFERROR(Apollo_Data__Comp_No[[#This Row],[company]],"")</f>
        <v>DevTec Properties</v>
      </c>
      <c r="C1749" s="14" t="str">
        <f>IFERROR(_xlfn.XLOOKUP(Apollo_Results[[#This Row],[Company Number ]],Apollo_Data___Inc_Lender!A:A,Apollo_Data___Inc_Lender!C:C,,)&amp;"","")</f>
        <v>Gemma - Smith; Matthew - Smith</v>
      </c>
      <c r="D1749" s="8" t="str">
        <f>IFERROR(_xlfn.XLOOKUP(Apollo_Results[[#This Row],[Company Number ]],Apollo_Data___Inc_Lender!A:A,Apollo_Data___Inc_Lender!D:D,,)&amp;"","")</f>
        <v/>
      </c>
      <c r="E1749" s="19">
        <f>IFERROR(_xlfn.XLOOKUP(Apollo_Results[[#This Row],[Company Number ]],Apollo_Data___Inc_Lender!A:A,Apollo_Data___Inc_Lender!E:E,"",),"")</f>
        <v>0</v>
      </c>
      <c r="F1749" s="8" t="str">
        <f>IFERROR(_xlfn.XLOOKUP(Apollo_Results[[#This Row],[Company Number ]],Apollo_Data___Inc_Lender!A:A,Apollo_Data___Inc_Lender!F:F,"",0)&amp;"","")</f>
        <v/>
      </c>
      <c r="G1749" s="19">
        <f>_xlfn.XLOOKUP(Apollo_Results[[#This Row],[Company Number ]],Apollo_Data___Inc_Lender!A:A,Apollo_Data___Inc_Lender!G:G,"",0)</f>
        <v>42104</v>
      </c>
      <c r="H1749" s="8" t="str">
        <f>IFERROR(Apollo_Data__Comp_No[[#This Row],[First Name]],"")</f>
        <v>Gemma</v>
      </c>
      <c r="I1749" s="8" t="str">
        <f>IFERROR(Apollo_Data__Comp_No[[#This Row],[Last Name]],"")</f>
        <v>Smith</v>
      </c>
      <c r="M1749" s="8" t="str">
        <f>IFERROR(Apollo_Data__Comp_No[[#This Row],[Company Linkedin Url]],"")</f>
        <v>http://www.linkedin.com/company/devtec-properties</v>
      </c>
      <c r="N1749" s="8" t="str">
        <f>IFERROR(Apollo_Data__Comp_No[[#This Row],[Website]],"")</f>
        <v>https://devtec-properties.com</v>
      </c>
      <c r="O1749" s="8" t="str">
        <f>IFERROR(Apollo_Data__Comp_No[[#This Row],[Company Address]],"")</f>
        <v>4 Eastgate, Banstead, England, United Kingdom, SM7 1RN</v>
      </c>
      <c r="P1749" s="32"/>
    </row>
    <row r="1750" spans="1:16" x14ac:dyDescent="0.4">
      <c r="A1750" s="18" t="str">
        <f>IFERROR(Apollo_Data__Comp_No[[#This Row],[CH Company number]],"")</f>
        <v>13226802</v>
      </c>
      <c r="B1750" s="14" t="str">
        <f>IFERROR(Apollo_Data__Comp_No[[#This Row],[company]],"")</f>
        <v>BHM Property Services</v>
      </c>
      <c r="C1750" s="14" t="str">
        <f>IFERROR(_xlfn.XLOOKUP(Apollo_Results[[#This Row],[Company Number ]],Apollo_Data___Inc_Lender!A:A,Apollo_Data___Inc_Lender!C:C,,)&amp;"","")</f>
        <v>Baljinder - Thandi</v>
      </c>
      <c r="D1750" s="8" t="str">
        <f>IFERROR(_xlfn.XLOOKUP(Apollo_Results[[#This Row],[Company Number ]],Apollo_Data___Inc_Lender!A:A,Apollo_Data___Inc_Lender!D:D,,)&amp;"","")</f>
        <v/>
      </c>
      <c r="E1750" s="19">
        <f>IFERROR(_xlfn.XLOOKUP(Apollo_Results[[#This Row],[Company Number ]],Apollo_Data___Inc_Lender!A:A,Apollo_Data___Inc_Lender!E:E,"",),"")</f>
        <v>0</v>
      </c>
      <c r="F1750" s="8" t="str">
        <f>IFERROR(_xlfn.XLOOKUP(Apollo_Results[[#This Row],[Company Number ]],Apollo_Data___Inc_Lender!A:A,Apollo_Data___Inc_Lender!F:F,"",0)&amp;"","")</f>
        <v/>
      </c>
      <c r="G1750" s="19">
        <f>_xlfn.XLOOKUP(Apollo_Results[[#This Row],[Company Number ]],Apollo_Data___Inc_Lender!A:A,Apollo_Data___Inc_Lender!G:G,"",0)</f>
        <v>44252</v>
      </c>
      <c r="H1750" s="8" t="str">
        <f>IFERROR(Apollo_Data__Comp_No[[#This Row],[First Name]],"")</f>
        <v>Baljinder</v>
      </c>
      <c r="I1750" s="8" t="str">
        <f>IFERROR(Apollo_Data__Comp_No[[#This Row],[Last Name]],"")</f>
        <v>Singh</v>
      </c>
      <c r="M1750" s="8" t="str">
        <f>IFERROR(Apollo_Data__Comp_No[[#This Row],[Company Linkedin Url]],"")</f>
        <v>http://www.linkedin.com/company/bhm-property-services</v>
      </c>
      <c r="N1750" s="8" t="str">
        <f>IFERROR(Apollo_Data__Comp_No[[#This Row],[Website]],"")</f>
        <v>https://bhmleicester.co.uk</v>
      </c>
      <c r="O1750" s="8" t="str">
        <f>IFERROR(Apollo_Data__Comp_No[[#This Row],[Company Address]],"")</f>
        <v>Wigston, England, United Kingdom</v>
      </c>
      <c r="P1750" s="32"/>
    </row>
    <row r="1751" spans="1:16" x14ac:dyDescent="0.4">
      <c r="A1751" s="18" t="str">
        <f>IFERROR(Apollo_Data__Comp_No[[#This Row],[CH Company number]],"")</f>
        <v>SC024047</v>
      </c>
      <c r="B1751" s="14" t="str">
        <f>IFERROR(Apollo_Data__Comp_No[[#This Row],[company]],"")</f>
        <v>Wemyss Properties</v>
      </c>
      <c r="C1751" s="14" t="str">
        <f>IFERROR(_xlfn.XLOOKUP(Apollo_Results[[#This Row],[Company Number ]],Apollo_Data___Inc_Lender!A:A,Apollo_Data___Inc_Lender!C:C,,)&amp;"","")</f>
        <v>Isabella - Wemyss; James - Fergusson; Martin - Orr; Anthony - Scott Plummer; Henry - Shepherd-Cross; William - Wemyss</v>
      </c>
      <c r="D1751" s="8" t="str">
        <f>IFERROR(_xlfn.XLOOKUP(Apollo_Results[[#This Row],[Company Number ]],Apollo_Data___Inc_Lender!A:A,Apollo_Data___Inc_Lender!D:D,,)&amp;"","")</f>
        <v>Barclays Bank PLC</v>
      </c>
      <c r="E1751" s="19">
        <f>IFERROR(_xlfn.XLOOKUP(Apollo_Results[[#This Row],[Company Number ]],Apollo_Data___Inc_Lender!A:A,Apollo_Data___Inc_Lender!E:E,"",),"")</f>
        <v>42234</v>
      </c>
      <c r="F1751" s="8" t="str">
        <f>IFERROR(_xlfn.XLOOKUP(Apollo_Results[[#This Row],[Company Number ]],Apollo_Data___Inc_Lender!A:A,Apollo_Data___Inc_Lender!F:F,"",0)&amp;"","")</f>
        <v>outstanding</v>
      </c>
      <c r="G1751" s="19">
        <f>_xlfn.XLOOKUP(Apollo_Results[[#This Row],[Company Number ]],Apollo_Data___Inc_Lender!A:A,Apollo_Data___Inc_Lender!G:G,"",0)</f>
        <v>16908</v>
      </c>
      <c r="H1751" s="8" t="str">
        <f>IFERROR(Apollo_Data__Comp_No[[#This Row],[First Name]],"")</f>
        <v>William</v>
      </c>
      <c r="I1751" s="8" t="str">
        <f>IFERROR(Apollo_Data__Comp_No[[#This Row],[Last Name]],"")</f>
        <v>Wemyss</v>
      </c>
      <c r="M1751" s="8" t="str">
        <f>IFERROR(Apollo_Data__Comp_No[[#This Row],[Company Linkedin Url]],"")</f>
        <v>http://www.linkedin.com/company/wemyss-properties-limited</v>
      </c>
      <c r="N1751" s="8" t="str">
        <f>IFERROR(Apollo_Data__Comp_No[[#This Row],[Website]],"")</f>
        <v>https://wemyssproperties.com</v>
      </c>
      <c r="O1751" s="8" t="str">
        <f>IFERROR(Apollo_Data__Comp_No[[#This Row],[Company Address]],"")</f>
        <v>4 Melville Crescent, Edinburgh, Scotland, United Kingdom, EH3 7JA</v>
      </c>
      <c r="P1751" s="32"/>
    </row>
    <row r="1752" spans="1:16" x14ac:dyDescent="0.4">
      <c r="A1752" s="18" t="str">
        <f>IFERROR(Apollo_Data__Comp_No[[#This Row],[CH Company number]],"")</f>
        <v>06685360</v>
      </c>
      <c r="B1752" s="14" t="str">
        <f>IFERROR(Apollo_Data__Comp_No[[#This Row],[company]],"")</f>
        <v>Cassidy Group</v>
      </c>
      <c r="C1752" s="14" t="str">
        <f>IFERROR(_xlfn.XLOOKUP(Apollo_Results[[#This Row],[Company Number ]],Apollo_Data___Inc_Lender!A:A,Apollo_Data___Inc_Lender!C:C,,)&amp;"","")</f>
        <v>Lisa - Jopson; Dulcie - Chambers</v>
      </c>
      <c r="D1752" s="8" t="str">
        <f>IFERROR(_xlfn.XLOOKUP(Apollo_Results[[#This Row],[Company Number ]],Apollo_Data___Inc_Lender!A:A,Apollo_Data___Inc_Lender!D:D,,)&amp;"","")</f>
        <v/>
      </c>
      <c r="E1752" s="19">
        <f>IFERROR(_xlfn.XLOOKUP(Apollo_Results[[#This Row],[Company Number ]],Apollo_Data___Inc_Lender!A:A,Apollo_Data___Inc_Lender!E:E,"",),"")</f>
        <v>0</v>
      </c>
      <c r="F1752" s="8" t="str">
        <f>IFERROR(_xlfn.XLOOKUP(Apollo_Results[[#This Row],[Company Number ]],Apollo_Data___Inc_Lender!A:A,Apollo_Data___Inc_Lender!F:F,"",0)&amp;"","")</f>
        <v/>
      </c>
      <c r="G1752" s="19">
        <f>_xlfn.XLOOKUP(Apollo_Results[[#This Row],[Company Number ]],Apollo_Data___Inc_Lender!A:A,Apollo_Data___Inc_Lender!G:G,"",0)</f>
        <v>39692</v>
      </c>
      <c r="H1752" s="8" t="str">
        <f>IFERROR(Apollo_Data__Comp_No[[#This Row],[First Name]],"")</f>
        <v>James</v>
      </c>
      <c r="I1752" s="8" t="str">
        <f>IFERROR(Apollo_Data__Comp_No[[#This Row],[Last Name]],"")</f>
        <v>Cassidy</v>
      </c>
      <c r="M1752" s="8" t="str">
        <f>IFERROR(Apollo_Data__Comp_No[[#This Row],[Company Linkedin Url]],"")</f>
        <v>http://www.linkedin.com/company/cassidy-group-uk</v>
      </c>
      <c r="N1752" s="8" t="str">
        <f>IFERROR(Apollo_Data__Comp_No[[#This Row],[Website]],"")</f>
        <v>https://cassidygroupuk.com</v>
      </c>
      <c r="O1752" s="8" t="str">
        <f>IFERROR(Apollo_Data__Comp_No[[#This Row],[Company Address]],"")</f>
        <v>Royal Leamington Spa, England, United Kingdom</v>
      </c>
      <c r="P1752" s="32"/>
    </row>
    <row r="1753" spans="1:16" x14ac:dyDescent="0.4">
      <c r="A1753" s="18" t="str">
        <f>IFERROR(Apollo_Data__Comp_No[[#This Row],[CH Company number]],"")</f>
        <v>02917554</v>
      </c>
      <c r="B1753" s="14" t="str">
        <f>IFERROR(Apollo_Data__Comp_No[[#This Row],[company]],"")</f>
        <v>Obbard Limited</v>
      </c>
      <c r="C1753" s="14" t="str">
        <f>IFERROR(_xlfn.XLOOKUP(Apollo_Results[[#This Row],[Company Number ]],Apollo_Data___Inc_Lender!A:A,Apollo_Data___Inc_Lender!C:C,,)&amp;"","")</f>
        <v>Hugh - Obbard; Patricia - Patrick</v>
      </c>
      <c r="D1753" s="8" t="str">
        <f>IFERROR(_xlfn.XLOOKUP(Apollo_Results[[#This Row],[Company Number ]],Apollo_Data___Inc_Lender!A:A,Apollo_Data___Inc_Lender!D:D,,)&amp;"","")</f>
        <v>Coutts &amp; Company</v>
      </c>
      <c r="E1753" s="19">
        <f>IFERROR(_xlfn.XLOOKUP(Apollo_Results[[#This Row],[Company Number ]],Apollo_Data___Inc_Lender!A:A,Apollo_Data___Inc_Lender!E:E,"",),"")</f>
        <v>44466</v>
      </c>
      <c r="F1753" s="8" t="str">
        <f>IFERROR(_xlfn.XLOOKUP(Apollo_Results[[#This Row],[Company Number ]],Apollo_Data___Inc_Lender!A:A,Apollo_Data___Inc_Lender!F:F,"",0)&amp;"","")</f>
        <v>outstanding</v>
      </c>
      <c r="G1753" s="19">
        <f>_xlfn.XLOOKUP(Apollo_Results[[#This Row],[Company Number ]],Apollo_Data___Inc_Lender!A:A,Apollo_Data___Inc_Lender!G:G,"",0)</f>
        <v>34435</v>
      </c>
      <c r="H1753" s="8" t="str">
        <f>IFERROR(Apollo_Data__Comp_No[[#This Row],[First Name]],"")</f>
        <v>Stacey</v>
      </c>
      <c r="I1753" s="8" t="str">
        <f>IFERROR(Apollo_Data__Comp_No[[#This Row],[Last Name]],"")</f>
        <v>Sullivan</v>
      </c>
      <c r="M1753" s="8" t="str">
        <f>IFERROR(Apollo_Data__Comp_No[[#This Row],[Company Linkedin Url]],"")</f>
        <v>http://www.linkedin.com/company/obbard-property-management</v>
      </c>
      <c r="N1753" s="8" t="str">
        <f>IFERROR(Apollo_Data__Comp_No[[#This Row],[Website]],"")</f>
        <v>https://obbard.co.uk</v>
      </c>
      <c r="O1753" s="8" t="str">
        <f>IFERROR(Apollo_Data__Comp_No[[#This Row],[Company Address]],"")</f>
        <v>10 Accommodation Road, London, England, United Kingdom, NW11 8ER</v>
      </c>
      <c r="P1753" s="32"/>
    </row>
    <row r="1754" spans="1:16" x14ac:dyDescent="0.4">
      <c r="A1754" s="18" t="str">
        <f>IFERROR(Apollo_Data__Comp_No[[#This Row],[CH Company number]],"")</f>
        <v>13657128</v>
      </c>
      <c r="B1754" s="14" t="str">
        <f>IFERROR(Apollo_Data__Comp_No[[#This Row],[company]],"")</f>
        <v>Haynes Investment Group</v>
      </c>
      <c r="C1754" s="14" t="str">
        <f>IFERROR(_xlfn.XLOOKUP(Apollo_Results[[#This Row],[Company Number ]],Apollo_Data___Inc_Lender!A:A,Apollo_Data___Inc_Lender!C:C,,)&amp;"","")</f>
        <v>Christopher - Haynes</v>
      </c>
      <c r="D1754" s="8" t="str">
        <f>IFERROR(_xlfn.XLOOKUP(Apollo_Results[[#This Row],[Company Number ]],Apollo_Data___Inc_Lender!A:A,Apollo_Data___Inc_Lender!D:D,,)&amp;"","")</f>
        <v/>
      </c>
      <c r="E1754" s="19">
        <f>IFERROR(_xlfn.XLOOKUP(Apollo_Results[[#This Row],[Company Number ]],Apollo_Data___Inc_Lender!A:A,Apollo_Data___Inc_Lender!E:E,"",),"")</f>
        <v>0</v>
      </c>
      <c r="F1754" s="8" t="str">
        <f>IFERROR(_xlfn.XLOOKUP(Apollo_Results[[#This Row],[Company Number ]],Apollo_Data___Inc_Lender!A:A,Apollo_Data___Inc_Lender!F:F,"",0)&amp;"","")</f>
        <v/>
      </c>
      <c r="G1754" s="19">
        <f>_xlfn.XLOOKUP(Apollo_Results[[#This Row],[Company Number ]],Apollo_Data___Inc_Lender!A:A,Apollo_Data___Inc_Lender!G:G,"",0)</f>
        <v>44470</v>
      </c>
      <c r="H1754" s="8" t="str">
        <f>IFERROR(Apollo_Data__Comp_No[[#This Row],[First Name]],"")</f>
        <v>Reece</v>
      </c>
      <c r="I1754" s="8" t="str">
        <f>IFERROR(Apollo_Data__Comp_No[[#This Row],[Last Name]],"")</f>
        <v>Archer</v>
      </c>
      <c r="M1754" s="8" t="str">
        <f>IFERROR(Apollo_Data__Comp_No[[#This Row],[Company Linkedin Url]],"")</f>
        <v>http://www.linkedin.com/company/haynes-ig</v>
      </c>
      <c r="N1754" s="8" t="str">
        <f>IFERROR(Apollo_Data__Comp_No[[#This Row],[Website]],"")</f>
        <v>https://haynes-ig.co.uk</v>
      </c>
      <c r="O1754" s="8" t="str">
        <f>IFERROR(Apollo_Data__Comp_No[[#This Row],[Company Address]],"")</f>
        <v>4 Brindley Road, Manchester, England, United Kingdom, M16 9HQ</v>
      </c>
      <c r="P1754" s="32"/>
    </row>
    <row r="1755" spans="1:16" x14ac:dyDescent="0.4">
      <c r="A1755" s="18" t="str">
        <f>IFERROR(Apollo_Data__Comp_No[[#This Row],[CH Company number]],"")</f>
        <v>06672190</v>
      </c>
      <c r="B1755" s="14" t="str">
        <f>IFERROR(Apollo_Data__Comp_No[[#This Row],[company]],"")</f>
        <v>Chartwell Property Group</v>
      </c>
      <c r="C1755" s="14" t="str">
        <f>IFERROR(_xlfn.XLOOKUP(Apollo_Results[[#This Row],[Company Number ]],Apollo_Data___Inc_Lender!A:A,Apollo_Data___Inc_Lender!C:C,,)&amp;"","")</f>
        <v>Robert - Anderson; Martyn - Avery</v>
      </c>
      <c r="D1755" s="8" t="str">
        <f>IFERROR(_xlfn.XLOOKUP(Apollo_Results[[#This Row],[Company Number ]],Apollo_Data___Inc_Lender!A:A,Apollo_Data___Inc_Lender!D:D,,)&amp;"","")</f>
        <v>Paragon Development Finance Limited</v>
      </c>
      <c r="E1755" s="19">
        <f>IFERROR(_xlfn.XLOOKUP(Apollo_Results[[#This Row],[Company Number ]],Apollo_Data___Inc_Lender!A:A,Apollo_Data___Inc_Lender!E:E,"",),"")</f>
        <v>45736</v>
      </c>
      <c r="F1755" s="8" t="str">
        <f>IFERROR(_xlfn.XLOOKUP(Apollo_Results[[#This Row],[Company Number ]],Apollo_Data___Inc_Lender!A:A,Apollo_Data___Inc_Lender!F:F,"",0)&amp;"","")</f>
        <v>outstanding</v>
      </c>
      <c r="G1755" s="19">
        <f>_xlfn.XLOOKUP(Apollo_Results[[#This Row],[Company Number ]],Apollo_Data___Inc_Lender!A:A,Apollo_Data___Inc_Lender!G:G,"",0)</f>
        <v>39673</v>
      </c>
      <c r="H1755" s="8" t="str">
        <f>IFERROR(Apollo_Data__Comp_No[[#This Row],[First Name]],"")</f>
        <v>Martyn</v>
      </c>
      <c r="I1755" s="8" t="str">
        <f>IFERROR(Apollo_Data__Comp_No[[#This Row],[Last Name]],"")</f>
        <v>Ba</v>
      </c>
      <c r="M1755" s="8" t="str">
        <f>IFERROR(Apollo_Data__Comp_No[[#This Row],[Company Linkedin Url]],"")</f>
        <v>http://www.linkedin.com/company/chartwell-property-group</v>
      </c>
      <c r="N1755" s="8" t="str">
        <f>IFERROR(Apollo_Data__Comp_No[[#This Row],[Website]],"")</f>
        <v>https://chartwellpropertygroup.com</v>
      </c>
      <c r="O1755" s="8" t="str">
        <f>IFERROR(Apollo_Data__Comp_No[[#This Row],[Company Address]],"")</f>
        <v>1330 St Marys St, Raleigh, North Carolina, United States, 27605</v>
      </c>
      <c r="P1755" s="32"/>
    </row>
    <row r="1756" spans="1:16" x14ac:dyDescent="0.4">
      <c r="A1756" s="18" t="str">
        <f>IFERROR(Apollo_Data__Comp_No[[#This Row],[CH Company number]],"")</f>
        <v>14890405</v>
      </c>
      <c r="B1756" s="14" t="str">
        <f>IFERROR(Apollo_Data__Comp_No[[#This Row],[company]],"")</f>
        <v>Crown Luxury Homes</v>
      </c>
      <c r="C1756" s="14" t="str">
        <f>IFERROR(_xlfn.XLOOKUP(Apollo_Results[[#This Row],[Company Number ]],Apollo_Data___Inc_Lender!A:A,Apollo_Data___Inc_Lender!C:C,,)&amp;"","")</f>
        <v>Kristina - Dabriliene</v>
      </c>
      <c r="D1756" s="8" t="str">
        <f>IFERROR(_xlfn.XLOOKUP(Apollo_Results[[#This Row],[Company Number ]],Apollo_Data___Inc_Lender!A:A,Apollo_Data___Inc_Lender!D:D,,)&amp;"","")</f>
        <v/>
      </c>
      <c r="E1756" s="19">
        <f>IFERROR(_xlfn.XLOOKUP(Apollo_Results[[#This Row],[Company Number ]],Apollo_Data___Inc_Lender!A:A,Apollo_Data___Inc_Lender!E:E,"",),"")</f>
        <v>0</v>
      </c>
      <c r="F1756" s="8" t="str">
        <f>IFERROR(_xlfn.XLOOKUP(Apollo_Results[[#This Row],[Company Number ]],Apollo_Data___Inc_Lender!A:A,Apollo_Data___Inc_Lender!F:F,"",0)&amp;"","")</f>
        <v/>
      </c>
      <c r="G1756" s="19">
        <f>_xlfn.XLOOKUP(Apollo_Results[[#This Row],[Company Number ]],Apollo_Data___Inc_Lender!A:A,Apollo_Data___Inc_Lender!G:G,"",0)</f>
        <v>45070</v>
      </c>
      <c r="H1756" s="8" t="str">
        <f>IFERROR(Apollo_Data__Comp_No[[#This Row],[First Name]],"")</f>
        <v>Dovile</v>
      </c>
      <c r="I1756" s="8" t="str">
        <f>IFERROR(Apollo_Data__Comp_No[[#This Row],[Last Name]],"")</f>
        <v>Bubliauskaite</v>
      </c>
      <c r="M1756" s="8" t="str">
        <f>IFERROR(Apollo_Data__Comp_No[[#This Row],[Company Linkedin Url]],"")</f>
        <v>http://www.linkedin.com/company/crown-luxury-homes</v>
      </c>
      <c r="N1756" s="8" t="str">
        <f>IFERROR(Apollo_Data__Comp_No[[#This Row],[Website]],"")</f>
        <v>https://crownluxuryhomes.com</v>
      </c>
      <c r="O1756" s="8" t="str">
        <f>IFERROR(Apollo_Data__Comp_No[[#This Row],[Company Address]],"")</f>
        <v>1 St Katharine's Way, London, England, United Kingdom, E1W 1LQ</v>
      </c>
      <c r="P1756" s="32"/>
    </row>
    <row r="1757" spans="1:16" x14ac:dyDescent="0.4">
      <c r="A1757" s="18" t="str">
        <f>IFERROR(Apollo_Data__Comp_No[[#This Row],[CH Company number]],"")</f>
        <v>14890405</v>
      </c>
      <c r="B1757" s="14" t="str">
        <f>IFERROR(Apollo_Data__Comp_No[[#This Row],[company]],"")</f>
        <v>Crown Luxury Homes</v>
      </c>
      <c r="C1757" s="14" t="str">
        <f>IFERROR(_xlfn.XLOOKUP(Apollo_Results[[#This Row],[Company Number ]],Apollo_Data___Inc_Lender!A:A,Apollo_Data___Inc_Lender!C:C,,)&amp;"","")</f>
        <v>Kristina - Dabriliene</v>
      </c>
      <c r="D1757" s="8" t="str">
        <f>IFERROR(_xlfn.XLOOKUP(Apollo_Results[[#This Row],[Company Number ]],Apollo_Data___Inc_Lender!A:A,Apollo_Data___Inc_Lender!D:D,,)&amp;"","")</f>
        <v/>
      </c>
      <c r="E1757" s="19">
        <f>IFERROR(_xlfn.XLOOKUP(Apollo_Results[[#This Row],[Company Number ]],Apollo_Data___Inc_Lender!A:A,Apollo_Data___Inc_Lender!E:E,"",),"")</f>
        <v>0</v>
      </c>
      <c r="F1757" s="8" t="str">
        <f>IFERROR(_xlfn.XLOOKUP(Apollo_Results[[#This Row],[Company Number ]],Apollo_Data___Inc_Lender!A:A,Apollo_Data___Inc_Lender!F:F,"",0)&amp;"","")</f>
        <v/>
      </c>
      <c r="G1757" s="19">
        <f>_xlfn.XLOOKUP(Apollo_Results[[#This Row],[Company Number ]],Apollo_Data___Inc_Lender!A:A,Apollo_Data___Inc_Lender!G:G,"",0)</f>
        <v>45070</v>
      </c>
      <c r="H1757" s="8" t="str">
        <f>IFERROR(Apollo_Data__Comp_No[[#This Row],[First Name]],"")</f>
        <v>Grace</v>
      </c>
      <c r="I1757" s="8" t="str">
        <f>IFERROR(Apollo_Data__Comp_No[[#This Row],[Last Name]],"")</f>
        <v>Cridland</v>
      </c>
      <c r="M1757" s="8" t="str">
        <f>IFERROR(Apollo_Data__Comp_No[[#This Row],[Company Linkedin Url]],"")</f>
        <v>http://www.linkedin.com/company/crown-luxury-homes</v>
      </c>
      <c r="N1757" s="8" t="str">
        <f>IFERROR(Apollo_Data__Comp_No[[#This Row],[Website]],"")</f>
        <v>https://crownluxuryhomes.com</v>
      </c>
      <c r="O1757" s="8" t="str">
        <f>IFERROR(Apollo_Data__Comp_No[[#This Row],[Company Address]],"")</f>
        <v>1 St Katharine's Way, London, England, United Kingdom, E1W 1LQ</v>
      </c>
      <c r="P1757" s="32"/>
    </row>
    <row r="1758" spans="1:16" x14ac:dyDescent="0.4">
      <c r="A1758" s="18" t="str">
        <f>IFERROR(Apollo_Data__Comp_No[[#This Row],[CH Company number]],"")</f>
        <v>07399164</v>
      </c>
      <c r="B1758" s="14" t="str">
        <f>IFERROR(Apollo_Data__Comp_No[[#This Row],[company]],"")</f>
        <v>FW Properties Ltd</v>
      </c>
      <c r="C1758" s="14" t="str">
        <f>IFERROR(_xlfn.XLOOKUP(Apollo_Results[[#This Row],[Company Number ]],Apollo_Data___Inc_Lender!A:A,Apollo_Data___Inc_Lender!C:C,,)&amp;"","")</f>
        <v>Ian - Fox; Emma - Wells; Wells, Julian Sandford</v>
      </c>
      <c r="D1758" s="8" t="str">
        <f>IFERROR(_xlfn.XLOOKUP(Apollo_Results[[#This Row],[Company Number ]],Apollo_Data___Inc_Lender!A:A,Apollo_Data___Inc_Lender!D:D,,)&amp;"","")</f>
        <v/>
      </c>
      <c r="E1758" s="19">
        <f>IFERROR(_xlfn.XLOOKUP(Apollo_Results[[#This Row],[Company Number ]],Apollo_Data___Inc_Lender!A:A,Apollo_Data___Inc_Lender!E:E,"",),"")</f>
        <v>0</v>
      </c>
      <c r="F1758" s="8" t="str">
        <f>IFERROR(_xlfn.XLOOKUP(Apollo_Results[[#This Row],[Company Number ]],Apollo_Data___Inc_Lender!A:A,Apollo_Data___Inc_Lender!F:F,"",0)&amp;"","")</f>
        <v/>
      </c>
      <c r="G1758" s="19">
        <f>_xlfn.XLOOKUP(Apollo_Results[[#This Row],[Company Number ]],Apollo_Data___Inc_Lender!A:A,Apollo_Data___Inc_Lender!G:G,"",0)</f>
        <v>40457</v>
      </c>
      <c r="H1758" s="8" t="str">
        <f>IFERROR(Apollo_Data__Comp_No[[#This Row],[First Name]],"")</f>
        <v>Donovan</v>
      </c>
      <c r="I1758" s="8" t="str">
        <f>IFERROR(Apollo_Data__Comp_No[[#This Row],[Last Name]],"")</f>
        <v>Brock</v>
      </c>
      <c r="M1758" s="8" t="str">
        <f>IFERROR(Apollo_Data__Comp_No[[#This Row],[Company Linkedin Url]],"")</f>
        <v>http://www.linkedin.com/company/fw-properties-ltd</v>
      </c>
      <c r="N1758" s="8" t="str">
        <f>IFERROR(Apollo_Data__Comp_No[[#This Row],[Website]],"")</f>
        <v>https://fw-properties.com</v>
      </c>
      <c r="O1758" s="8" t="str">
        <f>IFERROR(Apollo_Data__Comp_No[[#This Row],[Company Address]],"")</f>
        <v>3 The Close, Norwich, England, United Kingdom, NR11 8</v>
      </c>
      <c r="P1758" s="32"/>
    </row>
    <row r="1759" spans="1:16" x14ac:dyDescent="0.4">
      <c r="A1759" s="18" t="str">
        <f>IFERROR(Apollo_Data__Comp_No[[#This Row],[CH Company number]],"")</f>
        <v>12496446</v>
      </c>
      <c r="B1759" s="14" t="str">
        <f>IFERROR(Apollo_Data__Comp_No[[#This Row],[company]],"")</f>
        <v>Beyond Property Group UK</v>
      </c>
      <c r="C1759" s="14" t="str">
        <f>IFERROR(_xlfn.XLOOKUP(Apollo_Results[[#This Row],[Company Number ]],Apollo_Data___Inc_Lender!A:A,Apollo_Data___Inc_Lender!C:C,,)&amp;"","")</f>
        <v>Stefy - Srambical; Steeve - Vadakkumchery</v>
      </c>
      <c r="D1759" s="8" t="str">
        <f>IFERROR(_xlfn.XLOOKUP(Apollo_Results[[#This Row],[Company Number ]],Apollo_Data___Inc_Lender!A:A,Apollo_Data___Inc_Lender!D:D,,)&amp;"","")</f>
        <v/>
      </c>
      <c r="E1759" s="19">
        <f>IFERROR(_xlfn.XLOOKUP(Apollo_Results[[#This Row],[Company Number ]],Apollo_Data___Inc_Lender!A:A,Apollo_Data___Inc_Lender!E:E,"",),"")</f>
        <v>0</v>
      </c>
      <c r="F1759" s="8" t="str">
        <f>IFERROR(_xlfn.XLOOKUP(Apollo_Results[[#This Row],[Company Number ]],Apollo_Data___Inc_Lender!A:A,Apollo_Data___Inc_Lender!F:F,"",0)&amp;"","")</f>
        <v/>
      </c>
      <c r="G1759" s="19">
        <f>_xlfn.XLOOKUP(Apollo_Results[[#This Row],[Company Number ]],Apollo_Data___Inc_Lender!A:A,Apollo_Data___Inc_Lender!G:G,"",0)</f>
        <v>43894</v>
      </c>
      <c r="H1759" s="8" t="str">
        <f>IFERROR(Apollo_Data__Comp_No[[#This Row],[First Name]],"")</f>
        <v>Sanjot</v>
      </c>
      <c r="I1759" s="8" t="str">
        <f>IFERROR(Apollo_Data__Comp_No[[#This Row],[Last Name]],"")</f>
        <v>Chohan</v>
      </c>
      <c r="M1759" s="8" t="str">
        <f>IFERROR(Apollo_Data__Comp_No[[#This Row],[Company Linkedin Url]],"")</f>
        <v>http://www.linkedin.com/company/beyond-property-group-uk</v>
      </c>
      <c r="N1759" s="8" t="str">
        <f>IFERROR(Apollo_Data__Comp_No[[#This Row],[Website]],"")</f>
        <v>https://beyondplc.com</v>
      </c>
      <c r="O1759" s="8" t="str">
        <f>IFERROR(Apollo_Data__Comp_No[[#This Row],[Company Address]],"")</f>
        <v>44 Blucher Street, Birmingham, England, United Kingdom, B1 1QJ</v>
      </c>
      <c r="P1759" s="32"/>
    </row>
    <row r="1760" spans="1:16" x14ac:dyDescent="0.4">
      <c r="A1760" s="18" t="str">
        <f>IFERROR(Apollo_Data__Comp_No[[#This Row],[CH Company number]],"")</f>
        <v>09617789</v>
      </c>
      <c r="B1760" s="14" t="str">
        <f>IFERROR(Apollo_Data__Comp_No[[#This Row],[company]],"")</f>
        <v>Seven Developments</v>
      </c>
      <c r="C1760" s="14" t="str">
        <f>IFERROR(_xlfn.XLOOKUP(Apollo_Results[[#This Row],[Company Number ]],Apollo_Data___Inc_Lender!A:A,Apollo_Data___Inc_Lender!C:C,,)&amp;"","")</f>
        <v>Richard - Butler</v>
      </c>
      <c r="D1760" s="8" t="str">
        <f>IFERROR(_xlfn.XLOOKUP(Apollo_Results[[#This Row],[Company Number ]],Apollo_Data___Inc_Lender!A:A,Apollo_Data___Inc_Lender!D:D,,)&amp;"","")</f>
        <v>Crestline Direct Finance, L.P.</v>
      </c>
      <c r="E1760" s="19">
        <f>IFERROR(_xlfn.XLOOKUP(Apollo_Results[[#This Row],[Company Number ]],Apollo_Data___Inc_Lender!A:A,Apollo_Data___Inc_Lender!E:E,"",),"")</f>
        <v>44498</v>
      </c>
      <c r="F1760" s="8" t="str">
        <f>IFERROR(_xlfn.XLOOKUP(Apollo_Results[[#This Row],[Company Number ]],Apollo_Data___Inc_Lender!A:A,Apollo_Data___Inc_Lender!F:F,"",0)&amp;"","")</f>
        <v>fully-satisfied</v>
      </c>
      <c r="G1760" s="19">
        <f>_xlfn.XLOOKUP(Apollo_Results[[#This Row],[Company Number ]],Apollo_Data___Inc_Lender!A:A,Apollo_Data___Inc_Lender!G:G,"",0)</f>
        <v>42156</v>
      </c>
      <c r="H1760" s="8" t="str">
        <f>IFERROR(Apollo_Data__Comp_No[[#This Row],[First Name]],"")</f>
        <v>Ben</v>
      </c>
      <c r="I1760" s="8" t="str">
        <f>IFERROR(Apollo_Data__Comp_No[[#This Row],[Last Name]],"")</f>
        <v>Elliston</v>
      </c>
      <c r="M1760" s="8" t="str">
        <f>IFERROR(Apollo_Data__Comp_No[[#This Row],[Company Linkedin Url]],"")</f>
        <v>http://www.linkedin.com/company/sevendevelopments</v>
      </c>
      <c r="N1760" s="8" t="str">
        <f>IFERROR(Apollo_Data__Comp_No[[#This Row],[Website]],"")</f>
        <v>https://sevendevelopments.co.uk</v>
      </c>
      <c r="O1760" s="8" t="str">
        <f>IFERROR(Apollo_Data__Comp_No[[#This Row],[Company Address]],"")</f>
        <v>Colchester, England, United Kingdom</v>
      </c>
      <c r="P1760" s="32"/>
    </row>
    <row r="1761" spans="1:16" x14ac:dyDescent="0.4">
      <c r="A1761" s="18" t="str">
        <f>IFERROR(Apollo_Data__Comp_No[[#This Row],[CH Company number]],"")</f>
        <v>11654418</v>
      </c>
      <c r="B1761" s="14" t="str">
        <f>IFERROR(Apollo_Data__Comp_No[[#This Row],[company]],"")</f>
        <v>Rosechurch Homes</v>
      </c>
      <c r="C1761" s="14" t="str">
        <f>IFERROR(_xlfn.XLOOKUP(Apollo_Results[[#This Row],[Company Number ]],Apollo_Data___Inc_Lender!A:A,Apollo_Data___Inc_Lender!C:C,,)&amp;"","")</f>
        <v>Kerry - Buston; Richard - Hall; Dene - Main</v>
      </c>
      <c r="D1761" s="8" t="str">
        <f>IFERROR(_xlfn.XLOOKUP(Apollo_Results[[#This Row],[Company Number ]],Apollo_Data___Inc_Lender!A:A,Apollo_Data___Inc_Lender!D:D,,)&amp;"","")</f>
        <v>Kroll Trustee Services Limited</v>
      </c>
      <c r="E1761" s="19">
        <f>IFERROR(_xlfn.XLOOKUP(Apollo_Results[[#This Row],[Company Number ]],Apollo_Data___Inc_Lender!A:A,Apollo_Data___Inc_Lender!E:E,"",),"")</f>
        <v>45282</v>
      </c>
      <c r="F1761" s="8" t="str">
        <f>IFERROR(_xlfn.XLOOKUP(Apollo_Results[[#This Row],[Company Number ]],Apollo_Data___Inc_Lender!A:A,Apollo_Data___Inc_Lender!F:F,"",0)&amp;"","")</f>
        <v>outstanding</v>
      </c>
      <c r="G1761" s="19">
        <f>_xlfn.XLOOKUP(Apollo_Results[[#This Row],[Company Number ]],Apollo_Data___Inc_Lender!A:A,Apollo_Data___Inc_Lender!G:G,"",0)</f>
        <v>43405</v>
      </c>
      <c r="H1761" s="8" t="str">
        <f>IFERROR(Apollo_Data__Comp_No[[#This Row],[First Name]],"")</f>
        <v>Dene</v>
      </c>
      <c r="I1761" s="8" t="str">
        <f>IFERROR(Apollo_Data__Comp_No[[#This Row],[Last Name]],"")</f>
        <v>Main</v>
      </c>
      <c r="M1761" s="8" t="str">
        <f>IFERROR(Apollo_Data__Comp_No[[#This Row],[Company Linkedin Url]],"")</f>
        <v>http://www.linkedin.com/company/rosechurch-homes</v>
      </c>
      <c r="N1761" s="8" t="str">
        <f>IFERROR(Apollo_Data__Comp_No[[#This Row],[Website]],"")</f>
        <v>https://rosechurchhomes.co.uk</v>
      </c>
      <c r="O1761" s="8" t="str">
        <f>IFERROR(Apollo_Data__Comp_No[[#This Row],[Company Address]],"")</f>
        <v>57 Haymarket, London, England, United Kingdom, SW1Y 4QX</v>
      </c>
      <c r="P1761" s="32"/>
    </row>
    <row r="1762" spans="1:16" x14ac:dyDescent="0.4">
      <c r="A1762" s="18" t="str">
        <f>IFERROR(Apollo_Data__Comp_No[[#This Row],[CH Company number]],"")</f>
        <v>15570612</v>
      </c>
      <c r="B1762" s="14" t="str">
        <f>IFERROR(Apollo_Data__Comp_No[[#This Row],[company]],"")</f>
        <v>HARBOURWOOD HOMES (HORDLE FARM) LTD</v>
      </c>
      <c r="C1762" s="14" t="str">
        <f>IFERROR(_xlfn.XLOOKUP(Apollo_Results[[#This Row],[Company Number ]],Apollo_Data___Inc_Lender!A:A,Apollo_Data___Inc_Lender!C:C,,)&amp;"","")</f>
        <v>Mark - Adams; Steven - Courtney; Dean - Gaffikin</v>
      </c>
      <c r="D1762" s="8" t="str">
        <f>IFERROR(_xlfn.XLOOKUP(Apollo_Results[[#This Row],[Company Number ]],Apollo_Data___Inc_Lender!A:A,Apollo_Data___Inc_Lender!D:D,,)&amp;"","")</f>
        <v>Quantum Development Finance LTD</v>
      </c>
      <c r="E1762" s="19">
        <f>IFERROR(_xlfn.XLOOKUP(Apollo_Results[[#This Row],[Company Number ]],Apollo_Data___Inc_Lender!A:A,Apollo_Data___Inc_Lender!E:E,"",),"")</f>
        <v>45492</v>
      </c>
      <c r="F1762" s="8" t="str">
        <f>IFERROR(_xlfn.XLOOKUP(Apollo_Results[[#This Row],[Company Number ]],Apollo_Data___Inc_Lender!A:A,Apollo_Data___Inc_Lender!F:F,"",0)&amp;"","")</f>
        <v>outstanding</v>
      </c>
      <c r="G1762" s="19">
        <f>_xlfn.XLOOKUP(Apollo_Results[[#This Row],[Company Number ]],Apollo_Data___Inc_Lender!A:A,Apollo_Data___Inc_Lender!G:G,"",0)</f>
        <v>45368</v>
      </c>
      <c r="H1762" s="8" t="str">
        <f>IFERROR(Apollo_Data__Comp_No[[#This Row],[First Name]],"")</f>
        <v>Steven</v>
      </c>
      <c r="I1762" s="8" t="str">
        <f>IFERROR(Apollo_Data__Comp_No[[#This Row],[Last Name]],"")</f>
        <v>Courtney</v>
      </c>
      <c r="M1762" s="8" t="str">
        <f>IFERROR(Apollo_Data__Comp_No[[#This Row],[Company Linkedin Url]],"")</f>
        <v>http://www.linkedin.com/company/harbourwood-homes</v>
      </c>
      <c r="N1762" s="8" t="str">
        <f>IFERROR(Apollo_Data__Comp_No[[#This Row],[Website]],"")</f>
        <v>https://harbourwoodhomes.co.uk</v>
      </c>
      <c r="O1762" s="8" t="str">
        <f>IFERROR(Apollo_Data__Comp_No[[#This Row],[Company Address]],"")</f>
        <v>15 Haglane Copse, Lymington, England, United Kingdom, SO41 8DT</v>
      </c>
      <c r="P1762" s="32"/>
    </row>
    <row r="1763" spans="1:16" x14ac:dyDescent="0.4">
      <c r="A1763" s="18" t="str">
        <f>IFERROR(Apollo_Data__Comp_No[[#This Row],[CH Company number]],"")</f>
        <v>07478961</v>
      </c>
      <c r="B1763" s="14" t="str">
        <f>IFERROR(Apollo_Data__Comp_No[[#This Row],[company]],"")</f>
        <v>1.61 LONDON LTD</v>
      </c>
      <c r="C1763" s="14" t="str">
        <f>IFERROR(_xlfn.XLOOKUP(Apollo_Results[[#This Row],[Company Number ]],Apollo_Data___Inc_Lender!A:A,Apollo_Data___Inc_Lender!C:C,,)&amp;"","")</f>
        <v>Alexander - Christou; Michael - Christou</v>
      </c>
      <c r="D1763" s="8" t="str">
        <f>IFERROR(_xlfn.XLOOKUP(Apollo_Results[[#This Row],[Company Number ]],Apollo_Data___Inc_Lender!A:A,Apollo_Data___Inc_Lender!D:D,,)&amp;"","")</f>
        <v>National Westminster Bank PLC</v>
      </c>
      <c r="E1763" s="19">
        <f>IFERROR(_xlfn.XLOOKUP(Apollo_Results[[#This Row],[Company Number ]],Apollo_Data___Inc_Lender!A:A,Apollo_Data___Inc_Lender!E:E,"",),"")</f>
        <v>41341</v>
      </c>
      <c r="F1763" s="8" t="str">
        <f>IFERROR(_xlfn.XLOOKUP(Apollo_Results[[#This Row],[Company Number ]],Apollo_Data___Inc_Lender!A:A,Apollo_Data___Inc_Lender!F:F,"",0)&amp;"","")</f>
        <v>fully-satisfied</v>
      </c>
      <c r="G1763" s="19">
        <f>_xlfn.XLOOKUP(Apollo_Results[[#This Row],[Company Number ]],Apollo_Data___Inc_Lender!A:A,Apollo_Data___Inc_Lender!G:G,"",0)</f>
        <v>40541</v>
      </c>
      <c r="H1763" s="8" t="str">
        <f>IFERROR(Apollo_Data__Comp_No[[#This Row],[First Name]],"")</f>
        <v>Michael</v>
      </c>
      <c r="I1763" s="8" t="str">
        <f>IFERROR(Apollo_Data__Comp_No[[#This Row],[Last Name]],"")</f>
        <v>Christou</v>
      </c>
      <c r="M1763" s="8" t="str">
        <f>IFERROR(Apollo_Data__Comp_No[[#This Row],[Company Linkedin Url]],"")</f>
        <v>http://www.linkedin.com/company/161london</v>
      </c>
      <c r="N1763" s="8" t="str">
        <f>IFERROR(Apollo_Data__Comp_No[[#This Row],[Website]],"")</f>
        <v>https://161london.com</v>
      </c>
      <c r="O1763" s="8" t="str">
        <f>IFERROR(Apollo_Data__Comp_No[[#This Row],[Company Address]],"")</f>
        <v>7 Low Road, Bressingham, England, United Kingdom, IP22 2AG</v>
      </c>
      <c r="P1763" s="32"/>
    </row>
    <row r="1764" spans="1:16" x14ac:dyDescent="0.4">
      <c r="A1764" s="18" t="str">
        <f>IFERROR(Apollo_Data__Comp_No[[#This Row],[CH Company number]],"")</f>
        <v>08514459</v>
      </c>
      <c r="B1764" s="14" t="str">
        <f>IFERROR(Apollo_Data__Comp_No[[#This Row],[company]],"")</f>
        <v>Palatine Homes Ltd</v>
      </c>
      <c r="C1764" s="14" t="str">
        <f>IFERROR(_xlfn.XLOOKUP(Apollo_Results[[#This Row],[Company Number ]],Apollo_Data___Inc_Lender!A:A,Apollo_Data___Inc_Lender!C:C,,)&amp;"","")</f>
        <v>Scott - Phillips; Wilson - Phillips</v>
      </c>
      <c r="D1764" s="8" t="str">
        <f>IFERROR(_xlfn.XLOOKUP(Apollo_Results[[#This Row],[Company Number ]],Apollo_Data___Inc_Lender!A:A,Apollo_Data___Inc_Lender!D:D,,)&amp;"","")</f>
        <v>National Westminster Bank PLC</v>
      </c>
      <c r="E1764" s="19">
        <f>IFERROR(_xlfn.XLOOKUP(Apollo_Results[[#This Row],[Company Number ]],Apollo_Data___Inc_Lender!A:A,Apollo_Data___Inc_Lender!E:E,"",),"")</f>
        <v>45581</v>
      </c>
      <c r="F1764" s="8" t="str">
        <f>IFERROR(_xlfn.XLOOKUP(Apollo_Results[[#This Row],[Company Number ]],Apollo_Data___Inc_Lender!A:A,Apollo_Data___Inc_Lender!F:F,"",0)&amp;"","")</f>
        <v>outstanding</v>
      </c>
      <c r="G1764" s="19">
        <f>_xlfn.XLOOKUP(Apollo_Results[[#This Row],[Company Number ]],Apollo_Data___Inc_Lender!A:A,Apollo_Data___Inc_Lender!G:G,"",0)</f>
        <v>41396</v>
      </c>
      <c r="H1764" s="8" t="str">
        <f>IFERROR(Apollo_Data__Comp_No[[#This Row],[First Name]],"")</f>
        <v>Sarah</v>
      </c>
      <c r="I1764" s="8" t="str">
        <f>IFERROR(Apollo_Data__Comp_No[[#This Row],[Last Name]],"")</f>
        <v>Armstrong</v>
      </c>
      <c r="M1764" s="8" t="str">
        <f>IFERROR(Apollo_Data__Comp_No[[#This Row],[Company Linkedin Url]],"")</f>
        <v>http://www.linkedin.com/company/palatine-homes-ltd</v>
      </c>
      <c r="N1764" s="8" t="str">
        <f>IFERROR(Apollo_Data__Comp_No[[#This Row],[Website]],"")</f>
        <v>https://palatinehomes.co.uk</v>
      </c>
      <c r="O1764" s="8" t="str">
        <f>IFERROR(Apollo_Data__Comp_No[[#This Row],[Company Address]],"")</f>
        <v>Burnham Road, Beaconsfield, England, United Kingdom, HP9 2</v>
      </c>
      <c r="P1764" s="32"/>
    </row>
    <row r="1765" spans="1:16" x14ac:dyDescent="0.4">
      <c r="A1765" s="18" t="str">
        <f>IFERROR(Apollo_Data__Comp_No[[#This Row],[CH Company number]],"")</f>
        <v>09041746</v>
      </c>
      <c r="B1765" s="14" t="str">
        <f>IFERROR(Apollo_Data__Comp_No[[#This Row],[company]],"")</f>
        <v>SN Developments</v>
      </c>
      <c r="C1765" s="14" t="str">
        <f>IFERROR(_xlfn.XLOOKUP(Apollo_Results[[#This Row],[Company Number ]],Apollo_Data___Inc_Lender!A:A,Apollo_Data___Inc_Lender!C:C,,)&amp;"","")</f>
        <v/>
      </c>
      <c r="D1765" s="8" t="str">
        <f>IFERROR(_xlfn.XLOOKUP(Apollo_Results[[#This Row],[Company Number ]],Apollo_Data___Inc_Lender!A:A,Apollo_Data___Inc_Lender!D:D,,)&amp;"","")</f>
        <v/>
      </c>
      <c r="E1765" s="19" t="str">
        <f>IFERROR(_xlfn.XLOOKUP(Apollo_Results[[#This Row],[Company Number ]],Apollo_Data___Inc_Lender!A:A,Apollo_Data___Inc_Lender!E:E,"",),"")</f>
        <v/>
      </c>
      <c r="F1765" s="8" t="str">
        <f>IFERROR(_xlfn.XLOOKUP(Apollo_Results[[#This Row],[Company Number ]],Apollo_Data___Inc_Lender!A:A,Apollo_Data___Inc_Lender!F:F,"",0)&amp;"","")</f>
        <v/>
      </c>
      <c r="G1765" s="19" t="str">
        <f>_xlfn.XLOOKUP(Apollo_Results[[#This Row],[Company Number ]],Apollo_Data___Inc_Lender!A:A,Apollo_Data___Inc_Lender!G:G,"",0)</f>
        <v/>
      </c>
      <c r="H1765" s="8" t="str">
        <f>IFERROR(Apollo_Data__Comp_No[[#This Row],[First Name]],"")</f>
        <v>Tom</v>
      </c>
      <c r="I1765" s="8" t="str">
        <f>IFERROR(Apollo_Data__Comp_No[[#This Row],[Last Name]],"")</f>
        <v>Shaw</v>
      </c>
      <c r="M1765" s="8" t="str">
        <f>IFERROR(Apollo_Data__Comp_No[[#This Row],[Company Linkedin Url]],"")</f>
        <v>http://www.linkedin.com/company/sn-developments</v>
      </c>
      <c r="N1765" s="8" t="str">
        <f>IFERROR(Apollo_Data__Comp_No[[#This Row],[Website]],"")</f>
        <v>https://sndevelopments.com</v>
      </c>
      <c r="O1765" s="8" t="str">
        <f>IFERROR(Apollo_Data__Comp_No[[#This Row],[Company Address]],"")</f>
        <v>4 Montpelier Street, London, England, United Kingdom, SW7 1EE</v>
      </c>
      <c r="P1765" s="32"/>
    </row>
    <row r="1766" spans="1:16" x14ac:dyDescent="0.4">
      <c r="A1766" s="18" t="str">
        <f>IFERROR(Apollo_Data__Comp_No[[#This Row],[CH Company number]],"")</f>
        <v>07344122</v>
      </c>
      <c r="B1766" s="14" t="str">
        <f>IFERROR(Apollo_Data__Comp_No[[#This Row],[company]],"")</f>
        <v>MAYFAIR DEVELOPERS LIMITED</v>
      </c>
      <c r="C1766" s="14" t="str">
        <f>IFERROR(_xlfn.XLOOKUP(Apollo_Results[[#This Row],[Company Number ]],Apollo_Data___Inc_Lender!A:A,Apollo_Data___Inc_Lender!C:C,,)&amp;"","")</f>
        <v>Tanya - Anderson; Matthew - Anderson</v>
      </c>
      <c r="D1766" s="8" t="str">
        <f>IFERROR(_xlfn.XLOOKUP(Apollo_Results[[#This Row],[Company Number ]],Apollo_Data___Inc_Lender!A:A,Apollo_Data___Inc_Lender!D:D,,)&amp;"","")</f>
        <v>Lloyds Tsb Commercial Finance Limited</v>
      </c>
      <c r="E1766" s="19">
        <f>IFERROR(_xlfn.XLOOKUP(Apollo_Results[[#This Row],[Company Number ]],Apollo_Data___Inc_Lender!A:A,Apollo_Data___Inc_Lender!E:E,"",),"")</f>
        <v>41337</v>
      </c>
      <c r="F1766" s="8" t="str">
        <f>IFERROR(_xlfn.XLOOKUP(Apollo_Results[[#This Row],[Company Number ]],Apollo_Data___Inc_Lender!A:A,Apollo_Data___Inc_Lender!F:F,"",0)&amp;"","")</f>
        <v>outstanding</v>
      </c>
      <c r="G1766" s="19">
        <f>_xlfn.XLOOKUP(Apollo_Results[[#This Row],[Company Number ]],Apollo_Data___Inc_Lender!A:A,Apollo_Data___Inc_Lender!G:G,"",0)</f>
        <v>40402</v>
      </c>
      <c r="H1766" s="8" t="str">
        <f>IFERROR(Apollo_Data__Comp_No[[#This Row],[First Name]],"")</f>
        <v>Matthew</v>
      </c>
      <c r="I1766" s="8" t="str">
        <f>IFERROR(Apollo_Data__Comp_No[[#This Row],[Last Name]],"")</f>
        <v>Anderson</v>
      </c>
      <c r="M1766" s="8" t="str">
        <f>IFERROR(Apollo_Data__Comp_No[[#This Row],[Company Linkedin Url]],"")</f>
        <v>http://www.linkedin.com/company/mayfair-developers-limited</v>
      </c>
      <c r="N1766" s="8" t="str">
        <f>IFERROR(Apollo_Data__Comp_No[[#This Row],[Website]],"")</f>
        <v>https://mayfairdevelopers.co.uk</v>
      </c>
      <c r="O1766" s="8" t="str">
        <f>IFERROR(Apollo_Data__Comp_No[[#This Row],[Company Address]],"")</f>
        <v>Rainham, England, United Kingdom</v>
      </c>
      <c r="P1766" s="32"/>
    </row>
    <row r="1767" spans="1:16" x14ac:dyDescent="0.4">
      <c r="A1767" s="18" t="str">
        <f>IFERROR(Apollo_Data__Comp_No[[#This Row],[CH Company number]],"")</f>
        <v>10323555</v>
      </c>
      <c r="B1767" s="14" t="str">
        <f>IFERROR(Apollo_Data__Comp_No[[#This Row],[company]],"")</f>
        <v>Mount Acre Group</v>
      </c>
      <c r="C1767" s="14" t="str">
        <f>IFERROR(_xlfn.XLOOKUP(Apollo_Results[[#This Row],[Company Number ]],Apollo_Data___Inc_Lender!A:A,Apollo_Data___Inc_Lender!C:C,,)&amp;"","")</f>
        <v>Gary - Landesberg; Leonard - Sebastian</v>
      </c>
      <c r="D1767" s="8" t="str">
        <f>IFERROR(_xlfn.XLOOKUP(Apollo_Results[[#This Row],[Company Number ]],Apollo_Data___Inc_Lender!A:A,Apollo_Data___Inc_Lender!D:D,,)&amp;"","")</f>
        <v/>
      </c>
      <c r="E1767" s="19">
        <f>IFERROR(_xlfn.XLOOKUP(Apollo_Results[[#This Row],[Company Number ]],Apollo_Data___Inc_Lender!A:A,Apollo_Data___Inc_Lender!E:E,"",),"")</f>
        <v>0</v>
      </c>
      <c r="F1767" s="8" t="str">
        <f>IFERROR(_xlfn.XLOOKUP(Apollo_Results[[#This Row],[Company Number ]],Apollo_Data___Inc_Lender!A:A,Apollo_Data___Inc_Lender!F:F,"",0)&amp;"","")</f>
        <v/>
      </c>
      <c r="G1767" s="19">
        <f>_xlfn.XLOOKUP(Apollo_Results[[#This Row],[Company Number ]],Apollo_Data___Inc_Lender!A:A,Apollo_Data___Inc_Lender!G:G,"",0)</f>
        <v>42592</v>
      </c>
      <c r="H1767" s="8" t="str">
        <f>IFERROR(Apollo_Data__Comp_No[[#This Row],[First Name]],"")</f>
        <v>Phil</v>
      </c>
      <c r="I1767" s="8" t="str">
        <f>IFERROR(Apollo_Data__Comp_No[[#This Row],[Last Name]],"")</f>
        <v>Latham</v>
      </c>
      <c r="M1767" s="8" t="str">
        <f>IFERROR(Apollo_Data__Comp_No[[#This Row],[Company Linkedin Url]],"")</f>
        <v>http://www.linkedin.com/company/mount-acre-group</v>
      </c>
      <c r="N1767" s="8" t="str">
        <f>IFERROR(Apollo_Data__Comp_No[[#This Row],[Website]],"")</f>
        <v>https://mountacre.co.uk</v>
      </c>
      <c r="O1767" s="8" t="str">
        <f>IFERROR(Apollo_Data__Comp_No[[#This Row],[Company Address]],"")</f>
        <v>6 Botanic Road, Southport, England, United Kingdom, PR9 7NG</v>
      </c>
      <c r="P1767" s="32"/>
    </row>
    <row r="1768" spans="1:16" x14ac:dyDescent="0.4">
      <c r="A1768" s="18" t="str">
        <f>IFERROR(Apollo_Data__Comp_No[[#This Row],[CH Company number]],"")</f>
        <v>10329184</v>
      </c>
      <c r="B1768" s="14" t="str">
        <f>IFERROR(Apollo_Data__Comp_No[[#This Row],[company]],"")</f>
        <v>ASD DEVELOPMENTS LTD</v>
      </c>
      <c r="C1768" s="14" t="str">
        <f>IFERROR(_xlfn.XLOOKUP(Apollo_Results[[#This Row],[Company Number ]],Apollo_Data___Inc_Lender!A:A,Apollo_Data___Inc_Lender!C:C,,)&amp;"","")</f>
        <v/>
      </c>
      <c r="D1768" s="8" t="str">
        <f>IFERROR(_xlfn.XLOOKUP(Apollo_Results[[#This Row],[Company Number ]],Apollo_Data___Inc_Lender!A:A,Apollo_Data___Inc_Lender!D:D,,)&amp;"","")</f>
        <v/>
      </c>
      <c r="E1768" s="19">
        <f>IFERROR(_xlfn.XLOOKUP(Apollo_Results[[#This Row],[Company Number ]],Apollo_Data___Inc_Lender!A:A,Apollo_Data___Inc_Lender!E:E,"",),"")</f>
        <v>0</v>
      </c>
      <c r="F1768" s="8" t="str">
        <f>IFERROR(_xlfn.XLOOKUP(Apollo_Results[[#This Row],[Company Number ]],Apollo_Data___Inc_Lender!A:A,Apollo_Data___Inc_Lender!F:F,"",0)&amp;"","")</f>
        <v/>
      </c>
      <c r="G1768" s="19">
        <f>_xlfn.XLOOKUP(Apollo_Results[[#This Row],[Company Number ]],Apollo_Data___Inc_Lender!A:A,Apollo_Data___Inc_Lender!G:G,"",0)</f>
        <v>0</v>
      </c>
      <c r="H1768" s="8" t="str">
        <f>IFERROR(Apollo_Data__Comp_No[[#This Row],[First Name]],"")</f>
        <v>Satinderjit</v>
      </c>
      <c r="I1768" s="8" t="str">
        <f>IFERROR(Apollo_Data__Comp_No[[#This Row],[Last Name]],"")</f>
        <v>Singh</v>
      </c>
      <c r="M1768" s="8" t="str">
        <f>IFERROR(Apollo_Data__Comp_No[[#This Row],[Company Linkedin Url]],"")</f>
        <v>http://www.linkedin.com/company/asd-developments-ltd</v>
      </c>
      <c r="N1768" s="8" t="str">
        <f>IFERROR(Apollo_Data__Comp_No[[#This Row],[Website]],"")</f>
        <v>https://asddevelopments.co.uk</v>
      </c>
      <c r="O1768" s="8" t="str">
        <f>IFERROR(Apollo_Data__Comp_No[[#This Row],[Company Address]],"")</f>
        <v>15 Mellow Lane East, Hayes, England, United Kingdom, UB4 8</v>
      </c>
      <c r="P1768" s="32"/>
    </row>
    <row r="1769" spans="1:16" x14ac:dyDescent="0.4">
      <c r="A1769" s="18">
        <f>IFERROR(Apollo_Data__Comp_No[[#This Row],[CH Company number]],"")</f>
        <v>0</v>
      </c>
      <c r="B1769" s="14" t="str">
        <f>IFERROR(Apollo_Data__Comp_No[[#This Row],[company]],"")</f>
        <v>Chevin Homes</v>
      </c>
      <c r="C1769" s="14" t="str">
        <f>IFERROR(_xlfn.XLOOKUP(Apollo_Results[[#This Row],[Company Number ]],Apollo_Data___Inc_Lender!A:A,Apollo_Data___Inc_Lender!C:C,,)&amp;"","")</f>
        <v/>
      </c>
      <c r="D1769" s="8" t="str">
        <f>IFERROR(_xlfn.XLOOKUP(Apollo_Results[[#This Row],[Company Number ]],Apollo_Data___Inc_Lender!A:A,Apollo_Data___Inc_Lender!D:D,,)&amp;"","")</f>
        <v/>
      </c>
      <c r="E1769" s="19" t="str">
        <f>IFERROR(_xlfn.XLOOKUP(Apollo_Results[[#This Row],[Company Number ]],Apollo_Data___Inc_Lender!A:A,Apollo_Data___Inc_Lender!E:E,"",),"")</f>
        <v/>
      </c>
      <c r="F1769" s="8" t="str">
        <f>IFERROR(_xlfn.XLOOKUP(Apollo_Results[[#This Row],[Company Number ]],Apollo_Data___Inc_Lender!A:A,Apollo_Data___Inc_Lender!F:F,"",0)&amp;"","")</f>
        <v/>
      </c>
      <c r="G1769" s="19" t="str">
        <f>_xlfn.XLOOKUP(Apollo_Results[[#This Row],[Company Number ]],Apollo_Data___Inc_Lender!A:A,Apollo_Data___Inc_Lender!G:G,"",0)</f>
        <v/>
      </c>
      <c r="H1769" s="8" t="str">
        <f>IFERROR(Apollo_Data__Comp_No[[#This Row],[First Name]],"")</f>
        <v>James</v>
      </c>
      <c r="I1769" s="8" t="str">
        <f>IFERROR(Apollo_Data__Comp_No[[#This Row],[Last Name]],"")</f>
        <v>Cokayne</v>
      </c>
      <c r="M1769" s="8" t="str">
        <f>IFERROR(Apollo_Data__Comp_No[[#This Row],[Company Linkedin Url]],"")</f>
        <v>http://www.linkedin.com/company/chevinhomes</v>
      </c>
      <c r="N1769" s="8" t="str">
        <f>IFERROR(Apollo_Data__Comp_No[[#This Row],[Website]],"")</f>
        <v>https://chevinhomes.com</v>
      </c>
      <c r="O1769" s="8" t="str">
        <f>IFERROR(Apollo_Data__Comp_No[[#This Row],[Company Address]],"")</f>
        <v>120 Friar Gate, Derby, England, United Kingdom, DE1 1EX</v>
      </c>
      <c r="P1769" s="32"/>
    </row>
    <row r="1770" spans="1:16" x14ac:dyDescent="0.4">
      <c r="A1770" s="18" t="str">
        <f>IFERROR(Apollo_Data__Comp_No[[#This Row],[CH Company number]],"")</f>
        <v>11825892</v>
      </c>
      <c r="B1770" s="14" t="str">
        <f>IFERROR(Apollo_Data__Comp_No[[#This Row],[company]],"")</f>
        <v>Life Property Group</v>
      </c>
      <c r="C1770" s="14" t="str">
        <f>IFERROR(_xlfn.XLOOKUP(Apollo_Results[[#This Row],[Company Number ]],Apollo_Data___Inc_Lender!A:A,Apollo_Data___Inc_Lender!C:C,,)&amp;"","")</f>
        <v>Hawking, Samuel Stephen; Daniel - Madge</v>
      </c>
      <c r="D1770" s="8" t="str">
        <f>IFERROR(_xlfn.XLOOKUP(Apollo_Results[[#This Row],[Company Number ]],Apollo_Data___Inc_Lender!A:A,Apollo_Data___Inc_Lender!D:D,,)&amp;"","")</f>
        <v/>
      </c>
      <c r="E1770" s="19">
        <f>IFERROR(_xlfn.XLOOKUP(Apollo_Results[[#This Row],[Company Number ]],Apollo_Data___Inc_Lender!A:A,Apollo_Data___Inc_Lender!E:E,"",),"")</f>
        <v>0</v>
      </c>
      <c r="F1770" s="8" t="str">
        <f>IFERROR(_xlfn.XLOOKUP(Apollo_Results[[#This Row],[Company Number ]],Apollo_Data___Inc_Lender!A:A,Apollo_Data___Inc_Lender!F:F,"",0)&amp;"","")</f>
        <v/>
      </c>
      <c r="G1770" s="19">
        <f>_xlfn.XLOOKUP(Apollo_Results[[#This Row],[Company Number ]],Apollo_Data___Inc_Lender!A:A,Apollo_Data___Inc_Lender!G:G,"",0)</f>
        <v>43509</v>
      </c>
      <c r="H1770" s="8" t="str">
        <f>IFERROR(Apollo_Data__Comp_No[[#This Row],[First Name]],"")</f>
        <v>Sam</v>
      </c>
      <c r="I1770" s="8" t="str">
        <f>IFERROR(Apollo_Data__Comp_No[[#This Row],[Last Name]],"")</f>
        <v>Hawking</v>
      </c>
      <c r="M1770" s="8" t="str">
        <f>IFERROR(Apollo_Data__Comp_No[[#This Row],[Company Linkedin Url]],"")</f>
        <v>http://www.linkedin.com/company/lifeproperty</v>
      </c>
      <c r="N1770" s="8" t="str">
        <f>IFERROR(Apollo_Data__Comp_No[[#This Row],[Website]],"")</f>
        <v>https://lifepropertygroup.com</v>
      </c>
      <c r="O1770" s="8" t="str">
        <f>IFERROR(Apollo_Data__Comp_No[[#This Row],[Company Address]],"")</f>
        <v>2 Sway Road, Swansea, Wales, United Kingdom, SA6 6HT</v>
      </c>
      <c r="P1770" s="32"/>
    </row>
    <row r="1771" spans="1:16" x14ac:dyDescent="0.4">
      <c r="A1771" s="18">
        <f>IFERROR(Apollo_Data__Comp_No[[#This Row],[CH Company number]],"")</f>
        <v>0</v>
      </c>
      <c r="B1771" s="14" t="str">
        <f>IFERROR(Apollo_Data__Comp_No[[#This Row],[company]],"")</f>
        <v>BoomhausUK</v>
      </c>
      <c r="C1771" s="14" t="str">
        <f>IFERROR(_xlfn.XLOOKUP(Apollo_Results[[#This Row],[Company Number ]],Apollo_Data___Inc_Lender!A:A,Apollo_Data___Inc_Lender!C:C,,)&amp;"","")</f>
        <v/>
      </c>
      <c r="D1771" s="8" t="str">
        <f>IFERROR(_xlfn.XLOOKUP(Apollo_Results[[#This Row],[Company Number ]],Apollo_Data___Inc_Lender!A:A,Apollo_Data___Inc_Lender!D:D,,)&amp;"","")</f>
        <v/>
      </c>
      <c r="E1771" s="19" t="str">
        <f>IFERROR(_xlfn.XLOOKUP(Apollo_Results[[#This Row],[Company Number ]],Apollo_Data___Inc_Lender!A:A,Apollo_Data___Inc_Lender!E:E,"",),"")</f>
        <v/>
      </c>
      <c r="F1771" s="8" t="str">
        <f>IFERROR(_xlfn.XLOOKUP(Apollo_Results[[#This Row],[Company Number ]],Apollo_Data___Inc_Lender!A:A,Apollo_Data___Inc_Lender!F:F,"",0)&amp;"","")</f>
        <v/>
      </c>
      <c r="G1771" s="19" t="str">
        <f>_xlfn.XLOOKUP(Apollo_Results[[#This Row],[Company Number ]],Apollo_Data___Inc_Lender!A:A,Apollo_Data___Inc_Lender!G:G,"",0)</f>
        <v/>
      </c>
      <c r="H1771" s="8" t="str">
        <f>IFERROR(Apollo_Data__Comp_No[[#This Row],[First Name]],"")</f>
        <v>Rory</v>
      </c>
      <c r="I1771" s="8" t="str">
        <f>IFERROR(Apollo_Data__Comp_No[[#This Row],[Last Name]],"")</f>
        <v>Harmer</v>
      </c>
      <c r="M1771" s="8" t="str">
        <f>IFERROR(Apollo_Data__Comp_No[[#This Row],[Company Linkedin Url]],"")</f>
        <v>http://www.linkedin.com/company/boomhausuk</v>
      </c>
      <c r="N1771" s="8" t="str">
        <f>IFERROR(Apollo_Data__Comp_No[[#This Row],[Website]],"")</f>
        <v>https://boomhaus.com</v>
      </c>
      <c r="O1771" s="8" t="str">
        <f>IFERROR(Apollo_Data__Comp_No[[#This Row],[Company Address]],"")</f>
        <v>261 Ecclesall Road, Sheffield, England, United Kingdom, S11 8</v>
      </c>
      <c r="P1771" s="32"/>
    </row>
    <row r="1772" spans="1:16" x14ac:dyDescent="0.4">
      <c r="A1772" s="18" t="str">
        <f>IFERROR(Apollo_Data__Comp_No[[#This Row],[CH Company number]],"")</f>
        <v>01505179</v>
      </c>
      <c r="B1772" s="14" t="str">
        <f>IFERROR(Apollo_Data__Comp_No[[#This Row],[company]],"")</f>
        <v>The Churchmanor Estates Company plc</v>
      </c>
      <c r="C1772" s="14" t="str">
        <f>IFERROR(_xlfn.XLOOKUP(Apollo_Results[[#This Row],[Company Number ]],Apollo_Data___Inc_Lender!A:A,Apollo_Data___Inc_Lender!C:C,,)&amp;"","")</f>
        <v>Stephen - Clark; Felicity - Clark; Alan - Rosten</v>
      </c>
      <c r="D1772" s="8" t="str">
        <f>IFERROR(_xlfn.XLOOKUP(Apollo_Results[[#This Row],[Company Number ]],Apollo_Data___Inc_Lender!A:A,Apollo_Data___Inc_Lender!D:D,,)&amp;"","")</f>
        <v>Close Brothers Limited</v>
      </c>
      <c r="E1772" s="19">
        <f>IFERROR(_xlfn.XLOOKUP(Apollo_Results[[#This Row],[Company Number ]],Apollo_Data___Inc_Lender!A:A,Apollo_Data___Inc_Lender!E:E,"",),"")</f>
        <v>45384</v>
      </c>
      <c r="F1772" s="8" t="str">
        <f>IFERROR(_xlfn.XLOOKUP(Apollo_Results[[#This Row],[Company Number ]],Apollo_Data___Inc_Lender!A:A,Apollo_Data___Inc_Lender!F:F,"",0)&amp;"","")</f>
        <v>fully-satisfied</v>
      </c>
      <c r="G1772" s="19">
        <f>_xlfn.XLOOKUP(Apollo_Results[[#This Row],[Company Number ]],Apollo_Data___Inc_Lender!A:A,Apollo_Data___Inc_Lender!G:G,"",0)</f>
        <v>29403</v>
      </c>
      <c r="H1772" s="8" t="str">
        <f>IFERROR(Apollo_Data__Comp_No[[#This Row],[First Name]],"")</f>
        <v>Matt</v>
      </c>
      <c r="I1772" s="8" t="str">
        <f>IFERROR(Apollo_Data__Comp_No[[#This Row],[Last Name]],"")</f>
        <v>Cloke</v>
      </c>
      <c r="M1772" s="8" t="str">
        <f>IFERROR(Apollo_Data__Comp_No[[#This Row],[Company Linkedin Url]],"")</f>
        <v>http://www.linkedin.com/company/the-churchmanor-estates-company-plc</v>
      </c>
      <c r="N1772" s="8" t="str">
        <f>IFERROR(Apollo_Data__Comp_No[[#This Row],[Website]],"")</f>
        <v>https://churchmanor.com</v>
      </c>
      <c r="O1772" s="8" t="str">
        <f>IFERROR(Apollo_Data__Comp_No[[#This Row],[Company Address]],"")</f>
        <v>5 Black Horse Lane, Ipswich, England, United Kingdom, IP1 2</v>
      </c>
      <c r="P1772" s="32"/>
    </row>
    <row r="1773" spans="1:16" x14ac:dyDescent="0.4">
      <c r="A1773" s="18">
        <f>IFERROR(Apollo_Data__Comp_No[[#This Row],[CH Company number]],"")</f>
        <v>0</v>
      </c>
      <c r="B1773" s="14" t="str">
        <f>IFERROR(Apollo_Data__Comp_No[[#This Row],[company]],"")</f>
        <v>Beyond</v>
      </c>
      <c r="C1773" s="14" t="str">
        <f>IFERROR(_xlfn.XLOOKUP(Apollo_Results[[#This Row],[Company Number ]],Apollo_Data___Inc_Lender!A:A,Apollo_Data___Inc_Lender!C:C,,)&amp;"","")</f>
        <v/>
      </c>
      <c r="D1773" s="8" t="str">
        <f>IFERROR(_xlfn.XLOOKUP(Apollo_Results[[#This Row],[Company Number ]],Apollo_Data___Inc_Lender!A:A,Apollo_Data___Inc_Lender!D:D,,)&amp;"","")</f>
        <v/>
      </c>
      <c r="E1773" s="19" t="str">
        <f>IFERROR(_xlfn.XLOOKUP(Apollo_Results[[#This Row],[Company Number ]],Apollo_Data___Inc_Lender!A:A,Apollo_Data___Inc_Lender!E:E,"",),"")</f>
        <v/>
      </c>
      <c r="F1773" s="8" t="str">
        <f>IFERROR(_xlfn.XLOOKUP(Apollo_Results[[#This Row],[Company Number ]],Apollo_Data___Inc_Lender!A:A,Apollo_Data___Inc_Lender!F:F,"",0)&amp;"","")</f>
        <v/>
      </c>
      <c r="G1773" s="19" t="str">
        <f>_xlfn.XLOOKUP(Apollo_Results[[#This Row],[Company Number ]],Apollo_Data___Inc_Lender!A:A,Apollo_Data___Inc_Lender!G:G,"",0)</f>
        <v/>
      </c>
      <c r="H1773" s="8" t="str">
        <f>IFERROR(Apollo_Data__Comp_No[[#This Row],[First Name]],"")</f>
        <v>Austin</v>
      </c>
      <c r="I1773" s="8" t="str">
        <f>IFERROR(Apollo_Data__Comp_No[[#This Row],[Last Name]],"")</f>
        <v>Barker</v>
      </c>
      <c r="M1773" s="8" t="str">
        <f>IFERROR(Apollo_Data__Comp_No[[#This Row],[Company Linkedin Url]],"")</f>
        <v>http://www.linkedin.com/company/beyondcollaboration</v>
      </c>
      <c r="N1773" s="8" t="str">
        <f>IFERROR(Apollo_Data__Comp_No[[#This Row],[Website]],"")</f>
        <v>https://beyondcollaboration.co.uk</v>
      </c>
      <c r="O1773" s="8" t="str">
        <f>IFERROR(Apollo_Data__Comp_No[[#This Row],[Company Address]],"")</f>
        <v>37 Berwick Street, London, England, United Kingdom, W1F 8RS</v>
      </c>
      <c r="P1773" s="32"/>
    </row>
    <row r="1774" spans="1:16" x14ac:dyDescent="0.4">
      <c r="A1774" s="18" t="str">
        <f>IFERROR(Apollo_Data__Comp_No[[#This Row],[CH Company number]],"")</f>
        <v>05982449</v>
      </c>
      <c r="B1774" s="14" t="str">
        <f>IFERROR(Apollo_Data__Comp_No[[#This Row],[company]],"")</f>
        <v>TurnQuay</v>
      </c>
      <c r="C1774" s="14" t="str">
        <f>IFERROR(_xlfn.XLOOKUP(Apollo_Results[[#This Row],[Company Number ]],Apollo_Data___Inc_Lender!A:A,Apollo_Data___Inc_Lender!C:C,,)&amp;"","")</f>
        <v/>
      </c>
      <c r="D1774" s="8" t="str">
        <f>IFERROR(_xlfn.XLOOKUP(Apollo_Results[[#This Row],[Company Number ]],Apollo_Data___Inc_Lender!A:A,Apollo_Data___Inc_Lender!D:D,,)&amp;"","")</f>
        <v/>
      </c>
      <c r="E1774" s="19">
        <f>IFERROR(_xlfn.XLOOKUP(Apollo_Results[[#This Row],[Company Number ]],Apollo_Data___Inc_Lender!A:A,Apollo_Data___Inc_Lender!E:E,"",),"")</f>
        <v>0</v>
      </c>
      <c r="F1774" s="8" t="str">
        <f>IFERROR(_xlfn.XLOOKUP(Apollo_Results[[#This Row],[Company Number ]],Apollo_Data___Inc_Lender!A:A,Apollo_Data___Inc_Lender!F:F,"",0)&amp;"","")</f>
        <v/>
      </c>
      <c r="G1774" s="19">
        <f>_xlfn.XLOOKUP(Apollo_Results[[#This Row],[Company Number ]],Apollo_Data___Inc_Lender!A:A,Apollo_Data___Inc_Lender!G:G,"",0)</f>
        <v>0</v>
      </c>
      <c r="H1774" s="8" t="str">
        <f>IFERROR(Apollo_Data__Comp_No[[#This Row],[First Name]],"")</f>
        <v>Andy</v>
      </c>
      <c r="I1774" s="8" t="str">
        <f>IFERROR(Apollo_Data__Comp_No[[#This Row],[Last Name]],"")</f>
        <v>Small</v>
      </c>
      <c r="M1774" s="8" t="str">
        <f>IFERROR(Apollo_Data__Comp_No[[#This Row],[Company Linkedin Url]],"")</f>
        <v>http://www.linkedin.com/company/turnquay</v>
      </c>
      <c r="N1774" s="8" t="str">
        <f>IFERROR(Apollo_Data__Comp_No[[#This Row],[Website]],"")</f>
        <v>https://turnquay.co.uk</v>
      </c>
      <c r="O1774" s="8" t="str">
        <f>IFERROR(Apollo_Data__Comp_No[[#This Row],[Company Address]],"")</f>
        <v>England, United Kingdom</v>
      </c>
      <c r="P1774" s="32"/>
    </row>
    <row r="1775" spans="1:16" x14ac:dyDescent="0.4">
      <c r="A1775" s="18" t="str">
        <f>IFERROR(Apollo_Data__Comp_No[[#This Row],[CH Company number]],"")</f>
        <v>04842171</v>
      </c>
      <c r="B1775" s="14" t="str">
        <f>IFERROR(Apollo_Data__Comp_No[[#This Row],[company]],"")</f>
        <v>LSP Developments Ltd</v>
      </c>
      <c r="C1775" s="14" t="str">
        <f>IFERROR(_xlfn.XLOOKUP(Apollo_Results[[#This Row],[Company Number ]],Apollo_Data___Inc_Lender!A:A,Apollo_Data___Inc_Lender!C:C,,)&amp;"","")</f>
        <v>David - Harrison; Francis - Finney; Edward - Sutton</v>
      </c>
      <c r="D1775" s="8" t="str">
        <f>IFERROR(_xlfn.XLOOKUP(Apollo_Results[[#This Row],[Company Number ]],Apollo_Data___Inc_Lender!A:A,Apollo_Data___Inc_Lender!D:D,,)&amp;"","")</f>
        <v>Wulstan Capital (Warwick) LLP; Wulstan Nominees (Warwick) Limited</v>
      </c>
      <c r="E1775" s="19">
        <f>IFERROR(_xlfn.XLOOKUP(Apollo_Results[[#This Row],[Company Number ]],Apollo_Data___Inc_Lender!A:A,Apollo_Data___Inc_Lender!E:E,"",),"")</f>
        <v>44284</v>
      </c>
      <c r="F1775" s="8" t="str">
        <f>IFERROR(_xlfn.XLOOKUP(Apollo_Results[[#This Row],[Company Number ]],Apollo_Data___Inc_Lender!A:A,Apollo_Data___Inc_Lender!F:F,"",0)&amp;"","")</f>
        <v>fully-satisfied</v>
      </c>
      <c r="G1775" s="19">
        <f>_xlfn.XLOOKUP(Apollo_Results[[#This Row],[Company Number ]],Apollo_Data___Inc_Lender!A:A,Apollo_Data___Inc_Lender!G:G,"",0)</f>
        <v>37825</v>
      </c>
      <c r="H1775" s="8" t="str">
        <f>IFERROR(Apollo_Data__Comp_No[[#This Row],[First Name]],"")</f>
        <v>Ed</v>
      </c>
      <c r="I1775" s="8" t="str">
        <f>IFERROR(Apollo_Data__Comp_No[[#This Row],[Last Name]],"")</f>
        <v>Sutton</v>
      </c>
      <c r="M1775" s="8" t="str">
        <f>IFERROR(Apollo_Data__Comp_No[[#This Row],[Company Linkedin Url]],"")</f>
        <v>http://www.linkedin.com/company/lsp-developments-ltd</v>
      </c>
      <c r="N1775" s="8" t="str">
        <f>IFERROR(Apollo_Data__Comp_No[[#This Row],[Website]],"")</f>
        <v>https://lspdevelopments.co.uk</v>
      </c>
      <c r="O1775" s="8" t="str">
        <f>IFERROR(Apollo_Data__Comp_No[[#This Row],[Company Address]],"")</f>
        <v>2 Kilwardby Street, Ashby-de-la-Zouch, England, United Kingdom, LE65 2</v>
      </c>
      <c r="P1775" s="32"/>
    </row>
    <row r="1776" spans="1:16" x14ac:dyDescent="0.4">
      <c r="A1776" s="18" t="str">
        <f>IFERROR(Apollo_Data__Comp_No[[#This Row],[CH Company number]],"")</f>
        <v>05953912</v>
      </c>
      <c r="B1776" s="14" t="str">
        <f>IFERROR(Apollo_Data__Comp_No[[#This Row],[company]],"")</f>
        <v>Heywood Real Estate</v>
      </c>
      <c r="C1776" s="14" t="str">
        <f>IFERROR(_xlfn.XLOOKUP(Apollo_Results[[#This Row],[Company Number ]],Apollo_Data___Inc_Lender!A:A,Apollo_Data___Inc_Lender!C:C,,)&amp;"","")</f>
        <v/>
      </c>
      <c r="D1776" s="8" t="str">
        <f>IFERROR(_xlfn.XLOOKUP(Apollo_Results[[#This Row],[Company Number ]],Apollo_Data___Inc_Lender!A:A,Apollo_Data___Inc_Lender!D:D,,)&amp;"","")</f>
        <v/>
      </c>
      <c r="E1776" s="19">
        <f>IFERROR(_xlfn.XLOOKUP(Apollo_Results[[#This Row],[Company Number ]],Apollo_Data___Inc_Lender!A:A,Apollo_Data___Inc_Lender!E:E,"",),"")</f>
        <v>0</v>
      </c>
      <c r="F1776" s="8" t="str">
        <f>IFERROR(_xlfn.XLOOKUP(Apollo_Results[[#This Row],[Company Number ]],Apollo_Data___Inc_Lender!A:A,Apollo_Data___Inc_Lender!F:F,"",0)&amp;"","")</f>
        <v/>
      </c>
      <c r="G1776" s="19">
        <f>_xlfn.XLOOKUP(Apollo_Results[[#This Row],[Company Number ]],Apollo_Data___Inc_Lender!A:A,Apollo_Data___Inc_Lender!G:G,"",0)</f>
        <v>0</v>
      </c>
      <c r="H1776" s="8" t="str">
        <f>IFERROR(Apollo_Data__Comp_No[[#This Row],[First Name]],"")</f>
        <v>Patrick</v>
      </c>
      <c r="I1776" s="8" t="str">
        <f>IFERROR(Apollo_Data__Comp_No[[#This Row],[Last Name]],"")</f>
        <v>Clarke</v>
      </c>
      <c r="M1776" s="8" t="str">
        <f>IFERROR(Apollo_Data__Comp_No[[#This Row],[Company Linkedin Url]],"")</f>
        <v>http://www.linkedin.com/company/hregroup</v>
      </c>
      <c r="N1776" s="8" t="str">
        <f>IFERROR(Apollo_Data__Comp_No[[#This Row],[Website]],"")</f>
        <v>https://hregroup.co.uk</v>
      </c>
      <c r="O1776" s="8" t="str">
        <f>IFERROR(Apollo_Data__Comp_No[[#This Row],[Company Address]],"")</f>
        <v>68 Packhorse Road, Gerrards Cross, England, United Kingdom, SL9 8EF</v>
      </c>
      <c r="P1776" s="32"/>
    </row>
    <row r="1777" spans="1:16" x14ac:dyDescent="0.4">
      <c r="A1777" s="18" t="str">
        <f>IFERROR(Apollo_Data__Comp_No[[#This Row],[CH Company number]],"")</f>
        <v>08381042</v>
      </c>
      <c r="B1777" s="14" t="str">
        <f>IFERROR(Apollo_Data__Comp_No[[#This Row],[company]],"")</f>
        <v>Fernfield Homes Ltd</v>
      </c>
      <c r="C1777" s="14" t="str">
        <f>IFERROR(_xlfn.XLOOKUP(Apollo_Results[[#This Row],[Company Number ]],Apollo_Data___Inc_Lender!A:A,Apollo_Data___Inc_Lender!C:C,,)&amp;"","")</f>
        <v>Peter - Cartlidge; David - Davison; Lukasz - Grochowina; Peter - Hunt; William - Hunt; Marcin - Pietrus</v>
      </c>
      <c r="D1777" s="8" t="str">
        <f>IFERROR(_xlfn.XLOOKUP(Apollo_Results[[#This Row],[Company Number ]],Apollo_Data___Inc_Lender!A:A,Apollo_Data___Inc_Lender!D:D,,)&amp;"","")</f>
        <v>Leibniz Investments Limited</v>
      </c>
      <c r="E1777" s="19">
        <f>IFERROR(_xlfn.XLOOKUP(Apollo_Results[[#This Row],[Company Number ]],Apollo_Data___Inc_Lender!A:A,Apollo_Data___Inc_Lender!E:E,"",),"")</f>
        <v>43116</v>
      </c>
      <c r="F1777" s="8" t="str">
        <f>IFERROR(_xlfn.XLOOKUP(Apollo_Results[[#This Row],[Company Number ]],Apollo_Data___Inc_Lender!A:A,Apollo_Data___Inc_Lender!F:F,"",0)&amp;"","")</f>
        <v>fully-satisfied</v>
      </c>
      <c r="G1777" s="19">
        <f>_xlfn.XLOOKUP(Apollo_Results[[#This Row],[Company Number ]],Apollo_Data___Inc_Lender!A:A,Apollo_Data___Inc_Lender!G:G,"",0)</f>
        <v>41304</v>
      </c>
      <c r="H1777" s="8" t="str">
        <f>IFERROR(Apollo_Data__Comp_No[[#This Row],[First Name]],"")</f>
        <v>William</v>
      </c>
      <c r="I1777" s="8" t="str">
        <f>IFERROR(Apollo_Data__Comp_No[[#This Row],[Last Name]],"")</f>
        <v>Hunt</v>
      </c>
      <c r="M1777" s="8" t="str">
        <f>IFERROR(Apollo_Data__Comp_No[[#This Row],[Company Linkedin Url]],"")</f>
        <v>http://www.linkedin.com/company/fernfield-homes-ltd</v>
      </c>
      <c r="N1777" s="8" t="str">
        <f>IFERROR(Apollo_Data__Comp_No[[#This Row],[Website]],"")</f>
        <v>https://fernfieldhomes.co.uk</v>
      </c>
      <c r="O1777" s="8" t="str">
        <f>IFERROR(Apollo_Data__Comp_No[[#This Row],[Company Address]],"")</f>
        <v>Culpeper Close, Rochester, England, United Kingdom, ME2 4</v>
      </c>
      <c r="P1777" s="32"/>
    </row>
    <row r="1778" spans="1:16" x14ac:dyDescent="0.4">
      <c r="A1778" s="18" t="str">
        <f>IFERROR(Apollo_Data__Comp_No[[#This Row],[CH Company number]],"")</f>
        <v>07441313</v>
      </c>
      <c r="B1778" s="14" t="str">
        <f>IFERROR(Apollo_Data__Comp_No[[#This Row],[company]],"")</f>
        <v>Walton Wagner</v>
      </c>
      <c r="C1778" s="14" t="str">
        <f>IFERROR(_xlfn.XLOOKUP(Apollo_Results[[#This Row],[Company Number ]],Apollo_Data___Inc_Lender!A:A,Apollo_Data___Inc_Lender!C:C,,)&amp;"","")</f>
        <v>Jane - Perkins; Emma - Fox-Andrews; Nicholas - Walton</v>
      </c>
      <c r="D1778" s="8" t="str">
        <f>IFERROR(_xlfn.XLOOKUP(Apollo_Results[[#This Row],[Company Number ]],Apollo_Data___Inc_Lender!A:A,Apollo_Data___Inc_Lender!D:D,,)&amp;"","")</f>
        <v>Metro Bank PLC</v>
      </c>
      <c r="E1778" s="19">
        <f>IFERROR(_xlfn.XLOOKUP(Apollo_Results[[#This Row],[Company Number ]],Apollo_Data___Inc_Lender!A:A,Apollo_Data___Inc_Lender!E:E,"",),"")</f>
        <v>43710</v>
      </c>
      <c r="F1778" s="8" t="str">
        <f>IFERROR(_xlfn.XLOOKUP(Apollo_Results[[#This Row],[Company Number ]],Apollo_Data___Inc_Lender!A:A,Apollo_Data___Inc_Lender!F:F,"",0)&amp;"","")</f>
        <v>outstanding</v>
      </c>
      <c r="G1778" s="19">
        <f>_xlfn.XLOOKUP(Apollo_Results[[#This Row],[Company Number ]],Apollo_Data___Inc_Lender!A:A,Apollo_Data___Inc_Lender!G:G,"",0)</f>
        <v>40498</v>
      </c>
      <c r="H1778" s="8" t="str">
        <f>IFERROR(Apollo_Data__Comp_No[[#This Row],[First Name]],"")</f>
        <v>Jane</v>
      </c>
      <c r="I1778" s="8" t="str">
        <f>IFERROR(Apollo_Data__Comp_No[[#This Row],[Last Name]],"")</f>
        <v>Wagner</v>
      </c>
      <c r="M1778" s="8" t="str">
        <f>IFERROR(Apollo_Data__Comp_No[[#This Row],[Company Linkedin Url]],"")</f>
        <v>http://www.linkedin.com/company/walton-wagner</v>
      </c>
      <c r="N1778" s="8" t="str">
        <f>IFERROR(Apollo_Data__Comp_No[[#This Row],[Website]],"")</f>
        <v>https://waltonwagner.com</v>
      </c>
      <c r="O1778" s="8" t="str">
        <f>IFERROR(Apollo_Data__Comp_No[[#This Row],[Company Address]],"")</f>
        <v>16 Hampden Gurney Street, London, England, United Kingdom, W1H 5AL</v>
      </c>
      <c r="P1778" s="32"/>
    </row>
    <row r="1779" spans="1:16" x14ac:dyDescent="0.4">
      <c r="A1779" s="18" t="str">
        <f>IFERROR(Apollo_Data__Comp_No[[#This Row],[CH Company number]],"")</f>
        <v>11185786</v>
      </c>
      <c r="B1779" s="14" t="str">
        <f>IFERROR(Apollo_Data__Comp_No[[#This Row],[company]],"")</f>
        <v>Jaynic</v>
      </c>
      <c r="C1779" s="14" t="str">
        <f>IFERROR(_xlfn.XLOOKUP(Apollo_Results[[#This Row],[Company Number ]],Apollo_Data___Inc_Lender!A:A,Apollo_Data___Inc_Lender!C:C,,)&amp;"","")</f>
        <v>Jayne - Rumsey; Nicholas - Rumsey</v>
      </c>
      <c r="D1779" s="8" t="str">
        <f>IFERROR(_xlfn.XLOOKUP(Apollo_Results[[#This Row],[Company Number ]],Apollo_Data___Inc_Lender!A:A,Apollo_Data___Inc_Lender!D:D,,)&amp;"","")</f>
        <v>Pramerica Real Estate Capital Vi S.À R.L.</v>
      </c>
      <c r="E1779" s="19">
        <f>IFERROR(_xlfn.XLOOKUP(Apollo_Results[[#This Row],[Company Number ]],Apollo_Data___Inc_Lender!A:A,Apollo_Data___Inc_Lender!E:E,"",),"")</f>
        <v>43188</v>
      </c>
      <c r="F1779" s="8" t="str">
        <f>IFERROR(_xlfn.XLOOKUP(Apollo_Results[[#This Row],[Company Number ]],Apollo_Data___Inc_Lender!A:A,Apollo_Data___Inc_Lender!F:F,"",0)&amp;"","")</f>
        <v>fully-satisfied</v>
      </c>
      <c r="G1779" s="19">
        <f>_xlfn.XLOOKUP(Apollo_Results[[#This Row],[Company Number ]],Apollo_Data___Inc_Lender!A:A,Apollo_Data___Inc_Lender!G:G,"",0)</f>
        <v>43136</v>
      </c>
      <c r="H1779" s="8" t="str">
        <f>IFERROR(Apollo_Data__Comp_No[[#This Row],[First Name]],"")</f>
        <v>Nic</v>
      </c>
      <c r="I1779" s="8" t="str">
        <f>IFERROR(Apollo_Data__Comp_No[[#This Row],[Last Name]],"")</f>
        <v>Rumsey</v>
      </c>
      <c r="M1779" s="8" t="str">
        <f>IFERROR(Apollo_Data__Comp_No[[#This Row],[Company Linkedin Url]],"")</f>
        <v>http://www.linkedin.com/company/jaynic</v>
      </c>
      <c r="N1779" s="8" t="str">
        <f>IFERROR(Apollo_Data__Comp_No[[#This Row],[Website]],"")</f>
        <v>https://jaynic.co.uk</v>
      </c>
      <c r="O1779" s="8" t="str">
        <f>IFERROR(Apollo_Data__Comp_No[[#This Row],[Company Address]],"")</f>
        <v>Enterprise Way, Haverhill, England, United Kingdom, CB9 7LR</v>
      </c>
      <c r="P1779" s="32"/>
    </row>
    <row r="1780" spans="1:16" x14ac:dyDescent="0.4">
      <c r="A1780" s="18" t="str">
        <f>IFERROR(Apollo_Data__Comp_No[[#This Row],[CH Company number]],"")</f>
        <v>07792416</v>
      </c>
      <c r="B1780" s="14" t="str">
        <f>IFERROR(Apollo_Data__Comp_No[[#This Row],[company]],"")</f>
        <v>Fred Pritchard Property</v>
      </c>
      <c r="C1780" s="14" t="str">
        <f>IFERROR(_xlfn.XLOOKUP(Apollo_Results[[#This Row],[Company Number ]],Apollo_Data___Inc_Lender!A:A,Apollo_Data___Inc_Lender!C:C,,)&amp;"","")</f>
        <v>Charles - Pritchard; Pritchard, Sarah Jane</v>
      </c>
      <c r="D1780" s="8" t="str">
        <f>IFERROR(_xlfn.XLOOKUP(Apollo_Results[[#This Row],[Company Number ]],Apollo_Data___Inc_Lender!A:A,Apollo_Data___Inc_Lender!D:D,,)&amp;"","")</f>
        <v/>
      </c>
      <c r="E1780" s="19">
        <f>IFERROR(_xlfn.XLOOKUP(Apollo_Results[[#This Row],[Company Number ]],Apollo_Data___Inc_Lender!A:A,Apollo_Data___Inc_Lender!E:E,"",),"")</f>
        <v>0</v>
      </c>
      <c r="F1780" s="8" t="str">
        <f>IFERROR(_xlfn.XLOOKUP(Apollo_Results[[#This Row],[Company Number ]],Apollo_Data___Inc_Lender!A:A,Apollo_Data___Inc_Lender!F:F,"",0)&amp;"","")</f>
        <v/>
      </c>
      <c r="G1780" s="19">
        <f>_xlfn.XLOOKUP(Apollo_Results[[#This Row],[Company Number ]],Apollo_Data___Inc_Lender!A:A,Apollo_Data___Inc_Lender!G:G,"",0)</f>
        <v>40815</v>
      </c>
      <c r="H1780" s="8" t="str">
        <f>IFERROR(Apollo_Data__Comp_No[[#This Row],[First Name]],"")</f>
        <v>Sarah</v>
      </c>
      <c r="I1780" s="8" t="str">
        <f>IFERROR(Apollo_Data__Comp_No[[#This Row],[Last Name]],"")</f>
        <v>Pritchard</v>
      </c>
      <c r="M1780" s="8" t="str">
        <f>IFERROR(Apollo_Data__Comp_No[[#This Row],[Company Linkedin Url]],"")</f>
        <v>http://www.linkedin.com/company/fredpritchardproperty</v>
      </c>
      <c r="N1780" s="8" t="str">
        <f>IFERROR(Apollo_Data__Comp_No[[#This Row],[Website]],"")</f>
        <v>https://fredpritchard.com</v>
      </c>
      <c r="O1780" s="8" t="str">
        <f>IFERROR(Apollo_Data__Comp_No[[#This Row],[Company Address]],"")</f>
        <v>High Green, Cannock, England, United Kingdom, WS11 1BE</v>
      </c>
      <c r="P1780" s="32"/>
    </row>
    <row r="1781" spans="1:16" x14ac:dyDescent="0.4">
      <c r="A1781" s="18" t="str">
        <f>IFERROR(Apollo_Data__Comp_No[[#This Row],[CH Company number]],"")</f>
        <v>13483787</v>
      </c>
      <c r="B1781" s="14" t="str">
        <f>IFERROR(Apollo_Data__Comp_No[[#This Row],[company]],"")</f>
        <v>Eia Real Estate</v>
      </c>
      <c r="C1781" s="14" t="str">
        <f>IFERROR(_xlfn.XLOOKUP(Apollo_Results[[#This Row],[Company Number ]],Apollo_Data___Inc_Lender!A:A,Apollo_Data___Inc_Lender!C:C,,)&amp;"","")</f>
        <v>Alexander - Kirk; Maximillian - Vane Percy</v>
      </c>
      <c r="D1781" s="8" t="str">
        <f>IFERROR(_xlfn.XLOOKUP(Apollo_Results[[#This Row],[Company Number ]],Apollo_Data___Inc_Lender!A:A,Apollo_Data___Inc_Lender!D:D,,)&amp;"","")</f>
        <v/>
      </c>
      <c r="E1781" s="19">
        <f>IFERROR(_xlfn.XLOOKUP(Apollo_Results[[#This Row],[Company Number ]],Apollo_Data___Inc_Lender!A:A,Apollo_Data___Inc_Lender!E:E,"",),"")</f>
        <v>0</v>
      </c>
      <c r="F1781" s="8" t="str">
        <f>IFERROR(_xlfn.XLOOKUP(Apollo_Results[[#This Row],[Company Number ]],Apollo_Data___Inc_Lender!A:A,Apollo_Data___Inc_Lender!F:F,"",0)&amp;"","")</f>
        <v/>
      </c>
      <c r="G1781" s="19">
        <f>_xlfn.XLOOKUP(Apollo_Results[[#This Row],[Company Number ]],Apollo_Data___Inc_Lender!A:A,Apollo_Data___Inc_Lender!G:G,"",0)</f>
        <v>44376</v>
      </c>
      <c r="H1781" s="8" t="str">
        <f>IFERROR(Apollo_Data__Comp_No[[#This Row],[First Name]],"")</f>
        <v>Mark</v>
      </c>
      <c r="I1781" s="8" t="str">
        <f>IFERROR(Apollo_Data__Comp_No[[#This Row],[Last Name]],"")</f>
        <v>Candler</v>
      </c>
      <c r="M1781" s="8" t="str">
        <f>IFERROR(Apollo_Data__Comp_No[[#This Row],[Company Linkedin Url]],"")</f>
        <v>http://www.linkedin.com/company/eia-real-estate</v>
      </c>
      <c r="N1781" s="8" t="str">
        <f>IFERROR(Apollo_Data__Comp_No[[#This Row],[Website]],"")</f>
        <v>https://eia-re.co.uk</v>
      </c>
      <c r="O1781" s="8" t="str">
        <f>IFERROR(Apollo_Data__Comp_No[[#This Row],[Company Address]],"")</f>
        <v>25 Hill Street, London, England, United Kingdom, W1J 5LW</v>
      </c>
      <c r="P1781" s="32"/>
    </row>
    <row r="1782" spans="1:16" x14ac:dyDescent="0.4">
      <c r="A1782" s="18" t="str">
        <f>IFERROR(Apollo_Data__Comp_No[[#This Row],[CH Company number]],"")</f>
        <v>08320920</v>
      </c>
      <c r="B1782" s="14" t="str">
        <f>IFERROR(Apollo_Data__Comp_No[[#This Row],[company]],"")</f>
        <v>Sterling Property Ventures Ltd</v>
      </c>
      <c r="C1782" s="14" t="str">
        <f>IFERROR(_xlfn.XLOOKUP(Apollo_Results[[#This Row],[Company Number ]],Apollo_Data___Inc_Lender!A:A,Apollo_Data___Inc_Lender!C:C,,)&amp;"","")</f>
        <v>James - Howarth</v>
      </c>
      <c r="D1782" s="8" t="str">
        <f>IFERROR(_xlfn.XLOOKUP(Apollo_Results[[#This Row],[Company Number ]],Apollo_Data___Inc_Lender!A:A,Apollo_Data___Inc_Lender!D:D,,)&amp;"","")</f>
        <v/>
      </c>
      <c r="E1782" s="19">
        <f>IFERROR(_xlfn.XLOOKUP(Apollo_Results[[#This Row],[Company Number ]],Apollo_Data___Inc_Lender!A:A,Apollo_Data___Inc_Lender!E:E,"",),"")</f>
        <v>0</v>
      </c>
      <c r="F1782" s="8" t="str">
        <f>IFERROR(_xlfn.XLOOKUP(Apollo_Results[[#This Row],[Company Number ]],Apollo_Data___Inc_Lender!A:A,Apollo_Data___Inc_Lender!F:F,"",0)&amp;"","")</f>
        <v/>
      </c>
      <c r="G1782" s="19">
        <f>_xlfn.XLOOKUP(Apollo_Results[[#This Row],[Company Number ]],Apollo_Data___Inc_Lender!A:A,Apollo_Data___Inc_Lender!G:G,"",0)</f>
        <v>41249</v>
      </c>
      <c r="H1782" s="8" t="str">
        <f>IFERROR(Apollo_Data__Comp_No[[#This Row],[First Name]],"")</f>
        <v>Andrew</v>
      </c>
      <c r="I1782" s="8" t="str">
        <f>IFERROR(Apollo_Data__Comp_No[[#This Row],[Last Name]],"")</f>
        <v>Hawkins</v>
      </c>
      <c r="M1782" s="8" t="str">
        <f>IFERROR(Apollo_Data__Comp_No[[#This Row],[Company Linkedin Url]],"")</f>
        <v>http://www.linkedin.com/company/sterling-property-ventures-limited</v>
      </c>
      <c r="N1782" s="8" t="str">
        <f>IFERROR(Apollo_Data__Comp_No[[#This Row],[Website]],"")</f>
        <v>https://sterlingpv.com</v>
      </c>
      <c r="O1782" s="8" t="str">
        <f>IFERROR(Apollo_Data__Comp_No[[#This Row],[Company Address]],"")</f>
        <v>91 Wimpole Street, London, England, United Kingdom, W1U 2</v>
      </c>
      <c r="P1782" s="32"/>
    </row>
    <row r="1783" spans="1:16" x14ac:dyDescent="0.4">
      <c r="A1783" s="18" t="str">
        <f>IFERROR(Apollo_Data__Comp_No[[#This Row],[CH Company number]],"")</f>
        <v>12088291</v>
      </c>
      <c r="B1783" s="14" t="str">
        <f>IFERROR(Apollo_Data__Comp_No[[#This Row],[company]],"")</f>
        <v>V Development</v>
      </c>
      <c r="C1783" s="14" t="str">
        <f>IFERROR(_xlfn.XLOOKUP(Apollo_Results[[#This Row],[Company Number ]],Apollo_Data___Inc_Lender!A:A,Apollo_Data___Inc_Lender!C:C,,)&amp;"","")</f>
        <v>Matt - Hallam</v>
      </c>
      <c r="D1783" s="8" t="str">
        <f>IFERROR(_xlfn.XLOOKUP(Apollo_Results[[#This Row],[Company Number ]],Apollo_Data___Inc_Lender!A:A,Apollo_Data___Inc_Lender!D:D,,)&amp;"","")</f>
        <v/>
      </c>
      <c r="E1783" s="19">
        <f>IFERROR(_xlfn.XLOOKUP(Apollo_Results[[#This Row],[Company Number ]],Apollo_Data___Inc_Lender!A:A,Apollo_Data___Inc_Lender!E:E,"",),"")</f>
        <v>0</v>
      </c>
      <c r="F1783" s="8" t="str">
        <f>IFERROR(_xlfn.XLOOKUP(Apollo_Results[[#This Row],[Company Number ]],Apollo_Data___Inc_Lender!A:A,Apollo_Data___Inc_Lender!F:F,"",0)&amp;"","")</f>
        <v/>
      </c>
      <c r="G1783" s="19">
        <f>_xlfn.XLOOKUP(Apollo_Results[[#This Row],[Company Number ]],Apollo_Data___Inc_Lender!A:A,Apollo_Data___Inc_Lender!G:G,"",0)</f>
        <v>43651</v>
      </c>
      <c r="H1783" s="8" t="str">
        <f>IFERROR(Apollo_Data__Comp_No[[#This Row],[First Name]],"")</f>
        <v>Matt</v>
      </c>
      <c r="I1783" s="8" t="str">
        <f>IFERROR(Apollo_Data__Comp_No[[#This Row],[Last Name]],"")</f>
        <v>Hallam</v>
      </c>
      <c r="M1783" s="8" t="str">
        <f>IFERROR(Apollo_Data__Comp_No[[#This Row],[Company Linkedin Url]],"")</f>
        <v>http://www.linkedin.com/company/v-development</v>
      </c>
      <c r="N1783" s="8" t="str">
        <f>IFERROR(Apollo_Data__Comp_No[[#This Row],[Website]],"")</f>
        <v>https://vdevelopment.co.uk</v>
      </c>
      <c r="O1783" s="8" t="str">
        <f>IFERROR(Apollo_Data__Comp_No[[#This Row],[Company Address]],"")</f>
        <v>44 Grand Parade, Brighton, England, United Kingdom, BN2 9QA</v>
      </c>
      <c r="P1783" s="32"/>
    </row>
    <row r="1784" spans="1:16" x14ac:dyDescent="0.4">
      <c r="A1784" s="18" t="str">
        <f>IFERROR(Apollo_Data__Comp_No[[#This Row],[CH Company number]],"")</f>
        <v>13005435</v>
      </c>
      <c r="B1784" s="14" t="str">
        <f>IFERROR(Apollo_Data__Comp_No[[#This Row],[company]],"")</f>
        <v>Menta</v>
      </c>
      <c r="C1784" s="14" t="str">
        <f>IFERROR(_xlfn.XLOOKUP(Apollo_Results[[#This Row],[Company Number ]],Apollo_Data___Inc_Lender!A:A,Apollo_Data___Inc_Lender!C:C,,)&amp;"","")</f>
        <v>Maire - Hugo</v>
      </c>
      <c r="D1784" s="8" t="str">
        <f>IFERROR(_xlfn.XLOOKUP(Apollo_Results[[#This Row],[Company Number ]],Apollo_Data___Inc_Lender!A:A,Apollo_Data___Inc_Lender!D:D,,)&amp;"","")</f>
        <v/>
      </c>
      <c r="E1784" s="19">
        <f>IFERROR(_xlfn.XLOOKUP(Apollo_Results[[#This Row],[Company Number ]],Apollo_Data___Inc_Lender!A:A,Apollo_Data___Inc_Lender!E:E,"",),"")</f>
        <v>0</v>
      </c>
      <c r="F1784" s="8" t="str">
        <f>IFERROR(_xlfn.XLOOKUP(Apollo_Results[[#This Row],[Company Number ]],Apollo_Data___Inc_Lender!A:A,Apollo_Data___Inc_Lender!F:F,"",0)&amp;"","")</f>
        <v/>
      </c>
      <c r="G1784" s="19">
        <f>_xlfn.XLOOKUP(Apollo_Results[[#This Row],[Company Number ]],Apollo_Data___Inc_Lender!A:A,Apollo_Data___Inc_Lender!G:G,"",0)</f>
        <v>44144</v>
      </c>
      <c r="H1784" s="8" t="str">
        <f>IFERROR(Apollo_Data__Comp_No[[#This Row],[First Name]],"")</f>
        <v>Tim</v>
      </c>
      <c r="I1784" s="8" t="str">
        <f>IFERROR(Apollo_Data__Comp_No[[#This Row],[Last Name]],"")</f>
        <v>Cooke</v>
      </c>
      <c r="M1784" s="8" t="str">
        <f>IFERROR(Apollo_Data__Comp_No[[#This Row],[Company Linkedin Url]],"")</f>
        <v>http://www.linkedin.com/company/menta-regeneration</v>
      </c>
      <c r="N1784" s="8" t="str">
        <f>IFERROR(Apollo_Data__Comp_No[[#This Row],[Website]],"")</f>
        <v>https://menta.co.uk</v>
      </c>
      <c r="O1784" s="8" t="str">
        <f>IFERROR(Apollo_Data__Comp_No[[#This Row],[Company Address]],"")</f>
        <v>67 Grosvenor Street, London, England, United Kingdom, W1K 4</v>
      </c>
      <c r="P1784" s="32"/>
    </row>
    <row r="1785" spans="1:16" x14ac:dyDescent="0.4">
      <c r="A1785" s="18" t="str">
        <f>IFERROR(Apollo_Data__Comp_No[[#This Row],[CH Company number]],"")</f>
        <v>14479151</v>
      </c>
      <c r="B1785" s="14" t="str">
        <f>IFERROR(Apollo_Data__Comp_No[[#This Row],[company]],"")</f>
        <v>Montane Partners</v>
      </c>
      <c r="C1785" s="14" t="str">
        <f>IFERROR(_xlfn.XLOOKUP(Apollo_Results[[#This Row],[Company Number ]],Apollo_Data___Inc_Lender!A:A,Apollo_Data___Inc_Lender!C:C,,)&amp;"","")</f>
        <v>Joanne - Barnett; Adam - Buchler; Nicholas - Spencer</v>
      </c>
      <c r="D1785" s="8" t="str">
        <f>IFERROR(_xlfn.XLOOKUP(Apollo_Results[[#This Row],[Company Number ]],Apollo_Data___Inc_Lender!A:A,Apollo_Data___Inc_Lender!D:D,,)&amp;"","")</f>
        <v/>
      </c>
      <c r="E1785" s="19">
        <f>IFERROR(_xlfn.XLOOKUP(Apollo_Results[[#This Row],[Company Number ]],Apollo_Data___Inc_Lender!A:A,Apollo_Data___Inc_Lender!E:E,"",),"")</f>
        <v>0</v>
      </c>
      <c r="F1785" s="8" t="str">
        <f>IFERROR(_xlfn.XLOOKUP(Apollo_Results[[#This Row],[Company Number ]],Apollo_Data___Inc_Lender!A:A,Apollo_Data___Inc_Lender!F:F,"",0)&amp;"","")</f>
        <v/>
      </c>
      <c r="G1785" s="19">
        <f>_xlfn.XLOOKUP(Apollo_Results[[#This Row],[Company Number ]],Apollo_Data___Inc_Lender!A:A,Apollo_Data___Inc_Lender!G:G,"",0)</f>
        <v>44876</v>
      </c>
      <c r="H1785" s="8" t="str">
        <f>IFERROR(Apollo_Data__Comp_No[[#This Row],[First Name]],"")</f>
        <v>Edward</v>
      </c>
      <c r="I1785" s="8" t="str">
        <f>IFERROR(Apollo_Data__Comp_No[[#This Row],[Last Name]],"")</f>
        <v>Hamilton</v>
      </c>
      <c r="M1785" s="8" t="str">
        <f>IFERROR(Apollo_Data__Comp_No[[#This Row],[Company Linkedin Url]],"")</f>
        <v>http://www.linkedin.com/company/montane-partners</v>
      </c>
      <c r="N1785" s="8" t="str">
        <f>IFERROR(Apollo_Data__Comp_No[[#This Row],[Website]],"")</f>
        <v>https://montanepartners.com</v>
      </c>
      <c r="O1785" s="8" t="str">
        <f>IFERROR(Apollo_Data__Comp_No[[#This Row],[Company Address]],"")</f>
        <v>2 Cross Keys Close, London, England, United Kingdom, W1U 2DF</v>
      </c>
      <c r="P1785" s="32"/>
    </row>
    <row r="1786" spans="1:16" x14ac:dyDescent="0.4">
      <c r="A1786" s="18" t="str">
        <f>IFERROR(Apollo_Data__Comp_No[[#This Row],[CH Company number]],"")</f>
        <v>10703299</v>
      </c>
      <c r="B1786" s="14" t="str">
        <f>IFERROR(Apollo_Data__Comp_No[[#This Row],[company]],"")</f>
        <v>Studio Tashkeel Architecture</v>
      </c>
      <c r="C1786" s="14" t="str">
        <f>IFERROR(_xlfn.XLOOKUP(Apollo_Results[[#This Row],[Company Number ]],Apollo_Data___Inc_Lender!A:A,Apollo_Data___Inc_Lender!C:C,,)&amp;"","")</f>
        <v>Muthahar - Khan</v>
      </c>
      <c r="D1786" s="8" t="str">
        <f>IFERROR(_xlfn.XLOOKUP(Apollo_Results[[#This Row],[Company Number ]],Apollo_Data___Inc_Lender!A:A,Apollo_Data___Inc_Lender!D:D,,)&amp;"","")</f>
        <v/>
      </c>
      <c r="E1786" s="19">
        <f>IFERROR(_xlfn.XLOOKUP(Apollo_Results[[#This Row],[Company Number ]],Apollo_Data___Inc_Lender!A:A,Apollo_Data___Inc_Lender!E:E,"",),"")</f>
        <v>0</v>
      </c>
      <c r="F1786" s="8" t="str">
        <f>IFERROR(_xlfn.XLOOKUP(Apollo_Results[[#This Row],[Company Number ]],Apollo_Data___Inc_Lender!A:A,Apollo_Data___Inc_Lender!F:F,"",0)&amp;"","")</f>
        <v/>
      </c>
      <c r="G1786" s="19">
        <f>_xlfn.XLOOKUP(Apollo_Results[[#This Row],[Company Number ]],Apollo_Data___Inc_Lender!A:A,Apollo_Data___Inc_Lender!G:G,"",0)</f>
        <v>42828</v>
      </c>
      <c r="H1786" s="8" t="str">
        <f>IFERROR(Apollo_Data__Comp_No[[#This Row],[First Name]],"")</f>
        <v>Muthahar</v>
      </c>
      <c r="I1786" s="8" t="str">
        <f>IFERROR(Apollo_Data__Comp_No[[#This Row],[Last Name]],"")</f>
        <v>Khan</v>
      </c>
      <c r="M1786" s="8" t="str">
        <f>IFERROR(Apollo_Data__Comp_No[[#This Row],[Company Linkedin Url]],"")</f>
        <v>http://www.linkedin.com/company/studio-tashkeel-architecture</v>
      </c>
      <c r="N1786" s="8" t="str">
        <f>IFERROR(Apollo_Data__Comp_No[[#This Row],[Website]],"")</f>
        <v>https://studiotashkeel.com</v>
      </c>
      <c r="O1786" s="8" t="str">
        <f>IFERROR(Apollo_Data__Comp_No[[#This Row],[Company Address]],"")</f>
        <v>89 Princess Street, Manchester, England, United Kingdom, M1 4HT</v>
      </c>
      <c r="P1786" s="32"/>
    </row>
    <row r="1787" spans="1:16" x14ac:dyDescent="0.4">
      <c r="A1787" s="18" t="str">
        <f>IFERROR(Apollo_Data__Comp_No[[#This Row],[CH Company number]],"")</f>
        <v>08337706</v>
      </c>
      <c r="B1787" s="14" t="str">
        <f>IFERROR(Apollo_Data__Comp_No[[#This Row],[company]],"")</f>
        <v>Fletcher CRE</v>
      </c>
      <c r="C1787" s="14" t="str">
        <f>IFERROR(_xlfn.XLOOKUP(Apollo_Results[[#This Row],[Company Number ]],Apollo_Data___Inc_Lender!A:A,Apollo_Data___Inc_Lender!C:C,,)&amp;"","")</f>
        <v>John - Fletcher; Kimberley - Fletcher</v>
      </c>
      <c r="D1787" s="8" t="str">
        <f>IFERROR(_xlfn.XLOOKUP(Apollo_Results[[#This Row],[Company Number ]],Apollo_Data___Inc_Lender!A:A,Apollo_Data___Inc_Lender!D:D,,)&amp;"","")</f>
        <v/>
      </c>
      <c r="E1787" s="19">
        <f>IFERROR(_xlfn.XLOOKUP(Apollo_Results[[#This Row],[Company Number ]],Apollo_Data___Inc_Lender!A:A,Apollo_Data___Inc_Lender!E:E,"",),"")</f>
        <v>0</v>
      </c>
      <c r="F1787" s="8" t="str">
        <f>IFERROR(_xlfn.XLOOKUP(Apollo_Results[[#This Row],[Company Number ]],Apollo_Data___Inc_Lender!A:A,Apollo_Data___Inc_Lender!F:F,"",0)&amp;"","")</f>
        <v/>
      </c>
      <c r="G1787" s="19">
        <f>_xlfn.XLOOKUP(Apollo_Results[[#This Row],[Company Number ]],Apollo_Data___Inc_Lender!A:A,Apollo_Data___Inc_Lender!G:G,"",0)</f>
        <v>41263</v>
      </c>
      <c r="H1787" s="8" t="str">
        <f>IFERROR(Apollo_Data__Comp_No[[#This Row],[First Name]],"")</f>
        <v>Kim</v>
      </c>
      <c r="I1787" s="8" t="str">
        <f>IFERROR(Apollo_Data__Comp_No[[#This Row],[Last Name]],"")</f>
        <v>Fletcher</v>
      </c>
      <c r="M1787" s="8" t="str">
        <f>IFERROR(Apollo_Data__Comp_No[[#This Row],[Company Linkedin Url]],"")</f>
        <v>http://www.linkedin.com/company/fletcher-cre</v>
      </c>
      <c r="N1787" s="8" t="str">
        <f>IFERROR(Apollo_Data__Comp_No[[#This Row],[Website]],"")</f>
        <v>https://fletchercre.co.uk</v>
      </c>
      <c r="O1787" s="8" t="str">
        <f>IFERROR(Apollo_Data__Comp_No[[#This Row],[Company Address]],"")</f>
        <v>20 Chorley New Road, England, United Kingdom, BL1 4AP</v>
      </c>
      <c r="P1787" s="32"/>
    </row>
    <row r="1788" spans="1:16" x14ac:dyDescent="0.4">
      <c r="A1788" s="18" t="str">
        <f>IFERROR(Apollo_Data__Comp_No[[#This Row],[CH Company number]],"")</f>
        <v>10559268</v>
      </c>
      <c r="B1788" s="14" t="str">
        <f>IFERROR(Apollo_Data__Comp_No[[#This Row],[company]],"")</f>
        <v>Sixpenny Group</v>
      </c>
      <c r="C1788" s="14" t="str">
        <f>IFERROR(_xlfn.XLOOKUP(Apollo_Results[[#This Row],[Company Number ]],Apollo_Data___Inc_Lender!A:A,Apollo_Data___Inc_Lender!C:C,,)&amp;"","")</f>
        <v>David - Bowcock</v>
      </c>
      <c r="D1788" s="8" t="str">
        <f>IFERROR(_xlfn.XLOOKUP(Apollo_Results[[#This Row],[Company Number ]],Apollo_Data___Inc_Lender!A:A,Apollo_Data___Inc_Lender!D:D,,)&amp;"","")</f>
        <v/>
      </c>
      <c r="E1788" s="19">
        <f>IFERROR(_xlfn.XLOOKUP(Apollo_Results[[#This Row],[Company Number ]],Apollo_Data___Inc_Lender!A:A,Apollo_Data___Inc_Lender!E:E,"",),"")</f>
        <v>0</v>
      </c>
      <c r="F1788" s="8" t="str">
        <f>IFERROR(_xlfn.XLOOKUP(Apollo_Results[[#This Row],[Company Number ]],Apollo_Data___Inc_Lender!A:A,Apollo_Data___Inc_Lender!F:F,"",0)&amp;"","")</f>
        <v/>
      </c>
      <c r="G1788" s="19">
        <f>_xlfn.XLOOKUP(Apollo_Results[[#This Row],[Company Number ]],Apollo_Data___Inc_Lender!A:A,Apollo_Data___Inc_Lender!G:G,"",0)</f>
        <v>42746</v>
      </c>
      <c r="H1788" s="8" t="str">
        <f>IFERROR(Apollo_Data__Comp_No[[#This Row],[First Name]],"")</f>
        <v>Egor</v>
      </c>
      <c r="I1788" s="8" t="str">
        <f>IFERROR(Apollo_Data__Comp_No[[#This Row],[Last Name]],"")</f>
        <v>Shestakov</v>
      </c>
      <c r="M1788" s="8" t="str">
        <f>IFERROR(Apollo_Data__Comp_No[[#This Row],[Company Linkedin Url]],"")</f>
        <v>http://www.linkedin.com/company/sixpennygroup</v>
      </c>
      <c r="N1788" s="8" t="str">
        <f>IFERROR(Apollo_Data__Comp_No[[#This Row],[Website]],"")</f>
        <v>https://sixpennygroup.com</v>
      </c>
      <c r="O1788" s="8" t="str">
        <f>IFERROR(Apollo_Data__Comp_No[[#This Row],[Company Address]],"")</f>
        <v>Bagshot, England, United Kingdom</v>
      </c>
      <c r="P1788" s="32"/>
    </row>
    <row r="1789" spans="1:16" x14ac:dyDescent="0.4">
      <c r="A1789" s="18" t="str">
        <f>IFERROR(Apollo_Data__Comp_No[[#This Row],[CH Company number]],"")</f>
        <v>11033082</v>
      </c>
      <c r="B1789" s="14" t="str">
        <f>IFERROR(Apollo_Data__Comp_No[[#This Row],[company]],"")</f>
        <v>Barnhill Investments Ltd</v>
      </c>
      <c r="C1789" s="14" t="str">
        <f>IFERROR(_xlfn.XLOOKUP(Apollo_Results[[#This Row],[Company Number ]],Apollo_Data___Inc_Lender!A:A,Apollo_Data___Inc_Lender!C:C,,)&amp;"","")</f>
        <v>Marwan - Field</v>
      </c>
      <c r="D1789" s="8" t="str">
        <f>IFERROR(_xlfn.XLOOKUP(Apollo_Results[[#This Row],[Company Number ]],Apollo_Data___Inc_Lender!A:A,Apollo_Data___Inc_Lender!D:D,,)&amp;"","")</f>
        <v/>
      </c>
      <c r="E1789" s="19">
        <f>IFERROR(_xlfn.XLOOKUP(Apollo_Results[[#This Row],[Company Number ]],Apollo_Data___Inc_Lender!A:A,Apollo_Data___Inc_Lender!E:E,"",),"")</f>
        <v>0</v>
      </c>
      <c r="F1789" s="8" t="str">
        <f>IFERROR(_xlfn.XLOOKUP(Apollo_Results[[#This Row],[Company Number ]],Apollo_Data___Inc_Lender!A:A,Apollo_Data___Inc_Lender!F:F,"",0)&amp;"","")</f>
        <v/>
      </c>
      <c r="G1789" s="19">
        <f>_xlfn.XLOOKUP(Apollo_Results[[#This Row],[Company Number ]],Apollo_Data___Inc_Lender!A:A,Apollo_Data___Inc_Lender!G:G,"",0)</f>
        <v>43034</v>
      </c>
      <c r="H1789" s="8" t="str">
        <f>IFERROR(Apollo_Data__Comp_No[[#This Row],[First Name]],"")</f>
        <v>Nicholas</v>
      </c>
      <c r="I1789" s="8" t="str">
        <f>IFERROR(Apollo_Data__Comp_No[[#This Row],[Last Name]],"")</f>
        <v>Jennings</v>
      </c>
      <c r="M1789" s="8" t="str">
        <f>IFERROR(Apollo_Data__Comp_No[[#This Row],[Company Linkedin Url]],"")</f>
        <v>http://www.linkedin.com/company/barnhill-investment-ltd</v>
      </c>
      <c r="N1789" s="8" t="str">
        <f>IFERROR(Apollo_Data__Comp_No[[#This Row],[Website]],"")</f>
        <v>https://barnhillinvestments.com</v>
      </c>
      <c r="O1789" s="8" t="str">
        <f>IFERROR(Apollo_Data__Comp_No[[#This Row],[Company Address]],"")</f>
        <v>England, United Kingdom</v>
      </c>
      <c r="P1789" s="32"/>
    </row>
    <row r="1790" spans="1:16" x14ac:dyDescent="0.4">
      <c r="A1790" s="18" t="str">
        <f>IFERROR(Apollo_Data__Comp_No[[#This Row],[CH Company number]],"")</f>
        <v>03554053</v>
      </c>
      <c r="B1790" s="14" t="str">
        <f>IFERROR(Apollo_Data__Comp_No[[#This Row],[company]],"")</f>
        <v>J &amp; k Developments Ltd</v>
      </c>
      <c r="C1790" s="14" t="str">
        <f>IFERROR(_xlfn.XLOOKUP(Apollo_Results[[#This Row],[Company Number ]],Apollo_Data___Inc_Lender!A:A,Apollo_Data___Inc_Lender!C:C,,)&amp;"","")</f>
        <v>Kathryn - Thornewill; Jack - Thornewill; Mark - Thornewill; Paul - Thornewill</v>
      </c>
      <c r="D1790" s="8" t="str">
        <f>IFERROR(_xlfn.XLOOKUP(Apollo_Results[[#This Row],[Company Number ]],Apollo_Data___Inc_Lender!A:A,Apollo_Data___Inc_Lender!D:D,,)&amp;"","")</f>
        <v>Argyll Property Partners Limited</v>
      </c>
      <c r="E1790" s="19">
        <f>IFERROR(_xlfn.XLOOKUP(Apollo_Results[[#This Row],[Company Number ]],Apollo_Data___Inc_Lender!A:A,Apollo_Data___Inc_Lender!E:E,"",),"")</f>
        <v>44935</v>
      </c>
      <c r="F1790" s="8" t="str">
        <f>IFERROR(_xlfn.XLOOKUP(Apollo_Results[[#This Row],[Company Number ]],Apollo_Data___Inc_Lender!A:A,Apollo_Data___Inc_Lender!F:F,"",0)&amp;"","")</f>
        <v>outstanding</v>
      </c>
      <c r="G1790" s="19">
        <f>_xlfn.XLOOKUP(Apollo_Results[[#This Row],[Company Number ]],Apollo_Data___Inc_Lender!A:A,Apollo_Data___Inc_Lender!G:G,"",0)</f>
        <v>35913</v>
      </c>
      <c r="H1790" s="8" t="str">
        <f>IFERROR(Apollo_Data__Comp_No[[#This Row],[First Name]],"")</f>
        <v>Jack</v>
      </c>
      <c r="I1790" s="8" t="str">
        <f>IFERROR(Apollo_Data__Comp_No[[#This Row],[Last Name]],"")</f>
        <v>Thornewill</v>
      </c>
      <c r="M1790" s="8" t="str">
        <f>IFERROR(Apollo_Data__Comp_No[[#This Row],[Company Linkedin Url]],"")</f>
        <v>http://www.linkedin.com/company/j-kdevelopmentsltd</v>
      </c>
      <c r="N1790" s="8" t="str">
        <f>IFERROR(Apollo_Data__Comp_No[[#This Row],[Website]],"")</f>
        <v>https://jkdevelopmentsltd.co.uk</v>
      </c>
      <c r="O1790" s="8" t="str">
        <f>IFERROR(Apollo_Data__Comp_No[[#This Row],[Company Address]],"")</f>
        <v>8 Moorway Lane, Derby, England, United Kingdom, DE23 2FR</v>
      </c>
      <c r="P1790" s="32"/>
    </row>
    <row r="1791" spans="1:16" x14ac:dyDescent="0.4">
      <c r="A1791" s="18" t="str">
        <f>IFERROR(Apollo_Data__Comp_No[[#This Row],[CH Company number]],"")</f>
        <v>10194972</v>
      </c>
      <c r="B1791" s="14" t="str">
        <f>IFERROR(Apollo_Data__Comp_No[[#This Row],[company]],"")</f>
        <v>KENSINGTON</v>
      </c>
      <c r="C1791" s="14" t="str">
        <f>IFERROR(_xlfn.XLOOKUP(Apollo_Results[[#This Row],[Company Number ]],Apollo_Data___Inc_Lender!A:A,Apollo_Data___Inc_Lender!C:C,,)&amp;"","")</f>
        <v>Daniel - Dunning-Cole</v>
      </c>
      <c r="D1791" s="8" t="str">
        <f>IFERROR(_xlfn.XLOOKUP(Apollo_Results[[#This Row],[Company Number ]],Apollo_Data___Inc_Lender!A:A,Apollo_Data___Inc_Lender!D:D,,)&amp;"","")</f>
        <v/>
      </c>
      <c r="E1791" s="19">
        <f>IFERROR(_xlfn.XLOOKUP(Apollo_Results[[#This Row],[Company Number ]],Apollo_Data___Inc_Lender!A:A,Apollo_Data___Inc_Lender!E:E,"",),"")</f>
        <v>0</v>
      </c>
      <c r="F1791" s="8" t="str">
        <f>IFERROR(_xlfn.XLOOKUP(Apollo_Results[[#This Row],[Company Number ]],Apollo_Data___Inc_Lender!A:A,Apollo_Data___Inc_Lender!F:F,"",0)&amp;"","")</f>
        <v/>
      </c>
      <c r="G1791" s="19">
        <f>_xlfn.XLOOKUP(Apollo_Results[[#This Row],[Company Number ]],Apollo_Data___Inc_Lender!A:A,Apollo_Data___Inc_Lender!G:G,"",0)</f>
        <v>42513</v>
      </c>
      <c r="H1791" s="8" t="str">
        <f>IFERROR(Apollo_Data__Comp_No[[#This Row],[First Name]],"")</f>
        <v>Mohinder</v>
      </c>
      <c r="I1791" s="8" t="str">
        <f>IFERROR(Apollo_Data__Comp_No[[#This Row],[Last Name]],"")</f>
        <v>Daggar</v>
      </c>
      <c r="M1791" s="8" t="str">
        <f>IFERROR(Apollo_Data__Comp_No[[#This Row],[Company Linkedin Url]],"")</f>
        <v>http://www.linkedin.com/company/kensington-bvba</v>
      </c>
      <c r="N1791" s="8" t="str">
        <f>IFERROR(Apollo_Data__Comp_No[[#This Row],[Website]],"")</f>
        <v>https://kensington.be</v>
      </c>
      <c r="O1791" s="8" t="str">
        <f>IFERROR(Apollo_Data__Comp_No[[#This Row],[Company Address]],"")</f>
        <v>1 Tennisbaanstraat, Ghent, Flanders, Belgium, 9000</v>
      </c>
      <c r="P1791" s="32"/>
    </row>
    <row r="1792" spans="1:16" x14ac:dyDescent="0.4">
      <c r="A1792" s="18" t="str">
        <f>IFERROR(Apollo_Data__Comp_No[[#This Row],[CH Company number]],"")</f>
        <v>08132714</v>
      </c>
      <c r="B1792" s="14" t="str">
        <f>IFERROR(Apollo_Data__Comp_No[[#This Row],[company]],"")</f>
        <v>Wighton Architects</v>
      </c>
      <c r="C1792" s="14" t="str">
        <f>IFERROR(_xlfn.XLOOKUP(Apollo_Results[[#This Row],[Company Number ]],Apollo_Data___Inc_Lender!A:A,Apollo_Data___Inc_Lender!C:C,,)&amp;"","")</f>
        <v>Wighton, Sarah; Stuart - Wighton</v>
      </c>
      <c r="D1792" s="8" t="str">
        <f>IFERROR(_xlfn.XLOOKUP(Apollo_Results[[#This Row],[Company Number ]],Apollo_Data___Inc_Lender!A:A,Apollo_Data___Inc_Lender!D:D,,)&amp;"","")</f>
        <v/>
      </c>
      <c r="E1792" s="19">
        <f>IFERROR(_xlfn.XLOOKUP(Apollo_Results[[#This Row],[Company Number ]],Apollo_Data___Inc_Lender!A:A,Apollo_Data___Inc_Lender!E:E,"",),"")</f>
        <v>0</v>
      </c>
      <c r="F1792" s="8" t="str">
        <f>IFERROR(_xlfn.XLOOKUP(Apollo_Results[[#This Row],[Company Number ]],Apollo_Data___Inc_Lender!A:A,Apollo_Data___Inc_Lender!F:F,"",0)&amp;"","")</f>
        <v/>
      </c>
      <c r="G1792" s="19">
        <f>_xlfn.XLOOKUP(Apollo_Results[[#This Row],[Company Number ]],Apollo_Data___Inc_Lender!A:A,Apollo_Data___Inc_Lender!G:G,"",0)</f>
        <v>41096</v>
      </c>
      <c r="H1792" s="8" t="str">
        <f>IFERROR(Apollo_Data__Comp_No[[#This Row],[First Name]],"")</f>
        <v>Stuart</v>
      </c>
      <c r="I1792" s="8" t="str">
        <f>IFERROR(Apollo_Data__Comp_No[[#This Row],[Last Name]],"")</f>
        <v>Wighton</v>
      </c>
      <c r="M1792" s="8" t="str">
        <f>IFERROR(Apollo_Data__Comp_No[[#This Row],[Company Linkedin Url]],"")</f>
        <v>http://www.linkedin.com/company/wighton-architects</v>
      </c>
      <c r="N1792" s="8" t="str">
        <f>IFERROR(Apollo_Data__Comp_No[[#This Row],[Website]],"")</f>
        <v>https://wightonarchitects.com</v>
      </c>
      <c r="O1792" s="8" t="str">
        <f>IFERROR(Apollo_Data__Comp_No[[#This Row],[Company Address]],"")</f>
        <v>83-85 Town Street, Farsley, England, United Kingdom, LS28 5UJ</v>
      </c>
      <c r="P1792" s="32"/>
    </row>
    <row r="1793" spans="1:16" x14ac:dyDescent="0.4">
      <c r="A1793" s="18" t="str">
        <f>IFERROR(Apollo_Data__Comp_No[[#This Row],[CH Company number]],"")</f>
        <v>08923602</v>
      </c>
      <c r="B1793" s="14" t="str">
        <f>IFERROR(Apollo_Data__Comp_No[[#This Row],[company]],"")</f>
        <v>NCS Property Consultants</v>
      </c>
      <c r="C1793" s="14" t="str">
        <f>IFERROR(_xlfn.XLOOKUP(Apollo_Results[[#This Row],[Company Number ]],Apollo_Data___Inc_Lender!A:A,Apollo_Data___Inc_Lender!C:C,,)&amp;"","")</f>
        <v>Andrew - Land; Fergus - Thompson-Yates</v>
      </c>
      <c r="D1793" s="8" t="str">
        <f>IFERROR(_xlfn.XLOOKUP(Apollo_Results[[#This Row],[Company Number ]],Apollo_Data___Inc_Lender!A:A,Apollo_Data___Inc_Lender!D:D,,)&amp;"","")</f>
        <v/>
      </c>
      <c r="E1793" s="19">
        <f>IFERROR(_xlfn.XLOOKUP(Apollo_Results[[#This Row],[Company Number ]],Apollo_Data___Inc_Lender!A:A,Apollo_Data___Inc_Lender!E:E,"",),"")</f>
        <v>0</v>
      </c>
      <c r="F1793" s="8" t="str">
        <f>IFERROR(_xlfn.XLOOKUP(Apollo_Results[[#This Row],[Company Number ]],Apollo_Data___Inc_Lender!A:A,Apollo_Data___Inc_Lender!F:F,"",0)&amp;"","")</f>
        <v/>
      </c>
      <c r="G1793" s="19">
        <f>_xlfn.XLOOKUP(Apollo_Results[[#This Row],[Company Number ]],Apollo_Data___Inc_Lender!A:A,Apollo_Data___Inc_Lender!G:G,"",0)</f>
        <v>41703</v>
      </c>
      <c r="H1793" s="8" t="str">
        <f>IFERROR(Apollo_Data__Comp_No[[#This Row],[First Name]],"")</f>
        <v>Fergus</v>
      </c>
      <c r="I1793" s="8" t="str">
        <f>IFERROR(Apollo_Data__Comp_No[[#This Row],[Last Name]],"")</f>
        <v>Thompson-Yates</v>
      </c>
      <c r="M1793" s="8" t="str">
        <f>IFERROR(Apollo_Data__Comp_No[[#This Row],[Company Linkedin Url]],"")</f>
        <v>http://www.linkedin.com/company/ncs-property-consultants</v>
      </c>
      <c r="N1793" s="8" t="str">
        <f>IFERROR(Apollo_Data__Comp_No[[#This Row],[Website]],"")</f>
        <v>https://ncspcl.com</v>
      </c>
      <c r="O1793" s="8" t="str">
        <f>IFERROR(Apollo_Data__Comp_No[[#This Row],[Company Address]],"")</f>
        <v>19 Newhall Street, Birmingham, England, United Kingdom, B3 3PJ</v>
      </c>
      <c r="P1793" s="32"/>
    </row>
    <row r="1794" spans="1:16" x14ac:dyDescent="0.4">
      <c r="A1794" s="18" t="str">
        <f>IFERROR(Apollo_Data__Comp_No[[#This Row],[CH Company number]],"")</f>
        <v>08303954</v>
      </c>
      <c r="B1794" s="14" t="str">
        <f>IFERROR(Apollo_Data__Comp_No[[#This Row],[company]],"")</f>
        <v>HK London</v>
      </c>
      <c r="C1794" s="14" t="str">
        <f>IFERROR(_xlfn.XLOOKUP(Apollo_Results[[#This Row],[Company Number ]],Apollo_Data___Inc_Lender!A:A,Apollo_Data___Inc_Lender!C:C,,)&amp;"","")</f>
        <v>Babu - Pankhania; Jayanti - Pankhania; Kantilal - Pankhania</v>
      </c>
      <c r="D1794" s="8" t="str">
        <f>IFERROR(_xlfn.XLOOKUP(Apollo_Results[[#This Row],[Company Number ]],Apollo_Data___Inc_Lender!A:A,Apollo_Data___Inc_Lender!D:D,,)&amp;"","")</f>
        <v/>
      </c>
      <c r="E1794" s="19">
        <f>IFERROR(_xlfn.XLOOKUP(Apollo_Results[[#This Row],[Company Number ]],Apollo_Data___Inc_Lender!A:A,Apollo_Data___Inc_Lender!E:E,"",),"")</f>
        <v>0</v>
      </c>
      <c r="F1794" s="8" t="str">
        <f>IFERROR(_xlfn.XLOOKUP(Apollo_Results[[#This Row],[Company Number ]],Apollo_Data___Inc_Lender!A:A,Apollo_Data___Inc_Lender!F:F,"",0)&amp;"","")</f>
        <v/>
      </c>
      <c r="G1794" s="19">
        <f>_xlfn.XLOOKUP(Apollo_Results[[#This Row],[Company Number ]],Apollo_Data___Inc_Lender!A:A,Apollo_Data___Inc_Lender!G:G,"",0)</f>
        <v>41235</v>
      </c>
      <c r="H1794" s="8" t="str">
        <f>IFERROR(Apollo_Data__Comp_No[[#This Row],[First Name]],"")</f>
        <v>Tom</v>
      </c>
      <c r="I1794" s="8" t="str">
        <f>IFERROR(Apollo_Data__Comp_No[[#This Row],[Last Name]],"")</f>
        <v>Kemp</v>
      </c>
      <c r="M1794" s="8" t="str">
        <f>IFERROR(Apollo_Data__Comp_No[[#This Row],[Company Linkedin Url]],"")</f>
        <v>http://www.linkedin.com/company/hk-london</v>
      </c>
      <c r="N1794" s="8" t="str">
        <f>IFERROR(Apollo_Data__Comp_No[[#This Row],[Website]],"")</f>
        <v>https://hk-london.com</v>
      </c>
      <c r="O1794" s="8" t="str">
        <f>IFERROR(Apollo_Data__Comp_No[[#This Row],[Company Address]],"")</f>
        <v>37 Lime Street, London, England, United Kingdom, EC3M 7AY</v>
      </c>
      <c r="P1794" s="32"/>
    </row>
    <row r="1795" spans="1:16" x14ac:dyDescent="0.4">
      <c r="A1795" s="18" t="str">
        <f>IFERROR(Apollo_Data__Comp_No[[#This Row],[CH Company number]],"")</f>
        <v>OC345876</v>
      </c>
      <c r="B1795" s="14" t="str">
        <f>IFERROR(Apollo_Data__Comp_No[[#This Row],[company]],"")</f>
        <v>Beltane Asset Management</v>
      </c>
      <c r="C1795" s="14" t="str">
        <f>IFERROR(_xlfn.XLOOKUP(Apollo_Results[[#This Row],[Company Number ]],Apollo_Data___Inc_Lender!A:A,Apollo_Data___Inc_Lender!C:C,,)&amp;"","")</f>
        <v>Jonathan - Chenery; Louise - Cooper; Duncan - Roe; Roe, Louise Samantha; Mitodex Limited; Town Park Estates Limited</v>
      </c>
      <c r="D1795" s="8" t="str">
        <f>IFERROR(_xlfn.XLOOKUP(Apollo_Results[[#This Row],[Company Number ]],Apollo_Data___Inc_Lender!A:A,Apollo_Data___Inc_Lender!D:D,,)&amp;"","")</f>
        <v/>
      </c>
      <c r="E1795" s="19">
        <f>IFERROR(_xlfn.XLOOKUP(Apollo_Results[[#This Row],[Company Number ]],Apollo_Data___Inc_Lender!A:A,Apollo_Data___Inc_Lender!E:E,"",),"")</f>
        <v>0</v>
      </c>
      <c r="F1795" s="8" t="str">
        <f>IFERROR(_xlfn.XLOOKUP(Apollo_Results[[#This Row],[Company Number ]],Apollo_Data___Inc_Lender!A:A,Apollo_Data___Inc_Lender!F:F,"",0)&amp;"","")</f>
        <v/>
      </c>
      <c r="G1795" s="19">
        <f>_xlfn.XLOOKUP(Apollo_Results[[#This Row],[Company Number ]],Apollo_Data___Inc_Lender!A:A,Apollo_Data___Inc_Lender!G:G,"",0)</f>
        <v>39955</v>
      </c>
      <c r="H1795" s="8" t="str">
        <f>IFERROR(Apollo_Data__Comp_No[[#This Row],[First Name]],"")</f>
        <v>James</v>
      </c>
      <c r="I1795" s="8" t="str">
        <f>IFERROR(Apollo_Data__Comp_No[[#This Row],[Last Name]],"")</f>
        <v>Willats</v>
      </c>
      <c r="M1795" s="8" t="str">
        <f>IFERROR(Apollo_Data__Comp_No[[#This Row],[Company Linkedin Url]],"")</f>
        <v>http://www.linkedin.com/company/beltane-asset-management</v>
      </c>
      <c r="N1795" s="8" t="str">
        <f>IFERROR(Apollo_Data__Comp_No[[#This Row],[Website]],"")</f>
        <v>https://beltaneglobal.com</v>
      </c>
      <c r="O1795" s="8" t="str">
        <f>IFERROR(Apollo_Data__Comp_No[[#This Row],[Company Address]],"")</f>
        <v>46 Bow Lane, London, England, United Kingdom, EC4M 9DL</v>
      </c>
      <c r="P1795" s="32"/>
    </row>
    <row r="1796" spans="1:16" x14ac:dyDescent="0.4">
      <c r="A1796" s="18" t="str">
        <f>IFERROR(Apollo_Data__Comp_No[[#This Row],[CH Company number]],"")</f>
        <v>05412521</v>
      </c>
      <c r="B1796" s="14" t="str">
        <f>IFERROR(Apollo_Data__Comp_No[[#This Row],[company]],"")</f>
        <v>Thornsett</v>
      </c>
      <c r="C1796" s="14" t="str">
        <f>IFERROR(_xlfn.XLOOKUP(Apollo_Results[[#This Row],[Company Number ]],Apollo_Data___Inc_Lender!A:A,Apollo_Data___Inc_Lender!C:C,,)&amp;"","")</f>
        <v>Timothy - Mourne; Christopher - Mourne</v>
      </c>
      <c r="D1796" s="8" t="str">
        <f>IFERROR(_xlfn.XLOOKUP(Apollo_Results[[#This Row],[Company Number ]],Apollo_Data___Inc_Lender!A:A,Apollo_Data___Inc_Lender!D:D,,)&amp;"","")</f>
        <v/>
      </c>
      <c r="E1796" s="19">
        <f>IFERROR(_xlfn.XLOOKUP(Apollo_Results[[#This Row],[Company Number ]],Apollo_Data___Inc_Lender!A:A,Apollo_Data___Inc_Lender!E:E,"",),"")</f>
        <v>0</v>
      </c>
      <c r="F1796" s="8" t="str">
        <f>IFERROR(_xlfn.XLOOKUP(Apollo_Results[[#This Row],[Company Number ]],Apollo_Data___Inc_Lender!A:A,Apollo_Data___Inc_Lender!F:F,"",0)&amp;"","")</f>
        <v/>
      </c>
      <c r="G1796" s="19">
        <f>_xlfn.XLOOKUP(Apollo_Results[[#This Row],[Company Number ]],Apollo_Data___Inc_Lender!A:A,Apollo_Data___Inc_Lender!G:G,"",0)</f>
        <v>38446</v>
      </c>
      <c r="H1796" s="8" t="str">
        <f>IFERROR(Apollo_Data__Comp_No[[#This Row],[First Name]],"")</f>
        <v>John</v>
      </c>
      <c r="I1796" s="8" t="str">
        <f>IFERROR(Apollo_Data__Comp_No[[#This Row],[Last Name]],"")</f>
        <v>Burke</v>
      </c>
      <c r="M1796" s="8" t="str">
        <f>IFERROR(Apollo_Data__Comp_No[[#This Row],[Company Linkedin Url]],"")</f>
        <v>http://www.linkedin.com/company/thornsett</v>
      </c>
      <c r="N1796" s="8" t="str">
        <f>IFERROR(Apollo_Data__Comp_No[[#This Row],[Website]],"")</f>
        <v>https://thornsett.co.uk</v>
      </c>
      <c r="O1796" s="8" t="str">
        <f>IFERROR(Apollo_Data__Comp_No[[#This Row],[Company Address]],"")</f>
        <v>34 Margery Street, London, England, United Kingdom, WC1X 0EG</v>
      </c>
      <c r="P1796" s="32"/>
    </row>
    <row r="1797" spans="1:16" x14ac:dyDescent="0.4">
      <c r="A1797" s="18" t="str">
        <f>IFERROR(Apollo_Data__Comp_No[[#This Row],[CH Company number]],"")</f>
        <v>08959479</v>
      </c>
      <c r="B1797" s="14" t="str">
        <f>IFERROR(Apollo_Data__Comp_No[[#This Row],[company]],"")</f>
        <v>Cervidae</v>
      </c>
      <c r="C1797" s="14" t="str">
        <f>IFERROR(_xlfn.XLOOKUP(Apollo_Results[[#This Row],[Company Number ]],Apollo_Data___Inc_Lender!A:A,Apollo_Data___Inc_Lender!C:C,,)&amp;"","")</f>
        <v>Timothy - Deer</v>
      </c>
      <c r="D1797" s="8" t="str">
        <f>IFERROR(_xlfn.XLOOKUP(Apollo_Results[[#This Row],[Company Number ]],Apollo_Data___Inc_Lender!A:A,Apollo_Data___Inc_Lender!D:D,,)&amp;"","")</f>
        <v/>
      </c>
      <c r="E1797" s="19">
        <f>IFERROR(_xlfn.XLOOKUP(Apollo_Results[[#This Row],[Company Number ]],Apollo_Data___Inc_Lender!A:A,Apollo_Data___Inc_Lender!E:E,"",),"")</f>
        <v>0</v>
      </c>
      <c r="F1797" s="8" t="str">
        <f>IFERROR(_xlfn.XLOOKUP(Apollo_Results[[#This Row],[Company Number ]],Apollo_Data___Inc_Lender!A:A,Apollo_Data___Inc_Lender!F:F,"",0)&amp;"","")</f>
        <v/>
      </c>
      <c r="G1797" s="19">
        <f>_xlfn.XLOOKUP(Apollo_Results[[#This Row],[Company Number ]],Apollo_Data___Inc_Lender!A:A,Apollo_Data___Inc_Lender!G:G,"",0)</f>
        <v>41724</v>
      </c>
      <c r="H1797" s="8" t="str">
        <f>IFERROR(Apollo_Data__Comp_No[[#This Row],[First Name]],"")</f>
        <v>Simon</v>
      </c>
      <c r="I1797" s="8" t="str">
        <f>IFERROR(Apollo_Data__Comp_No[[#This Row],[Last Name]],"")</f>
        <v>Shelley</v>
      </c>
      <c r="M1797" s="8" t="str">
        <f>IFERROR(Apollo_Data__Comp_No[[#This Row],[Company Linkedin Url]],"")</f>
        <v>http://www.linkedin.com/company/cervidae-re</v>
      </c>
      <c r="N1797" s="8" t="str">
        <f>IFERROR(Apollo_Data__Comp_No[[#This Row],[Website]],"")</f>
        <v>https://cervidae.co.uk</v>
      </c>
      <c r="O1797" s="8" t="str">
        <f>IFERROR(Apollo_Data__Comp_No[[#This Row],[Company Address]],"")</f>
        <v>100 West Hendon Broadway, London, England, United Kingdom, NW9 7</v>
      </c>
      <c r="P1797" s="32"/>
    </row>
    <row r="1798" spans="1:16" x14ac:dyDescent="0.4">
      <c r="A1798" s="18" t="str">
        <f>IFERROR(Apollo_Data__Comp_No[[#This Row],[CH Company number]],"")</f>
        <v>04839707</v>
      </c>
      <c r="B1798" s="14" t="str">
        <f>IFERROR(Apollo_Data__Comp_No[[#This Row],[company]],"")</f>
        <v>PIC Homes</v>
      </c>
      <c r="C1798" s="14" t="str">
        <f>IFERROR(_xlfn.XLOOKUP(Apollo_Results[[#This Row],[Company Number ]],Apollo_Data___Inc_Lender!A:A,Apollo_Data___Inc_Lender!C:C,,)&amp;"","")</f>
        <v>Susan - Cussins; Peter - Cussins</v>
      </c>
      <c r="D1798" s="8" t="str">
        <f>IFERROR(_xlfn.XLOOKUP(Apollo_Results[[#This Row],[Company Number ]],Apollo_Data___Inc_Lender!A:A,Apollo_Data___Inc_Lender!D:D,,)&amp;"","")</f>
        <v/>
      </c>
      <c r="E1798" s="19">
        <f>IFERROR(_xlfn.XLOOKUP(Apollo_Results[[#This Row],[Company Number ]],Apollo_Data___Inc_Lender!A:A,Apollo_Data___Inc_Lender!E:E,"",),"")</f>
        <v>0</v>
      </c>
      <c r="F1798" s="8" t="str">
        <f>IFERROR(_xlfn.XLOOKUP(Apollo_Results[[#This Row],[Company Number ]],Apollo_Data___Inc_Lender!A:A,Apollo_Data___Inc_Lender!F:F,"",0)&amp;"","")</f>
        <v/>
      </c>
      <c r="G1798" s="19">
        <f>_xlfn.XLOOKUP(Apollo_Results[[#This Row],[Company Number ]],Apollo_Data___Inc_Lender!A:A,Apollo_Data___Inc_Lender!G:G,"",0)</f>
        <v>37823</v>
      </c>
      <c r="H1798" s="8" t="str">
        <f>IFERROR(Apollo_Data__Comp_No[[#This Row],[First Name]],"")</f>
        <v>David</v>
      </c>
      <c r="I1798" s="8" t="str">
        <f>IFERROR(Apollo_Data__Comp_No[[#This Row],[Last Name]],"")</f>
        <v>Strettle</v>
      </c>
      <c r="M1798" s="8" t="str">
        <f>IFERROR(Apollo_Data__Comp_No[[#This Row],[Company Linkedin Url]],"")</f>
        <v>http://www.linkedin.com/company/pic-homes</v>
      </c>
      <c r="N1798" s="8" t="str">
        <f>IFERROR(Apollo_Data__Comp_No[[#This Row],[Website]],"")</f>
        <v>https://pichomes.co.uk</v>
      </c>
      <c r="O1798" s="8" t="str">
        <f>IFERROR(Apollo_Data__Comp_No[[#This Row],[Company Address]],"")</f>
        <v>Hale, England, United Kingdom</v>
      </c>
      <c r="P1798" s="32"/>
    </row>
    <row r="1799" spans="1:16" x14ac:dyDescent="0.4">
      <c r="A1799" s="18" t="str">
        <f>IFERROR(Apollo_Data__Comp_No[[#This Row],[CH Company number]],"")</f>
        <v>14376846</v>
      </c>
      <c r="B1799" s="14" t="str">
        <f>IFERROR(Apollo_Data__Comp_No[[#This Row],[company]],"")</f>
        <v>Marches Property Group Ltd</v>
      </c>
      <c r="C1799" s="14" t="str">
        <f>IFERROR(_xlfn.XLOOKUP(Apollo_Results[[#This Row],[Company Number ]],Apollo_Data___Inc_Lender!A:A,Apollo_Data___Inc_Lender!C:C,,)&amp;"","")</f>
        <v>Leonie - Gittins; Robert - Gittins</v>
      </c>
      <c r="D1799" s="8" t="str">
        <f>IFERROR(_xlfn.XLOOKUP(Apollo_Results[[#This Row],[Company Number ]],Apollo_Data___Inc_Lender!A:A,Apollo_Data___Inc_Lender!D:D,,)&amp;"","")</f>
        <v/>
      </c>
      <c r="E1799" s="19">
        <f>IFERROR(_xlfn.XLOOKUP(Apollo_Results[[#This Row],[Company Number ]],Apollo_Data___Inc_Lender!A:A,Apollo_Data___Inc_Lender!E:E,"",),"")</f>
        <v>0</v>
      </c>
      <c r="F1799" s="8" t="str">
        <f>IFERROR(_xlfn.XLOOKUP(Apollo_Results[[#This Row],[Company Number ]],Apollo_Data___Inc_Lender!A:A,Apollo_Data___Inc_Lender!F:F,"",0)&amp;"","")</f>
        <v/>
      </c>
      <c r="G1799" s="19">
        <f>_xlfn.XLOOKUP(Apollo_Results[[#This Row],[Company Number ]],Apollo_Data___Inc_Lender!A:A,Apollo_Data___Inc_Lender!G:G,"",0)</f>
        <v>44830</v>
      </c>
      <c r="H1799" s="8" t="str">
        <f>IFERROR(Apollo_Data__Comp_No[[#This Row],[First Name]],"")</f>
        <v>Leonie</v>
      </c>
      <c r="I1799" s="8" t="str">
        <f>IFERROR(Apollo_Data__Comp_No[[#This Row],[Last Name]],"")</f>
        <v>Gittins</v>
      </c>
      <c r="M1799" s="8" t="str">
        <f>IFERROR(Apollo_Data__Comp_No[[#This Row],[Company Linkedin Url]],"")</f>
        <v>http://www.linkedin.com/company/marches-property-group</v>
      </c>
      <c r="N1799" s="8" t="str">
        <f>IFERROR(Apollo_Data__Comp_No[[#This Row],[Website]],"")</f>
        <v>https://marchespropertygroup.co.uk</v>
      </c>
      <c r="O1799" s="8" t="str">
        <f>IFERROR(Apollo_Data__Comp_No[[#This Row],[Company Address]],"")</f>
        <v>England, United Kingdom</v>
      </c>
      <c r="P1799" s="32"/>
    </row>
    <row r="1800" spans="1:16" x14ac:dyDescent="0.4">
      <c r="A1800" s="18" t="str">
        <f>IFERROR(Apollo_Data__Comp_No[[#This Row],[CH Company number]],"")</f>
        <v>12091729</v>
      </c>
      <c r="B1800" s="14" t="str">
        <f>IFERROR(Apollo_Data__Comp_No[[#This Row],[company]],"")</f>
        <v>Propportunities</v>
      </c>
      <c r="C1800" s="14" t="str">
        <f>IFERROR(_xlfn.XLOOKUP(Apollo_Results[[#This Row],[Company Number ]],Apollo_Data___Inc_Lender!A:A,Apollo_Data___Inc_Lender!C:C,,)&amp;"","")</f>
        <v>Jonathan - Price</v>
      </c>
      <c r="D1800" s="8" t="str">
        <f>IFERROR(_xlfn.XLOOKUP(Apollo_Results[[#This Row],[Company Number ]],Apollo_Data___Inc_Lender!A:A,Apollo_Data___Inc_Lender!D:D,,)&amp;"","")</f>
        <v/>
      </c>
      <c r="E1800" s="19">
        <f>IFERROR(_xlfn.XLOOKUP(Apollo_Results[[#This Row],[Company Number ]],Apollo_Data___Inc_Lender!A:A,Apollo_Data___Inc_Lender!E:E,"",),"")</f>
        <v>0</v>
      </c>
      <c r="F1800" s="8" t="str">
        <f>IFERROR(_xlfn.XLOOKUP(Apollo_Results[[#This Row],[Company Number ]],Apollo_Data___Inc_Lender!A:A,Apollo_Data___Inc_Lender!F:F,"",0)&amp;"","")</f>
        <v/>
      </c>
      <c r="G1800" s="19">
        <f>_xlfn.XLOOKUP(Apollo_Results[[#This Row],[Company Number ]],Apollo_Data___Inc_Lender!A:A,Apollo_Data___Inc_Lender!G:G,"",0)</f>
        <v>43654</v>
      </c>
      <c r="H1800" s="8" t="str">
        <f>IFERROR(Apollo_Data__Comp_No[[#This Row],[First Name]],"")</f>
        <v>Jonathan</v>
      </c>
      <c r="I1800" s="8" t="str">
        <f>IFERROR(Apollo_Data__Comp_No[[#This Row],[Last Name]],"")</f>
        <v>Price</v>
      </c>
      <c r="M1800" s="8" t="str">
        <f>IFERROR(Apollo_Data__Comp_No[[#This Row],[Company Linkedin Url]],"")</f>
        <v>http://www.linkedin.com/company/propportunities</v>
      </c>
      <c r="N1800" s="8" t="str">
        <f>IFERROR(Apollo_Data__Comp_No[[#This Row],[Website]],"")</f>
        <v>https://propportunities.co.uk</v>
      </c>
      <c r="O1800" s="8" t="str">
        <f>IFERROR(Apollo_Data__Comp_No[[#This Row],[Company Address]],"")</f>
        <v>29 Leith Hill, Orpington, England, United Kingdom, BR5 2RS</v>
      </c>
      <c r="P1800" s="32"/>
    </row>
    <row r="1801" spans="1:16" x14ac:dyDescent="0.4">
      <c r="A1801" s="18" t="str">
        <f>IFERROR(Apollo_Data__Comp_No[[#This Row],[CH Company number]],"")</f>
        <v>11098273</v>
      </c>
      <c r="B1801" s="14" t="str">
        <f>IFERROR(Apollo_Data__Comp_No[[#This Row],[company]],"")</f>
        <v>Ridgeback Group</v>
      </c>
      <c r="C1801" s="14" t="str">
        <f>IFERROR(_xlfn.XLOOKUP(Apollo_Results[[#This Row],[Company Number ]],Apollo_Data___Inc_Lender!A:A,Apollo_Data___Inc_Lender!C:C,,)&amp;"","")</f>
        <v>George - Bossom; Duncan - Walker</v>
      </c>
      <c r="D1801" s="8" t="str">
        <f>IFERROR(_xlfn.XLOOKUP(Apollo_Results[[#This Row],[Company Number ]],Apollo_Data___Inc_Lender!A:A,Apollo_Data___Inc_Lender!D:D,,)&amp;"","")</f>
        <v/>
      </c>
      <c r="E1801" s="19">
        <f>IFERROR(_xlfn.XLOOKUP(Apollo_Results[[#This Row],[Company Number ]],Apollo_Data___Inc_Lender!A:A,Apollo_Data___Inc_Lender!E:E,"",),"")</f>
        <v>0</v>
      </c>
      <c r="F1801" s="8" t="str">
        <f>IFERROR(_xlfn.XLOOKUP(Apollo_Results[[#This Row],[Company Number ]],Apollo_Data___Inc_Lender!A:A,Apollo_Data___Inc_Lender!F:F,"",0)&amp;"","")</f>
        <v/>
      </c>
      <c r="G1801" s="19">
        <f>_xlfn.XLOOKUP(Apollo_Results[[#This Row],[Company Number ]],Apollo_Data___Inc_Lender!A:A,Apollo_Data___Inc_Lender!G:G,"",0)</f>
        <v>43075</v>
      </c>
      <c r="H1801" s="8" t="str">
        <f>IFERROR(Apollo_Data__Comp_No[[#This Row],[First Name]],"")</f>
        <v>Tom</v>
      </c>
      <c r="I1801" s="8" t="str">
        <f>IFERROR(Apollo_Data__Comp_No[[#This Row],[Last Name]],"")</f>
        <v>Harris</v>
      </c>
      <c r="M1801" s="8" t="str">
        <f>IFERROR(Apollo_Data__Comp_No[[#This Row],[Company Linkedin Url]],"")</f>
        <v>http://www.linkedin.com/company/ridgeback-group</v>
      </c>
      <c r="N1801" s="8" t="str">
        <f>IFERROR(Apollo_Data__Comp_No[[#This Row],[Website]],"")</f>
        <v>https://ridgebackgroup.co.uk</v>
      </c>
      <c r="O1801" s="8" t="str">
        <f>IFERROR(Apollo_Data__Comp_No[[#This Row],[Company Address]],"")</f>
        <v>London, United Kingdom</v>
      </c>
      <c r="P1801" s="32"/>
    </row>
    <row r="1802" spans="1:16" x14ac:dyDescent="0.4">
      <c r="A1802" s="18" t="str">
        <f>IFERROR(Apollo_Data__Comp_No[[#This Row],[CH Company number]],"")</f>
        <v>14940940</v>
      </c>
      <c r="B1802" s="14" t="str">
        <f>IFERROR(Apollo_Data__Comp_No[[#This Row],[company]],"")</f>
        <v>Liberty Living Partnership</v>
      </c>
      <c r="C1802" s="14" t="str">
        <f>IFERROR(_xlfn.XLOOKUP(Apollo_Results[[#This Row],[Company Number ]],Apollo_Data___Inc_Lender!A:A,Apollo_Data___Inc_Lender!C:C,,)&amp;"","")</f>
        <v>Andrew - Baddeley; Mark - Church; Phillip - Morris; Oliver, Sam John Robert; Emyr - Williams</v>
      </c>
      <c r="D1802" s="8" t="str">
        <f>IFERROR(_xlfn.XLOOKUP(Apollo_Results[[#This Row],[Company Number ]],Apollo_Data___Inc_Lender!A:A,Apollo_Data___Inc_Lender!D:D,,)&amp;"","")</f>
        <v/>
      </c>
      <c r="E1802" s="19">
        <f>IFERROR(_xlfn.XLOOKUP(Apollo_Results[[#This Row],[Company Number ]],Apollo_Data___Inc_Lender!A:A,Apollo_Data___Inc_Lender!E:E,"",),"")</f>
        <v>0</v>
      </c>
      <c r="F1802" s="8" t="str">
        <f>IFERROR(_xlfn.XLOOKUP(Apollo_Results[[#This Row],[Company Number ]],Apollo_Data___Inc_Lender!A:A,Apollo_Data___Inc_Lender!F:F,"",0)&amp;"","")</f>
        <v/>
      </c>
      <c r="G1802" s="19">
        <f>_xlfn.XLOOKUP(Apollo_Results[[#This Row],[Company Number ]],Apollo_Data___Inc_Lender!A:A,Apollo_Data___Inc_Lender!G:G,"",0)</f>
        <v>45093</v>
      </c>
      <c r="H1802" s="8" t="str">
        <f>IFERROR(Apollo_Data__Comp_No[[#This Row],[First Name]],"")</f>
        <v>Sam</v>
      </c>
      <c r="I1802" s="8" t="str">
        <f>IFERROR(Apollo_Data__Comp_No[[#This Row],[Last Name]],"")</f>
        <v>Oliver</v>
      </c>
      <c r="M1802" s="8" t="str">
        <f>IFERROR(Apollo_Data__Comp_No[[#This Row],[Company Linkedin Url]],"")</f>
        <v>http://www.linkedin.com/company/liberty-living-partnership</v>
      </c>
      <c r="N1802" s="8" t="str">
        <f>IFERROR(Apollo_Data__Comp_No[[#This Row],[Website]],"")</f>
        <v>https://libertylivingpartnership.com</v>
      </c>
      <c r="O1802" s="8">
        <f>IFERROR(Apollo_Data__Comp_No[[#This Row],[Company Address]],"")</f>
        <v>0</v>
      </c>
      <c r="P1802" s="32"/>
    </row>
    <row r="1803" spans="1:16" x14ac:dyDescent="0.4">
      <c r="A1803" s="18" t="str">
        <f>IFERROR(Apollo_Data__Comp_No[[#This Row],[CH Company number]],"")</f>
        <v>07927433</v>
      </c>
      <c r="B1803" s="14" t="str">
        <f>IFERROR(Apollo_Data__Comp_No[[#This Row],[company]],"")</f>
        <v>Aedis Homes Ltd</v>
      </c>
      <c r="C1803" s="14" t="str">
        <f>IFERROR(_xlfn.XLOOKUP(Apollo_Results[[#This Row],[Company Number ]],Apollo_Data___Inc_Lender!A:A,Apollo_Data___Inc_Lender!C:C,,)&amp;"","")</f>
        <v>Alexander - Bartlett</v>
      </c>
      <c r="D1803" s="8" t="str">
        <f>IFERROR(_xlfn.XLOOKUP(Apollo_Results[[#This Row],[Company Number ]],Apollo_Data___Inc_Lender!A:A,Apollo_Data___Inc_Lender!D:D,,)&amp;"","")</f>
        <v>Octane Property Finance Limited</v>
      </c>
      <c r="E1803" s="19">
        <f>IFERROR(_xlfn.XLOOKUP(Apollo_Results[[#This Row],[Company Number ]],Apollo_Data___Inc_Lender!A:A,Apollo_Data___Inc_Lender!E:E,"",),"")</f>
        <v>43348</v>
      </c>
      <c r="F1803" s="8" t="str">
        <f>IFERROR(_xlfn.XLOOKUP(Apollo_Results[[#This Row],[Company Number ]],Apollo_Data___Inc_Lender!A:A,Apollo_Data___Inc_Lender!F:F,"",0)&amp;"","")</f>
        <v>fully-satisfied</v>
      </c>
      <c r="G1803" s="19">
        <f>_xlfn.XLOOKUP(Apollo_Results[[#This Row],[Company Number ]],Apollo_Data___Inc_Lender!A:A,Apollo_Data___Inc_Lender!G:G,"",0)</f>
        <v>40935</v>
      </c>
      <c r="H1803" s="8" t="str">
        <f>IFERROR(Apollo_Data__Comp_No[[#This Row],[First Name]],"")</f>
        <v>Alex</v>
      </c>
      <c r="I1803" s="8" t="str">
        <f>IFERROR(Apollo_Data__Comp_No[[#This Row],[Last Name]],"")</f>
        <v>Bartlett</v>
      </c>
      <c r="M1803" s="8" t="str">
        <f>IFERROR(Apollo_Data__Comp_No[[#This Row],[Company Linkedin Url]],"")</f>
        <v>http://www.linkedin.com/company/aedis-homes-ltd</v>
      </c>
      <c r="N1803" s="8" t="str">
        <f>IFERROR(Apollo_Data__Comp_No[[#This Row],[Website]],"")</f>
        <v>https://aedishomes.co.uk</v>
      </c>
      <c r="O1803" s="8" t="str">
        <f>IFERROR(Apollo_Data__Comp_No[[#This Row],[Company Address]],"")</f>
        <v>55 High Street, Ingatestone, England, United Kingdom, CM4 0AT</v>
      </c>
      <c r="P1803" s="32"/>
    </row>
    <row r="1804" spans="1:16" x14ac:dyDescent="0.4">
      <c r="A1804" s="18" t="str">
        <f>IFERROR(Apollo_Data__Comp_No[[#This Row],[CH Company number]],"")</f>
        <v>03772623</v>
      </c>
      <c r="B1804" s="14" t="str">
        <f>IFERROR(Apollo_Data__Comp_No[[#This Row],[company]],"")</f>
        <v>Sladen Estates Ltd</v>
      </c>
      <c r="C1804" s="14" t="str">
        <f>IFERROR(_xlfn.XLOOKUP(Apollo_Results[[#This Row],[Company Number ]],Apollo_Data___Inc_Lender!A:A,Apollo_Data___Inc_Lender!C:C,,)&amp;"","")</f>
        <v>Rebecca - Wright; Stephen - James; Nicholas - Sladen; Rachel - Wood</v>
      </c>
      <c r="D1804" s="8" t="str">
        <f>IFERROR(_xlfn.XLOOKUP(Apollo_Results[[#This Row],[Company Number ]],Apollo_Data___Inc_Lender!A:A,Apollo_Data___Inc_Lender!D:D,,)&amp;"","")</f>
        <v>Svenska Handelsbanken Ab (Publ)</v>
      </c>
      <c r="E1804" s="19">
        <f>IFERROR(_xlfn.XLOOKUP(Apollo_Results[[#This Row],[Company Number ]],Apollo_Data___Inc_Lender!A:A,Apollo_Data___Inc_Lender!E:E,"",),"")</f>
        <v>41974</v>
      </c>
      <c r="F1804" s="8" t="str">
        <f>IFERROR(_xlfn.XLOOKUP(Apollo_Results[[#This Row],[Company Number ]],Apollo_Data___Inc_Lender!A:A,Apollo_Data___Inc_Lender!F:F,"",0)&amp;"","")</f>
        <v>outstanding</v>
      </c>
      <c r="G1804" s="19">
        <f>_xlfn.XLOOKUP(Apollo_Results[[#This Row],[Company Number ]],Apollo_Data___Inc_Lender!A:A,Apollo_Data___Inc_Lender!G:G,"",0)</f>
        <v>36298</v>
      </c>
      <c r="H1804" s="8" t="str">
        <f>IFERROR(Apollo_Data__Comp_No[[#This Row],[First Name]],"")</f>
        <v>Tafadzwa</v>
      </c>
      <c r="I1804" s="8" t="str">
        <f>IFERROR(Apollo_Data__Comp_No[[#This Row],[Last Name]],"")</f>
        <v>Chisambara</v>
      </c>
      <c r="M1804" s="8" t="str">
        <f>IFERROR(Apollo_Data__Comp_No[[#This Row],[Company Linkedin Url]],"")</f>
        <v>http://www.linkedin.com/company/sladenestates</v>
      </c>
      <c r="N1804" s="8" t="str">
        <f>IFERROR(Apollo_Data__Comp_No[[#This Row],[Website]],"")</f>
        <v>https://sladenestates.co.uk</v>
      </c>
      <c r="O1804" s="8" t="str">
        <f>IFERROR(Apollo_Data__Comp_No[[#This Row],[Company Address]],"")</f>
        <v>8 Maisies Way, South Normanton, England, United Kingdom, DE55 2DS</v>
      </c>
      <c r="P1804" s="32"/>
    </row>
    <row r="1805" spans="1:16" x14ac:dyDescent="0.4">
      <c r="A1805" s="18" t="str">
        <f>IFERROR(Apollo_Data__Comp_No[[#This Row],[CH Company number]],"")</f>
        <v>14190901</v>
      </c>
      <c r="B1805" s="14" t="str">
        <f>IFERROR(Apollo_Data__Comp_No[[#This Row],[company]],"")</f>
        <v>POW Property Developments</v>
      </c>
      <c r="C1805" s="14" t="str">
        <f>IFERROR(_xlfn.XLOOKUP(Apollo_Results[[#This Row],[Company Number ]],Apollo_Data___Inc_Lender!A:A,Apollo_Data___Inc_Lender!C:C,,)&amp;"","")</f>
        <v>Louis - Pow</v>
      </c>
      <c r="D1805" s="8" t="str">
        <f>IFERROR(_xlfn.XLOOKUP(Apollo_Results[[#This Row],[Company Number ]],Apollo_Data___Inc_Lender!A:A,Apollo_Data___Inc_Lender!D:D,,)&amp;"","")</f>
        <v/>
      </c>
      <c r="E1805" s="19">
        <f>IFERROR(_xlfn.XLOOKUP(Apollo_Results[[#This Row],[Company Number ]],Apollo_Data___Inc_Lender!A:A,Apollo_Data___Inc_Lender!E:E,"",),"")</f>
        <v>0</v>
      </c>
      <c r="F1805" s="8" t="str">
        <f>IFERROR(_xlfn.XLOOKUP(Apollo_Results[[#This Row],[Company Number ]],Apollo_Data___Inc_Lender!A:A,Apollo_Data___Inc_Lender!F:F,"",0)&amp;"","")</f>
        <v/>
      </c>
      <c r="G1805" s="19">
        <f>_xlfn.XLOOKUP(Apollo_Results[[#This Row],[Company Number ]],Apollo_Data___Inc_Lender!A:A,Apollo_Data___Inc_Lender!G:G,"",0)</f>
        <v>44735</v>
      </c>
      <c r="H1805" s="8" t="str">
        <f>IFERROR(Apollo_Data__Comp_No[[#This Row],[First Name]],"")</f>
        <v>Billy</v>
      </c>
      <c r="I1805" s="8" t="str">
        <f>IFERROR(Apollo_Data__Comp_No[[#This Row],[Last Name]],"")</f>
        <v>Coleman</v>
      </c>
      <c r="M1805" s="8" t="str">
        <f>IFERROR(Apollo_Data__Comp_No[[#This Row],[Company Linkedin Url]],"")</f>
        <v>http://www.linkedin.com/company/pow-property-developments</v>
      </c>
      <c r="N1805" s="8" t="str">
        <f>IFERROR(Apollo_Data__Comp_No[[#This Row],[Website]],"")</f>
        <v>https://powproperty.uk</v>
      </c>
      <c r="O1805" s="8" t="str">
        <f>IFERROR(Apollo_Data__Comp_No[[#This Row],[Company Address]],"")</f>
        <v>16 Sea Road, England, United Kingdom, BH5 1DB</v>
      </c>
      <c r="P1805" s="32"/>
    </row>
    <row r="1806" spans="1:16" x14ac:dyDescent="0.4">
      <c r="A1806" s="18" t="str">
        <f>IFERROR(Apollo_Data__Comp_No[[#This Row],[CH Company number]],"")</f>
        <v>10519330</v>
      </c>
      <c r="B1806" s="14" t="str">
        <f>IFERROR(Apollo_Data__Comp_No[[#This Row],[company]],"")</f>
        <v>One North Property Ltd</v>
      </c>
      <c r="C1806" s="14" t="str">
        <f>IFERROR(_xlfn.XLOOKUP(Apollo_Results[[#This Row],[Company Number ]],Apollo_Data___Inc_Lender!A:A,Apollo_Data___Inc_Lender!C:C,,)&amp;"","")</f>
        <v>George - Howie; Kelly - Howie</v>
      </c>
      <c r="D1806" s="8" t="str">
        <f>IFERROR(_xlfn.XLOOKUP(Apollo_Results[[#This Row],[Company Number ]],Apollo_Data___Inc_Lender!A:A,Apollo_Data___Inc_Lender!D:D,,)&amp;"","")</f>
        <v>Homes and Communities Agency</v>
      </c>
      <c r="E1806" s="19">
        <f>IFERROR(_xlfn.XLOOKUP(Apollo_Results[[#This Row],[Company Number ]],Apollo_Data___Inc_Lender!A:A,Apollo_Data___Inc_Lender!E:E,"",),"")</f>
        <v>44344</v>
      </c>
      <c r="F1806" s="8" t="str">
        <f>IFERROR(_xlfn.XLOOKUP(Apollo_Results[[#This Row],[Company Number ]],Apollo_Data___Inc_Lender!A:A,Apollo_Data___Inc_Lender!F:F,"",0)&amp;"","")</f>
        <v>fully-satisfied</v>
      </c>
      <c r="G1806" s="19">
        <f>_xlfn.XLOOKUP(Apollo_Results[[#This Row],[Company Number ]],Apollo_Data___Inc_Lender!A:A,Apollo_Data___Inc_Lender!G:G,"",0)</f>
        <v>42713</v>
      </c>
      <c r="H1806" s="8" t="str">
        <f>IFERROR(Apollo_Data__Comp_No[[#This Row],[First Name]],"")</f>
        <v>Kelly</v>
      </c>
      <c r="I1806" s="8" t="str">
        <f>IFERROR(Apollo_Data__Comp_No[[#This Row],[Last Name]],"")</f>
        <v>Madden</v>
      </c>
      <c r="M1806" s="8" t="str">
        <f>IFERROR(Apollo_Data__Comp_No[[#This Row],[Company Linkedin Url]],"")</f>
        <v>http://www.linkedin.com/company/one-north-property-ltd</v>
      </c>
      <c r="N1806" s="8" t="str">
        <f>IFERROR(Apollo_Data__Comp_No[[#This Row],[Website]],"")</f>
        <v>https://onenorthltd.co.uk</v>
      </c>
      <c r="O1806" s="8" t="str">
        <f>IFERROR(Apollo_Data__Comp_No[[#This Row],[Company Address]],"")</f>
        <v>Little Smeaton, England, United Kingdom, DL6 2HA</v>
      </c>
      <c r="P1806" s="32"/>
    </row>
    <row r="1807" spans="1:16" x14ac:dyDescent="0.4">
      <c r="A1807" s="18" t="str">
        <f>IFERROR(Apollo_Data__Comp_No[[#This Row],[CH Company number]],"")</f>
        <v>14506639</v>
      </c>
      <c r="B1807" s="14" t="str">
        <f>IFERROR(Apollo_Data__Comp_No[[#This Row],[company]],"")</f>
        <v>NACROPOLIS (BH) LTD</v>
      </c>
      <c r="C1807" s="14" t="str">
        <f>IFERROR(_xlfn.XLOOKUP(Apollo_Results[[#This Row],[Company Number ]],Apollo_Data___Inc_Lender!A:A,Apollo_Data___Inc_Lender!C:C,,)&amp;"","")</f>
        <v>Amar - Pankhania; Ravi - Pankhania</v>
      </c>
      <c r="D1807" s="8" t="str">
        <f>IFERROR(_xlfn.XLOOKUP(Apollo_Results[[#This Row],[Company Number ]],Apollo_Data___Inc_Lender!A:A,Apollo_Data___Inc_Lender!D:D,,)&amp;"","")</f>
        <v>United Trust Bank Limited</v>
      </c>
      <c r="E1807" s="19">
        <f>IFERROR(_xlfn.XLOOKUP(Apollo_Results[[#This Row],[Company Number ]],Apollo_Data___Inc_Lender!A:A,Apollo_Data___Inc_Lender!E:E,"",),"")</f>
        <v>45693</v>
      </c>
      <c r="F1807" s="8" t="str">
        <f>IFERROR(_xlfn.XLOOKUP(Apollo_Results[[#This Row],[Company Number ]],Apollo_Data___Inc_Lender!A:A,Apollo_Data___Inc_Lender!F:F,"",0)&amp;"","")</f>
        <v>outstanding</v>
      </c>
      <c r="G1807" s="19">
        <f>_xlfn.XLOOKUP(Apollo_Results[[#This Row],[Company Number ]],Apollo_Data___Inc_Lender!A:A,Apollo_Data___Inc_Lender!G:G,"",0)</f>
        <v>44890</v>
      </c>
      <c r="H1807" s="8" t="str">
        <f>IFERROR(Apollo_Data__Comp_No[[#This Row],[First Name]],"")</f>
        <v>Amar</v>
      </c>
      <c r="I1807" s="8" t="str">
        <f>IFERROR(Apollo_Data__Comp_No[[#This Row],[Last Name]],"")</f>
        <v>Pankhania</v>
      </c>
      <c r="M1807" s="8" t="str">
        <f>IFERROR(Apollo_Data__Comp_No[[#This Row],[Company Linkedin Url]],"")</f>
        <v>http://www.linkedin.com/company/nacropolis</v>
      </c>
      <c r="N1807" s="8" t="str">
        <f>IFERROR(Apollo_Data__Comp_No[[#This Row],[Website]],"")</f>
        <v>https://nacropolis.com</v>
      </c>
      <c r="O1807" s="8" t="str">
        <f>IFERROR(Apollo_Data__Comp_No[[#This Row],[Company Address]],"")</f>
        <v>14 Church Road, London, England, United Kingdom, SE19 2ET</v>
      </c>
      <c r="P1807" s="32"/>
    </row>
    <row r="1808" spans="1:16" x14ac:dyDescent="0.4">
      <c r="A1808" s="18" t="str">
        <f>IFERROR(Apollo_Data__Comp_No[[#This Row],[CH Company number]],"")</f>
        <v>06637056</v>
      </c>
      <c r="B1808" s="14" t="str">
        <f>IFERROR(Apollo_Data__Comp_No[[#This Row],[company]],"")</f>
        <v>Mascot Bespoke Homes</v>
      </c>
      <c r="C1808" s="14" t="str">
        <f>IFERROR(_xlfn.XLOOKUP(Apollo_Results[[#This Row],[Company Number ]],Apollo_Data___Inc_Lender!A:A,Apollo_Data___Inc_Lender!C:C,,)&amp;"","")</f>
        <v>Jonathan - Martin; Christopher - Scott</v>
      </c>
      <c r="D1808" s="8" t="str">
        <f>IFERROR(_xlfn.XLOOKUP(Apollo_Results[[#This Row],[Company Number ]],Apollo_Data___Inc_Lender!A:A,Apollo_Data___Inc_Lender!D:D,,)&amp;"","")</f>
        <v>National Westminster Bank PLC</v>
      </c>
      <c r="E1808" s="19">
        <f>IFERROR(_xlfn.XLOOKUP(Apollo_Results[[#This Row],[Company Number ]],Apollo_Data___Inc_Lender!A:A,Apollo_Data___Inc_Lender!E:E,"",),"")</f>
        <v>40396</v>
      </c>
      <c r="F1808" s="8" t="str">
        <f>IFERROR(_xlfn.XLOOKUP(Apollo_Results[[#This Row],[Company Number ]],Apollo_Data___Inc_Lender!A:A,Apollo_Data___Inc_Lender!F:F,"",0)&amp;"","")</f>
        <v>fully-satisfied</v>
      </c>
      <c r="G1808" s="19">
        <f>_xlfn.XLOOKUP(Apollo_Results[[#This Row],[Company Number ]],Apollo_Data___Inc_Lender!A:A,Apollo_Data___Inc_Lender!G:G,"",0)</f>
        <v>39632</v>
      </c>
      <c r="H1808" s="8" t="str">
        <f>IFERROR(Apollo_Data__Comp_No[[#This Row],[First Name]],"")</f>
        <v>Kristen</v>
      </c>
      <c r="I1808" s="8" t="str">
        <f>IFERROR(Apollo_Data__Comp_No[[#This Row],[Last Name]],"")</f>
        <v>Edwards</v>
      </c>
      <c r="M1808" s="8" t="str">
        <f>IFERROR(Apollo_Data__Comp_No[[#This Row],[Company Linkedin Url]],"")</f>
        <v>http://www.linkedin.com/company/mascot-bespoke-homes-limited</v>
      </c>
      <c r="N1808" s="8" t="str">
        <f>IFERROR(Apollo_Data__Comp_No[[#This Row],[Website]],"")</f>
        <v>https://mascotbespoke.com</v>
      </c>
      <c r="O1808" s="8" t="str">
        <f>IFERROR(Apollo_Data__Comp_No[[#This Row],[Company Address]],"")</f>
        <v>Coral Row, London, England, United Kingdom, SW11 3UF</v>
      </c>
      <c r="P1808" s="32"/>
    </row>
    <row r="1809" spans="1:16" x14ac:dyDescent="0.4">
      <c r="A1809" s="18" t="str">
        <f>IFERROR(Apollo_Data__Comp_No[[#This Row],[CH Company number]],"")</f>
        <v>09944665</v>
      </c>
      <c r="B1809" s="14" t="str">
        <f>IFERROR(Apollo_Data__Comp_No[[#This Row],[company]],"")</f>
        <v>RB CONSTRUCTION SERVICES LTD</v>
      </c>
      <c r="C1809" s="14" t="str">
        <f>IFERROR(_xlfn.XLOOKUP(Apollo_Results[[#This Row],[Company Number ]],Apollo_Data___Inc_Lender!A:A,Apollo_Data___Inc_Lender!C:C,,)&amp;"","")</f>
        <v>Benjamin - Parry; Richard - Parry</v>
      </c>
      <c r="D1809" s="8" t="str">
        <f>IFERROR(_xlfn.XLOOKUP(Apollo_Results[[#This Row],[Company Number ]],Apollo_Data___Inc_Lender!A:A,Apollo_Data___Inc_Lender!D:D,,)&amp;"","")</f>
        <v/>
      </c>
      <c r="E1809" s="19">
        <f>IFERROR(_xlfn.XLOOKUP(Apollo_Results[[#This Row],[Company Number ]],Apollo_Data___Inc_Lender!A:A,Apollo_Data___Inc_Lender!E:E,"",),"")</f>
        <v>0</v>
      </c>
      <c r="F1809" s="8" t="str">
        <f>IFERROR(_xlfn.XLOOKUP(Apollo_Results[[#This Row],[Company Number ]],Apollo_Data___Inc_Lender!A:A,Apollo_Data___Inc_Lender!F:F,"",0)&amp;"","")</f>
        <v/>
      </c>
      <c r="G1809" s="19">
        <f>_xlfn.XLOOKUP(Apollo_Results[[#This Row],[Company Number ]],Apollo_Data___Inc_Lender!A:A,Apollo_Data___Inc_Lender!G:G,"",0)</f>
        <v>42380</v>
      </c>
      <c r="H1809" s="8" t="str">
        <f>IFERROR(Apollo_Data__Comp_No[[#This Row],[First Name]],"")</f>
        <v>Richard</v>
      </c>
      <c r="I1809" s="8" t="str">
        <f>IFERROR(Apollo_Data__Comp_No[[#This Row],[Last Name]],"")</f>
        <v>Parry</v>
      </c>
      <c r="M1809" s="8" t="str">
        <f>IFERROR(Apollo_Data__Comp_No[[#This Row],[Company Linkedin Url]],"")</f>
        <v>http://www.linkedin.com/company/rb-construction-services-ltd</v>
      </c>
      <c r="N1809" s="8" t="str">
        <f>IFERROR(Apollo_Data__Comp_No[[#This Row],[Website]],"")</f>
        <v>https://rb-constructionltd.co.uk</v>
      </c>
      <c r="O1809" s="8" t="str">
        <f>IFERROR(Apollo_Data__Comp_No[[#This Row],[Company Address]],"")</f>
        <v>Chiltern Avenue, Amersham, England, United Kingdom, HP6 5</v>
      </c>
      <c r="P1809" s="32"/>
    </row>
    <row r="1810" spans="1:16" x14ac:dyDescent="0.4">
      <c r="A1810" s="18" t="str">
        <f>IFERROR(Apollo_Data__Comp_No[[#This Row],[CH Company number]],"")</f>
        <v>12113463</v>
      </c>
      <c r="B1810" s="14" t="str">
        <f>IFERROR(Apollo_Data__Comp_No[[#This Row],[company]],"")</f>
        <v>Armada Property UK Ltd</v>
      </c>
      <c r="C1810" s="14" t="str">
        <f>IFERROR(_xlfn.XLOOKUP(Apollo_Results[[#This Row],[Company Number ]],Apollo_Data___Inc_Lender!A:A,Apollo_Data___Inc_Lender!C:C,,)&amp;"","")</f>
        <v>Edward - Ashfield; Benjamin - Coggins; John - Curd; Simon - Lewis</v>
      </c>
      <c r="D1810" s="8" t="str">
        <f>IFERROR(_xlfn.XLOOKUP(Apollo_Results[[#This Row],[Company Number ]],Apollo_Data___Inc_Lender!A:A,Apollo_Data___Inc_Lender!D:D,,)&amp;"","")</f>
        <v/>
      </c>
      <c r="E1810" s="19">
        <f>IFERROR(_xlfn.XLOOKUP(Apollo_Results[[#This Row],[Company Number ]],Apollo_Data___Inc_Lender!A:A,Apollo_Data___Inc_Lender!E:E,"",),"")</f>
        <v>0</v>
      </c>
      <c r="F1810" s="8" t="str">
        <f>IFERROR(_xlfn.XLOOKUP(Apollo_Results[[#This Row],[Company Number ]],Apollo_Data___Inc_Lender!A:A,Apollo_Data___Inc_Lender!F:F,"",0)&amp;"","")</f>
        <v/>
      </c>
      <c r="G1810" s="19">
        <f>_xlfn.XLOOKUP(Apollo_Results[[#This Row],[Company Number ]],Apollo_Data___Inc_Lender!A:A,Apollo_Data___Inc_Lender!G:G,"",0)</f>
        <v>43665</v>
      </c>
      <c r="H1810" s="8" t="str">
        <f>IFERROR(Apollo_Data__Comp_No[[#This Row],[First Name]],"")</f>
        <v>Ben</v>
      </c>
      <c r="I1810" s="8" t="str">
        <f>IFERROR(Apollo_Data__Comp_No[[#This Row],[Last Name]],"")</f>
        <v>Coggins</v>
      </c>
      <c r="M1810" s="8" t="str">
        <f>IFERROR(Apollo_Data__Comp_No[[#This Row],[Company Linkedin Url]],"")</f>
        <v>http://www.linkedin.com/company/armada-property-uk-building-the-dream</v>
      </c>
      <c r="N1810" s="8" t="str">
        <f>IFERROR(Apollo_Data__Comp_No[[#This Row],[Website]],"")</f>
        <v>https://armadapropertyuk.com</v>
      </c>
      <c r="O1810" s="8" t="str">
        <f>IFERROR(Apollo_Data__Comp_No[[#This Row],[Company Address]],"")</f>
        <v>Dawlish, England, United Kingdom, EX7 9</v>
      </c>
      <c r="P1810" s="32"/>
    </row>
    <row r="1811" spans="1:16" x14ac:dyDescent="0.4">
      <c r="A1811" s="18" t="str">
        <f>IFERROR(Apollo_Data__Comp_No[[#This Row],[CH Company number]],"")</f>
        <v>08088625</v>
      </c>
      <c r="B1811" s="14" t="str">
        <f>IFERROR(Apollo_Data__Comp_No[[#This Row],[company]],"")</f>
        <v>Premcor</v>
      </c>
      <c r="C1811" s="14" t="str">
        <f>IFERROR(_xlfn.XLOOKUP(Apollo_Results[[#This Row],[Company Number ]],Apollo_Data___Inc_Lender!A:A,Apollo_Data___Inc_Lender!C:C,,)&amp;"","")</f>
        <v>Joanna - Lane; Simon - Hawkins; Robert - Lane</v>
      </c>
      <c r="D1811" s="8" t="str">
        <f>IFERROR(_xlfn.XLOOKUP(Apollo_Results[[#This Row],[Company Number ]],Apollo_Data___Inc_Lender!A:A,Apollo_Data___Inc_Lender!D:D,,)&amp;"","")</f>
        <v/>
      </c>
      <c r="E1811" s="19">
        <f>IFERROR(_xlfn.XLOOKUP(Apollo_Results[[#This Row],[Company Number ]],Apollo_Data___Inc_Lender!A:A,Apollo_Data___Inc_Lender!E:E,"",),"")</f>
        <v>0</v>
      </c>
      <c r="F1811" s="8" t="str">
        <f>IFERROR(_xlfn.XLOOKUP(Apollo_Results[[#This Row],[Company Number ]],Apollo_Data___Inc_Lender!A:A,Apollo_Data___Inc_Lender!F:F,"",0)&amp;"","")</f>
        <v/>
      </c>
      <c r="G1811" s="19">
        <f>_xlfn.XLOOKUP(Apollo_Results[[#This Row],[Company Number ]],Apollo_Data___Inc_Lender!A:A,Apollo_Data___Inc_Lender!G:G,"",0)</f>
        <v>41059</v>
      </c>
      <c r="H1811" s="8" t="str">
        <f>IFERROR(Apollo_Data__Comp_No[[#This Row],[First Name]],"")</f>
        <v>Robert</v>
      </c>
      <c r="I1811" s="8" t="str">
        <f>IFERROR(Apollo_Data__Comp_No[[#This Row],[Last Name]],"")</f>
        <v>Lane</v>
      </c>
      <c r="M1811" s="8" t="str">
        <f>IFERROR(Apollo_Data__Comp_No[[#This Row],[Company Linkedin Url]],"")</f>
        <v>http://www.linkedin.com/company/premcor-estates-ltd</v>
      </c>
      <c r="N1811" s="8" t="str">
        <f>IFERROR(Apollo_Data__Comp_No[[#This Row],[Website]],"")</f>
        <v>https://premcor.com</v>
      </c>
      <c r="O1811" s="8" t="str">
        <f>IFERROR(Apollo_Data__Comp_No[[#This Row],[Company Address]],"")</f>
        <v>157 St John Street, London, England, United Kingdom, EC1V 4</v>
      </c>
      <c r="P1811" s="32"/>
    </row>
    <row r="1812" spans="1:16" x14ac:dyDescent="0.4">
      <c r="A1812" s="18">
        <f>IFERROR(Apollo_Data__Comp_No[[#This Row],[CH Company number]],"")</f>
        <v>0</v>
      </c>
      <c r="B1812" s="14" t="str">
        <f>IFERROR(Apollo_Data__Comp_No[[#This Row],[company]],"")</f>
        <v>Imperial Corporate Capital PLC</v>
      </c>
      <c r="C1812" s="14" t="str">
        <f>IFERROR(_xlfn.XLOOKUP(Apollo_Results[[#This Row],[Company Number ]],Apollo_Data___Inc_Lender!A:A,Apollo_Data___Inc_Lender!C:C,,)&amp;"","")</f>
        <v/>
      </c>
      <c r="D1812" s="8" t="str">
        <f>IFERROR(_xlfn.XLOOKUP(Apollo_Results[[#This Row],[Company Number ]],Apollo_Data___Inc_Lender!A:A,Apollo_Data___Inc_Lender!D:D,,)&amp;"","")</f>
        <v/>
      </c>
      <c r="E1812" s="19" t="str">
        <f>IFERROR(_xlfn.XLOOKUP(Apollo_Results[[#This Row],[Company Number ]],Apollo_Data___Inc_Lender!A:A,Apollo_Data___Inc_Lender!E:E,"",),"")</f>
        <v/>
      </c>
      <c r="F1812" s="8" t="str">
        <f>IFERROR(_xlfn.XLOOKUP(Apollo_Results[[#This Row],[Company Number ]],Apollo_Data___Inc_Lender!A:A,Apollo_Data___Inc_Lender!F:F,"",0)&amp;"","")</f>
        <v/>
      </c>
      <c r="G1812" s="19" t="str">
        <f>_xlfn.XLOOKUP(Apollo_Results[[#This Row],[Company Number ]],Apollo_Data___Inc_Lender!A:A,Apollo_Data___Inc_Lender!G:G,"",0)</f>
        <v/>
      </c>
      <c r="H1812" s="8" t="str">
        <f>IFERROR(Apollo_Data__Comp_No[[#This Row],[First Name]],"")</f>
        <v>John</v>
      </c>
      <c r="I1812" s="8" t="str">
        <f>IFERROR(Apollo_Data__Comp_No[[#This Row],[Last Name]],"")</f>
        <v>Cbe</v>
      </c>
      <c r="M1812" s="8" t="str">
        <f>IFERROR(Apollo_Data__Comp_No[[#This Row],[Company Linkedin Url]],"")</f>
        <v>http://www.linkedin.com/company/imperial-corporate-capital-plc</v>
      </c>
      <c r="N1812" s="8" t="str">
        <f>IFERROR(Apollo_Data__Comp_No[[#This Row],[Website]],"")</f>
        <v>https://imperialcorporatecapital.com</v>
      </c>
      <c r="O1812" s="8" t="str">
        <f>IFERROR(Apollo_Data__Comp_No[[#This Row],[Company Address]],"")</f>
        <v>559A Kings Road, London, England, United Kingdom, SW6 2EB</v>
      </c>
      <c r="P1812" s="32"/>
    </row>
    <row r="1813" spans="1:16" x14ac:dyDescent="0.4">
      <c r="A1813" s="18" t="str">
        <f>IFERROR(Apollo_Data__Comp_No[[#This Row],[CH Company number]],"")</f>
        <v>14799624</v>
      </c>
      <c r="B1813" s="14" t="str">
        <f>IFERROR(Apollo_Data__Comp_No[[#This Row],[company]],"")</f>
        <v>CBM Developments</v>
      </c>
      <c r="C1813" s="14" t="str">
        <f>IFERROR(_xlfn.XLOOKUP(Apollo_Results[[#This Row],[Company Number ]],Apollo_Data___Inc_Lender!A:A,Apollo_Data___Inc_Lender!C:C,,)&amp;"","")</f>
        <v>Codey - Millward</v>
      </c>
      <c r="D1813" s="8" t="str">
        <f>IFERROR(_xlfn.XLOOKUP(Apollo_Results[[#This Row],[Company Number ]],Apollo_Data___Inc_Lender!A:A,Apollo_Data___Inc_Lender!D:D,,)&amp;"","")</f>
        <v/>
      </c>
      <c r="E1813" s="19">
        <f>IFERROR(_xlfn.XLOOKUP(Apollo_Results[[#This Row],[Company Number ]],Apollo_Data___Inc_Lender!A:A,Apollo_Data___Inc_Lender!E:E,"",),"")</f>
        <v>0</v>
      </c>
      <c r="F1813" s="8" t="str">
        <f>IFERROR(_xlfn.XLOOKUP(Apollo_Results[[#This Row],[Company Number ]],Apollo_Data___Inc_Lender!A:A,Apollo_Data___Inc_Lender!F:F,"",0)&amp;"","")</f>
        <v/>
      </c>
      <c r="G1813" s="19">
        <f>_xlfn.XLOOKUP(Apollo_Results[[#This Row],[Company Number ]],Apollo_Data___Inc_Lender!A:A,Apollo_Data___Inc_Lender!G:G,"",0)</f>
        <v>45029</v>
      </c>
      <c r="H1813" s="8" t="str">
        <f>IFERROR(Apollo_Data__Comp_No[[#This Row],[First Name]],"")</f>
        <v>Codey</v>
      </c>
      <c r="I1813" s="8" t="str">
        <f>IFERROR(Apollo_Data__Comp_No[[#This Row],[Last Name]],"")</f>
        <v>Millward</v>
      </c>
      <c r="M1813" s="8" t="str">
        <f>IFERROR(Apollo_Data__Comp_No[[#This Row],[Company Linkedin Url]],"")</f>
        <v>http://www.linkedin.com/company/cbm-developments</v>
      </c>
      <c r="N1813" s="8" t="str">
        <f>IFERROR(Apollo_Data__Comp_No[[#This Row],[Website]],"")</f>
        <v>https://cbmdevelopments.co.uk</v>
      </c>
      <c r="O1813" s="8" t="str">
        <f>IFERROR(Apollo_Data__Comp_No[[#This Row],[Company Address]],"")</f>
        <v>Chesterfield, England, United Kingdom</v>
      </c>
      <c r="P1813" s="32"/>
    </row>
    <row r="1814" spans="1:16" x14ac:dyDescent="0.4">
      <c r="A1814" s="18" t="str">
        <f>IFERROR(Apollo_Data__Comp_No[[#This Row],[CH Company number]],"")</f>
        <v>12906452</v>
      </c>
      <c r="B1814" s="14" t="str">
        <f>IFERROR(Apollo_Data__Comp_No[[#This Row],[company]],"")</f>
        <v>Topset Investments Group</v>
      </c>
      <c r="C1814" s="14" t="str">
        <f>IFERROR(_xlfn.XLOOKUP(Apollo_Results[[#This Row],[Company Number ]],Apollo_Data___Inc_Lender!A:A,Apollo_Data___Inc_Lender!C:C,,)&amp;"","")</f>
        <v>David - Karseladze</v>
      </c>
      <c r="D1814" s="8" t="str">
        <f>IFERROR(_xlfn.XLOOKUP(Apollo_Results[[#This Row],[Company Number ]],Apollo_Data___Inc_Lender!A:A,Apollo_Data___Inc_Lender!D:D,,)&amp;"","")</f>
        <v>Topland Jupiter Limited</v>
      </c>
      <c r="E1814" s="19">
        <f>IFERROR(_xlfn.XLOOKUP(Apollo_Results[[#This Row],[Company Number ]],Apollo_Data___Inc_Lender!A:A,Apollo_Data___Inc_Lender!E:E,"",),"")</f>
        <v>44944</v>
      </c>
      <c r="F1814" s="8" t="str">
        <f>IFERROR(_xlfn.XLOOKUP(Apollo_Results[[#This Row],[Company Number ]],Apollo_Data___Inc_Lender!A:A,Apollo_Data___Inc_Lender!F:F,"",0)&amp;"","")</f>
        <v>outstanding</v>
      </c>
      <c r="G1814" s="19">
        <f>_xlfn.XLOOKUP(Apollo_Results[[#This Row],[Company Number ]],Apollo_Data___Inc_Lender!A:A,Apollo_Data___Inc_Lender!G:G,"",0)</f>
        <v>44099</v>
      </c>
      <c r="H1814" s="8" t="str">
        <f>IFERROR(Apollo_Data__Comp_No[[#This Row],[First Name]],"")</f>
        <v>Denise</v>
      </c>
      <c r="I1814" s="8" t="str">
        <f>IFERROR(Apollo_Data__Comp_No[[#This Row],[Last Name]],"")</f>
        <v>Acosta</v>
      </c>
      <c r="M1814" s="8" t="str">
        <f>IFERROR(Apollo_Data__Comp_No[[#This Row],[Company Linkedin Url]],"")</f>
        <v>http://www.linkedin.com/company/topset-investments-group</v>
      </c>
      <c r="N1814" s="8" t="str">
        <f>IFERROR(Apollo_Data__Comp_No[[#This Row],[Website]],"")</f>
        <v>https://topsetinvestments.co.uk</v>
      </c>
      <c r="O1814" s="8" t="str">
        <f>IFERROR(Apollo_Data__Comp_No[[#This Row],[Company Address]],"")</f>
        <v>Low Road, Bressingham, England, United Kingdom, IP22 2AG</v>
      </c>
      <c r="P1814" s="32"/>
    </row>
    <row r="1815" spans="1:16" x14ac:dyDescent="0.4">
      <c r="A1815" s="18" t="str">
        <f>IFERROR(Apollo_Data__Comp_No[[#This Row],[CH Company number]],"")</f>
        <v>05072266</v>
      </c>
      <c r="B1815" s="14" t="str">
        <f>IFERROR(Apollo_Data__Comp_No[[#This Row],[company]],"")</f>
        <v>Bluefield Land Ltd</v>
      </c>
      <c r="C1815" s="14" t="str">
        <f>IFERROR(_xlfn.XLOOKUP(Apollo_Results[[#This Row],[Company Number ]],Apollo_Data___Inc_Lender!A:A,Apollo_Data___Inc_Lender!C:C,,)&amp;"","")</f>
        <v>Michael - Kenney; Paul - Markey; David - Neal; Liam - Neal</v>
      </c>
      <c r="D1815" s="8" t="str">
        <f>IFERROR(_xlfn.XLOOKUP(Apollo_Results[[#This Row],[Company Number ]],Apollo_Data___Inc_Lender!A:A,Apollo_Data___Inc_Lender!D:D,,)&amp;"","")</f>
        <v>Hsbc UK Bank PLC</v>
      </c>
      <c r="E1815" s="19">
        <f>IFERROR(_xlfn.XLOOKUP(Apollo_Results[[#This Row],[Company Number ]],Apollo_Data___Inc_Lender!A:A,Apollo_Data___Inc_Lender!E:E,"",),"")</f>
        <v>44181</v>
      </c>
      <c r="F1815" s="8" t="str">
        <f>IFERROR(_xlfn.XLOOKUP(Apollo_Results[[#This Row],[Company Number ]],Apollo_Data___Inc_Lender!A:A,Apollo_Data___Inc_Lender!F:F,"",0)&amp;"","")</f>
        <v>outstanding</v>
      </c>
      <c r="G1815" s="19">
        <f>_xlfn.XLOOKUP(Apollo_Results[[#This Row],[Company Number ]],Apollo_Data___Inc_Lender!A:A,Apollo_Data___Inc_Lender!G:G,"",0)</f>
        <v>38058</v>
      </c>
      <c r="H1815" s="8" t="str">
        <f>IFERROR(Apollo_Data__Comp_No[[#This Row],[First Name]],"")</f>
        <v>Viv</v>
      </c>
      <c r="I1815" s="8" t="str">
        <f>IFERROR(Apollo_Data__Comp_No[[#This Row],[Last Name]],"")</f>
        <v>Williams</v>
      </c>
      <c r="M1815" s="8" t="str">
        <f>IFERROR(Apollo_Data__Comp_No[[#This Row],[Company Linkedin Url]],"")</f>
        <v>http://www.linkedin.com/company/bluefield-land</v>
      </c>
      <c r="N1815" s="8" t="str">
        <f>IFERROR(Apollo_Data__Comp_No[[#This Row],[Website]],"")</f>
        <v>https://bluefieldland.co.uk</v>
      </c>
      <c r="O1815" s="8" t="str">
        <f>IFERROR(Apollo_Data__Comp_No[[#This Row],[Company Address]],"")</f>
        <v>Newton Road, Rumney, Wales, United Kingdom, CF3 2EJ</v>
      </c>
      <c r="P1815" s="32"/>
    </row>
    <row r="1816" spans="1:16" x14ac:dyDescent="0.4">
      <c r="A1816" s="18" t="str">
        <f>IFERROR(Apollo_Data__Comp_No[[#This Row],[CH Company number]],"")</f>
        <v>12091269</v>
      </c>
      <c r="B1816" s="14" t="str">
        <f>IFERROR(Apollo_Data__Comp_No[[#This Row],[company]],"")</f>
        <v>Stonna Limited</v>
      </c>
      <c r="C1816" s="14" t="str">
        <f>IFERROR(_xlfn.XLOOKUP(Apollo_Results[[#This Row],[Company Number ]],Apollo_Data___Inc_Lender!A:A,Apollo_Data___Inc_Lender!C:C,,)&amp;"","")</f>
        <v>Hasan - Dikme</v>
      </c>
      <c r="D1816" s="8" t="str">
        <f>IFERROR(_xlfn.XLOOKUP(Apollo_Results[[#This Row],[Company Number ]],Apollo_Data___Inc_Lender!A:A,Apollo_Data___Inc_Lender!D:D,,)&amp;"","")</f>
        <v/>
      </c>
      <c r="E1816" s="19">
        <f>IFERROR(_xlfn.XLOOKUP(Apollo_Results[[#This Row],[Company Number ]],Apollo_Data___Inc_Lender!A:A,Apollo_Data___Inc_Lender!E:E,"",),"")</f>
        <v>0</v>
      </c>
      <c r="F1816" s="8" t="str">
        <f>IFERROR(_xlfn.XLOOKUP(Apollo_Results[[#This Row],[Company Number ]],Apollo_Data___Inc_Lender!A:A,Apollo_Data___Inc_Lender!F:F,"",0)&amp;"","")</f>
        <v/>
      </c>
      <c r="G1816" s="19">
        <f>_xlfn.XLOOKUP(Apollo_Results[[#This Row],[Company Number ]],Apollo_Data___Inc_Lender!A:A,Apollo_Data___Inc_Lender!G:G,"",0)</f>
        <v>43654</v>
      </c>
      <c r="H1816" s="8" t="str">
        <f>IFERROR(Apollo_Data__Comp_No[[#This Row],[First Name]],"")</f>
        <v>Hasan</v>
      </c>
      <c r="I1816" s="8" t="str">
        <f>IFERROR(Apollo_Data__Comp_No[[#This Row],[Last Name]],"")</f>
        <v>Dikme</v>
      </c>
      <c r="M1816" s="8" t="str">
        <f>IFERROR(Apollo_Data__Comp_No[[#This Row],[Company Linkedin Url]],"")</f>
        <v>http://www.linkedin.com/company/stonna-ltd</v>
      </c>
      <c r="N1816" s="8" t="str">
        <f>IFERROR(Apollo_Data__Comp_No[[#This Row],[Website]],"")</f>
        <v>https://stonnaltd.com</v>
      </c>
      <c r="O1816" s="8" t="str">
        <f>IFERROR(Apollo_Data__Comp_No[[#This Row],[Company Address]],"")</f>
        <v>The Hyde, London, England, United Kingdom, NW9 6LH</v>
      </c>
      <c r="P1816" s="32"/>
    </row>
    <row r="1817" spans="1:16" x14ac:dyDescent="0.4">
      <c r="A1817" s="18" t="str">
        <f>IFERROR(Apollo_Data__Comp_No[[#This Row],[CH Company number]],"")</f>
        <v>11827927</v>
      </c>
      <c r="B1817" s="14" t="str">
        <f>IFERROR(Apollo_Data__Comp_No[[#This Row],[company]],"")</f>
        <v>Faisal Building Solution</v>
      </c>
      <c r="C1817" s="14" t="str">
        <f>IFERROR(_xlfn.XLOOKUP(Apollo_Results[[#This Row],[Company Number ]],Apollo_Data___Inc_Lender!A:A,Apollo_Data___Inc_Lender!C:C,,)&amp;"","")</f>
        <v>Faisal - Yaqoob</v>
      </c>
      <c r="D1817" s="8" t="str">
        <f>IFERROR(_xlfn.XLOOKUP(Apollo_Results[[#This Row],[Company Number ]],Apollo_Data___Inc_Lender!A:A,Apollo_Data___Inc_Lender!D:D,,)&amp;"","")</f>
        <v/>
      </c>
      <c r="E1817" s="19">
        <f>IFERROR(_xlfn.XLOOKUP(Apollo_Results[[#This Row],[Company Number ]],Apollo_Data___Inc_Lender!A:A,Apollo_Data___Inc_Lender!E:E,"",),"")</f>
        <v>0</v>
      </c>
      <c r="F1817" s="8" t="str">
        <f>IFERROR(_xlfn.XLOOKUP(Apollo_Results[[#This Row],[Company Number ]],Apollo_Data___Inc_Lender!A:A,Apollo_Data___Inc_Lender!F:F,"",0)&amp;"","")</f>
        <v/>
      </c>
      <c r="G1817" s="19">
        <f>_xlfn.XLOOKUP(Apollo_Results[[#This Row],[Company Number ]],Apollo_Data___Inc_Lender!A:A,Apollo_Data___Inc_Lender!G:G,"",0)</f>
        <v>43510</v>
      </c>
      <c r="H1817" s="8" t="str">
        <f>IFERROR(Apollo_Data__Comp_No[[#This Row],[First Name]],"")</f>
        <v>Faisal</v>
      </c>
      <c r="I1817" s="8" t="str">
        <f>IFERROR(Apollo_Data__Comp_No[[#This Row],[Last Name]],"")</f>
        <v>Yaqoob</v>
      </c>
      <c r="M1817" s="8" t="str">
        <f>IFERROR(Apollo_Data__Comp_No[[#This Row],[Company Linkedin Url]],"")</f>
        <v>http://www.linkedin.com/company/faisal-building-solution</v>
      </c>
      <c r="N1817" s="8" t="str">
        <f>IFERROR(Apollo_Data__Comp_No[[#This Row],[Website]],"")</f>
        <v>https://faisalbuildingsolution.co.uk</v>
      </c>
      <c r="O1817" s="8" t="str">
        <f>IFERROR(Apollo_Data__Comp_No[[#This Row],[Company Address]],"")</f>
        <v>Dewsbury, England, United Kingdom</v>
      </c>
      <c r="P1817" s="32"/>
    </row>
    <row r="1818" spans="1:16" x14ac:dyDescent="0.4">
      <c r="A1818" s="18" t="str">
        <f>IFERROR(Apollo_Data__Comp_No[[#This Row],[CH Company number]],"")</f>
        <v>08016364</v>
      </c>
      <c r="B1818" s="14" t="str">
        <f>IFERROR(Apollo_Data__Comp_No[[#This Row],[company]],"")</f>
        <v>Homes by Holmes</v>
      </c>
      <c r="C1818" s="14" t="str">
        <f>IFERROR(_xlfn.XLOOKUP(Apollo_Results[[#This Row],[Company Number ]],Apollo_Data___Inc_Lender!A:A,Apollo_Data___Inc_Lender!C:C,,)&amp;"","")</f>
        <v>Mark - Holmes</v>
      </c>
      <c r="D1818" s="8" t="str">
        <f>IFERROR(_xlfn.XLOOKUP(Apollo_Results[[#This Row],[Company Number ]],Apollo_Data___Inc_Lender!A:A,Apollo_Data___Inc_Lender!D:D,,)&amp;"","")</f>
        <v>Hsbc Bank PLC</v>
      </c>
      <c r="E1818" s="19">
        <f>IFERROR(_xlfn.XLOOKUP(Apollo_Results[[#This Row],[Company Number ]],Apollo_Data___Inc_Lender!A:A,Apollo_Data___Inc_Lender!E:E,"",),"")</f>
        <v>41022</v>
      </c>
      <c r="F1818" s="8" t="str">
        <f>IFERROR(_xlfn.XLOOKUP(Apollo_Results[[#This Row],[Company Number ]],Apollo_Data___Inc_Lender!A:A,Apollo_Data___Inc_Lender!F:F,"",0)&amp;"","")</f>
        <v>outstanding</v>
      </c>
      <c r="G1818" s="19">
        <f>_xlfn.XLOOKUP(Apollo_Results[[#This Row],[Company Number ]],Apollo_Data___Inc_Lender!A:A,Apollo_Data___Inc_Lender!G:G,"",0)</f>
        <v>41001</v>
      </c>
      <c r="H1818" s="8" t="str">
        <f>IFERROR(Apollo_Data__Comp_No[[#This Row],[First Name]],"")</f>
        <v>Sue</v>
      </c>
      <c r="I1818" s="8" t="str">
        <f>IFERROR(Apollo_Data__Comp_No[[#This Row],[Last Name]],"")</f>
        <v>Rigg</v>
      </c>
      <c r="M1818" s="8" t="str">
        <f>IFERROR(Apollo_Data__Comp_No[[#This Row],[Company Linkedin Url]],"")</f>
        <v>http://www.linkedin.com/company/homes-by-holmes1</v>
      </c>
      <c r="N1818" s="8" t="str">
        <f>IFERROR(Apollo_Data__Comp_No[[#This Row],[Website]],"")</f>
        <v>https://homesbyholmes.co.uk</v>
      </c>
      <c r="O1818" s="8" t="str">
        <f>IFERROR(Apollo_Data__Comp_No[[#This Row],[Company Address]],"")</f>
        <v>9 Chapel Walk, Sheffield, England, United Kingdom, S1 2PD</v>
      </c>
      <c r="P1818" s="32"/>
    </row>
    <row r="1819" spans="1:16" x14ac:dyDescent="0.4">
      <c r="A1819" s="18" t="str">
        <f>IFERROR(Apollo_Data__Comp_No[[#This Row],[CH Company number]],"")</f>
        <v>04301745</v>
      </c>
      <c r="B1819" s="14" t="str">
        <f>IFERROR(Apollo_Data__Comp_No[[#This Row],[company]],"")</f>
        <v>Burgess Homes Ltd</v>
      </c>
      <c r="C1819" s="14" t="str">
        <f>IFERROR(_xlfn.XLOOKUP(Apollo_Results[[#This Row],[Company Number ]],Apollo_Data___Inc_Lender!A:A,Apollo_Data___Inc_Lender!C:C,,)&amp;"","")</f>
        <v>Sharon - Burgess; Oliver - Burgess; Simon - Burgess; Victoria - Thompson</v>
      </c>
      <c r="D1819" s="8" t="str">
        <f>IFERROR(_xlfn.XLOOKUP(Apollo_Results[[#This Row],[Company Number ]],Apollo_Data___Inc_Lender!A:A,Apollo_Data___Inc_Lender!D:D,,)&amp;"","")</f>
        <v>Lloyds Bank PLC</v>
      </c>
      <c r="E1819" s="19">
        <f>IFERROR(_xlfn.XLOOKUP(Apollo_Results[[#This Row],[Company Number ]],Apollo_Data___Inc_Lender!A:A,Apollo_Data___Inc_Lender!E:E,"",),"")</f>
        <v>44259</v>
      </c>
      <c r="F1819" s="8" t="str">
        <f>IFERROR(_xlfn.XLOOKUP(Apollo_Results[[#This Row],[Company Number ]],Apollo_Data___Inc_Lender!A:A,Apollo_Data___Inc_Lender!F:F,"",0)&amp;"","")</f>
        <v>fully-satisfied</v>
      </c>
      <c r="G1819" s="19">
        <f>_xlfn.XLOOKUP(Apollo_Results[[#This Row],[Company Number ]],Apollo_Data___Inc_Lender!A:A,Apollo_Data___Inc_Lender!G:G,"",0)</f>
        <v>37173</v>
      </c>
      <c r="H1819" s="8" t="str">
        <f>IFERROR(Apollo_Data__Comp_No[[#This Row],[First Name]],"")</f>
        <v>Simon</v>
      </c>
      <c r="I1819" s="8" t="str">
        <f>IFERROR(Apollo_Data__Comp_No[[#This Row],[Last Name]],"")</f>
        <v>Burgess</v>
      </c>
      <c r="M1819" s="8" t="str">
        <f>IFERROR(Apollo_Data__Comp_No[[#This Row],[Company Linkedin Url]],"")</f>
        <v>http://www.linkedin.com/company/burgess-homes-limited</v>
      </c>
      <c r="N1819" s="8" t="str">
        <f>IFERROR(Apollo_Data__Comp_No[[#This Row],[Website]],"")</f>
        <v>https://burgesshomesltd.co.uk</v>
      </c>
      <c r="O1819" s="8" t="str">
        <f>IFERROR(Apollo_Data__Comp_No[[#This Row],[Company Address]],"")</f>
        <v>Diss, England, United Kingdom</v>
      </c>
      <c r="P1819" s="32"/>
    </row>
    <row r="1820" spans="1:16" x14ac:dyDescent="0.4">
      <c r="A1820" s="18" t="str">
        <f>IFERROR(Apollo_Data__Comp_No[[#This Row],[CH Company number]],"")</f>
        <v>11381504</v>
      </c>
      <c r="B1820" s="14" t="str">
        <f>IFERROR(Apollo_Data__Comp_No[[#This Row],[company]],"")</f>
        <v>Enborne Project Consultancy Ltd</v>
      </c>
      <c r="C1820" s="14" t="str">
        <f>IFERROR(_xlfn.XLOOKUP(Apollo_Results[[#This Row],[Company Number ]],Apollo_Data___Inc_Lender!A:A,Apollo_Data___Inc_Lender!C:C,,)&amp;"","")</f>
        <v>Jonathan - Dean; Martin - Dunstan</v>
      </c>
      <c r="D1820" s="8" t="str">
        <f>IFERROR(_xlfn.XLOOKUP(Apollo_Results[[#This Row],[Company Number ]],Apollo_Data___Inc_Lender!A:A,Apollo_Data___Inc_Lender!D:D,,)&amp;"","")</f>
        <v/>
      </c>
      <c r="E1820" s="19">
        <f>IFERROR(_xlfn.XLOOKUP(Apollo_Results[[#This Row],[Company Number ]],Apollo_Data___Inc_Lender!A:A,Apollo_Data___Inc_Lender!E:E,"",),"")</f>
        <v>0</v>
      </c>
      <c r="F1820" s="8" t="str">
        <f>IFERROR(_xlfn.XLOOKUP(Apollo_Results[[#This Row],[Company Number ]],Apollo_Data___Inc_Lender!A:A,Apollo_Data___Inc_Lender!F:F,"",0)&amp;"","")</f>
        <v/>
      </c>
      <c r="G1820" s="19">
        <f>_xlfn.XLOOKUP(Apollo_Results[[#This Row],[Company Number ]],Apollo_Data___Inc_Lender!A:A,Apollo_Data___Inc_Lender!G:G,"",0)</f>
        <v>43244</v>
      </c>
      <c r="H1820" s="8" t="str">
        <f>IFERROR(Apollo_Data__Comp_No[[#This Row],[First Name]],"")</f>
        <v>Allister</v>
      </c>
      <c r="I1820" s="8" t="str">
        <f>IFERROR(Apollo_Data__Comp_No[[#This Row],[Last Name]],"")</f>
        <v>Mapm</v>
      </c>
      <c r="M1820" s="8" t="str">
        <f>IFERROR(Apollo_Data__Comp_No[[#This Row],[Company Linkedin Url]],"")</f>
        <v>http://www.linkedin.com/company/enborne-project-consultancy-ltd</v>
      </c>
      <c r="N1820" s="8" t="str">
        <f>IFERROR(Apollo_Data__Comp_No[[#This Row],[Website]],"")</f>
        <v>https://enborneprojects.com</v>
      </c>
      <c r="O1820" s="8" t="str">
        <f>IFERROR(Apollo_Data__Comp_No[[#This Row],[Company Address]],"")</f>
        <v>3 Cromwell Road, Newbury, England, United Kingdom, RG14 2HP</v>
      </c>
      <c r="P1820" s="32"/>
    </row>
    <row r="1821" spans="1:16" x14ac:dyDescent="0.4">
      <c r="A1821" s="18" t="str">
        <f>IFERROR(Apollo_Data__Comp_No[[#This Row],[CH Company number]],"")</f>
        <v>11113607</v>
      </c>
      <c r="B1821" s="14" t="str">
        <f>IFERROR(Apollo_Data__Comp_No[[#This Row],[company]],"")</f>
        <v>Latitude London</v>
      </c>
      <c r="C1821" s="14" t="str">
        <f>IFERROR(_xlfn.XLOOKUP(Apollo_Results[[#This Row],[Company Number ]],Apollo_Data___Inc_Lender!A:A,Apollo_Data___Inc_Lender!C:C,,)&amp;"","")</f>
        <v>Robert - Beecham</v>
      </c>
      <c r="D1821" s="8" t="str">
        <f>IFERROR(_xlfn.XLOOKUP(Apollo_Results[[#This Row],[Company Number ]],Apollo_Data___Inc_Lender!A:A,Apollo_Data___Inc_Lender!D:D,,)&amp;"","")</f>
        <v/>
      </c>
      <c r="E1821" s="19">
        <f>IFERROR(_xlfn.XLOOKUP(Apollo_Results[[#This Row],[Company Number ]],Apollo_Data___Inc_Lender!A:A,Apollo_Data___Inc_Lender!E:E,"",),"")</f>
        <v>0</v>
      </c>
      <c r="F1821" s="8" t="str">
        <f>IFERROR(_xlfn.XLOOKUP(Apollo_Results[[#This Row],[Company Number ]],Apollo_Data___Inc_Lender!A:A,Apollo_Data___Inc_Lender!F:F,"",0)&amp;"","")</f>
        <v/>
      </c>
      <c r="G1821" s="19">
        <f>_xlfn.XLOOKUP(Apollo_Results[[#This Row],[Company Number ]],Apollo_Data___Inc_Lender!A:A,Apollo_Data___Inc_Lender!G:G,"",0)</f>
        <v>43084</v>
      </c>
      <c r="H1821" s="8" t="str">
        <f>IFERROR(Apollo_Data__Comp_No[[#This Row],[First Name]],"")</f>
        <v>Jessica</v>
      </c>
      <c r="I1821" s="8" t="str">
        <f>IFERROR(Apollo_Data__Comp_No[[#This Row],[Last Name]],"")</f>
        <v>Moran</v>
      </c>
      <c r="M1821" s="8" t="str">
        <f>IFERROR(Apollo_Data__Comp_No[[#This Row],[Company Linkedin Url]],"")</f>
        <v>http://www.linkedin.com/company/latitudelondon</v>
      </c>
      <c r="N1821" s="8" t="str">
        <f>IFERROR(Apollo_Data__Comp_No[[#This Row],[Website]],"")</f>
        <v>https://latitudelondon.com</v>
      </c>
      <c r="O1821" s="8" t="str">
        <f>IFERROR(Apollo_Data__Comp_No[[#This Row],[Company Address]],"")</f>
        <v>21 Nottingham Place, London, England, United Kingdom, W1U 5LH</v>
      </c>
      <c r="P1821" s="32"/>
    </row>
    <row r="1822" spans="1:16" x14ac:dyDescent="0.4">
      <c r="A1822" s="18" t="str">
        <f>IFERROR(Apollo_Data__Comp_No[[#This Row],[CH Company number]],"")</f>
        <v>11240810</v>
      </c>
      <c r="B1822" s="14" t="str">
        <f>IFERROR(Apollo_Data__Comp_No[[#This Row],[company]],"")</f>
        <v>Shepha Properties Ltd</v>
      </c>
      <c r="C1822" s="14" t="str">
        <f>IFERROR(_xlfn.XLOOKUP(Apollo_Results[[#This Row],[Company Number ]],Apollo_Data___Inc_Lender!A:A,Apollo_Data___Inc_Lender!C:C,,)&amp;"","")</f>
        <v>Modupe - Oludipe; Niyi - Oludipe</v>
      </c>
      <c r="D1822" s="8" t="str">
        <f>IFERROR(_xlfn.XLOOKUP(Apollo_Results[[#This Row],[Company Number ]],Apollo_Data___Inc_Lender!A:A,Apollo_Data___Inc_Lender!D:D,,)&amp;"","")</f>
        <v>Godiva Mortgages Limited</v>
      </c>
      <c r="E1822" s="19">
        <f>IFERROR(_xlfn.XLOOKUP(Apollo_Results[[#This Row],[Company Number ]],Apollo_Data___Inc_Lender!A:A,Apollo_Data___Inc_Lender!E:E,"",),"")</f>
        <v>45894</v>
      </c>
      <c r="F1822" s="8" t="str">
        <f>IFERROR(_xlfn.XLOOKUP(Apollo_Results[[#This Row],[Company Number ]],Apollo_Data___Inc_Lender!A:A,Apollo_Data___Inc_Lender!F:F,"",0)&amp;"","")</f>
        <v>outstanding</v>
      </c>
      <c r="G1822" s="19">
        <f>_xlfn.XLOOKUP(Apollo_Results[[#This Row],[Company Number ]],Apollo_Data___Inc_Lender!A:A,Apollo_Data___Inc_Lender!G:G,"",0)</f>
        <v>43166</v>
      </c>
      <c r="H1822" s="8" t="str">
        <f>IFERROR(Apollo_Data__Comp_No[[#This Row],[First Name]],"")</f>
        <v>Niyi</v>
      </c>
      <c r="I1822" s="8" t="str">
        <f>IFERROR(Apollo_Data__Comp_No[[#This Row],[Last Name]],"")</f>
        <v>Oludipe</v>
      </c>
      <c r="M1822" s="8" t="str">
        <f>IFERROR(Apollo_Data__Comp_No[[#This Row],[Company Linkedin Url]],"")</f>
        <v>http://www.linkedin.com/company/shepha-properties</v>
      </c>
      <c r="N1822" s="8" t="str">
        <f>IFERROR(Apollo_Data__Comp_No[[#This Row],[Website]],"")</f>
        <v>https://shephaproperties.co.uk</v>
      </c>
      <c r="O1822" s="8" t="str">
        <f>IFERROR(Apollo_Data__Comp_No[[#This Row],[Company Address]],"")</f>
        <v>Edinburgh, Scotland, United Kingdom</v>
      </c>
      <c r="P1822" s="32"/>
    </row>
    <row r="1823" spans="1:16" x14ac:dyDescent="0.4">
      <c r="A1823" s="18" t="str">
        <f>IFERROR(Apollo_Data__Comp_No[[#This Row],[CH Company number]],"")</f>
        <v>10208569</v>
      </c>
      <c r="B1823" s="14" t="str">
        <f>IFERROR(Apollo_Data__Comp_No[[#This Row],[company]],"")</f>
        <v>Coln Signature Homes</v>
      </c>
      <c r="C1823" s="14" t="str">
        <f>IFERROR(_xlfn.XLOOKUP(Apollo_Results[[#This Row],[Company Number ]],Apollo_Data___Inc_Lender!A:A,Apollo_Data___Inc_Lender!C:C,,)&amp;"","")</f>
        <v>Robert - Bland; Roger - Brennan; Timothy - Lowe</v>
      </c>
      <c r="D1823" s="8" t="str">
        <f>IFERROR(_xlfn.XLOOKUP(Apollo_Results[[#This Row],[Company Number ]],Apollo_Data___Inc_Lender!A:A,Apollo_Data___Inc_Lender!D:D,,)&amp;"","")</f>
        <v>National Westminster Bank PLC</v>
      </c>
      <c r="E1823" s="19">
        <f>IFERROR(_xlfn.XLOOKUP(Apollo_Results[[#This Row],[Company Number ]],Apollo_Data___Inc_Lender!A:A,Apollo_Data___Inc_Lender!E:E,"",),"")</f>
        <v>43283</v>
      </c>
      <c r="F1823" s="8" t="str">
        <f>IFERROR(_xlfn.XLOOKUP(Apollo_Results[[#This Row],[Company Number ]],Apollo_Data___Inc_Lender!A:A,Apollo_Data___Inc_Lender!F:F,"",0)&amp;"","")</f>
        <v>fully-satisfied</v>
      </c>
      <c r="G1823" s="19">
        <f>_xlfn.XLOOKUP(Apollo_Results[[#This Row],[Company Number ]],Apollo_Data___Inc_Lender!A:A,Apollo_Data___Inc_Lender!G:G,"",0)</f>
        <v>42522</v>
      </c>
      <c r="H1823" s="8" t="str">
        <f>IFERROR(Apollo_Data__Comp_No[[#This Row],[First Name]],"")</f>
        <v>Neil</v>
      </c>
      <c r="I1823" s="8" t="str">
        <f>IFERROR(Apollo_Data__Comp_No[[#This Row],[Last Name]],"")</f>
        <v>Adams</v>
      </c>
      <c r="M1823" s="8" t="str">
        <f>IFERROR(Apollo_Data__Comp_No[[#This Row],[Company Linkedin Url]],"")</f>
        <v>http://www.linkedin.com/company/coln-signature-homes</v>
      </c>
      <c r="N1823" s="8" t="str">
        <f>IFERROR(Apollo_Data__Comp_No[[#This Row],[Website]],"")</f>
        <v>https://colnsignaturehomes.co.uk</v>
      </c>
      <c r="O1823" s="8" t="str">
        <f>IFERROR(Apollo_Data__Comp_No[[#This Row],[Company Address]],"")</f>
        <v>4-5 Woodlands, Bristol, England, United Kingdom, BS32 4</v>
      </c>
      <c r="P1823" s="32"/>
    </row>
    <row r="1824" spans="1:16" x14ac:dyDescent="0.4">
      <c r="A1824" s="18" t="str">
        <f>IFERROR(Apollo_Data__Comp_No[[#This Row],[CH Company number]],"")</f>
        <v>12262903</v>
      </c>
      <c r="B1824" s="14" t="str">
        <f>IFERROR(Apollo_Data__Comp_No[[#This Row],[company]],"")</f>
        <v>Poltair HomesÂ®ï¸</v>
      </c>
      <c r="C1824" s="14" t="str">
        <f>IFERROR(_xlfn.XLOOKUP(Apollo_Results[[#This Row],[Company Number ]],Apollo_Data___Inc_Lender!A:A,Apollo_Data___Inc_Lender!C:C,,)&amp;"","")</f>
        <v>Rebecca - Brading; Neil - Mitchell; Paul - Mitchell; Susan - Mitchell</v>
      </c>
      <c r="D1824" s="8" t="str">
        <f>IFERROR(_xlfn.XLOOKUP(Apollo_Results[[#This Row],[Company Number ]],Apollo_Data___Inc_Lender!A:A,Apollo_Data___Inc_Lender!D:D,,)&amp;"","")</f>
        <v>Poltair Housing Limited</v>
      </c>
      <c r="E1824" s="19">
        <f>IFERROR(_xlfn.XLOOKUP(Apollo_Results[[#This Row],[Company Number ]],Apollo_Data___Inc_Lender!A:A,Apollo_Data___Inc_Lender!E:E,"",),"")</f>
        <v>43768</v>
      </c>
      <c r="F1824" s="8" t="str">
        <f>IFERROR(_xlfn.XLOOKUP(Apollo_Results[[#This Row],[Company Number ]],Apollo_Data___Inc_Lender!A:A,Apollo_Data___Inc_Lender!F:F,"",0)&amp;"","")</f>
        <v>fully-satisfied</v>
      </c>
      <c r="G1824" s="19">
        <f>_xlfn.XLOOKUP(Apollo_Results[[#This Row],[Company Number ]],Apollo_Data___Inc_Lender!A:A,Apollo_Data___Inc_Lender!G:G,"",0)</f>
        <v>43753</v>
      </c>
      <c r="H1824" s="8" t="str">
        <f>IFERROR(Apollo_Data__Comp_No[[#This Row],[First Name]],"")</f>
        <v>Andrew</v>
      </c>
      <c r="I1824" s="8" t="str">
        <f>IFERROR(Apollo_Data__Comp_No[[#This Row],[Last Name]],"")</f>
        <v>Ley</v>
      </c>
      <c r="M1824" s="8" t="str">
        <f>IFERROR(Apollo_Data__Comp_No[[#This Row],[Company Linkedin Url]],"")</f>
        <v>http://www.linkedin.com/company/poltair-developments-limited</v>
      </c>
      <c r="N1824" s="8" t="str">
        <f>IFERROR(Apollo_Data__Comp_No[[#This Row],[Website]],"")</f>
        <v>https://poltairhomes.com</v>
      </c>
      <c r="O1824" s="8" t="str">
        <f>IFERROR(Apollo_Data__Comp_No[[#This Row],[Company Address]],"")</f>
        <v>Brannam Crescent, Barnstaple, England, United Kingdom, EX31 3</v>
      </c>
      <c r="P1824" s="32"/>
    </row>
    <row r="1825" spans="1:16" x14ac:dyDescent="0.4">
      <c r="A1825" s="18" t="str">
        <f>IFERROR(Apollo_Data__Comp_No[[#This Row],[CH Company number]],"")</f>
        <v>05355540</v>
      </c>
      <c r="B1825" s="14" t="str">
        <f>IFERROR(Apollo_Data__Comp_No[[#This Row],[company]],"")</f>
        <v>Rouse Homes Ltd</v>
      </c>
      <c r="C1825" s="14" t="str">
        <f>IFERROR(_xlfn.XLOOKUP(Apollo_Results[[#This Row],[Company Number ]],Apollo_Data___Inc_Lender!A:A,Apollo_Data___Inc_Lender!C:C,,)&amp;"","")</f>
        <v>Jonathan - Kingston; Thomas - Alton; Kevin - Rouse; John - Whelan</v>
      </c>
      <c r="D1825" s="8" t="str">
        <f>IFERROR(_xlfn.XLOOKUP(Apollo_Results[[#This Row],[Company Number ]],Apollo_Data___Inc_Lender!A:A,Apollo_Data___Inc_Lender!D:D,,)&amp;"","")</f>
        <v>Bridgeco Limited</v>
      </c>
      <c r="E1825" s="19">
        <f>IFERROR(_xlfn.XLOOKUP(Apollo_Results[[#This Row],[Company Number ]],Apollo_Data___Inc_Lender!A:A,Apollo_Data___Inc_Lender!E:E,"",),"")</f>
        <v>43538</v>
      </c>
      <c r="F1825" s="8" t="str">
        <f>IFERROR(_xlfn.XLOOKUP(Apollo_Results[[#This Row],[Company Number ]],Apollo_Data___Inc_Lender!A:A,Apollo_Data___Inc_Lender!F:F,"",0)&amp;"","")</f>
        <v>fully-satisfied</v>
      </c>
      <c r="G1825" s="19">
        <f>_xlfn.XLOOKUP(Apollo_Results[[#This Row],[Company Number ]],Apollo_Data___Inc_Lender!A:A,Apollo_Data___Inc_Lender!G:G,"",0)</f>
        <v>38390</v>
      </c>
      <c r="H1825" s="8" t="str">
        <f>IFERROR(Apollo_Data__Comp_No[[#This Row],[First Name]],"")</f>
        <v>Tom</v>
      </c>
      <c r="I1825" s="8" t="str">
        <f>IFERROR(Apollo_Data__Comp_No[[#This Row],[Last Name]],"")</f>
        <v>Alton</v>
      </c>
      <c r="M1825" s="8" t="str">
        <f>IFERROR(Apollo_Data__Comp_No[[#This Row],[Company Linkedin Url]],"")</f>
        <v>http://www.linkedin.com/company/rouse-homes-ltd</v>
      </c>
      <c r="N1825" s="8" t="str">
        <f>IFERROR(Apollo_Data__Comp_No[[#This Row],[Website]],"")</f>
        <v>https://rousehomes.co.uk</v>
      </c>
      <c r="O1825" s="8" t="str">
        <f>IFERROR(Apollo_Data__Comp_No[[#This Row],[Company Address]],"")</f>
        <v>Leeds, England, United Kingdom, LS12 3AL</v>
      </c>
      <c r="P1825" s="32"/>
    </row>
    <row r="1826" spans="1:16" x14ac:dyDescent="0.4">
      <c r="A1826" s="18" t="str">
        <f>IFERROR(Apollo_Data__Comp_No[[#This Row],[CH Company number]],"")</f>
        <v>11058062</v>
      </c>
      <c r="B1826" s="14" t="str">
        <f>IFERROR(Apollo_Data__Comp_No[[#This Row],[company]],"")</f>
        <v>Henigman</v>
      </c>
      <c r="C1826" s="14" t="str">
        <f>IFERROR(_xlfn.XLOOKUP(Apollo_Results[[#This Row],[Company Number ]],Apollo_Data___Inc_Lender!A:A,Apollo_Data___Inc_Lender!C:C,,)&amp;"","")</f>
        <v>Dean - Main</v>
      </c>
      <c r="D1826" s="8" t="str">
        <f>IFERROR(_xlfn.XLOOKUP(Apollo_Results[[#This Row],[Company Number ]],Apollo_Data___Inc_Lender!A:A,Apollo_Data___Inc_Lender!D:D,,)&amp;"","")</f>
        <v/>
      </c>
      <c r="E1826" s="19">
        <f>IFERROR(_xlfn.XLOOKUP(Apollo_Results[[#This Row],[Company Number ]],Apollo_Data___Inc_Lender!A:A,Apollo_Data___Inc_Lender!E:E,"",),"")</f>
        <v>0</v>
      </c>
      <c r="F1826" s="8" t="str">
        <f>IFERROR(_xlfn.XLOOKUP(Apollo_Results[[#This Row],[Company Number ]],Apollo_Data___Inc_Lender!A:A,Apollo_Data___Inc_Lender!F:F,"",0)&amp;"","")</f>
        <v/>
      </c>
      <c r="G1826" s="19">
        <f>_xlfn.XLOOKUP(Apollo_Results[[#This Row],[Company Number ]],Apollo_Data___Inc_Lender!A:A,Apollo_Data___Inc_Lender!G:G,"",0)</f>
        <v>43049</v>
      </c>
      <c r="H1826" s="8" t="str">
        <f>IFERROR(Apollo_Data__Comp_No[[#This Row],[First Name]],"")</f>
        <v>Stu</v>
      </c>
      <c r="I1826" s="8" t="str">
        <f>IFERROR(Apollo_Data__Comp_No[[#This Row],[Last Name]],"")</f>
        <v>Goulds</v>
      </c>
      <c r="M1826" s="8" t="str">
        <f>IFERROR(Apollo_Data__Comp_No[[#This Row],[Company Linkedin Url]],"")</f>
        <v>http://www.linkedin.com/company/henigman</v>
      </c>
      <c r="N1826" s="8" t="str">
        <f>IFERROR(Apollo_Data__Comp_No[[#This Row],[Website]],"")</f>
        <v>https://henigman.co.uk</v>
      </c>
      <c r="O1826" s="8" t="str">
        <f>IFERROR(Apollo_Data__Comp_No[[#This Row],[Company Address]],"")</f>
        <v>65 Curzon Street, London, England, United Kingdom, W1J 8PE</v>
      </c>
      <c r="P1826" s="32"/>
    </row>
    <row r="1827" spans="1:16" x14ac:dyDescent="0.4">
      <c r="A1827" s="18" t="str">
        <f>IFERROR(Apollo_Data__Comp_No[[#This Row],[CH Company number]],"")</f>
        <v>11786633</v>
      </c>
      <c r="B1827" s="14" t="str">
        <f>IFERROR(Apollo_Data__Comp_No[[#This Row],[company]],"")</f>
        <v>You Are Home</v>
      </c>
      <c r="C1827" s="14" t="str">
        <f>IFERROR(_xlfn.XLOOKUP(Apollo_Results[[#This Row],[Company Number ]],Apollo_Data___Inc_Lender!A:A,Apollo_Data___Inc_Lender!C:C,,)&amp;"","")</f>
        <v>David - Cahill; David - Hickey</v>
      </c>
      <c r="D1827" s="8" t="str">
        <f>IFERROR(_xlfn.XLOOKUP(Apollo_Results[[#This Row],[Company Number ]],Apollo_Data___Inc_Lender!A:A,Apollo_Data___Inc_Lender!D:D,,)&amp;"","")</f>
        <v/>
      </c>
      <c r="E1827" s="19">
        <f>IFERROR(_xlfn.XLOOKUP(Apollo_Results[[#This Row],[Company Number ]],Apollo_Data___Inc_Lender!A:A,Apollo_Data___Inc_Lender!E:E,"",),"")</f>
        <v>0</v>
      </c>
      <c r="F1827" s="8" t="str">
        <f>IFERROR(_xlfn.XLOOKUP(Apollo_Results[[#This Row],[Company Number ]],Apollo_Data___Inc_Lender!A:A,Apollo_Data___Inc_Lender!F:F,"",0)&amp;"","")</f>
        <v/>
      </c>
      <c r="G1827" s="19">
        <f>_xlfn.XLOOKUP(Apollo_Results[[#This Row],[Company Number ]],Apollo_Data___Inc_Lender!A:A,Apollo_Data___Inc_Lender!G:G,"",0)</f>
        <v>43489</v>
      </c>
      <c r="H1827" s="8" t="str">
        <f>IFERROR(Apollo_Data__Comp_No[[#This Row],[First Name]],"")</f>
        <v>Harrison</v>
      </c>
      <c r="I1827" s="8" t="str">
        <f>IFERROR(Apollo_Data__Comp_No[[#This Row],[Last Name]],"")</f>
        <v>Kerr</v>
      </c>
      <c r="M1827" s="8" t="str">
        <f>IFERROR(Apollo_Data__Comp_No[[#This Row],[Company Linkedin Url]],"")</f>
        <v>http://www.linkedin.com/company/home-sussex-ltd</v>
      </c>
      <c r="N1827" s="8" t="str">
        <f>IFERROR(Apollo_Data__Comp_No[[#This Row],[Website]],"")</f>
        <v>https://youarehome.uk</v>
      </c>
      <c r="O1827" s="8" t="str">
        <f>IFERROR(Apollo_Data__Comp_No[[#This Row],[Company Address]],"")</f>
        <v>Brighton, England, United Kingdom</v>
      </c>
      <c r="P1827" s="32"/>
    </row>
    <row r="1828" spans="1:16" x14ac:dyDescent="0.4">
      <c r="A1828" s="18" t="str">
        <f>IFERROR(Apollo_Data__Comp_No[[#This Row],[CH Company number]],"")</f>
        <v>13013391</v>
      </c>
      <c r="B1828" s="14" t="str">
        <f>IFERROR(Apollo_Data__Comp_No[[#This Row],[company]],"")</f>
        <v>Construct Media</v>
      </c>
      <c r="C1828" s="14" t="str">
        <f>IFERROR(_xlfn.XLOOKUP(Apollo_Results[[#This Row],[Company Number ]],Apollo_Data___Inc_Lender!A:A,Apollo_Data___Inc_Lender!C:C,,)&amp;"","")</f>
        <v>Shane - Gee</v>
      </c>
      <c r="D1828" s="8" t="str">
        <f>IFERROR(_xlfn.XLOOKUP(Apollo_Results[[#This Row],[Company Number ]],Apollo_Data___Inc_Lender!A:A,Apollo_Data___Inc_Lender!D:D,,)&amp;"","")</f>
        <v/>
      </c>
      <c r="E1828" s="19">
        <f>IFERROR(_xlfn.XLOOKUP(Apollo_Results[[#This Row],[Company Number ]],Apollo_Data___Inc_Lender!A:A,Apollo_Data___Inc_Lender!E:E,"",),"")</f>
        <v>0</v>
      </c>
      <c r="F1828" s="8" t="str">
        <f>IFERROR(_xlfn.XLOOKUP(Apollo_Results[[#This Row],[Company Number ]],Apollo_Data___Inc_Lender!A:A,Apollo_Data___Inc_Lender!F:F,"",0)&amp;"","")</f>
        <v/>
      </c>
      <c r="G1828" s="19">
        <f>_xlfn.XLOOKUP(Apollo_Results[[#This Row],[Company Number ]],Apollo_Data___Inc_Lender!A:A,Apollo_Data___Inc_Lender!G:G,"",0)</f>
        <v>44147</v>
      </c>
      <c r="H1828" s="8" t="str">
        <f>IFERROR(Apollo_Data__Comp_No[[#This Row],[First Name]],"")</f>
        <v>Catherine</v>
      </c>
      <c r="I1828" s="8" t="str">
        <f>IFERROR(Apollo_Data__Comp_No[[#This Row],[Last Name]],"")</f>
        <v>Hill</v>
      </c>
      <c r="M1828" s="8" t="str">
        <f>IFERROR(Apollo_Data__Comp_No[[#This Row],[Company Linkedin Url]],"")</f>
        <v>http://www.linkedin.com/company/constructmedia</v>
      </c>
      <c r="N1828" s="8" t="str">
        <f>IFERROR(Apollo_Data__Comp_No[[#This Row],[Website]],"")</f>
        <v>https://constructmedia.co.uk</v>
      </c>
      <c r="O1828" s="8" t="str">
        <f>IFERROR(Apollo_Data__Comp_No[[#This Row],[Company Address]],"")</f>
        <v>Bath, England, United Kingdom</v>
      </c>
      <c r="P1828" s="32"/>
    </row>
    <row r="1829" spans="1:16" x14ac:dyDescent="0.4">
      <c r="A1829" s="18" t="str">
        <f>IFERROR(Apollo_Data__Comp_No[[#This Row],[CH Company number]],"")</f>
        <v>12630002</v>
      </c>
      <c r="B1829" s="14" t="str">
        <f>IFERROR(Apollo_Data__Comp_No[[#This Row],[company]],"")</f>
        <v>Mayfair Property Group</v>
      </c>
      <c r="C1829" s="14" t="str">
        <f>IFERROR(_xlfn.XLOOKUP(Apollo_Results[[#This Row],[Company Number ]],Apollo_Data___Inc_Lender!A:A,Apollo_Data___Inc_Lender!C:C,,)&amp;"","")</f>
        <v>Irfan - Mirza; Elizabeth - Westhead</v>
      </c>
      <c r="D1829" s="8" t="str">
        <f>IFERROR(_xlfn.XLOOKUP(Apollo_Results[[#This Row],[Company Number ]],Apollo_Data___Inc_Lender!A:A,Apollo_Data___Inc_Lender!D:D,,)&amp;"","")</f>
        <v/>
      </c>
      <c r="E1829" s="19">
        <f>IFERROR(_xlfn.XLOOKUP(Apollo_Results[[#This Row],[Company Number ]],Apollo_Data___Inc_Lender!A:A,Apollo_Data___Inc_Lender!E:E,"",),"")</f>
        <v>0</v>
      </c>
      <c r="F1829" s="8" t="str">
        <f>IFERROR(_xlfn.XLOOKUP(Apollo_Results[[#This Row],[Company Number ]],Apollo_Data___Inc_Lender!A:A,Apollo_Data___Inc_Lender!F:F,"",0)&amp;"","")</f>
        <v/>
      </c>
      <c r="G1829" s="19">
        <f>_xlfn.XLOOKUP(Apollo_Results[[#This Row],[Company Number ]],Apollo_Data___Inc_Lender!A:A,Apollo_Data___Inc_Lender!G:G,"",0)</f>
        <v>43979</v>
      </c>
      <c r="H1829" s="8" t="str">
        <f>IFERROR(Apollo_Data__Comp_No[[#This Row],[First Name]],"")</f>
        <v>Victoria</v>
      </c>
      <c r="I1829" s="8" t="str">
        <f>IFERROR(Apollo_Data__Comp_No[[#This Row],[Last Name]],"")</f>
        <v>Patterson</v>
      </c>
      <c r="M1829" s="8" t="str">
        <f>IFERROR(Apollo_Data__Comp_No[[#This Row],[Company Linkedin Url]],"")</f>
        <v>http://www.linkedin.com/company/the-mayfair-group-northern-ireland</v>
      </c>
      <c r="N1829" s="8" t="str">
        <f>IFERROR(Apollo_Data__Comp_No[[#This Row],[Website]],"")</f>
        <v>https://mayfairgroupltd.com</v>
      </c>
      <c r="O1829" s="8" t="str">
        <f>IFERROR(Apollo_Data__Comp_No[[#This Row],[Company Address]],"")</f>
        <v>19 Heron Road, Belfast, Northern Ireland, United Kingdom, BT3 9</v>
      </c>
      <c r="P1829" s="32"/>
    </row>
    <row r="1830" spans="1:16" x14ac:dyDescent="0.4">
      <c r="A1830" s="18" t="str">
        <f>IFERROR(Apollo_Data__Comp_No[[#This Row],[CH Company number]],"")</f>
        <v>10109987</v>
      </c>
      <c r="B1830" s="14" t="str">
        <f>IFERROR(Apollo_Data__Comp_No[[#This Row],[company]],"")</f>
        <v>Alchemi Group</v>
      </c>
      <c r="C1830" s="14" t="str">
        <f>IFERROR(_xlfn.XLOOKUP(Apollo_Results[[#This Row],[Company Number ]],Apollo_Data___Inc_Lender!A:A,Apollo_Data___Inc_Lender!C:C,,)&amp;"","")</f>
        <v>Charles - Baxter; Laura - Marino</v>
      </c>
      <c r="D1830" s="8" t="str">
        <f>IFERROR(_xlfn.XLOOKUP(Apollo_Results[[#This Row],[Company Number ]],Apollo_Data___Inc_Lender!A:A,Apollo_Data___Inc_Lender!D:D,,)&amp;"","")</f>
        <v/>
      </c>
      <c r="E1830" s="19">
        <f>IFERROR(_xlfn.XLOOKUP(Apollo_Results[[#This Row],[Company Number ]],Apollo_Data___Inc_Lender!A:A,Apollo_Data___Inc_Lender!E:E,"",),"")</f>
        <v>0</v>
      </c>
      <c r="F1830" s="8" t="str">
        <f>IFERROR(_xlfn.XLOOKUP(Apollo_Results[[#This Row],[Company Number ]],Apollo_Data___Inc_Lender!A:A,Apollo_Data___Inc_Lender!F:F,"",0)&amp;"","")</f>
        <v/>
      </c>
      <c r="G1830" s="19">
        <f>_xlfn.XLOOKUP(Apollo_Results[[#This Row],[Company Number ]],Apollo_Data___Inc_Lender!A:A,Apollo_Data___Inc_Lender!G:G,"",0)</f>
        <v>42467</v>
      </c>
      <c r="H1830" s="8" t="str">
        <f>IFERROR(Apollo_Data__Comp_No[[#This Row],[First Name]],"")</f>
        <v>Surendra</v>
      </c>
      <c r="I1830" s="8" t="str">
        <f>IFERROR(Apollo_Data__Comp_No[[#This Row],[Last Name]],"")</f>
        <v>Ragunather</v>
      </c>
      <c r="M1830" s="8" t="str">
        <f>IFERROR(Apollo_Data__Comp_No[[#This Row],[Company Linkedin Url]],"")</f>
        <v>http://www.linkedin.com/company/alchemi-group</v>
      </c>
      <c r="N1830" s="8" t="str">
        <f>IFERROR(Apollo_Data__Comp_No[[#This Row],[Website]],"")</f>
        <v>https://alchemigroup.com</v>
      </c>
      <c r="O1830" s="8" t="str">
        <f>IFERROR(Apollo_Data__Comp_No[[#This Row],[Company Address]],"")</f>
        <v>35 New Broad Street, London, England, United Kingdom, EC2M 1</v>
      </c>
      <c r="P1830" s="32"/>
    </row>
    <row r="1831" spans="1:16" x14ac:dyDescent="0.4">
      <c r="A1831" s="18" t="str">
        <f>IFERROR(Apollo_Data__Comp_No[[#This Row],[CH Company number]],"")</f>
        <v>04177060</v>
      </c>
      <c r="B1831" s="14" t="str">
        <f>IFERROR(Apollo_Data__Comp_No[[#This Row],[company]],"")</f>
        <v>Eshton Group</v>
      </c>
      <c r="C1831" s="14" t="str">
        <f>IFERROR(_xlfn.XLOOKUP(Apollo_Results[[#This Row],[Company Number ]],Apollo_Data___Inc_Lender!A:A,Apollo_Data___Inc_Lender!C:C,,)&amp;"","")</f>
        <v>Jonathan - Chapman; James - Chapman; David - Singleton</v>
      </c>
      <c r="D1831" s="8" t="str">
        <f>IFERROR(_xlfn.XLOOKUP(Apollo_Results[[#This Row],[Company Number ]],Apollo_Data___Inc_Lender!A:A,Apollo_Data___Inc_Lender!D:D,,)&amp;"","")</f>
        <v>Lancashire County Council</v>
      </c>
      <c r="E1831" s="19">
        <f>IFERROR(_xlfn.XLOOKUP(Apollo_Results[[#This Row],[Company Number ]],Apollo_Data___Inc_Lender!A:A,Apollo_Data___Inc_Lender!E:E,"",),"")</f>
        <v>41376</v>
      </c>
      <c r="F1831" s="8" t="str">
        <f>IFERROR(_xlfn.XLOOKUP(Apollo_Results[[#This Row],[Company Number ]],Apollo_Data___Inc_Lender!A:A,Apollo_Data___Inc_Lender!F:F,"",0)&amp;"","")</f>
        <v>fully-satisfied</v>
      </c>
      <c r="G1831" s="19">
        <f>_xlfn.XLOOKUP(Apollo_Results[[#This Row],[Company Number ]],Apollo_Data___Inc_Lender!A:A,Apollo_Data___Inc_Lender!G:G,"",0)</f>
        <v>36962</v>
      </c>
      <c r="H1831" s="8" t="str">
        <f>IFERROR(Apollo_Data__Comp_No[[#This Row],[First Name]],"")</f>
        <v>David</v>
      </c>
      <c r="I1831" s="8" t="str">
        <f>IFERROR(Apollo_Data__Comp_No[[#This Row],[Last Name]],"")</f>
        <v>Singleton</v>
      </c>
      <c r="M1831" s="8" t="str">
        <f>IFERROR(Apollo_Data__Comp_No[[#This Row],[Company Linkedin Url]],"")</f>
        <v>http://www.linkedin.com/company/eshton</v>
      </c>
      <c r="N1831" s="8" t="str">
        <f>IFERROR(Apollo_Data__Comp_No[[#This Row],[Website]],"")</f>
        <v>https://eshton.co.uk</v>
      </c>
      <c r="O1831" s="8" t="str">
        <f>IFERROR(Apollo_Data__Comp_No[[#This Row],[Company Address]],"")</f>
        <v>20 Oxford Road, Leeds, England, United Kingdom, LS20 9AS</v>
      </c>
      <c r="P1831" s="32"/>
    </row>
    <row r="1832" spans="1:16" x14ac:dyDescent="0.4">
      <c r="A1832" s="18" t="str">
        <f>IFERROR(Apollo_Data__Comp_No[[#This Row],[CH Company number]],"")</f>
        <v>13481196</v>
      </c>
      <c r="B1832" s="14" t="str">
        <f>IFERROR(Apollo_Data__Comp_No[[#This Row],[company]],"")</f>
        <v>The Bespoke Agent</v>
      </c>
      <c r="C1832" s="14" t="str">
        <f>IFERROR(_xlfn.XLOOKUP(Apollo_Results[[#This Row],[Company Number ]],Apollo_Data___Inc_Lender!A:A,Apollo_Data___Inc_Lender!C:C,,)&amp;"","")</f>
        <v>Jon-Paul - Brampton</v>
      </c>
      <c r="D1832" s="8" t="str">
        <f>IFERROR(_xlfn.XLOOKUP(Apollo_Results[[#This Row],[Company Number ]],Apollo_Data___Inc_Lender!A:A,Apollo_Data___Inc_Lender!D:D,,)&amp;"","")</f>
        <v/>
      </c>
      <c r="E1832" s="19">
        <f>IFERROR(_xlfn.XLOOKUP(Apollo_Results[[#This Row],[Company Number ]],Apollo_Data___Inc_Lender!A:A,Apollo_Data___Inc_Lender!E:E,"",),"")</f>
        <v>0</v>
      </c>
      <c r="F1832" s="8" t="str">
        <f>IFERROR(_xlfn.XLOOKUP(Apollo_Results[[#This Row],[Company Number ]],Apollo_Data___Inc_Lender!A:A,Apollo_Data___Inc_Lender!F:F,"",0)&amp;"","")</f>
        <v/>
      </c>
      <c r="G1832" s="19">
        <f>_xlfn.XLOOKUP(Apollo_Results[[#This Row],[Company Number ]],Apollo_Data___Inc_Lender!A:A,Apollo_Data___Inc_Lender!G:G,"",0)</f>
        <v>44375</v>
      </c>
      <c r="H1832" s="8" t="str">
        <f>IFERROR(Apollo_Data__Comp_No[[#This Row],[First Name]],"")</f>
        <v>Toby</v>
      </c>
      <c r="I1832" s="8" t="str">
        <f>IFERROR(Apollo_Data__Comp_No[[#This Row],[Last Name]],"")</f>
        <v>Allan</v>
      </c>
      <c r="M1832" s="8" t="str">
        <f>IFERROR(Apollo_Data__Comp_No[[#This Row],[Company Linkedin Url]],"")</f>
        <v>http://www.linkedin.com/company/thebespokeagent</v>
      </c>
      <c r="N1832" s="8" t="str">
        <f>IFERROR(Apollo_Data__Comp_No[[#This Row],[Website]],"")</f>
        <v>https://thebespokeagent.co.uk</v>
      </c>
      <c r="O1832" s="8" t="str">
        <f>IFERROR(Apollo_Data__Comp_No[[#This Row],[Company Address]],"")</f>
        <v>59 Rivington Street, England, United Kingdom, EC2A 3QQ</v>
      </c>
      <c r="P1832" s="32"/>
    </row>
    <row r="1833" spans="1:16" x14ac:dyDescent="0.4">
      <c r="A1833" s="18" t="str">
        <f>IFERROR(Apollo_Data__Comp_No[[#This Row],[CH Company number]],"")</f>
        <v>15942732</v>
      </c>
      <c r="B1833" s="14" t="str">
        <f>IFERROR(Apollo_Data__Comp_No[[#This Row],[company]],"")</f>
        <v>Signature Build</v>
      </c>
      <c r="C1833" s="14" t="str">
        <f>IFERROR(_xlfn.XLOOKUP(Apollo_Results[[#This Row],[Company Number ]],Apollo_Data___Inc_Lender!A:A,Apollo_Data___Inc_Lender!C:C,,)&amp;"","")</f>
        <v>Joe - Howe</v>
      </c>
      <c r="D1833" s="8" t="str">
        <f>IFERROR(_xlfn.XLOOKUP(Apollo_Results[[#This Row],[Company Number ]],Apollo_Data___Inc_Lender!A:A,Apollo_Data___Inc_Lender!D:D,,)&amp;"","")</f>
        <v/>
      </c>
      <c r="E1833" s="19">
        <f>IFERROR(_xlfn.XLOOKUP(Apollo_Results[[#This Row],[Company Number ]],Apollo_Data___Inc_Lender!A:A,Apollo_Data___Inc_Lender!E:E,"",),"")</f>
        <v>0</v>
      </c>
      <c r="F1833" s="8" t="str">
        <f>IFERROR(_xlfn.XLOOKUP(Apollo_Results[[#This Row],[Company Number ]],Apollo_Data___Inc_Lender!A:A,Apollo_Data___Inc_Lender!F:F,"",0)&amp;"","")</f>
        <v/>
      </c>
      <c r="G1833" s="19">
        <f>_xlfn.XLOOKUP(Apollo_Results[[#This Row],[Company Number ]],Apollo_Data___Inc_Lender!A:A,Apollo_Data___Inc_Lender!G:G,"",0)</f>
        <v>45543</v>
      </c>
      <c r="H1833" s="8" t="str">
        <f>IFERROR(Apollo_Data__Comp_No[[#This Row],[First Name]],"")</f>
        <v>Jamie</v>
      </c>
      <c r="I1833" s="8" t="str">
        <f>IFERROR(Apollo_Data__Comp_No[[#This Row],[Last Name]],"")</f>
        <v>Mills</v>
      </c>
      <c r="M1833" s="8" t="str">
        <f>IFERROR(Apollo_Data__Comp_No[[#This Row],[Company Linkedin Url]],"")</f>
        <v>http://www.linkedin.com/company/signaturebuild</v>
      </c>
      <c r="N1833" s="8" t="str">
        <f>IFERROR(Apollo_Data__Comp_No[[#This Row],[Website]],"")</f>
        <v>https://signature.build</v>
      </c>
      <c r="O1833" s="8" t="str">
        <f>IFERROR(Apollo_Data__Comp_No[[#This Row],[Company Address]],"")</f>
        <v>891 Great West Road, Isleworth, England, United Kingdom, TW7 5PD</v>
      </c>
      <c r="P1833" s="32"/>
    </row>
    <row r="1834" spans="1:16" x14ac:dyDescent="0.4">
      <c r="A1834" s="18" t="str">
        <f>IFERROR(Apollo_Data__Comp_No[[#This Row],[CH Company number]],"")</f>
        <v>15803059</v>
      </c>
      <c r="B1834" s="14" t="str">
        <f>IFERROR(Apollo_Data__Comp_No[[#This Row],[company]],"")</f>
        <v>Staged Spaces</v>
      </c>
      <c r="C1834" s="14" t="str">
        <f>IFERROR(_xlfn.XLOOKUP(Apollo_Results[[#This Row],[Company Number ]],Apollo_Data___Inc_Lender!A:A,Apollo_Data___Inc_Lender!C:C,,)&amp;"","")</f>
        <v>Atherton, Sarah Louise</v>
      </c>
      <c r="D1834" s="8" t="str">
        <f>IFERROR(_xlfn.XLOOKUP(Apollo_Results[[#This Row],[Company Number ]],Apollo_Data___Inc_Lender!A:A,Apollo_Data___Inc_Lender!D:D,,)&amp;"","")</f>
        <v/>
      </c>
      <c r="E1834" s="19">
        <f>IFERROR(_xlfn.XLOOKUP(Apollo_Results[[#This Row],[Company Number ]],Apollo_Data___Inc_Lender!A:A,Apollo_Data___Inc_Lender!E:E,"",),"")</f>
        <v>0</v>
      </c>
      <c r="F1834" s="8" t="str">
        <f>IFERROR(_xlfn.XLOOKUP(Apollo_Results[[#This Row],[Company Number ]],Apollo_Data___Inc_Lender!A:A,Apollo_Data___Inc_Lender!F:F,"",0)&amp;"","")</f>
        <v/>
      </c>
      <c r="G1834" s="19">
        <f>_xlfn.XLOOKUP(Apollo_Results[[#This Row],[Company Number ]],Apollo_Data___Inc_Lender!A:A,Apollo_Data___Inc_Lender!G:G,"",0)</f>
        <v>45469</v>
      </c>
      <c r="H1834" s="8" t="str">
        <f>IFERROR(Apollo_Data__Comp_No[[#This Row],[First Name]],"")</f>
        <v>Sarah</v>
      </c>
      <c r="I1834" s="8" t="str">
        <f>IFERROR(Apollo_Data__Comp_No[[#This Row],[Last Name]],"")</f>
        <v>Atherton</v>
      </c>
      <c r="M1834" s="8" t="str">
        <f>IFERROR(Apollo_Data__Comp_No[[#This Row],[Company Linkedin Url]],"")</f>
        <v>http://www.linkedin.com/company/staged-spaces</v>
      </c>
      <c r="N1834" s="8" t="str">
        <f>IFERROR(Apollo_Data__Comp_No[[#This Row],[Website]],"")</f>
        <v>https://stagedspaces.co.uk</v>
      </c>
      <c r="O1834" s="8" t="str">
        <f>IFERROR(Apollo_Data__Comp_No[[#This Row],[Company Address]],"")</f>
        <v>Market Harborough, England, United Kingdom, LE16</v>
      </c>
      <c r="P1834" s="32"/>
    </row>
    <row r="1835" spans="1:16" x14ac:dyDescent="0.4">
      <c r="A1835" s="18" t="str">
        <f>IFERROR(Apollo_Data__Comp_No[[#This Row],[CH Company number]],"")</f>
        <v>SC024047</v>
      </c>
      <c r="B1835" s="14" t="str">
        <f>IFERROR(Apollo_Data__Comp_No[[#This Row],[company]],"")</f>
        <v>Wemyss Properties</v>
      </c>
      <c r="C1835" s="14" t="str">
        <f>IFERROR(_xlfn.XLOOKUP(Apollo_Results[[#This Row],[Company Number ]],Apollo_Data___Inc_Lender!A:A,Apollo_Data___Inc_Lender!C:C,,)&amp;"","")</f>
        <v>Isabella - Wemyss; James - Fergusson; Martin - Orr; Anthony - Scott Plummer; Henry - Shepherd-Cross; William - Wemyss</v>
      </c>
      <c r="D1835" s="8" t="str">
        <f>IFERROR(_xlfn.XLOOKUP(Apollo_Results[[#This Row],[Company Number ]],Apollo_Data___Inc_Lender!A:A,Apollo_Data___Inc_Lender!D:D,,)&amp;"","")</f>
        <v>Barclays Bank PLC</v>
      </c>
      <c r="E1835" s="19">
        <f>IFERROR(_xlfn.XLOOKUP(Apollo_Results[[#This Row],[Company Number ]],Apollo_Data___Inc_Lender!A:A,Apollo_Data___Inc_Lender!E:E,"",),"")</f>
        <v>42234</v>
      </c>
      <c r="F1835" s="8" t="str">
        <f>IFERROR(_xlfn.XLOOKUP(Apollo_Results[[#This Row],[Company Number ]],Apollo_Data___Inc_Lender!A:A,Apollo_Data___Inc_Lender!F:F,"",0)&amp;"","")</f>
        <v>outstanding</v>
      </c>
      <c r="G1835" s="19">
        <f>_xlfn.XLOOKUP(Apollo_Results[[#This Row],[Company Number ]],Apollo_Data___Inc_Lender!A:A,Apollo_Data___Inc_Lender!G:G,"",0)</f>
        <v>16908</v>
      </c>
      <c r="H1835" s="8" t="str">
        <f>IFERROR(Apollo_Data__Comp_No[[#This Row],[First Name]],"")</f>
        <v>Guy</v>
      </c>
      <c r="I1835" s="8" t="str">
        <f>IFERROR(Apollo_Data__Comp_No[[#This Row],[Last Name]],"")</f>
        <v>Plummer</v>
      </c>
      <c r="M1835" s="8" t="str">
        <f>IFERROR(Apollo_Data__Comp_No[[#This Row],[Company Linkedin Url]],"")</f>
        <v>http://www.linkedin.com/company/wemyss-properties-limited</v>
      </c>
      <c r="N1835" s="8" t="str">
        <f>IFERROR(Apollo_Data__Comp_No[[#This Row],[Website]],"")</f>
        <v>https://wemyssproperties.com</v>
      </c>
      <c r="O1835" s="8" t="str">
        <f>IFERROR(Apollo_Data__Comp_No[[#This Row],[Company Address]],"")</f>
        <v>4 Melville Crescent, Edinburgh, Scotland, United Kingdom, EH3 7JA</v>
      </c>
      <c r="P1835" s="32"/>
    </row>
    <row r="1836" spans="1:16" x14ac:dyDescent="0.4">
      <c r="A1836" s="18" t="str">
        <f>IFERROR(Apollo_Data__Comp_No[[#This Row],[CH Company number]],"")</f>
        <v>10322213</v>
      </c>
      <c r="B1836" s="14" t="str">
        <f>IFERROR(Apollo_Data__Comp_No[[#This Row],[company]],"")</f>
        <v>Kearns Development</v>
      </c>
      <c r="C1836" s="14" t="str">
        <f>IFERROR(_xlfn.XLOOKUP(Apollo_Results[[#This Row],[Company Number ]],Apollo_Data___Inc_Lender!A:A,Apollo_Data___Inc_Lender!C:C,,)&amp;"","")</f>
        <v>Farrah - Kearns; Peter - Kearns</v>
      </c>
      <c r="D1836" s="8" t="str">
        <f>IFERROR(_xlfn.XLOOKUP(Apollo_Results[[#This Row],[Company Number ]],Apollo_Data___Inc_Lender!A:A,Apollo_Data___Inc_Lender!D:D,,)&amp;"","")</f>
        <v>Lendinvest Security Trustees Limited</v>
      </c>
      <c r="E1836" s="19">
        <f>IFERROR(_xlfn.XLOOKUP(Apollo_Results[[#This Row],[Company Number ]],Apollo_Data___Inc_Lender!A:A,Apollo_Data___Inc_Lender!E:E,"",),"")</f>
        <v>43552</v>
      </c>
      <c r="F1836" s="8" t="str">
        <f>IFERROR(_xlfn.XLOOKUP(Apollo_Results[[#This Row],[Company Number ]],Apollo_Data___Inc_Lender!A:A,Apollo_Data___Inc_Lender!F:F,"",0)&amp;"","")</f>
        <v>fully-satisfied</v>
      </c>
      <c r="G1836" s="19">
        <f>_xlfn.XLOOKUP(Apollo_Results[[#This Row],[Company Number ]],Apollo_Data___Inc_Lender!A:A,Apollo_Data___Inc_Lender!G:G,"",0)</f>
        <v>42592</v>
      </c>
      <c r="H1836" s="8" t="str">
        <f>IFERROR(Apollo_Data__Comp_No[[#This Row],[First Name]],"")</f>
        <v>Farrah</v>
      </c>
      <c r="I1836" s="8" t="str">
        <f>IFERROR(Apollo_Data__Comp_No[[#This Row],[Last Name]],"")</f>
        <v>Kearns</v>
      </c>
      <c r="M1836" s="8" t="str">
        <f>IFERROR(Apollo_Data__Comp_No[[#This Row],[Company Linkedin Url]],"")</f>
        <v>http://www.linkedin.com/company/kearnsdevelopment</v>
      </c>
      <c r="N1836" s="8" t="str">
        <f>IFERROR(Apollo_Data__Comp_No[[#This Row],[Website]],"")</f>
        <v>https://kearns.ltd</v>
      </c>
      <c r="O1836" s="8" t="str">
        <f>IFERROR(Apollo_Data__Comp_No[[#This Row],[Company Address]],"")</f>
        <v>127 High Street, Ruislip, England, United Kingdom, HA4 8JN</v>
      </c>
      <c r="P1836" s="32"/>
    </row>
    <row r="1837" spans="1:16" x14ac:dyDescent="0.4">
      <c r="A1837" s="18" t="str">
        <f>IFERROR(Apollo_Data__Comp_No[[#This Row],[CH Company number]],"")</f>
        <v>04132040</v>
      </c>
      <c r="B1837" s="14" t="str">
        <f>IFERROR(Apollo_Data__Comp_No[[#This Row],[company]],"")</f>
        <v>TAYLOR WEAVER LIMITED</v>
      </c>
      <c r="C1837" s="14" t="str">
        <f>IFERROR(_xlfn.XLOOKUP(Apollo_Results[[#This Row],[Company Number ]],Apollo_Data___Inc_Lender!A:A,Apollo_Data___Inc_Lender!C:C,,)&amp;"","")</f>
        <v>Neil - Weaver; Alex - Taylor; James - Taylor</v>
      </c>
      <c r="D1837" s="8" t="str">
        <f>IFERROR(_xlfn.XLOOKUP(Apollo_Results[[#This Row],[Company Number ]],Apollo_Data___Inc_Lender!A:A,Apollo_Data___Inc_Lender!D:D,,)&amp;"","")</f>
        <v/>
      </c>
      <c r="E1837" s="19">
        <f>IFERROR(_xlfn.XLOOKUP(Apollo_Results[[#This Row],[Company Number ]],Apollo_Data___Inc_Lender!A:A,Apollo_Data___Inc_Lender!E:E,"",),"")</f>
        <v>0</v>
      </c>
      <c r="F1837" s="8" t="str">
        <f>IFERROR(_xlfn.XLOOKUP(Apollo_Results[[#This Row],[Company Number ]],Apollo_Data___Inc_Lender!A:A,Apollo_Data___Inc_Lender!F:F,"",0)&amp;"","")</f>
        <v/>
      </c>
      <c r="G1837" s="19">
        <f>_xlfn.XLOOKUP(Apollo_Results[[#This Row],[Company Number ]],Apollo_Data___Inc_Lender!A:A,Apollo_Data___Inc_Lender!G:G,"",0)</f>
        <v>36888</v>
      </c>
      <c r="H1837" s="8" t="str">
        <f>IFERROR(Apollo_Data__Comp_No[[#This Row],[First Name]],"")</f>
        <v>Alex</v>
      </c>
      <c r="I1837" s="8" t="str">
        <f>IFERROR(Apollo_Data__Comp_No[[#This Row],[Last Name]],"")</f>
        <v>Taylor</v>
      </c>
      <c r="M1837" s="8" t="str">
        <f>IFERROR(Apollo_Data__Comp_No[[#This Row],[Company Linkedin Url]],"")</f>
        <v>http://www.linkedin.com/company/taylor-weaver-limited</v>
      </c>
      <c r="N1837" s="8" t="str">
        <f>IFERROR(Apollo_Data__Comp_No[[#This Row],[Website]],"")</f>
        <v>https://taylorweaver.co.uk</v>
      </c>
      <c r="O1837" s="8" t="str">
        <f>IFERROR(Apollo_Data__Comp_No[[#This Row],[Company Address]],"")</f>
        <v>Trident Park, Blackburn, England, United Kingdom, BB1 3</v>
      </c>
      <c r="P1837" s="32"/>
    </row>
    <row r="1838" spans="1:16" x14ac:dyDescent="0.4">
      <c r="A1838" s="18" t="str">
        <f>IFERROR(Apollo_Data__Comp_No[[#This Row],[CH Company number]],"")</f>
        <v>11846055</v>
      </c>
      <c r="B1838" s="14" t="str">
        <f>IFERROR(Apollo_Data__Comp_No[[#This Row],[company]],"")</f>
        <v>Williams Sillitoe</v>
      </c>
      <c r="C1838" s="14" t="str">
        <f>IFERROR(_xlfn.XLOOKUP(Apollo_Results[[#This Row],[Company Number ]],Apollo_Data___Inc_Lender!A:A,Apollo_Data___Inc_Lender!C:C,,)&amp;"","")</f>
        <v>Hanna - Sillitoe</v>
      </c>
      <c r="D1838" s="8" t="str">
        <f>IFERROR(_xlfn.XLOOKUP(Apollo_Results[[#This Row],[Company Number ]],Apollo_Data___Inc_Lender!A:A,Apollo_Data___Inc_Lender!D:D,,)&amp;"","")</f>
        <v/>
      </c>
      <c r="E1838" s="19">
        <f>IFERROR(_xlfn.XLOOKUP(Apollo_Results[[#This Row],[Company Number ]],Apollo_Data___Inc_Lender!A:A,Apollo_Data___Inc_Lender!E:E,"",),"")</f>
        <v>0</v>
      </c>
      <c r="F1838" s="8" t="str">
        <f>IFERROR(_xlfn.XLOOKUP(Apollo_Results[[#This Row],[Company Number ]],Apollo_Data___Inc_Lender!A:A,Apollo_Data___Inc_Lender!F:F,"",0)&amp;"","")</f>
        <v/>
      </c>
      <c r="G1838" s="19">
        <f>_xlfn.XLOOKUP(Apollo_Results[[#This Row],[Company Number ]],Apollo_Data___Inc_Lender!A:A,Apollo_Data___Inc_Lender!G:G,"",0)</f>
        <v>43521</v>
      </c>
      <c r="H1838" s="8" t="str">
        <f>IFERROR(Apollo_Data__Comp_No[[#This Row],[First Name]],"")</f>
        <v>Simon</v>
      </c>
      <c r="I1838" s="8" t="str">
        <f>IFERROR(Apollo_Data__Comp_No[[#This Row],[Last Name]],"")</f>
        <v>Gardner</v>
      </c>
      <c r="M1838" s="8" t="str">
        <f>IFERROR(Apollo_Data__Comp_No[[#This Row],[Company Linkedin Url]],"")</f>
        <v>http://www.linkedin.com/company/williams-sillitoe</v>
      </c>
      <c r="N1838" s="8" t="str">
        <f>IFERROR(Apollo_Data__Comp_No[[#This Row],[Website]],"")</f>
        <v>https://willsill.co.uk</v>
      </c>
      <c r="O1838" s="8" t="str">
        <f>IFERROR(Apollo_Data__Comp_No[[#This Row],[Company Address]],"")</f>
        <v>Bank Square, Wilmslow, England, United Kingdom, SK9 1AU</v>
      </c>
      <c r="P1838" s="32"/>
    </row>
    <row r="1839" spans="1:16" x14ac:dyDescent="0.4">
      <c r="A1839" s="18" t="str">
        <f>IFERROR(Apollo_Data__Comp_No[[#This Row],[CH Company number]],"")</f>
        <v>09725757</v>
      </c>
      <c r="B1839" s="14" t="str">
        <f>IFERROR(Apollo_Data__Comp_No[[#This Row],[company]],"")</f>
        <v>Mayfield Villages</v>
      </c>
      <c r="C1839" s="14" t="str">
        <f>IFERROR(_xlfn.XLOOKUP(Apollo_Results[[#This Row],[Company Number ]],Apollo_Data___Inc_Lender!A:A,Apollo_Data___Inc_Lender!C:C,,)&amp;"","")</f>
        <v>Gary - Burton; John - Nettleton; Malcolm - Sanderson</v>
      </c>
      <c r="D1839" s="8" t="str">
        <f>IFERROR(_xlfn.XLOOKUP(Apollo_Results[[#This Row],[Company Number ]],Apollo_Data___Inc_Lender!A:A,Apollo_Data___Inc_Lender!D:D,,)&amp;"","")</f>
        <v>Maref Loan Limited Partnership Acting by Its General Partner Maref Loan Gp Limited</v>
      </c>
      <c r="E1839" s="19">
        <f>IFERROR(_xlfn.XLOOKUP(Apollo_Results[[#This Row],[Company Number ]],Apollo_Data___Inc_Lender!A:A,Apollo_Data___Inc_Lender!E:E,"",),"")</f>
        <v>44974</v>
      </c>
      <c r="F1839" s="8" t="str">
        <f>IFERROR(_xlfn.XLOOKUP(Apollo_Results[[#This Row],[Company Number ]],Apollo_Data___Inc_Lender!A:A,Apollo_Data___Inc_Lender!F:F,"",0)&amp;"","")</f>
        <v>outstanding</v>
      </c>
      <c r="G1839" s="19">
        <f>_xlfn.XLOOKUP(Apollo_Results[[#This Row],[Company Number ]],Apollo_Data___Inc_Lender!A:A,Apollo_Data___Inc_Lender!G:G,"",0)</f>
        <v>42226</v>
      </c>
      <c r="H1839" s="8" t="str">
        <f>IFERROR(Apollo_Data__Comp_No[[#This Row],[First Name]],"")</f>
        <v>Satinder</v>
      </c>
      <c r="I1839" s="8" t="str">
        <f>IFERROR(Apollo_Data__Comp_No[[#This Row],[Last Name]],"")</f>
        <v>Sikri</v>
      </c>
      <c r="M1839" s="8" t="str">
        <f>IFERROR(Apollo_Data__Comp_No[[#This Row],[Company Linkedin Url]],"")</f>
        <v>http://www.linkedin.com/company/mayfield-villages</v>
      </c>
      <c r="N1839" s="8" t="str">
        <f>IFERROR(Apollo_Data__Comp_No[[#This Row],[Website]],"")</f>
        <v>https://mayfieldvillages.co.uk</v>
      </c>
      <c r="O1839" s="8" t="str">
        <f>IFERROR(Apollo_Data__Comp_No[[#This Row],[Company Address]],"")</f>
        <v>High Street, Egham, England, United Kingdom, TW20 9</v>
      </c>
      <c r="P1839" s="32"/>
    </row>
    <row r="1840" spans="1:16" x14ac:dyDescent="0.4">
      <c r="A1840" s="18" t="str">
        <f>IFERROR(Apollo_Data__Comp_No[[#This Row],[CH Company number]],"")</f>
        <v>10528563</v>
      </c>
      <c r="B1840" s="14" t="str">
        <f>IFERROR(Apollo_Data__Comp_No[[#This Row],[company]],"")</f>
        <v>SUSSEX WEALD HOMES LIMITED</v>
      </c>
      <c r="C1840" s="14" t="str">
        <f>IFERROR(_xlfn.XLOOKUP(Apollo_Results[[#This Row],[Company Number ]],Apollo_Data___Inc_Lender!A:A,Apollo_Data___Inc_Lender!C:C,,)&amp;"","")</f>
        <v>Christopher - Crichton; Christopher - Bending; Carolyn - Clark; Gary - Clark; Natalie - Orringe; Graham - Shaw; Alison - Wilson</v>
      </c>
      <c r="D1840" s="8" t="str">
        <f>IFERROR(_xlfn.XLOOKUP(Apollo_Results[[#This Row],[Company Number ]],Apollo_Data___Inc_Lender!A:A,Apollo_Data___Inc_Lender!D:D,,)&amp;"","")</f>
        <v>Greymoor Construction LTD</v>
      </c>
      <c r="E1840" s="19">
        <f>IFERROR(_xlfn.XLOOKUP(Apollo_Results[[#This Row],[Company Number ]],Apollo_Data___Inc_Lender!A:A,Apollo_Data___Inc_Lender!E:E,"",),"")</f>
        <v>45247</v>
      </c>
      <c r="F1840" s="8" t="str">
        <f>IFERROR(_xlfn.XLOOKUP(Apollo_Results[[#This Row],[Company Number ]],Apollo_Data___Inc_Lender!A:A,Apollo_Data___Inc_Lender!F:F,"",0)&amp;"","")</f>
        <v>outstanding</v>
      </c>
      <c r="G1840" s="19">
        <f>_xlfn.XLOOKUP(Apollo_Results[[#This Row],[Company Number ]],Apollo_Data___Inc_Lender!A:A,Apollo_Data___Inc_Lender!G:G,"",0)</f>
        <v>42719</v>
      </c>
      <c r="H1840" s="8" t="str">
        <f>IFERROR(Apollo_Data__Comp_No[[#This Row],[First Name]],"")</f>
        <v>Lisa</v>
      </c>
      <c r="I1840" s="8" t="str">
        <f>IFERROR(Apollo_Data__Comp_No[[#This Row],[Last Name]],"")</f>
        <v>Shead</v>
      </c>
      <c r="M1840" s="8" t="str">
        <f>IFERROR(Apollo_Data__Comp_No[[#This Row],[Company Linkedin Url]],"")</f>
        <v>http://www.linkedin.com/company/sussex-weald-homes-limited</v>
      </c>
      <c r="N1840" s="8" t="str">
        <f>IFERROR(Apollo_Data__Comp_No[[#This Row],[Website]],"")</f>
        <v>https://sussexwealdhomes.com</v>
      </c>
      <c r="O1840" s="8" t="str">
        <f>IFERROR(Apollo_Data__Comp_No[[#This Row],[Company Address]],"")</f>
        <v>Hailsham, England, United Kingdom</v>
      </c>
      <c r="P1840" s="32"/>
    </row>
    <row r="1841" spans="1:16" x14ac:dyDescent="0.4">
      <c r="A1841" s="18" t="str">
        <f>IFERROR(Apollo_Data__Comp_No[[#This Row],[CH Company number]],"")</f>
        <v>15857325</v>
      </c>
      <c r="B1841" s="14" t="str">
        <f>IFERROR(Apollo_Data__Comp_No[[#This Row],[company]],"")</f>
        <v>DONNINGTON NEW HOMES 5 LIMITED</v>
      </c>
      <c r="C1841" s="14" t="str">
        <f>IFERROR(_xlfn.XLOOKUP(Apollo_Results[[#This Row],[Company Number ]],Apollo_Data___Inc_Lender!A:A,Apollo_Data___Inc_Lender!C:C,,)&amp;"","")</f>
        <v/>
      </c>
      <c r="D1841" s="8" t="str">
        <f>IFERROR(_xlfn.XLOOKUP(Apollo_Results[[#This Row],[Company Number ]],Apollo_Data___Inc_Lender!A:A,Apollo_Data___Inc_Lender!D:D,,)&amp;"","")</f>
        <v/>
      </c>
      <c r="E1841" s="19" t="str">
        <f>IFERROR(_xlfn.XLOOKUP(Apollo_Results[[#This Row],[Company Number ]],Apollo_Data___Inc_Lender!A:A,Apollo_Data___Inc_Lender!E:E,"",),"")</f>
        <v/>
      </c>
      <c r="F1841" s="8" t="str">
        <f>IFERROR(_xlfn.XLOOKUP(Apollo_Results[[#This Row],[Company Number ]],Apollo_Data___Inc_Lender!A:A,Apollo_Data___Inc_Lender!F:F,"",0)&amp;"","")</f>
        <v/>
      </c>
      <c r="G1841" s="19" t="str">
        <f>_xlfn.XLOOKUP(Apollo_Results[[#This Row],[Company Number ]],Apollo_Data___Inc_Lender!A:A,Apollo_Data___Inc_Lender!G:G,"",0)</f>
        <v/>
      </c>
      <c r="H1841" s="8" t="str">
        <f>IFERROR(Apollo_Data__Comp_No[[#This Row],[First Name]],"")</f>
        <v>Mark</v>
      </c>
      <c r="I1841" s="8" t="str">
        <f>IFERROR(Apollo_Data__Comp_No[[#This Row],[Last Name]],"")</f>
        <v>Norgate</v>
      </c>
      <c r="M1841" s="8" t="str">
        <f>IFERROR(Apollo_Data__Comp_No[[#This Row],[Company Linkedin Url]],"")</f>
        <v>http://www.linkedin.com/company/donnington-new-homes</v>
      </c>
      <c r="N1841" s="8" t="str">
        <f>IFERROR(Apollo_Data__Comp_No[[#This Row],[Website]],"")</f>
        <v>https://donningtonnewhomes.com</v>
      </c>
      <c r="O1841" s="8" t="str">
        <f>IFERROR(Apollo_Data__Comp_No[[#This Row],[Company Address]],"")</f>
        <v>Warren Road, Newbury, England, United Kingdom, RG14 6NH</v>
      </c>
      <c r="P1841" s="32"/>
    </row>
    <row r="1842" spans="1:16" x14ac:dyDescent="0.4">
      <c r="A1842" s="18" t="str">
        <f>IFERROR(Apollo_Data__Comp_No[[#This Row],[CH Company number]],"")</f>
        <v>09807560</v>
      </c>
      <c r="B1842" s="14" t="str">
        <f>IFERROR(Apollo_Data__Comp_No[[#This Row],[company]],"")</f>
        <v>JAMES TAYLOR GROUP LIMITED</v>
      </c>
      <c r="C1842" s="14" t="str">
        <f>IFERROR(_xlfn.XLOOKUP(Apollo_Results[[#This Row],[Company Number ]],Apollo_Data___Inc_Lender!A:A,Apollo_Data___Inc_Lender!C:C,,)&amp;"","")</f>
        <v>Michael - Coath; Emil - Sohrab</v>
      </c>
      <c r="D1842" s="8" t="str">
        <f>IFERROR(_xlfn.XLOOKUP(Apollo_Results[[#This Row],[Company Number ]],Apollo_Data___Inc_Lender!A:A,Apollo_Data___Inc_Lender!D:D,,)&amp;"","")</f>
        <v/>
      </c>
      <c r="E1842" s="19">
        <f>IFERROR(_xlfn.XLOOKUP(Apollo_Results[[#This Row],[Company Number ]],Apollo_Data___Inc_Lender!A:A,Apollo_Data___Inc_Lender!E:E,"",),"")</f>
        <v>0</v>
      </c>
      <c r="F1842" s="8" t="str">
        <f>IFERROR(_xlfn.XLOOKUP(Apollo_Results[[#This Row],[Company Number ]],Apollo_Data___Inc_Lender!A:A,Apollo_Data___Inc_Lender!F:F,"",0)&amp;"","")</f>
        <v/>
      </c>
      <c r="G1842" s="19">
        <f>_xlfn.XLOOKUP(Apollo_Results[[#This Row],[Company Number ]],Apollo_Data___Inc_Lender!A:A,Apollo_Data___Inc_Lender!G:G,"",0)</f>
        <v>42280</v>
      </c>
      <c r="H1842" s="8" t="str">
        <f>IFERROR(Apollo_Data__Comp_No[[#This Row],[First Name]],"")</f>
        <v>Andy</v>
      </c>
      <c r="I1842" s="8" t="str">
        <f>IFERROR(Apollo_Data__Comp_No[[#This Row],[Last Name]],"")</f>
        <v>Sandwith</v>
      </c>
      <c r="M1842" s="8" t="str">
        <f>IFERROR(Apollo_Data__Comp_No[[#This Row],[Company Linkedin Url]],"")</f>
        <v>http://www.linkedin.com/company/james-taylor-group-limited</v>
      </c>
      <c r="N1842" s="8" t="str">
        <f>IFERROR(Apollo_Data__Comp_No[[#This Row],[Website]],"")</f>
        <v>https://jamestaylorgroup.com</v>
      </c>
      <c r="O1842" s="8" t="str">
        <f>IFERROR(Apollo_Data__Comp_No[[#This Row],[Company Address]],"")</f>
        <v>St Albans Road East, Hatfield, England, United Kingdom</v>
      </c>
      <c r="P1842" s="32"/>
    </row>
    <row r="1843" spans="1:16" x14ac:dyDescent="0.4">
      <c r="A1843" s="18" t="str">
        <f>IFERROR(Apollo_Data__Comp_No[[#This Row],[CH Company number]],"")</f>
        <v>16387696</v>
      </c>
      <c r="B1843" s="14" t="str">
        <f>IFERROR(Apollo_Data__Comp_No[[#This Row],[company]],"")</f>
        <v>Forays Homes</v>
      </c>
      <c r="C1843" s="14" t="str">
        <f>IFERROR(_xlfn.XLOOKUP(Apollo_Results[[#This Row],[Company Number ]],Apollo_Data___Inc_Lender!A:A,Apollo_Data___Inc_Lender!C:C,,)&amp;"","")</f>
        <v>Arran - Atkinson; Roger - Atkinson; Oliver - Hicks</v>
      </c>
      <c r="D1843" s="8" t="str">
        <f>IFERROR(_xlfn.XLOOKUP(Apollo_Results[[#This Row],[Company Number ]],Apollo_Data___Inc_Lender!A:A,Apollo_Data___Inc_Lender!D:D,,)&amp;"","")</f>
        <v>Homes and Communities Agency (Trading as Homes England)</v>
      </c>
      <c r="E1843" s="19">
        <f>IFERROR(_xlfn.XLOOKUP(Apollo_Results[[#This Row],[Company Number ]],Apollo_Data___Inc_Lender!A:A,Apollo_Data___Inc_Lender!E:E,"",),"")</f>
        <v>45883</v>
      </c>
      <c r="F1843" s="8" t="str">
        <f>IFERROR(_xlfn.XLOOKUP(Apollo_Results[[#This Row],[Company Number ]],Apollo_Data___Inc_Lender!A:A,Apollo_Data___Inc_Lender!F:F,"",0)&amp;"","")</f>
        <v>outstanding</v>
      </c>
      <c r="G1843" s="19">
        <f>_xlfn.XLOOKUP(Apollo_Results[[#This Row],[Company Number ]],Apollo_Data___Inc_Lender!A:A,Apollo_Data___Inc_Lender!G:G,"",0)</f>
        <v>45762</v>
      </c>
      <c r="H1843" s="8" t="str">
        <f>IFERROR(Apollo_Data__Comp_No[[#This Row],[First Name]],"")</f>
        <v>Derek</v>
      </c>
      <c r="I1843" s="8" t="str">
        <f>IFERROR(Apollo_Data__Comp_No[[#This Row],[Last Name]],"")</f>
        <v>Atkinson</v>
      </c>
      <c r="M1843" s="8" t="str">
        <f>IFERROR(Apollo_Data__Comp_No[[#This Row],[Company Linkedin Url]],"")</f>
        <v>http://www.linkedin.com/company/forays-limited</v>
      </c>
      <c r="N1843" s="8" t="str">
        <f>IFERROR(Apollo_Data__Comp_No[[#This Row],[Website]],"")</f>
        <v>https://forays.co.uk</v>
      </c>
      <c r="O1843" s="8" t="str">
        <f>IFERROR(Apollo_Data__Comp_No[[#This Row],[Company Address]],"")</f>
        <v>6 Cedar Lane, Camberley, England, United Kingdom, GU16 7HT</v>
      </c>
      <c r="P1843" s="32"/>
    </row>
    <row r="1844" spans="1:16" x14ac:dyDescent="0.4">
      <c r="A1844" s="18" t="str">
        <f>IFERROR(Apollo_Data__Comp_No[[#This Row],[CH Company number]],"")</f>
        <v>02023651</v>
      </c>
      <c r="B1844" s="14" t="str">
        <f>IFERROR(Apollo_Data__Comp_No[[#This Row],[company]],"")</f>
        <v>Christopher St James (CSJ)</v>
      </c>
      <c r="C1844" s="14" t="str">
        <f>IFERROR(_xlfn.XLOOKUP(Apollo_Results[[#This Row],[Company Number ]],Apollo_Data___Inc_Lender!A:A,Apollo_Data___Inc_Lender!C:C,,)&amp;"","")</f>
        <v>Christopher - Jones; Christopher - Wade</v>
      </c>
      <c r="D1844" s="8" t="str">
        <f>IFERROR(_xlfn.XLOOKUP(Apollo_Results[[#This Row],[Company Number ]],Apollo_Data___Inc_Lender!A:A,Apollo_Data___Inc_Lender!D:D,,)&amp;"","")</f>
        <v>Matt 1992 Limited (In Liquidation) By; Alessandro Sidoli as Liquidator,; Peter James Anderson as Liquidator And; Alan Fallows as Liquidator</v>
      </c>
      <c r="E1844" s="19">
        <f>IFERROR(_xlfn.XLOOKUP(Apollo_Results[[#This Row],[Company Number ]],Apollo_Data___Inc_Lender!A:A,Apollo_Data___Inc_Lender!E:E,"",),"")</f>
        <v>44231</v>
      </c>
      <c r="F1844" s="8" t="str">
        <f>IFERROR(_xlfn.XLOOKUP(Apollo_Results[[#This Row],[Company Number ]],Apollo_Data___Inc_Lender!A:A,Apollo_Data___Inc_Lender!F:F,"",0)&amp;"","")</f>
        <v>outstanding</v>
      </c>
      <c r="G1844" s="19">
        <f>_xlfn.XLOOKUP(Apollo_Results[[#This Row],[Company Number ]],Apollo_Data___Inc_Lender!A:A,Apollo_Data___Inc_Lender!G:G,"",0)</f>
        <v>31560</v>
      </c>
      <c r="H1844" s="8" t="str">
        <f>IFERROR(Apollo_Data__Comp_No[[#This Row],[First Name]],"")</f>
        <v>Chris</v>
      </c>
      <c r="I1844" s="8" t="str">
        <f>IFERROR(Apollo_Data__Comp_No[[#This Row],[Last Name]],"")</f>
        <v>Jones</v>
      </c>
      <c r="M1844" s="8" t="str">
        <f>IFERROR(Apollo_Data__Comp_No[[#This Row],[Company Linkedin Url]],"")</f>
        <v>http://www.linkedin.com/company/christopher-st-james-csj</v>
      </c>
      <c r="N1844" s="8" t="str">
        <f>IFERROR(Apollo_Data__Comp_No[[#This Row],[Website]],"")</f>
        <v>https://csj.eu.com</v>
      </c>
      <c r="O1844" s="8" t="str">
        <f>IFERROR(Apollo_Data__Comp_No[[#This Row],[Company Address]],"")</f>
        <v>London, England, United Kingdom, SW19 7</v>
      </c>
      <c r="P1844" s="32"/>
    </row>
    <row r="1845" spans="1:16" x14ac:dyDescent="0.4">
      <c r="A1845" s="18">
        <f>IFERROR(Apollo_Data__Comp_No[[#This Row],[CH Company number]],"")</f>
        <v>0</v>
      </c>
      <c r="B1845" s="14" t="str">
        <f>IFERROR(Apollo_Data__Comp_No[[#This Row],[company]],"")</f>
        <v>JUSTIN LAMB ASSOCIATES LIMITED</v>
      </c>
      <c r="C1845" s="14" t="str">
        <f>IFERROR(_xlfn.XLOOKUP(Apollo_Results[[#This Row],[Company Number ]],Apollo_Data___Inc_Lender!A:A,Apollo_Data___Inc_Lender!C:C,,)&amp;"","")</f>
        <v/>
      </c>
      <c r="D1845" s="8" t="str">
        <f>IFERROR(_xlfn.XLOOKUP(Apollo_Results[[#This Row],[Company Number ]],Apollo_Data___Inc_Lender!A:A,Apollo_Data___Inc_Lender!D:D,,)&amp;"","")</f>
        <v/>
      </c>
      <c r="E1845" s="19" t="str">
        <f>IFERROR(_xlfn.XLOOKUP(Apollo_Results[[#This Row],[Company Number ]],Apollo_Data___Inc_Lender!A:A,Apollo_Data___Inc_Lender!E:E,"",),"")</f>
        <v/>
      </c>
      <c r="F1845" s="8" t="str">
        <f>IFERROR(_xlfn.XLOOKUP(Apollo_Results[[#This Row],[Company Number ]],Apollo_Data___Inc_Lender!A:A,Apollo_Data___Inc_Lender!F:F,"",0)&amp;"","")</f>
        <v/>
      </c>
      <c r="G1845" s="19" t="str">
        <f>_xlfn.XLOOKUP(Apollo_Results[[#This Row],[Company Number ]],Apollo_Data___Inc_Lender!A:A,Apollo_Data___Inc_Lender!G:G,"",0)</f>
        <v/>
      </c>
      <c r="H1845" s="8" t="str">
        <f>IFERROR(Apollo_Data__Comp_No[[#This Row],[First Name]],"")</f>
        <v>Justin</v>
      </c>
      <c r="I1845" s="8" t="str">
        <f>IFERROR(Apollo_Data__Comp_No[[#This Row],[Last Name]],"")</f>
        <v>Lamb</v>
      </c>
      <c r="M1845" s="8" t="str">
        <f>IFERROR(Apollo_Data__Comp_No[[#This Row],[Company Linkedin Url]],"")</f>
        <v>http://www.linkedin.com/company/justin-lamb-associates-limited</v>
      </c>
      <c r="N1845" s="8" t="str">
        <f>IFERROR(Apollo_Data__Comp_No[[#This Row],[Website]],"")</f>
        <v>https://jlaland.co.uk</v>
      </c>
      <c r="O1845" s="8" t="str">
        <f>IFERROR(Apollo_Data__Comp_No[[#This Row],[Company Address]],"")</f>
        <v>37 George Street, Edinburgh, Scotland, United Kingdom, EH2 2HN</v>
      </c>
      <c r="P1845" s="32"/>
    </row>
    <row r="1846" spans="1:16" x14ac:dyDescent="0.4">
      <c r="A1846" s="18" t="str">
        <f>IFERROR(Apollo_Data__Comp_No[[#This Row],[CH Company number]],"")</f>
        <v>08874685</v>
      </c>
      <c r="B1846" s="14" t="str">
        <f>IFERROR(Apollo_Data__Comp_No[[#This Row],[company]],"")</f>
        <v>Matthews Construction / Matthews City and Country Homes</v>
      </c>
      <c r="C1846" s="14" t="str">
        <f>IFERROR(_xlfn.XLOOKUP(Apollo_Results[[#This Row],[Company Number ]],Apollo_Data___Inc_Lender!A:A,Apollo_Data___Inc_Lender!C:C,,)&amp;"","")</f>
        <v>Christopher - Matthews; Robert - Matthews; Michael - Sedgley</v>
      </c>
      <c r="D1846" s="8" t="str">
        <f>IFERROR(_xlfn.XLOOKUP(Apollo_Results[[#This Row],[Company Number ]],Apollo_Data___Inc_Lender!A:A,Apollo_Data___Inc_Lender!D:D,,)&amp;"","")</f>
        <v>National Westminster Bank PLC</v>
      </c>
      <c r="E1846" s="19">
        <f>IFERROR(_xlfn.XLOOKUP(Apollo_Results[[#This Row],[Company Number ]],Apollo_Data___Inc_Lender!A:A,Apollo_Data___Inc_Lender!E:E,"",),"")</f>
        <v>42843</v>
      </c>
      <c r="F1846" s="8" t="str">
        <f>IFERROR(_xlfn.XLOOKUP(Apollo_Results[[#This Row],[Company Number ]],Apollo_Data___Inc_Lender!A:A,Apollo_Data___Inc_Lender!F:F,"",0)&amp;"","")</f>
        <v>outstanding</v>
      </c>
      <c r="G1846" s="19">
        <f>_xlfn.XLOOKUP(Apollo_Results[[#This Row],[Company Number ]],Apollo_Data___Inc_Lender!A:A,Apollo_Data___Inc_Lender!G:G,"",0)</f>
        <v>41674</v>
      </c>
      <c r="H1846" s="8" t="str">
        <f>IFERROR(Apollo_Data__Comp_No[[#This Row],[First Name]],"")</f>
        <v>Philip</v>
      </c>
      <c r="I1846" s="8" t="str">
        <f>IFERROR(Apollo_Data__Comp_No[[#This Row],[Last Name]],"")</f>
        <v>Deeley</v>
      </c>
      <c r="M1846" s="8" t="str">
        <f>IFERROR(Apollo_Data__Comp_No[[#This Row],[Company Linkedin Url]],"")</f>
        <v>http://www.linkedin.com/company/matthews-construction-matthews-city-and-country-homes</v>
      </c>
      <c r="N1846" s="8" t="str">
        <f>IFERROR(Apollo_Data__Comp_No[[#This Row],[Website]],"")</f>
        <v>https://matthewsconstruction.co.uk</v>
      </c>
      <c r="O1846" s="8" t="str">
        <f>IFERROR(Apollo_Data__Comp_No[[#This Row],[Company Address]],"")</f>
        <v>Worcester, England, United Kingdom, WR5 2DZ</v>
      </c>
      <c r="P1846" s="32"/>
    </row>
    <row r="1847" spans="1:16" x14ac:dyDescent="0.4">
      <c r="A1847" s="18" t="str">
        <f>IFERROR(Apollo_Data__Comp_No[[#This Row],[CH Company number]],"")</f>
        <v>14619918</v>
      </c>
      <c r="B1847" s="14" t="str">
        <f>IFERROR(Apollo_Data__Comp_No[[#This Row],[company]],"")</f>
        <v>Healey Real Estate</v>
      </c>
      <c r="C1847" s="14" t="str">
        <f>IFERROR(_xlfn.XLOOKUP(Apollo_Results[[#This Row],[Company Number ]],Apollo_Data___Inc_Lender!A:A,Apollo_Data___Inc_Lender!C:C,,)&amp;"","")</f>
        <v>Reece - Bennison</v>
      </c>
      <c r="D1847" s="8" t="str">
        <f>IFERROR(_xlfn.XLOOKUP(Apollo_Results[[#This Row],[Company Number ]],Apollo_Data___Inc_Lender!A:A,Apollo_Data___Inc_Lender!D:D,,)&amp;"","")</f>
        <v/>
      </c>
      <c r="E1847" s="19">
        <f>IFERROR(_xlfn.XLOOKUP(Apollo_Results[[#This Row],[Company Number ]],Apollo_Data___Inc_Lender!A:A,Apollo_Data___Inc_Lender!E:E,"",),"")</f>
        <v>0</v>
      </c>
      <c r="F1847" s="8" t="str">
        <f>IFERROR(_xlfn.XLOOKUP(Apollo_Results[[#This Row],[Company Number ]],Apollo_Data___Inc_Lender!A:A,Apollo_Data___Inc_Lender!F:F,"",0)&amp;"","")</f>
        <v/>
      </c>
      <c r="G1847" s="19">
        <f>_xlfn.XLOOKUP(Apollo_Results[[#This Row],[Company Number ]],Apollo_Data___Inc_Lender!A:A,Apollo_Data___Inc_Lender!G:G,"",0)</f>
        <v>44952</v>
      </c>
      <c r="H1847" s="8" t="str">
        <f>IFERROR(Apollo_Data__Comp_No[[#This Row],[First Name]],"")</f>
        <v>Reece</v>
      </c>
      <c r="I1847" s="8" t="str">
        <f>IFERROR(Apollo_Data__Comp_No[[#This Row],[Last Name]],"")</f>
        <v>Bennison</v>
      </c>
      <c r="M1847" s="8" t="str">
        <f>IFERROR(Apollo_Data__Comp_No[[#This Row],[Company Linkedin Url]],"")</f>
        <v>http://www.linkedin.com/company/healey-real-estate</v>
      </c>
      <c r="N1847" s="8" t="str">
        <f>IFERROR(Apollo_Data__Comp_No[[#This Row],[Website]],"")</f>
        <v>https://healeyre.co.uk</v>
      </c>
      <c r="O1847" s="8" t="str">
        <f>IFERROR(Apollo_Data__Comp_No[[#This Row],[Company Address]],"")</f>
        <v>11 Argyll Street, London, England, United Kingdom, W1F 7TH</v>
      </c>
      <c r="P1847" s="32"/>
    </row>
    <row r="1848" spans="1:16" x14ac:dyDescent="0.4">
      <c r="A1848" s="18" t="str">
        <f>IFERROR(Apollo_Data__Comp_No[[#This Row],[CH Company number]],"")</f>
        <v>12615690</v>
      </c>
      <c r="B1848" s="14" t="str">
        <f>IFERROR(Apollo_Data__Comp_No[[#This Row],[company]],"")</f>
        <v>Cornwall Living Property</v>
      </c>
      <c r="C1848" s="14" t="str">
        <f>IFERROR(_xlfn.XLOOKUP(Apollo_Results[[#This Row],[Company Number ]],Apollo_Data___Inc_Lender!A:A,Apollo_Data___Inc_Lender!C:C,,)&amp;"","")</f>
        <v>Daniel - Anson-Hart; James - Baker</v>
      </c>
      <c r="D1848" s="8" t="str">
        <f>IFERROR(_xlfn.XLOOKUP(Apollo_Results[[#This Row],[Company Number ]],Apollo_Data___Inc_Lender!A:A,Apollo_Data___Inc_Lender!D:D,,)&amp;"","")</f>
        <v>Sean Bailey; Kevin Aherne</v>
      </c>
      <c r="E1848" s="19">
        <f>IFERROR(_xlfn.XLOOKUP(Apollo_Results[[#This Row],[Company Number ]],Apollo_Data___Inc_Lender!A:A,Apollo_Data___Inc_Lender!E:E,"",),"")</f>
        <v>45366</v>
      </c>
      <c r="F1848" s="8" t="str">
        <f>IFERROR(_xlfn.XLOOKUP(Apollo_Results[[#This Row],[Company Number ]],Apollo_Data___Inc_Lender!A:A,Apollo_Data___Inc_Lender!F:F,"",0)&amp;"","")</f>
        <v>outstanding</v>
      </c>
      <c r="G1848" s="19">
        <f>_xlfn.XLOOKUP(Apollo_Results[[#This Row],[Company Number ]],Apollo_Data___Inc_Lender!A:A,Apollo_Data___Inc_Lender!G:G,"",0)</f>
        <v>43972</v>
      </c>
      <c r="H1848" s="8" t="str">
        <f>IFERROR(Apollo_Data__Comp_No[[#This Row],[First Name]],"")</f>
        <v>James</v>
      </c>
      <c r="I1848" s="8" t="str">
        <f>IFERROR(Apollo_Data__Comp_No[[#This Row],[Last Name]],"")</f>
        <v>Baker</v>
      </c>
      <c r="M1848" s="8" t="str">
        <f>IFERROR(Apollo_Data__Comp_No[[#This Row],[Company Linkedin Url]],"")</f>
        <v>http://www.linkedin.com/company/cornwall-living-property</v>
      </c>
      <c r="N1848" s="8" t="str">
        <f>IFERROR(Apollo_Data__Comp_No[[#This Row],[Website]],"")</f>
        <v>https://cornwalllivingproperty.com</v>
      </c>
      <c r="O1848" s="8">
        <f>IFERROR(Apollo_Data__Comp_No[[#This Row],[Company Address]],"")</f>
        <v>0</v>
      </c>
      <c r="P1848" s="32"/>
    </row>
    <row r="1849" spans="1:16" x14ac:dyDescent="0.4">
      <c r="A1849" s="18" t="str">
        <f>IFERROR(Apollo_Data__Comp_No[[#This Row],[CH Company number]],"")</f>
        <v>02353325</v>
      </c>
      <c r="B1849" s="14" t="str">
        <f>IFERROR(Apollo_Data__Comp_No[[#This Row],[company]],"")</f>
        <v>Turnstone Estates</v>
      </c>
      <c r="C1849" s="14" t="str">
        <f>IFERROR(_xlfn.XLOOKUP(Apollo_Results[[#This Row],[Company Number ]],Apollo_Data___Inc_Lender!A:A,Apollo_Data___Inc_Lender!C:C,,)&amp;"","")</f>
        <v>Christopher - Goldsmith; Timothy - Deacon; Christina - Goldsmith; Yvette - Gregory</v>
      </c>
      <c r="D1849" s="8" t="str">
        <f>IFERROR(_xlfn.XLOOKUP(Apollo_Results[[#This Row],[Company Number ]],Apollo_Data___Inc_Lender!A:A,Apollo_Data___Inc_Lender!D:D,,)&amp;"","")</f>
        <v>Euro Dinero S.À R.L.</v>
      </c>
      <c r="E1849" s="19">
        <f>IFERROR(_xlfn.XLOOKUP(Apollo_Results[[#This Row],[Company Number ]],Apollo_Data___Inc_Lender!A:A,Apollo_Data___Inc_Lender!E:E,"",),"")</f>
        <v>42304</v>
      </c>
      <c r="F1849" s="8" t="str">
        <f>IFERROR(_xlfn.XLOOKUP(Apollo_Results[[#This Row],[Company Number ]],Apollo_Data___Inc_Lender!A:A,Apollo_Data___Inc_Lender!F:F,"",0)&amp;"","")</f>
        <v>fully-satisfied</v>
      </c>
      <c r="G1849" s="19">
        <f>_xlfn.XLOOKUP(Apollo_Results[[#This Row],[Company Number ]],Apollo_Data___Inc_Lender!A:A,Apollo_Data___Inc_Lender!G:G,"",0)</f>
        <v>32567</v>
      </c>
      <c r="H1849" s="8" t="str">
        <f>IFERROR(Apollo_Data__Comp_No[[#This Row],[First Name]],"")</f>
        <v>Nick</v>
      </c>
      <c r="I1849" s="8" t="str">
        <f>IFERROR(Apollo_Data__Comp_No[[#This Row],[Last Name]],"")</f>
        <v>Scott</v>
      </c>
      <c r="M1849" s="8" t="str">
        <f>IFERROR(Apollo_Data__Comp_No[[#This Row],[Company Linkedin Url]],"")</f>
        <v>http://www.linkedin.com/company/turnstoneestates</v>
      </c>
      <c r="N1849" s="8" t="str">
        <f>IFERROR(Apollo_Data__Comp_No[[#This Row],[Website]],"")</f>
        <v>https://turnstoneestates.com</v>
      </c>
      <c r="O1849" s="8" t="str">
        <f>IFERROR(Apollo_Data__Comp_No[[#This Row],[Company Address]],"")</f>
        <v>33 Bridge Street, Cambridge, England, United Kingdom, CB2 1UW</v>
      </c>
      <c r="P1849" s="32"/>
    </row>
    <row r="1850" spans="1:16" x14ac:dyDescent="0.4">
      <c r="A1850" s="18" t="str">
        <f>IFERROR(Apollo_Data__Comp_No[[#This Row],[CH Company number]],"")</f>
        <v>10519330</v>
      </c>
      <c r="B1850" s="14" t="str">
        <f>IFERROR(Apollo_Data__Comp_No[[#This Row],[company]],"")</f>
        <v>One North Property Ltd</v>
      </c>
      <c r="C1850" s="14" t="str">
        <f>IFERROR(_xlfn.XLOOKUP(Apollo_Results[[#This Row],[Company Number ]],Apollo_Data___Inc_Lender!A:A,Apollo_Data___Inc_Lender!C:C,,)&amp;"","")</f>
        <v>George - Howie; Kelly - Howie</v>
      </c>
      <c r="D1850" s="8" t="str">
        <f>IFERROR(_xlfn.XLOOKUP(Apollo_Results[[#This Row],[Company Number ]],Apollo_Data___Inc_Lender!A:A,Apollo_Data___Inc_Lender!D:D,,)&amp;"","")</f>
        <v>Homes and Communities Agency</v>
      </c>
      <c r="E1850" s="19">
        <f>IFERROR(_xlfn.XLOOKUP(Apollo_Results[[#This Row],[Company Number ]],Apollo_Data___Inc_Lender!A:A,Apollo_Data___Inc_Lender!E:E,"",),"")</f>
        <v>44344</v>
      </c>
      <c r="F1850" s="8" t="str">
        <f>IFERROR(_xlfn.XLOOKUP(Apollo_Results[[#This Row],[Company Number ]],Apollo_Data___Inc_Lender!A:A,Apollo_Data___Inc_Lender!F:F,"",0)&amp;"","")</f>
        <v>fully-satisfied</v>
      </c>
      <c r="G1850" s="19">
        <f>_xlfn.XLOOKUP(Apollo_Results[[#This Row],[Company Number ]],Apollo_Data___Inc_Lender!A:A,Apollo_Data___Inc_Lender!G:G,"",0)</f>
        <v>42713</v>
      </c>
      <c r="H1850" s="8" t="str">
        <f>IFERROR(Apollo_Data__Comp_No[[#This Row],[First Name]],"")</f>
        <v>George</v>
      </c>
      <c r="I1850" s="8" t="str">
        <f>IFERROR(Apollo_Data__Comp_No[[#This Row],[Last Name]],"")</f>
        <v>Howie</v>
      </c>
      <c r="M1850" s="8" t="str">
        <f>IFERROR(Apollo_Data__Comp_No[[#This Row],[Company Linkedin Url]],"")</f>
        <v>http://www.linkedin.com/company/one-north-property-ltd</v>
      </c>
      <c r="N1850" s="8" t="str">
        <f>IFERROR(Apollo_Data__Comp_No[[#This Row],[Website]],"")</f>
        <v>https://onenorthltd.co.uk</v>
      </c>
      <c r="O1850" s="8" t="str">
        <f>IFERROR(Apollo_Data__Comp_No[[#This Row],[Company Address]],"")</f>
        <v>Little Smeaton, England, United Kingdom, DL6 2HA</v>
      </c>
      <c r="P1850" s="32"/>
    </row>
    <row r="1851" spans="1:16" x14ac:dyDescent="0.4">
      <c r="A1851" s="18" t="str">
        <f>IFERROR(Apollo_Data__Comp_No[[#This Row],[CH Company number]],"")</f>
        <v>15914997</v>
      </c>
      <c r="B1851" s="14" t="str">
        <f>IFERROR(Apollo_Data__Comp_No[[#This Row],[company]],"")</f>
        <v>Big Sky Living</v>
      </c>
      <c r="C1851" s="14" t="str">
        <f>IFERROR(_xlfn.XLOOKUP(Apollo_Results[[#This Row],[Company Number ]],Apollo_Data___Inc_Lender!A:A,Apollo_Data___Inc_Lender!C:C,,)&amp;"","")</f>
        <v>Julie - Brown; Spencer - Burrell; Trevor - Holden</v>
      </c>
      <c r="D1851" s="8" t="str">
        <f>IFERROR(_xlfn.XLOOKUP(Apollo_Results[[#This Row],[Company Number ]],Apollo_Data___Inc_Lender!A:A,Apollo_Data___Inc_Lender!D:D,,)&amp;"","")</f>
        <v/>
      </c>
      <c r="E1851" s="19">
        <f>IFERROR(_xlfn.XLOOKUP(Apollo_Results[[#This Row],[Company Number ]],Apollo_Data___Inc_Lender!A:A,Apollo_Data___Inc_Lender!E:E,"",),"")</f>
        <v>0</v>
      </c>
      <c r="F1851" s="8" t="str">
        <f>IFERROR(_xlfn.XLOOKUP(Apollo_Results[[#This Row],[Company Number ]],Apollo_Data___Inc_Lender!A:A,Apollo_Data___Inc_Lender!F:F,"",0)&amp;"","")</f>
        <v/>
      </c>
      <c r="G1851" s="19">
        <f>_xlfn.XLOOKUP(Apollo_Results[[#This Row],[Company Number ]],Apollo_Data___Inc_Lender!A:A,Apollo_Data___Inc_Lender!G:G,"",0)</f>
        <v>45527</v>
      </c>
      <c r="H1851" s="8" t="str">
        <f>IFERROR(Apollo_Data__Comp_No[[#This Row],[First Name]],"")</f>
        <v>Spencer</v>
      </c>
      <c r="I1851" s="8" t="str">
        <f>IFERROR(Apollo_Data__Comp_No[[#This Row],[Last Name]],"")</f>
        <v>Burrell</v>
      </c>
      <c r="M1851" s="8" t="str">
        <f>IFERROR(Apollo_Data__Comp_No[[#This Row],[Company Linkedin Url]],"")</f>
        <v>http://www.linkedin.com/company/big-sky-developments-uk</v>
      </c>
      <c r="N1851" s="8" t="str">
        <f>IFERROR(Apollo_Data__Comp_No[[#This Row],[Website]],"")</f>
        <v>https://bigsky-living.com</v>
      </c>
      <c r="O1851" s="8" t="str">
        <f>IFERROR(Apollo_Data__Comp_No[[#This Row],[Company Address]],"")</f>
        <v>Swan Lane, Norwich, England, United Kingdom, NR15 2</v>
      </c>
      <c r="P1851" s="32"/>
    </row>
    <row r="1852" spans="1:16" x14ac:dyDescent="0.4">
      <c r="A1852" s="18" t="str">
        <f>IFERROR(Apollo_Data__Comp_No[[#This Row],[CH Company number]],"")</f>
        <v>03119358</v>
      </c>
      <c r="B1852" s="14" t="str">
        <f>IFERROR(Apollo_Data__Comp_No[[#This Row],[company]],"")</f>
        <v>Brackley Investments Ltd</v>
      </c>
      <c r="C1852" s="14" t="str">
        <f>IFERROR(_xlfn.XLOOKUP(Apollo_Results[[#This Row],[Company Number ]],Apollo_Data___Inc_Lender!A:A,Apollo_Data___Inc_Lender!C:C,,)&amp;"","")</f>
        <v>Andrew - Marshall; Jeffrey - Moore; Matthew - Roberts; Matthew - Sargent; James - Wakeford; Mark - Wakeford</v>
      </c>
      <c r="D1852" s="8" t="str">
        <f>IFERROR(_xlfn.XLOOKUP(Apollo_Results[[#This Row],[Company Number ]],Apollo_Data___Inc_Lender!A:A,Apollo_Data___Inc_Lender!D:D,,)&amp;"","")</f>
        <v>National Westminster Bank PLC</v>
      </c>
      <c r="E1852" s="19">
        <f>IFERROR(_xlfn.XLOOKUP(Apollo_Results[[#This Row],[Company Number ]],Apollo_Data___Inc_Lender!A:A,Apollo_Data___Inc_Lender!E:E,"",),"")</f>
        <v>43588</v>
      </c>
      <c r="F1852" s="8" t="str">
        <f>IFERROR(_xlfn.XLOOKUP(Apollo_Results[[#This Row],[Company Number ]],Apollo_Data___Inc_Lender!A:A,Apollo_Data___Inc_Lender!F:F,"",0)&amp;"","")</f>
        <v>fully-satisfied</v>
      </c>
      <c r="G1852" s="19">
        <f>_xlfn.XLOOKUP(Apollo_Results[[#This Row],[Company Number ]],Apollo_Data___Inc_Lender!A:A,Apollo_Data___Inc_Lender!G:G,"",0)</f>
        <v>34999</v>
      </c>
      <c r="H1852" s="8" t="str">
        <f>IFERROR(Apollo_Data__Comp_No[[#This Row],[First Name]],"")</f>
        <v>Nick</v>
      </c>
      <c r="I1852" s="8" t="str">
        <f>IFERROR(Apollo_Data__Comp_No[[#This Row],[Last Name]],"")</f>
        <v>Owen</v>
      </c>
      <c r="M1852" s="8" t="str">
        <f>IFERROR(Apollo_Data__Comp_No[[#This Row],[Company Linkedin Url]],"")</f>
        <v>http://www.linkedin.com/company/brackley-investments-ltd</v>
      </c>
      <c r="N1852" s="8" t="str">
        <f>IFERROR(Apollo_Data__Comp_No[[#This Row],[Website]],"")</f>
        <v>https://brackley-investments.co.uk</v>
      </c>
      <c r="O1852" s="8" t="str">
        <f>IFERROR(Apollo_Data__Comp_No[[#This Row],[Company Address]],"")</f>
        <v>Bainton Road, Bicester, England, United Kingdom, OX27 7LT</v>
      </c>
      <c r="P1852" s="32"/>
    </row>
    <row r="1853" spans="1:16" x14ac:dyDescent="0.4">
      <c r="A1853" s="18" t="str">
        <f>IFERROR(Apollo_Data__Comp_No[[#This Row],[CH Company number]],"")</f>
        <v>02178289</v>
      </c>
      <c r="B1853" s="14" t="str">
        <f>IFERROR(Apollo_Data__Comp_No[[#This Row],[company]],"")</f>
        <v>King &amp; Co</v>
      </c>
      <c r="C1853" s="14" t="str">
        <f>IFERROR(_xlfn.XLOOKUP(Apollo_Results[[#This Row],[Company Number ]],Apollo_Data___Inc_Lender!A:A,Apollo_Data___Inc_Lender!C:C,,)&amp;"","")</f>
        <v/>
      </c>
      <c r="D1853" s="8" t="str">
        <f>IFERROR(_xlfn.XLOOKUP(Apollo_Results[[#This Row],[Company Number ]],Apollo_Data___Inc_Lender!A:A,Apollo_Data___Inc_Lender!D:D,,)&amp;"","")</f>
        <v/>
      </c>
      <c r="E1853" s="19">
        <f>IFERROR(_xlfn.XLOOKUP(Apollo_Results[[#This Row],[Company Number ]],Apollo_Data___Inc_Lender!A:A,Apollo_Data___Inc_Lender!E:E,"",),"")</f>
        <v>0</v>
      </c>
      <c r="F1853" s="8" t="str">
        <f>IFERROR(_xlfn.XLOOKUP(Apollo_Results[[#This Row],[Company Number ]],Apollo_Data___Inc_Lender!A:A,Apollo_Data___Inc_Lender!F:F,"",0)&amp;"","")</f>
        <v/>
      </c>
      <c r="G1853" s="19">
        <f>_xlfn.XLOOKUP(Apollo_Results[[#This Row],[Company Number ]],Apollo_Data___Inc_Lender!A:A,Apollo_Data___Inc_Lender!G:G,"",0)</f>
        <v>0</v>
      </c>
      <c r="H1853" s="8" t="str">
        <f>IFERROR(Apollo_Data__Comp_No[[#This Row],[First Name]],"")</f>
        <v>Jonathan</v>
      </c>
      <c r="I1853" s="8" t="str">
        <f>IFERROR(Apollo_Data__Comp_No[[#This Row],[Last Name]],"")</f>
        <v>Collins</v>
      </c>
      <c r="M1853" s="8" t="str">
        <f>IFERROR(Apollo_Data__Comp_No[[#This Row],[Company Linkedin Url]],"")</f>
        <v>http://www.linkedin.com/company/king-&amp;-co</v>
      </c>
      <c r="N1853" s="8" t="str">
        <f>IFERROR(Apollo_Data__Comp_No[[#This Row],[Website]],"")</f>
        <v>https://kingandcompany.co.uk</v>
      </c>
      <c r="O1853" s="8" t="str">
        <f>IFERROR(Apollo_Data__Comp_No[[#This Row],[Company Address]],"")</f>
        <v>Kimpton Road, Welwyn, England, United Kingdom, AL6 9NN</v>
      </c>
      <c r="P1853" s="32"/>
    </row>
    <row r="1854" spans="1:16" x14ac:dyDescent="0.4">
      <c r="A1854" s="18" t="str">
        <f>IFERROR(Apollo_Data__Comp_No[[#This Row],[CH Company number]],"")</f>
        <v>14259994</v>
      </c>
      <c r="B1854" s="14" t="str">
        <f>IFERROR(Apollo_Data__Comp_No[[#This Row],[company]],"")</f>
        <v>SHERBOURNE WEXCOMBE LTD</v>
      </c>
      <c r="C1854" s="14" t="str">
        <f>IFERROR(_xlfn.XLOOKUP(Apollo_Results[[#This Row],[Company Number ]],Apollo_Data___Inc_Lender!A:A,Apollo_Data___Inc_Lender!C:C,,)&amp;"","")</f>
        <v>Bruce - O'Grady</v>
      </c>
      <c r="D1854" s="8" t="str">
        <f>IFERROR(_xlfn.XLOOKUP(Apollo_Results[[#This Row],[Company Number ]],Apollo_Data___Inc_Lender!A:A,Apollo_Data___Inc_Lender!D:D,,)&amp;"","")</f>
        <v>Tadpole Cottage LTD &amp; Hinterthal Financial Limited</v>
      </c>
      <c r="E1854" s="19">
        <f>IFERROR(_xlfn.XLOOKUP(Apollo_Results[[#This Row],[Company Number ]],Apollo_Data___Inc_Lender!A:A,Apollo_Data___Inc_Lender!E:E,"",),"")</f>
        <v>44942</v>
      </c>
      <c r="F1854" s="8" t="str">
        <f>IFERROR(_xlfn.XLOOKUP(Apollo_Results[[#This Row],[Company Number ]],Apollo_Data___Inc_Lender!A:A,Apollo_Data___Inc_Lender!F:F,"",0)&amp;"","")</f>
        <v>outstanding</v>
      </c>
      <c r="G1854" s="19">
        <f>_xlfn.XLOOKUP(Apollo_Results[[#This Row],[Company Number ]],Apollo_Data___Inc_Lender!A:A,Apollo_Data___Inc_Lender!G:G,"",0)</f>
        <v>44769</v>
      </c>
      <c r="H1854" s="8" t="str">
        <f>IFERROR(Apollo_Data__Comp_No[[#This Row],[First Name]],"")</f>
        <v>Phil</v>
      </c>
      <c r="I1854" s="8" t="str">
        <f>IFERROR(Apollo_Data__Comp_No[[#This Row],[Last Name]],"")</f>
        <v>Dix</v>
      </c>
      <c r="M1854" s="8" t="str">
        <f>IFERROR(Apollo_Data__Comp_No[[#This Row],[Company Linkedin Url]],"")</f>
        <v>http://www.linkedin.com/company/sherbourne-developments</v>
      </c>
      <c r="N1854" s="8" t="str">
        <f>IFERROR(Apollo_Data__Comp_No[[#This Row],[Website]],"")</f>
        <v>https://sherbourne-developments.com</v>
      </c>
      <c r="O1854" s="8" t="str">
        <f>IFERROR(Apollo_Data__Comp_No[[#This Row],[Company Address]],"")</f>
        <v>Hertford Road, Marlborough, England, United Kingdom, SN8 4AW</v>
      </c>
      <c r="P1854" s="32"/>
    </row>
    <row r="1855" spans="1:16" x14ac:dyDescent="0.4">
      <c r="A1855" s="18" t="str">
        <f>IFERROR(Apollo_Data__Comp_No[[#This Row],[CH Company number]],"")</f>
        <v>07180972</v>
      </c>
      <c r="B1855" s="14" t="str">
        <f>IFERROR(Apollo_Data__Comp_No[[#This Row],[company]],"")</f>
        <v>South Street Asset Management Limited</v>
      </c>
      <c r="C1855" s="14" t="str">
        <f>IFERROR(_xlfn.XLOOKUP(Apollo_Results[[#This Row],[Company Number ]],Apollo_Data___Inc_Lender!A:A,Apollo_Data___Inc_Lender!C:C,,)&amp;"","")</f>
        <v>Asif - Rangoonwala; Azam - Rangoonwala</v>
      </c>
      <c r="D1855" s="8" t="str">
        <f>IFERROR(_xlfn.XLOOKUP(Apollo_Results[[#This Row],[Company Number ]],Apollo_Data___Inc_Lender!A:A,Apollo_Data___Inc_Lender!D:D,,)&amp;"","")</f>
        <v>National Westminster Bank PLC</v>
      </c>
      <c r="E1855" s="19">
        <f>IFERROR(_xlfn.XLOOKUP(Apollo_Results[[#This Row],[Company Number ]],Apollo_Data___Inc_Lender!A:A,Apollo_Data___Inc_Lender!E:E,"",),"")</f>
        <v>41549</v>
      </c>
      <c r="F1855" s="8" t="str">
        <f>IFERROR(_xlfn.XLOOKUP(Apollo_Results[[#This Row],[Company Number ]],Apollo_Data___Inc_Lender!A:A,Apollo_Data___Inc_Lender!F:F,"",0)&amp;"","")</f>
        <v>outstanding</v>
      </c>
      <c r="G1855" s="19">
        <f>_xlfn.XLOOKUP(Apollo_Results[[#This Row],[Company Number ]],Apollo_Data___Inc_Lender!A:A,Apollo_Data___Inc_Lender!G:G,"",0)</f>
        <v>40243</v>
      </c>
      <c r="H1855" s="8" t="str">
        <f>IFERROR(Apollo_Data__Comp_No[[#This Row],[First Name]],"")</f>
        <v>Richard</v>
      </c>
      <c r="I1855" s="8" t="str">
        <f>IFERROR(Apollo_Data__Comp_No[[#This Row],[Last Name]],"")</f>
        <v>Saxton</v>
      </c>
      <c r="M1855" s="8" t="str">
        <f>IFERROR(Apollo_Data__Comp_No[[#This Row],[Company Linkedin Url]],"")</f>
        <v>http://www.linkedin.com/company/south-street-asset-management-limited</v>
      </c>
      <c r="N1855" s="8" t="str">
        <f>IFERROR(Apollo_Data__Comp_No[[#This Row],[Website]],"")</f>
        <v>https://southstreetam.co.uk</v>
      </c>
      <c r="O1855" s="8" t="str">
        <f>IFERROR(Apollo_Data__Comp_No[[#This Row],[Company Address]],"")</f>
        <v>62 Queen Anne Street, London, England, United Kingdom, W1G 8HP</v>
      </c>
      <c r="P1855" s="32"/>
    </row>
    <row r="1856" spans="1:16" x14ac:dyDescent="0.4">
      <c r="A1856" s="18" t="str">
        <f>IFERROR(Apollo_Data__Comp_No[[#This Row],[CH Company number]],"")</f>
        <v>13725806</v>
      </c>
      <c r="B1856" s="14" t="str">
        <f>IFERROR(Apollo_Data__Comp_No[[#This Row],[company]],"")</f>
        <v>AAA PROPERTY (LEEDS 44) LTD</v>
      </c>
      <c r="C1856" s="14" t="str">
        <f>IFERROR(_xlfn.XLOOKUP(Apollo_Results[[#This Row],[Company Number ]],Apollo_Data___Inc_Lender!A:A,Apollo_Data___Inc_Lender!C:C,,)&amp;"","")</f>
        <v>Amar - Chima; Anand - Chima; Anil - Chima</v>
      </c>
      <c r="D1856" s="8" t="str">
        <f>IFERROR(_xlfn.XLOOKUP(Apollo_Results[[#This Row],[Company Number ]],Apollo_Data___Inc_Lender!A:A,Apollo_Data___Inc_Lender!D:D,,)&amp;"","")</f>
        <v/>
      </c>
      <c r="E1856" s="19">
        <f>IFERROR(_xlfn.XLOOKUP(Apollo_Results[[#This Row],[Company Number ]],Apollo_Data___Inc_Lender!A:A,Apollo_Data___Inc_Lender!E:E,"",),"")</f>
        <v>0</v>
      </c>
      <c r="F1856" s="8" t="str">
        <f>IFERROR(_xlfn.XLOOKUP(Apollo_Results[[#This Row],[Company Number ]],Apollo_Data___Inc_Lender!A:A,Apollo_Data___Inc_Lender!F:F,"",0)&amp;"","")</f>
        <v/>
      </c>
      <c r="G1856" s="19">
        <f>_xlfn.XLOOKUP(Apollo_Results[[#This Row],[Company Number ]],Apollo_Data___Inc_Lender!A:A,Apollo_Data___Inc_Lender!G:G,"",0)</f>
        <v>44505</v>
      </c>
      <c r="H1856" s="8" t="str">
        <f>IFERROR(Apollo_Data__Comp_No[[#This Row],[First Name]],"")</f>
        <v>Arun</v>
      </c>
      <c r="I1856" s="8" t="str">
        <f>IFERROR(Apollo_Data__Comp_No[[#This Row],[Last Name]],"")</f>
        <v>Gupta</v>
      </c>
      <c r="M1856" s="8" t="str">
        <f>IFERROR(Apollo_Data__Comp_No[[#This Row],[Company Linkedin Url]],"")</f>
        <v>http://www.linkedin.com/company/aaa-property-group</v>
      </c>
      <c r="N1856" s="8" t="str">
        <f>IFERROR(Apollo_Data__Comp_No[[#This Row],[Website]],"")</f>
        <v>https://aaapropertygroup.co.uk</v>
      </c>
      <c r="O1856" s="8" t="str">
        <f>IFERROR(Apollo_Data__Comp_No[[#This Row],[Company Address]],"")</f>
        <v>Weeland Road, Hensall, England, United Kingdom, DN14 0QE</v>
      </c>
      <c r="P1856" s="32"/>
    </row>
    <row r="1857" spans="1:16" x14ac:dyDescent="0.4">
      <c r="A1857" s="18" t="str">
        <f>IFERROR(Apollo_Data__Comp_No[[#This Row],[CH Company number]],"")</f>
        <v>07441313</v>
      </c>
      <c r="B1857" s="14" t="str">
        <f>IFERROR(Apollo_Data__Comp_No[[#This Row],[company]],"")</f>
        <v>Walton Wagner</v>
      </c>
      <c r="C1857" s="14" t="str">
        <f>IFERROR(_xlfn.XLOOKUP(Apollo_Results[[#This Row],[Company Number ]],Apollo_Data___Inc_Lender!A:A,Apollo_Data___Inc_Lender!C:C,,)&amp;"","")</f>
        <v>Jane - Perkins; Emma - Fox-Andrews; Nicholas - Walton</v>
      </c>
      <c r="D1857" s="8" t="str">
        <f>IFERROR(_xlfn.XLOOKUP(Apollo_Results[[#This Row],[Company Number ]],Apollo_Data___Inc_Lender!A:A,Apollo_Data___Inc_Lender!D:D,,)&amp;"","")</f>
        <v>Metro Bank PLC</v>
      </c>
      <c r="E1857" s="19">
        <f>IFERROR(_xlfn.XLOOKUP(Apollo_Results[[#This Row],[Company Number ]],Apollo_Data___Inc_Lender!A:A,Apollo_Data___Inc_Lender!E:E,"",),"")</f>
        <v>43710</v>
      </c>
      <c r="F1857" s="8" t="str">
        <f>IFERROR(_xlfn.XLOOKUP(Apollo_Results[[#This Row],[Company Number ]],Apollo_Data___Inc_Lender!A:A,Apollo_Data___Inc_Lender!F:F,"",0)&amp;"","")</f>
        <v>outstanding</v>
      </c>
      <c r="G1857" s="19">
        <f>_xlfn.XLOOKUP(Apollo_Results[[#This Row],[Company Number ]],Apollo_Data___Inc_Lender!A:A,Apollo_Data___Inc_Lender!G:G,"",0)</f>
        <v>40498</v>
      </c>
      <c r="H1857" s="8" t="str">
        <f>IFERROR(Apollo_Data__Comp_No[[#This Row],[First Name]],"")</f>
        <v>Polly</v>
      </c>
      <c r="I1857" s="8" t="str">
        <f>IFERROR(Apollo_Data__Comp_No[[#This Row],[Last Name]],"")</f>
        <v>Haggas</v>
      </c>
      <c r="M1857" s="8" t="str">
        <f>IFERROR(Apollo_Data__Comp_No[[#This Row],[Company Linkedin Url]],"")</f>
        <v>http://www.linkedin.com/company/walton-wagner</v>
      </c>
      <c r="N1857" s="8" t="str">
        <f>IFERROR(Apollo_Data__Comp_No[[#This Row],[Website]],"")</f>
        <v>https://waltonwagner.com</v>
      </c>
      <c r="O1857" s="8" t="str">
        <f>IFERROR(Apollo_Data__Comp_No[[#This Row],[Company Address]],"")</f>
        <v>16 Hampden Gurney Street, London, England, United Kingdom, W1H 5AL</v>
      </c>
      <c r="P1857" s="32"/>
    </row>
    <row r="1858" spans="1:16" x14ac:dyDescent="0.4">
      <c r="A1858" s="18" t="str">
        <f>IFERROR(Apollo_Data__Comp_No[[#This Row],[CH Company number]],"")</f>
        <v>NI628256</v>
      </c>
      <c r="B1858" s="14" t="str">
        <f>IFERROR(Apollo_Data__Comp_No[[#This Row],[company]],"")</f>
        <v>Causeway Asset Management</v>
      </c>
      <c r="C1858" s="14" t="str">
        <f>IFERROR(_xlfn.XLOOKUP(Apollo_Results[[#This Row],[Company Number ]],Apollo_Data___Inc_Lender!A:A,Apollo_Data___Inc_Lender!C:C,,)&amp;"","")</f>
        <v>Brian - Kearney; Christopher - Kearney; Patrick - Kearney</v>
      </c>
      <c r="D1858" s="8" t="str">
        <f>IFERROR(_xlfn.XLOOKUP(Apollo_Results[[#This Row],[Company Number ]],Apollo_Data___Inc_Lender!A:A,Apollo_Data___Inc_Lender!D:D,,)&amp;"","")</f>
        <v/>
      </c>
      <c r="E1858" s="19">
        <f>IFERROR(_xlfn.XLOOKUP(Apollo_Results[[#This Row],[Company Number ]],Apollo_Data___Inc_Lender!A:A,Apollo_Data___Inc_Lender!E:E,"",),"")</f>
        <v>0</v>
      </c>
      <c r="F1858" s="8" t="str">
        <f>IFERROR(_xlfn.XLOOKUP(Apollo_Results[[#This Row],[Company Number ]],Apollo_Data___Inc_Lender!A:A,Apollo_Data___Inc_Lender!F:F,"",0)&amp;"","")</f>
        <v/>
      </c>
      <c r="G1858" s="19">
        <f>_xlfn.XLOOKUP(Apollo_Results[[#This Row],[Company Number ]],Apollo_Data___Inc_Lender!A:A,Apollo_Data___Inc_Lender!G:G,"",0)</f>
        <v>41983</v>
      </c>
      <c r="H1858" s="8" t="str">
        <f>IFERROR(Apollo_Data__Comp_No[[#This Row],[First Name]],"")</f>
        <v>Janine</v>
      </c>
      <c r="I1858" s="8" t="str">
        <f>IFERROR(Apollo_Data__Comp_No[[#This Row],[Last Name]],"")</f>
        <v>Thompson</v>
      </c>
      <c r="M1858" s="8" t="str">
        <f>IFERROR(Apollo_Data__Comp_No[[#This Row],[Company Linkedin Url]],"")</f>
        <v>http://www.linkedin.com/company/causeway-asset-management</v>
      </c>
      <c r="N1858" s="8" t="str">
        <f>IFERROR(Apollo_Data__Comp_No[[#This Row],[Website]],"")</f>
        <v>https://causewayassetmanagement.com</v>
      </c>
      <c r="O1858" s="8" t="str">
        <f>IFERROR(Apollo_Data__Comp_No[[#This Row],[Company Address]],"")</f>
        <v>16-22 Bedford Street, Belfast, Northern Ireland, United Kingdom, BT2 7</v>
      </c>
      <c r="P1858" s="32"/>
    </row>
    <row r="1859" spans="1:16" x14ac:dyDescent="0.4">
      <c r="A1859" s="18" t="str">
        <f>IFERROR(Apollo_Data__Comp_No[[#This Row],[CH Company number]],"")</f>
        <v>03001459</v>
      </c>
      <c r="B1859" s="14" t="str">
        <f>IFERROR(Apollo_Data__Comp_No[[#This Row],[company]],"")</f>
        <v>Munroe K</v>
      </c>
      <c r="C1859" s="14" t="str">
        <f>IFERROR(_xlfn.XLOOKUP(Apollo_Results[[#This Row],[Company Number ]],Apollo_Data___Inc_Lender!A:A,Apollo_Data___Inc_Lender!C:C,,)&amp;"","")</f>
        <v>Aldwych Secretaries Limited; David - Aspin; Christopher - Lintott</v>
      </c>
      <c r="D1859" s="8" t="str">
        <f>IFERROR(_xlfn.XLOOKUP(Apollo_Results[[#This Row],[Company Number ]],Apollo_Data___Inc_Lender!A:A,Apollo_Data___Inc_Lender!D:D,,)&amp;"","")</f>
        <v>Bank of Scotland PLC</v>
      </c>
      <c r="E1859" s="19">
        <f>IFERROR(_xlfn.XLOOKUP(Apollo_Results[[#This Row],[Company Number ]],Apollo_Data___Inc_Lender!A:A,Apollo_Data___Inc_Lender!E:E,"",),"")</f>
        <v>39727</v>
      </c>
      <c r="F1859" s="8" t="str">
        <f>IFERROR(_xlfn.XLOOKUP(Apollo_Results[[#This Row],[Company Number ]],Apollo_Data___Inc_Lender!A:A,Apollo_Data___Inc_Lender!F:F,"",0)&amp;"","")</f>
        <v>outstanding</v>
      </c>
      <c r="G1859" s="19">
        <f>_xlfn.XLOOKUP(Apollo_Results[[#This Row],[Company Number ]],Apollo_Data___Inc_Lender!A:A,Apollo_Data___Inc_Lender!G:G,"",0)</f>
        <v>34682</v>
      </c>
      <c r="H1859" s="8" t="str">
        <f>IFERROR(Apollo_Data__Comp_No[[#This Row],[First Name]],"")</f>
        <v>David</v>
      </c>
      <c r="I1859" s="8" t="str">
        <f>IFERROR(Apollo_Data__Comp_No[[#This Row],[Last Name]],"")</f>
        <v>Aspin</v>
      </c>
      <c r="M1859" s="8" t="str">
        <f>IFERROR(Apollo_Data__Comp_No[[#This Row],[Company Linkedin Url]],"")</f>
        <v>http://www.linkedin.com/company/munroek</v>
      </c>
      <c r="N1859" s="8" t="str">
        <f>IFERROR(Apollo_Data__Comp_No[[#This Row],[Website]],"")</f>
        <v>https://munroek.co.uk</v>
      </c>
      <c r="O1859" s="8" t="str">
        <f>IFERROR(Apollo_Data__Comp_No[[#This Row],[Company Address]],"")</f>
        <v>Millshaw Park Lane, England, United Kingdom, LS11 0LT</v>
      </c>
      <c r="P1859" s="32"/>
    </row>
    <row r="1860" spans="1:16" x14ac:dyDescent="0.4">
      <c r="A1860" s="18" t="str">
        <f>IFERROR(Apollo_Data__Comp_No[[#This Row],[CH Company number]],"")</f>
        <v>14944991</v>
      </c>
      <c r="B1860" s="14" t="str">
        <f>IFERROR(Apollo_Data__Comp_No[[#This Row],[company]],"")</f>
        <v>Featherstone Homes Ltd (South East)</v>
      </c>
      <c r="C1860" s="14" t="str">
        <f>IFERROR(_xlfn.XLOOKUP(Apollo_Results[[#This Row],[Company Number ]],Apollo_Data___Inc_Lender!A:A,Apollo_Data___Inc_Lender!C:C,,)&amp;"","")</f>
        <v>Adam - Dickinson; Stephen - Turner</v>
      </c>
      <c r="D1860" s="8" t="str">
        <f>IFERROR(_xlfn.XLOOKUP(Apollo_Results[[#This Row],[Company Number ]],Apollo_Data___Inc_Lender!A:A,Apollo_Data___Inc_Lender!D:D,,)&amp;"","")</f>
        <v/>
      </c>
      <c r="E1860" s="19">
        <f>IFERROR(_xlfn.XLOOKUP(Apollo_Results[[#This Row],[Company Number ]],Apollo_Data___Inc_Lender!A:A,Apollo_Data___Inc_Lender!E:E,"",),"")</f>
        <v>0</v>
      </c>
      <c r="F1860" s="8" t="str">
        <f>IFERROR(_xlfn.XLOOKUP(Apollo_Results[[#This Row],[Company Number ]],Apollo_Data___Inc_Lender!A:A,Apollo_Data___Inc_Lender!F:F,"",0)&amp;"","")</f>
        <v/>
      </c>
      <c r="G1860" s="19">
        <f>_xlfn.XLOOKUP(Apollo_Results[[#This Row],[Company Number ]],Apollo_Data___Inc_Lender!A:A,Apollo_Data___Inc_Lender!G:G,"",0)</f>
        <v>45096</v>
      </c>
      <c r="H1860" s="8" t="str">
        <f>IFERROR(Apollo_Data__Comp_No[[#This Row],[First Name]],"")</f>
        <v>Rowan</v>
      </c>
      <c r="I1860" s="8" t="str">
        <f>IFERROR(Apollo_Data__Comp_No[[#This Row],[Last Name]],"")</f>
        <v>Stewart</v>
      </c>
      <c r="M1860" s="8" t="str">
        <f>IFERROR(Apollo_Data__Comp_No[[#This Row],[Company Linkedin Url]],"")</f>
        <v>http://www.linkedin.com/company/featherstone-homes-southeast-ltd</v>
      </c>
      <c r="N1860" s="8" t="str">
        <f>IFERROR(Apollo_Data__Comp_No[[#This Row],[Website]],"")</f>
        <v>https://featherstonehomes.co.uk</v>
      </c>
      <c r="O1860" s="8" t="str">
        <f>IFERROR(Apollo_Data__Comp_No[[#This Row],[Company Address]],"")</f>
        <v>5 Albemarle Road, Beckenham, England, United Kingdom, BR3 5</v>
      </c>
      <c r="P1860" s="32"/>
    </row>
    <row r="1861" spans="1:16" x14ac:dyDescent="0.4">
      <c r="A1861" s="18" t="str">
        <f>IFERROR(Apollo_Data__Comp_No[[#This Row],[CH Company number]],"")</f>
        <v>06300014</v>
      </c>
      <c r="B1861" s="14" t="str">
        <f>IFERROR(Apollo_Data__Comp_No[[#This Row],[company]],"")</f>
        <v>Laburnum Associates Ltd</v>
      </c>
      <c r="C1861" s="14" t="str">
        <f>IFERROR(_xlfn.XLOOKUP(Apollo_Results[[#This Row],[Company Number ]],Apollo_Data___Inc_Lender!A:A,Apollo_Data___Inc_Lender!C:C,,)&amp;"","")</f>
        <v>Shaun - Borrett; Katie - Borrett</v>
      </c>
      <c r="D1861" s="8" t="str">
        <f>IFERROR(_xlfn.XLOOKUP(Apollo_Results[[#This Row],[Company Number ]],Apollo_Data___Inc_Lender!A:A,Apollo_Data___Inc_Lender!D:D,,)&amp;"","")</f>
        <v>Lloyds Bank PLC</v>
      </c>
      <c r="E1861" s="19">
        <f>IFERROR(_xlfn.XLOOKUP(Apollo_Results[[#This Row],[Company Number ]],Apollo_Data___Inc_Lender!A:A,Apollo_Data___Inc_Lender!E:E,"",),"")</f>
        <v>43179</v>
      </c>
      <c r="F1861" s="8" t="str">
        <f>IFERROR(_xlfn.XLOOKUP(Apollo_Results[[#This Row],[Company Number ]],Apollo_Data___Inc_Lender!A:A,Apollo_Data___Inc_Lender!F:F,"",0)&amp;"","")</f>
        <v>outstanding</v>
      </c>
      <c r="G1861" s="19">
        <f>_xlfn.XLOOKUP(Apollo_Results[[#This Row],[Company Number ]],Apollo_Data___Inc_Lender!A:A,Apollo_Data___Inc_Lender!G:G,"",0)</f>
        <v>39266</v>
      </c>
      <c r="H1861" s="8" t="str">
        <f>IFERROR(Apollo_Data__Comp_No[[#This Row],[First Name]],"")</f>
        <v>Shaun</v>
      </c>
      <c r="I1861" s="8" t="str">
        <f>IFERROR(Apollo_Data__Comp_No[[#This Row],[Last Name]],"")</f>
        <v>Borrett</v>
      </c>
      <c r="M1861" s="8" t="str">
        <f>IFERROR(Apollo_Data__Comp_No[[#This Row],[Company Linkedin Url]],"")</f>
        <v>http://www.linkedin.com/company/laburnum-associates</v>
      </c>
      <c r="N1861" s="8" t="str">
        <f>IFERROR(Apollo_Data__Comp_No[[#This Row],[Website]],"")</f>
        <v>https://laburnumassociates.co.uk</v>
      </c>
      <c r="O1861" s="8" t="str">
        <f>IFERROR(Apollo_Data__Comp_No[[#This Row],[Company Address]],"")</f>
        <v>Fordbrook Business Centre, Pewsey, England, United Kingdom, SN9 5</v>
      </c>
      <c r="P1861" s="32"/>
    </row>
    <row r="1862" spans="1:16" x14ac:dyDescent="0.4">
      <c r="A1862" s="18" t="str">
        <f>IFERROR(Apollo_Data__Comp_No[[#This Row],[CH Company number]],"")</f>
        <v>02726972</v>
      </c>
      <c r="B1862" s="14" t="str">
        <f>IFERROR(Apollo_Data__Comp_No[[#This Row],[company]],"")</f>
        <v>Hampton Brook</v>
      </c>
      <c r="C1862" s="14" t="str">
        <f>IFERROR(_xlfn.XLOOKUP(Apollo_Results[[#This Row],[Company Number ]],Apollo_Data___Inc_Lender!A:A,Apollo_Data___Inc_Lender!C:C,,)&amp;"","")</f>
        <v>Michael - Stanton; Graham - Stanton</v>
      </c>
      <c r="D1862" s="8" t="str">
        <f>IFERROR(_xlfn.XLOOKUP(Apollo_Results[[#This Row],[Company Number ]],Apollo_Data___Inc_Lender!A:A,Apollo_Data___Inc_Lender!D:D,,)&amp;"","")</f>
        <v>Alan Douglas Gillitt and Martin Sheldrick</v>
      </c>
      <c r="E1862" s="19">
        <f>IFERROR(_xlfn.XLOOKUP(Apollo_Results[[#This Row],[Company Number ]],Apollo_Data___Inc_Lender!A:A,Apollo_Data___Inc_Lender!E:E,"",),"")</f>
        <v>39339</v>
      </c>
      <c r="F1862" s="8" t="str">
        <f>IFERROR(_xlfn.XLOOKUP(Apollo_Results[[#This Row],[Company Number ]],Apollo_Data___Inc_Lender!A:A,Apollo_Data___Inc_Lender!F:F,"",0)&amp;"","")</f>
        <v>outstanding</v>
      </c>
      <c r="G1862" s="19">
        <f>_xlfn.XLOOKUP(Apollo_Results[[#This Row],[Company Number ]],Apollo_Data___Inc_Lender!A:A,Apollo_Data___Inc_Lender!G:G,"",0)</f>
        <v>33784</v>
      </c>
      <c r="H1862" s="8" t="str">
        <f>IFERROR(Apollo_Data__Comp_No[[#This Row],[First Name]],"")</f>
        <v>Ian</v>
      </c>
      <c r="I1862" s="8" t="str">
        <f>IFERROR(Apollo_Data__Comp_No[[#This Row],[Last Name]],"")</f>
        <v>Jackson</v>
      </c>
      <c r="M1862" s="8" t="str">
        <f>IFERROR(Apollo_Data__Comp_No[[#This Row],[Company Linkedin Url]],"")</f>
        <v>http://www.linkedin.com/company/hampton-brook</v>
      </c>
      <c r="N1862" s="8" t="str">
        <f>IFERROR(Apollo_Data__Comp_No[[#This Row],[Website]],"")</f>
        <v>https://hamptonbrook.com</v>
      </c>
      <c r="O1862" s="8" t="str">
        <f>IFERROR(Apollo_Data__Comp_No[[#This Row],[Company Address]],"")</f>
        <v>66 Derngate, Northampton, England, United Kingdom, NN1 1UH</v>
      </c>
      <c r="P1862" s="32"/>
    </row>
    <row r="1863" spans="1:16" x14ac:dyDescent="0.4">
      <c r="A1863" s="18" t="str">
        <f>IFERROR(Apollo_Data__Comp_No[[#This Row],[CH Company number]],"")</f>
        <v>OE013440</v>
      </c>
      <c r="B1863" s="14" t="str">
        <f>IFERROR(Apollo_Data__Comp_No[[#This Row],[company]],"")</f>
        <v>Efpolis Development</v>
      </c>
      <c r="C1863" s="14" t="str">
        <f>IFERROR(_xlfn.XLOOKUP(Apollo_Results[[#This Row],[Company Number ]],Apollo_Data___Inc_Lender!A:A,Apollo_Data___Inc_Lender!C:C,,)&amp;"","")</f>
        <v/>
      </c>
      <c r="D1863" s="8" t="str">
        <f>IFERROR(_xlfn.XLOOKUP(Apollo_Results[[#This Row],[Company Number ]],Apollo_Data___Inc_Lender!A:A,Apollo_Data___Inc_Lender!D:D,,)&amp;"","")</f>
        <v/>
      </c>
      <c r="E1863" s="19">
        <f>IFERROR(_xlfn.XLOOKUP(Apollo_Results[[#This Row],[Company Number ]],Apollo_Data___Inc_Lender!A:A,Apollo_Data___Inc_Lender!E:E,"",),"")</f>
        <v>0</v>
      </c>
      <c r="F1863" s="8" t="str">
        <f>IFERROR(_xlfn.XLOOKUP(Apollo_Results[[#This Row],[Company Number ]],Apollo_Data___Inc_Lender!A:A,Apollo_Data___Inc_Lender!F:F,"",0)&amp;"","")</f>
        <v/>
      </c>
      <c r="G1863" s="19">
        <f>_xlfn.XLOOKUP(Apollo_Results[[#This Row],[Company Number ]],Apollo_Data___Inc_Lender!A:A,Apollo_Data___Inc_Lender!G:G,"",0)</f>
        <v>44942</v>
      </c>
      <c r="H1863" s="8" t="str">
        <f>IFERROR(Apollo_Data__Comp_No[[#This Row],[First Name]],"")</f>
        <v>Angelos</v>
      </c>
      <c r="I1863" s="8" t="str">
        <f>IFERROR(Apollo_Data__Comp_No[[#This Row],[Last Name]],"")</f>
        <v>Mourtzis</v>
      </c>
      <c r="M1863" s="8" t="str">
        <f>IFERROR(Apollo_Data__Comp_No[[#This Row],[Company Linkedin Url]],"")</f>
        <v>http://www.linkedin.com/company/efpolis</v>
      </c>
      <c r="N1863" s="8" t="str">
        <f>IFERROR(Apollo_Data__Comp_No[[#This Row],[Website]],"")</f>
        <v>https://efpolis.com</v>
      </c>
      <c r="O1863" s="8" t="str">
        <f>IFERROR(Apollo_Data__Comp_No[[#This Row],[Company Address]],"")</f>
        <v>30 Î Î±Ï„ÏÏŽÎ½ ÎšÎ»Î¬Î¿Ï…Ï‚, Patras, Peloponnisos Dytiki Ellada ke Ionio, Greece, 263 34</v>
      </c>
      <c r="P1863" s="32"/>
    </row>
    <row r="1864" spans="1:16" x14ac:dyDescent="0.4">
      <c r="A1864" s="18" t="str">
        <f>IFERROR(Apollo_Data__Comp_No[[#This Row],[CH Company number]],"")</f>
        <v>04063414</v>
      </c>
      <c r="B1864" s="14" t="str">
        <f>IFERROR(Apollo_Data__Comp_No[[#This Row],[company]],"")</f>
        <v>Litchford Consulting</v>
      </c>
      <c r="C1864" s="14" t="str">
        <f>IFERROR(_xlfn.XLOOKUP(Apollo_Results[[#This Row],[Company Number ]],Apollo_Data___Inc_Lender!A:A,Apollo_Data___Inc_Lender!C:C,,)&amp;"","")</f>
        <v>Graham - Earl; Mark - Alfandary</v>
      </c>
      <c r="D1864" s="8" t="str">
        <f>IFERROR(_xlfn.XLOOKUP(Apollo_Results[[#This Row],[Company Number ]],Apollo_Data___Inc_Lender!A:A,Apollo_Data___Inc_Lender!D:D,,)&amp;"","")</f>
        <v/>
      </c>
      <c r="E1864" s="19">
        <f>IFERROR(_xlfn.XLOOKUP(Apollo_Results[[#This Row],[Company Number ]],Apollo_Data___Inc_Lender!A:A,Apollo_Data___Inc_Lender!E:E,"",),"")</f>
        <v>0</v>
      </c>
      <c r="F1864" s="8" t="str">
        <f>IFERROR(_xlfn.XLOOKUP(Apollo_Results[[#This Row],[Company Number ]],Apollo_Data___Inc_Lender!A:A,Apollo_Data___Inc_Lender!F:F,"",0)&amp;"","")</f>
        <v/>
      </c>
      <c r="G1864" s="19">
        <f>_xlfn.XLOOKUP(Apollo_Results[[#This Row],[Company Number ]],Apollo_Data___Inc_Lender!A:A,Apollo_Data___Inc_Lender!G:G,"",0)</f>
        <v>36770</v>
      </c>
      <c r="H1864" s="8" t="str">
        <f>IFERROR(Apollo_Data__Comp_No[[#This Row],[First Name]],"")</f>
        <v>Chris</v>
      </c>
      <c r="I1864" s="8" t="str">
        <f>IFERROR(Apollo_Data__Comp_No[[#This Row],[Last Name]],"")</f>
        <v>Filbey</v>
      </c>
      <c r="M1864" s="8" t="str">
        <f>IFERROR(Apollo_Data__Comp_No[[#This Row],[Company Linkedin Url]],"")</f>
        <v>http://www.linkedin.com/company/litchford-consulting</v>
      </c>
      <c r="N1864" s="8" t="str">
        <f>IFERROR(Apollo_Data__Comp_No[[#This Row],[Website]],"")</f>
        <v>https://litchford.co.uk</v>
      </c>
      <c r="O1864" s="8" t="str">
        <f>IFERROR(Apollo_Data__Comp_No[[#This Row],[Company Address]],"")</f>
        <v>Milton Keynes, England, United Kingdom, MK17 9AE</v>
      </c>
      <c r="P1864" s="32"/>
    </row>
    <row r="1865" spans="1:16" x14ac:dyDescent="0.4">
      <c r="A1865" s="18" t="str">
        <f>IFERROR(Apollo_Data__Comp_No[[#This Row],[CH Company number]],"")</f>
        <v>08737729</v>
      </c>
      <c r="B1865" s="14" t="str">
        <f>IFERROR(Apollo_Data__Comp_No[[#This Row],[company]],"")</f>
        <v>GCR Private Equity Limited</v>
      </c>
      <c r="C1865" s="14" t="str">
        <f>IFERROR(_xlfn.XLOOKUP(Apollo_Results[[#This Row],[Company Number ]],Apollo_Data___Inc_Lender!A:A,Apollo_Data___Inc_Lender!C:C,,)&amp;"","")</f>
        <v>Michael - Gunn; Kashem - Lais; Christopher - Williams</v>
      </c>
      <c r="D1865" s="8" t="str">
        <f>IFERROR(_xlfn.XLOOKUP(Apollo_Results[[#This Row],[Company Number ]],Apollo_Data___Inc_Lender!A:A,Apollo_Data___Inc_Lender!D:D,,)&amp;"","")</f>
        <v/>
      </c>
      <c r="E1865" s="19">
        <f>IFERROR(_xlfn.XLOOKUP(Apollo_Results[[#This Row],[Company Number ]],Apollo_Data___Inc_Lender!A:A,Apollo_Data___Inc_Lender!E:E,"",),"")</f>
        <v>0</v>
      </c>
      <c r="F1865" s="8" t="str">
        <f>IFERROR(_xlfn.XLOOKUP(Apollo_Results[[#This Row],[Company Number ]],Apollo_Data___Inc_Lender!A:A,Apollo_Data___Inc_Lender!F:F,"",0)&amp;"","")</f>
        <v/>
      </c>
      <c r="G1865" s="19">
        <f>_xlfn.XLOOKUP(Apollo_Results[[#This Row],[Company Number ]],Apollo_Data___Inc_Lender!A:A,Apollo_Data___Inc_Lender!G:G,"",0)</f>
        <v>41564</v>
      </c>
      <c r="H1865" s="8" t="str">
        <f>IFERROR(Apollo_Data__Comp_No[[#This Row],[First Name]],"")</f>
        <v>Tatiana</v>
      </c>
      <c r="I1865" s="8" t="str">
        <f>IFERROR(Apollo_Data__Comp_No[[#This Row],[Last Name]],"")</f>
        <v>Potashova</v>
      </c>
      <c r="M1865" s="8" t="str">
        <f>IFERROR(Apollo_Data__Comp_No[[#This Row],[Company Linkedin Url]],"")</f>
        <v>http://www.linkedin.com/company/global-citizen-realty-ltd</v>
      </c>
      <c r="N1865" s="8" t="str">
        <f>IFERROR(Apollo_Data__Comp_No[[#This Row],[Website]],"")</f>
        <v>https://gcrpe.com</v>
      </c>
      <c r="O1865" s="8" t="str">
        <f>IFERROR(Apollo_Data__Comp_No[[#This Row],[Company Address]],"")</f>
        <v>37 Charlotte Road, London, England, United Kingdom, EC2A 3PG</v>
      </c>
      <c r="P1865" s="32"/>
    </row>
    <row r="1866" spans="1:16" x14ac:dyDescent="0.4">
      <c r="A1866" s="18" t="str">
        <f>IFERROR(Apollo_Data__Comp_No[[#This Row],[CH Company number]],"")</f>
        <v>05070636</v>
      </c>
      <c r="B1866" s="14" t="str">
        <f>IFERROR(Apollo_Data__Comp_No[[#This Row],[company]],"")</f>
        <v>Oakeve Limited</v>
      </c>
      <c r="C1866" s="14" t="str">
        <f>IFERROR(_xlfn.XLOOKUP(Apollo_Results[[#This Row],[Company Number ]],Apollo_Data___Inc_Lender!A:A,Apollo_Data___Inc_Lender!C:C,,)&amp;"","")</f>
        <v>Iona - Newton; Paul - Newton</v>
      </c>
      <c r="D1866" s="8" t="str">
        <f>IFERROR(_xlfn.XLOOKUP(Apollo_Results[[#This Row],[Company Number ]],Apollo_Data___Inc_Lender!A:A,Apollo_Data___Inc_Lender!D:D,,)&amp;"","")</f>
        <v>National Westminster Bank PLC</v>
      </c>
      <c r="E1866" s="19">
        <f>IFERROR(_xlfn.XLOOKUP(Apollo_Results[[#This Row],[Company Number ]],Apollo_Data___Inc_Lender!A:A,Apollo_Data___Inc_Lender!E:E,"",),"")</f>
        <v>43039</v>
      </c>
      <c r="F1866" s="8" t="str">
        <f>IFERROR(_xlfn.XLOOKUP(Apollo_Results[[#This Row],[Company Number ]],Apollo_Data___Inc_Lender!A:A,Apollo_Data___Inc_Lender!F:F,"",0)&amp;"","")</f>
        <v>outstanding</v>
      </c>
      <c r="G1866" s="19">
        <f>_xlfn.XLOOKUP(Apollo_Results[[#This Row],[Company Number ]],Apollo_Data___Inc_Lender!A:A,Apollo_Data___Inc_Lender!G:G,"",0)</f>
        <v>38057</v>
      </c>
      <c r="H1866" s="8" t="str">
        <f>IFERROR(Apollo_Data__Comp_No[[#This Row],[First Name]],"")</f>
        <v>Louise</v>
      </c>
      <c r="I1866" s="8" t="str">
        <f>IFERROR(Apollo_Data__Comp_No[[#This Row],[Last Name]],"")</f>
        <v>Post</v>
      </c>
      <c r="M1866" s="8" t="str">
        <f>IFERROR(Apollo_Data__Comp_No[[#This Row],[Company Linkedin Url]],"")</f>
        <v>http://www.linkedin.com/company/oakeve-limited</v>
      </c>
      <c r="N1866" s="8" t="str">
        <f>IFERROR(Apollo_Data__Comp_No[[#This Row],[Website]],"")</f>
        <v>https://oakeve.com</v>
      </c>
      <c r="O1866" s="8" t="str">
        <f>IFERROR(Apollo_Data__Comp_No[[#This Row],[Company Address]],"")</f>
        <v>Pollards Park, Chalfont Saint Giles, England, United Kingdom, HP8 4</v>
      </c>
      <c r="P1866" s="32"/>
    </row>
    <row r="1867" spans="1:16" x14ac:dyDescent="0.4">
      <c r="A1867" s="18" t="str">
        <f>IFERROR(Apollo_Data__Comp_No[[#This Row],[CH Company number]],"")</f>
        <v>10103270</v>
      </c>
      <c r="B1867" s="14" t="str">
        <f>IFERROR(Apollo_Data__Comp_No[[#This Row],[company]],"")</f>
        <v>REFORM DEVELOPMENTS LIMITED</v>
      </c>
      <c r="C1867" s="14" t="str">
        <f>IFERROR(_xlfn.XLOOKUP(Apollo_Results[[#This Row],[Company Number ]],Apollo_Data___Inc_Lender!A:A,Apollo_Data___Inc_Lender!C:C,,)&amp;"","")</f>
        <v>James - Bell; Richard - Frain; Robert - Smith</v>
      </c>
      <c r="D1867" s="8" t="str">
        <f>IFERROR(_xlfn.XLOOKUP(Apollo_Results[[#This Row],[Company Number ]],Apollo_Data___Inc_Lender!A:A,Apollo_Data___Inc_Lender!D:D,,)&amp;"","")</f>
        <v/>
      </c>
      <c r="E1867" s="19">
        <f>IFERROR(_xlfn.XLOOKUP(Apollo_Results[[#This Row],[Company Number ]],Apollo_Data___Inc_Lender!A:A,Apollo_Data___Inc_Lender!E:E,"",),"")</f>
        <v>0</v>
      </c>
      <c r="F1867" s="8" t="str">
        <f>IFERROR(_xlfn.XLOOKUP(Apollo_Results[[#This Row],[Company Number ]],Apollo_Data___Inc_Lender!A:A,Apollo_Data___Inc_Lender!F:F,"",0)&amp;"","")</f>
        <v/>
      </c>
      <c r="G1867" s="19">
        <f>_xlfn.XLOOKUP(Apollo_Results[[#This Row],[Company Number ]],Apollo_Data___Inc_Lender!A:A,Apollo_Data___Inc_Lender!G:G,"",0)</f>
        <v>42465</v>
      </c>
      <c r="H1867" s="8" t="str">
        <f>IFERROR(Apollo_Data__Comp_No[[#This Row],[First Name]],"")</f>
        <v>Richard</v>
      </c>
      <c r="I1867" s="8" t="str">
        <f>IFERROR(Apollo_Data__Comp_No[[#This Row],[Last Name]],"")</f>
        <v>Frain</v>
      </c>
      <c r="M1867" s="8" t="str">
        <f>IFERROR(Apollo_Data__Comp_No[[#This Row],[Company Linkedin Url]],"")</f>
        <v>http://www.linkedin.com/company/reform-developments-limited</v>
      </c>
      <c r="N1867" s="8" t="str">
        <f>IFERROR(Apollo_Data__Comp_No[[#This Row],[Website]],"")</f>
        <v>https://reformdevelopments.co.uk</v>
      </c>
      <c r="O1867" s="8" t="str">
        <f>IFERROR(Apollo_Data__Comp_No[[#This Row],[Company Address]],"")</f>
        <v>232 Manley Rd, Milton, Vermont, United States, 05468-9077</v>
      </c>
      <c r="P1867" s="32"/>
    </row>
    <row r="1868" spans="1:16" x14ac:dyDescent="0.4">
      <c r="A1868" s="18" t="str">
        <f>IFERROR(Apollo_Data__Comp_No[[#This Row],[CH Company number]],"")</f>
        <v>06312891</v>
      </c>
      <c r="B1868" s="14" t="str">
        <f>IFERROR(Apollo_Data__Comp_No[[#This Row],[company]],"")</f>
        <v>SJD PROJECTS LIMITED</v>
      </c>
      <c r="C1868" s="14" t="str">
        <f>IFERROR(_xlfn.XLOOKUP(Apollo_Results[[#This Row],[Company Number ]],Apollo_Data___Inc_Lender!A:A,Apollo_Data___Inc_Lender!C:C,,)&amp;"","")</f>
        <v>Stephen - Donnelly</v>
      </c>
      <c r="D1868" s="8" t="str">
        <f>IFERROR(_xlfn.XLOOKUP(Apollo_Results[[#This Row],[Company Number ]],Apollo_Data___Inc_Lender!A:A,Apollo_Data___Inc_Lender!D:D,,)&amp;"","")</f>
        <v>Barclays Bank PLC</v>
      </c>
      <c r="E1868" s="19">
        <f>IFERROR(_xlfn.XLOOKUP(Apollo_Results[[#This Row],[Company Number ]],Apollo_Data___Inc_Lender!A:A,Apollo_Data___Inc_Lender!E:E,"",),"")</f>
        <v>42906</v>
      </c>
      <c r="F1868" s="8" t="str">
        <f>IFERROR(_xlfn.XLOOKUP(Apollo_Results[[#This Row],[Company Number ]],Apollo_Data___Inc_Lender!A:A,Apollo_Data___Inc_Lender!F:F,"",0)&amp;"","")</f>
        <v>outstanding</v>
      </c>
      <c r="G1868" s="19">
        <f>_xlfn.XLOOKUP(Apollo_Results[[#This Row],[Company Number ]],Apollo_Data___Inc_Lender!A:A,Apollo_Data___Inc_Lender!G:G,"",0)</f>
        <v>39276</v>
      </c>
      <c r="H1868" s="8" t="str">
        <f>IFERROR(Apollo_Data__Comp_No[[#This Row],[First Name]],"")</f>
        <v>Stephen</v>
      </c>
      <c r="I1868" s="8" t="str">
        <f>IFERROR(Apollo_Data__Comp_No[[#This Row],[Last Name]],"")</f>
        <v>Donnelly</v>
      </c>
      <c r="M1868" s="8" t="str">
        <f>IFERROR(Apollo_Data__Comp_No[[#This Row],[Company Linkedin Url]],"")</f>
        <v>http://www.linkedin.com/company/sjd-projects-limited</v>
      </c>
      <c r="N1868" s="8" t="str">
        <f>IFERROR(Apollo_Data__Comp_No[[#This Row],[Website]],"")</f>
        <v>https://sjd-projects.co.uk</v>
      </c>
      <c r="O1868" s="8" t="str">
        <f>IFERROR(Apollo_Data__Comp_No[[#This Row],[Company Address]],"")</f>
        <v>78 St Johns Road, Royal Tunbridge Wells, England, United Kingdom, TN4 9PH</v>
      </c>
      <c r="P1868" s="32"/>
    </row>
    <row r="1869" spans="1:16" x14ac:dyDescent="0.4">
      <c r="A1869" s="18" t="str">
        <f>IFERROR(Apollo_Data__Comp_No[[#This Row],[CH Company number]],"")</f>
        <v>03011012</v>
      </c>
      <c r="B1869" s="14" t="str">
        <f>IFERROR(Apollo_Data__Comp_No[[#This Row],[company]],"")</f>
        <v>Murston Construction Ltd</v>
      </c>
      <c r="C1869" s="14" t="str">
        <f>IFERROR(_xlfn.XLOOKUP(Apollo_Results[[#This Row],[Company Number ]],Apollo_Data___Inc_Lender!A:A,Apollo_Data___Inc_Lender!C:C,,)&amp;"","")</f>
        <v>Lee - Allan; Roy - Allan; Stuart - Allan</v>
      </c>
      <c r="D1869" s="8" t="str">
        <f>IFERROR(_xlfn.XLOOKUP(Apollo_Results[[#This Row],[Company Number ]],Apollo_Data___Inc_Lender!A:A,Apollo_Data___Inc_Lender!D:D,,)&amp;"","")</f>
        <v>Msp Capital LTD</v>
      </c>
      <c r="E1869" s="19">
        <f>IFERROR(_xlfn.XLOOKUP(Apollo_Results[[#This Row],[Company Number ]],Apollo_Data___Inc_Lender!A:A,Apollo_Data___Inc_Lender!E:E,"",),"")</f>
        <v>45680</v>
      </c>
      <c r="F1869" s="8" t="str">
        <f>IFERROR(_xlfn.XLOOKUP(Apollo_Results[[#This Row],[Company Number ]],Apollo_Data___Inc_Lender!A:A,Apollo_Data___Inc_Lender!F:F,"",0)&amp;"","")</f>
        <v>outstanding</v>
      </c>
      <c r="G1869" s="19">
        <f>_xlfn.XLOOKUP(Apollo_Results[[#This Row],[Company Number ]],Apollo_Data___Inc_Lender!A:A,Apollo_Data___Inc_Lender!G:G,"",0)</f>
        <v>34717</v>
      </c>
      <c r="H1869" s="8" t="str">
        <f>IFERROR(Apollo_Data__Comp_No[[#This Row],[First Name]],"")</f>
        <v>Andy</v>
      </c>
      <c r="I1869" s="8" t="str">
        <f>IFERROR(Apollo_Data__Comp_No[[#This Row],[Last Name]],"")</f>
        <v>Mackenzie</v>
      </c>
      <c r="M1869" s="8" t="str">
        <f>IFERROR(Apollo_Data__Comp_No[[#This Row],[Company Linkedin Url]],"")</f>
        <v>http://www.linkedin.com/company/murston-construction-ltd</v>
      </c>
      <c r="N1869" s="8" t="str">
        <f>IFERROR(Apollo_Data__Comp_No[[#This Row],[Website]],"")</f>
        <v>https://murstongroup.co.uk</v>
      </c>
      <c r="O1869" s="8" t="str">
        <f>IFERROR(Apollo_Data__Comp_No[[#This Row],[Company Address]],"")</f>
        <v>Ashford, England, United Kingdom, TN26 3</v>
      </c>
      <c r="P1869" s="32"/>
    </row>
    <row r="1870" spans="1:16" x14ac:dyDescent="0.4">
      <c r="A1870" s="18" t="str">
        <f>IFERROR(Apollo_Data__Comp_No[[#This Row],[CH Company number]],"")</f>
        <v>07675444</v>
      </c>
      <c r="B1870" s="14" t="str">
        <f>IFERROR(Apollo_Data__Comp_No[[#This Row],[company]],"")</f>
        <v>DJ Foley Property Consultants</v>
      </c>
      <c r="C1870" s="14" t="str">
        <f>IFERROR(_xlfn.XLOOKUP(Apollo_Results[[#This Row],[Company Number ]],Apollo_Data___Inc_Lender!A:A,Apollo_Data___Inc_Lender!C:C,,)&amp;"","")</f>
        <v>David - Foley; Lee - Douglas; Ruth - Foley</v>
      </c>
      <c r="D1870" s="8" t="str">
        <f>IFERROR(_xlfn.XLOOKUP(Apollo_Results[[#This Row],[Company Number ]],Apollo_Data___Inc_Lender!A:A,Apollo_Data___Inc_Lender!D:D,,)&amp;"","")</f>
        <v/>
      </c>
      <c r="E1870" s="19">
        <f>IFERROR(_xlfn.XLOOKUP(Apollo_Results[[#This Row],[Company Number ]],Apollo_Data___Inc_Lender!A:A,Apollo_Data___Inc_Lender!E:E,"",),"")</f>
        <v>0</v>
      </c>
      <c r="F1870" s="8" t="str">
        <f>IFERROR(_xlfn.XLOOKUP(Apollo_Results[[#This Row],[Company Number ]],Apollo_Data___Inc_Lender!A:A,Apollo_Data___Inc_Lender!F:F,"",0)&amp;"","")</f>
        <v/>
      </c>
      <c r="G1870" s="19">
        <f>_xlfn.XLOOKUP(Apollo_Results[[#This Row],[Company Number ]],Apollo_Data___Inc_Lender!A:A,Apollo_Data___Inc_Lender!G:G,"",0)</f>
        <v>40715</v>
      </c>
      <c r="H1870" s="8" t="str">
        <f>IFERROR(Apollo_Data__Comp_No[[#This Row],[First Name]],"")</f>
        <v>David</v>
      </c>
      <c r="I1870" s="8" t="str">
        <f>IFERROR(Apollo_Data__Comp_No[[#This Row],[Last Name]],"")</f>
        <v>Foley</v>
      </c>
      <c r="M1870" s="8" t="str">
        <f>IFERROR(Apollo_Data__Comp_No[[#This Row],[Company Linkedin Url]],"")</f>
        <v>http://www.linkedin.com/company/d-j-foley-property-consultants</v>
      </c>
      <c r="N1870" s="8" t="str">
        <f>IFERROR(Apollo_Data__Comp_No[[#This Row],[Website]],"")</f>
        <v>https://djfoley.co.uk</v>
      </c>
      <c r="O1870" s="8" t="str">
        <f>IFERROR(Apollo_Data__Comp_No[[#This Row],[Company Address]],"")</f>
        <v>15 Whiteladies Road, Bristol, England, United Kingdom, BS8 2NN</v>
      </c>
      <c r="P1870" s="32"/>
    </row>
    <row r="1871" spans="1:16" x14ac:dyDescent="0.4">
      <c r="A1871" s="18" t="str">
        <f>IFERROR(Apollo_Data__Comp_No[[#This Row],[CH Company number]],"")</f>
        <v>12549755</v>
      </c>
      <c r="B1871" s="14" t="str">
        <f>IFERROR(Apollo_Data__Comp_No[[#This Row],[company]],"")</f>
        <v>OKTA Construction</v>
      </c>
      <c r="C1871" s="14" t="str">
        <f>IFERROR(_xlfn.XLOOKUP(Apollo_Results[[#This Row],[Company Number ]],Apollo_Data___Inc_Lender!A:A,Apollo_Data___Inc_Lender!C:C,,)&amp;"","")</f>
        <v>Oguzhan - Karadurmus</v>
      </c>
      <c r="D1871" s="8" t="str">
        <f>IFERROR(_xlfn.XLOOKUP(Apollo_Results[[#This Row],[Company Number ]],Apollo_Data___Inc_Lender!A:A,Apollo_Data___Inc_Lender!D:D,,)&amp;"","")</f>
        <v/>
      </c>
      <c r="E1871" s="19">
        <f>IFERROR(_xlfn.XLOOKUP(Apollo_Results[[#This Row],[Company Number ]],Apollo_Data___Inc_Lender!A:A,Apollo_Data___Inc_Lender!E:E,"",),"")</f>
        <v>0</v>
      </c>
      <c r="F1871" s="8" t="str">
        <f>IFERROR(_xlfn.XLOOKUP(Apollo_Results[[#This Row],[Company Number ]],Apollo_Data___Inc_Lender!A:A,Apollo_Data___Inc_Lender!F:F,"",0)&amp;"","")</f>
        <v/>
      </c>
      <c r="G1871" s="19">
        <f>_xlfn.XLOOKUP(Apollo_Results[[#This Row],[Company Number ]],Apollo_Data___Inc_Lender!A:A,Apollo_Data___Inc_Lender!G:G,"",0)</f>
        <v>43928</v>
      </c>
      <c r="H1871" s="8" t="str">
        <f>IFERROR(Apollo_Data__Comp_No[[#This Row],[First Name]],"")</f>
        <v>Oguzhan</v>
      </c>
      <c r="I1871" s="8" t="str">
        <f>IFERROR(Apollo_Data__Comp_No[[#This Row],[Last Name]],"")</f>
        <v>Karadurmus</v>
      </c>
      <c r="M1871" s="8" t="str">
        <f>IFERROR(Apollo_Data__Comp_No[[#This Row],[Company Linkedin Url]],"")</f>
        <v>http://www.linkedin.com/company/okta-construction</v>
      </c>
      <c r="N1871" s="8" t="str">
        <f>IFERROR(Apollo_Data__Comp_No[[#This Row],[Website]],"")</f>
        <v>https://oktaconstruction.com</v>
      </c>
      <c r="O1871" s="8" t="str">
        <f>IFERROR(Apollo_Data__Comp_No[[#This Row],[Company Address]],"")</f>
        <v>132 Lots Road, London, England, United Kingdom, SW10 0RJ</v>
      </c>
      <c r="P1871" s="32"/>
    </row>
    <row r="1872" spans="1:16" x14ac:dyDescent="0.4">
      <c r="A1872" s="18" t="str">
        <f>IFERROR(Apollo_Data__Comp_No[[#This Row],[CH Company number]],"")</f>
        <v>06281086</v>
      </c>
      <c r="B1872" s="14" t="str">
        <f>IFERROR(Apollo_Data__Comp_No[[#This Row],[company]],"")</f>
        <v>GO Homes Family</v>
      </c>
      <c r="C1872" s="14" t="str">
        <f>IFERROR(_xlfn.XLOOKUP(Apollo_Results[[#This Row],[Company Number ]],Apollo_Data___Inc_Lender!A:A,Apollo_Data___Inc_Lender!C:C,,)&amp;"","")</f>
        <v>Zeana - Instance; Oliver - Hookway</v>
      </c>
      <c r="D1872" s="8" t="str">
        <f>IFERROR(_xlfn.XLOOKUP(Apollo_Results[[#This Row],[Company Number ]],Apollo_Data___Inc_Lender!A:A,Apollo_Data___Inc_Lender!D:D,,)&amp;"","")</f>
        <v>Andrew Mctear; Gary Rupping; Go D&amp;B Limited</v>
      </c>
      <c r="E1872" s="19">
        <f>IFERROR(_xlfn.XLOOKUP(Apollo_Results[[#This Row],[Company Number ]],Apollo_Data___Inc_Lender!A:A,Apollo_Data___Inc_Lender!E:E,"",),"")</f>
        <v>44630</v>
      </c>
      <c r="F1872" s="8" t="str">
        <f>IFERROR(_xlfn.XLOOKUP(Apollo_Results[[#This Row],[Company Number ]],Apollo_Data___Inc_Lender!A:A,Apollo_Data___Inc_Lender!F:F,"",0)&amp;"","")</f>
        <v>fully-satisfied</v>
      </c>
      <c r="G1872" s="19">
        <f>_xlfn.XLOOKUP(Apollo_Results[[#This Row],[Company Number ]],Apollo_Data___Inc_Lender!A:A,Apollo_Data___Inc_Lender!G:G,"",0)</f>
        <v>39248</v>
      </c>
      <c r="H1872" s="8" t="str">
        <f>IFERROR(Apollo_Data__Comp_No[[#This Row],[First Name]],"")</f>
        <v>Michelle</v>
      </c>
      <c r="I1872" s="8" t="str">
        <f>IFERROR(Apollo_Data__Comp_No[[#This Row],[Last Name]],"")</f>
        <v>Cayley</v>
      </c>
      <c r="M1872" s="8" t="str">
        <f>IFERROR(Apollo_Data__Comp_No[[#This Row],[Company Linkedin Url]],"")</f>
        <v>http://www.linkedin.com/company/go-homes-family</v>
      </c>
      <c r="N1872" s="8" t="str">
        <f>IFERROR(Apollo_Data__Comp_No[[#This Row],[Website]],"")</f>
        <v>https://gohomesfamily.com</v>
      </c>
      <c r="O1872" s="8" t="str">
        <f>IFERROR(Apollo_Data__Comp_No[[#This Row],[Company Address]],"")</f>
        <v>Bishops Stortford Road, Chelmsford, England, United Kingdom, CM1 4</v>
      </c>
      <c r="P1872" s="32"/>
    </row>
    <row r="1873" spans="1:16" x14ac:dyDescent="0.4">
      <c r="A1873" s="18" t="str">
        <f>IFERROR(Apollo_Data__Comp_No[[#This Row],[CH Company number]],"")</f>
        <v>03290598</v>
      </c>
      <c r="B1873" s="14" t="str">
        <f>IFERROR(Apollo_Data__Comp_No[[#This Row],[company]],"")</f>
        <v>Ash Mill Developments Ltd</v>
      </c>
      <c r="C1873" s="14" t="str">
        <f>IFERROR(_xlfn.XLOOKUP(Apollo_Results[[#This Row],[Company Number ]],Apollo_Data___Inc_Lender!A:A,Apollo_Data___Inc_Lender!C:C,,)&amp;"","")</f>
        <v>Hamilton, Sarah; Andrew - Brown; Simon - Brown</v>
      </c>
      <c r="D1873" s="8" t="str">
        <f>IFERROR(_xlfn.XLOOKUP(Apollo_Results[[#This Row],[Company Number ]],Apollo_Data___Inc_Lender!A:A,Apollo_Data___Inc_Lender!D:D,,)&amp;"","")</f>
        <v>Oaknorth Bank PLC as Security Trustee</v>
      </c>
      <c r="E1873" s="19">
        <f>IFERROR(_xlfn.XLOOKUP(Apollo_Results[[#This Row],[Company Number ]],Apollo_Data___Inc_Lender!A:A,Apollo_Data___Inc_Lender!E:E,"",),"")</f>
        <v>44189</v>
      </c>
      <c r="F1873" s="8" t="str">
        <f>IFERROR(_xlfn.XLOOKUP(Apollo_Results[[#This Row],[Company Number ]],Apollo_Data___Inc_Lender!A:A,Apollo_Data___Inc_Lender!F:F,"",0)&amp;"","")</f>
        <v>fully-satisfied</v>
      </c>
      <c r="G1873" s="19">
        <f>_xlfn.XLOOKUP(Apollo_Results[[#This Row],[Company Number ]],Apollo_Data___Inc_Lender!A:A,Apollo_Data___Inc_Lender!G:G,"",0)</f>
        <v>35410</v>
      </c>
      <c r="H1873" s="8" t="str">
        <f>IFERROR(Apollo_Data__Comp_No[[#This Row],[First Name]],"")</f>
        <v>Simon</v>
      </c>
      <c r="I1873" s="8" t="str">
        <f>IFERROR(Apollo_Data__Comp_No[[#This Row],[Last Name]],"")</f>
        <v>Brown</v>
      </c>
      <c r="M1873" s="8" t="str">
        <f>IFERROR(Apollo_Data__Comp_No[[#This Row],[Company Linkedin Url]],"")</f>
        <v>http://www.linkedin.com/company/ash-mill-developments-limited</v>
      </c>
      <c r="N1873" s="8" t="str">
        <f>IFERROR(Apollo_Data__Comp_No[[#This Row],[Website]],"")</f>
        <v>https://ashmill.co.uk</v>
      </c>
      <c r="O1873" s="8" t="str">
        <f>IFERROR(Apollo_Data__Comp_No[[#This Row],[Company Address]],"")</f>
        <v>154 Station Road, Amersham, England, United Kingdom, HP6 5DW</v>
      </c>
      <c r="P1873" s="32"/>
    </row>
    <row r="1874" spans="1:16" x14ac:dyDescent="0.4">
      <c r="A1874" s="18" t="str">
        <f>IFERROR(Apollo_Data__Comp_No[[#This Row],[CH Company number]],"")</f>
        <v>10531212</v>
      </c>
      <c r="B1874" s="14" t="str">
        <f>IFERROR(Apollo_Data__Comp_No[[#This Row],[company]],"")</f>
        <v>Holcman Construction LTD</v>
      </c>
      <c r="C1874" s="14" t="str">
        <f>IFERROR(_xlfn.XLOOKUP(Apollo_Results[[#This Row],[Company Number ]],Apollo_Data___Inc_Lender!A:A,Apollo_Data___Inc_Lender!C:C,,)&amp;"","")</f>
        <v>Luiza - Abazi; Rron - Abazi</v>
      </c>
      <c r="D1874" s="8" t="str">
        <f>IFERROR(_xlfn.XLOOKUP(Apollo_Results[[#This Row],[Company Number ]],Apollo_Data___Inc_Lender!A:A,Apollo_Data___Inc_Lender!D:D,,)&amp;"","")</f>
        <v/>
      </c>
      <c r="E1874" s="19">
        <f>IFERROR(_xlfn.XLOOKUP(Apollo_Results[[#This Row],[Company Number ]],Apollo_Data___Inc_Lender!A:A,Apollo_Data___Inc_Lender!E:E,"",),"")</f>
        <v>0</v>
      </c>
      <c r="F1874" s="8" t="str">
        <f>IFERROR(_xlfn.XLOOKUP(Apollo_Results[[#This Row],[Company Number ]],Apollo_Data___Inc_Lender!A:A,Apollo_Data___Inc_Lender!F:F,"",0)&amp;"","")</f>
        <v/>
      </c>
      <c r="G1874" s="19">
        <f>_xlfn.XLOOKUP(Apollo_Results[[#This Row],[Company Number ]],Apollo_Data___Inc_Lender!A:A,Apollo_Data___Inc_Lender!G:G,"",0)</f>
        <v>42723</v>
      </c>
      <c r="H1874" s="8" t="str">
        <f>IFERROR(Apollo_Data__Comp_No[[#This Row],[First Name]],"")</f>
        <v>Rron</v>
      </c>
      <c r="I1874" s="8" t="str">
        <f>IFERROR(Apollo_Data__Comp_No[[#This Row],[Last Name]],"")</f>
        <v>Bsc</v>
      </c>
      <c r="M1874" s="8" t="str">
        <f>IFERROR(Apollo_Data__Comp_No[[#This Row],[Company Linkedin Url]],"")</f>
        <v>http://www.linkedin.com/company/holcman-construction-limited</v>
      </c>
      <c r="N1874" s="8" t="str">
        <f>IFERROR(Apollo_Data__Comp_No[[#This Row],[Website]],"")</f>
        <v>https://holcman.co.uk</v>
      </c>
      <c r="O1874" s="8" t="str">
        <f>IFERROR(Apollo_Data__Comp_No[[#This Row],[Company Address]],"")</f>
        <v>99a Bell Street, London, England, United Kingdom, NW1 6TL</v>
      </c>
      <c r="P1874" s="32"/>
    </row>
    <row r="1875" spans="1:16" x14ac:dyDescent="0.4">
      <c r="A1875" s="18" t="str">
        <f>IFERROR(Apollo_Data__Comp_No[[#This Row],[CH Company number]],"")</f>
        <v>03545599</v>
      </c>
      <c r="B1875" s="14" t="str">
        <f>IFERROR(Apollo_Data__Comp_No[[#This Row],[company]],"")</f>
        <v>Clark Homes</v>
      </c>
      <c r="C1875" s="14" t="str">
        <f>IFERROR(_xlfn.XLOOKUP(Apollo_Results[[#This Row],[Company Number ]],Apollo_Data___Inc_Lender!A:A,Apollo_Data___Inc_Lender!C:C,,)&amp;"","")</f>
        <v>Duncan - Clark; Jeffrey - Clark</v>
      </c>
      <c r="D1875" s="8" t="str">
        <f>IFERROR(_xlfn.XLOOKUP(Apollo_Results[[#This Row],[Company Number ]],Apollo_Data___Inc_Lender!A:A,Apollo_Data___Inc_Lender!D:D,,)&amp;"","")</f>
        <v>The Royal Bank of Scotland PLC</v>
      </c>
      <c r="E1875" s="19">
        <f>IFERROR(_xlfn.XLOOKUP(Apollo_Results[[#This Row],[Company Number ]],Apollo_Data___Inc_Lender!A:A,Apollo_Data___Inc_Lender!E:E,"",),"")</f>
        <v>43270</v>
      </c>
      <c r="F1875" s="8" t="str">
        <f>IFERROR(_xlfn.XLOOKUP(Apollo_Results[[#This Row],[Company Number ]],Apollo_Data___Inc_Lender!A:A,Apollo_Data___Inc_Lender!F:F,"",0)&amp;"","")</f>
        <v>fully-satisfied</v>
      </c>
      <c r="G1875" s="19">
        <f>_xlfn.XLOOKUP(Apollo_Results[[#This Row],[Company Number ]],Apollo_Data___Inc_Lender!A:A,Apollo_Data___Inc_Lender!G:G,"",0)</f>
        <v>35899</v>
      </c>
      <c r="H1875" s="8" t="str">
        <f>IFERROR(Apollo_Data__Comp_No[[#This Row],[First Name]],"")</f>
        <v>Duncan</v>
      </c>
      <c r="I1875" s="8" t="str">
        <f>IFERROR(Apollo_Data__Comp_No[[#This Row],[Last Name]],"")</f>
        <v>Clark</v>
      </c>
      <c r="M1875" s="8" t="str">
        <f>IFERROR(Apollo_Data__Comp_No[[#This Row],[Company Linkedin Url]],"")</f>
        <v>http://www.linkedin.com/company/clark-homes</v>
      </c>
      <c r="N1875" s="8" t="str">
        <f>IFERROR(Apollo_Data__Comp_No[[#This Row],[Website]],"")</f>
        <v>https://clark-homes.co.uk</v>
      </c>
      <c r="O1875" s="8" t="str">
        <f>IFERROR(Apollo_Data__Comp_No[[#This Row],[Company Address]],"")</f>
        <v>Coopies Haugh, Morpeth, England, United Kingdom, NE61 6</v>
      </c>
      <c r="P1875" s="32"/>
    </row>
    <row r="1876" spans="1:16" x14ac:dyDescent="0.4">
      <c r="A1876" s="18" t="str">
        <f>IFERROR(Apollo_Data__Comp_No[[#This Row],[CH Company number]],"")</f>
        <v>14890405</v>
      </c>
      <c r="B1876" s="14" t="str">
        <f>IFERROR(Apollo_Data__Comp_No[[#This Row],[company]],"")</f>
        <v>Crown Luxury Homes</v>
      </c>
      <c r="C1876" s="14" t="str">
        <f>IFERROR(_xlfn.XLOOKUP(Apollo_Results[[#This Row],[Company Number ]],Apollo_Data___Inc_Lender!A:A,Apollo_Data___Inc_Lender!C:C,,)&amp;"","")</f>
        <v>Kristina - Dabriliene</v>
      </c>
      <c r="D1876" s="8" t="str">
        <f>IFERROR(_xlfn.XLOOKUP(Apollo_Results[[#This Row],[Company Number ]],Apollo_Data___Inc_Lender!A:A,Apollo_Data___Inc_Lender!D:D,,)&amp;"","")</f>
        <v/>
      </c>
      <c r="E1876" s="19">
        <f>IFERROR(_xlfn.XLOOKUP(Apollo_Results[[#This Row],[Company Number ]],Apollo_Data___Inc_Lender!A:A,Apollo_Data___Inc_Lender!E:E,"",),"")</f>
        <v>0</v>
      </c>
      <c r="F1876" s="8" t="str">
        <f>IFERROR(_xlfn.XLOOKUP(Apollo_Results[[#This Row],[Company Number ]],Apollo_Data___Inc_Lender!A:A,Apollo_Data___Inc_Lender!F:F,"",0)&amp;"","")</f>
        <v/>
      </c>
      <c r="G1876" s="19">
        <f>_xlfn.XLOOKUP(Apollo_Results[[#This Row],[Company Number ]],Apollo_Data___Inc_Lender!A:A,Apollo_Data___Inc_Lender!G:G,"",0)</f>
        <v>45070</v>
      </c>
      <c r="H1876" s="8" t="str">
        <f>IFERROR(Apollo_Data__Comp_No[[#This Row],[First Name]],"")</f>
        <v>Kristina</v>
      </c>
      <c r="I1876" s="8" t="str">
        <f>IFERROR(Apollo_Data__Comp_No[[#This Row],[Last Name]],"")</f>
        <v>Dabrila</v>
      </c>
      <c r="M1876" s="8" t="str">
        <f>IFERROR(Apollo_Data__Comp_No[[#This Row],[Company Linkedin Url]],"")</f>
        <v>http://www.linkedin.com/company/crown-luxury-homes</v>
      </c>
      <c r="N1876" s="8" t="str">
        <f>IFERROR(Apollo_Data__Comp_No[[#This Row],[Website]],"")</f>
        <v>https://crownluxuryhomes.com</v>
      </c>
      <c r="O1876" s="8" t="str">
        <f>IFERROR(Apollo_Data__Comp_No[[#This Row],[Company Address]],"")</f>
        <v>1 St Katharine's Way, London, England, United Kingdom, E1W 1LQ</v>
      </c>
      <c r="P1876" s="32"/>
    </row>
    <row r="1877" spans="1:16" x14ac:dyDescent="0.4">
      <c r="A1877" s="18">
        <f>IFERROR(Apollo_Data__Comp_No[[#This Row],[CH Company number]],"")</f>
        <v>0</v>
      </c>
      <c r="B1877" s="14" t="str">
        <f>IFERROR(Apollo_Data__Comp_No[[#This Row],[company]],"")</f>
        <v>Beyond</v>
      </c>
      <c r="C1877" s="14" t="str">
        <f>IFERROR(_xlfn.XLOOKUP(Apollo_Results[[#This Row],[Company Number ]],Apollo_Data___Inc_Lender!A:A,Apollo_Data___Inc_Lender!C:C,,)&amp;"","")</f>
        <v/>
      </c>
      <c r="D1877" s="8" t="str">
        <f>IFERROR(_xlfn.XLOOKUP(Apollo_Results[[#This Row],[Company Number ]],Apollo_Data___Inc_Lender!A:A,Apollo_Data___Inc_Lender!D:D,,)&amp;"","")</f>
        <v/>
      </c>
      <c r="E1877" s="19" t="str">
        <f>IFERROR(_xlfn.XLOOKUP(Apollo_Results[[#This Row],[Company Number ]],Apollo_Data___Inc_Lender!A:A,Apollo_Data___Inc_Lender!E:E,"",),"")</f>
        <v/>
      </c>
      <c r="F1877" s="8" t="str">
        <f>IFERROR(_xlfn.XLOOKUP(Apollo_Results[[#This Row],[Company Number ]],Apollo_Data___Inc_Lender!A:A,Apollo_Data___Inc_Lender!F:F,"",0)&amp;"","")</f>
        <v/>
      </c>
      <c r="G1877" s="19" t="str">
        <f>_xlfn.XLOOKUP(Apollo_Results[[#This Row],[Company Number ]],Apollo_Data___Inc_Lender!A:A,Apollo_Data___Inc_Lender!G:G,"",0)</f>
        <v/>
      </c>
      <c r="H1877" s="8" t="str">
        <f>IFERROR(Apollo_Data__Comp_No[[#This Row],[First Name]],"")</f>
        <v>Rob</v>
      </c>
      <c r="I1877" s="8" t="str">
        <f>IFERROR(Apollo_Data__Comp_No[[#This Row],[Last Name]],"")</f>
        <v>Cox</v>
      </c>
      <c r="M1877" s="8" t="str">
        <f>IFERROR(Apollo_Data__Comp_No[[#This Row],[Company Linkedin Url]],"")</f>
        <v>http://www.linkedin.com/company/beyondcollaboration</v>
      </c>
      <c r="N1877" s="8" t="str">
        <f>IFERROR(Apollo_Data__Comp_No[[#This Row],[Website]],"")</f>
        <v>https://beyondcollaboration.co.uk</v>
      </c>
      <c r="O1877" s="8" t="str">
        <f>IFERROR(Apollo_Data__Comp_No[[#This Row],[Company Address]],"")</f>
        <v>37 Berwick Street, London, England, United Kingdom, W1F 8RS</v>
      </c>
      <c r="P1877" s="32"/>
    </row>
    <row r="1878" spans="1:16" x14ac:dyDescent="0.4">
      <c r="A1878" s="18" t="str">
        <f>IFERROR(Apollo_Data__Comp_No[[#This Row],[CH Company number]],"")</f>
        <v>12268280</v>
      </c>
      <c r="B1878" s="14" t="str">
        <f>IFERROR(Apollo_Data__Comp_No[[#This Row],[company]],"")</f>
        <v>Novo Land + Development</v>
      </c>
      <c r="C1878" s="14" t="str">
        <f>IFERROR(_xlfn.XLOOKUP(Apollo_Results[[#This Row],[Company Number ]],Apollo_Data___Inc_Lender!A:A,Apollo_Data___Inc_Lender!C:C,,)&amp;"","")</f>
        <v>Aziz - Elkhadraoui; Lisa-Marie - Elkhadraoui; Martin - Mcfadden</v>
      </c>
      <c r="D1878" s="8" t="str">
        <f>IFERROR(_xlfn.XLOOKUP(Apollo_Results[[#This Row],[Company Number ]],Apollo_Data___Inc_Lender!A:A,Apollo_Data___Inc_Lender!D:D,,)&amp;"","")</f>
        <v/>
      </c>
      <c r="E1878" s="19">
        <f>IFERROR(_xlfn.XLOOKUP(Apollo_Results[[#This Row],[Company Number ]],Apollo_Data___Inc_Lender!A:A,Apollo_Data___Inc_Lender!E:E,"",),"")</f>
        <v>0</v>
      </c>
      <c r="F1878" s="8" t="str">
        <f>IFERROR(_xlfn.XLOOKUP(Apollo_Results[[#This Row],[Company Number ]],Apollo_Data___Inc_Lender!A:A,Apollo_Data___Inc_Lender!F:F,"",0)&amp;"","")</f>
        <v/>
      </c>
      <c r="G1878" s="19">
        <f>_xlfn.XLOOKUP(Apollo_Results[[#This Row],[Company Number ]],Apollo_Data___Inc_Lender!A:A,Apollo_Data___Inc_Lender!G:G,"",0)</f>
        <v>43755</v>
      </c>
      <c r="H1878" s="8" t="str">
        <f>IFERROR(Apollo_Data__Comp_No[[#This Row],[First Name]],"")</f>
        <v>Lee</v>
      </c>
      <c r="I1878" s="8" t="str">
        <f>IFERROR(Apollo_Data__Comp_No[[#This Row],[Last Name]],"")</f>
        <v>Atkins</v>
      </c>
      <c r="M1878" s="8" t="str">
        <f>IFERROR(Apollo_Data__Comp_No[[#This Row],[Company Linkedin Url]],"")</f>
        <v>http://www.linkedin.com/company/novo-land-developmentltd</v>
      </c>
      <c r="N1878" s="8" t="str">
        <f>IFERROR(Apollo_Data__Comp_No[[#This Row],[Website]],"")</f>
        <v>https://novo-land.co.uk</v>
      </c>
      <c r="O1878" s="8" t="str">
        <f>IFERROR(Apollo_Data__Comp_No[[#This Row],[Company Address]],"")</f>
        <v>475 Godstone Road, Whyteleafe, England, United Kingdom, CR3 0BL</v>
      </c>
      <c r="P1878" s="32"/>
    </row>
    <row r="1879" spans="1:16" x14ac:dyDescent="0.4">
      <c r="A1879" s="18">
        <f>IFERROR(Apollo_Data__Comp_No[[#This Row],[CH Company number]],"")</f>
        <v>0</v>
      </c>
      <c r="B1879" s="14" t="str">
        <f>IFERROR(Apollo_Data__Comp_No[[#This Row],[company]],"")</f>
        <v>We Build Developments</v>
      </c>
      <c r="C1879" s="14" t="str">
        <f>IFERROR(_xlfn.XLOOKUP(Apollo_Results[[#This Row],[Company Number ]],Apollo_Data___Inc_Lender!A:A,Apollo_Data___Inc_Lender!C:C,,)&amp;"","")</f>
        <v/>
      </c>
      <c r="D1879" s="8" t="str">
        <f>IFERROR(_xlfn.XLOOKUP(Apollo_Results[[#This Row],[Company Number ]],Apollo_Data___Inc_Lender!A:A,Apollo_Data___Inc_Lender!D:D,,)&amp;"","")</f>
        <v/>
      </c>
      <c r="E1879" s="19" t="str">
        <f>IFERROR(_xlfn.XLOOKUP(Apollo_Results[[#This Row],[Company Number ]],Apollo_Data___Inc_Lender!A:A,Apollo_Data___Inc_Lender!E:E,"",),"")</f>
        <v/>
      </c>
      <c r="F1879" s="8" t="str">
        <f>IFERROR(_xlfn.XLOOKUP(Apollo_Results[[#This Row],[Company Number ]],Apollo_Data___Inc_Lender!A:A,Apollo_Data___Inc_Lender!F:F,"",0)&amp;"","")</f>
        <v/>
      </c>
      <c r="G1879" s="19" t="str">
        <f>_xlfn.XLOOKUP(Apollo_Results[[#This Row],[Company Number ]],Apollo_Data___Inc_Lender!A:A,Apollo_Data___Inc_Lender!G:G,"",0)</f>
        <v/>
      </c>
      <c r="H1879" s="8" t="str">
        <f>IFERROR(Apollo_Data__Comp_No[[#This Row],[First Name]],"")</f>
        <v>Jon</v>
      </c>
      <c r="I1879" s="8" t="str">
        <f>IFERROR(Apollo_Data__Comp_No[[#This Row],[Last Name]],"")</f>
        <v>Bennett</v>
      </c>
      <c r="M1879" s="8" t="str">
        <f>IFERROR(Apollo_Data__Comp_No[[#This Row],[Company Linkedin Url]],"")</f>
        <v>http://www.linkedin.com/company/webuilddevelopments</v>
      </c>
      <c r="N1879" s="8" t="str">
        <f>IFERROR(Apollo_Data__Comp_No[[#This Row],[Website]],"")</f>
        <v>https://we-build.uk</v>
      </c>
      <c r="O1879" s="8" t="str">
        <f>IFERROR(Apollo_Data__Comp_No[[#This Row],[Company Address]],"")</f>
        <v>Hove, England, United Kingdom</v>
      </c>
      <c r="P1879" s="32"/>
    </row>
    <row r="1880" spans="1:16" x14ac:dyDescent="0.4">
      <c r="A1880" s="18" t="str">
        <f>IFERROR(Apollo_Data__Comp_No[[#This Row],[CH Company number]],"")</f>
        <v>13785550</v>
      </c>
      <c r="B1880" s="14" t="str">
        <f>IFERROR(Apollo_Data__Comp_No[[#This Row],[company]],"")</f>
        <v>SJR</v>
      </c>
      <c r="C1880" s="14" t="str">
        <f>IFERROR(_xlfn.XLOOKUP(Apollo_Results[[#This Row],[Company Number ]],Apollo_Data___Inc_Lender!A:A,Apollo_Data___Inc_Lender!C:C,,)&amp;"","")</f>
        <v>Ronnie - Jones</v>
      </c>
      <c r="D1880" s="8" t="str">
        <f>IFERROR(_xlfn.XLOOKUP(Apollo_Results[[#This Row],[Company Number ]],Apollo_Data___Inc_Lender!A:A,Apollo_Data___Inc_Lender!D:D,,)&amp;"","")</f>
        <v/>
      </c>
      <c r="E1880" s="19">
        <f>IFERROR(_xlfn.XLOOKUP(Apollo_Results[[#This Row],[Company Number ]],Apollo_Data___Inc_Lender!A:A,Apollo_Data___Inc_Lender!E:E,"",),"")</f>
        <v>0</v>
      </c>
      <c r="F1880" s="8" t="str">
        <f>IFERROR(_xlfn.XLOOKUP(Apollo_Results[[#This Row],[Company Number ]],Apollo_Data___Inc_Lender!A:A,Apollo_Data___Inc_Lender!F:F,"",0)&amp;"","")</f>
        <v/>
      </c>
      <c r="G1880" s="19">
        <f>_xlfn.XLOOKUP(Apollo_Results[[#This Row],[Company Number ]],Apollo_Data___Inc_Lender!A:A,Apollo_Data___Inc_Lender!G:G,"",0)</f>
        <v>44536</v>
      </c>
      <c r="H1880" s="8" t="str">
        <f>IFERROR(Apollo_Data__Comp_No[[#This Row],[First Name]],"")</f>
        <v>Richard</v>
      </c>
      <c r="I1880" s="8" t="str">
        <f>IFERROR(Apollo_Data__Comp_No[[#This Row],[Last Name]],"")</f>
        <v>Jones</v>
      </c>
      <c r="M1880" s="8" t="str">
        <f>IFERROR(Apollo_Data__Comp_No[[#This Row],[Company Linkedin Url]],"")</f>
        <v>http://www.linkedin.com/company/sjrltd</v>
      </c>
      <c r="N1880" s="8" t="str">
        <f>IFERROR(Apollo_Data__Comp_No[[#This Row],[Website]],"")</f>
        <v>https://sjr-property.com</v>
      </c>
      <c r="O1880" s="8" t="str">
        <f>IFERROR(Apollo_Data__Comp_No[[#This Row],[Company Address]],"")</f>
        <v>Cardiff, Wales, United Kingdom</v>
      </c>
      <c r="P1880" s="32"/>
    </row>
    <row r="1881" spans="1:16" x14ac:dyDescent="0.4">
      <c r="A1881" s="18" t="str">
        <f>IFERROR(Apollo_Data__Comp_No[[#This Row],[CH Company number]],"")</f>
        <v>14008385</v>
      </c>
      <c r="B1881" s="14" t="str">
        <f>IFERROR(Apollo_Data__Comp_No[[#This Row],[company]],"")</f>
        <v>Switch Property Group</v>
      </c>
      <c r="C1881" s="14" t="str">
        <f>IFERROR(_xlfn.XLOOKUP(Apollo_Results[[#This Row],[Company Number ]],Apollo_Data___Inc_Lender!A:A,Apollo_Data___Inc_Lender!C:C,,)&amp;"","")</f>
        <v>Hannah - Jones; Nicholas - Jones</v>
      </c>
      <c r="D1881" s="8" t="str">
        <f>IFERROR(_xlfn.XLOOKUP(Apollo_Results[[#This Row],[Company Number ]],Apollo_Data___Inc_Lender!A:A,Apollo_Data___Inc_Lender!D:D,,)&amp;"","")</f>
        <v/>
      </c>
      <c r="E1881" s="19">
        <f>IFERROR(_xlfn.XLOOKUP(Apollo_Results[[#This Row],[Company Number ]],Apollo_Data___Inc_Lender!A:A,Apollo_Data___Inc_Lender!E:E,"",),"")</f>
        <v>0</v>
      </c>
      <c r="F1881" s="8" t="str">
        <f>IFERROR(_xlfn.XLOOKUP(Apollo_Results[[#This Row],[Company Number ]],Apollo_Data___Inc_Lender!A:A,Apollo_Data___Inc_Lender!F:F,"",0)&amp;"","")</f>
        <v/>
      </c>
      <c r="G1881" s="19">
        <f>_xlfn.XLOOKUP(Apollo_Results[[#This Row],[Company Number ]],Apollo_Data___Inc_Lender!A:A,Apollo_Data___Inc_Lender!G:G,"",0)</f>
        <v>44649</v>
      </c>
      <c r="H1881" s="8" t="str">
        <f>IFERROR(Apollo_Data__Comp_No[[#This Row],[First Name]],"")</f>
        <v>Carol</v>
      </c>
      <c r="I1881" s="8" t="str">
        <f>IFERROR(Apollo_Data__Comp_No[[#This Row],[Last Name]],"")</f>
        <v>Vinaccia</v>
      </c>
      <c r="M1881" s="8" t="str">
        <f>IFERROR(Apollo_Data__Comp_No[[#This Row],[Company Linkedin Url]],"")</f>
        <v>http://www.linkedin.com/company/switch-property-group</v>
      </c>
      <c r="N1881" s="8" t="str">
        <f>IFERROR(Apollo_Data__Comp_No[[#This Row],[Website]],"")</f>
        <v>https://switchpropertygroup.com</v>
      </c>
      <c r="O1881" s="8" t="str">
        <f>IFERROR(Apollo_Data__Comp_No[[#This Row],[Company Address]],"")</f>
        <v>Freckleton, England, United Kingdom, PR4</v>
      </c>
      <c r="P1881" s="32"/>
    </row>
    <row r="1882" spans="1:16" x14ac:dyDescent="0.4">
      <c r="A1882" s="18" t="str">
        <f>IFERROR(Apollo_Data__Comp_No[[#This Row],[CH Company number]],"")</f>
        <v>14101248</v>
      </c>
      <c r="B1882" s="14" t="str">
        <f>IFERROR(Apollo_Data__Comp_No[[#This Row],[company]],"")</f>
        <v>LEP Developments Ltd</v>
      </c>
      <c r="C1882" s="14" t="str">
        <f>IFERROR(_xlfn.XLOOKUP(Apollo_Results[[#This Row],[Company Number ]],Apollo_Data___Inc_Lender!A:A,Apollo_Data___Inc_Lender!C:C,,)&amp;"","")</f>
        <v>James - Le Poidevin</v>
      </c>
      <c r="D1882" s="8" t="str">
        <f>IFERROR(_xlfn.XLOOKUP(Apollo_Results[[#This Row],[Company Number ]],Apollo_Data___Inc_Lender!A:A,Apollo_Data___Inc_Lender!D:D,,)&amp;"","")</f>
        <v>Momentum Finance Group SPV1 Limited</v>
      </c>
      <c r="E1882" s="19">
        <f>IFERROR(_xlfn.XLOOKUP(Apollo_Results[[#This Row],[Company Number ]],Apollo_Data___Inc_Lender!A:A,Apollo_Data___Inc_Lender!E:E,"",),"")</f>
        <v>45750</v>
      </c>
      <c r="F1882" s="8" t="str">
        <f>IFERROR(_xlfn.XLOOKUP(Apollo_Results[[#This Row],[Company Number ]],Apollo_Data___Inc_Lender!A:A,Apollo_Data___Inc_Lender!F:F,"",0)&amp;"","")</f>
        <v>outstanding</v>
      </c>
      <c r="G1882" s="19">
        <f>_xlfn.XLOOKUP(Apollo_Results[[#This Row],[Company Number ]],Apollo_Data___Inc_Lender!A:A,Apollo_Data___Inc_Lender!G:G,"",0)</f>
        <v>44692</v>
      </c>
      <c r="H1882" s="8" t="str">
        <f>IFERROR(Apollo_Data__Comp_No[[#This Row],[First Name]],"")</f>
        <v>Nicholas</v>
      </c>
      <c r="I1882" s="8" t="str">
        <f>IFERROR(Apollo_Data__Comp_No[[#This Row],[Last Name]],"")</f>
        <v>Falkinder</v>
      </c>
      <c r="M1882" s="8" t="str">
        <f>IFERROR(Apollo_Data__Comp_No[[#This Row],[Company Linkedin Url]],"")</f>
        <v>http://www.linkedin.com/company/lep-developments-ltd</v>
      </c>
      <c r="N1882" s="8" t="str">
        <f>IFERROR(Apollo_Data__Comp_No[[#This Row],[Website]],"")</f>
        <v>https://lincolnep.co.uk</v>
      </c>
      <c r="O1882" s="8" t="str">
        <f>IFERROR(Apollo_Data__Comp_No[[#This Row],[Company Address]],"")</f>
        <v>Lincoln, England, United Kingdom</v>
      </c>
      <c r="P1882" s="32"/>
    </row>
    <row r="1883" spans="1:16" x14ac:dyDescent="0.4">
      <c r="A1883" s="18" t="str">
        <f>IFERROR(Apollo_Data__Comp_No[[#This Row],[CH Company number]],"")</f>
        <v>10818756</v>
      </c>
      <c r="B1883" s="14" t="str">
        <f>IFERROR(Apollo_Data__Comp_No[[#This Row],[company]],"")</f>
        <v>Hockley Developments Ltd</v>
      </c>
      <c r="C1883" s="14" t="str">
        <f>IFERROR(_xlfn.XLOOKUP(Apollo_Results[[#This Row],[Company Number ]],Apollo_Data___Inc_Lender!A:A,Apollo_Data___Inc_Lender!C:C,,)&amp;"","")</f>
        <v>Alan - Forsyth</v>
      </c>
      <c r="D1883" s="8" t="str">
        <f>IFERROR(_xlfn.XLOOKUP(Apollo_Results[[#This Row],[Company Number ]],Apollo_Data___Inc_Lender!A:A,Apollo_Data___Inc_Lender!D:D,,)&amp;"","")</f>
        <v>Allica Bank Limited</v>
      </c>
      <c r="E1883" s="19">
        <f>IFERROR(_xlfn.XLOOKUP(Apollo_Results[[#This Row],[Company Number ]],Apollo_Data___Inc_Lender!A:A,Apollo_Data___Inc_Lender!E:E,"",),"")</f>
        <v>45743</v>
      </c>
      <c r="F1883" s="8" t="str">
        <f>IFERROR(_xlfn.XLOOKUP(Apollo_Results[[#This Row],[Company Number ]],Apollo_Data___Inc_Lender!A:A,Apollo_Data___Inc_Lender!F:F,"",0)&amp;"","")</f>
        <v>outstanding</v>
      </c>
      <c r="G1883" s="19">
        <f>_xlfn.XLOOKUP(Apollo_Results[[#This Row],[Company Number ]],Apollo_Data___Inc_Lender!A:A,Apollo_Data___Inc_Lender!G:G,"",0)</f>
        <v>42900</v>
      </c>
      <c r="H1883" s="8" t="str">
        <f>IFERROR(Apollo_Data__Comp_No[[#This Row],[First Name]],"")</f>
        <v>Alan</v>
      </c>
      <c r="I1883" s="8" t="str">
        <f>IFERROR(Apollo_Data__Comp_No[[#This Row],[Last Name]],"")</f>
        <v>Forsyth</v>
      </c>
      <c r="M1883" s="8" t="str">
        <f>IFERROR(Apollo_Data__Comp_No[[#This Row],[Company Linkedin Url]],"")</f>
        <v>http://www.linkedin.com/company/hockley-developments-ltd</v>
      </c>
      <c r="N1883" s="8" t="str">
        <f>IFERROR(Apollo_Data__Comp_No[[#This Row],[Website]],"")</f>
        <v>https://hockleydevelopments.com</v>
      </c>
      <c r="O1883" s="8" t="str">
        <f>IFERROR(Apollo_Data__Comp_No[[#This Row],[Company Address]],"")</f>
        <v>15 Clarendon Street, Nottingham, England, United Kingdom, NG1 5LN</v>
      </c>
      <c r="P1883" s="32"/>
    </row>
    <row r="1884" spans="1:16" x14ac:dyDescent="0.4">
      <c r="A1884" s="18" t="str">
        <f>IFERROR(Apollo_Data__Comp_No[[#This Row],[CH Company number]],"")</f>
        <v>15880913</v>
      </c>
      <c r="B1884" s="14" t="str">
        <f>IFERROR(Apollo_Data__Comp_No[[#This Row],[company]],"")</f>
        <v>Lucror Estates</v>
      </c>
      <c r="C1884" s="14" t="str">
        <f>IFERROR(_xlfn.XLOOKUP(Apollo_Results[[#This Row],[Company Number ]],Apollo_Data___Inc_Lender!A:A,Apollo_Data___Inc_Lender!C:C,,)&amp;"","")</f>
        <v>Matthew - Lawrence; Mary - Leslie</v>
      </c>
      <c r="D1884" s="8" t="str">
        <f>IFERROR(_xlfn.XLOOKUP(Apollo_Results[[#This Row],[Company Number ]],Apollo_Data___Inc_Lender!A:A,Apollo_Data___Inc_Lender!D:D,,)&amp;"","")</f>
        <v>Commercial Acceptances Limited</v>
      </c>
      <c r="E1884" s="19">
        <f>IFERROR(_xlfn.XLOOKUP(Apollo_Results[[#This Row],[Company Number ]],Apollo_Data___Inc_Lender!A:A,Apollo_Data___Inc_Lender!E:E,"",),"")</f>
        <v>45861</v>
      </c>
      <c r="F1884" s="8" t="str">
        <f>IFERROR(_xlfn.XLOOKUP(Apollo_Results[[#This Row],[Company Number ]],Apollo_Data___Inc_Lender!A:A,Apollo_Data___Inc_Lender!F:F,"",0)&amp;"","")</f>
        <v>outstanding</v>
      </c>
      <c r="G1884" s="19">
        <f>_xlfn.XLOOKUP(Apollo_Results[[#This Row],[Company Number ]],Apollo_Data___Inc_Lender!A:A,Apollo_Data___Inc_Lender!G:G,"",0)</f>
        <v>45510</v>
      </c>
      <c r="H1884" s="8" t="str">
        <f>IFERROR(Apollo_Data__Comp_No[[#This Row],[First Name]],"")</f>
        <v>Oli</v>
      </c>
      <c r="I1884" s="8" t="str">
        <f>IFERROR(Apollo_Data__Comp_No[[#This Row],[Last Name]],"")</f>
        <v>Leslie</v>
      </c>
      <c r="M1884" s="8" t="str">
        <f>IFERROR(Apollo_Data__Comp_No[[#This Row],[Company Linkedin Url]],"")</f>
        <v>http://www.linkedin.com/company/lucror-estates</v>
      </c>
      <c r="N1884" s="8" t="str">
        <f>IFERROR(Apollo_Data__Comp_No[[#This Row],[Website]],"")</f>
        <v>https://lucrorestates.com</v>
      </c>
      <c r="O1884" s="8">
        <f>IFERROR(Apollo_Data__Comp_No[[#This Row],[Company Address]],"")</f>
        <v>0</v>
      </c>
      <c r="P1884" s="32"/>
    </row>
    <row r="1885" spans="1:16" x14ac:dyDescent="0.4">
      <c r="A1885" s="18" t="str">
        <f>IFERROR(Apollo_Data__Comp_No[[#This Row],[CH Company number]],"")</f>
        <v>10596937</v>
      </c>
      <c r="B1885" s="14" t="str">
        <f>IFERROR(Apollo_Data__Comp_No[[#This Row],[company]],"")</f>
        <v>Space Station</v>
      </c>
      <c r="C1885" s="14" t="str">
        <f>IFERROR(_xlfn.XLOOKUP(Apollo_Results[[#This Row],[Company Number ]],Apollo_Data___Inc_Lender!A:A,Apollo_Data___Inc_Lender!C:C,,)&amp;"","")</f>
        <v>Ilan - Eshkeri</v>
      </c>
      <c r="D1885" s="8" t="str">
        <f>IFERROR(_xlfn.XLOOKUP(Apollo_Results[[#This Row],[Company Number ]],Apollo_Data___Inc_Lender!A:A,Apollo_Data___Inc_Lender!D:D,,)&amp;"","")</f>
        <v/>
      </c>
      <c r="E1885" s="19">
        <f>IFERROR(_xlfn.XLOOKUP(Apollo_Results[[#This Row],[Company Number ]],Apollo_Data___Inc_Lender!A:A,Apollo_Data___Inc_Lender!E:E,"",),"")</f>
        <v>0</v>
      </c>
      <c r="F1885" s="8" t="str">
        <f>IFERROR(_xlfn.XLOOKUP(Apollo_Results[[#This Row],[Company Number ]],Apollo_Data___Inc_Lender!A:A,Apollo_Data___Inc_Lender!F:F,"",0)&amp;"","")</f>
        <v/>
      </c>
      <c r="G1885" s="19">
        <f>_xlfn.XLOOKUP(Apollo_Results[[#This Row],[Company Number ]],Apollo_Data___Inc_Lender!A:A,Apollo_Data___Inc_Lender!G:G,"",0)</f>
        <v>42768</v>
      </c>
      <c r="H1885" s="8" t="str">
        <f>IFERROR(Apollo_Data__Comp_No[[#This Row],[First Name]],"")</f>
        <v>Russell</v>
      </c>
      <c r="I1885" s="8" t="str">
        <f>IFERROR(Apollo_Data__Comp_No[[#This Row],[Last Name]],"")</f>
        <v>Chopp</v>
      </c>
      <c r="M1885" s="8" t="str">
        <f>IFERROR(Apollo_Data__Comp_No[[#This Row],[Company Linkedin Url]],"")</f>
        <v>http://www.linkedin.com/company/space-station</v>
      </c>
      <c r="N1885" s="8" t="str">
        <f>IFERROR(Apollo_Data__Comp_No[[#This Row],[Website]],"")</f>
        <v>https://thespacestation.co.uk</v>
      </c>
      <c r="O1885" s="8" t="str">
        <f>IFERROR(Apollo_Data__Comp_No[[#This Row],[Company Address]],"")</f>
        <v>42 Hoxton Square, London, England, United Kingdom, N1 6PB</v>
      </c>
      <c r="P1885" s="32"/>
    </row>
    <row r="1886" spans="1:16" x14ac:dyDescent="0.4">
      <c r="A1886" s="18" t="str">
        <f>IFERROR(Apollo_Data__Comp_No[[#This Row],[CH Company number]],"")</f>
        <v>13241288</v>
      </c>
      <c r="B1886" s="14" t="str">
        <f>IFERROR(Apollo_Data__Comp_No[[#This Row],[company]],"")</f>
        <v>HG Living</v>
      </c>
      <c r="C1886" s="14" t="str">
        <f>IFERROR(_xlfn.XLOOKUP(Apollo_Results[[#This Row],[Company Number ]],Apollo_Data___Inc_Lender!A:A,Apollo_Data___Inc_Lender!C:C,,)&amp;"","")</f>
        <v>Christopher - Benham; Craig - Mcphail; Greg - Purkiss; Adam - Quinn; Kevin - Quinn; Mark - Quinn; James - Young</v>
      </c>
      <c r="D1886" s="8" t="str">
        <f>IFERROR(_xlfn.XLOOKUP(Apollo_Results[[#This Row],[Company Number ]],Apollo_Data___Inc_Lender!A:A,Apollo_Data___Inc_Lender!D:D,,)&amp;"","")</f>
        <v/>
      </c>
      <c r="E1886" s="19">
        <f>IFERROR(_xlfn.XLOOKUP(Apollo_Results[[#This Row],[Company Number ]],Apollo_Data___Inc_Lender!A:A,Apollo_Data___Inc_Lender!E:E,"",),"")</f>
        <v>0</v>
      </c>
      <c r="F1886" s="8" t="str">
        <f>IFERROR(_xlfn.XLOOKUP(Apollo_Results[[#This Row],[Company Number ]],Apollo_Data___Inc_Lender!A:A,Apollo_Data___Inc_Lender!F:F,"",0)&amp;"","")</f>
        <v/>
      </c>
      <c r="G1886" s="19">
        <f>_xlfn.XLOOKUP(Apollo_Results[[#This Row],[Company Number ]],Apollo_Data___Inc_Lender!A:A,Apollo_Data___Inc_Lender!G:G,"",0)</f>
        <v>44258</v>
      </c>
      <c r="H1886" s="8" t="str">
        <f>IFERROR(Apollo_Data__Comp_No[[#This Row],[First Name]],"")</f>
        <v>Matthew</v>
      </c>
      <c r="I1886" s="8" t="str">
        <f>IFERROR(Apollo_Data__Comp_No[[#This Row],[Last Name]],"")</f>
        <v>King</v>
      </c>
      <c r="M1886" s="8" t="str">
        <f>IFERROR(Apollo_Data__Comp_No[[#This Row],[Company Linkedin Url]],"")</f>
        <v>http://www.linkedin.com/company/hg-living</v>
      </c>
      <c r="N1886" s="8" t="str">
        <f>IFERROR(Apollo_Data__Comp_No[[#This Row],[Website]],"")</f>
        <v>https://hgliving.co.uk</v>
      </c>
      <c r="O1886" s="8" t="str">
        <f>IFERROR(Apollo_Data__Comp_No[[#This Row],[Company Address]],"")</f>
        <v>99 Charterhouse Street, London, England, United Kingdom, EC1M 6HR</v>
      </c>
      <c r="P1886" s="32"/>
    </row>
    <row r="1887" spans="1:16" x14ac:dyDescent="0.4">
      <c r="A1887" s="18" t="str">
        <f>IFERROR(Apollo_Data__Comp_No[[#This Row],[CH Company number]],"")</f>
        <v>03310118</v>
      </c>
      <c r="B1887" s="14" t="str">
        <f>IFERROR(Apollo_Data__Comp_No[[#This Row],[company]],"")</f>
        <v>Maurice Investments Limited</v>
      </c>
      <c r="C1887" s="14" t="str">
        <f>IFERROR(_xlfn.XLOOKUP(Apollo_Results[[#This Row],[Company Number ]],Apollo_Data___Inc_Lender!A:A,Apollo_Data___Inc_Lender!C:C,,)&amp;"","")</f>
        <v>Mark - Wogman; Laura - De Friend; Gavin - Wogman; Katie - Wogman; Susan - Wogman</v>
      </c>
      <c r="D1887" s="8" t="str">
        <f>IFERROR(_xlfn.XLOOKUP(Apollo_Results[[#This Row],[Company Number ]],Apollo_Data___Inc_Lender!A:A,Apollo_Data___Inc_Lender!D:D,,)&amp;"","")</f>
        <v>Clydesdale Bank PLC (Trading as Virgin Money)</v>
      </c>
      <c r="E1887" s="19">
        <f>IFERROR(_xlfn.XLOOKUP(Apollo_Results[[#This Row],[Company Number ]],Apollo_Data___Inc_Lender!A:A,Apollo_Data___Inc_Lender!E:E,"",),"")</f>
        <v>45705</v>
      </c>
      <c r="F1887" s="8" t="str">
        <f>IFERROR(_xlfn.XLOOKUP(Apollo_Results[[#This Row],[Company Number ]],Apollo_Data___Inc_Lender!A:A,Apollo_Data___Inc_Lender!F:F,"",0)&amp;"","")</f>
        <v>outstanding</v>
      </c>
      <c r="G1887" s="19">
        <f>_xlfn.XLOOKUP(Apollo_Results[[#This Row],[Company Number ]],Apollo_Data___Inc_Lender!A:A,Apollo_Data___Inc_Lender!G:G,"",0)</f>
        <v>35460</v>
      </c>
      <c r="H1887" s="8" t="str">
        <f>IFERROR(Apollo_Data__Comp_No[[#This Row],[First Name]],"")</f>
        <v>Terry</v>
      </c>
      <c r="I1887" s="8" t="str">
        <f>IFERROR(Apollo_Data__Comp_No[[#This Row],[Last Name]],"")</f>
        <v>Gann</v>
      </c>
      <c r="M1887" s="8" t="str">
        <f>IFERROR(Apollo_Data__Comp_No[[#This Row],[Company Linkedin Url]],"")</f>
        <v>http://www.linkedin.com/company/maurice-investments-limited</v>
      </c>
      <c r="N1887" s="8" t="str">
        <f>IFERROR(Apollo_Data__Comp_No[[#This Row],[Website]],"")</f>
        <v>https://mauriceinvestments.com</v>
      </c>
      <c r="O1887" s="8" t="str">
        <f>IFERROR(Apollo_Data__Comp_No[[#This Row],[Company Address]],"")</f>
        <v>1379 High Road, London, England, United Kingdom, N20 9</v>
      </c>
      <c r="P1887" s="32"/>
    </row>
    <row r="1888" spans="1:16" x14ac:dyDescent="0.4">
      <c r="A1888" s="18" t="str">
        <f>IFERROR(Apollo_Data__Comp_No[[#This Row],[CH Company number]],"")</f>
        <v>15857325</v>
      </c>
      <c r="B1888" s="14" t="str">
        <f>IFERROR(Apollo_Data__Comp_No[[#This Row],[company]],"")</f>
        <v>DONNINGTON NEW HOMES 5 LIMITED</v>
      </c>
      <c r="C1888" s="14" t="str">
        <f>IFERROR(_xlfn.XLOOKUP(Apollo_Results[[#This Row],[Company Number ]],Apollo_Data___Inc_Lender!A:A,Apollo_Data___Inc_Lender!C:C,,)&amp;"","")</f>
        <v/>
      </c>
      <c r="D1888" s="8" t="str">
        <f>IFERROR(_xlfn.XLOOKUP(Apollo_Results[[#This Row],[Company Number ]],Apollo_Data___Inc_Lender!A:A,Apollo_Data___Inc_Lender!D:D,,)&amp;"","")</f>
        <v/>
      </c>
      <c r="E1888" s="19" t="str">
        <f>IFERROR(_xlfn.XLOOKUP(Apollo_Results[[#This Row],[Company Number ]],Apollo_Data___Inc_Lender!A:A,Apollo_Data___Inc_Lender!E:E,"",),"")</f>
        <v/>
      </c>
      <c r="F1888" s="8" t="str">
        <f>IFERROR(_xlfn.XLOOKUP(Apollo_Results[[#This Row],[Company Number ]],Apollo_Data___Inc_Lender!A:A,Apollo_Data___Inc_Lender!F:F,"",0)&amp;"","")</f>
        <v/>
      </c>
      <c r="G1888" s="19" t="str">
        <f>_xlfn.XLOOKUP(Apollo_Results[[#This Row],[Company Number ]],Apollo_Data___Inc_Lender!A:A,Apollo_Data___Inc_Lender!G:G,"",0)</f>
        <v/>
      </c>
      <c r="H1888" s="8" t="str">
        <f>IFERROR(Apollo_Data__Comp_No[[#This Row],[First Name]],"")</f>
        <v>Phil</v>
      </c>
      <c r="I1888" s="8" t="str">
        <f>IFERROR(Apollo_Data__Comp_No[[#This Row],[Last Name]],"")</f>
        <v>Simmons</v>
      </c>
      <c r="M1888" s="8" t="str">
        <f>IFERROR(Apollo_Data__Comp_No[[#This Row],[Company Linkedin Url]],"")</f>
        <v>http://www.linkedin.com/company/donnington-new-homes</v>
      </c>
      <c r="N1888" s="8" t="str">
        <f>IFERROR(Apollo_Data__Comp_No[[#This Row],[Website]],"")</f>
        <v>https://donningtonnewhomes.com</v>
      </c>
      <c r="O1888" s="8" t="str">
        <f>IFERROR(Apollo_Data__Comp_No[[#This Row],[Company Address]],"")</f>
        <v>Warren Road, Newbury, England, United Kingdom, RG14 6NH</v>
      </c>
      <c r="P1888" s="32"/>
    </row>
    <row r="1889" spans="1:16" x14ac:dyDescent="0.4">
      <c r="A1889" s="18" t="str">
        <f>IFERROR(Apollo_Data__Comp_No[[#This Row],[CH Company number]],"")</f>
        <v>05014249</v>
      </c>
      <c r="B1889" s="14" t="str">
        <f>IFERROR(Apollo_Data__Comp_No[[#This Row],[company]],"")</f>
        <v>LOVEL DEVELOPMENTS (YORKSHIRE) LIMITED</v>
      </c>
      <c r="C1889" s="14" t="str">
        <f>IFERROR(_xlfn.XLOOKUP(Apollo_Results[[#This Row],[Company Number ]],Apollo_Data___Inc_Lender!A:A,Apollo_Data___Inc_Lender!C:C,,)&amp;"","")</f>
        <v>Hannah - Lovel; Philip - Lovel</v>
      </c>
      <c r="D1889" s="8" t="str">
        <f>IFERROR(_xlfn.XLOOKUP(Apollo_Results[[#This Row],[Company Number ]],Apollo_Data___Inc_Lender!A:A,Apollo_Data___Inc_Lender!D:D,,)&amp;"","")</f>
        <v>Hcr Systems Limited</v>
      </c>
      <c r="E1889" s="19">
        <f>IFERROR(_xlfn.XLOOKUP(Apollo_Results[[#This Row],[Company Number ]],Apollo_Data___Inc_Lender!A:A,Apollo_Data___Inc_Lender!E:E,"",),"")</f>
        <v>44659</v>
      </c>
      <c r="F1889" s="8" t="str">
        <f>IFERROR(_xlfn.XLOOKUP(Apollo_Results[[#This Row],[Company Number ]],Apollo_Data___Inc_Lender!A:A,Apollo_Data___Inc_Lender!F:F,"",0)&amp;"","")</f>
        <v>outstanding</v>
      </c>
      <c r="G1889" s="19">
        <f>_xlfn.XLOOKUP(Apollo_Results[[#This Row],[Company Number ]],Apollo_Data___Inc_Lender!A:A,Apollo_Data___Inc_Lender!G:G,"",0)</f>
        <v>37999</v>
      </c>
      <c r="H1889" s="8" t="str">
        <f>IFERROR(Apollo_Data__Comp_No[[#This Row],[First Name]],"")</f>
        <v>Steven</v>
      </c>
      <c r="I1889" s="8" t="str">
        <f>IFERROR(Apollo_Data__Comp_No[[#This Row],[Last Name]],"")</f>
        <v>Roberts</v>
      </c>
      <c r="M1889" s="8" t="str">
        <f>IFERROR(Apollo_Data__Comp_No[[#This Row],[Company Linkedin Url]],"")</f>
        <v>http://www.linkedin.com/company/lovel-developments-yorkshire-limited</v>
      </c>
      <c r="N1889" s="8" t="str">
        <f>IFERROR(Apollo_Data__Comp_No[[#This Row],[Website]],"")</f>
        <v>https://loveldevelopments.co.uk</v>
      </c>
      <c r="O1889" s="8" t="str">
        <f>IFERROR(Apollo_Data__Comp_No[[#This Row],[Company Address]],"")</f>
        <v>Stockbridge Road, Brough, England, United Kingdom, HU15 1</v>
      </c>
      <c r="P1889" s="32"/>
    </row>
    <row r="1890" spans="1:16" x14ac:dyDescent="0.4">
      <c r="A1890" s="18" t="str">
        <f>IFERROR(Apollo_Data__Comp_No[[#This Row],[CH Company number]],"")</f>
        <v>11057797</v>
      </c>
      <c r="B1890" s="14" t="str">
        <f>IFERROR(Apollo_Data__Comp_No[[#This Row],[company]],"")</f>
        <v>Love to Rent</v>
      </c>
      <c r="C1890" s="14" t="str">
        <f>IFERROR(_xlfn.XLOOKUP(Apollo_Results[[#This Row],[Company Number ]],Apollo_Data___Inc_Lender!A:A,Apollo_Data___Inc_Lender!C:C,,)&amp;"","")</f>
        <v>Anne-Marie - Brown; Simon - Puttock</v>
      </c>
      <c r="D1890" s="8" t="str">
        <f>IFERROR(_xlfn.XLOOKUP(Apollo_Results[[#This Row],[Company Number ]],Apollo_Data___Inc_Lender!A:A,Apollo_Data___Inc_Lender!D:D,,)&amp;"","")</f>
        <v/>
      </c>
      <c r="E1890" s="19">
        <f>IFERROR(_xlfn.XLOOKUP(Apollo_Results[[#This Row],[Company Number ]],Apollo_Data___Inc_Lender!A:A,Apollo_Data___Inc_Lender!E:E,"",),"")</f>
        <v>0</v>
      </c>
      <c r="F1890" s="8" t="str">
        <f>IFERROR(_xlfn.XLOOKUP(Apollo_Results[[#This Row],[Company Number ]],Apollo_Data___Inc_Lender!A:A,Apollo_Data___Inc_Lender!F:F,"",0)&amp;"","")</f>
        <v/>
      </c>
      <c r="G1890" s="19">
        <f>_xlfn.XLOOKUP(Apollo_Results[[#This Row],[Company Number ]],Apollo_Data___Inc_Lender!A:A,Apollo_Data___Inc_Lender!G:G,"",0)</f>
        <v>43049</v>
      </c>
      <c r="H1890" s="8" t="str">
        <f>IFERROR(Apollo_Data__Comp_No[[#This Row],[First Name]],"")</f>
        <v>Chloe</v>
      </c>
      <c r="I1890" s="8" t="str">
        <f>IFERROR(Apollo_Data__Comp_No[[#This Row],[Last Name]],"")</f>
        <v>Ragus</v>
      </c>
      <c r="M1890" s="8" t="str">
        <f>IFERROR(Apollo_Data__Comp_No[[#This Row],[Company Linkedin Url]],"")</f>
        <v>http://www.linkedin.com/company/love-to-rent</v>
      </c>
      <c r="N1890" s="8" t="str">
        <f>IFERROR(Apollo_Data__Comp_No[[#This Row],[Website]],"")</f>
        <v>https://lovetorent.co.uk</v>
      </c>
      <c r="O1890" s="8" t="str">
        <f>IFERROR(Apollo_Data__Comp_No[[#This Row],[Company Address]],"")</f>
        <v>161 City Road, London, England, United Kingdom, EC1V 1NR</v>
      </c>
      <c r="P1890" s="32"/>
    </row>
    <row r="1891" spans="1:16" x14ac:dyDescent="0.4">
      <c r="A1891" s="18" t="str">
        <f>IFERROR(Apollo_Data__Comp_No[[#This Row],[CH Company number]],"")</f>
        <v>08713280</v>
      </c>
      <c r="B1891" s="14" t="str">
        <f>IFERROR(Apollo_Data__Comp_No[[#This Row],[company]],"")</f>
        <v>Moon Tree Developments</v>
      </c>
      <c r="C1891" s="14" t="str">
        <f>IFERROR(_xlfn.XLOOKUP(Apollo_Results[[#This Row],[Company Number ]],Apollo_Data___Inc_Lender!A:A,Apollo_Data___Inc_Lender!C:C,,)&amp;"","")</f>
        <v>Alexander - Boggis; Oliver - Boggis; Rosie - Boggis</v>
      </c>
      <c r="D1891" s="8" t="str">
        <f>IFERROR(_xlfn.XLOOKUP(Apollo_Results[[#This Row],[Company Number ]],Apollo_Data___Inc_Lender!A:A,Apollo_Data___Inc_Lender!D:D,,)&amp;"","")</f>
        <v/>
      </c>
      <c r="E1891" s="19">
        <f>IFERROR(_xlfn.XLOOKUP(Apollo_Results[[#This Row],[Company Number ]],Apollo_Data___Inc_Lender!A:A,Apollo_Data___Inc_Lender!E:E,"",),"")</f>
        <v>0</v>
      </c>
      <c r="F1891" s="8" t="str">
        <f>IFERROR(_xlfn.XLOOKUP(Apollo_Results[[#This Row],[Company Number ]],Apollo_Data___Inc_Lender!A:A,Apollo_Data___Inc_Lender!F:F,"",0)&amp;"","")</f>
        <v/>
      </c>
      <c r="G1891" s="19">
        <f>_xlfn.XLOOKUP(Apollo_Results[[#This Row],[Company Number ]],Apollo_Data___Inc_Lender!A:A,Apollo_Data___Inc_Lender!G:G,"",0)</f>
        <v>41548</v>
      </c>
      <c r="H1891" s="8" t="str">
        <f>IFERROR(Apollo_Data__Comp_No[[#This Row],[First Name]],"")</f>
        <v>Rosie</v>
      </c>
      <c r="I1891" s="8" t="str">
        <f>IFERROR(Apollo_Data__Comp_No[[#This Row],[Last Name]],"")</f>
        <v>Boggis</v>
      </c>
      <c r="M1891" s="8" t="str">
        <f>IFERROR(Apollo_Data__Comp_No[[#This Row],[Company Linkedin Url]],"")</f>
        <v>http://www.linkedin.com/company/moon-tree-developments</v>
      </c>
      <c r="N1891" s="8" t="str">
        <f>IFERROR(Apollo_Data__Comp_No[[#This Row],[Website]],"")</f>
        <v>https://moon-tree.co.uk</v>
      </c>
      <c r="O1891" s="8" t="str">
        <f>IFERROR(Apollo_Data__Comp_No[[#This Row],[Company Address]],"")</f>
        <v>Crawley Down, England, United Kingdom, RH10 4NQ</v>
      </c>
      <c r="P1891" s="32"/>
    </row>
    <row r="1892" spans="1:16" x14ac:dyDescent="0.4">
      <c r="A1892" s="18">
        <f>IFERROR(Apollo_Data__Comp_No[[#This Row],[CH Company number]],"")</f>
        <v>0</v>
      </c>
      <c r="B1892" s="14" t="str">
        <f>IFERROR(Apollo_Data__Comp_No[[#This Row],[company]],"")</f>
        <v>BLAKENEY ESTATES</v>
      </c>
      <c r="C1892" s="14" t="str">
        <f>IFERROR(_xlfn.XLOOKUP(Apollo_Results[[#This Row],[Company Number ]],Apollo_Data___Inc_Lender!A:A,Apollo_Data___Inc_Lender!C:C,,)&amp;"","")</f>
        <v/>
      </c>
      <c r="D1892" s="8" t="str">
        <f>IFERROR(_xlfn.XLOOKUP(Apollo_Results[[#This Row],[Company Number ]],Apollo_Data___Inc_Lender!A:A,Apollo_Data___Inc_Lender!D:D,,)&amp;"","")</f>
        <v/>
      </c>
      <c r="E1892" s="19" t="str">
        <f>IFERROR(_xlfn.XLOOKUP(Apollo_Results[[#This Row],[Company Number ]],Apollo_Data___Inc_Lender!A:A,Apollo_Data___Inc_Lender!E:E,"",),"")</f>
        <v/>
      </c>
      <c r="F1892" s="8" t="str">
        <f>IFERROR(_xlfn.XLOOKUP(Apollo_Results[[#This Row],[Company Number ]],Apollo_Data___Inc_Lender!A:A,Apollo_Data___Inc_Lender!F:F,"",0)&amp;"","")</f>
        <v/>
      </c>
      <c r="G1892" s="19" t="str">
        <f>_xlfn.XLOOKUP(Apollo_Results[[#This Row],[Company Number ]],Apollo_Data___Inc_Lender!A:A,Apollo_Data___Inc_Lender!G:G,"",0)</f>
        <v/>
      </c>
      <c r="H1892" s="8" t="str">
        <f>IFERROR(Apollo_Data__Comp_No[[#This Row],[First Name]],"")</f>
        <v>Ollie</v>
      </c>
      <c r="I1892" s="8" t="str">
        <f>IFERROR(Apollo_Data__Comp_No[[#This Row],[Last Name]],"")</f>
        <v>Doyle</v>
      </c>
      <c r="M1892" s="8" t="str">
        <f>IFERROR(Apollo_Data__Comp_No[[#This Row],[Company Linkedin Url]],"")</f>
        <v>http://www.linkedin.com/company/blakeney-estates-limited</v>
      </c>
      <c r="N1892" s="8" t="str">
        <f>IFERROR(Apollo_Data__Comp_No[[#This Row],[Website]],"")</f>
        <v>https://blakeneyestates.co.uk</v>
      </c>
      <c r="O1892" s="8" t="str">
        <f>IFERROR(Apollo_Data__Comp_No[[#This Row],[Company Address]],"")</f>
        <v>England, United Kingdom, MK45 1AA</v>
      </c>
      <c r="P1892" s="32"/>
    </row>
    <row r="1893" spans="1:16" x14ac:dyDescent="0.4">
      <c r="A1893" s="18" t="str">
        <f>IFERROR(Apollo_Data__Comp_No[[#This Row],[CH Company number]],"")</f>
        <v>05514722</v>
      </c>
      <c r="B1893" s="14" t="str">
        <f>IFERROR(Apollo_Data__Comp_No[[#This Row],[company]],"")</f>
        <v>Johanna Molineus Architects</v>
      </c>
      <c r="C1893" s="14" t="str">
        <f>IFERROR(_xlfn.XLOOKUP(Apollo_Results[[#This Row],[Company Number ]],Apollo_Data___Inc_Lender!A:A,Apollo_Data___Inc_Lender!C:C,,)&amp;"","")</f>
        <v>Johanna - Molineus</v>
      </c>
      <c r="D1893" s="8" t="str">
        <f>IFERROR(_xlfn.XLOOKUP(Apollo_Results[[#This Row],[Company Number ]],Apollo_Data___Inc_Lender!A:A,Apollo_Data___Inc_Lender!D:D,,)&amp;"","")</f>
        <v/>
      </c>
      <c r="E1893" s="19">
        <f>IFERROR(_xlfn.XLOOKUP(Apollo_Results[[#This Row],[Company Number ]],Apollo_Data___Inc_Lender!A:A,Apollo_Data___Inc_Lender!E:E,"",),"")</f>
        <v>0</v>
      </c>
      <c r="F1893" s="8" t="str">
        <f>IFERROR(_xlfn.XLOOKUP(Apollo_Results[[#This Row],[Company Number ]],Apollo_Data___Inc_Lender!A:A,Apollo_Data___Inc_Lender!F:F,"",0)&amp;"","")</f>
        <v/>
      </c>
      <c r="G1893" s="19">
        <f>_xlfn.XLOOKUP(Apollo_Results[[#This Row],[Company Number ]],Apollo_Data___Inc_Lender!A:A,Apollo_Data___Inc_Lender!G:G,"",0)</f>
        <v>38553</v>
      </c>
      <c r="H1893" s="8" t="str">
        <f>IFERROR(Apollo_Data__Comp_No[[#This Row],[First Name]],"")</f>
        <v>Megan</v>
      </c>
      <c r="I1893" s="8" t="str">
        <f>IFERROR(Apollo_Data__Comp_No[[#This Row],[Last Name]],"")</f>
        <v>Collins</v>
      </c>
      <c r="M1893" s="8" t="str">
        <f>IFERROR(Apollo_Data__Comp_No[[#This Row],[Company Linkedin Url]],"")</f>
        <v>http://www.linkedin.com/company/johannamolineusarchitects</v>
      </c>
      <c r="N1893" s="8" t="str">
        <f>IFERROR(Apollo_Data__Comp_No[[#This Row],[Website]],"")</f>
        <v>https://johannamolineus.com</v>
      </c>
      <c r="O1893" s="8" t="str">
        <f>IFERROR(Apollo_Data__Comp_No[[#This Row],[Company Address]],"")</f>
        <v>22 Great Chapel Street, London, England, United Kingdom, W1F 8FR</v>
      </c>
      <c r="P1893" s="32"/>
    </row>
    <row r="1894" spans="1:16" x14ac:dyDescent="0.4">
      <c r="A1894" s="18" t="str">
        <f>IFERROR(Apollo_Data__Comp_No[[#This Row],[CH Company number]],"")</f>
        <v>06767632</v>
      </c>
      <c r="B1894" s="14" t="str">
        <f>IFERROR(Apollo_Data__Comp_No[[#This Row],[company]],"")</f>
        <v>Dean &amp; Dean Construction Ltd</v>
      </c>
      <c r="C1894" s="14" t="str">
        <f>IFERROR(_xlfn.XLOOKUP(Apollo_Results[[#This Row],[Company Number ]],Apollo_Data___Inc_Lender!A:A,Apollo_Data___Inc_Lender!C:C,,)&amp;"","")</f>
        <v>Timothy - Dean; Shaun - Bridgeman; Jamie - Dean; Mark - Dean</v>
      </c>
      <c r="D1894" s="8" t="str">
        <f>IFERROR(_xlfn.XLOOKUP(Apollo_Results[[#This Row],[Company Number ]],Apollo_Data___Inc_Lender!A:A,Apollo_Data___Inc_Lender!D:D,,)&amp;"","")</f>
        <v>Quantum Development Finance LTD</v>
      </c>
      <c r="E1894" s="19">
        <f>IFERROR(_xlfn.XLOOKUP(Apollo_Results[[#This Row],[Company Number ]],Apollo_Data___Inc_Lender!A:A,Apollo_Data___Inc_Lender!E:E,"",),"")</f>
        <v>45631</v>
      </c>
      <c r="F1894" s="8" t="str">
        <f>IFERROR(_xlfn.XLOOKUP(Apollo_Results[[#This Row],[Company Number ]],Apollo_Data___Inc_Lender!A:A,Apollo_Data___Inc_Lender!F:F,"",0)&amp;"","")</f>
        <v>outstanding</v>
      </c>
      <c r="G1894" s="19">
        <f>_xlfn.XLOOKUP(Apollo_Results[[#This Row],[Company Number ]],Apollo_Data___Inc_Lender!A:A,Apollo_Data___Inc_Lender!G:G,"",0)</f>
        <v>39790</v>
      </c>
      <c r="H1894" s="8" t="str">
        <f>IFERROR(Apollo_Data__Comp_No[[#This Row],[First Name]],"")</f>
        <v>Shaun</v>
      </c>
      <c r="I1894" s="8" t="str">
        <f>IFERROR(Apollo_Data__Comp_No[[#This Row],[Last Name]],"")</f>
        <v>Bridgeman</v>
      </c>
      <c r="M1894" s="8" t="str">
        <f>IFERROR(Apollo_Data__Comp_No[[#This Row],[Company Linkedin Url]],"")</f>
        <v>http://www.linkedin.com/company/dean-dean-construction-ltd</v>
      </c>
      <c r="N1894" s="8" t="str">
        <f>IFERROR(Apollo_Data__Comp_No[[#This Row],[Website]],"")</f>
        <v>https://deananddean.org.uk</v>
      </c>
      <c r="O1894" s="8" t="str">
        <f>IFERROR(Apollo_Data__Comp_No[[#This Row],[Company Address]],"")</f>
        <v>Swavesey, England, United Kingdom, CB24 4AA</v>
      </c>
      <c r="P1894" s="32"/>
    </row>
    <row r="1895" spans="1:16" x14ac:dyDescent="0.4">
      <c r="A1895" s="18" t="str">
        <f>IFERROR(Apollo_Data__Comp_No[[#This Row],[CH Company number]],"")</f>
        <v>09707270</v>
      </c>
      <c r="B1895" s="14" t="str">
        <f>IFERROR(Apollo_Data__Comp_No[[#This Row],[company]],"")</f>
        <v>Oakdean Construction Ltd</v>
      </c>
      <c r="C1895" s="14" t="str">
        <f>IFERROR(_xlfn.XLOOKUP(Apollo_Results[[#This Row],[Company Number ]],Apollo_Data___Inc_Lender!A:A,Apollo_Data___Inc_Lender!C:C,,)&amp;"","")</f>
        <v>Stephen - Hocking; Anthony - Groves; David - South</v>
      </c>
      <c r="D1895" s="8" t="str">
        <f>IFERROR(_xlfn.XLOOKUP(Apollo_Results[[#This Row],[Company Number ]],Apollo_Data___Inc_Lender!A:A,Apollo_Data___Inc_Lender!D:D,,)&amp;"","")</f>
        <v/>
      </c>
      <c r="E1895" s="19">
        <f>IFERROR(_xlfn.XLOOKUP(Apollo_Results[[#This Row],[Company Number ]],Apollo_Data___Inc_Lender!A:A,Apollo_Data___Inc_Lender!E:E,"",),"")</f>
        <v>0</v>
      </c>
      <c r="F1895" s="8" t="str">
        <f>IFERROR(_xlfn.XLOOKUP(Apollo_Results[[#This Row],[Company Number ]],Apollo_Data___Inc_Lender!A:A,Apollo_Data___Inc_Lender!F:F,"",0)&amp;"","")</f>
        <v/>
      </c>
      <c r="G1895" s="19">
        <f>_xlfn.XLOOKUP(Apollo_Results[[#This Row],[Company Number ]],Apollo_Data___Inc_Lender!A:A,Apollo_Data___Inc_Lender!G:G,"",0)</f>
        <v>42213</v>
      </c>
      <c r="H1895" s="8" t="str">
        <f>IFERROR(Apollo_Data__Comp_No[[#This Row],[First Name]],"")</f>
        <v>Neil</v>
      </c>
      <c r="I1895" s="8" t="str">
        <f>IFERROR(Apollo_Data__Comp_No[[#This Row],[Last Name]],"")</f>
        <v>Mugridge</v>
      </c>
      <c r="M1895" s="8" t="str">
        <f>IFERROR(Apollo_Data__Comp_No[[#This Row],[Company Linkedin Url]],"")</f>
        <v>http://www.linkedin.com/company/oakdean-construction-ltd</v>
      </c>
      <c r="N1895" s="8" t="str">
        <f>IFERROR(Apollo_Data__Comp_No[[#This Row],[Website]],"")</f>
        <v>https://oakdeanconstruction.co.uk</v>
      </c>
      <c r="O1895" s="8" t="str">
        <f>IFERROR(Apollo_Data__Comp_No[[#This Row],[Company Address]],"")</f>
        <v>Revenge Road, Chatham, England, United Kingdom, ME5 8LF</v>
      </c>
      <c r="P1895" s="32"/>
    </row>
    <row r="1896" spans="1:16" x14ac:dyDescent="0.4">
      <c r="A1896" s="18" t="str">
        <f>IFERROR(Apollo_Data__Comp_No[[#This Row],[CH Company number]],"")</f>
        <v>11899616</v>
      </c>
      <c r="B1896" s="14" t="str">
        <f>IFERROR(Apollo_Data__Comp_No[[#This Row],[company]],"")</f>
        <v>Green Oak Developers ltd</v>
      </c>
      <c r="C1896" s="14" t="str">
        <f>IFERROR(_xlfn.XLOOKUP(Apollo_Results[[#This Row],[Company Number ]],Apollo_Data___Inc_Lender!A:A,Apollo_Data___Inc_Lender!C:C,,)&amp;"","")</f>
        <v>Aron - Bentley; Paul - Bentley</v>
      </c>
      <c r="D1896" s="8" t="str">
        <f>IFERROR(_xlfn.XLOOKUP(Apollo_Results[[#This Row],[Company Number ]],Apollo_Data___Inc_Lender!A:A,Apollo_Data___Inc_Lender!D:D,,)&amp;"","")</f>
        <v/>
      </c>
      <c r="E1896" s="19">
        <f>IFERROR(_xlfn.XLOOKUP(Apollo_Results[[#This Row],[Company Number ]],Apollo_Data___Inc_Lender!A:A,Apollo_Data___Inc_Lender!E:E,"",),"")</f>
        <v>0</v>
      </c>
      <c r="F1896" s="8" t="str">
        <f>IFERROR(_xlfn.XLOOKUP(Apollo_Results[[#This Row],[Company Number ]],Apollo_Data___Inc_Lender!A:A,Apollo_Data___Inc_Lender!F:F,"",0)&amp;"","")</f>
        <v/>
      </c>
      <c r="G1896" s="19">
        <f>_xlfn.XLOOKUP(Apollo_Results[[#This Row],[Company Number ]],Apollo_Data___Inc_Lender!A:A,Apollo_Data___Inc_Lender!G:G,"",0)</f>
        <v>43546</v>
      </c>
      <c r="H1896" s="8" t="str">
        <f>IFERROR(Apollo_Data__Comp_No[[#This Row],[First Name]],"")</f>
        <v>Paul</v>
      </c>
      <c r="I1896" s="8" t="str">
        <f>IFERROR(Apollo_Data__Comp_No[[#This Row],[Last Name]],"")</f>
        <v>Bentley</v>
      </c>
      <c r="M1896" s="8" t="str">
        <f>IFERROR(Apollo_Data__Comp_No[[#This Row],[Company Linkedin Url]],"")</f>
        <v>http://www.linkedin.com/company/green-oak-developers-ltd</v>
      </c>
      <c r="N1896" s="8" t="str">
        <f>IFERROR(Apollo_Data__Comp_No[[#This Row],[Website]],"")</f>
        <v>https://greenoakdevelopers.co.uk</v>
      </c>
      <c r="O1896" s="8" t="str">
        <f>IFERROR(Apollo_Data__Comp_No[[#This Row],[Company Address]],"")</f>
        <v>Camela Lane, Selby, England, United Kingdom, YO8 8HA</v>
      </c>
      <c r="P1896" s="32"/>
    </row>
    <row r="1897" spans="1:16" x14ac:dyDescent="0.4">
      <c r="A1897" s="18" t="str">
        <f>IFERROR(Apollo_Data__Comp_No[[#This Row],[CH Company number]],"")</f>
        <v>13398449</v>
      </c>
      <c r="B1897" s="14" t="str">
        <f>IFERROR(Apollo_Data__Comp_No[[#This Row],[company]],"")</f>
        <v>Light Rock Property Group</v>
      </c>
      <c r="C1897" s="14" t="str">
        <f>IFERROR(_xlfn.XLOOKUP(Apollo_Results[[#This Row],[Company Number ]],Apollo_Data___Inc_Lender!A:A,Apollo_Data___Inc_Lender!C:C,,)&amp;"","")</f>
        <v>El-Abd, Joseph Mohammed Saied; Robert - Higgitt; Joseph - Horn-Smith</v>
      </c>
      <c r="D1897" s="8" t="str">
        <f>IFERROR(_xlfn.XLOOKUP(Apollo_Results[[#This Row],[Company Number ]],Apollo_Data___Inc_Lender!A:A,Apollo_Data___Inc_Lender!D:D,,)&amp;"","")</f>
        <v>Paratus Amc Limited</v>
      </c>
      <c r="E1897" s="19">
        <f>IFERROR(_xlfn.XLOOKUP(Apollo_Results[[#This Row],[Company Number ]],Apollo_Data___Inc_Lender!A:A,Apollo_Data___Inc_Lender!E:E,"",),"")</f>
        <v>45590</v>
      </c>
      <c r="F1897" s="8" t="str">
        <f>IFERROR(_xlfn.XLOOKUP(Apollo_Results[[#This Row],[Company Number ]],Apollo_Data___Inc_Lender!A:A,Apollo_Data___Inc_Lender!F:F,"",0)&amp;"","")</f>
        <v>outstanding</v>
      </c>
      <c r="G1897" s="19">
        <f>_xlfn.XLOOKUP(Apollo_Results[[#This Row],[Company Number ]],Apollo_Data___Inc_Lender!A:A,Apollo_Data___Inc_Lender!G:G,"",0)</f>
        <v>44330</v>
      </c>
      <c r="H1897" s="8" t="str">
        <f>IFERROR(Apollo_Data__Comp_No[[#This Row],[First Name]],"")</f>
        <v>Mark</v>
      </c>
      <c r="I1897" s="8" t="str">
        <f>IFERROR(Apollo_Data__Comp_No[[#This Row],[Last Name]],"")</f>
        <v>Marmorstein</v>
      </c>
      <c r="M1897" s="8" t="str">
        <f>IFERROR(Apollo_Data__Comp_No[[#This Row],[Company Linkedin Url]],"")</f>
        <v>http://www.linkedin.com/company/light-rock-capital</v>
      </c>
      <c r="N1897" s="8" t="str">
        <f>IFERROR(Apollo_Data__Comp_No[[#This Row],[Website]],"")</f>
        <v>https://lightrock.co.uk</v>
      </c>
      <c r="O1897" s="8" t="str">
        <f>IFERROR(Apollo_Data__Comp_No[[#This Row],[Company Address]],"")</f>
        <v>2 Lyttelton Road, London, England, United Kingdom, E10 5NQ</v>
      </c>
      <c r="P1897" s="32"/>
    </row>
    <row r="1898" spans="1:16" x14ac:dyDescent="0.4">
      <c r="A1898" s="18" t="str">
        <f>IFERROR(Apollo_Data__Comp_No[[#This Row],[CH Company number]],"")</f>
        <v>10638835</v>
      </c>
      <c r="B1898" s="14" t="str">
        <f>IFERROR(Apollo_Data__Comp_No[[#This Row],[company]],"")</f>
        <v>Strong Base Construction Limited</v>
      </c>
      <c r="C1898" s="14" t="str">
        <f>IFERROR(_xlfn.XLOOKUP(Apollo_Results[[#This Row],[Company Number ]],Apollo_Data___Inc_Lender!A:A,Apollo_Data___Inc_Lender!C:C,,)&amp;"","")</f>
        <v>Roland - Ghapantsyan</v>
      </c>
      <c r="D1898" s="8" t="str">
        <f>IFERROR(_xlfn.XLOOKUP(Apollo_Results[[#This Row],[Company Number ]],Apollo_Data___Inc_Lender!A:A,Apollo_Data___Inc_Lender!D:D,,)&amp;"","")</f>
        <v/>
      </c>
      <c r="E1898" s="19">
        <f>IFERROR(_xlfn.XLOOKUP(Apollo_Results[[#This Row],[Company Number ]],Apollo_Data___Inc_Lender!A:A,Apollo_Data___Inc_Lender!E:E,"",),"")</f>
        <v>0</v>
      </c>
      <c r="F1898" s="8" t="str">
        <f>IFERROR(_xlfn.XLOOKUP(Apollo_Results[[#This Row],[Company Number ]],Apollo_Data___Inc_Lender!A:A,Apollo_Data___Inc_Lender!F:F,"",0)&amp;"","")</f>
        <v/>
      </c>
      <c r="G1898" s="19">
        <f>_xlfn.XLOOKUP(Apollo_Results[[#This Row],[Company Number ]],Apollo_Data___Inc_Lender!A:A,Apollo_Data___Inc_Lender!G:G,"",0)</f>
        <v>42790</v>
      </c>
      <c r="H1898" s="8" t="str">
        <f>IFERROR(Apollo_Data__Comp_No[[#This Row],[First Name]],"")</f>
        <v>Roland</v>
      </c>
      <c r="I1898" s="8" t="str">
        <f>IFERROR(Apollo_Data__Comp_No[[#This Row],[Last Name]],"")</f>
        <v>Ghapantsyan</v>
      </c>
      <c r="M1898" s="8" t="str">
        <f>IFERROR(Apollo_Data__Comp_No[[#This Row],[Company Linkedin Url]],"")</f>
        <v>http://www.linkedin.com/company/strong-base-construction</v>
      </c>
      <c r="N1898" s="8" t="str">
        <f>IFERROR(Apollo_Data__Comp_No[[#This Row],[Website]],"")</f>
        <v>https://strongbaseconstruction.co.uk</v>
      </c>
      <c r="O1898" s="8" t="str">
        <f>IFERROR(Apollo_Data__Comp_No[[#This Row],[Company Address]],"")</f>
        <v>7 Whitby Avenue, London, England, United Kingdom, NW10 7SE</v>
      </c>
      <c r="P1898" s="32"/>
    </row>
    <row r="1899" spans="1:16" x14ac:dyDescent="0.4">
      <c r="A1899" s="18" t="str">
        <f>IFERROR(Apollo_Data__Comp_No[[#This Row],[CH Company number]],"")</f>
        <v>15597263</v>
      </c>
      <c r="B1899" s="14" t="str">
        <f>IFERROR(Apollo_Data__Comp_No[[#This Row],[company]],"")</f>
        <v>Claremont Property Group</v>
      </c>
      <c r="C1899" s="14" t="str">
        <f>IFERROR(_xlfn.XLOOKUP(Apollo_Results[[#This Row],[Company Number ]],Apollo_Data___Inc_Lender!A:A,Apollo_Data___Inc_Lender!C:C,,)&amp;"","")</f>
        <v>Steven - Duffell; Stephen - Katanka</v>
      </c>
      <c r="D1899" s="8" t="str">
        <f>IFERROR(_xlfn.XLOOKUP(Apollo_Results[[#This Row],[Company Number ]],Apollo_Data___Inc_Lender!A:A,Apollo_Data___Inc_Lender!D:D,,)&amp;"","")</f>
        <v/>
      </c>
      <c r="E1899" s="19">
        <f>IFERROR(_xlfn.XLOOKUP(Apollo_Results[[#This Row],[Company Number ]],Apollo_Data___Inc_Lender!A:A,Apollo_Data___Inc_Lender!E:E,"",),"")</f>
        <v>0</v>
      </c>
      <c r="F1899" s="8" t="str">
        <f>IFERROR(_xlfn.XLOOKUP(Apollo_Results[[#This Row],[Company Number ]],Apollo_Data___Inc_Lender!A:A,Apollo_Data___Inc_Lender!F:F,"",0)&amp;"","")</f>
        <v/>
      </c>
      <c r="G1899" s="19">
        <f>_xlfn.XLOOKUP(Apollo_Results[[#This Row],[Company Number ]],Apollo_Data___Inc_Lender!A:A,Apollo_Data___Inc_Lender!G:G,"",0)</f>
        <v>45378</v>
      </c>
      <c r="H1899" s="8" t="str">
        <f>IFERROR(Apollo_Data__Comp_No[[#This Row],[First Name]],"")</f>
        <v>Perm</v>
      </c>
      <c r="I1899" s="8" t="str">
        <f>IFERROR(Apollo_Data__Comp_No[[#This Row],[Last Name]],"")</f>
        <v>Saini</v>
      </c>
      <c r="M1899" s="8" t="str">
        <f>IFERROR(Apollo_Data__Comp_No[[#This Row],[Company Linkedin Url]],"")</f>
        <v>http://www.linkedin.com/company/claremont-group</v>
      </c>
      <c r="N1899" s="8" t="str">
        <f>IFERROR(Apollo_Data__Comp_No[[#This Row],[Website]],"")</f>
        <v>https://claremontgroup.co.uk</v>
      </c>
      <c r="O1899" s="8" t="str">
        <f>IFERROR(Apollo_Data__Comp_No[[#This Row],[Company Address]],"")</f>
        <v>55 Holloway Head, Birmingham, England, United Kingdom, B1 1NG</v>
      </c>
      <c r="P1899" s="32"/>
    </row>
    <row r="1900" spans="1:16" x14ac:dyDescent="0.4">
      <c r="A1900" s="18" t="str">
        <f>IFERROR(Apollo_Data__Comp_No[[#This Row],[CH Company number]],"")</f>
        <v>06943326</v>
      </c>
      <c r="B1900" s="14" t="str">
        <f>IFERROR(Apollo_Data__Comp_No[[#This Row],[company]],"")</f>
        <v>MNM Developments (Scotland) Ltd</v>
      </c>
      <c r="C1900" s="14" t="str">
        <f>IFERROR(_xlfn.XLOOKUP(Apollo_Results[[#This Row],[Company Number ]],Apollo_Data___Inc_Lender!A:A,Apollo_Data___Inc_Lender!C:C,,)&amp;"","")</f>
        <v>Michaela - Teague; Marc - Teague; Nathan - Teague</v>
      </c>
      <c r="D1900" s="8" t="str">
        <f>IFERROR(_xlfn.XLOOKUP(Apollo_Results[[#This Row],[Company Number ]],Apollo_Data___Inc_Lender!A:A,Apollo_Data___Inc_Lender!D:D,,)&amp;"","")</f>
        <v>Bank of Scotland PLC</v>
      </c>
      <c r="E1900" s="19">
        <f>IFERROR(_xlfn.XLOOKUP(Apollo_Results[[#This Row],[Company Number ]],Apollo_Data___Inc_Lender!A:A,Apollo_Data___Inc_Lender!E:E,"",),"")</f>
        <v>43972</v>
      </c>
      <c r="F1900" s="8" t="str">
        <f>IFERROR(_xlfn.XLOOKUP(Apollo_Results[[#This Row],[Company Number ]],Apollo_Data___Inc_Lender!A:A,Apollo_Data___Inc_Lender!F:F,"",0)&amp;"","")</f>
        <v>outstanding</v>
      </c>
      <c r="G1900" s="19">
        <f>_xlfn.XLOOKUP(Apollo_Results[[#This Row],[Company Number ]],Apollo_Data___Inc_Lender!A:A,Apollo_Data___Inc_Lender!G:G,"",0)</f>
        <v>39988</v>
      </c>
      <c r="H1900" s="8" t="str">
        <f>IFERROR(Apollo_Data__Comp_No[[#This Row],[First Name]],"")</f>
        <v>Vicky</v>
      </c>
      <c r="I1900" s="8" t="str">
        <f>IFERROR(Apollo_Data__Comp_No[[#This Row],[Last Name]],"")</f>
        <v>Teague</v>
      </c>
      <c r="M1900" s="8" t="str">
        <f>IFERROR(Apollo_Data__Comp_No[[#This Row],[Company Linkedin Url]],"")</f>
        <v>http://www.linkedin.com/company/mnm-developments-scotland-limited</v>
      </c>
      <c r="N1900" s="8" t="str">
        <f>IFERROR(Apollo_Data__Comp_No[[#This Row],[Website]],"")</f>
        <v>https://mnmdev.co.uk</v>
      </c>
      <c r="O1900" s="8" t="str">
        <f>IFERROR(Apollo_Data__Comp_No[[#This Row],[Company Address]],"")</f>
        <v>79a Salamander Street, Edinburgh, Scotland, United Kingdom, EH6 7</v>
      </c>
      <c r="P1900" s="32"/>
    </row>
    <row r="1901" spans="1:16" x14ac:dyDescent="0.4">
      <c r="A1901" s="18" t="str">
        <f>IFERROR(Apollo_Data__Comp_No[[#This Row],[CH Company number]],"")</f>
        <v>00131358</v>
      </c>
      <c r="B1901" s="14" t="str">
        <f>IFERROR(Apollo_Data__Comp_No[[#This Row],[company]],"")</f>
        <v>Abbey Manor Group Ltd</v>
      </c>
      <c r="C1901" s="14" t="str">
        <f>IFERROR(_xlfn.XLOOKUP(Apollo_Results[[#This Row],[Company Number ]],Apollo_Data___Inc_Lender!A:A,Apollo_Data___Inc_Lender!C:C,,)&amp;"","")</f>
        <v>Judith - Gannon; Austin - Squibbs; Alastair - Timmis; Gillian - Timmis; Nigel - Timmis</v>
      </c>
      <c r="D1901" s="8" t="str">
        <f>IFERROR(_xlfn.XLOOKUP(Apollo_Results[[#This Row],[Company Number ]],Apollo_Data___Inc_Lender!A:A,Apollo_Data___Inc_Lender!D:D,,)&amp;"","")</f>
        <v>Lloyds Tsb Bank PLC</v>
      </c>
      <c r="E1901" s="19">
        <f>IFERROR(_xlfn.XLOOKUP(Apollo_Results[[#This Row],[Company Number ]],Apollo_Data___Inc_Lender!A:A,Apollo_Data___Inc_Lender!E:E,"",),"")</f>
        <v>40169</v>
      </c>
      <c r="F1901" s="8" t="str">
        <f>IFERROR(_xlfn.XLOOKUP(Apollo_Results[[#This Row],[Company Number ]],Apollo_Data___Inc_Lender!A:A,Apollo_Data___Inc_Lender!F:F,"",0)&amp;"","")</f>
        <v>fully-satisfied</v>
      </c>
      <c r="G1901" s="19">
        <f>_xlfn.XLOOKUP(Apollo_Results[[#This Row],[Company Number ]],Apollo_Data___Inc_Lender!A:A,Apollo_Data___Inc_Lender!G:G,"",0)</f>
        <v>5023</v>
      </c>
      <c r="H1901" s="8" t="str">
        <f>IFERROR(Apollo_Data__Comp_No[[#This Row],[First Name]],"")</f>
        <v>Richard</v>
      </c>
      <c r="I1901" s="8" t="str">
        <f>IFERROR(Apollo_Data__Comp_No[[#This Row],[Last Name]],"")</f>
        <v>Timmis</v>
      </c>
      <c r="M1901" s="8" t="str">
        <f>IFERROR(Apollo_Data__Comp_No[[#This Row],[Company Linkedin Url]],"")</f>
        <v>http://www.linkedin.com/company/abbey-manor-group-ltd</v>
      </c>
      <c r="N1901" s="8" t="str">
        <f>IFERROR(Apollo_Data__Comp_No[[#This Row],[Website]],"")</f>
        <v>https://abbeymanor.com</v>
      </c>
      <c r="O1901" s="8" t="str">
        <f>IFERROR(Apollo_Data__Comp_No[[#This Row],[Company Address]],"")</f>
        <v>Preston Road, England, United Kingdom, BA20 2EN</v>
      </c>
      <c r="P1901" s="32"/>
    </row>
    <row r="1902" spans="1:16" x14ac:dyDescent="0.4">
      <c r="A1902" s="18" t="str">
        <f>IFERROR(Apollo_Data__Comp_No[[#This Row],[CH Company number]],"")</f>
        <v>08792854</v>
      </c>
      <c r="B1902" s="14" t="str">
        <f>IFERROR(Apollo_Data__Comp_No[[#This Row],[company]],"")</f>
        <v>Imagine Living UK</v>
      </c>
      <c r="C1902" s="14" t="str">
        <f>IFERROR(_xlfn.XLOOKUP(Apollo_Results[[#This Row],[Company Number ]],Apollo_Data___Inc_Lender!A:A,Apollo_Data___Inc_Lender!C:C,,)&amp;"","")</f>
        <v>Springfield Secretaries Ltd.; Dagmar - Stewart</v>
      </c>
      <c r="D1902" s="8" t="str">
        <f>IFERROR(_xlfn.XLOOKUP(Apollo_Results[[#This Row],[Company Number ]],Apollo_Data___Inc_Lender!A:A,Apollo_Data___Inc_Lender!D:D,,)&amp;"","")</f>
        <v/>
      </c>
      <c r="E1902" s="19">
        <f>IFERROR(_xlfn.XLOOKUP(Apollo_Results[[#This Row],[Company Number ]],Apollo_Data___Inc_Lender!A:A,Apollo_Data___Inc_Lender!E:E,"",),"")</f>
        <v>0</v>
      </c>
      <c r="F1902" s="8" t="str">
        <f>IFERROR(_xlfn.XLOOKUP(Apollo_Results[[#This Row],[Company Number ]],Apollo_Data___Inc_Lender!A:A,Apollo_Data___Inc_Lender!F:F,"",0)&amp;"","")</f>
        <v/>
      </c>
      <c r="G1902" s="19">
        <f>_xlfn.XLOOKUP(Apollo_Results[[#This Row],[Company Number ]],Apollo_Data___Inc_Lender!A:A,Apollo_Data___Inc_Lender!G:G,"",0)</f>
        <v>41605</v>
      </c>
      <c r="H1902" s="8" t="str">
        <f>IFERROR(Apollo_Data__Comp_No[[#This Row],[First Name]],"")</f>
        <v>Malvika</v>
      </c>
      <c r="I1902" s="8" t="str">
        <f>IFERROR(Apollo_Data__Comp_No[[#This Row],[Last Name]],"")</f>
        <v>Chandel</v>
      </c>
      <c r="M1902" s="8" t="str">
        <f>IFERROR(Apollo_Data__Comp_No[[#This Row],[Company Linkedin Url]],"")</f>
        <v>http://www.linkedin.com/company/imagine-living-uk</v>
      </c>
      <c r="N1902" s="8" t="str">
        <f>IFERROR(Apollo_Data__Comp_No[[#This Row],[Website]],"")</f>
        <v>https://imagineliving.co.uk</v>
      </c>
      <c r="O1902" s="8" t="str">
        <f>IFERROR(Apollo_Data__Comp_No[[#This Row],[Company Address]],"")</f>
        <v>Watford, England, United Kingdom</v>
      </c>
      <c r="P1902" s="32"/>
    </row>
    <row r="1903" spans="1:16" x14ac:dyDescent="0.4">
      <c r="A1903" s="18" t="str">
        <f>IFERROR(Apollo_Data__Comp_No[[#This Row],[CH Company number]],"")</f>
        <v>12465062</v>
      </c>
      <c r="B1903" s="14" t="str">
        <f>IFERROR(Apollo_Data__Comp_No[[#This Row],[company]],"")</f>
        <v>Ovington Group</v>
      </c>
      <c r="C1903" s="14" t="str">
        <f>IFERROR(_xlfn.XLOOKUP(Apollo_Results[[#This Row],[Company Number ]],Apollo_Data___Inc_Lender!A:A,Apollo_Data___Inc_Lender!C:C,,)&amp;"","")</f>
        <v>Polin - Doychev; Milan - Pavlovic</v>
      </c>
      <c r="D1903" s="8" t="str">
        <f>IFERROR(_xlfn.XLOOKUP(Apollo_Results[[#This Row],[Company Number ]],Apollo_Data___Inc_Lender!A:A,Apollo_Data___Inc_Lender!D:D,,)&amp;"","")</f>
        <v>Fox Funding LLP</v>
      </c>
      <c r="E1903" s="19">
        <f>IFERROR(_xlfn.XLOOKUP(Apollo_Results[[#This Row],[Company Number ]],Apollo_Data___Inc_Lender!A:A,Apollo_Data___Inc_Lender!E:E,"",),"")</f>
        <v>44665</v>
      </c>
      <c r="F1903" s="8" t="str">
        <f>IFERROR(_xlfn.XLOOKUP(Apollo_Results[[#This Row],[Company Number ]],Apollo_Data___Inc_Lender!A:A,Apollo_Data___Inc_Lender!F:F,"",0)&amp;"","")</f>
        <v>fully-satisfied</v>
      </c>
      <c r="G1903" s="19">
        <f>_xlfn.XLOOKUP(Apollo_Results[[#This Row],[Company Number ]],Apollo_Data___Inc_Lender!A:A,Apollo_Data___Inc_Lender!G:G,"",0)</f>
        <v>43875</v>
      </c>
      <c r="H1903" s="8" t="str">
        <f>IFERROR(Apollo_Data__Comp_No[[#This Row],[First Name]],"")</f>
        <v>Francis</v>
      </c>
      <c r="I1903" s="8" t="str">
        <f>IFERROR(Apollo_Data__Comp_No[[#This Row],[Last Name]],"")</f>
        <v>Bromovsky</v>
      </c>
      <c r="M1903" s="8" t="str">
        <f>IFERROR(Apollo_Data__Comp_No[[#This Row],[Company Linkedin Url]],"")</f>
        <v>http://www.linkedin.com/company/ovington-group</v>
      </c>
      <c r="N1903" s="8" t="str">
        <f>IFERROR(Apollo_Data__Comp_No[[#This Row],[Website]],"")</f>
        <v>https://ovingtongroup.com</v>
      </c>
      <c r="O1903" s="8" t="str">
        <f>IFERROR(Apollo_Data__Comp_No[[#This Row],[Company Address]],"")</f>
        <v>64 New Cavendish Street, London, England, United Kingdom, W1G 8TB</v>
      </c>
      <c r="P1903" s="32"/>
    </row>
    <row r="1904" spans="1:16" x14ac:dyDescent="0.4">
      <c r="A1904" s="18" t="str">
        <f>IFERROR(Apollo_Data__Comp_No[[#This Row],[CH Company number]],"")</f>
        <v>10464829</v>
      </c>
      <c r="B1904" s="14" t="str">
        <f>IFERROR(Apollo_Data__Comp_No[[#This Row],[company]],"")</f>
        <v>Tolman Homes</v>
      </c>
      <c r="C1904" s="14" t="str">
        <f>IFERROR(_xlfn.XLOOKUP(Apollo_Results[[#This Row],[Company Number ]],Apollo_Data___Inc_Lender!A:A,Apollo_Data___Inc_Lender!C:C,,)&amp;"","")</f>
        <v>Fraser - Tolman</v>
      </c>
      <c r="D1904" s="8" t="str">
        <f>IFERROR(_xlfn.XLOOKUP(Apollo_Results[[#This Row],[Company Number ]],Apollo_Data___Inc_Lender!A:A,Apollo_Data___Inc_Lender!D:D,,)&amp;"","")</f>
        <v>Lendinvest Security Trustees Limited</v>
      </c>
      <c r="E1904" s="19">
        <f>IFERROR(_xlfn.XLOOKUP(Apollo_Results[[#This Row],[Company Number ]],Apollo_Data___Inc_Lender!A:A,Apollo_Data___Inc_Lender!E:E,"",),"")</f>
        <v>43588</v>
      </c>
      <c r="F1904" s="8" t="str">
        <f>IFERROR(_xlfn.XLOOKUP(Apollo_Results[[#This Row],[Company Number ]],Apollo_Data___Inc_Lender!A:A,Apollo_Data___Inc_Lender!F:F,"",0)&amp;"","")</f>
        <v>fully-satisfied</v>
      </c>
      <c r="G1904" s="19">
        <f>_xlfn.XLOOKUP(Apollo_Results[[#This Row],[Company Number ]],Apollo_Data___Inc_Lender!A:A,Apollo_Data___Inc_Lender!G:G,"",0)</f>
        <v>42681</v>
      </c>
      <c r="H1904" s="8" t="str">
        <f>IFERROR(Apollo_Data__Comp_No[[#This Row],[First Name]],"")</f>
        <v>Fraser</v>
      </c>
      <c r="I1904" s="8" t="str">
        <f>IFERROR(Apollo_Data__Comp_No[[#This Row],[Last Name]],"")</f>
        <v>Tolman</v>
      </c>
      <c r="M1904" s="8" t="str">
        <f>IFERROR(Apollo_Data__Comp_No[[#This Row],[Company Linkedin Url]],"")</f>
        <v>http://www.linkedin.com/company/tolman-homes-limited</v>
      </c>
      <c r="N1904" s="8" t="str">
        <f>IFERROR(Apollo_Data__Comp_No[[#This Row],[Website]],"")</f>
        <v>https://tolmanhomes.co.uk</v>
      </c>
      <c r="O1904" s="8" t="str">
        <f>IFERROR(Apollo_Data__Comp_No[[#This Row],[Company Address]],"")</f>
        <v>Maidstone, England, United Kingdom</v>
      </c>
      <c r="P1904" s="32"/>
    </row>
    <row r="1905" spans="1:16" x14ac:dyDescent="0.4">
      <c r="A1905" s="18" t="str">
        <f>IFERROR(Apollo_Data__Comp_No[[#This Row],[CH Company number]],"")</f>
        <v>11996182</v>
      </c>
      <c r="B1905" s="14" t="str">
        <f>IFERROR(Apollo_Data__Comp_No[[#This Row],[company]],"")</f>
        <v>Turner Lambert Developments Ltd</v>
      </c>
      <c r="C1905" s="14" t="str">
        <f>IFERROR(_xlfn.XLOOKUP(Apollo_Results[[#This Row],[Company Number ]],Apollo_Data___Inc_Lender!A:A,Apollo_Data___Inc_Lender!C:C,,)&amp;"","")</f>
        <v>Philip - Lambert; Adam - Turner</v>
      </c>
      <c r="D1905" s="8" t="str">
        <f>IFERROR(_xlfn.XLOOKUP(Apollo_Results[[#This Row],[Company Number ]],Apollo_Data___Inc_Lender!A:A,Apollo_Data___Inc_Lender!D:D,,)&amp;"","")</f>
        <v>Bugle Inn Motor Company Limited</v>
      </c>
      <c r="E1905" s="19">
        <f>IFERROR(_xlfn.XLOOKUP(Apollo_Results[[#This Row],[Company Number ]],Apollo_Data___Inc_Lender!A:A,Apollo_Data___Inc_Lender!E:E,"",),"")</f>
        <v>44120</v>
      </c>
      <c r="F1905" s="8" t="str">
        <f>IFERROR(_xlfn.XLOOKUP(Apollo_Results[[#This Row],[Company Number ]],Apollo_Data___Inc_Lender!A:A,Apollo_Data___Inc_Lender!F:F,"",0)&amp;"","")</f>
        <v>outstanding</v>
      </c>
      <c r="G1905" s="19">
        <f>_xlfn.XLOOKUP(Apollo_Results[[#This Row],[Company Number ]],Apollo_Data___Inc_Lender!A:A,Apollo_Data___Inc_Lender!G:G,"",0)</f>
        <v>43600</v>
      </c>
      <c r="H1905" s="8" t="str">
        <f>IFERROR(Apollo_Data__Comp_No[[#This Row],[First Name]],"")</f>
        <v>Phil</v>
      </c>
      <c r="I1905" s="8" t="str">
        <f>IFERROR(Apollo_Data__Comp_No[[#This Row],[Last Name]],"")</f>
        <v>Lambert</v>
      </c>
      <c r="M1905" s="8" t="str">
        <f>IFERROR(Apollo_Data__Comp_No[[#This Row],[Company Linkedin Url]],"")</f>
        <v>http://www.linkedin.com/company/turner-lambert-devlopments-limited</v>
      </c>
      <c r="N1905" s="8" t="str">
        <f>IFERROR(Apollo_Data__Comp_No[[#This Row],[Website]],"")</f>
        <v>https://turnerlambert.co.uk</v>
      </c>
      <c r="O1905" s="8" t="str">
        <f>IFERROR(Apollo_Data__Comp_No[[#This Row],[Company Address]],"")</f>
        <v>England, United Kingdom, PR7 2SU</v>
      </c>
      <c r="P1905" s="32"/>
    </row>
    <row r="1906" spans="1:16" x14ac:dyDescent="0.4">
      <c r="A1906" s="18" t="str">
        <f>IFERROR(Apollo_Data__Comp_No[[#This Row],[CH Company number]],"")</f>
        <v>12734941</v>
      </c>
      <c r="B1906" s="14" t="str">
        <f>IFERROR(Apollo_Data__Comp_No[[#This Row],[company]],"")</f>
        <v>Realea</v>
      </c>
      <c r="C1906" s="14" t="str">
        <f>IFERROR(_xlfn.XLOOKUP(Apollo_Results[[#This Row],[Company Number ]],Apollo_Data___Inc_Lender!A:A,Apollo_Data___Inc_Lender!C:C,,)&amp;"","")</f>
        <v>Simon - Hohenberg</v>
      </c>
      <c r="D1906" s="8" t="str">
        <f>IFERROR(_xlfn.XLOOKUP(Apollo_Results[[#This Row],[Company Number ]],Apollo_Data___Inc_Lender!A:A,Apollo_Data___Inc_Lender!D:D,,)&amp;"","")</f>
        <v/>
      </c>
      <c r="E1906" s="19">
        <f>IFERROR(_xlfn.XLOOKUP(Apollo_Results[[#This Row],[Company Number ]],Apollo_Data___Inc_Lender!A:A,Apollo_Data___Inc_Lender!E:E,"",),"")</f>
        <v>0</v>
      </c>
      <c r="F1906" s="8" t="str">
        <f>IFERROR(_xlfn.XLOOKUP(Apollo_Results[[#This Row],[Company Number ]],Apollo_Data___Inc_Lender!A:A,Apollo_Data___Inc_Lender!F:F,"",0)&amp;"","")</f>
        <v/>
      </c>
      <c r="G1906" s="19">
        <f>_xlfn.XLOOKUP(Apollo_Results[[#This Row],[Company Number ]],Apollo_Data___Inc_Lender!A:A,Apollo_Data___Inc_Lender!G:G,"",0)</f>
        <v>44022</v>
      </c>
      <c r="H1906" s="8" t="str">
        <f>IFERROR(Apollo_Data__Comp_No[[#This Row],[First Name]],"")</f>
        <v>Simon</v>
      </c>
      <c r="I1906" s="8" t="str">
        <f>IFERROR(Apollo_Data__Comp_No[[#This Row],[Last Name]],"")</f>
        <v>Hohenberg</v>
      </c>
      <c r="M1906" s="8" t="str">
        <f>IFERROR(Apollo_Data__Comp_No[[#This Row],[Company Linkedin Url]],"")</f>
        <v>http://www.linkedin.com/company/realea</v>
      </c>
      <c r="N1906" s="8" t="str">
        <f>IFERROR(Apollo_Data__Comp_No[[#This Row],[Website]],"")</f>
        <v>https://realea.co.uk</v>
      </c>
      <c r="O1906" s="8" t="str">
        <f>IFERROR(Apollo_Data__Comp_No[[#This Row],[Company Address]],"")</f>
        <v>David Mews, London, England, United Kingdom, W1U 6EG</v>
      </c>
      <c r="P1906" s="32"/>
    </row>
    <row r="1907" spans="1:16" x14ac:dyDescent="0.4">
      <c r="A1907" s="18" t="str">
        <f>IFERROR(Apollo_Data__Comp_No[[#This Row],[CH Company number]],"")</f>
        <v>14255611</v>
      </c>
      <c r="B1907" s="14" t="str">
        <f>IFERROR(Apollo_Data__Comp_No[[#This Row],[company]],"")</f>
        <v>Sempre Property Ltd</v>
      </c>
      <c r="C1907" s="14" t="str">
        <f>IFERROR(_xlfn.XLOOKUP(Apollo_Results[[#This Row],[Company Number ]],Apollo_Data___Inc_Lender!A:A,Apollo_Data___Inc_Lender!C:C,,)&amp;"","")</f>
        <v>Daniel - Gonzalez</v>
      </c>
      <c r="D1907" s="8" t="str">
        <f>IFERROR(_xlfn.XLOOKUP(Apollo_Results[[#This Row],[Company Number ]],Apollo_Data___Inc_Lender!A:A,Apollo_Data___Inc_Lender!D:D,,)&amp;"","")</f>
        <v/>
      </c>
      <c r="E1907" s="19">
        <f>IFERROR(_xlfn.XLOOKUP(Apollo_Results[[#This Row],[Company Number ]],Apollo_Data___Inc_Lender!A:A,Apollo_Data___Inc_Lender!E:E,"",),"")</f>
        <v>0</v>
      </c>
      <c r="F1907" s="8" t="str">
        <f>IFERROR(_xlfn.XLOOKUP(Apollo_Results[[#This Row],[Company Number ]],Apollo_Data___Inc_Lender!A:A,Apollo_Data___Inc_Lender!F:F,"",0)&amp;"","")</f>
        <v/>
      </c>
      <c r="G1907" s="19">
        <f>_xlfn.XLOOKUP(Apollo_Results[[#This Row],[Company Number ]],Apollo_Data___Inc_Lender!A:A,Apollo_Data___Inc_Lender!G:G,"",0)</f>
        <v>44767</v>
      </c>
      <c r="H1907" s="8" t="str">
        <f>IFERROR(Apollo_Data__Comp_No[[#This Row],[First Name]],"")</f>
        <v>Daniel</v>
      </c>
      <c r="I1907" s="8" t="str">
        <f>IFERROR(Apollo_Data__Comp_No[[#This Row],[Last Name]],"")</f>
        <v>Gonzalez</v>
      </c>
      <c r="M1907" s="8" t="str">
        <f>IFERROR(Apollo_Data__Comp_No[[#This Row],[Company Linkedin Url]],"")</f>
        <v>http://www.linkedin.com/company/sempreproperty</v>
      </c>
      <c r="N1907" s="8" t="str">
        <f>IFERROR(Apollo_Data__Comp_No[[#This Row],[Website]],"")</f>
        <v>https://sempreproperty.co.uk</v>
      </c>
      <c r="O1907" s="8" t="str">
        <f>IFERROR(Apollo_Data__Comp_No[[#This Row],[Company Address]],"")</f>
        <v>Guildford, England, United Kingdom</v>
      </c>
      <c r="P1907" s="32"/>
    </row>
    <row r="1908" spans="1:16" x14ac:dyDescent="0.4">
      <c r="A1908" s="18" t="str">
        <f>IFERROR(Apollo_Data__Comp_No[[#This Row],[CH Company number]],"")</f>
        <v>SC592287</v>
      </c>
      <c r="B1908" s="14" t="str">
        <f>IFERROR(Apollo_Data__Comp_No[[#This Row],[company]],"")</f>
        <v>Qmile Group</v>
      </c>
      <c r="C1908" s="14" t="str">
        <f>IFERROR(_xlfn.XLOOKUP(Apollo_Results[[#This Row],[Company Number ]],Apollo_Data___Inc_Lender!A:A,Apollo_Data___Inc_Lender!C:C,,)&amp;"","")</f>
        <v>Paul - Curran; Neil - Fitzsimmons; Michael - Milligan</v>
      </c>
      <c r="D1908" s="8" t="str">
        <f>IFERROR(_xlfn.XLOOKUP(Apollo_Results[[#This Row],[Company Number ]],Apollo_Data___Inc_Lender!A:A,Apollo_Data___Inc_Lender!D:D,,)&amp;"","")</f>
        <v/>
      </c>
      <c r="E1908" s="19">
        <f>IFERROR(_xlfn.XLOOKUP(Apollo_Results[[#This Row],[Company Number ]],Apollo_Data___Inc_Lender!A:A,Apollo_Data___Inc_Lender!E:E,"",),"")</f>
        <v>0</v>
      </c>
      <c r="F1908" s="8" t="str">
        <f>IFERROR(_xlfn.XLOOKUP(Apollo_Results[[#This Row],[Company Number ]],Apollo_Data___Inc_Lender!A:A,Apollo_Data___Inc_Lender!F:F,"",0)&amp;"","")</f>
        <v/>
      </c>
      <c r="G1908" s="19">
        <f>_xlfn.XLOOKUP(Apollo_Results[[#This Row],[Company Number ]],Apollo_Data___Inc_Lender!A:A,Apollo_Data___Inc_Lender!G:G,"",0)</f>
        <v>43182</v>
      </c>
      <c r="H1908" s="8" t="str">
        <f>IFERROR(Apollo_Data__Comp_No[[#This Row],[First Name]],"")</f>
        <v>Graham</v>
      </c>
      <c r="I1908" s="8" t="str">
        <f>IFERROR(Apollo_Data__Comp_No[[#This Row],[Last Name]],"")</f>
        <v>Rennie</v>
      </c>
      <c r="M1908" s="8" t="str">
        <f>IFERROR(Apollo_Data__Comp_No[[#This Row],[Company Linkedin Url]],"")</f>
        <v>http://www.linkedin.com/company/qmile-group</v>
      </c>
      <c r="N1908" s="8" t="str">
        <f>IFERROR(Apollo_Data__Comp_No[[#This Row],[Website]],"")</f>
        <v>https://qmile.com</v>
      </c>
      <c r="O1908" s="8" t="str">
        <f>IFERROR(Apollo_Data__Comp_No[[#This Row],[Company Address]],"")</f>
        <v>6 Wemyss Place, Edinburgh, Scotland, United Kingdom, EH3 6DH</v>
      </c>
      <c r="P1908" s="32"/>
    </row>
    <row r="1909" spans="1:16" x14ac:dyDescent="0.4">
      <c r="A1909" s="18" t="str">
        <f>IFERROR(Apollo_Data__Comp_No[[#This Row],[CH Company number]],"")</f>
        <v>13531956</v>
      </c>
      <c r="B1909" s="14" t="str">
        <f>IFERROR(Apollo_Data__Comp_No[[#This Row],[company]],"")</f>
        <v>Reform Architecture &amp; Interior Design</v>
      </c>
      <c r="C1909" s="14" t="str">
        <f>IFERROR(_xlfn.XLOOKUP(Apollo_Results[[#This Row],[Company Number ]],Apollo_Data___Inc_Lender!A:A,Apollo_Data___Inc_Lender!C:C,,)&amp;"","")</f>
        <v>James - King; Mark - Willmott</v>
      </c>
      <c r="D1909" s="8" t="str">
        <f>IFERROR(_xlfn.XLOOKUP(Apollo_Results[[#This Row],[Company Number ]],Apollo_Data___Inc_Lender!A:A,Apollo_Data___Inc_Lender!D:D,,)&amp;"","")</f>
        <v/>
      </c>
      <c r="E1909" s="19">
        <f>IFERROR(_xlfn.XLOOKUP(Apollo_Results[[#This Row],[Company Number ]],Apollo_Data___Inc_Lender!A:A,Apollo_Data___Inc_Lender!E:E,"",),"")</f>
        <v>0</v>
      </c>
      <c r="F1909" s="8" t="str">
        <f>IFERROR(_xlfn.XLOOKUP(Apollo_Results[[#This Row],[Company Number ]],Apollo_Data___Inc_Lender!A:A,Apollo_Data___Inc_Lender!F:F,"",0)&amp;"","")</f>
        <v/>
      </c>
      <c r="G1909" s="19">
        <f>_xlfn.XLOOKUP(Apollo_Results[[#This Row],[Company Number ]],Apollo_Data___Inc_Lender!A:A,Apollo_Data___Inc_Lender!G:G,"",0)</f>
        <v>44404</v>
      </c>
      <c r="H1909" s="8" t="str">
        <f>IFERROR(Apollo_Data__Comp_No[[#This Row],[First Name]],"")</f>
        <v>Mark</v>
      </c>
      <c r="I1909" s="8" t="str">
        <f>IFERROR(Apollo_Data__Comp_No[[#This Row],[Last Name]],"")</f>
        <v>Willmott</v>
      </c>
      <c r="M1909" s="8" t="str">
        <f>IFERROR(Apollo_Data__Comp_No[[#This Row],[Company Linkedin Url]],"")</f>
        <v>http://www.linkedin.com/company/reform-property</v>
      </c>
      <c r="N1909" s="8" t="str">
        <f>IFERROR(Apollo_Data__Comp_No[[#This Row],[Website]],"")</f>
        <v>https://reform-property.com</v>
      </c>
      <c r="O1909" s="8" t="str">
        <f>IFERROR(Apollo_Data__Comp_No[[#This Row],[Company Address]],"")</f>
        <v>Nottingham, England, United Kingdom</v>
      </c>
      <c r="P1909" s="32"/>
    </row>
    <row r="1910" spans="1:16" x14ac:dyDescent="0.4">
      <c r="A1910" s="18">
        <f>IFERROR(Apollo_Data__Comp_No[[#This Row],[CH Company number]],"")</f>
        <v>0</v>
      </c>
      <c r="B1910" s="14" t="str">
        <f>IFERROR(Apollo_Data__Comp_No[[#This Row],[company]],"")</f>
        <v>RHS DEVELOPMENTS NORTH LTD</v>
      </c>
      <c r="C1910" s="14" t="str">
        <f>IFERROR(_xlfn.XLOOKUP(Apollo_Results[[#This Row],[Company Number ]],Apollo_Data___Inc_Lender!A:A,Apollo_Data___Inc_Lender!C:C,,)&amp;"","")</f>
        <v/>
      </c>
      <c r="D1910" s="8" t="str">
        <f>IFERROR(_xlfn.XLOOKUP(Apollo_Results[[#This Row],[Company Number ]],Apollo_Data___Inc_Lender!A:A,Apollo_Data___Inc_Lender!D:D,,)&amp;"","")</f>
        <v/>
      </c>
      <c r="E1910" s="19" t="str">
        <f>IFERROR(_xlfn.XLOOKUP(Apollo_Results[[#This Row],[Company Number ]],Apollo_Data___Inc_Lender!A:A,Apollo_Data___Inc_Lender!E:E,"",),"")</f>
        <v/>
      </c>
      <c r="F1910" s="8" t="str">
        <f>IFERROR(_xlfn.XLOOKUP(Apollo_Results[[#This Row],[Company Number ]],Apollo_Data___Inc_Lender!A:A,Apollo_Data___Inc_Lender!F:F,"",0)&amp;"","")</f>
        <v/>
      </c>
      <c r="G1910" s="19" t="str">
        <f>_xlfn.XLOOKUP(Apollo_Results[[#This Row],[Company Number ]],Apollo_Data___Inc_Lender!A:A,Apollo_Data___Inc_Lender!G:G,"",0)</f>
        <v/>
      </c>
      <c r="H1910" s="8" t="str">
        <f>IFERROR(Apollo_Data__Comp_No[[#This Row],[First Name]],"")</f>
        <v>Elliott</v>
      </c>
      <c r="I1910" s="8" t="str">
        <f>IFERROR(Apollo_Data__Comp_No[[#This Row],[Last Name]],"")</f>
        <v>Hodgkinson</v>
      </c>
      <c r="M1910" s="8" t="str">
        <f>IFERROR(Apollo_Data__Comp_No[[#This Row],[Company Linkedin Url]],"")</f>
        <v>http://www.linkedin.com/company/rhs-developments-north-limited</v>
      </c>
      <c r="N1910" s="8" t="str">
        <f>IFERROR(Apollo_Data__Comp_No[[#This Row],[Website]],"")</f>
        <v>https://rhs-developments.co.uk</v>
      </c>
      <c r="O1910" s="8" t="str">
        <f>IFERROR(Apollo_Data__Comp_No[[#This Row],[Company Address]],"")</f>
        <v>Salesbury Hall Road, Preston, England, United Kingdom, PR3 3XR</v>
      </c>
      <c r="P1910" s="32"/>
    </row>
    <row r="1911" spans="1:16" x14ac:dyDescent="0.4">
      <c r="A1911" s="18" t="str">
        <f>IFERROR(Apollo_Data__Comp_No[[#This Row],[CH Company number]],"")</f>
        <v>OC343199</v>
      </c>
      <c r="B1911" s="14" t="str">
        <f>IFERROR(Apollo_Data__Comp_No[[#This Row],[company]],"")</f>
        <v>Campbell Buchanan Fine Homes</v>
      </c>
      <c r="C1911" s="14" t="str">
        <f>IFERROR(_xlfn.XLOOKUP(Apollo_Results[[#This Row],[Company Number ]],Apollo_Data___Inc_Lender!A:A,Apollo_Data___Inc_Lender!C:C,,)&amp;"","")</f>
        <v>Fitzroy Land And Property Limited; Mgpl Property Limited</v>
      </c>
      <c r="D1911" s="8" t="str">
        <f>IFERROR(_xlfn.XLOOKUP(Apollo_Results[[#This Row],[Company Number ]],Apollo_Data___Inc_Lender!A:A,Apollo_Data___Inc_Lender!D:D,,)&amp;"","")</f>
        <v>Lloyds Tsb Bank PLC</v>
      </c>
      <c r="E1911" s="19">
        <f>IFERROR(_xlfn.XLOOKUP(Apollo_Results[[#This Row],[Company Number ]],Apollo_Data___Inc_Lender!A:A,Apollo_Data___Inc_Lender!E:E,"",),"")</f>
        <v>41291</v>
      </c>
      <c r="F1911" s="8" t="str">
        <f>IFERROR(_xlfn.XLOOKUP(Apollo_Results[[#This Row],[Company Number ]],Apollo_Data___Inc_Lender!A:A,Apollo_Data___Inc_Lender!F:F,"",0)&amp;"","")</f>
        <v>fully-satisfied</v>
      </c>
      <c r="G1911" s="19">
        <f>_xlfn.XLOOKUP(Apollo_Results[[#This Row],[Company Number ]],Apollo_Data___Inc_Lender!A:A,Apollo_Data___Inc_Lender!G:G,"",0)</f>
        <v>39853</v>
      </c>
      <c r="H1911" s="8" t="str">
        <f>IFERROR(Apollo_Data__Comp_No[[#This Row],[First Name]],"")</f>
        <v>Darren</v>
      </c>
      <c r="I1911" s="8" t="str">
        <f>IFERROR(Apollo_Data__Comp_No[[#This Row],[Last Name]],"")</f>
        <v>Wright</v>
      </c>
      <c r="M1911" s="8" t="str">
        <f>IFERROR(Apollo_Data__Comp_No[[#This Row],[Company Linkedin Url]],"")</f>
        <v>http://www.linkedin.com/company/cbgfinehomes</v>
      </c>
      <c r="N1911" s="8" t="str">
        <f>IFERROR(Apollo_Data__Comp_No[[#This Row],[Website]],"")</f>
        <v>https://campbellbuchanan.com</v>
      </c>
      <c r="O1911" s="8" t="str">
        <f>IFERROR(Apollo_Data__Comp_No[[#This Row],[Company Address]],"")</f>
        <v>Sovereign Court, Huntingdon, England, United Kingdom, PE29 6</v>
      </c>
      <c r="P1911" s="32"/>
    </row>
    <row r="1912" spans="1:16" x14ac:dyDescent="0.4">
      <c r="A1912" s="18" t="str">
        <f>IFERROR(Apollo_Data__Comp_No[[#This Row],[CH Company number]],"")</f>
        <v>04981826</v>
      </c>
      <c r="B1912" s="14" t="str">
        <f>IFERROR(Apollo_Data__Comp_No[[#This Row],[company]],"")</f>
        <v>Castle Homes UK</v>
      </c>
      <c r="C1912" s="14" t="str">
        <f>IFERROR(_xlfn.XLOOKUP(Apollo_Results[[#This Row],[Company Number ]],Apollo_Data___Inc_Lender!A:A,Apollo_Data___Inc_Lender!C:C,,)&amp;"","")</f>
        <v>Paul - Rawlings; Tom - Rawlings</v>
      </c>
      <c r="D1912" s="8" t="str">
        <f>IFERROR(_xlfn.XLOOKUP(Apollo_Results[[#This Row],[Company Number ]],Apollo_Data___Inc_Lender!A:A,Apollo_Data___Inc_Lender!D:D,,)&amp;"","")</f>
        <v>Clydesdale Bank PLC T/a Yorkshire Bank</v>
      </c>
      <c r="E1912" s="19">
        <f>IFERROR(_xlfn.XLOOKUP(Apollo_Results[[#This Row],[Company Number ]],Apollo_Data___Inc_Lender!A:A,Apollo_Data___Inc_Lender!E:E,"",),"")</f>
        <v>39475</v>
      </c>
      <c r="F1912" s="8" t="str">
        <f>IFERROR(_xlfn.XLOOKUP(Apollo_Results[[#This Row],[Company Number ]],Apollo_Data___Inc_Lender!A:A,Apollo_Data___Inc_Lender!F:F,"",0)&amp;"","")</f>
        <v>outstanding</v>
      </c>
      <c r="G1912" s="19">
        <f>_xlfn.XLOOKUP(Apollo_Results[[#This Row],[Company Number ]],Apollo_Data___Inc_Lender!A:A,Apollo_Data___Inc_Lender!G:G,"",0)</f>
        <v>37957</v>
      </c>
      <c r="H1912" s="8" t="str">
        <f>IFERROR(Apollo_Data__Comp_No[[#This Row],[First Name]],"")</f>
        <v>Samuel</v>
      </c>
      <c r="I1912" s="8" t="str">
        <f>IFERROR(Apollo_Data__Comp_No[[#This Row],[Last Name]],"")</f>
        <v>Buckley</v>
      </c>
      <c r="M1912" s="8" t="str">
        <f>IFERROR(Apollo_Data__Comp_No[[#This Row],[Company Linkedin Url]],"")</f>
        <v>http://www.linkedin.com/company/castle-homes-uk</v>
      </c>
      <c r="N1912" s="8" t="str">
        <f>IFERROR(Apollo_Data__Comp_No[[#This Row],[Website]],"")</f>
        <v>https://castle-homes.com</v>
      </c>
      <c r="O1912" s="8" t="str">
        <f>IFERROR(Apollo_Data__Comp_No[[#This Row],[Company Address]],"")</f>
        <v>17-19 Maddox Street, London, England, United Kingdom, W1S 1</v>
      </c>
      <c r="P1912" s="32"/>
    </row>
    <row r="1913" spans="1:16" x14ac:dyDescent="0.4">
      <c r="A1913" s="18" t="str">
        <f>IFERROR(Apollo_Data__Comp_No[[#This Row],[CH Company number]],"")</f>
        <v>15906800</v>
      </c>
      <c r="B1913" s="14" t="str">
        <f>IFERROR(Apollo_Data__Comp_No[[#This Row],[company]],"")</f>
        <v>EUTOPIA EXETER ARCHES LIMITED</v>
      </c>
      <c r="C1913" s="14" t="str">
        <f>IFERROR(_xlfn.XLOOKUP(Apollo_Results[[#This Row],[Company Number ]],Apollo_Data___Inc_Lender!A:A,Apollo_Data___Inc_Lender!C:C,,)&amp;"","")</f>
        <v>Scott - Hammond</v>
      </c>
      <c r="D1913" s="8" t="str">
        <f>IFERROR(_xlfn.XLOOKUP(Apollo_Results[[#This Row],[Company Number ]],Apollo_Data___Inc_Lender!A:A,Apollo_Data___Inc_Lender!D:D,,)&amp;"","")</f>
        <v>R2 Developments LTD</v>
      </c>
      <c r="E1913" s="19">
        <f>IFERROR(_xlfn.XLOOKUP(Apollo_Results[[#This Row],[Company Number ]],Apollo_Data___Inc_Lender!A:A,Apollo_Data___Inc_Lender!E:E,"",),"")</f>
        <v>45649</v>
      </c>
      <c r="F1913" s="8" t="str">
        <f>IFERROR(_xlfn.XLOOKUP(Apollo_Results[[#This Row],[Company Number ]],Apollo_Data___Inc_Lender!A:A,Apollo_Data___Inc_Lender!F:F,"",0)&amp;"","")</f>
        <v>outstanding</v>
      </c>
      <c r="G1913" s="19">
        <f>_xlfn.XLOOKUP(Apollo_Results[[#This Row],[Company Number ]],Apollo_Data___Inc_Lender!A:A,Apollo_Data___Inc_Lender!G:G,"",0)</f>
        <v>45524</v>
      </c>
      <c r="H1913" s="8" t="str">
        <f>IFERROR(Apollo_Data__Comp_No[[#This Row],[First Name]],"")</f>
        <v>Toby</v>
      </c>
      <c r="I1913" s="8" t="str">
        <f>IFERROR(Apollo_Data__Comp_No[[#This Row],[Last Name]],"")</f>
        <v>Conroy</v>
      </c>
      <c r="M1913" s="8" t="str">
        <f>IFERROR(Apollo_Data__Comp_No[[#This Row],[Company Linkedin Url]],"")</f>
        <v>http://www.linkedin.com/company/eutopia-homes-ltd</v>
      </c>
      <c r="N1913" s="8" t="str">
        <f>IFERROR(Apollo_Data__Comp_No[[#This Row],[Website]],"")</f>
        <v>https://eutopiahomes.co.uk</v>
      </c>
      <c r="O1913" s="8" t="str">
        <f>IFERROR(Apollo_Data__Comp_No[[#This Row],[Company Address]],"")</f>
        <v>40 Craven Street, London, England, United Kingdom, WC2N 5NG</v>
      </c>
      <c r="P1913" s="32"/>
    </row>
    <row r="1914" spans="1:16" x14ac:dyDescent="0.4">
      <c r="A1914" s="18" t="str">
        <f>IFERROR(Apollo_Data__Comp_No[[#This Row],[CH Company number]],"")</f>
        <v>08925776</v>
      </c>
      <c r="B1914" s="14" t="str">
        <f>IFERROR(Apollo_Data__Comp_No[[#This Row],[company]],"")</f>
        <v>JPT Builders</v>
      </c>
      <c r="C1914" s="14" t="str">
        <f>IFERROR(_xlfn.XLOOKUP(Apollo_Results[[#This Row],[Company Number ]],Apollo_Data___Inc_Lender!A:A,Apollo_Data___Inc_Lender!C:C,,)&amp;"","")</f>
        <v>James - Thompson</v>
      </c>
      <c r="D1914" s="8" t="str">
        <f>IFERROR(_xlfn.XLOOKUP(Apollo_Results[[#This Row],[Company Number ]],Apollo_Data___Inc_Lender!A:A,Apollo_Data___Inc_Lender!D:D,,)&amp;"","")</f>
        <v/>
      </c>
      <c r="E1914" s="19">
        <f>IFERROR(_xlfn.XLOOKUP(Apollo_Results[[#This Row],[Company Number ]],Apollo_Data___Inc_Lender!A:A,Apollo_Data___Inc_Lender!E:E,"",),"")</f>
        <v>0</v>
      </c>
      <c r="F1914" s="8" t="str">
        <f>IFERROR(_xlfn.XLOOKUP(Apollo_Results[[#This Row],[Company Number ]],Apollo_Data___Inc_Lender!A:A,Apollo_Data___Inc_Lender!F:F,"",0)&amp;"","")</f>
        <v/>
      </c>
      <c r="G1914" s="19">
        <f>_xlfn.XLOOKUP(Apollo_Results[[#This Row],[Company Number ]],Apollo_Data___Inc_Lender!A:A,Apollo_Data___Inc_Lender!G:G,"",0)</f>
        <v>41704</v>
      </c>
      <c r="H1914" s="8" t="str">
        <f>IFERROR(Apollo_Data__Comp_No[[#This Row],[First Name]],"")</f>
        <v>Travers</v>
      </c>
      <c r="I1914" s="8">
        <f>IFERROR(Apollo_Data__Comp_No[[#This Row],[Last Name]],"")</f>
        <v>0</v>
      </c>
      <c r="M1914" s="8" t="str">
        <f>IFERROR(Apollo_Data__Comp_No[[#This Row],[Company Linkedin Url]],"")</f>
        <v>http://www.linkedin.com/company/jptbuilders</v>
      </c>
      <c r="N1914" s="8" t="str">
        <f>IFERROR(Apollo_Data__Comp_No[[#This Row],[Website]],"")</f>
        <v>https://jptbuilders.co.uk</v>
      </c>
      <c r="O1914" s="8" t="str">
        <f>IFERROR(Apollo_Data__Comp_No[[#This Row],[Company Address]],"")</f>
        <v>Marlborough Road, England, United Kingdom, SN3 6BB</v>
      </c>
      <c r="P1914" s="32"/>
    </row>
    <row r="1915" spans="1:16" x14ac:dyDescent="0.4">
      <c r="A1915" s="18" t="str">
        <f>IFERROR(Apollo_Data__Comp_No[[#This Row],[CH Company number]],"")</f>
        <v>03442280</v>
      </c>
      <c r="B1915" s="14" t="str">
        <f>IFERROR(Apollo_Data__Comp_No[[#This Row],[company]],"")</f>
        <v>Northacre</v>
      </c>
      <c r="C1915" s="14" t="str">
        <f>IFERROR(_xlfn.XLOOKUP(Apollo_Results[[#This Row],[Company Number ]],Apollo_Data___Inc_Lender!A:A,Apollo_Data___Inc_Lender!C:C,,)&amp;"","")</f>
        <v>Elemental Company Secretary Limited; Otto - Dreyer; Wafik - Mansour</v>
      </c>
      <c r="D1915" s="8" t="str">
        <f>IFERROR(_xlfn.XLOOKUP(Apollo_Results[[#This Row],[Company Number ]],Apollo_Data___Inc_Lender!A:A,Apollo_Data___Inc_Lender!D:D,,)&amp;"","")</f>
        <v>Auster Real Estate Opportunities S.A.R.L. (The "Security Trustee")</v>
      </c>
      <c r="E1915" s="19">
        <f>IFERROR(_xlfn.XLOOKUP(Apollo_Results[[#This Row],[Company Number ]],Apollo_Data___Inc_Lender!A:A,Apollo_Data___Inc_Lender!E:E,"",),"")</f>
        <v>41059</v>
      </c>
      <c r="F1915" s="8" t="str">
        <f>IFERROR(_xlfn.XLOOKUP(Apollo_Results[[#This Row],[Company Number ]],Apollo_Data___Inc_Lender!A:A,Apollo_Data___Inc_Lender!F:F,"",0)&amp;"","")</f>
        <v>fully-satisfied</v>
      </c>
      <c r="G1915" s="19">
        <f>_xlfn.XLOOKUP(Apollo_Results[[#This Row],[Company Number ]],Apollo_Data___Inc_Lender!A:A,Apollo_Data___Inc_Lender!G:G,"",0)</f>
        <v>35698</v>
      </c>
      <c r="H1915" s="8" t="str">
        <f>IFERROR(Apollo_Data__Comp_No[[#This Row],[First Name]],"")</f>
        <v>Paul</v>
      </c>
      <c r="I1915" s="8" t="str">
        <f>IFERROR(Apollo_Data__Comp_No[[#This Row],[Last Name]],"")</f>
        <v>Howat</v>
      </c>
      <c r="M1915" s="8" t="str">
        <f>IFERROR(Apollo_Data__Comp_No[[#This Row],[Company Linkedin Url]],"")</f>
        <v>http://www.linkedin.com/company/northacre</v>
      </c>
      <c r="N1915" s="8" t="str">
        <f>IFERROR(Apollo_Data__Comp_No[[#This Row],[Website]],"")</f>
        <v>https://northacre.com</v>
      </c>
      <c r="O1915" s="8" t="str">
        <f>IFERROR(Apollo_Data__Comp_No[[#This Row],[Company Address]],"")</f>
        <v>8 Hester Road, London, England, United Kingdom, N18 2RQ</v>
      </c>
      <c r="P1915" s="32"/>
    </row>
    <row r="1916" spans="1:16" x14ac:dyDescent="0.4">
      <c r="A1916" s="18" t="str">
        <f>IFERROR(Apollo_Data__Comp_No[[#This Row],[CH Company number]],"")</f>
        <v>05794445</v>
      </c>
      <c r="B1916" s="14" t="str">
        <f>IFERROR(Apollo_Data__Comp_No[[#This Row],[company]],"")</f>
        <v>HAMBRIDGE HOMES</v>
      </c>
      <c r="C1916" s="14" t="str">
        <f>IFERROR(_xlfn.XLOOKUP(Apollo_Results[[#This Row],[Company Number ]],Apollo_Data___Inc_Lender!A:A,Apollo_Data___Inc_Lender!C:C,,)&amp;"","")</f>
        <v>James - Overton; Michael - Overton</v>
      </c>
      <c r="D1916" s="8" t="str">
        <f>IFERROR(_xlfn.XLOOKUP(Apollo_Results[[#This Row],[Company Number ]],Apollo_Data___Inc_Lender!A:A,Apollo_Data___Inc_Lender!D:D,,)&amp;"","")</f>
        <v>Trustees of Hambridge Pension Scheme</v>
      </c>
      <c r="E1916" s="19">
        <f>IFERROR(_xlfn.XLOOKUP(Apollo_Results[[#This Row],[Company Number ]],Apollo_Data___Inc_Lender!A:A,Apollo_Data___Inc_Lender!E:E,"",),"")</f>
        <v>45839</v>
      </c>
      <c r="F1916" s="8" t="str">
        <f>IFERROR(_xlfn.XLOOKUP(Apollo_Results[[#This Row],[Company Number ]],Apollo_Data___Inc_Lender!A:A,Apollo_Data___Inc_Lender!F:F,"",0)&amp;"","")</f>
        <v>outstanding</v>
      </c>
      <c r="G1916" s="19">
        <f>_xlfn.XLOOKUP(Apollo_Results[[#This Row],[Company Number ]],Apollo_Data___Inc_Lender!A:A,Apollo_Data___Inc_Lender!G:G,"",0)</f>
        <v>38832</v>
      </c>
      <c r="H1916" s="8" t="str">
        <f>IFERROR(Apollo_Data__Comp_No[[#This Row],[First Name]],"")</f>
        <v>James</v>
      </c>
      <c r="I1916" s="8" t="str">
        <f>IFERROR(Apollo_Data__Comp_No[[#This Row],[Last Name]],"")</f>
        <v>Overton</v>
      </c>
      <c r="M1916" s="8" t="str">
        <f>IFERROR(Apollo_Data__Comp_No[[#This Row],[Company Linkedin Url]],"")</f>
        <v>http://www.linkedin.com/company/hambridge-homes-limited</v>
      </c>
      <c r="N1916" s="8" t="str">
        <f>IFERROR(Apollo_Data__Comp_No[[#This Row],[Website]],"")</f>
        <v>https://hambridgehomes.com</v>
      </c>
      <c r="O1916" s="8" t="str">
        <f>IFERROR(Apollo_Data__Comp_No[[#This Row],[Company Address]],"")</f>
        <v>London Road, Sevenoaks, England, United Kingdom, TN13 1AH</v>
      </c>
      <c r="P1916" s="32"/>
    </row>
    <row r="1917" spans="1:16" x14ac:dyDescent="0.4">
      <c r="A1917" s="18" t="str">
        <f>IFERROR(Apollo_Data__Comp_No[[#This Row],[CH Company number]],"")</f>
        <v>16193589</v>
      </c>
      <c r="B1917" s="14" t="str">
        <f>IFERROR(Apollo_Data__Comp_No[[#This Row],[company]],"")</f>
        <v>Khalbros</v>
      </c>
      <c r="C1917" s="14" t="str">
        <f>IFERROR(_xlfn.XLOOKUP(Apollo_Results[[#This Row],[Company Number ]],Apollo_Data___Inc_Lender!A:A,Apollo_Data___Inc_Lender!C:C,,)&amp;"","")</f>
        <v>David - Khalastchi; Michael - Khalastchi</v>
      </c>
      <c r="D1917" s="8" t="str">
        <f>IFERROR(_xlfn.XLOOKUP(Apollo_Results[[#This Row],[Company Number ]],Apollo_Data___Inc_Lender!A:A,Apollo_Data___Inc_Lender!D:D,,)&amp;"","")</f>
        <v/>
      </c>
      <c r="E1917" s="19">
        <f>IFERROR(_xlfn.XLOOKUP(Apollo_Results[[#This Row],[Company Number ]],Apollo_Data___Inc_Lender!A:A,Apollo_Data___Inc_Lender!E:E,"",),"")</f>
        <v>0</v>
      </c>
      <c r="F1917" s="8" t="str">
        <f>IFERROR(_xlfn.XLOOKUP(Apollo_Results[[#This Row],[Company Number ]],Apollo_Data___Inc_Lender!A:A,Apollo_Data___Inc_Lender!F:F,"",0)&amp;"","")</f>
        <v/>
      </c>
      <c r="G1917" s="19">
        <f>_xlfn.XLOOKUP(Apollo_Results[[#This Row],[Company Number ]],Apollo_Data___Inc_Lender!A:A,Apollo_Data___Inc_Lender!G:G,"",0)</f>
        <v>45677</v>
      </c>
      <c r="H1917" s="8" t="str">
        <f>IFERROR(Apollo_Data__Comp_No[[#This Row],[First Name]],"")</f>
        <v>Max</v>
      </c>
      <c r="I1917" s="8" t="str">
        <f>IFERROR(Apollo_Data__Comp_No[[#This Row],[Last Name]],"")</f>
        <v>Saunders</v>
      </c>
      <c r="M1917" s="8" t="str">
        <f>IFERROR(Apollo_Data__Comp_No[[#This Row],[Company Linkedin Url]],"")</f>
        <v>http://www.linkedin.com/company/khalbros</v>
      </c>
      <c r="N1917" s="8" t="str">
        <f>IFERROR(Apollo_Data__Comp_No[[#This Row],[Website]],"")</f>
        <v>https://khalbros.co.uk</v>
      </c>
      <c r="O1917" s="8" t="str">
        <f>IFERROR(Apollo_Data__Comp_No[[#This Row],[Company Address]],"")</f>
        <v>20 York Place, Leeds, England, United Kingdom, LS1 2EX</v>
      </c>
      <c r="P1917" s="32"/>
    </row>
    <row r="1918" spans="1:16" x14ac:dyDescent="0.4">
      <c r="A1918" s="18" t="str">
        <f>IFERROR(Apollo_Data__Comp_No[[#This Row],[CH Company number]],"")</f>
        <v>10561331</v>
      </c>
      <c r="B1918" s="14" t="str">
        <f>IFERROR(Apollo_Data__Comp_No[[#This Row],[company]],"")</f>
        <v>PORT Homes</v>
      </c>
      <c r="C1918" s="14" t="str">
        <f>IFERROR(_xlfn.XLOOKUP(Apollo_Results[[#This Row],[Company Number ]],Apollo_Data___Inc_Lender!A:A,Apollo_Data___Inc_Lender!C:C,,)&amp;"","")</f>
        <v>Christopher - Port; Daniel - Port</v>
      </c>
      <c r="D1918" s="8" t="str">
        <f>IFERROR(_xlfn.XLOOKUP(Apollo_Results[[#This Row],[Company Number ]],Apollo_Data___Inc_Lender!A:A,Apollo_Data___Inc_Lender!D:D,,)&amp;"","")</f>
        <v>Homes and Communities Agency (Trading as Homes England)</v>
      </c>
      <c r="E1918" s="19">
        <f>IFERROR(_xlfn.XLOOKUP(Apollo_Results[[#This Row],[Company Number ]],Apollo_Data___Inc_Lender!A:A,Apollo_Data___Inc_Lender!E:E,"",),"")</f>
        <v>45474</v>
      </c>
      <c r="F1918" s="8" t="str">
        <f>IFERROR(_xlfn.XLOOKUP(Apollo_Results[[#This Row],[Company Number ]],Apollo_Data___Inc_Lender!A:A,Apollo_Data___Inc_Lender!F:F,"",0)&amp;"","")</f>
        <v>fully-satisfied</v>
      </c>
      <c r="G1918" s="19">
        <f>_xlfn.XLOOKUP(Apollo_Results[[#This Row],[Company Number ]],Apollo_Data___Inc_Lender!A:A,Apollo_Data___Inc_Lender!G:G,"",0)</f>
        <v>42747</v>
      </c>
      <c r="H1918" s="8" t="str">
        <f>IFERROR(Apollo_Data__Comp_No[[#This Row],[First Name]],"")</f>
        <v>Daniel</v>
      </c>
      <c r="I1918" s="8" t="str">
        <f>IFERROR(Apollo_Data__Comp_No[[#This Row],[Last Name]],"")</f>
        <v>Port</v>
      </c>
      <c r="M1918" s="8" t="str">
        <f>IFERROR(Apollo_Data__Comp_No[[#This Row],[Company Linkedin Url]],"")</f>
        <v>http://www.linkedin.com/company/port-homes</v>
      </c>
      <c r="N1918" s="8" t="str">
        <f>IFERROR(Apollo_Data__Comp_No[[#This Row],[Website]],"")</f>
        <v>https://porthomes.co.uk</v>
      </c>
      <c r="O1918" s="8" t="str">
        <f>IFERROR(Apollo_Data__Comp_No[[#This Row],[Company Address]],"")</f>
        <v>Wynyard Business Park, England, United Kingdom, TS22 5</v>
      </c>
      <c r="P1918" s="32"/>
    </row>
    <row r="1919" spans="1:16" x14ac:dyDescent="0.4">
      <c r="A1919" s="18">
        <f>IFERROR(Apollo_Data__Comp_No[[#This Row],[CH Company number]],"")</f>
        <v>0</v>
      </c>
      <c r="B1919" s="14" t="str">
        <f>IFERROR(Apollo_Data__Comp_No[[#This Row],[company]],"")</f>
        <v>G &amp; V Contracts Ltd, Specialist Fitout and Refurbishment contractors</v>
      </c>
      <c r="C1919" s="14" t="str">
        <f>IFERROR(_xlfn.XLOOKUP(Apollo_Results[[#This Row],[Company Number ]],Apollo_Data___Inc_Lender!A:A,Apollo_Data___Inc_Lender!C:C,,)&amp;"","")</f>
        <v/>
      </c>
      <c r="D1919" s="8" t="str">
        <f>IFERROR(_xlfn.XLOOKUP(Apollo_Results[[#This Row],[Company Number ]],Apollo_Data___Inc_Lender!A:A,Apollo_Data___Inc_Lender!D:D,,)&amp;"","")</f>
        <v/>
      </c>
      <c r="E1919" s="19" t="str">
        <f>IFERROR(_xlfn.XLOOKUP(Apollo_Results[[#This Row],[Company Number ]],Apollo_Data___Inc_Lender!A:A,Apollo_Data___Inc_Lender!E:E,"",),"")</f>
        <v/>
      </c>
      <c r="F1919" s="8" t="str">
        <f>IFERROR(_xlfn.XLOOKUP(Apollo_Results[[#This Row],[Company Number ]],Apollo_Data___Inc_Lender!A:A,Apollo_Data___Inc_Lender!F:F,"",0)&amp;"","")</f>
        <v/>
      </c>
      <c r="G1919" s="19" t="str">
        <f>_xlfn.XLOOKUP(Apollo_Results[[#This Row],[Company Number ]],Apollo_Data___Inc_Lender!A:A,Apollo_Data___Inc_Lender!G:G,"",0)</f>
        <v/>
      </c>
      <c r="H1919" s="8" t="str">
        <f>IFERROR(Apollo_Data__Comp_No[[#This Row],[First Name]],"")</f>
        <v>Iain</v>
      </c>
      <c r="I1919" s="8" t="str">
        <f>IFERROR(Apollo_Data__Comp_No[[#This Row],[Last Name]],"")</f>
        <v>Ward</v>
      </c>
      <c r="M1919" s="8" t="str">
        <f>IFERROR(Apollo_Data__Comp_No[[#This Row],[Company Linkedin Url]],"")</f>
        <v>http://www.linkedin.com/company/g-and-v-contracts-ltd</v>
      </c>
      <c r="N1919" s="8" t="str">
        <f>IFERROR(Apollo_Data__Comp_No[[#This Row],[Website]],"")</f>
        <v>https://gandvcontracts.com</v>
      </c>
      <c r="O1919" s="8" t="str">
        <f>IFERROR(Apollo_Data__Comp_No[[#This Row],[Company Address]],"")</f>
        <v>Codicote, England, United Kingdom</v>
      </c>
      <c r="P1919" s="32"/>
    </row>
    <row r="1920" spans="1:16" x14ac:dyDescent="0.4">
      <c r="A1920" s="18" t="str">
        <f>IFERROR(Apollo_Data__Comp_No[[#This Row],[CH Company number]],"")</f>
        <v>15161688</v>
      </c>
      <c r="B1920" s="14" t="str">
        <f>IFERROR(Apollo_Data__Comp_No[[#This Row],[company]],"")</f>
        <v>BEAU STRATEGIC LAND LTD</v>
      </c>
      <c r="C1920" s="14" t="str">
        <f>IFERROR(_xlfn.XLOOKUP(Apollo_Results[[#This Row],[Company Number ]],Apollo_Data___Inc_Lender!A:A,Apollo_Data___Inc_Lender!C:C,,)&amp;"","")</f>
        <v>Christopher - Hammond; Richard - Mortimer</v>
      </c>
      <c r="D1920" s="8" t="str">
        <f>IFERROR(_xlfn.XLOOKUP(Apollo_Results[[#This Row],[Company Number ]],Apollo_Data___Inc_Lender!A:A,Apollo_Data___Inc_Lender!D:D,,)&amp;"","")</f>
        <v/>
      </c>
      <c r="E1920" s="19">
        <f>IFERROR(_xlfn.XLOOKUP(Apollo_Results[[#This Row],[Company Number ]],Apollo_Data___Inc_Lender!A:A,Apollo_Data___Inc_Lender!E:E,"",),"")</f>
        <v>0</v>
      </c>
      <c r="F1920" s="8" t="str">
        <f>IFERROR(_xlfn.XLOOKUP(Apollo_Results[[#This Row],[Company Number ]],Apollo_Data___Inc_Lender!A:A,Apollo_Data___Inc_Lender!F:F,"",0)&amp;"","")</f>
        <v/>
      </c>
      <c r="G1920" s="19">
        <f>_xlfn.XLOOKUP(Apollo_Results[[#This Row],[Company Number ]],Apollo_Data___Inc_Lender!A:A,Apollo_Data___Inc_Lender!G:G,"",0)</f>
        <v>45194</v>
      </c>
      <c r="H1920" s="8" t="str">
        <f>IFERROR(Apollo_Data__Comp_No[[#This Row],[First Name]],"")</f>
        <v>Duncan</v>
      </c>
      <c r="I1920" s="8" t="str">
        <f>IFERROR(Apollo_Data__Comp_No[[#This Row],[Last Name]],"")</f>
        <v>Irens</v>
      </c>
      <c r="M1920" s="8" t="str">
        <f>IFERROR(Apollo_Data__Comp_No[[#This Row],[Company Linkedin Url]],"")</f>
        <v>http://www.linkedin.com/company/beau-property</v>
      </c>
      <c r="N1920" s="8" t="str">
        <f>IFERROR(Apollo_Data__Comp_No[[#This Row],[Website]],"")</f>
        <v>https://beauproperty.com</v>
      </c>
      <c r="O1920" s="8" t="str">
        <f>IFERROR(Apollo_Data__Comp_No[[#This Row],[Company Address]],"")</f>
        <v>Nevill Park, Royal Tunbridge Wells, England, United Kingdom, TN4 8</v>
      </c>
      <c r="P1920" s="32"/>
    </row>
    <row r="1921" spans="1:16" x14ac:dyDescent="0.4">
      <c r="A1921" s="18" t="str">
        <f>IFERROR(Apollo_Data__Comp_No[[#This Row],[CH Company number]],"")</f>
        <v>09075358</v>
      </c>
      <c r="B1921" s="14" t="str">
        <f>IFERROR(Apollo_Data__Comp_No[[#This Row],[company]],"")</f>
        <v>Silvercrow</v>
      </c>
      <c r="C1921" s="14" t="str">
        <f>IFERROR(_xlfn.XLOOKUP(Apollo_Results[[#This Row],[Company Number ]],Apollo_Data___Inc_Lender!A:A,Apollo_Data___Inc_Lender!C:C,,)&amp;"","")</f>
        <v>Moulham - Suleyman</v>
      </c>
      <c r="D1921" s="8" t="str">
        <f>IFERROR(_xlfn.XLOOKUP(Apollo_Results[[#This Row],[Company Number ]],Apollo_Data___Inc_Lender!A:A,Apollo_Data___Inc_Lender!D:D,,)&amp;"","")</f>
        <v/>
      </c>
      <c r="E1921" s="19">
        <f>IFERROR(_xlfn.XLOOKUP(Apollo_Results[[#This Row],[Company Number ]],Apollo_Data___Inc_Lender!A:A,Apollo_Data___Inc_Lender!E:E,"",),"")</f>
        <v>0</v>
      </c>
      <c r="F1921" s="8" t="str">
        <f>IFERROR(_xlfn.XLOOKUP(Apollo_Results[[#This Row],[Company Number ]],Apollo_Data___Inc_Lender!A:A,Apollo_Data___Inc_Lender!F:F,"",0)&amp;"","")</f>
        <v/>
      </c>
      <c r="G1921" s="19">
        <f>_xlfn.XLOOKUP(Apollo_Results[[#This Row],[Company Number ]],Apollo_Data___Inc_Lender!A:A,Apollo_Data___Inc_Lender!G:G,"",0)</f>
        <v>41796</v>
      </c>
      <c r="H1921" s="8" t="str">
        <f>IFERROR(Apollo_Data__Comp_No[[#This Row],[First Name]],"")</f>
        <v>Moulham</v>
      </c>
      <c r="I1921" s="8" t="str">
        <f>IFERROR(Apollo_Data__Comp_No[[#This Row],[Last Name]],"")</f>
        <v>Suleyman</v>
      </c>
      <c r="M1921" s="8" t="str">
        <f>IFERROR(Apollo_Data__Comp_No[[#This Row],[Company Linkedin Url]],"")</f>
        <v>http://www.linkedin.com/company/silvercrowuk</v>
      </c>
      <c r="N1921" s="8" t="str">
        <f>IFERROR(Apollo_Data__Comp_No[[#This Row],[Website]],"")</f>
        <v>https://silvercrow.co.uk</v>
      </c>
      <c r="O1921" s="8" t="str">
        <f>IFERROR(Apollo_Data__Comp_No[[#This Row],[Company Address]],"")</f>
        <v>United Kingdom</v>
      </c>
      <c r="P1921" s="32"/>
    </row>
    <row r="1922" spans="1:16" x14ac:dyDescent="0.4">
      <c r="A1922" s="18" t="str">
        <f>IFERROR(Apollo_Data__Comp_No[[#This Row],[CH Company number]],"")</f>
        <v>11521236</v>
      </c>
      <c r="B1922" s="14" t="str">
        <f>IFERROR(Apollo_Data__Comp_No[[#This Row],[company]],"")</f>
        <v>Fletcher Morgan Chartered Surveyors</v>
      </c>
      <c r="C1922" s="14" t="str">
        <f>IFERROR(_xlfn.XLOOKUP(Apollo_Results[[#This Row],[Company Number ]],Apollo_Data___Inc_Lender!A:A,Apollo_Data___Inc_Lender!C:C,,)&amp;"","")</f>
        <v/>
      </c>
      <c r="D1922" s="8" t="str">
        <f>IFERROR(_xlfn.XLOOKUP(Apollo_Results[[#This Row],[Company Number ]],Apollo_Data___Inc_Lender!A:A,Apollo_Data___Inc_Lender!D:D,,)&amp;"","")</f>
        <v/>
      </c>
      <c r="E1922" s="19">
        <f>IFERROR(_xlfn.XLOOKUP(Apollo_Results[[#This Row],[Company Number ]],Apollo_Data___Inc_Lender!A:A,Apollo_Data___Inc_Lender!E:E,"",),"")</f>
        <v>0</v>
      </c>
      <c r="F1922" s="8" t="str">
        <f>IFERROR(_xlfn.XLOOKUP(Apollo_Results[[#This Row],[Company Number ]],Apollo_Data___Inc_Lender!A:A,Apollo_Data___Inc_Lender!F:F,"",0)&amp;"","")</f>
        <v/>
      </c>
      <c r="G1922" s="19">
        <f>_xlfn.XLOOKUP(Apollo_Results[[#This Row],[Company Number ]],Apollo_Data___Inc_Lender!A:A,Apollo_Data___Inc_Lender!G:G,"",0)</f>
        <v>0</v>
      </c>
      <c r="H1922" s="8" t="str">
        <f>IFERROR(Apollo_Data__Comp_No[[#This Row],[First Name]],"")</f>
        <v>Matthew</v>
      </c>
      <c r="I1922" s="8" t="str">
        <f>IFERROR(Apollo_Data__Comp_No[[#This Row],[Last Name]],"")</f>
        <v>Jones</v>
      </c>
      <c r="M1922" s="8" t="str">
        <f>IFERROR(Apollo_Data__Comp_No[[#This Row],[Company Linkedin Url]],"")</f>
        <v>http://www.linkedin.com/company/fletcher-morgan-chartered-surveyors</v>
      </c>
      <c r="N1922" s="8" t="str">
        <f>IFERROR(Apollo_Data__Comp_No[[#This Row],[Website]],"")</f>
        <v>https://fletchermorgan.co.uk</v>
      </c>
      <c r="O1922" s="8" t="str">
        <f>IFERROR(Apollo_Data__Comp_No[[#This Row],[Company Address]],"")</f>
        <v>25 Park Place, Cardiff, Wales, United Kingdom, CF10 3BA</v>
      </c>
      <c r="P1922" s="32"/>
    </row>
    <row r="1923" spans="1:16" x14ac:dyDescent="0.4">
      <c r="A1923" s="18" t="str">
        <f>IFERROR(Apollo_Data__Comp_No[[#This Row],[CH Company number]],"")</f>
        <v>04063414</v>
      </c>
      <c r="B1923" s="14" t="str">
        <f>IFERROR(Apollo_Data__Comp_No[[#This Row],[company]],"")</f>
        <v>Litchford Consulting</v>
      </c>
      <c r="C1923" s="14" t="str">
        <f>IFERROR(_xlfn.XLOOKUP(Apollo_Results[[#This Row],[Company Number ]],Apollo_Data___Inc_Lender!A:A,Apollo_Data___Inc_Lender!C:C,,)&amp;"","")</f>
        <v>Graham - Earl; Mark - Alfandary</v>
      </c>
      <c r="D1923" s="8" t="str">
        <f>IFERROR(_xlfn.XLOOKUP(Apollo_Results[[#This Row],[Company Number ]],Apollo_Data___Inc_Lender!A:A,Apollo_Data___Inc_Lender!D:D,,)&amp;"","")</f>
        <v/>
      </c>
      <c r="E1923" s="19">
        <f>IFERROR(_xlfn.XLOOKUP(Apollo_Results[[#This Row],[Company Number ]],Apollo_Data___Inc_Lender!A:A,Apollo_Data___Inc_Lender!E:E,"",),"")</f>
        <v>0</v>
      </c>
      <c r="F1923" s="8" t="str">
        <f>IFERROR(_xlfn.XLOOKUP(Apollo_Results[[#This Row],[Company Number ]],Apollo_Data___Inc_Lender!A:A,Apollo_Data___Inc_Lender!F:F,"",0)&amp;"","")</f>
        <v/>
      </c>
      <c r="G1923" s="19">
        <f>_xlfn.XLOOKUP(Apollo_Results[[#This Row],[Company Number ]],Apollo_Data___Inc_Lender!A:A,Apollo_Data___Inc_Lender!G:G,"",0)</f>
        <v>36770</v>
      </c>
      <c r="H1923" s="8" t="str">
        <f>IFERROR(Apollo_Data__Comp_No[[#This Row],[First Name]],"")</f>
        <v>Mark</v>
      </c>
      <c r="I1923" s="8" t="str">
        <f>IFERROR(Apollo_Data__Comp_No[[#This Row],[Last Name]],"")</f>
        <v>Alfandary</v>
      </c>
      <c r="M1923" s="8" t="str">
        <f>IFERROR(Apollo_Data__Comp_No[[#This Row],[Company Linkedin Url]],"")</f>
        <v>http://www.linkedin.com/company/litchford-consulting</v>
      </c>
      <c r="N1923" s="8" t="str">
        <f>IFERROR(Apollo_Data__Comp_No[[#This Row],[Website]],"")</f>
        <v>https://litchford.co.uk</v>
      </c>
      <c r="O1923" s="8" t="str">
        <f>IFERROR(Apollo_Data__Comp_No[[#This Row],[Company Address]],"")</f>
        <v>Milton Keynes, England, United Kingdom, MK17 9AE</v>
      </c>
      <c r="P1923" s="32"/>
    </row>
    <row r="1924" spans="1:16" x14ac:dyDescent="0.4">
      <c r="A1924" s="18">
        <f>IFERROR(Apollo_Data__Comp_No[[#This Row],[CH Company number]],"")</f>
        <v>0</v>
      </c>
      <c r="B1924" s="14" t="str">
        <f>IFERROR(Apollo_Data__Comp_No[[#This Row],[company]],"")</f>
        <v>Turnberry Homes Ltd</v>
      </c>
      <c r="C1924" s="14" t="str">
        <f>IFERROR(_xlfn.XLOOKUP(Apollo_Results[[#This Row],[Company Number ]],Apollo_Data___Inc_Lender!A:A,Apollo_Data___Inc_Lender!C:C,,)&amp;"","")</f>
        <v/>
      </c>
      <c r="D1924" s="8" t="str">
        <f>IFERROR(_xlfn.XLOOKUP(Apollo_Results[[#This Row],[Company Number ]],Apollo_Data___Inc_Lender!A:A,Apollo_Data___Inc_Lender!D:D,,)&amp;"","")</f>
        <v/>
      </c>
      <c r="E1924" s="19" t="str">
        <f>IFERROR(_xlfn.XLOOKUP(Apollo_Results[[#This Row],[Company Number ]],Apollo_Data___Inc_Lender!A:A,Apollo_Data___Inc_Lender!E:E,"",),"")</f>
        <v/>
      </c>
      <c r="F1924" s="8" t="str">
        <f>IFERROR(_xlfn.XLOOKUP(Apollo_Results[[#This Row],[Company Number ]],Apollo_Data___Inc_Lender!A:A,Apollo_Data___Inc_Lender!F:F,"",0)&amp;"","")</f>
        <v/>
      </c>
      <c r="G1924" s="19" t="str">
        <f>_xlfn.XLOOKUP(Apollo_Results[[#This Row],[Company Number ]],Apollo_Data___Inc_Lender!A:A,Apollo_Data___Inc_Lender!G:G,"",0)</f>
        <v/>
      </c>
      <c r="H1924" s="8" t="str">
        <f>IFERROR(Apollo_Data__Comp_No[[#This Row],[First Name]],"")</f>
        <v>Cameron</v>
      </c>
      <c r="I1924" s="8" t="str">
        <f>IFERROR(Apollo_Data__Comp_No[[#This Row],[Last Name]],"")</f>
        <v>Laird</v>
      </c>
      <c r="M1924" s="8" t="str">
        <f>IFERROR(Apollo_Data__Comp_No[[#This Row],[Company Linkedin Url]],"")</f>
        <v>http://www.linkedin.com/company/turnberry-homes-ltd</v>
      </c>
      <c r="N1924" s="8" t="str">
        <f>IFERROR(Apollo_Data__Comp_No[[#This Row],[Website]],"")</f>
        <v>https://turnberryhomes.co.uk</v>
      </c>
      <c r="O1924" s="8" t="str">
        <f>IFERROR(Apollo_Data__Comp_No[[#This Row],[Company Address]],"")</f>
        <v>Glasgow, Scotland, United Kingdom</v>
      </c>
      <c r="P1924" s="32"/>
    </row>
    <row r="1925" spans="1:16" x14ac:dyDescent="0.4">
      <c r="A1925" s="18" t="str">
        <f>IFERROR(Apollo_Data__Comp_No[[#This Row],[CH Company number]],"")</f>
        <v>OC428954</v>
      </c>
      <c r="B1925" s="14" t="str">
        <f>IFERROR(Apollo_Data__Comp_No[[#This Row],[company]],"")</f>
        <v>Forge New Homes</v>
      </c>
      <c r="C1925" s="14" t="str">
        <f>IFERROR(_xlfn.XLOOKUP(Apollo_Results[[#This Row],[Company Number ]],Apollo_Data___Inc_Lender!A:A,Apollo_Data___Inc_Lender!C:C,,)&amp;"","")</f>
        <v>Cube Homes Limited; Guinness Homes Limited; Syha Enterprises Limited; Together Commercial Limited; Yh Residential Limited</v>
      </c>
      <c r="D1925" s="8" t="str">
        <f>IFERROR(_xlfn.XLOOKUP(Apollo_Results[[#This Row],[Company Number ]],Apollo_Data___Inc_Lender!A:A,Apollo_Data___Inc_Lender!D:D,,)&amp;"","")</f>
        <v>Homes and Communities Agency (Trading as Homes England)</v>
      </c>
      <c r="E1925" s="19">
        <f>IFERROR(_xlfn.XLOOKUP(Apollo_Results[[#This Row],[Company Number ]],Apollo_Data___Inc_Lender!A:A,Apollo_Data___Inc_Lender!E:E,"",),"")</f>
        <v>45883</v>
      </c>
      <c r="F1925" s="8" t="str">
        <f>IFERROR(_xlfn.XLOOKUP(Apollo_Results[[#This Row],[Company Number ]],Apollo_Data___Inc_Lender!A:A,Apollo_Data___Inc_Lender!F:F,"",0)&amp;"","")</f>
        <v>outstanding</v>
      </c>
      <c r="G1925" s="19">
        <f>_xlfn.XLOOKUP(Apollo_Results[[#This Row],[Company Number ]],Apollo_Data___Inc_Lender!A:A,Apollo_Data___Inc_Lender!G:G,"",0)</f>
        <v>43727</v>
      </c>
      <c r="H1925" s="8" t="str">
        <f>IFERROR(Apollo_Data__Comp_No[[#This Row],[First Name]],"")</f>
        <v>Andrew</v>
      </c>
      <c r="I1925" s="8" t="str">
        <f>IFERROR(Apollo_Data__Comp_No[[#This Row],[Last Name]],"")</f>
        <v>Beattie</v>
      </c>
      <c r="M1925" s="8" t="str">
        <f>IFERROR(Apollo_Data__Comp_No[[#This Row],[Company Linkedin Url]],"")</f>
        <v>http://www.linkedin.com/company/forge-new-homes</v>
      </c>
      <c r="N1925" s="8" t="str">
        <f>IFERROR(Apollo_Data__Comp_No[[#This Row],[Website]],"")</f>
        <v>https://forgenewhomes.co.uk</v>
      </c>
      <c r="O1925" s="8" t="str">
        <f>IFERROR(Apollo_Data__Comp_No[[#This Row],[Company Address]],"")</f>
        <v>150 Rockingham Street, Sheffield, England, United Kingdom, S1 1</v>
      </c>
      <c r="P1925" s="32"/>
    </row>
    <row r="1926" spans="1:16" x14ac:dyDescent="0.4">
      <c r="A1926" s="18" t="str">
        <f>IFERROR(Apollo_Data__Comp_No[[#This Row],[CH Company number]],"")</f>
        <v>01075816</v>
      </c>
      <c r="B1926" s="14" t="str">
        <f>IFERROR(Apollo_Data__Comp_No[[#This Row],[company]],"")</f>
        <v>Cavendish &amp; Gloucester PLC</v>
      </c>
      <c r="C1926" s="14" t="str">
        <f>IFERROR(_xlfn.XLOOKUP(Apollo_Results[[#This Row],[Company Number ]],Apollo_Data___Inc_Lender!A:A,Apollo_Data___Inc_Lender!C:C,,)&amp;"","")</f>
        <v>Matthew - Slane; James - Murphy</v>
      </c>
      <c r="D1926" s="8" t="str">
        <f>IFERROR(_xlfn.XLOOKUP(Apollo_Results[[#This Row],[Company Number ]],Apollo_Data___Inc_Lender!A:A,Apollo_Data___Inc_Lender!D:D,,)&amp;"","")</f>
        <v>Barclays Bank PLC</v>
      </c>
      <c r="E1926" s="19">
        <f>IFERROR(_xlfn.XLOOKUP(Apollo_Results[[#This Row],[Company Number ]],Apollo_Data___Inc_Lender!A:A,Apollo_Data___Inc_Lender!E:E,"",),"")</f>
        <v>32883</v>
      </c>
      <c r="F1926" s="8" t="str">
        <f>IFERROR(_xlfn.XLOOKUP(Apollo_Results[[#This Row],[Company Number ]],Apollo_Data___Inc_Lender!A:A,Apollo_Data___Inc_Lender!F:F,"",0)&amp;"","")</f>
        <v>outstanding</v>
      </c>
      <c r="G1926" s="19">
        <f>_xlfn.XLOOKUP(Apollo_Results[[#This Row],[Company Number ]],Apollo_Data___Inc_Lender!A:A,Apollo_Data___Inc_Lender!G:G,"",0)</f>
        <v>26582</v>
      </c>
      <c r="H1926" s="8" t="str">
        <f>IFERROR(Apollo_Data__Comp_No[[#This Row],[First Name]],"")</f>
        <v>James</v>
      </c>
      <c r="I1926" s="8" t="str">
        <f>IFERROR(Apollo_Data__Comp_No[[#This Row],[Last Name]],"")</f>
        <v>Murphy</v>
      </c>
      <c r="M1926" s="8" t="str">
        <f>IFERROR(Apollo_Data__Comp_No[[#This Row],[Company Linkedin Url]],"")</f>
        <v>http://www.linkedin.com/company/cavendish-&amp;-gloucester-plc</v>
      </c>
      <c r="N1926" s="8" t="str">
        <f>IFERROR(Apollo_Data__Comp_No[[#This Row],[Website]],"")</f>
        <v>https://cavendishandgloucesterplc.com</v>
      </c>
      <c r="O1926" s="8" t="str">
        <f>IFERROR(Apollo_Data__Comp_No[[#This Row],[Company Address]],"")</f>
        <v>2 Dollis Park, London, England, United Kingdom, N3 1HF</v>
      </c>
      <c r="P1926" s="32"/>
    </row>
    <row r="1927" spans="1:16" x14ac:dyDescent="0.4">
      <c r="A1927" s="18" t="str">
        <f>IFERROR(Apollo_Data__Comp_No[[#This Row],[CH Company number]],"")</f>
        <v>03803255</v>
      </c>
      <c r="B1927" s="14" t="str">
        <f>IFERROR(Apollo_Data__Comp_No[[#This Row],[company]],"")</f>
        <v>indigoScott</v>
      </c>
      <c r="C1927" s="14" t="str">
        <f>IFERROR(_xlfn.XLOOKUP(Apollo_Results[[#This Row],[Company Number ]],Apollo_Data___Inc_Lender!A:A,Apollo_Data___Inc_Lender!C:C,,)&amp;"","")</f>
        <v>Sharon - Scott Rockall; Jeremy - Scott</v>
      </c>
      <c r="D1927" s="8" t="str">
        <f>IFERROR(_xlfn.XLOOKUP(Apollo_Results[[#This Row],[Company Number ]],Apollo_Data___Inc_Lender!A:A,Apollo_Data___Inc_Lender!D:D,,)&amp;"","")</f>
        <v>Onyx Development Finance Limited (Crn 11642215)</v>
      </c>
      <c r="E1927" s="19">
        <f>IFERROR(_xlfn.XLOOKUP(Apollo_Results[[#This Row],[Company Number ]],Apollo_Data___Inc_Lender!A:A,Apollo_Data___Inc_Lender!E:E,"",),"")</f>
        <v>45793</v>
      </c>
      <c r="F1927" s="8" t="str">
        <f>IFERROR(_xlfn.XLOOKUP(Apollo_Results[[#This Row],[Company Number ]],Apollo_Data___Inc_Lender!A:A,Apollo_Data___Inc_Lender!F:F,"",0)&amp;"","")</f>
        <v>outstanding</v>
      </c>
      <c r="G1927" s="19">
        <f>_xlfn.XLOOKUP(Apollo_Results[[#This Row],[Company Number ]],Apollo_Data___Inc_Lender!A:A,Apollo_Data___Inc_Lender!G:G,"",0)</f>
        <v>36349</v>
      </c>
      <c r="H1927" s="8" t="str">
        <f>IFERROR(Apollo_Data__Comp_No[[#This Row],[First Name]],"")</f>
        <v>Anni</v>
      </c>
      <c r="I1927" s="8" t="str">
        <f>IFERROR(Apollo_Data__Comp_No[[#This Row],[Last Name]],"")</f>
        <v>Mazinke</v>
      </c>
      <c r="M1927" s="8" t="str">
        <f>IFERROR(Apollo_Data__Comp_No[[#This Row],[Company Linkedin Url]],"")</f>
        <v>http://www.linkedin.com/company/indigoscott-limited</v>
      </c>
      <c r="N1927" s="8" t="str">
        <f>IFERROR(Apollo_Data__Comp_No[[#This Row],[Website]],"")</f>
        <v>https://indigoscott.com</v>
      </c>
      <c r="O1927" s="8" t="str">
        <f>IFERROR(Apollo_Data__Comp_No[[#This Row],[Company Address]],"")</f>
        <v>5a Lancaster Road, London, England, United Kingdom, SW19 5DA</v>
      </c>
      <c r="P1927" s="32"/>
    </row>
    <row r="1928" spans="1:16" x14ac:dyDescent="0.4">
      <c r="A1928" s="18" t="str">
        <f>IFERROR(Apollo_Data__Comp_No[[#This Row],[CH Company number]],"")</f>
        <v>10210252</v>
      </c>
      <c r="B1928" s="14" t="str">
        <f>IFERROR(Apollo_Data__Comp_No[[#This Row],[company]],"")</f>
        <v>Craftex Ltd</v>
      </c>
      <c r="C1928" s="14" t="str">
        <f>IFERROR(_xlfn.XLOOKUP(Apollo_Results[[#This Row],[Company Number ]],Apollo_Data___Inc_Lender!A:A,Apollo_Data___Inc_Lender!C:C,,)&amp;"","")</f>
        <v>Sviatoslav - Jerdetchii</v>
      </c>
      <c r="D1928" s="8" t="str">
        <f>IFERROR(_xlfn.XLOOKUP(Apollo_Results[[#This Row],[Company Number ]],Apollo_Data___Inc_Lender!A:A,Apollo_Data___Inc_Lender!D:D,,)&amp;"","")</f>
        <v/>
      </c>
      <c r="E1928" s="19">
        <f>IFERROR(_xlfn.XLOOKUP(Apollo_Results[[#This Row],[Company Number ]],Apollo_Data___Inc_Lender!A:A,Apollo_Data___Inc_Lender!E:E,"",),"")</f>
        <v>0</v>
      </c>
      <c r="F1928" s="8" t="str">
        <f>IFERROR(_xlfn.XLOOKUP(Apollo_Results[[#This Row],[Company Number ]],Apollo_Data___Inc_Lender!A:A,Apollo_Data___Inc_Lender!F:F,"",0)&amp;"","")</f>
        <v/>
      </c>
      <c r="G1928" s="19">
        <f>_xlfn.XLOOKUP(Apollo_Results[[#This Row],[Company Number ]],Apollo_Data___Inc_Lender!A:A,Apollo_Data___Inc_Lender!G:G,"",0)</f>
        <v>42523</v>
      </c>
      <c r="H1928" s="8" t="str">
        <f>IFERROR(Apollo_Data__Comp_No[[#This Row],[First Name]],"")</f>
        <v>Guzel</v>
      </c>
      <c r="I1928" s="8" t="str">
        <f>IFERROR(Apollo_Data__Comp_No[[#This Row],[Last Name]],"")</f>
        <v>Jegorova</v>
      </c>
      <c r="M1928" s="8" t="str">
        <f>IFERROR(Apollo_Data__Comp_No[[#This Row],[Company Linkedin Url]],"")</f>
        <v>http://www.linkedin.com/company/craftexltd</v>
      </c>
      <c r="N1928" s="8" t="str">
        <f>IFERROR(Apollo_Data__Comp_No[[#This Row],[Website]],"")</f>
        <v>https://craftex.co.uk</v>
      </c>
      <c r="O1928" s="8" t="str">
        <f>IFERROR(Apollo_Data__Comp_No[[#This Row],[Company Address]],"")</f>
        <v>7 Bell Yard, London, England, United Kingdom, WC2A 2JR</v>
      </c>
      <c r="P1928" s="32"/>
    </row>
    <row r="1929" spans="1:16" x14ac:dyDescent="0.4">
      <c r="A1929" s="18" t="str">
        <f>IFERROR(Apollo_Data__Comp_No[[#This Row],[CH Company number]],"")</f>
        <v>11714202</v>
      </c>
      <c r="B1929" s="14" t="str">
        <f>IFERROR(Apollo_Data__Comp_No[[#This Row],[company]],"")</f>
        <v>Crossman Group</v>
      </c>
      <c r="C1929" s="14" t="str">
        <f>IFERROR(_xlfn.XLOOKUP(Apollo_Results[[#This Row],[Company Number ]],Apollo_Data___Inc_Lender!A:A,Apollo_Data___Inc_Lender!C:C,,)&amp;"","")</f>
        <v>Bradley - Hughes; Julia - Hughes</v>
      </c>
      <c r="D1929" s="8" t="str">
        <f>IFERROR(_xlfn.XLOOKUP(Apollo_Results[[#This Row],[Company Number ]],Apollo_Data___Inc_Lender!A:A,Apollo_Data___Inc_Lender!D:D,,)&amp;"","")</f>
        <v/>
      </c>
      <c r="E1929" s="19">
        <f>IFERROR(_xlfn.XLOOKUP(Apollo_Results[[#This Row],[Company Number ]],Apollo_Data___Inc_Lender!A:A,Apollo_Data___Inc_Lender!E:E,"",),"")</f>
        <v>0</v>
      </c>
      <c r="F1929" s="8" t="str">
        <f>IFERROR(_xlfn.XLOOKUP(Apollo_Results[[#This Row],[Company Number ]],Apollo_Data___Inc_Lender!A:A,Apollo_Data___Inc_Lender!F:F,"",0)&amp;"","")</f>
        <v/>
      </c>
      <c r="G1929" s="19">
        <f>_xlfn.XLOOKUP(Apollo_Results[[#This Row],[Company Number ]],Apollo_Data___Inc_Lender!A:A,Apollo_Data___Inc_Lender!G:G,"",0)</f>
        <v>43440</v>
      </c>
      <c r="H1929" s="8" t="str">
        <f>IFERROR(Apollo_Data__Comp_No[[#This Row],[First Name]],"")</f>
        <v>Lydia</v>
      </c>
      <c r="I1929" s="8" t="str">
        <f>IFERROR(Apollo_Data__Comp_No[[#This Row],[Last Name]],"")</f>
        <v>Weikert</v>
      </c>
      <c r="M1929" s="8" t="str">
        <f>IFERROR(Apollo_Data__Comp_No[[#This Row],[Company Linkedin Url]],"")</f>
        <v>http://www.linkedin.com/company/crossman-homes-limited</v>
      </c>
      <c r="N1929" s="8" t="str">
        <f>IFERROR(Apollo_Data__Comp_No[[#This Row],[Website]],"")</f>
        <v>https://crossmangroup.co.uk</v>
      </c>
      <c r="O1929" s="8" t="str">
        <f>IFERROR(Apollo_Data__Comp_No[[#This Row],[Company Address]],"")</f>
        <v>5 London Road, Bath, England, United Kingdom, BA1 6AE</v>
      </c>
      <c r="P1929" s="32"/>
    </row>
    <row r="1930" spans="1:16" x14ac:dyDescent="0.4">
      <c r="A1930" s="18" t="str">
        <f>IFERROR(Apollo_Data__Comp_No[[#This Row],[CH Company number]],"")</f>
        <v>12683288</v>
      </c>
      <c r="B1930" s="14" t="str">
        <f>IFERROR(Apollo_Data__Comp_No[[#This Row],[company]],"")</f>
        <v>Baobab Developments</v>
      </c>
      <c r="C1930" s="14" t="str">
        <f>IFERROR(_xlfn.XLOOKUP(Apollo_Results[[#This Row],[Company Number ]],Apollo_Data___Inc_Lender!A:A,Apollo_Data___Inc_Lender!C:C,,)&amp;"","")</f>
        <v>David - Simpson</v>
      </c>
      <c r="D1930" s="8" t="str">
        <f>IFERROR(_xlfn.XLOOKUP(Apollo_Results[[#This Row],[Company Number ]],Apollo_Data___Inc_Lender!A:A,Apollo_Data___Inc_Lender!D:D,,)&amp;"","")</f>
        <v/>
      </c>
      <c r="E1930" s="19">
        <f>IFERROR(_xlfn.XLOOKUP(Apollo_Results[[#This Row],[Company Number ]],Apollo_Data___Inc_Lender!A:A,Apollo_Data___Inc_Lender!E:E,"",),"")</f>
        <v>0</v>
      </c>
      <c r="F1930" s="8" t="str">
        <f>IFERROR(_xlfn.XLOOKUP(Apollo_Results[[#This Row],[Company Number ]],Apollo_Data___Inc_Lender!A:A,Apollo_Data___Inc_Lender!F:F,"",0)&amp;"","")</f>
        <v/>
      </c>
      <c r="G1930" s="19">
        <f>_xlfn.XLOOKUP(Apollo_Results[[#This Row],[Company Number ]],Apollo_Data___Inc_Lender!A:A,Apollo_Data___Inc_Lender!G:G,"",0)</f>
        <v>44001</v>
      </c>
      <c r="H1930" s="8" t="str">
        <f>IFERROR(Apollo_Data__Comp_No[[#This Row],[First Name]],"")</f>
        <v>Paul</v>
      </c>
      <c r="I1930" s="8" t="str">
        <f>IFERROR(Apollo_Data__Comp_No[[#This Row],[Last Name]],"")</f>
        <v>Templeton</v>
      </c>
      <c r="M1930" s="8" t="str">
        <f>IFERROR(Apollo_Data__Comp_No[[#This Row],[Company Linkedin Url]],"")</f>
        <v>http://www.linkedin.com/company/baobab-developments</v>
      </c>
      <c r="N1930" s="8" t="str">
        <f>IFERROR(Apollo_Data__Comp_No[[#This Row],[Website]],"")</f>
        <v>https://baobabdevelopments.com</v>
      </c>
      <c r="O1930" s="8" t="str">
        <f>IFERROR(Apollo_Data__Comp_No[[#This Row],[Company Address]],"")</f>
        <v>14 Grand Parade, Brighton, England, United Kingdom, BN2 9QB</v>
      </c>
      <c r="P1930" s="32"/>
    </row>
    <row r="1931" spans="1:16" x14ac:dyDescent="0.4">
      <c r="A1931" s="18" t="str">
        <f>IFERROR(Apollo_Data__Comp_No[[#This Row],[CH Company number]],"")</f>
        <v>02726972</v>
      </c>
      <c r="B1931" s="14" t="str">
        <f>IFERROR(Apollo_Data__Comp_No[[#This Row],[company]],"")</f>
        <v>Hampton Brook</v>
      </c>
      <c r="C1931" s="14" t="str">
        <f>IFERROR(_xlfn.XLOOKUP(Apollo_Results[[#This Row],[Company Number ]],Apollo_Data___Inc_Lender!A:A,Apollo_Data___Inc_Lender!C:C,,)&amp;"","")</f>
        <v>Michael - Stanton; Graham - Stanton</v>
      </c>
      <c r="D1931" s="8" t="str">
        <f>IFERROR(_xlfn.XLOOKUP(Apollo_Results[[#This Row],[Company Number ]],Apollo_Data___Inc_Lender!A:A,Apollo_Data___Inc_Lender!D:D,,)&amp;"","")</f>
        <v>Alan Douglas Gillitt and Martin Sheldrick</v>
      </c>
      <c r="E1931" s="19">
        <f>IFERROR(_xlfn.XLOOKUP(Apollo_Results[[#This Row],[Company Number ]],Apollo_Data___Inc_Lender!A:A,Apollo_Data___Inc_Lender!E:E,"",),"")</f>
        <v>39339</v>
      </c>
      <c r="F1931" s="8" t="str">
        <f>IFERROR(_xlfn.XLOOKUP(Apollo_Results[[#This Row],[Company Number ]],Apollo_Data___Inc_Lender!A:A,Apollo_Data___Inc_Lender!F:F,"",0)&amp;"","")</f>
        <v>outstanding</v>
      </c>
      <c r="G1931" s="19">
        <f>_xlfn.XLOOKUP(Apollo_Results[[#This Row],[Company Number ]],Apollo_Data___Inc_Lender!A:A,Apollo_Data___Inc_Lender!G:G,"",0)</f>
        <v>33784</v>
      </c>
      <c r="H1931" s="8" t="str">
        <f>IFERROR(Apollo_Data__Comp_No[[#This Row],[First Name]],"")</f>
        <v>Clemmie</v>
      </c>
      <c r="I1931" s="8" t="str">
        <f>IFERROR(Apollo_Data__Comp_No[[#This Row],[Last Name]],"")</f>
        <v>Hoare</v>
      </c>
      <c r="M1931" s="8" t="str">
        <f>IFERROR(Apollo_Data__Comp_No[[#This Row],[Company Linkedin Url]],"")</f>
        <v>http://www.linkedin.com/company/hampton-brook</v>
      </c>
      <c r="N1931" s="8" t="str">
        <f>IFERROR(Apollo_Data__Comp_No[[#This Row],[Website]],"")</f>
        <v>https://hamptonbrook.com</v>
      </c>
      <c r="O1931" s="8" t="str">
        <f>IFERROR(Apollo_Data__Comp_No[[#This Row],[Company Address]],"")</f>
        <v>66 Derngate, Northampton, England, United Kingdom, NN1 1UH</v>
      </c>
      <c r="P1931" s="32"/>
    </row>
    <row r="1932" spans="1:16" x14ac:dyDescent="0.4">
      <c r="A1932" s="18" t="str">
        <f>IFERROR(Apollo_Data__Comp_No[[#This Row],[CH Company number]],"")</f>
        <v>OC394414</v>
      </c>
      <c r="B1932" s="14" t="str">
        <f>IFERROR(Apollo_Data__Comp_No[[#This Row],[company]],"")</f>
        <v>Bridge Homes (Yorkshire)</v>
      </c>
      <c r="C1932" s="14" t="str">
        <f>IFERROR(_xlfn.XLOOKUP(Apollo_Results[[#This Row],[Company Number ]],Apollo_Data___Inc_Lender!A:A,Apollo_Data___Inc_Lender!C:C,,)&amp;"","")</f>
        <v>The - Wakefield; Vico Homes Limited</v>
      </c>
      <c r="D1932" s="8" t="str">
        <f>IFERROR(_xlfn.XLOOKUP(Apollo_Results[[#This Row],[Company Number ]],Apollo_Data___Inc_Lender!A:A,Apollo_Data___Inc_Lender!D:D,,)&amp;"","")</f>
        <v>The Council of the City of Wakefield</v>
      </c>
      <c r="E1932" s="19">
        <f>IFERROR(_xlfn.XLOOKUP(Apollo_Results[[#This Row],[Company Number ]],Apollo_Data___Inc_Lender!A:A,Apollo_Data___Inc_Lender!E:E,"",),"")</f>
        <v>42821</v>
      </c>
      <c r="F1932" s="8" t="str">
        <f>IFERROR(_xlfn.XLOOKUP(Apollo_Results[[#This Row],[Company Number ]],Apollo_Data___Inc_Lender!A:A,Apollo_Data___Inc_Lender!F:F,"",0)&amp;"","")</f>
        <v>fully-satisfied</v>
      </c>
      <c r="G1932" s="19">
        <f>_xlfn.XLOOKUP(Apollo_Results[[#This Row],[Company Number ]],Apollo_Data___Inc_Lender!A:A,Apollo_Data___Inc_Lender!G:G,"",0)</f>
        <v>41842</v>
      </c>
      <c r="H1932" s="8" t="str">
        <f>IFERROR(Apollo_Data__Comp_No[[#This Row],[First Name]],"")</f>
        <v>Thomas</v>
      </c>
      <c r="I1932" s="8" t="str">
        <f>IFERROR(Apollo_Data__Comp_No[[#This Row],[Last Name]],"")</f>
        <v>Elliott</v>
      </c>
      <c r="M1932" s="8" t="str">
        <f>IFERROR(Apollo_Data__Comp_No[[#This Row],[Company Linkedin Url]],"")</f>
        <v>http://www.linkedin.com/company/bridge-homes-yorkshire-</v>
      </c>
      <c r="N1932" s="8" t="str">
        <f>IFERROR(Apollo_Data__Comp_No[[#This Row],[Website]],"")</f>
        <v>https://bridgehomesyorkshire.co.uk</v>
      </c>
      <c r="O1932" s="8" t="str">
        <f>IFERROR(Apollo_Data__Comp_No[[#This Row],[Company Address]],"")</f>
        <v>Merefield Way, Castleford, England, United Kingdom, WF10 4</v>
      </c>
      <c r="P1932" s="32"/>
    </row>
    <row r="1933" spans="1:16" x14ac:dyDescent="0.4">
      <c r="A1933" s="18" t="str">
        <f>IFERROR(Apollo_Data__Comp_No[[#This Row],[CH Company number]],"")</f>
        <v>02303708</v>
      </c>
      <c r="B1933" s="14" t="str">
        <f>IFERROR(Apollo_Data__Comp_No[[#This Row],[company]],"")</f>
        <v>Henshall &amp; Partners</v>
      </c>
      <c r="C1933" s="14" t="str">
        <f>IFERROR(_xlfn.XLOOKUP(Apollo_Results[[#This Row],[Company Number ]],Apollo_Data___Inc_Lender!A:A,Apollo_Data___Inc_Lender!C:C,,)&amp;"","")</f>
        <v>John - Carr; Peter - Carr</v>
      </c>
      <c r="D1933" s="8" t="str">
        <f>IFERROR(_xlfn.XLOOKUP(Apollo_Results[[#This Row],[Company Number ]],Apollo_Data___Inc_Lender!A:A,Apollo_Data___Inc_Lender!D:D,,)&amp;"","")</f>
        <v/>
      </c>
      <c r="E1933" s="19">
        <f>IFERROR(_xlfn.XLOOKUP(Apollo_Results[[#This Row],[Company Number ]],Apollo_Data___Inc_Lender!A:A,Apollo_Data___Inc_Lender!E:E,"",),"")</f>
        <v>0</v>
      </c>
      <c r="F1933" s="8" t="str">
        <f>IFERROR(_xlfn.XLOOKUP(Apollo_Results[[#This Row],[Company Number ]],Apollo_Data___Inc_Lender!A:A,Apollo_Data___Inc_Lender!F:F,"",0)&amp;"","")</f>
        <v/>
      </c>
      <c r="G1933" s="19">
        <f>_xlfn.XLOOKUP(Apollo_Results[[#This Row],[Company Number ]],Apollo_Data___Inc_Lender!A:A,Apollo_Data___Inc_Lender!G:G,"",0)</f>
        <v>32427</v>
      </c>
      <c r="H1933" s="8" t="str">
        <f>IFERROR(Apollo_Data__Comp_No[[#This Row],[First Name]],"")</f>
        <v>Chris</v>
      </c>
      <c r="I1933" s="8" t="str">
        <f>IFERROR(Apollo_Data__Comp_No[[#This Row],[Last Name]],"")</f>
        <v>Henshall</v>
      </c>
      <c r="M1933" s="8" t="str">
        <f>IFERROR(Apollo_Data__Comp_No[[#This Row],[Company Linkedin Url]],"")</f>
        <v>http://www.linkedin.com/company/henshall-partners</v>
      </c>
      <c r="N1933" s="8" t="str">
        <f>IFERROR(Apollo_Data__Comp_No[[#This Row],[Website]],"")</f>
        <v>https://henshallandpartners.co.uk</v>
      </c>
      <c r="O1933" s="8" t="str">
        <f>IFERROR(Apollo_Data__Comp_No[[#This Row],[Company Address]],"")</f>
        <v>127 Great Suffolk Street, London, England, United Kingdom, SE1 1PP</v>
      </c>
      <c r="P1933" s="32"/>
    </row>
    <row r="1934" spans="1:16" x14ac:dyDescent="0.4">
      <c r="A1934" s="18" t="str">
        <f>IFERROR(Apollo_Data__Comp_No[[#This Row],[CH Company number]],"")</f>
        <v>15880913</v>
      </c>
      <c r="B1934" s="14" t="str">
        <f>IFERROR(Apollo_Data__Comp_No[[#This Row],[company]],"")</f>
        <v>Lucror Estates</v>
      </c>
      <c r="C1934" s="14" t="str">
        <f>IFERROR(_xlfn.XLOOKUP(Apollo_Results[[#This Row],[Company Number ]],Apollo_Data___Inc_Lender!A:A,Apollo_Data___Inc_Lender!C:C,,)&amp;"","")</f>
        <v>Matthew - Lawrence; Mary - Leslie</v>
      </c>
      <c r="D1934" s="8" t="str">
        <f>IFERROR(_xlfn.XLOOKUP(Apollo_Results[[#This Row],[Company Number ]],Apollo_Data___Inc_Lender!A:A,Apollo_Data___Inc_Lender!D:D,,)&amp;"","")</f>
        <v>Commercial Acceptances Limited</v>
      </c>
      <c r="E1934" s="19">
        <f>IFERROR(_xlfn.XLOOKUP(Apollo_Results[[#This Row],[Company Number ]],Apollo_Data___Inc_Lender!A:A,Apollo_Data___Inc_Lender!E:E,"",),"")</f>
        <v>45861</v>
      </c>
      <c r="F1934" s="8" t="str">
        <f>IFERROR(_xlfn.XLOOKUP(Apollo_Results[[#This Row],[Company Number ]],Apollo_Data___Inc_Lender!A:A,Apollo_Data___Inc_Lender!F:F,"",0)&amp;"","")</f>
        <v>outstanding</v>
      </c>
      <c r="G1934" s="19">
        <f>_xlfn.XLOOKUP(Apollo_Results[[#This Row],[Company Number ]],Apollo_Data___Inc_Lender!A:A,Apollo_Data___Inc_Lender!G:G,"",0)</f>
        <v>45510</v>
      </c>
      <c r="H1934" s="8" t="str">
        <f>IFERROR(Apollo_Data__Comp_No[[#This Row],[First Name]],"")</f>
        <v>James</v>
      </c>
      <c r="I1934" s="8" t="str">
        <f>IFERROR(Apollo_Data__Comp_No[[#This Row],[Last Name]],"")</f>
        <v>Whittaker</v>
      </c>
      <c r="M1934" s="8" t="str">
        <f>IFERROR(Apollo_Data__Comp_No[[#This Row],[Company Linkedin Url]],"")</f>
        <v>http://www.linkedin.com/company/lucror-estates</v>
      </c>
      <c r="N1934" s="8" t="str">
        <f>IFERROR(Apollo_Data__Comp_No[[#This Row],[Website]],"")</f>
        <v>https://lucrorestates.com</v>
      </c>
      <c r="O1934" s="8">
        <f>IFERROR(Apollo_Data__Comp_No[[#This Row],[Company Address]],"")</f>
        <v>0</v>
      </c>
      <c r="P1934" s="32"/>
    </row>
    <row r="1935" spans="1:16" x14ac:dyDescent="0.4">
      <c r="A1935" s="18" t="str">
        <f>IFERROR(Apollo_Data__Comp_No[[#This Row],[CH Company number]],"")</f>
        <v>09158778</v>
      </c>
      <c r="B1935" s="14" t="str">
        <f>IFERROR(Apollo_Data__Comp_No[[#This Row],[company]],"")</f>
        <v>Tri-Core Developments</v>
      </c>
      <c r="C1935" s="14" t="str">
        <f>IFERROR(_xlfn.XLOOKUP(Apollo_Results[[#This Row],[Company Number ]],Apollo_Data___Inc_Lender!A:A,Apollo_Data___Inc_Lender!C:C,,)&amp;"","")</f>
        <v>Thomas - Holliday; Dominic - Woodward</v>
      </c>
      <c r="D1935" s="8" t="str">
        <f>IFERROR(_xlfn.XLOOKUP(Apollo_Results[[#This Row],[Company Number ]],Apollo_Data___Inc_Lender!A:A,Apollo_Data___Inc_Lender!D:D,,)&amp;"","")</f>
        <v>United Trust Bank Limited</v>
      </c>
      <c r="E1935" s="19">
        <f>IFERROR(_xlfn.XLOOKUP(Apollo_Results[[#This Row],[Company Number ]],Apollo_Data___Inc_Lender!A:A,Apollo_Data___Inc_Lender!E:E,"",),"")</f>
        <v>45484</v>
      </c>
      <c r="F1935" s="8" t="str">
        <f>IFERROR(_xlfn.XLOOKUP(Apollo_Results[[#This Row],[Company Number ]],Apollo_Data___Inc_Lender!A:A,Apollo_Data___Inc_Lender!F:F,"",0)&amp;"","")</f>
        <v>fully-satisfied</v>
      </c>
      <c r="G1935" s="19">
        <f>_xlfn.XLOOKUP(Apollo_Results[[#This Row],[Company Number ]],Apollo_Data___Inc_Lender!A:A,Apollo_Data___Inc_Lender!G:G,"",0)</f>
        <v>41855</v>
      </c>
      <c r="H1935" s="8" t="str">
        <f>IFERROR(Apollo_Data__Comp_No[[#This Row],[First Name]],"")</f>
        <v>Dominic</v>
      </c>
      <c r="I1935" s="8" t="str">
        <f>IFERROR(Apollo_Data__Comp_No[[#This Row],[Last Name]],"")</f>
        <v>Woodward</v>
      </c>
      <c r="M1935" s="8" t="str">
        <f>IFERROR(Apollo_Data__Comp_No[[#This Row],[Company Linkedin Url]],"")</f>
        <v>http://www.linkedin.com/company/tri-core-developments</v>
      </c>
      <c r="N1935" s="8" t="str">
        <f>IFERROR(Apollo_Data__Comp_No[[#This Row],[Website]],"")</f>
        <v>https://tri-coredevelopments.com</v>
      </c>
      <c r="O1935" s="8" t="str">
        <f>IFERROR(Apollo_Data__Comp_No[[#This Row],[Company Address]],"")</f>
        <v>586 Leeds Road, Wakefield, England, United Kingdom, WF1 2LT</v>
      </c>
      <c r="P1935" s="32"/>
    </row>
    <row r="1936" spans="1:16" x14ac:dyDescent="0.4">
      <c r="A1936" s="18" t="str">
        <f>IFERROR(Apollo_Data__Comp_No[[#This Row],[CH Company number]],"")</f>
        <v>SC607338</v>
      </c>
      <c r="B1936" s="14" t="str">
        <f>IFERROR(Apollo_Data__Comp_No[[#This Row],[company]],"")</f>
        <v>Belleisle Property Investments Ltd</v>
      </c>
      <c r="C1936" s="14" t="str">
        <f>IFERROR(_xlfn.XLOOKUP(Apollo_Results[[#This Row],[Company Number ]],Apollo_Data___Inc_Lender!A:A,Apollo_Data___Inc_Lender!C:C,,)&amp;"","")</f>
        <v>Barry - Kerr; Richard - Sloan</v>
      </c>
      <c r="D1936" s="8" t="str">
        <f>IFERROR(_xlfn.XLOOKUP(Apollo_Results[[#This Row],[Company Number ]],Apollo_Data___Inc_Lender!A:A,Apollo_Data___Inc_Lender!D:D,,)&amp;"","")</f>
        <v>Aldermore Bank PLC</v>
      </c>
      <c r="E1936" s="19">
        <f>IFERROR(_xlfn.XLOOKUP(Apollo_Results[[#This Row],[Company Number ]],Apollo_Data___Inc_Lender!A:A,Apollo_Data___Inc_Lender!E:E,"",),"")</f>
        <v>45462</v>
      </c>
      <c r="F1936" s="8" t="str">
        <f>IFERROR(_xlfn.XLOOKUP(Apollo_Results[[#This Row],[Company Number ]],Apollo_Data___Inc_Lender!A:A,Apollo_Data___Inc_Lender!F:F,"",0)&amp;"","")</f>
        <v>outstanding</v>
      </c>
      <c r="G1936" s="19">
        <f>_xlfn.XLOOKUP(Apollo_Results[[#This Row],[Company Number ]],Apollo_Data___Inc_Lender!A:A,Apollo_Data___Inc_Lender!G:G,"",0)</f>
        <v>43348</v>
      </c>
      <c r="H1936" s="8" t="str">
        <f>IFERROR(Apollo_Data__Comp_No[[#This Row],[First Name]],"")</f>
        <v>Richard</v>
      </c>
      <c r="I1936" s="8" t="str">
        <f>IFERROR(Apollo_Data__Comp_No[[#This Row],[Last Name]],"")</f>
        <v>Sloan</v>
      </c>
      <c r="M1936" s="8" t="str">
        <f>IFERROR(Apollo_Data__Comp_No[[#This Row],[Company Linkedin Url]],"")</f>
        <v>http://www.linkedin.com/company/belleisle-property</v>
      </c>
      <c r="N1936" s="8" t="str">
        <f>IFERROR(Apollo_Data__Comp_No[[#This Row],[Website]],"")</f>
        <v>https://belleisleproperty.com</v>
      </c>
      <c r="O1936" s="8">
        <f>IFERROR(Apollo_Data__Comp_No[[#This Row],[Company Address]],"")</f>
        <v>0</v>
      </c>
      <c r="P1936" s="32"/>
    </row>
    <row r="1937" spans="1:16" x14ac:dyDescent="0.4">
      <c r="A1937" s="18" t="str">
        <f>IFERROR(Apollo_Data__Comp_No[[#This Row],[CH Company number]],"")</f>
        <v>OE024340</v>
      </c>
      <c r="B1937" s="14" t="str">
        <f>IFERROR(Apollo_Data__Comp_No[[#This Row],[company]],"")</f>
        <v>Henwood Properties Ltd</v>
      </c>
      <c r="C1937" s="14" t="str">
        <f>IFERROR(_xlfn.XLOOKUP(Apollo_Results[[#This Row],[Company Number ]],Apollo_Data___Inc_Lender!A:A,Apollo_Data___Inc_Lender!C:C,,)&amp;"","")</f>
        <v/>
      </c>
      <c r="D1937" s="8" t="str">
        <f>IFERROR(_xlfn.XLOOKUP(Apollo_Results[[#This Row],[Company Number ]],Apollo_Data___Inc_Lender!A:A,Apollo_Data___Inc_Lender!D:D,,)&amp;"","")</f>
        <v/>
      </c>
      <c r="E1937" s="19" t="str">
        <f>IFERROR(_xlfn.XLOOKUP(Apollo_Results[[#This Row],[Company Number ]],Apollo_Data___Inc_Lender!A:A,Apollo_Data___Inc_Lender!E:E,"",),"")</f>
        <v/>
      </c>
      <c r="F1937" s="8" t="str">
        <f>IFERROR(_xlfn.XLOOKUP(Apollo_Results[[#This Row],[Company Number ]],Apollo_Data___Inc_Lender!A:A,Apollo_Data___Inc_Lender!F:F,"",0)&amp;"","")</f>
        <v/>
      </c>
      <c r="G1937" s="19" t="str">
        <f>_xlfn.XLOOKUP(Apollo_Results[[#This Row],[Company Number ]],Apollo_Data___Inc_Lender!A:A,Apollo_Data___Inc_Lender!G:G,"",0)</f>
        <v/>
      </c>
      <c r="H1937" s="8" t="str">
        <f>IFERROR(Apollo_Data__Comp_No[[#This Row],[First Name]],"")</f>
        <v>Sharon</v>
      </c>
      <c r="I1937" s="8" t="str">
        <f>IFERROR(Apollo_Data__Comp_No[[#This Row],[Last Name]],"")</f>
        <v>Henwood</v>
      </c>
      <c r="M1937" s="8" t="str">
        <f>IFERROR(Apollo_Data__Comp_No[[#This Row],[Company Linkedin Url]],"")</f>
        <v>http://www.linkedin.com/company/henwood-properties-ltd</v>
      </c>
      <c r="N1937" s="8" t="str">
        <f>IFERROR(Apollo_Data__Comp_No[[#This Row],[Website]],"")</f>
        <v>https://henwoodproperties.com</v>
      </c>
      <c r="O1937" s="8" t="str">
        <f>IFERROR(Apollo_Data__Comp_No[[#This Row],[Company Address]],"")</f>
        <v>Blackpole Road, England, United Kingdom, WR4 9ST</v>
      </c>
      <c r="P1937" s="32"/>
    </row>
    <row r="1938" spans="1:16" x14ac:dyDescent="0.4">
      <c r="A1938" s="18" t="str">
        <f>IFERROR(Apollo_Data__Comp_No[[#This Row],[CH Company number]],"")</f>
        <v>07274983</v>
      </c>
      <c r="B1938" s="14" t="str">
        <f>IFERROR(Apollo_Data__Comp_No[[#This Row],[company]],"")</f>
        <v>The Cherwell Group</v>
      </c>
      <c r="C1938" s="14" t="str">
        <f>IFERROR(_xlfn.XLOOKUP(Apollo_Results[[#This Row],[Company Number ]],Apollo_Data___Inc_Lender!A:A,Apollo_Data___Inc_Lender!C:C,,)&amp;"","")</f>
        <v>Alan - Jones</v>
      </c>
      <c r="D1938" s="8" t="str">
        <f>IFERROR(_xlfn.XLOOKUP(Apollo_Results[[#This Row],[Company Number ]],Apollo_Data___Inc_Lender!A:A,Apollo_Data___Inc_Lender!D:D,,)&amp;"","")</f>
        <v/>
      </c>
      <c r="E1938" s="19">
        <f>IFERROR(_xlfn.XLOOKUP(Apollo_Results[[#This Row],[Company Number ]],Apollo_Data___Inc_Lender!A:A,Apollo_Data___Inc_Lender!E:E,"",),"")</f>
        <v>0</v>
      </c>
      <c r="F1938" s="8" t="str">
        <f>IFERROR(_xlfn.XLOOKUP(Apollo_Results[[#This Row],[Company Number ]],Apollo_Data___Inc_Lender!A:A,Apollo_Data___Inc_Lender!F:F,"",0)&amp;"","")</f>
        <v/>
      </c>
      <c r="G1938" s="19">
        <f>_xlfn.XLOOKUP(Apollo_Results[[#This Row],[Company Number ]],Apollo_Data___Inc_Lender!A:A,Apollo_Data___Inc_Lender!G:G,"",0)</f>
        <v>40336</v>
      </c>
      <c r="H1938" s="8" t="str">
        <f>IFERROR(Apollo_Data__Comp_No[[#This Row],[First Name]],"")</f>
        <v>Finty</v>
      </c>
      <c r="I1938" s="8" t="str">
        <f>IFERROR(Apollo_Data__Comp_No[[#This Row],[Last Name]],"")</f>
        <v>Newbigging</v>
      </c>
      <c r="M1938" s="8" t="str">
        <f>IFERROR(Apollo_Data__Comp_No[[#This Row],[Company Linkedin Url]],"")</f>
        <v>http://www.linkedin.com/company/the-cherwell-group</v>
      </c>
      <c r="N1938" s="8" t="str">
        <f>IFERROR(Apollo_Data__Comp_No[[#This Row],[Website]],"")</f>
        <v>https://thecherwellgroup.com</v>
      </c>
      <c r="O1938" s="8" t="str">
        <f>IFERROR(Apollo_Data__Comp_No[[#This Row],[Company Address]],"")</f>
        <v>1 Cherwell Mews, London, England, United Kingdom, SW11 1AF</v>
      </c>
      <c r="P1938" s="32"/>
    </row>
    <row r="1939" spans="1:16" x14ac:dyDescent="0.4">
      <c r="A1939" s="18" t="str">
        <f>IFERROR(Apollo_Data__Comp_No[[#This Row],[CH Company number]],"")</f>
        <v>07180972</v>
      </c>
      <c r="B1939" s="14" t="str">
        <f>IFERROR(Apollo_Data__Comp_No[[#This Row],[company]],"")</f>
        <v>South Street Asset Management Limited</v>
      </c>
      <c r="C1939" s="14" t="str">
        <f>IFERROR(_xlfn.XLOOKUP(Apollo_Results[[#This Row],[Company Number ]],Apollo_Data___Inc_Lender!A:A,Apollo_Data___Inc_Lender!C:C,,)&amp;"","")</f>
        <v>Asif - Rangoonwala; Azam - Rangoonwala</v>
      </c>
      <c r="D1939" s="8" t="str">
        <f>IFERROR(_xlfn.XLOOKUP(Apollo_Results[[#This Row],[Company Number ]],Apollo_Data___Inc_Lender!A:A,Apollo_Data___Inc_Lender!D:D,,)&amp;"","")</f>
        <v>National Westminster Bank PLC</v>
      </c>
      <c r="E1939" s="19">
        <f>IFERROR(_xlfn.XLOOKUP(Apollo_Results[[#This Row],[Company Number ]],Apollo_Data___Inc_Lender!A:A,Apollo_Data___Inc_Lender!E:E,"",),"")</f>
        <v>41549</v>
      </c>
      <c r="F1939" s="8" t="str">
        <f>IFERROR(_xlfn.XLOOKUP(Apollo_Results[[#This Row],[Company Number ]],Apollo_Data___Inc_Lender!A:A,Apollo_Data___Inc_Lender!F:F,"",0)&amp;"","")</f>
        <v>outstanding</v>
      </c>
      <c r="G1939" s="19">
        <f>_xlfn.XLOOKUP(Apollo_Results[[#This Row],[Company Number ]],Apollo_Data___Inc_Lender!A:A,Apollo_Data___Inc_Lender!G:G,"",0)</f>
        <v>40243</v>
      </c>
      <c r="H1939" s="8" t="str">
        <f>IFERROR(Apollo_Data__Comp_No[[#This Row],[First Name]],"")</f>
        <v>Monika</v>
      </c>
      <c r="I1939" s="8" t="str">
        <f>IFERROR(Apollo_Data__Comp_No[[#This Row],[Last Name]],"")</f>
        <v>Kapoor</v>
      </c>
      <c r="M1939" s="8" t="str">
        <f>IFERROR(Apollo_Data__Comp_No[[#This Row],[Company Linkedin Url]],"")</f>
        <v>http://www.linkedin.com/company/south-street-asset-management-limited</v>
      </c>
      <c r="N1939" s="8" t="str">
        <f>IFERROR(Apollo_Data__Comp_No[[#This Row],[Website]],"")</f>
        <v>https://southstreetam.co.uk</v>
      </c>
      <c r="O1939" s="8" t="str">
        <f>IFERROR(Apollo_Data__Comp_No[[#This Row],[Company Address]],"")</f>
        <v>62 Queen Anne Street, London, England, United Kingdom, W1G 8HP</v>
      </c>
      <c r="P1939" s="32"/>
    </row>
    <row r="1940" spans="1:16" x14ac:dyDescent="0.4">
      <c r="A1940" s="18" t="str">
        <f>IFERROR(Apollo_Data__Comp_No[[#This Row],[CH Company number]],"")</f>
        <v>04971421</v>
      </c>
      <c r="B1940" s="14" t="str">
        <f>IFERROR(Apollo_Data__Comp_No[[#This Row],[company]],"")</f>
        <v>Lipman Properties</v>
      </c>
      <c r="C1940" s="14" t="str">
        <f>IFERROR(_xlfn.XLOOKUP(Apollo_Results[[#This Row],[Company Number ]],Apollo_Data___Inc_Lender!A:A,Apollo_Data___Inc_Lender!C:C,,)&amp;"","")</f>
        <v>Miriam - Lipman; Adam - Lipman; Steven - Lipman</v>
      </c>
      <c r="D1940" s="8" t="str">
        <f>IFERROR(_xlfn.XLOOKUP(Apollo_Results[[#This Row],[Company Number ]],Apollo_Data___Inc_Lender!A:A,Apollo_Data___Inc_Lender!D:D,,)&amp;"","")</f>
        <v>Angelic Interiors Limited</v>
      </c>
      <c r="E1940" s="19">
        <f>IFERROR(_xlfn.XLOOKUP(Apollo_Results[[#This Row],[Company Number ]],Apollo_Data___Inc_Lender!A:A,Apollo_Data___Inc_Lender!E:E,"",),"")</f>
        <v>44217</v>
      </c>
      <c r="F1940" s="8" t="str">
        <f>IFERROR(_xlfn.XLOOKUP(Apollo_Results[[#This Row],[Company Number ]],Apollo_Data___Inc_Lender!A:A,Apollo_Data___Inc_Lender!F:F,"",0)&amp;"","")</f>
        <v>outstanding</v>
      </c>
      <c r="G1940" s="19">
        <f>_xlfn.XLOOKUP(Apollo_Results[[#This Row],[Company Number ]],Apollo_Data___Inc_Lender!A:A,Apollo_Data___Inc_Lender!G:G,"",0)</f>
        <v>37945</v>
      </c>
      <c r="H1940" s="8" t="str">
        <f>IFERROR(Apollo_Data__Comp_No[[#This Row],[First Name]],"")</f>
        <v>Amy</v>
      </c>
      <c r="I1940" s="8" t="str">
        <f>IFERROR(Apollo_Data__Comp_No[[#This Row],[Last Name]],"")</f>
        <v>Lipman</v>
      </c>
      <c r="M1940" s="8" t="str">
        <f>IFERROR(Apollo_Data__Comp_No[[#This Row],[Company Linkedin Url]],"")</f>
        <v>http://www.linkedin.com/company/lipman-properties</v>
      </c>
      <c r="N1940" s="8" t="str">
        <f>IFERROR(Apollo_Data__Comp_No[[#This Row],[Website]],"")</f>
        <v>https://lipmanproperties.co.uk</v>
      </c>
      <c r="O1940" s="8" t="str">
        <f>IFERROR(Apollo_Data__Comp_No[[#This Row],[Company Address]],"")</f>
        <v>Hampstead Road, London, England, United Kingdom, NW1 2</v>
      </c>
      <c r="P1940" s="32"/>
    </row>
    <row r="1941" spans="1:16" x14ac:dyDescent="0.4">
      <c r="A1941" s="18" t="str">
        <f>IFERROR(Apollo_Data__Comp_No[[#This Row],[CH Company number]],"")</f>
        <v>11421143</v>
      </c>
      <c r="B1941" s="14" t="str">
        <f>IFERROR(Apollo_Data__Comp_No[[#This Row],[company]],"")</f>
        <v>Rockbridge</v>
      </c>
      <c r="C1941" s="14" t="str">
        <f>IFERROR(_xlfn.XLOOKUP(Apollo_Results[[#This Row],[Company Number ]],Apollo_Data___Inc_Lender!A:A,Apollo_Data___Inc_Lender!C:C,,)&amp;"","")</f>
        <v>Andri - Chanturia; Ian - Dunesby; Khatuna - Parjanadze</v>
      </c>
      <c r="D1941" s="8" t="str">
        <f>IFERROR(_xlfn.XLOOKUP(Apollo_Results[[#This Row],[Company Number ]],Apollo_Data___Inc_Lender!A:A,Apollo_Data___Inc_Lender!D:D,,)&amp;"","")</f>
        <v/>
      </c>
      <c r="E1941" s="19">
        <f>IFERROR(_xlfn.XLOOKUP(Apollo_Results[[#This Row],[Company Number ]],Apollo_Data___Inc_Lender!A:A,Apollo_Data___Inc_Lender!E:E,"",),"")</f>
        <v>0</v>
      </c>
      <c r="F1941" s="8" t="str">
        <f>IFERROR(_xlfn.XLOOKUP(Apollo_Results[[#This Row],[Company Number ]],Apollo_Data___Inc_Lender!A:A,Apollo_Data___Inc_Lender!F:F,"",0)&amp;"","")</f>
        <v/>
      </c>
      <c r="G1941" s="19">
        <f>_xlfn.XLOOKUP(Apollo_Results[[#This Row],[Company Number ]],Apollo_Data___Inc_Lender!A:A,Apollo_Data___Inc_Lender!G:G,"",0)</f>
        <v>43269</v>
      </c>
      <c r="H1941" s="8" t="str">
        <f>IFERROR(Apollo_Data__Comp_No[[#This Row],[First Name]],"")</f>
        <v>Andri</v>
      </c>
      <c r="I1941" s="8" t="str">
        <f>IFERROR(Apollo_Data__Comp_No[[#This Row],[Last Name]],"")</f>
        <v>Chanturia</v>
      </c>
      <c r="M1941" s="8" t="str">
        <f>IFERROR(Apollo_Data__Comp_No[[#This Row],[Company Linkedin Url]],"")</f>
        <v>http://www.linkedin.com/company/rockbridgeuk</v>
      </c>
      <c r="N1941" s="8" t="str">
        <f>IFERROR(Apollo_Data__Comp_No[[#This Row],[Website]],"")</f>
        <v>https://rockbridgegroup.co.uk</v>
      </c>
      <c r="O1941" s="8" t="str">
        <f>IFERROR(Apollo_Data__Comp_No[[#This Row],[Company Address]],"")</f>
        <v>45 Circus Road, London, England, United Kingdom, NW8 9JH</v>
      </c>
      <c r="P1941" s="32"/>
    </row>
    <row r="1942" spans="1:16" x14ac:dyDescent="0.4">
      <c r="A1942" s="18" t="str">
        <f>IFERROR(Apollo_Data__Comp_No[[#This Row],[CH Company number]],"")</f>
        <v>11958959</v>
      </c>
      <c r="B1942" s="14" t="str">
        <f>IFERROR(Apollo_Data__Comp_No[[#This Row],[company]],"")</f>
        <v>Canon Brickwork Limited</v>
      </c>
      <c r="C1942" s="14" t="str">
        <f>IFERROR(_xlfn.XLOOKUP(Apollo_Results[[#This Row],[Company Number ]],Apollo_Data___Inc_Lender!A:A,Apollo_Data___Inc_Lender!C:C,,)&amp;"","")</f>
        <v>Shefki - Bokciu; Adam - Forsyth</v>
      </c>
      <c r="D1942" s="8" t="str">
        <f>IFERROR(_xlfn.XLOOKUP(Apollo_Results[[#This Row],[Company Number ]],Apollo_Data___Inc_Lender!A:A,Apollo_Data___Inc_Lender!D:D,,)&amp;"","")</f>
        <v>Marketfinance Limited</v>
      </c>
      <c r="E1942" s="19">
        <f>IFERROR(_xlfn.XLOOKUP(Apollo_Results[[#This Row],[Company Number ]],Apollo_Data___Inc_Lender!A:A,Apollo_Data___Inc_Lender!E:E,"",),"")</f>
        <v>44621</v>
      </c>
      <c r="F1942" s="8" t="str">
        <f>IFERROR(_xlfn.XLOOKUP(Apollo_Results[[#This Row],[Company Number ]],Apollo_Data___Inc_Lender!A:A,Apollo_Data___Inc_Lender!F:F,"",0)&amp;"","")</f>
        <v>fully-satisfied</v>
      </c>
      <c r="G1942" s="19">
        <f>_xlfn.XLOOKUP(Apollo_Results[[#This Row],[Company Number ]],Apollo_Data___Inc_Lender!A:A,Apollo_Data___Inc_Lender!G:G,"",0)</f>
        <v>43578</v>
      </c>
      <c r="H1942" s="8" t="str">
        <f>IFERROR(Apollo_Data__Comp_No[[#This Row],[First Name]],"")</f>
        <v>Glenn</v>
      </c>
      <c r="I1942" s="8" t="str">
        <f>IFERROR(Apollo_Data__Comp_No[[#This Row],[Last Name]],"")</f>
        <v>Mee</v>
      </c>
      <c r="M1942" s="8" t="str">
        <f>IFERROR(Apollo_Data__Comp_No[[#This Row],[Company Linkedin Url]],"")</f>
        <v>http://www.linkedin.com/company/canon-brickwork-limited</v>
      </c>
      <c r="N1942" s="8" t="str">
        <f>IFERROR(Apollo_Data__Comp_No[[#This Row],[Website]],"")</f>
        <v>https://canonbrickwork.com</v>
      </c>
      <c r="O1942" s="8" t="str">
        <f>IFERROR(Apollo_Data__Comp_No[[#This Row],[Company Address]],"")</f>
        <v>Coggeshall Road, England, United Kingdom, CO6</v>
      </c>
      <c r="P1942" s="32"/>
    </row>
    <row r="1943" spans="1:16" x14ac:dyDescent="0.4">
      <c r="A1943" s="18" t="str">
        <f>IFERROR(Apollo_Data__Comp_No[[#This Row],[CH Company number]],"")</f>
        <v>14376846</v>
      </c>
      <c r="B1943" s="14" t="str">
        <f>IFERROR(Apollo_Data__Comp_No[[#This Row],[company]],"")</f>
        <v>Marches Property Group Ltd</v>
      </c>
      <c r="C1943" s="14" t="str">
        <f>IFERROR(_xlfn.XLOOKUP(Apollo_Results[[#This Row],[Company Number ]],Apollo_Data___Inc_Lender!A:A,Apollo_Data___Inc_Lender!C:C,,)&amp;"","")</f>
        <v>Leonie - Gittins; Robert - Gittins</v>
      </c>
      <c r="D1943" s="8" t="str">
        <f>IFERROR(_xlfn.XLOOKUP(Apollo_Results[[#This Row],[Company Number ]],Apollo_Data___Inc_Lender!A:A,Apollo_Data___Inc_Lender!D:D,,)&amp;"","")</f>
        <v/>
      </c>
      <c r="E1943" s="19">
        <f>IFERROR(_xlfn.XLOOKUP(Apollo_Results[[#This Row],[Company Number ]],Apollo_Data___Inc_Lender!A:A,Apollo_Data___Inc_Lender!E:E,"",),"")</f>
        <v>0</v>
      </c>
      <c r="F1943" s="8" t="str">
        <f>IFERROR(_xlfn.XLOOKUP(Apollo_Results[[#This Row],[Company Number ]],Apollo_Data___Inc_Lender!A:A,Apollo_Data___Inc_Lender!F:F,"",0)&amp;"","")</f>
        <v/>
      </c>
      <c r="G1943" s="19">
        <f>_xlfn.XLOOKUP(Apollo_Results[[#This Row],[Company Number ]],Apollo_Data___Inc_Lender!A:A,Apollo_Data___Inc_Lender!G:G,"",0)</f>
        <v>44830</v>
      </c>
      <c r="H1943" s="8" t="str">
        <f>IFERROR(Apollo_Data__Comp_No[[#This Row],[First Name]],"")</f>
        <v>Robert</v>
      </c>
      <c r="I1943" s="8" t="str">
        <f>IFERROR(Apollo_Data__Comp_No[[#This Row],[Last Name]],"")</f>
        <v>Gittins</v>
      </c>
      <c r="M1943" s="8" t="str">
        <f>IFERROR(Apollo_Data__Comp_No[[#This Row],[Company Linkedin Url]],"")</f>
        <v>http://www.linkedin.com/company/marches-property-group</v>
      </c>
      <c r="N1943" s="8" t="str">
        <f>IFERROR(Apollo_Data__Comp_No[[#This Row],[Website]],"")</f>
        <v>https://marchespropertygroup.co.uk</v>
      </c>
      <c r="O1943" s="8" t="str">
        <f>IFERROR(Apollo_Data__Comp_No[[#This Row],[Company Address]],"")</f>
        <v>England, United Kingdom</v>
      </c>
      <c r="P1943" s="32"/>
    </row>
    <row r="1944" spans="1:16" x14ac:dyDescent="0.4">
      <c r="A1944" s="18" t="str">
        <f>IFERROR(Apollo_Data__Comp_No[[#This Row],[CH Company number]],"")</f>
        <v>07399164</v>
      </c>
      <c r="B1944" s="14" t="str">
        <f>IFERROR(Apollo_Data__Comp_No[[#This Row],[company]],"")</f>
        <v>FW Properties Ltd</v>
      </c>
      <c r="C1944" s="14" t="str">
        <f>IFERROR(_xlfn.XLOOKUP(Apollo_Results[[#This Row],[Company Number ]],Apollo_Data___Inc_Lender!A:A,Apollo_Data___Inc_Lender!C:C,,)&amp;"","")</f>
        <v>Ian - Fox; Emma - Wells; Wells, Julian Sandford</v>
      </c>
      <c r="D1944" s="8" t="str">
        <f>IFERROR(_xlfn.XLOOKUP(Apollo_Results[[#This Row],[Company Number ]],Apollo_Data___Inc_Lender!A:A,Apollo_Data___Inc_Lender!D:D,,)&amp;"","")</f>
        <v/>
      </c>
      <c r="E1944" s="19">
        <f>IFERROR(_xlfn.XLOOKUP(Apollo_Results[[#This Row],[Company Number ]],Apollo_Data___Inc_Lender!A:A,Apollo_Data___Inc_Lender!E:E,"",),"")</f>
        <v>0</v>
      </c>
      <c r="F1944" s="8" t="str">
        <f>IFERROR(_xlfn.XLOOKUP(Apollo_Results[[#This Row],[Company Number ]],Apollo_Data___Inc_Lender!A:A,Apollo_Data___Inc_Lender!F:F,"",0)&amp;"","")</f>
        <v/>
      </c>
      <c r="G1944" s="19">
        <f>_xlfn.XLOOKUP(Apollo_Results[[#This Row],[Company Number ]],Apollo_Data___Inc_Lender!A:A,Apollo_Data___Inc_Lender!G:G,"",0)</f>
        <v>40457</v>
      </c>
      <c r="H1944" s="8" t="str">
        <f>IFERROR(Apollo_Data__Comp_No[[#This Row],[First Name]],"")</f>
        <v>Jack</v>
      </c>
      <c r="I1944" s="8" t="str">
        <f>IFERROR(Apollo_Data__Comp_No[[#This Row],[Last Name]],"")</f>
        <v>Trutch</v>
      </c>
      <c r="M1944" s="8" t="str">
        <f>IFERROR(Apollo_Data__Comp_No[[#This Row],[Company Linkedin Url]],"")</f>
        <v>http://www.linkedin.com/company/fw-properties-ltd</v>
      </c>
      <c r="N1944" s="8" t="str">
        <f>IFERROR(Apollo_Data__Comp_No[[#This Row],[Website]],"")</f>
        <v>https://fw-properties.com</v>
      </c>
      <c r="O1944" s="8" t="str">
        <f>IFERROR(Apollo_Data__Comp_No[[#This Row],[Company Address]],"")</f>
        <v>3 The Close, Norwich, England, United Kingdom, NR11 8</v>
      </c>
      <c r="P1944" s="32"/>
    </row>
    <row r="1945" spans="1:16" x14ac:dyDescent="0.4">
      <c r="A1945" s="18" t="str">
        <f>IFERROR(Apollo_Data__Comp_No[[#This Row],[CH Company number]],"")</f>
        <v>14196170</v>
      </c>
      <c r="B1945" s="14" t="str">
        <f>IFERROR(Apollo_Data__Comp_No[[#This Row],[company]],"")</f>
        <v>Firsby Property Group</v>
      </c>
      <c r="C1945" s="14" t="str">
        <f>IFERROR(_xlfn.XLOOKUP(Apollo_Results[[#This Row],[Company Number ]],Apollo_Data___Inc_Lender!A:A,Apollo_Data___Inc_Lender!C:C,,)&amp;"","")</f>
        <v>Avrohom - Reiner</v>
      </c>
      <c r="D1945" s="8" t="str">
        <f>IFERROR(_xlfn.XLOOKUP(Apollo_Results[[#This Row],[Company Number ]],Apollo_Data___Inc_Lender!A:A,Apollo_Data___Inc_Lender!D:D,,)&amp;"","")</f>
        <v/>
      </c>
      <c r="E1945" s="19">
        <f>IFERROR(_xlfn.XLOOKUP(Apollo_Results[[#This Row],[Company Number ]],Apollo_Data___Inc_Lender!A:A,Apollo_Data___Inc_Lender!E:E,"",),"")</f>
        <v>0</v>
      </c>
      <c r="F1945" s="8" t="str">
        <f>IFERROR(_xlfn.XLOOKUP(Apollo_Results[[#This Row],[Company Number ]],Apollo_Data___Inc_Lender!A:A,Apollo_Data___Inc_Lender!F:F,"",0)&amp;"","")</f>
        <v/>
      </c>
      <c r="G1945" s="19">
        <f>_xlfn.XLOOKUP(Apollo_Results[[#This Row],[Company Number ]],Apollo_Data___Inc_Lender!A:A,Apollo_Data___Inc_Lender!G:G,"",0)</f>
        <v>44738</v>
      </c>
      <c r="H1945" s="8" t="str">
        <f>IFERROR(Apollo_Data__Comp_No[[#This Row],[First Name]],"")</f>
        <v>Sholly</v>
      </c>
      <c r="I1945" s="8" t="str">
        <f>IFERROR(Apollo_Data__Comp_No[[#This Row],[Last Name]],"")</f>
        <v>Inglis</v>
      </c>
      <c r="M1945" s="8" t="str">
        <f>IFERROR(Apollo_Data__Comp_No[[#This Row],[Company Linkedin Url]],"")</f>
        <v>http://www.linkedin.com/company/firsby-property-group</v>
      </c>
      <c r="N1945" s="8" t="str">
        <f>IFERROR(Apollo_Data__Comp_No[[#This Row],[Website]],"")</f>
        <v>https://firsby.com</v>
      </c>
      <c r="O1945" s="8" t="str">
        <f>IFERROR(Apollo_Data__Comp_No[[#This Row],[Company Address]],"")</f>
        <v>35 Brent Street, London, England, United Kingdom, NW4 2RE</v>
      </c>
      <c r="P1945" s="32"/>
    </row>
    <row r="1946" spans="1:16" x14ac:dyDescent="0.4">
      <c r="A1946" s="18" t="str">
        <f>IFERROR(Apollo_Data__Comp_No[[#This Row],[CH Company number]],"")</f>
        <v>13422657</v>
      </c>
      <c r="B1946" s="14" t="str">
        <f>IFERROR(Apollo_Data__Comp_No[[#This Row],[company]],"")</f>
        <v>DARE</v>
      </c>
      <c r="C1946" s="14" t="str">
        <f>IFERROR(_xlfn.XLOOKUP(Apollo_Results[[#This Row],[Company Number ]],Apollo_Data___Inc_Lender!A:A,Apollo_Data___Inc_Lender!C:C,,)&amp;"","")</f>
        <v>Ivor - Walklett</v>
      </c>
      <c r="D1946" s="8" t="str">
        <f>IFERROR(_xlfn.XLOOKUP(Apollo_Results[[#This Row],[Company Number ]],Apollo_Data___Inc_Lender!A:A,Apollo_Data___Inc_Lender!D:D,,)&amp;"","")</f>
        <v/>
      </c>
      <c r="E1946" s="19">
        <f>IFERROR(_xlfn.XLOOKUP(Apollo_Results[[#This Row],[Company Number ]],Apollo_Data___Inc_Lender!A:A,Apollo_Data___Inc_Lender!E:E,"",),"")</f>
        <v>0</v>
      </c>
      <c r="F1946" s="8" t="str">
        <f>IFERROR(_xlfn.XLOOKUP(Apollo_Results[[#This Row],[Company Number ]],Apollo_Data___Inc_Lender!A:A,Apollo_Data___Inc_Lender!F:F,"",0)&amp;"","")</f>
        <v/>
      </c>
      <c r="G1946" s="19">
        <f>_xlfn.XLOOKUP(Apollo_Results[[#This Row],[Company Number ]],Apollo_Data___Inc_Lender!A:A,Apollo_Data___Inc_Lender!G:G,"",0)</f>
        <v>44342</v>
      </c>
      <c r="H1946" s="8" t="str">
        <f>IFERROR(Apollo_Data__Comp_No[[#This Row],[First Name]],"")</f>
        <v>Aleksejs</v>
      </c>
      <c r="I1946" s="8" t="str">
        <f>IFERROR(Apollo_Data__Comp_No[[#This Row],[Last Name]],"")</f>
        <v>Kovalevskis</v>
      </c>
      <c r="M1946" s="8" t="str">
        <f>IFERROR(Apollo_Data__Comp_No[[#This Row],[Company Linkedin Url]],"")</f>
        <v>http://www.linkedin.com/company/dare-property-group-limited</v>
      </c>
      <c r="N1946" s="8" t="str">
        <f>IFERROR(Apollo_Data__Comp_No[[#This Row],[Website]],"")</f>
        <v>https://darepropertygroup.com.au</v>
      </c>
      <c r="O1946" s="8" t="str">
        <f>IFERROR(Apollo_Data__Comp_No[[#This Row],[Company Address]],"")</f>
        <v>Surry Hills, New South Wales, Australia, 2010</v>
      </c>
      <c r="P1946" s="32"/>
    </row>
    <row r="1947" spans="1:16" x14ac:dyDescent="0.4">
      <c r="A1947" s="18" t="str">
        <f>IFERROR(Apollo_Data__Comp_No[[#This Row],[CH Company number]],"")</f>
        <v>05916108</v>
      </c>
      <c r="B1947" s="14" t="str">
        <f>IFERROR(Apollo_Data__Comp_No[[#This Row],[company]],"")</f>
        <v>ARC Retail &amp; Leisure</v>
      </c>
      <c r="C1947" s="14" t="str">
        <f>IFERROR(_xlfn.XLOOKUP(Apollo_Results[[#This Row],[Company Number ]],Apollo_Data___Inc_Lender!A:A,Apollo_Data___Inc_Lender!C:C,,)&amp;"","")</f>
        <v>Brendan - Carter</v>
      </c>
      <c r="D1947" s="8" t="str">
        <f>IFERROR(_xlfn.XLOOKUP(Apollo_Results[[#This Row],[Company Number ]],Apollo_Data___Inc_Lender!A:A,Apollo_Data___Inc_Lender!D:D,,)&amp;"","")</f>
        <v>Hsbc Bank PLC</v>
      </c>
      <c r="E1947" s="19">
        <f>IFERROR(_xlfn.XLOOKUP(Apollo_Results[[#This Row],[Company Number ]],Apollo_Data___Inc_Lender!A:A,Apollo_Data___Inc_Lender!E:E,"",),"")</f>
        <v>39521</v>
      </c>
      <c r="F1947" s="8" t="str">
        <f>IFERROR(_xlfn.XLOOKUP(Apollo_Results[[#This Row],[Company Number ]],Apollo_Data___Inc_Lender!A:A,Apollo_Data___Inc_Lender!F:F,"",0)&amp;"","")</f>
        <v>outstanding</v>
      </c>
      <c r="G1947" s="19">
        <f>_xlfn.XLOOKUP(Apollo_Results[[#This Row],[Company Number ]],Apollo_Data___Inc_Lender!A:A,Apollo_Data___Inc_Lender!G:G,"",0)</f>
        <v>38953</v>
      </c>
      <c r="H1947" s="8" t="str">
        <f>IFERROR(Apollo_Data__Comp_No[[#This Row],[First Name]],"")</f>
        <v>Spencer</v>
      </c>
      <c r="I1947" s="8" t="str">
        <f>IFERROR(Apollo_Data__Comp_No[[#This Row],[Last Name]],"")</f>
        <v>Wilson</v>
      </c>
      <c r="M1947" s="8" t="str">
        <f>IFERROR(Apollo_Data__Comp_No[[#This Row],[Company Linkedin Url]],"")</f>
        <v>http://www.linkedin.com/company/arc-retail-and-leisure</v>
      </c>
      <c r="N1947" s="8" t="str">
        <f>IFERROR(Apollo_Data__Comp_No[[#This Row],[Website]],"")</f>
        <v>https://arcretail.co.uk</v>
      </c>
      <c r="O1947" s="8" t="str">
        <f>IFERROR(Apollo_Data__Comp_No[[#This Row],[Company Address]],"")</f>
        <v>Bristol, England, United Kingdom</v>
      </c>
      <c r="P1947" s="32"/>
    </row>
    <row r="1948" spans="1:16" x14ac:dyDescent="0.4">
      <c r="A1948" s="18" t="str">
        <f>IFERROR(Apollo_Data__Comp_No[[#This Row],[CH Company number]],"")</f>
        <v>02165913</v>
      </c>
      <c r="B1948" s="14" t="str">
        <f>IFERROR(Apollo_Data__Comp_No[[#This Row],[company]],"")</f>
        <v>A &amp; C Developments</v>
      </c>
      <c r="C1948" s="14" t="str">
        <f>IFERROR(_xlfn.XLOOKUP(Apollo_Results[[#This Row],[Company Number ]],Apollo_Data___Inc_Lender!A:A,Apollo_Data___Inc_Lender!C:C,,)&amp;"","")</f>
        <v>Christakis - Iacovides; Ninos - Koumettou</v>
      </c>
      <c r="D1948" s="8" t="str">
        <f>IFERROR(_xlfn.XLOOKUP(Apollo_Results[[#This Row],[Company Number ]],Apollo_Data___Inc_Lender!A:A,Apollo_Data___Inc_Lender!D:D,,)&amp;"","")</f>
        <v>Eurobank Cyprus Limited</v>
      </c>
      <c r="E1948" s="19">
        <f>IFERROR(_xlfn.XLOOKUP(Apollo_Results[[#This Row],[Company Number ]],Apollo_Data___Inc_Lender!A:A,Apollo_Data___Inc_Lender!E:E,"",),"")</f>
        <v>41306</v>
      </c>
      <c r="F1948" s="8" t="str">
        <f>IFERROR(_xlfn.XLOOKUP(Apollo_Results[[#This Row],[Company Number ]],Apollo_Data___Inc_Lender!A:A,Apollo_Data___Inc_Lender!F:F,"",0)&amp;"","")</f>
        <v>outstanding</v>
      </c>
      <c r="G1948" s="19">
        <f>_xlfn.XLOOKUP(Apollo_Results[[#This Row],[Company Number ]],Apollo_Data___Inc_Lender!A:A,Apollo_Data___Inc_Lender!G:G,"",0)</f>
        <v>32037</v>
      </c>
      <c r="H1948" s="8" t="str">
        <f>IFERROR(Apollo_Data__Comp_No[[#This Row],[First Name]],"")</f>
        <v>Zak</v>
      </c>
      <c r="I1948" s="8" t="str">
        <f>IFERROR(Apollo_Data__Comp_No[[#This Row],[Last Name]],"")</f>
        <v>Culleton</v>
      </c>
      <c r="M1948" s="8" t="str">
        <f>IFERROR(Apollo_Data__Comp_No[[#This Row],[Company Linkedin Url]],"")</f>
        <v>http://www.linkedin.com/company/a-&amp;-c-developments-uk-ltd</v>
      </c>
      <c r="N1948" s="8" t="str">
        <f>IFERROR(Apollo_Data__Comp_No[[#This Row],[Website]],"")</f>
        <v>https://aandcdevelopments.com</v>
      </c>
      <c r="O1948" s="8" t="str">
        <f>IFERROR(Apollo_Data__Comp_No[[#This Row],[Company Address]],"")</f>
        <v>Main Road, Chelmsford, England, United Kingdom, CM3 3</v>
      </c>
      <c r="P1948" s="32"/>
    </row>
    <row r="1949" spans="1:16" x14ac:dyDescent="0.4">
      <c r="A1949" s="18" t="str">
        <f>IFERROR(Apollo_Data__Comp_No[[#This Row],[CH Company number]],"")</f>
        <v>10822102</v>
      </c>
      <c r="B1949" s="14" t="str">
        <f>IFERROR(Apollo_Data__Comp_No[[#This Row],[company]],"")</f>
        <v>MSA Creative Ltd</v>
      </c>
      <c r="C1949" s="14" t="str">
        <f>IFERROR(_xlfn.XLOOKUP(Apollo_Results[[#This Row],[Company Number ]],Apollo_Data___Inc_Lender!A:A,Apollo_Data___Inc_Lender!C:C,,)&amp;"","")</f>
        <v>Michael - Redrup; Natacha - Redrup</v>
      </c>
      <c r="D1949" s="8" t="str">
        <f>IFERROR(_xlfn.XLOOKUP(Apollo_Results[[#This Row],[Company Number ]],Apollo_Data___Inc_Lender!A:A,Apollo_Data___Inc_Lender!D:D,,)&amp;"","")</f>
        <v>Lloyds Bank PLC</v>
      </c>
      <c r="E1949" s="19">
        <f>IFERROR(_xlfn.XLOOKUP(Apollo_Results[[#This Row],[Company Number ]],Apollo_Data___Inc_Lender!A:A,Apollo_Data___Inc_Lender!E:E,"",),"")</f>
        <v>44018</v>
      </c>
      <c r="F1949" s="8" t="str">
        <f>IFERROR(_xlfn.XLOOKUP(Apollo_Results[[#This Row],[Company Number ]],Apollo_Data___Inc_Lender!A:A,Apollo_Data___Inc_Lender!F:F,"",0)&amp;"","")</f>
        <v>outstanding</v>
      </c>
      <c r="G1949" s="19">
        <f>_xlfn.XLOOKUP(Apollo_Results[[#This Row],[Company Number ]],Apollo_Data___Inc_Lender!A:A,Apollo_Data___Inc_Lender!G:G,"",0)</f>
        <v>42902</v>
      </c>
      <c r="H1949" s="8" t="str">
        <f>IFERROR(Apollo_Data__Comp_No[[#This Row],[First Name]],"")</f>
        <v>Lydia</v>
      </c>
      <c r="I1949" s="8" t="str">
        <f>IFERROR(Apollo_Data__Comp_No[[#This Row],[Last Name]],"")</f>
        <v>Joyce</v>
      </c>
      <c r="M1949" s="8" t="str">
        <f>IFERROR(Apollo_Data__Comp_No[[#This Row],[Company Linkedin Url]],"")</f>
        <v>http://www.linkedin.com/company/msa-creative-ltd</v>
      </c>
      <c r="N1949" s="8" t="str">
        <f>IFERROR(Apollo_Data__Comp_No[[#This Row],[Website]],"")</f>
        <v>https://msa-creative.co.uk</v>
      </c>
      <c r="O1949" s="8" t="str">
        <f>IFERROR(Apollo_Data__Comp_No[[#This Row],[Company Address]],"")</f>
        <v>Montpellier Drive, England, United Kingdom, RG9 4NR</v>
      </c>
      <c r="P1949" s="32"/>
    </row>
    <row r="1950" spans="1:16" x14ac:dyDescent="0.4">
      <c r="A1950" s="18" t="str">
        <f>IFERROR(Apollo_Data__Comp_No[[#This Row],[CH Company number]],"")</f>
        <v>09601259</v>
      </c>
      <c r="B1950" s="14" t="str">
        <f>IFERROR(Apollo_Data__Comp_No[[#This Row],[company]],"")</f>
        <v>Good Design and Build</v>
      </c>
      <c r="C1950" s="14" t="str">
        <f>IFERROR(_xlfn.XLOOKUP(Apollo_Results[[#This Row],[Company Number ]],Apollo_Data___Inc_Lender!A:A,Apollo_Data___Inc_Lender!C:C,,)&amp;"","")</f>
        <v>Amol - Kshatriya</v>
      </c>
      <c r="D1950" s="8" t="str">
        <f>IFERROR(_xlfn.XLOOKUP(Apollo_Results[[#This Row],[Company Number ]],Apollo_Data___Inc_Lender!A:A,Apollo_Data___Inc_Lender!D:D,,)&amp;"","")</f>
        <v/>
      </c>
      <c r="E1950" s="19">
        <f>IFERROR(_xlfn.XLOOKUP(Apollo_Results[[#This Row],[Company Number ]],Apollo_Data___Inc_Lender!A:A,Apollo_Data___Inc_Lender!E:E,"",),"")</f>
        <v>0</v>
      </c>
      <c r="F1950" s="8" t="str">
        <f>IFERROR(_xlfn.XLOOKUP(Apollo_Results[[#This Row],[Company Number ]],Apollo_Data___Inc_Lender!A:A,Apollo_Data___Inc_Lender!F:F,"",0)&amp;"","")</f>
        <v/>
      </c>
      <c r="G1950" s="19">
        <f>_xlfn.XLOOKUP(Apollo_Results[[#This Row],[Company Number ]],Apollo_Data___Inc_Lender!A:A,Apollo_Data___Inc_Lender!G:G,"",0)</f>
        <v>42144</v>
      </c>
      <c r="H1950" s="8" t="str">
        <f>IFERROR(Apollo_Data__Comp_No[[#This Row],[First Name]],"")</f>
        <v>Amol</v>
      </c>
      <c r="I1950" s="8" t="str">
        <f>IFERROR(Apollo_Data__Comp_No[[#This Row],[Last Name]],"")</f>
        <v>Kshatriya</v>
      </c>
      <c r="M1950" s="8" t="str">
        <f>IFERROR(Apollo_Data__Comp_No[[#This Row],[Company Linkedin Url]],"")</f>
        <v>http://www.linkedin.com/company/good-design-and-build</v>
      </c>
      <c r="N1950" s="8" t="str">
        <f>IFERROR(Apollo_Data__Comp_No[[#This Row],[Website]],"")</f>
        <v>https://gooddesignbuild.co.uk</v>
      </c>
      <c r="O1950" s="8" t="str">
        <f>IFERROR(Apollo_Data__Comp_No[[#This Row],[Company Address]],"")</f>
        <v>London, United Kingdom</v>
      </c>
      <c r="P1950" s="32"/>
    </row>
    <row r="1951" spans="1:16" x14ac:dyDescent="0.4">
      <c r="A1951" s="18" t="str">
        <f>IFERROR(Apollo_Data__Comp_No[[#This Row],[CH Company number]],"")</f>
        <v>08724216</v>
      </c>
      <c r="B1951" s="14" t="str">
        <f>IFERROR(Apollo_Data__Comp_No[[#This Row],[company]],"")</f>
        <v>Upright Property Group</v>
      </c>
      <c r="C1951" s="14" t="str">
        <f>IFERROR(_xlfn.XLOOKUP(Apollo_Results[[#This Row],[Company Number ]],Apollo_Data___Inc_Lender!A:A,Apollo_Data___Inc_Lender!C:C,,)&amp;"","")</f>
        <v>Matthew - Charlton; Alexander - Wakeford; Ben - Wilson</v>
      </c>
      <c r="D1951" s="8" t="str">
        <f>IFERROR(_xlfn.XLOOKUP(Apollo_Results[[#This Row],[Company Number ]],Apollo_Data___Inc_Lender!A:A,Apollo_Data___Inc_Lender!D:D,,)&amp;"","")</f>
        <v/>
      </c>
      <c r="E1951" s="19">
        <f>IFERROR(_xlfn.XLOOKUP(Apollo_Results[[#This Row],[Company Number ]],Apollo_Data___Inc_Lender!A:A,Apollo_Data___Inc_Lender!E:E,"",),"")</f>
        <v>0</v>
      </c>
      <c r="F1951" s="8" t="str">
        <f>IFERROR(_xlfn.XLOOKUP(Apollo_Results[[#This Row],[Company Number ]],Apollo_Data___Inc_Lender!A:A,Apollo_Data___Inc_Lender!F:F,"",0)&amp;"","")</f>
        <v/>
      </c>
      <c r="G1951" s="19">
        <f>_xlfn.XLOOKUP(Apollo_Results[[#This Row],[Company Number ]],Apollo_Data___Inc_Lender!A:A,Apollo_Data___Inc_Lender!G:G,"",0)</f>
        <v>41556</v>
      </c>
      <c r="H1951" s="8" t="str">
        <f>IFERROR(Apollo_Data__Comp_No[[#This Row],[First Name]],"")</f>
        <v>Liam</v>
      </c>
      <c r="I1951" s="8" t="str">
        <f>IFERROR(Apollo_Data__Comp_No[[#This Row],[Last Name]],"")</f>
        <v>Brennan</v>
      </c>
      <c r="M1951" s="8" t="str">
        <f>IFERROR(Apollo_Data__Comp_No[[#This Row],[Company Linkedin Url]],"")</f>
        <v>http://www.linkedin.com/company/upright-construction-ltd</v>
      </c>
      <c r="N1951" s="8" t="str">
        <f>IFERROR(Apollo_Data__Comp_No[[#This Row],[Website]],"")</f>
        <v>https://uprightpg.co.uk</v>
      </c>
      <c r="O1951" s="8" t="str">
        <f>IFERROR(Apollo_Data__Comp_No[[#This Row],[Company Address]],"")</f>
        <v>14 West Street, Reigate, England, United Kingdom, RH2 9BS</v>
      </c>
      <c r="P1951" s="32"/>
    </row>
    <row r="1952" spans="1:16" x14ac:dyDescent="0.4">
      <c r="A1952" s="18" t="str">
        <f>IFERROR(Apollo_Data__Comp_No[[#This Row],[CH Company number]],"")</f>
        <v>OC343199</v>
      </c>
      <c r="B1952" s="14" t="str">
        <f>IFERROR(Apollo_Data__Comp_No[[#This Row],[company]],"")</f>
        <v>Campbell Buchanan Fine Homes</v>
      </c>
      <c r="C1952" s="14" t="str">
        <f>IFERROR(_xlfn.XLOOKUP(Apollo_Results[[#This Row],[Company Number ]],Apollo_Data___Inc_Lender!A:A,Apollo_Data___Inc_Lender!C:C,,)&amp;"","")</f>
        <v>Fitzroy Land And Property Limited; Mgpl Property Limited</v>
      </c>
      <c r="D1952" s="8" t="str">
        <f>IFERROR(_xlfn.XLOOKUP(Apollo_Results[[#This Row],[Company Number ]],Apollo_Data___Inc_Lender!A:A,Apollo_Data___Inc_Lender!D:D,,)&amp;"","")</f>
        <v>Lloyds Tsb Bank PLC</v>
      </c>
      <c r="E1952" s="19">
        <f>IFERROR(_xlfn.XLOOKUP(Apollo_Results[[#This Row],[Company Number ]],Apollo_Data___Inc_Lender!A:A,Apollo_Data___Inc_Lender!E:E,"",),"")</f>
        <v>41291</v>
      </c>
      <c r="F1952" s="8" t="str">
        <f>IFERROR(_xlfn.XLOOKUP(Apollo_Results[[#This Row],[Company Number ]],Apollo_Data___Inc_Lender!A:A,Apollo_Data___Inc_Lender!F:F,"",0)&amp;"","")</f>
        <v>fully-satisfied</v>
      </c>
      <c r="G1952" s="19">
        <f>_xlfn.XLOOKUP(Apollo_Results[[#This Row],[Company Number ]],Apollo_Data___Inc_Lender!A:A,Apollo_Data___Inc_Lender!G:G,"",0)</f>
        <v>39853</v>
      </c>
      <c r="H1952" s="8" t="str">
        <f>IFERROR(Apollo_Data__Comp_No[[#This Row],[First Name]],"")</f>
        <v>Emma</v>
      </c>
      <c r="I1952" s="8" t="str">
        <f>IFERROR(Apollo_Data__Comp_No[[#This Row],[Last Name]],"")</f>
        <v>Gater</v>
      </c>
      <c r="M1952" s="8" t="str">
        <f>IFERROR(Apollo_Data__Comp_No[[#This Row],[Company Linkedin Url]],"")</f>
        <v>http://www.linkedin.com/company/cbgfinehomes</v>
      </c>
      <c r="N1952" s="8" t="str">
        <f>IFERROR(Apollo_Data__Comp_No[[#This Row],[Website]],"")</f>
        <v>https://campbellbuchanan.com</v>
      </c>
      <c r="O1952" s="8" t="str">
        <f>IFERROR(Apollo_Data__Comp_No[[#This Row],[Company Address]],"")</f>
        <v>Sovereign Court, Huntingdon, England, United Kingdom, PE29 6</v>
      </c>
      <c r="P1952" s="32"/>
    </row>
    <row r="1953" spans="1:16" x14ac:dyDescent="0.4">
      <c r="A1953" s="18" t="str">
        <f>IFERROR(Apollo_Data__Comp_No[[#This Row],[CH Company number]],"")</f>
        <v>10818756</v>
      </c>
      <c r="B1953" s="14" t="str">
        <f>IFERROR(Apollo_Data__Comp_No[[#This Row],[company]],"")</f>
        <v>Hockley Developments Ltd</v>
      </c>
      <c r="C1953" s="14" t="str">
        <f>IFERROR(_xlfn.XLOOKUP(Apollo_Results[[#This Row],[Company Number ]],Apollo_Data___Inc_Lender!A:A,Apollo_Data___Inc_Lender!C:C,,)&amp;"","")</f>
        <v>Alan - Forsyth</v>
      </c>
      <c r="D1953" s="8" t="str">
        <f>IFERROR(_xlfn.XLOOKUP(Apollo_Results[[#This Row],[Company Number ]],Apollo_Data___Inc_Lender!A:A,Apollo_Data___Inc_Lender!D:D,,)&amp;"","")</f>
        <v>Allica Bank Limited</v>
      </c>
      <c r="E1953" s="19">
        <f>IFERROR(_xlfn.XLOOKUP(Apollo_Results[[#This Row],[Company Number ]],Apollo_Data___Inc_Lender!A:A,Apollo_Data___Inc_Lender!E:E,"",),"")</f>
        <v>45743</v>
      </c>
      <c r="F1953" s="8" t="str">
        <f>IFERROR(_xlfn.XLOOKUP(Apollo_Results[[#This Row],[Company Number ]],Apollo_Data___Inc_Lender!A:A,Apollo_Data___Inc_Lender!F:F,"",0)&amp;"","")</f>
        <v>outstanding</v>
      </c>
      <c r="G1953" s="19">
        <f>_xlfn.XLOOKUP(Apollo_Results[[#This Row],[Company Number ]],Apollo_Data___Inc_Lender!A:A,Apollo_Data___Inc_Lender!G:G,"",0)</f>
        <v>42900</v>
      </c>
      <c r="H1953" s="8" t="str">
        <f>IFERROR(Apollo_Data__Comp_No[[#This Row],[First Name]],"")</f>
        <v>Luke</v>
      </c>
      <c r="I1953" s="8" t="str">
        <f>IFERROR(Apollo_Data__Comp_No[[#This Row],[Last Name]],"")</f>
        <v>Gates</v>
      </c>
      <c r="M1953" s="8" t="str">
        <f>IFERROR(Apollo_Data__Comp_No[[#This Row],[Company Linkedin Url]],"")</f>
        <v>http://www.linkedin.com/company/hockley-developments-ltd</v>
      </c>
      <c r="N1953" s="8" t="str">
        <f>IFERROR(Apollo_Data__Comp_No[[#This Row],[Website]],"")</f>
        <v>https://hockleydevelopments.com</v>
      </c>
      <c r="O1953" s="8" t="str">
        <f>IFERROR(Apollo_Data__Comp_No[[#This Row],[Company Address]],"")</f>
        <v>15 Clarendon Street, Nottingham, England, United Kingdom, NG1 5LN</v>
      </c>
      <c r="P1953" s="32"/>
    </row>
    <row r="1954" spans="1:16" x14ac:dyDescent="0.4">
      <c r="A1954" s="18" t="str">
        <f>IFERROR(Apollo_Data__Comp_No[[#This Row],[CH Company number]],"")</f>
        <v>00770401</v>
      </c>
      <c r="B1954" s="14" t="str">
        <f>IFERROR(Apollo_Data__Comp_No[[#This Row],[company]],"")</f>
        <v>Spurdown Limited</v>
      </c>
      <c r="C1954" s="14" t="str">
        <f>IFERROR(_xlfn.XLOOKUP(Apollo_Results[[#This Row],[Company Number ]],Apollo_Data___Inc_Lender!A:A,Apollo_Data___Inc_Lender!C:C,,)&amp;"","")</f>
        <v>Danielle - Cresswell; Helen - Anson; Simon - Parker; Victoria - Parker</v>
      </c>
      <c r="D1954" s="8" t="str">
        <f>IFERROR(_xlfn.XLOOKUP(Apollo_Results[[#This Row],[Company Number ]],Apollo_Data___Inc_Lender!A:A,Apollo_Data___Inc_Lender!D:D,,)&amp;"","")</f>
        <v>Lloyds Tsb Bank PLC</v>
      </c>
      <c r="E1954" s="19">
        <f>IFERROR(_xlfn.XLOOKUP(Apollo_Results[[#This Row],[Company Number ]],Apollo_Data___Inc_Lender!A:A,Apollo_Data___Inc_Lender!E:E,"",),"")</f>
        <v>40086</v>
      </c>
      <c r="F1954" s="8" t="str">
        <f>IFERROR(_xlfn.XLOOKUP(Apollo_Results[[#This Row],[Company Number ]],Apollo_Data___Inc_Lender!A:A,Apollo_Data___Inc_Lender!F:F,"",0)&amp;"","")</f>
        <v>fully-satisfied</v>
      </c>
      <c r="G1954" s="19">
        <f>_xlfn.XLOOKUP(Apollo_Results[[#This Row],[Company Number ]],Apollo_Data___Inc_Lender!A:A,Apollo_Data___Inc_Lender!G:G,"",0)</f>
        <v>23232</v>
      </c>
      <c r="H1954" s="8" t="str">
        <f>IFERROR(Apollo_Data__Comp_No[[#This Row],[First Name]],"")</f>
        <v>Josh</v>
      </c>
      <c r="I1954" s="8" t="str">
        <f>IFERROR(Apollo_Data__Comp_No[[#This Row],[Last Name]],"")</f>
        <v>Bsc</v>
      </c>
      <c r="M1954" s="8" t="str">
        <f>IFERROR(Apollo_Data__Comp_No[[#This Row],[Company Linkedin Url]],"")</f>
        <v>http://www.linkedin.com/company/spurdown-limited</v>
      </c>
      <c r="N1954" s="8" t="str">
        <f>IFERROR(Apollo_Data__Comp_No[[#This Row],[Website]],"")</f>
        <v>https://spurdown.co.uk</v>
      </c>
      <c r="O1954" s="8" t="str">
        <f>IFERROR(Apollo_Data__Comp_No[[#This Row],[Company Address]],"")</f>
        <v>Goudhurst, England, United Kingdom, TN17 1AQ</v>
      </c>
      <c r="P1954" s="32"/>
    </row>
    <row r="1955" spans="1:16" x14ac:dyDescent="0.4">
      <c r="A1955" s="18" t="str">
        <f>IFERROR(Apollo_Data__Comp_No[[#This Row],[CH Company number]],"")</f>
        <v>SC722257</v>
      </c>
      <c r="B1955" s="14" t="str">
        <f>IFERROR(Apollo_Data__Comp_No[[#This Row],[company]],"")</f>
        <v>Horgan Homes</v>
      </c>
      <c r="C1955" s="14" t="str">
        <f>IFERROR(_xlfn.XLOOKUP(Apollo_Results[[#This Row],[Company Number ]],Apollo_Data___Inc_Lender!A:A,Apollo_Data___Inc_Lender!C:C,,)&amp;"","")</f>
        <v>Jillian - Horgan; Kevin - Horgan</v>
      </c>
      <c r="D1955" s="8" t="str">
        <f>IFERROR(_xlfn.XLOOKUP(Apollo_Results[[#This Row],[Company Number ]],Apollo_Data___Inc_Lender!A:A,Apollo_Data___Inc_Lender!D:D,,)&amp;"","")</f>
        <v>The Mortgage Works (UK) PLC</v>
      </c>
      <c r="E1955" s="19">
        <f>IFERROR(_xlfn.XLOOKUP(Apollo_Results[[#This Row],[Company Number ]],Apollo_Data___Inc_Lender!A:A,Apollo_Data___Inc_Lender!E:E,"",),"")</f>
        <v>44930</v>
      </c>
      <c r="F1955" s="8" t="str">
        <f>IFERROR(_xlfn.XLOOKUP(Apollo_Results[[#This Row],[Company Number ]],Apollo_Data___Inc_Lender!A:A,Apollo_Data___Inc_Lender!F:F,"",0)&amp;"","")</f>
        <v>outstanding</v>
      </c>
      <c r="G1955" s="19">
        <f>_xlfn.XLOOKUP(Apollo_Results[[#This Row],[Company Number ]],Apollo_Data___Inc_Lender!A:A,Apollo_Data___Inc_Lender!G:G,"",0)</f>
        <v>44599</v>
      </c>
      <c r="H1955" s="8" t="str">
        <f>IFERROR(Apollo_Data__Comp_No[[#This Row],[First Name]],"")</f>
        <v>Sophie</v>
      </c>
      <c r="I1955" s="8" t="str">
        <f>IFERROR(Apollo_Data__Comp_No[[#This Row],[Last Name]],"")</f>
        <v>Horgan</v>
      </c>
      <c r="M1955" s="8" t="str">
        <f>IFERROR(Apollo_Data__Comp_No[[#This Row],[Company Linkedin Url]],"")</f>
        <v>http://www.linkedin.com/company/horgan-homes</v>
      </c>
      <c r="N1955" s="8" t="str">
        <f>IFERROR(Apollo_Data__Comp_No[[#This Row],[Website]],"")</f>
        <v>https://horganhomes.co.uk</v>
      </c>
      <c r="O1955" s="8" t="str">
        <f>IFERROR(Apollo_Data__Comp_No[[#This Row],[Company Address]],"")</f>
        <v>Dudley, England, United Kingdom</v>
      </c>
      <c r="P1955" s="32"/>
    </row>
    <row r="1956" spans="1:16" x14ac:dyDescent="0.4">
      <c r="A1956" s="18" t="str">
        <f>IFERROR(Apollo_Data__Comp_No[[#This Row],[CH Company number]],"")</f>
        <v>10118787</v>
      </c>
      <c r="B1956" s="14" t="str">
        <f>IFERROR(Apollo_Data__Comp_No[[#This Row],[company]],"")</f>
        <v>Blues Property</v>
      </c>
      <c r="C1956" s="14" t="str">
        <f>IFERROR(_xlfn.XLOOKUP(Apollo_Results[[#This Row],[Company Number ]],Apollo_Data___Inc_Lender!A:A,Apollo_Data___Inc_Lender!C:C,,)&amp;"","")</f>
        <v>Ian - Purkiss</v>
      </c>
      <c r="D1956" s="8" t="str">
        <f>IFERROR(_xlfn.XLOOKUP(Apollo_Results[[#This Row],[Company Number ]],Apollo_Data___Inc_Lender!A:A,Apollo_Data___Inc_Lender!D:D,,)&amp;"","")</f>
        <v>Quantum Development Finance LTD</v>
      </c>
      <c r="E1956" s="19">
        <f>IFERROR(_xlfn.XLOOKUP(Apollo_Results[[#This Row],[Company Number ]],Apollo_Data___Inc_Lender!A:A,Apollo_Data___Inc_Lender!E:E,"",),"")</f>
        <v>45614</v>
      </c>
      <c r="F1956" s="8" t="str">
        <f>IFERROR(_xlfn.XLOOKUP(Apollo_Results[[#This Row],[Company Number ]],Apollo_Data___Inc_Lender!A:A,Apollo_Data___Inc_Lender!F:F,"",0)&amp;"","")</f>
        <v>outstanding</v>
      </c>
      <c r="G1956" s="19">
        <f>_xlfn.XLOOKUP(Apollo_Results[[#This Row],[Company Number ]],Apollo_Data___Inc_Lender!A:A,Apollo_Data___Inc_Lender!G:G,"",0)</f>
        <v>42472</v>
      </c>
      <c r="H1956" s="8" t="str">
        <f>IFERROR(Apollo_Data__Comp_No[[#This Row],[First Name]],"")</f>
        <v>Farnaz</v>
      </c>
      <c r="I1956" s="8" t="str">
        <f>IFERROR(Apollo_Data__Comp_No[[#This Row],[Last Name]],"")</f>
        <v>Fardoost</v>
      </c>
      <c r="M1956" s="8" t="str">
        <f>IFERROR(Apollo_Data__Comp_No[[#This Row],[Company Linkedin Url]],"")</f>
        <v>http://www.linkedin.com/company/bluesproperty</v>
      </c>
      <c r="N1956" s="8" t="str">
        <f>IFERROR(Apollo_Data__Comp_No[[#This Row],[Website]],"")</f>
        <v>https://bluesproperty.com</v>
      </c>
      <c r="O1956" s="8" t="str">
        <f>IFERROR(Apollo_Data__Comp_No[[#This Row],[Company Address]],"")</f>
        <v>98c Hartington Grove, Cambridge, England, United Kingdom, CB1 7UB</v>
      </c>
      <c r="P1956" s="32"/>
    </row>
    <row r="1957" spans="1:16" x14ac:dyDescent="0.4">
      <c r="A1957" s="18" t="str">
        <f>IFERROR(Apollo_Data__Comp_No[[#This Row],[CH Company number]],"")</f>
        <v>12891358</v>
      </c>
      <c r="B1957" s="14" t="str">
        <f>IFERROR(Apollo_Data__Comp_No[[#This Row],[company]],"")</f>
        <v>Levison Rose Homes</v>
      </c>
      <c r="C1957" s="14" t="str">
        <f>IFERROR(_xlfn.XLOOKUP(Apollo_Results[[#This Row],[Company Number ]],Apollo_Data___Inc_Lender!A:A,Apollo_Data___Inc_Lender!C:C,,)&amp;"","")</f>
        <v>Matthew - Carr; Allan - French</v>
      </c>
      <c r="D1957" s="8" t="str">
        <f>IFERROR(_xlfn.XLOOKUP(Apollo_Results[[#This Row],[Company Number ]],Apollo_Data___Inc_Lender!A:A,Apollo_Data___Inc_Lender!D:D,,)&amp;"","")</f>
        <v>Castle West Developments Limited</v>
      </c>
      <c r="E1957" s="19">
        <f>IFERROR(_xlfn.XLOOKUP(Apollo_Results[[#This Row],[Company Number ]],Apollo_Data___Inc_Lender!A:A,Apollo_Data___Inc_Lender!E:E,"",),"")</f>
        <v>45747</v>
      </c>
      <c r="F1957" s="8" t="str">
        <f>IFERROR(_xlfn.XLOOKUP(Apollo_Results[[#This Row],[Company Number ]],Apollo_Data___Inc_Lender!A:A,Apollo_Data___Inc_Lender!F:F,"",0)&amp;"","")</f>
        <v>outstanding</v>
      </c>
      <c r="G1957" s="19">
        <f>_xlfn.XLOOKUP(Apollo_Results[[#This Row],[Company Number ]],Apollo_Data___Inc_Lender!A:A,Apollo_Data___Inc_Lender!G:G,"",0)</f>
        <v>44095</v>
      </c>
      <c r="H1957" s="8" t="str">
        <f>IFERROR(Apollo_Data__Comp_No[[#This Row],[First Name]],"")</f>
        <v>Dave</v>
      </c>
      <c r="I1957" s="8" t="str">
        <f>IFERROR(Apollo_Data__Comp_No[[#This Row],[Last Name]],"")</f>
        <v>Wilkes</v>
      </c>
      <c r="M1957" s="8" t="str">
        <f>IFERROR(Apollo_Data__Comp_No[[#This Row],[Company Linkedin Url]],"")</f>
        <v>http://www.linkedin.com/company/levisonrosehomes</v>
      </c>
      <c r="N1957" s="8" t="str">
        <f>IFERROR(Apollo_Data__Comp_No[[#This Row],[Website]],"")</f>
        <v>https://levisonrose.co.uk</v>
      </c>
      <c r="O1957" s="8" t="str">
        <f>IFERROR(Apollo_Data__Comp_No[[#This Row],[Company Address]],"")</f>
        <v>United Kingdom</v>
      </c>
      <c r="P1957" s="32"/>
    </row>
    <row r="1958" spans="1:16" x14ac:dyDescent="0.4">
      <c r="A1958" s="18" t="str">
        <f>IFERROR(Apollo_Data__Comp_No[[#This Row],[CH Company number]],"")</f>
        <v>OC350382</v>
      </c>
      <c r="B1958" s="14" t="str">
        <f>IFERROR(Apollo_Data__Comp_No[[#This Row],[company]],"")</f>
        <v>Johnsons Property Consultants</v>
      </c>
      <c r="C1958" s="14" t="str">
        <f>IFERROR(_xlfn.XLOOKUP(Apollo_Results[[#This Row],[Company Number ]],Apollo_Data___Inc_Lender!A:A,Apollo_Data___Inc_Lender!C:C,,)&amp;"","")</f>
        <v>Robert - Johnson; Thomas - Tarver</v>
      </c>
      <c r="D1958" s="8" t="str">
        <f>IFERROR(_xlfn.XLOOKUP(Apollo_Results[[#This Row],[Company Number ]],Apollo_Data___Inc_Lender!A:A,Apollo_Data___Inc_Lender!D:D,,)&amp;"","")</f>
        <v/>
      </c>
      <c r="E1958" s="19">
        <f>IFERROR(_xlfn.XLOOKUP(Apollo_Results[[#This Row],[Company Number ]],Apollo_Data___Inc_Lender!A:A,Apollo_Data___Inc_Lender!E:E,"",),"")</f>
        <v>0</v>
      </c>
      <c r="F1958" s="8" t="str">
        <f>IFERROR(_xlfn.XLOOKUP(Apollo_Results[[#This Row],[Company Number ]],Apollo_Data___Inc_Lender!A:A,Apollo_Data___Inc_Lender!F:F,"",0)&amp;"","")</f>
        <v/>
      </c>
      <c r="G1958" s="19">
        <f>_xlfn.XLOOKUP(Apollo_Results[[#This Row],[Company Number ]],Apollo_Data___Inc_Lender!A:A,Apollo_Data___Inc_Lender!G:G,"",0)</f>
        <v>40143</v>
      </c>
      <c r="H1958" s="8" t="str">
        <f>IFERROR(Apollo_Data__Comp_No[[#This Row],[First Name]],"")</f>
        <v>Lewis</v>
      </c>
      <c r="I1958" s="8" t="str">
        <f>IFERROR(Apollo_Data__Comp_No[[#This Row],[Last Name]],"")</f>
        <v>Cochrane</v>
      </c>
      <c r="M1958" s="8" t="str">
        <f>IFERROR(Apollo_Data__Comp_No[[#This Row],[Company Linkedin Url]],"")</f>
        <v>http://www.linkedin.com/company/johnsons-property-consultants</v>
      </c>
      <c r="N1958" s="8" t="str">
        <f>IFERROR(Apollo_Data__Comp_No[[#This Row],[Website]],"")</f>
        <v>https://johnsons-property.com</v>
      </c>
      <c r="O1958" s="8" t="str">
        <f>IFERROR(Apollo_Data__Comp_No[[#This Row],[Company Address]],"")</f>
        <v>18 Vine Street, Evesham, England, United Kingdom, WR11 4RL</v>
      </c>
      <c r="P1958" s="32"/>
    </row>
    <row r="1959" spans="1:16" x14ac:dyDescent="0.4">
      <c r="A1959" s="18" t="str">
        <f>IFERROR(Apollo_Data__Comp_No[[#This Row],[CH Company number]],"")</f>
        <v>09987485</v>
      </c>
      <c r="B1959" s="14" t="str">
        <f>IFERROR(Apollo_Data__Comp_No[[#This Row],[company]],"")</f>
        <v>Peter David Homes Limited</v>
      </c>
      <c r="C1959" s="14" t="str">
        <f>IFERROR(_xlfn.XLOOKUP(Apollo_Results[[#This Row],[Company Number ]],Apollo_Data___Inc_Lender!A:A,Apollo_Data___Inc_Lender!C:C,,)&amp;"","")</f>
        <v>Glen - Eaton; Michael - Holliday</v>
      </c>
      <c r="D1959" s="8" t="str">
        <f>IFERROR(_xlfn.XLOOKUP(Apollo_Results[[#This Row],[Company Number ]],Apollo_Data___Inc_Lender!A:A,Apollo_Data___Inc_Lender!D:D,,)&amp;"","")</f>
        <v/>
      </c>
      <c r="E1959" s="19">
        <f>IFERROR(_xlfn.XLOOKUP(Apollo_Results[[#This Row],[Company Number ]],Apollo_Data___Inc_Lender!A:A,Apollo_Data___Inc_Lender!E:E,"",),"")</f>
        <v>0</v>
      </c>
      <c r="F1959" s="8" t="str">
        <f>IFERROR(_xlfn.XLOOKUP(Apollo_Results[[#This Row],[Company Number ]],Apollo_Data___Inc_Lender!A:A,Apollo_Data___Inc_Lender!F:F,"",0)&amp;"","")</f>
        <v/>
      </c>
      <c r="G1959" s="19">
        <f>_xlfn.XLOOKUP(Apollo_Results[[#This Row],[Company Number ]],Apollo_Data___Inc_Lender!A:A,Apollo_Data___Inc_Lender!G:G,"",0)</f>
        <v>42404</v>
      </c>
      <c r="H1959" s="8" t="str">
        <f>IFERROR(Apollo_Data__Comp_No[[#This Row],[First Name]],"")</f>
        <v>Mike</v>
      </c>
      <c r="I1959" s="8" t="str">
        <f>IFERROR(Apollo_Data__Comp_No[[#This Row],[Last Name]],"")</f>
        <v>Holliday</v>
      </c>
      <c r="M1959" s="8" t="str">
        <f>IFERROR(Apollo_Data__Comp_No[[#This Row],[Company Linkedin Url]],"")</f>
        <v>http://www.linkedin.com/company/peter-david-homes-limited</v>
      </c>
      <c r="N1959" s="8" t="str">
        <f>IFERROR(Apollo_Data__Comp_No[[#This Row],[Website]],"")</f>
        <v>https://peterdavidhomes.com</v>
      </c>
      <c r="O1959" s="8" t="str">
        <f>IFERROR(Apollo_Data__Comp_No[[#This Row],[Company Address]],"")</f>
        <v>Hitchin, England, United Kingdom, SG4 7DP</v>
      </c>
      <c r="P1959" s="32"/>
    </row>
    <row r="1960" spans="1:16" x14ac:dyDescent="0.4">
      <c r="A1960" s="18" t="str">
        <f>IFERROR(Apollo_Data__Comp_No[[#This Row],[CH Company number]],"")</f>
        <v>03744846</v>
      </c>
      <c r="B1960" s="14" t="str">
        <f>IFERROR(Apollo_Data__Comp_No[[#This Row],[company]],"")</f>
        <v>City &amp; Suburban Homes</v>
      </c>
      <c r="C1960" s="14" t="str">
        <f>IFERROR(_xlfn.XLOOKUP(Apollo_Results[[#This Row],[Company Number ]],Apollo_Data___Inc_Lender!A:A,Apollo_Data___Inc_Lender!C:C,,)&amp;"","")</f>
        <v>Charles, Paula Samantha Rosemarie; Glen - Charles</v>
      </c>
      <c r="D1960" s="8" t="str">
        <f>IFERROR(_xlfn.XLOOKUP(Apollo_Results[[#This Row],[Company Number ]],Apollo_Data___Inc_Lender!A:A,Apollo_Data___Inc_Lender!D:D,,)&amp;"","")</f>
        <v>Reflex Bridging Limited</v>
      </c>
      <c r="E1960" s="19">
        <f>IFERROR(_xlfn.XLOOKUP(Apollo_Results[[#This Row],[Company Number ]],Apollo_Data___Inc_Lender!A:A,Apollo_Data___Inc_Lender!E:E,"",),"")</f>
        <v>43371</v>
      </c>
      <c r="F1960" s="8" t="str">
        <f>IFERROR(_xlfn.XLOOKUP(Apollo_Results[[#This Row],[Company Number ]],Apollo_Data___Inc_Lender!A:A,Apollo_Data___Inc_Lender!F:F,"",0)&amp;"","")</f>
        <v>fully-satisfied</v>
      </c>
      <c r="G1960" s="19">
        <f>_xlfn.XLOOKUP(Apollo_Results[[#This Row],[Company Number ]],Apollo_Data___Inc_Lender!A:A,Apollo_Data___Inc_Lender!G:G,"",0)</f>
        <v>36250</v>
      </c>
      <c r="H1960" s="8" t="str">
        <f>IFERROR(Apollo_Data__Comp_No[[#This Row],[First Name]],"")</f>
        <v>Glen</v>
      </c>
      <c r="I1960" s="8" t="str">
        <f>IFERROR(Apollo_Data__Comp_No[[#This Row],[Last Name]],"")</f>
        <v>Charles</v>
      </c>
      <c r="M1960" s="8" t="str">
        <f>IFERROR(Apollo_Data__Comp_No[[#This Row],[Company Linkedin Url]],"")</f>
        <v>http://www.linkedin.com/company/city-suburban-homes</v>
      </c>
      <c r="N1960" s="8" t="str">
        <f>IFERROR(Apollo_Data__Comp_No[[#This Row],[Website]],"")</f>
        <v>https://cityandsuburbanhomes.co.uk</v>
      </c>
      <c r="O1960" s="8" t="str">
        <f>IFERROR(Apollo_Data__Comp_No[[#This Row],[Company Address]],"")</f>
        <v>295 Hoxton Street, London, England, United Kingdom, N1 5</v>
      </c>
      <c r="P1960" s="32"/>
    </row>
    <row r="1961" spans="1:16" x14ac:dyDescent="0.4">
      <c r="A1961" s="18" t="str">
        <f>IFERROR(Apollo_Data__Comp_No[[#This Row],[CH Company number]],"")</f>
        <v>09014330</v>
      </c>
      <c r="B1961" s="14" t="str">
        <f>IFERROR(Apollo_Data__Comp_No[[#This Row],[company]],"")</f>
        <v>Q Square</v>
      </c>
      <c r="C1961" s="14" t="str">
        <f>IFERROR(_xlfn.XLOOKUP(Apollo_Results[[#This Row],[Company Number ]],Apollo_Data___Inc_Lender!A:A,Apollo_Data___Inc_Lender!C:C,,)&amp;"","")</f>
        <v>Madeline - Mcqueen; David - Mcqueen</v>
      </c>
      <c r="D1961" s="8" t="str">
        <f>IFERROR(_xlfn.XLOOKUP(Apollo_Results[[#This Row],[Company Number ]],Apollo_Data___Inc_Lender!A:A,Apollo_Data___Inc_Lender!D:D,,)&amp;"","")</f>
        <v/>
      </c>
      <c r="E1961" s="19">
        <f>IFERROR(_xlfn.XLOOKUP(Apollo_Results[[#This Row],[Company Number ]],Apollo_Data___Inc_Lender!A:A,Apollo_Data___Inc_Lender!E:E,"",),"")</f>
        <v>0</v>
      </c>
      <c r="F1961" s="8" t="str">
        <f>IFERROR(_xlfn.XLOOKUP(Apollo_Results[[#This Row],[Company Number ]],Apollo_Data___Inc_Lender!A:A,Apollo_Data___Inc_Lender!F:F,"",0)&amp;"","")</f>
        <v/>
      </c>
      <c r="G1961" s="19">
        <f>_xlfn.XLOOKUP(Apollo_Results[[#This Row],[Company Number ]],Apollo_Data___Inc_Lender!A:A,Apollo_Data___Inc_Lender!G:G,"",0)</f>
        <v>41757</v>
      </c>
      <c r="H1961" s="8" t="str">
        <f>IFERROR(Apollo_Data__Comp_No[[#This Row],[First Name]],"")</f>
        <v>Richard</v>
      </c>
      <c r="I1961" s="8" t="str">
        <f>IFERROR(Apollo_Data__Comp_No[[#This Row],[Last Name]],"")</f>
        <v>Quelch</v>
      </c>
      <c r="M1961" s="8" t="str">
        <f>IFERROR(Apollo_Data__Comp_No[[#This Row],[Company Linkedin Url]],"")</f>
        <v>http://www.linkedin.com/company/q-square</v>
      </c>
      <c r="N1961" s="8" t="str">
        <f>IFERROR(Apollo_Data__Comp_No[[#This Row],[Website]],"")</f>
        <v>https://qsquare.co.uk</v>
      </c>
      <c r="O1961" s="8" t="str">
        <f>IFERROR(Apollo_Data__Comp_No[[#This Row],[Company Address]],"")</f>
        <v>Phipp Street, London, England, United Kingdom, EC2A 4PS</v>
      </c>
      <c r="P1961" s="32"/>
    </row>
    <row r="1962" spans="1:16" x14ac:dyDescent="0.4">
      <c r="A1962" s="18" t="str">
        <f>IFERROR(Apollo_Data__Comp_No[[#This Row],[CH Company number]],"")</f>
        <v>07404582</v>
      </c>
      <c r="B1962" s="14" t="str">
        <f>IFERROR(Apollo_Data__Comp_No[[#This Row],[company]],"")</f>
        <v>Quattro Property Services Ltd</v>
      </c>
      <c r="C1962" s="14" t="str">
        <f>IFERROR(_xlfn.XLOOKUP(Apollo_Results[[#This Row],[Company Number ]],Apollo_Data___Inc_Lender!A:A,Apollo_Data___Inc_Lender!C:C,,)&amp;"","")</f>
        <v>Kristoffer - Carpenter</v>
      </c>
      <c r="D1962" s="8" t="str">
        <f>IFERROR(_xlfn.XLOOKUP(Apollo_Results[[#This Row],[Company Number ]],Apollo_Data___Inc_Lender!A:A,Apollo_Data___Inc_Lender!D:D,,)&amp;"","")</f>
        <v>Hsbc UK Bank PLC</v>
      </c>
      <c r="E1962" s="19">
        <f>IFERROR(_xlfn.XLOOKUP(Apollo_Results[[#This Row],[Company Number ]],Apollo_Data___Inc_Lender!A:A,Apollo_Data___Inc_Lender!E:E,"",),"")</f>
        <v>44015</v>
      </c>
      <c r="F1962" s="8" t="str">
        <f>IFERROR(_xlfn.XLOOKUP(Apollo_Results[[#This Row],[Company Number ]],Apollo_Data___Inc_Lender!A:A,Apollo_Data___Inc_Lender!F:F,"",0)&amp;"","")</f>
        <v>outstanding</v>
      </c>
      <c r="G1962" s="19">
        <f>_xlfn.XLOOKUP(Apollo_Results[[#This Row],[Company Number ]],Apollo_Data___Inc_Lender!A:A,Apollo_Data___Inc_Lender!G:G,"",0)</f>
        <v>40463</v>
      </c>
      <c r="H1962" s="8" t="str">
        <f>IFERROR(Apollo_Data__Comp_No[[#This Row],[First Name]],"")</f>
        <v>Kristoffer</v>
      </c>
      <c r="I1962" s="8" t="str">
        <f>IFERROR(Apollo_Data__Comp_No[[#This Row],[Last Name]],"")</f>
        <v>Carpenter</v>
      </c>
      <c r="M1962" s="8" t="str">
        <f>IFERROR(Apollo_Data__Comp_No[[#This Row],[Company Linkedin Url]],"")</f>
        <v>http://www.linkedin.com/company/quattro-property-group</v>
      </c>
      <c r="N1962" s="8" t="str">
        <f>IFERROR(Apollo_Data__Comp_No[[#This Row],[Website]],"")</f>
        <v>https://quattrops.com</v>
      </c>
      <c r="O1962" s="8" t="str">
        <f>IFERROR(Apollo_Data__Comp_No[[#This Row],[Company Address]],"")</f>
        <v>Otley, England, United Kingdom, LS21 2</v>
      </c>
      <c r="P1962" s="32"/>
    </row>
    <row r="1963" spans="1:16" x14ac:dyDescent="0.4">
      <c r="A1963" s="18" t="str">
        <f>IFERROR(Apollo_Data__Comp_No[[#This Row],[CH Company number]],"")</f>
        <v>06119041</v>
      </c>
      <c r="B1963" s="14" t="str">
        <f>IFERROR(Apollo_Data__Comp_No[[#This Row],[company]],"")</f>
        <v>Palladian Homes</v>
      </c>
      <c r="C1963" s="14" t="str">
        <f>IFERROR(_xlfn.XLOOKUP(Apollo_Results[[#This Row],[Company Number ]],Apollo_Data___Inc_Lender!A:A,Apollo_Data___Inc_Lender!C:C,,)&amp;"","")</f>
        <v>Dianne - Cox; John - Cox</v>
      </c>
      <c r="D1963" s="8" t="str">
        <f>IFERROR(_xlfn.XLOOKUP(Apollo_Results[[#This Row],[Company Number ]],Apollo_Data___Inc_Lender!A:A,Apollo_Data___Inc_Lender!D:D,,)&amp;"","")</f>
        <v/>
      </c>
      <c r="E1963" s="19">
        <f>IFERROR(_xlfn.XLOOKUP(Apollo_Results[[#This Row],[Company Number ]],Apollo_Data___Inc_Lender!A:A,Apollo_Data___Inc_Lender!E:E,"",),"")</f>
        <v>0</v>
      </c>
      <c r="F1963" s="8" t="str">
        <f>IFERROR(_xlfn.XLOOKUP(Apollo_Results[[#This Row],[Company Number ]],Apollo_Data___Inc_Lender!A:A,Apollo_Data___Inc_Lender!F:F,"",0)&amp;"","")</f>
        <v/>
      </c>
      <c r="G1963" s="19">
        <f>_xlfn.XLOOKUP(Apollo_Results[[#This Row],[Company Number ]],Apollo_Data___Inc_Lender!A:A,Apollo_Data___Inc_Lender!G:G,"",0)</f>
        <v>39133</v>
      </c>
      <c r="H1963" s="8" t="str">
        <f>IFERROR(Apollo_Data__Comp_No[[#This Row],[First Name]],"")</f>
        <v>David</v>
      </c>
      <c r="I1963" s="8" t="str">
        <f>IFERROR(Apollo_Data__Comp_No[[#This Row],[Last Name]],"")</f>
        <v>Scott</v>
      </c>
      <c r="M1963" s="8" t="str">
        <f>IFERROR(Apollo_Data__Comp_No[[#This Row],[Company Linkedin Url]],"")</f>
        <v>http://www.linkedin.com/company/palladian-york</v>
      </c>
      <c r="N1963" s="8" t="str">
        <f>IFERROR(Apollo_Data__Comp_No[[#This Row],[Website]],"")</f>
        <v>https://palladianyork.co.uk</v>
      </c>
      <c r="O1963" s="8" t="str">
        <f>IFERROR(Apollo_Data__Comp_No[[#This Row],[Company Address]],"")</f>
        <v>Sim Balk Lane, England, United Kingdom, YO23 2BD</v>
      </c>
      <c r="P1963" s="32"/>
    </row>
    <row r="1964" spans="1:16" x14ac:dyDescent="0.4">
      <c r="A1964" s="18" t="str">
        <f>IFERROR(Apollo_Data__Comp_No[[#This Row],[CH Company number]],"")</f>
        <v>OC427207</v>
      </c>
      <c r="B1964" s="14" t="str">
        <f>IFERROR(Apollo_Data__Comp_No[[#This Row],[company]],"")</f>
        <v>Opus North</v>
      </c>
      <c r="C1964" s="14" t="str">
        <f>IFERROR(_xlfn.XLOOKUP(Apollo_Results[[#This Row],[Company Number ]],Apollo_Data___Inc_Lender!A:A,Apollo_Data___Inc_Lender!C:C,,)&amp;"","")</f>
        <v>Fiera Real Estate Uk Limited; Kidstones Limited; Opus Land (North) Limited</v>
      </c>
      <c r="D1964" s="8" t="str">
        <f>IFERROR(_xlfn.XLOOKUP(Apollo_Results[[#This Row],[Company Number ]],Apollo_Data___Inc_Lender!A:A,Apollo_Data___Inc_Lender!D:D,,)&amp;"","")</f>
        <v/>
      </c>
      <c r="E1964" s="19">
        <f>IFERROR(_xlfn.XLOOKUP(Apollo_Results[[#This Row],[Company Number ]],Apollo_Data___Inc_Lender!A:A,Apollo_Data___Inc_Lender!E:E,"",),"")</f>
        <v>0</v>
      </c>
      <c r="F1964" s="8" t="str">
        <f>IFERROR(_xlfn.XLOOKUP(Apollo_Results[[#This Row],[Company Number ]],Apollo_Data___Inc_Lender!A:A,Apollo_Data___Inc_Lender!F:F,"",0)&amp;"","")</f>
        <v/>
      </c>
      <c r="G1964" s="19">
        <f>_xlfn.XLOOKUP(Apollo_Results[[#This Row],[Company Number ]],Apollo_Data___Inc_Lender!A:A,Apollo_Data___Inc_Lender!G:G,"",0)</f>
        <v>43588</v>
      </c>
      <c r="H1964" s="8" t="str">
        <f>IFERROR(Apollo_Data__Comp_No[[#This Row],[First Name]],"")</f>
        <v>Ryan</v>
      </c>
      <c r="I1964" s="8" t="str">
        <f>IFERROR(Apollo_Data__Comp_No[[#This Row],[Last Name]],"")</f>
        <v>Unsworth</v>
      </c>
      <c r="M1964" s="8" t="str">
        <f>IFERROR(Apollo_Data__Comp_No[[#This Row],[Company Linkedin Url]],"")</f>
        <v>http://www.linkedin.com/company/opus-north</v>
      </c>
      <c r="N1964" s="8" t="str">
        <f>IFERROR(Apollo_Data__Comp_No[[#This Row],[Website]],"")</f>
        <v>https://opusnorth.co.uk</v>
      </c>
      <c r="O1964" s="8" t="str">
        <f>IFERROR(Apollo_Data__Comp_No[[#This Row],[Company Address]],"")</f>
        <v>35 Brook Street, Ilkley, England, United Kingdom, LS29 8AG</v>
      </c>
      <c r="P1964" s="32"/>
    </row>
    <row r="1965" spans="1:16" x14ac:dyDescent="0.4">
      <c r="A1965" s="18" t="str">
        <f>IFERROR(Apollo_Data__Comp_No[[#This Row],[CH Company number]],"")</f>
        <v>14306234</v>
      </c>
      <c r="B1965" s="14" t="str">
        <f>IFERROR(Apollo_Data__Comp_No[[#This Row],[company]],"")</f>
        <v>Reed &amp; Baum</v>
      </c>
      <c r="C1965" s="14" t="str">
        <f>IFERROR(_xlfn.XLOOKUP(Apollo_Results[[#This Row],[Company Number ]],Apollo_Data___Inc_Lender!A:A,Apollo_Data___Inc_Lender!C:C,,)&amp;"","")</f>
        <v>Martyn - Baum; Aidan - Reed</v>
      </c>
      <c r="D1965" s="8" t="str">
        <f>IFERROR(_xlfn.XLOOKUP(Apollo_Results[[#This Row],[Company Number ]],Apollo_Data___Inc_Lender!A:A,Apollo_Data___Inc_Lender!D:D,,)&amp;"","")</f>
        <v/>
      </c>
      <c r="E1965" s="19">
        <f>IFERROR(_xlfn.XLOOKUP(Apollo_Results[[#This Row],[Company Number ]],Apollo_Data___Inc_Lender!A:A,Apollo_Data___Inc_Lender!E:E,"",),"")</f>
        <v>0</v>
      </c>
      <c r="F1965" s="8" t="str">
        <f>IFERROR(_xlfn.XLOOKUP(Apollo_Results[[#This Row],[Company Number ]],Apollo_Data___Inc_Lender!A:A,Apollo_Data___Inc_Lender!F:F,"",0)&amp;"","")</f>
        <v/>
      </c>
      <c r="G1965" s="19">
        <f>_xlfn.XLOOKUP(Apollo_Results[[#This Row],[Company Number ]],Apollo_Data___Inc_Lender!A:A,Apollo_Data___Inc_Lender!G:G,"",0)</f>
        <v>44792</v>
      </c>
      <c r="H1965" s="8" t="str">
        <f>IFERROR(Apollo_Data__Comp_No[[#This Row],[First Name]],"")</f>
        <v>Martyn</v>
      </c>
      <c r="I1965" s="8" t="str">
        <f>IFERROR(Apollo_Data__Comp_No[[#This Row],[Last Name]],"")</f>
        <v>Baum</v>
      </c>
      <c r="M1965" s="8" t="str">
        <f>IFERROR(Apollo_Data__Comp_No[[#This Row],[Company Linkedin Url]],"")</f>
        <v>http://www.linkedin.com/company/reed-baum</v>
      </c>
      <c r="N1965" s="8" t="str">
        <f>IFERROR(Apollo_Data__Comp_No[[#This Row],[Website]],"")</f>
        <v>https://reedandbaum.co.uk</v>
      </c>
      <c r="O1965" s="8" t="str">
        <f>IFERROR(Apollo_Data__Comp_No[[#This Row],[Company Address]],"")</f>
        <v>Quorn, England, United Kingdom</v>
      </c>
      <c r="P1965" s="32"/>
    </row>
    <row r="1966" spans="1:16" x14ac:dyDescent="0.4">
      <c r="A1966" s="18" t="str">
        <f>IFERROR(Apollo_Data__Comp_No[[#This Row],[CH Company number]],"")</f>
        <v>05522360</v>
      </c>
      <c r="B1966" s="14" t="str">
        <f>IFERROR(Apollo_Data__Comp_No[[#This Row],[company]],"")</f>
        <v>Beck Homes</v>
      </c>
      <c r="C1966" s="14" t="str">
        <f>IFERROR(_xlfn.XLOOKUP(Apollo_Results[[#This Row],[Company Number ]],Apollo_Data___Inc_Lender!A:A,Apollo_Data___Inc_Lender!C:C,,)&amp;"","")</f>
        <v>Jonathan - Wilkinson</v>
      </c>
      <c r="D1966" s="8" t="str">
        <f>IFERROR(_xlfn.XLOOKUP(Apollo_Results[[#This Row],[Company Number ]],Apollo_Data___Inc_Lender!A:A,Apollo_Data___Inc_Lender!D:D,,)&amp;"","")</f>
        <v/>
      </c>
      <c r="E1966" s="19">
        <f>IFERROR(_xlfn.XLOOKUP(Apollo_Results[[#This Row],[Company Number ]],Apollo_Data___Inc_Lender!A:A,Apollo_Data___Inc_Lender!E:E,"",),"")</f>
        <v>0</v>
      </c>
      <c r="F1966" s="8" t="str">
        <f>IFERROR(_xlfn.XLOOKUP(Apollo_Results[[#This Row],[Company Number ]],Apollo_Data___Inc_Lender!A:A,Apollo_Data___Inc_Lender!F:F,"",0)&amp;"","")</f>
        <v/>
      </c>
      <c r="G1966" s="19">
        <f>_xlfn.XLOOKUP(Apollo_Results[[#This Row],[Company Number ]],Apollo_Data___Inc_Lender!A:A,Apollo_Data___Inc_Lender!G:G,"",0)</f>
        <v>38562</v>
      </c>
      <c r="H1966" s="8" t="str">
        <f>IFERROR(Apollo_Data__Comp_No[[#This Row],[First Name]],"")</f>
        <v>Sam</v>
      </c>
      <c r="I1966" s="8" t="str">
        <f>IFERROR(Apollo_Data__Comp_No[[#This Row],[Last Name]],"")</f>
        <v>Allen</v>
      </c>
      <c r="M1966" s="8" t="str">
        <f>IFERROR(Apollo_Data__Comp_No[[#This Row],[Company Linkedin Url]],"")</f>
        <v>http://www.linkedin.com/company/beck-developments-ltd</v>
      </c>
      <c r="N1966" s="8" t="str">
        <f>IFERROR(Apollo_Data__Comp_No[[#This Row],[Website]],"")</f>
        <v>https://beckhomes.co.uk</v>
      </c>
      <c r="O1966" s="8" t="str">
        <f>IFERROR(Apollo_Data__Comp_No[[#This Row],[Company Address]],"")</f>
        <v>United Kingdom, BB1 5QB</v>
      </c>
      <c r="P1966" s="32"/>
    </row>
    <row r="1967" spans="1:16" x14ac:dyDescent="0.4">
      <c r="A1967" s="18" t="str">
        <f>IFERROR(Apollo_Data__Comp_No[[#This Row],[CH Company number]],"")</f>
        <v>08518636</v>
      </c>
      <c r="B1967" s="14" t="str">
        <f>IFERROR(Apollo_Data__Comp_No[[#This Row],[company]],"")</f>
        <v>Mortimer/RE</v>
      </c>
      <c r="C1967" s="14" t="str">
        <f>IFERROR(_xlfn.XLOOKUP(Apollo_Results[[#This Row],[Company Number ]],Apollo_Data___Inc_Lender!A:A,Apollo_Data___Inc_Lender!C:C,,)&amp;"","")</f>
        <v>Harry - Aitchison; Jeremy - Aitchison; Lucy - Winterburn</v>
      </c>
      <c r="D1967" s="8" t="str">
        <f>IFERROR(_xlfn.XLOOKUP(Apollo_Results[[#This Row],[Company Number ]],Apollo_Data___Inc_Lender!A:A,Apollo_Data___Inc_Lender!D:D,,)&amp;"","")</f>
        <v/>
      </c>
      <c r="E1967" s="19">
        <f>IFERROR(_xlfn.XLOOKUP(Apollo_Results[[#This Row],[Company Number ]],Apollo_Data___Inc_Lender!A:A,Apollo_Data___Inc_Lender!E:E,"",),"")</f>
        <v>0</v>
      </c>
      <c r="F1967" s="8" t="str">
        <f>IFERROR(_xlfn.XLOOKUP(Apollo_Results[[#This Row],[Company Number ]],Apollo_Data___Inc_Lender!A:A,Apollo_Data___Inc_Lender!F:F,"",0)&amp;"","")</f>
        <v/>
      </c>
      <c r="G1967" s="19">
        <f>_xlfn.XLOOKUP(Apollo_Results[[#This Row],[Company Number ]],Apollo_Data___Inc_Lender!A:A,Apollo_Data___Inc_Lender!G:G,"",0)</f>
        <v>41401</v>
      </c>
      <c r="H1967" s="8" t="str">
        <f>IFERROR(Apollo_Data__Comp_No[[#This Row],[First Name]],"")</f>
        <v>Lucy</v>
      </c>
      <c r="I1967" s="8" t="str">
        <f>IFERROR(Apollo_Data__Comp_No[[#This Row],[Last Name]],"")</f>
        <v>Winterburn</v>
      </c>
      <c r="M1967" s="8" t="str">
        <f>IFERROR(Apollo_Data__Comp_No[[#This Row],[Company Linkedin Url]],"")</f>
        <v>http://www.linkedin.com/company/mortimer-re</v>
      </c>
      <c r="N1967" s="8" t="str">
        <f>IFERROR(Apollo_Data__Comp_No[[#This Row],[Website]],"")</f>
        <v>https://aitchisondevelopments.com</v>
      </c>
      <c r="O1967" s="8" t="str">
        <f>IFERROR(Apollo_Data__Comp_No[[#This Row],[Company Address]],"")</f>
        <v>47 Mortimer Street, London, England, United Kingdom, W1W 7</v>
      </c>
      <c r="P1967" s="32"/>
    </row>
    <row r="1968" spans="1:16" x14ac:dyDescent="0.4">
      <c r="A1968" s="18" t="str">
        <f>IFERROR(Apollo_Data__Comp_No[[#This Row],[CH Company number]],"")</f>
        <v>03604502</v>
      </c>
      <c r="B1968" s="14" t="str">
        <f>IFERROR(Apollo_Data__Comp_No[[#This Row],[company]],"")</f>
        <v>Kelvin Properties</v>
      </c>
      <c r="C1968" s="14" t="str">
        <f>IFERROR(_xlfn.XLOOKUP(Apollo_Results[[#This Row],[Company Number ]],Apollo_Data___Inc_Lender!A:A,Apollo_Data___Inc_Lender!C:C,,)&amp;"","")</f>
        <v>John - Henshall</v>
      </c>
      <c r="D1968" s="8" t="str">
        <f>IFERROR(_xlfn.XLOOKUP(Apollo_Results[[#This Row],[Company Number ]],Apollo_Data___Inc_Lender!A:A,Apollo_Data___Inc_Lender!D:D,,)&amp;"","")</f>
        <v>The Royal Bank of Scotland PLC</v>
      </c>
      <c r="E1968" s="19">
        <f>IFERROR(_xlfn.XLOOKUP(Apollo_Results[[#This Row],[Company Number ]],Apollo_Data___Inc_Lender!A:A,Apollo_Data___Inc_Lender!E:E,"",),"")</f>
        <v>39021</v>
      </c>
      <c r="F1968" s="8" t="str">
        <f>IFERROR(_xlfn.XLOOKUP(Apollo_Results[[#This Row],[Company Number ]],Apollo_Data___Inc_Lender!A:A,Apollo_Data___Inc_Lender!F:F,"",0)&amp;"","")</f>
        <v>fully-satisfied</v>
      </c>
      <c r="G1968" s="19">
        <f>_xlfn.XLOOKUP(Apollo_Results[[#This Row],[Company Number ]],Apollo_Data___Inc_Lender!A:A,Apollo_Data___Inc_Lender!G:G,"",0)</f>
        <v>36003</v>
      </c>
      <c r="H1968" s="8" t="str">
        <f>IFERROR(Apollo_Data__Comp_No[[#This Row],[First Name]],"")</f>
        <v>Lisa</v>
      </c>
      <c r="I1968" s="8" t="str">
        <f>IFERROR(Apollo_Data__Comp_No[[#This Row],[Last Name]],"")</f>
        <v>Omahony</v>
      </c>
      <c r="M1968" s="8" t="str">
        <f>IFERROR(Apollo_Data__Comp_No[[#This Row],[Company Linkedin Url]],"")</f>
        <v>http://www.linkedin.com/company/kelvin-properties</v>
      </c>
      <c r="N1968" s="8" t="str">
        <f>IFERROR(Apollo_Data__Comp_No[[#This Row],[Website]],"")</f>
        <v>https://kelvinproperties.com</v>
      </c>
      <c r="O1968" s="8" t="str">
        <f>IFERROR(Apollo_Data__Comp_No[[#This Row],[Company Address]],"")</f>
        <v>50 Victoria Crescent Road, Glasgow, Scotland, United Kingdom, G12 9DE</v>
      </c>
      <c r="P1968" s="32"/>
    </row>
    <row r="1969" spans="1:16" x14ac:dyDescent="0.4">
      <c r="A1969" s="18" t="str">
        <f>IFERROR(Apollo_Data__Comp_No[[#This Row],[CH Company number]],"")</f>
        <v>NI606248</v>
      </c>
      <c r="B1969" s="14" t="str">
        <f>IFERROR(Apollo_Data__Comp_No[[#This Row],[company]],"")</f>
        <v>9yards Property Ltd</v>
      </c>
      <c r="C1969" s="14" t="str">
        <f>IFERROR(_xlfn.XLOOKUP(Apollo_Results[[#This Row],[Company Number ]],Apollo_Data___Inc_Lender!A:A,Apollo_Data___Inc_Lender!C:C,,)&amp;"","")</f>
        <v>Jayne - Logan; Colin - Logan</v>
      </c>
      <c r="D1969" s="8" t="str">
        <f>IFERROR(_xlfn.XLOOKUP(Apollo_Results[[#This Row],[Company Number ]],Apollo_Data___Inc_Lender!A:A,Apollo_Data___Inc_Lender!D:D,,)&amp;"","")</f>
        <v/>
      </c>
      <c r="E1969" s="19">
        <f>IFERROR(_xlfn.XLOOKUP(Apollo_Results[[#This Row],[Company Number ]],Apollo_Data___Inc_Lender!A:A,Apollo_Data___Inc_Lender!E:E,"",),"")</f>
        <v>0</v>
      </c>
      <c r="F1969" s="8" t="str">
        <f>IFERROR(_xlfn.XLOOKUP(Apollo_Results[[#This Row],[Company Number ]],Apollo_Data___Inc_Lender!A:A,Apollo_Data___Inc_Lender!F:F,"",0)&amp;"","")</f>
        <v/>
      </c>
      <c r="G1969" s="19">
        <f>_xlfn.XLOOKUP(Apollo_Results[[#This Row],[Company Number ]],Apollo_Data___Inc_Lender!A:A,Apollo_Data___Inc_Lender!G:G,"",0)</f>
        <v>40595</v>
      </c>
      <c r="H1969" s="8" t="str">
        <f>IFERROR(Apollo_Data__Comp_No[[#This Row],[First Name]],"")</f>
        <v>Colin</v>
      </c>
      <c r="I1969" s="8" t="str">
        <f>IFERROR(Apollo_Data__Comp_No[[#This Row],[Last Name]],"")</f>
        <v>Mifiree</v>
      </c>
      <c r="M1969" s="8" t="str">
        <f>IFERROR(Apollo_Data__Comp_No[[#This Row],[Company Linkedin Url]],"")</f>
        <v>http://www.linkedin.com/company/9yards-property-ltd</v>
      </c>
      <c r="N1969" s="8" t="str">
        <f>IFERROR(Apollo_Data__Comp_No[[#This Row],[Website]],"")</f>
        <v>https://9yards.co.uk</v>
      </c>
      <c r="O1969" s="8" t="str">
        <f>IFERROR(Apollo_Data__Comp_No[[#This Row],[Company Address]],"")</f>
        <v>72 Albert Road, Carrickfergus, Northern Ireland, United Kingdom, BT38 8AE</v>
      </c>
      <c r="P1969" s="32"/>
    </row>
    <row r="1970" spans="1:16" x14ac:dyDescent="0.4">
      <c r="A1970" s="18" t="str">
        <f>IFERROR(Apollo_Data__Comp_No[[#This Row],[CH Company number]],"")</f>
        <v>07372047</v>
      </c>
      <c r="B1970" s="14" t="str">
        <f>IFERROR(Apollo_Data__Comp_No[[#This Row],[company]],"")</f>
        <v>Taylor Land</v>
      </c>
      <c r="C1970" s="14" t="str">
        <f>IFERROR(_xlfn.XLOOKUP(Apollo_Results[[#This Row],[Company Number ]],Apollo_Data___Inc_Lender!A:A,Apollo_Data___Inc_Lender!C:C,,)&amp;"","")</f>
        <v>Jonathan - Taylor</v>
      </c>
      <c r="D1970" s="8" t="str">
        <f>IFERROR(_xlfn.XLOOKUP(Apollo_Results[[#This Row],[Company Number ]],Apollo_Data___Inc_Lender!A:A,Apollo_Data___Inc_Lender!D:D,,)&amp;"","")</f>
        <v/>
      </c>
      <c r="E1970" s="19">
        <f>IFERROR(_xlfn.XLOOKUP(Apollo_Results[[#This Row],[Company Number ]],Apollo_Data___Inc_Lender!A:A,Apollo_Data___Inc_Lender!E:E,"",),"")</f>
        <v>0</v>
      </c>
      <c r="F1970" s="8" t="str">
        <f>IFERROR(_xlfn.XLOOKUP(Apollo_Results[[#This Row],[Company Number ]],Apollo_Data___Inc_Lender!A:A,Apollo_Data___Inc_Lender!F:F,"",0)&amp;"","")</f>
        <v/>
      </c>
      <c r="G1970" s="19">
        <f>_xlfn.XLOOKUP(Apollo_Results[[#This Row],[Company Number ]],Apollo_Data___Inc_Lender!A:A,Apollo_Data___Inc_Lender!G:G,"",0)</f>
        <v>40431</v>
      </c>
      <c r="H1970" s="8" t="str">
        <f>IFERROR(Apollo_Data__Comp_No[[#This Row],[First Name]],"")</f>
        <v>Yourgos</v>
      </c>
      <c r="I1970" s="8" t="str">
        <f>IFERROR(Apollo_Data__Comp_No[[#This Row],[Last Name]],"")</f>
        <v>Alexander</v>
      </c>
      <c r="M1970" s="8" t="str">
        <f>IFERROR(Apollo_Data__Comp_No[[#This Row],[Company Linkedin Url]],"")</f>
        <v>http://www.linkedin.com/company/taylor-land</v>
      </c>
      <c r="N1970" s="8" t="str">
        <f>IFERROR(Apollo_Data__Comp_No[[#This Row],[Website]],"")</f>
        <v>https://taylorlandlimited.co.uk</v>
      </c>
      <c r="O1970" s="8" t="str">
        <f>IFERROR(Apollo_Data__Comp_No[[#This Row],[Company Address]],"")</f>
        <v>England, United Kingdom, MK40 4TN</v>
      </c>
      <c r="P1970" s="32"/>
    </row>
    <row r="1971" spans="1:16" x14ac:dyDescent="0.4">
      <c r="A1971" s="18" t="str">
        <f>IFERROR(Apollo_Data__Comp_No[[#This Row],[CH Company number]],"")</f>
        <v>08518636</v>
      </c>
      <c r="B1971" s="14" t="str">
        <f>IFERROR(Apollo_Data__Comp_No[[#This Row],[company]],"")</f>
        <v>Mortimer/RE</v>
      </c>
      <c r="C1971" s="14" t="str">
        <f>IFERROR(_xlfn.XLOOKUP(Apollo_Results[[#This Row],[Company Number ]],Apollo_Data___Inc_Lender!A:A,Apollo_Data___Inc_Lender!C:C,,)&amp;"","")</f>
        <v>Harry - Aitchison; Jeremy - Aitchison; Lucy - Winterburn</v>
      </c>
      <c r="D1971" s="8" t="str">
        <f>IFERROR(_xlfn.XLOOKUP(Apollo_Results[[#This Row],[Company Number ]],Apollo_Data___Inc_Lender!A:A,Apollo_Data___Inc_Lender!D:D,,)&amp;"","")</f>
        <v/>
      </c>
      <c r="E1971" s="19">
        <f>IFERROR(_xlfn.XLOOKUP(Apollo_Results[[#This Row],[Company Number ]],Apollo_Data___Inc_Lender!A:A,Apollo_Data___Inc_Lender!E:E,"",),"")</f>
        <v>0</v>
      </c>
      <c r="F1971" s="8" t="str">
        <f>IFERROR(_xlfn.XLOOKUP(Apollo_Results[[#This Row],[Company Number ]],Apollo_Data___Inc_Lender!A:A,Apollo_Data___Inc_Lender!F:F,"",0)&amp;"","")</f>
        <v/>
      </c>
      <c r="G1971" s="19">
        <f>_xlfn.XLOOKUP(Apollo_Results[[#This Row],[Company Number ]],Apollo_Data___Inc_Lender!A:A,Apollo_Data___Inc_Lender!G:G,"",0)</f>
        <v>41401</v>
      </c>
      <c r="H1971" s="8" t="str">
        <f>IFERROR(Apollo_Data__Comp_No[[#This Row],[First Name]],"")</f>
        <v>Harry</v>
      </c>
      <c r="I1971" s="8" t="str">
        <f>IFERROR(Apollo_Data__Comp_No[[#This Row],[Last Name]],"")</f>
        <v>Aitchison</v>
      </c>
      <c r="M1971" s="8" t="str">
        <f>IFERROR(Apollo_Data__Comp_No[[#This Row],[Company Linkedin Url]],"")</f>
        <v>http://www.linkedin.com/company/mortimer-re</v>
      </c>
      <c r="N1971" s="8" t="str">
        <f>IFERROR(Apollo_Data__Comp_No[[#This Row],[Website]],"")</f>
        <v>https://aitchisondevelopments.com</v>
      </c>
      <c r="O1971" s="8" t="str">
        <f>IFERROR(Apollo_Data__Comp_No[[#This Row],[Company Address]],"")</f>
        <v>47 Mortimer Street, London, England, United Kingdom, W1W 7</v>
      </c>
      <c r="P1971" s="32"/>
    </row>
    <row r="1972" spans="1:16" x14ac:dyDescent="0.4">
      <c r="A1972" s="18" t="str">
        <f>IFERROR(Apollo_Data__Comp_No[[#This Row],[CH Company number]],"")</f>
        <v>12486600</v>
      </c>
      <c r="B1972" s="14" t="str">
        <f>IFERROR(Apollo_Data__Comp_No[[#This Row],[company]],"")</f>
        <v>Lewis&amp;Co</v>
      </c>
      <c r="C1972" s="14" t="str">
        <f>IFERROR(_xlfn.XLOOKUP(Apollo_Results[[#This Row],[Company Number ]],Apollo_Data___Inc_Lender!A:A,Apollo_Data___Inc_Lender!C:C,,)&amp;"","")</f>
        <v>Lorraine - Curtis; Darren - Hahn; Mitchel - Hahn; Joe - Sword; Panayiota - Viglas</v>
      </c>
      <c r="D1972" s="8" t="str">
        <f>IFERROR(_xlfn.XLOOKUP(Apollo_Results[[#This Row],[Company Number ]],Apollo_Data___Inc_Lender!A:A,Apollo_Data___Inc_Lender!D:D,,)&amp;"","")</f>
        <v/>
      </c>
      <c r="E1972" s="19">
        <f>IFERROR(_xlfn.XLOOKUP(Apollo_Results[[#This Row],[Company Number ]],Apollo_Data___Inc_Lender!A:A,Apollo_Data___Inc_Lender!E:E,"",),"")</f>
        <v>0</v>
      </c>
      <c r="F1972" s="8" t="str">
        <f>IFERROR(_xlfn.XLOOKUP(Apollo_Results[[#This Row],[Company Number ]],Apollo_Data___Inc_Lender!A:A,Apollo_Data___Inc_Lender!F:F,"",0)&amp;"","")</f>
        <v/>
      </c>
      <c r="G1972" s="19">
        <f>_xlfn.XLOOKUP(Apollo_Results[[#This Row],[Company Number ]],Apollo_Data___Inc_Lender!A:A,Apollo_Data___Inc_Lender!G:G,"",0)</f>
        <v>43888</v>
      </c>
      <c r="H1972" s="8" t="str">
        <f>IFERROR(Apollo_Data__Comp_No[[#This Row],[First Name]],"")</f>
        <v>Simon</v>
      </c>
      <c r="I1972" s="8" t="str">
        <f>IFERROR(Apollo_Data__Comp_No[[#This Row],[Last Name]],"")</f>
        <v>Lewis</v>
      </c>
      <c r="M1972" s="8" t="str">
        <f>IFERROR(Apollo_Data__Comp_No[[#This Row],[Company Linkedin Url]],"")</f>
        <v>http://www.linkedin.com/company/lewis-co</v>
      </c>
      <c r="N1972" s="8" t="str">
        <f>IFERROR(Apollo_Data__Comp_No[[#This Row],[Website]],"")</f>
        <v>https://lewisco.co.uk</v>
      </c>
      <c r="O1972" s="8" t="str">
        <f>IFERROR(Apollo_Data__Comp_No[[#This Row],[Company Address]],"")</f>
        <v>12 Gladstone Road, London, England, United Kingdom, SW19 1</v>
      </c>
      <c r="P1972" s="32"/>
    </row>
    <row r="1973" spans="1:16" x14ac:dyDescent="0.4">
      <c r="A1973" s="18" t="str">
        <f>IFERROR(Apollo_Data__Comp_No[[#This Row],[CH Company number]],"")</f>
        <v>02830749</v>
      </c>
      <c r="B1973" s="14" t="str">
        <f>IFERROR(Apollo_Data__Comp_No[[#This Row],[company]],"")</f>
        <v>Litton Properties</v>
      </c>
      <c r="C1973" s="14" t="str">
        <f>IFERROR(_xlfn.XLOOKUP(Apollo_Results[[#This Row],[Company Number ]],Apollo_Data___Inc_Lender!A:A,Apollo_Data___Inc_Lender!C:C,,)&amp;"","")</f>
        <v>William - Stark; Peter - Flint; Paul - Harriman; James - Payne; William - Twelves; Sophie - Waite</v>
      </c>
      <c r="D1973" s="8" t="str">
        <f>IFERROR(_xlfn.XLOOKUP(Apollo_Results[[#This Row],[Company Number ]],Apollo_Data___Inc_Lender!A:A,Apollo_Data___Inc_Lender!D:D,,)&amp;"","")</f>
        <v>Clydesdale Bank PLC</v>
      </c>
      <c r="E1973" s="19">
        <f>IFERROR(_xlfn.XLOOKUP(Apollo_Results[[#This Row],[Company Number ]],Apollo_Data___Inc_Lender!A:A,Apollo_Data___Inc_Lender!E:E,"",),"")</f>
        <v>39748</v>
      </c>
      <c r="F1973" s="8" t="str">
        <f>IFERROR(_xlfn.XLOOKUP(Apollo_Results[[#This Row],[Company Number ]],Apollo_Data___Inc_Lender!A:A,Apollo_Data___Inc_Lender!F:F,"",0)&amp;"","")</f>
        <v>fully-satisfied</v>
      </c>
      <c r="G1973" s="19">
        <f>_xlfn.XLOOKUP(Apollo_Results[[#This Row],[Company Number ]],Apollo_Data___Inc_Lender!A:A,Apollo_Data___Inc_Lender!G:G,"",0)</f>
        <v>34148</v>
      </c>
      <c r="H1973" s="8" t="str">
        <f>IFERROR(Apollo_Data__Comp_No[[#This Row],[First Name]],"")</f>
        <v>Mark</v>
      </c>
      <c r="I1973" s="8" t="str">
        <f>IFERROR(Apollo_Data__Comp_No[[#This Row],[Last Name]],"")</f>
        <v>Twelves</v>
      </c>
      <c r="M1973" s="8" t="str">
        <f>IFERROR(Apollo_Data__Comp_No[[#This Row],[Company Linkedin Url]],"")</f>
        <v>http://www.linkedin.com/company/litton-properties-limited</v>
      </c>
      <c r="N1973" s="8" t="str">
        <f>IFERROR(Apollo_Data__Comp_No[[#This Row],[Website]],"")</f>
        <v>https://littonproperties.co.uk</v>
      </c>
      <c r="O1973" s="8" t="str">
        <f>IFERROR(Apollo_Data__Comp_No[[#This Row],[Company Address]],"")</f>
        <v>Buxton Road, Bakewell, England, United Kingdom, DE45 1GS</v>
      </c>
      <c r="P1973" s="32"/>
    </row>
    <row r="1974" spans="1:16" x14ac:dyDescent="0.4">
      <c r="A1974" s="18" t="str">
        <f>IFERROR(Apollo_Data__Comp_No[[#This Row],[CH Company number]],"")</f>
        <v>10172067</v>
      </c>
      <c r="B1974" s="14" t="str">
        <f>IFERROR(Apollo_Data__Comp_No[[#This Row],[company]],"")</f>
        <v>Lifestyle Residences Ltd</v>
      </c>
      <c r="C1974" s="14" t="str">
        <f>IFERROR(_xlfn.XLOOKUP(Apollo_Results[[#This Row],[Company Number ]],Apollo_Data___Inc_Lender!A:A,Apollo_Data___Inc_Lender!C:C,,)&amp;"","")</f>
        <v>Jacquie - Moncrieffe; David - Colman; Conall - O'Neill; John - O'Neill; Geraldine - Rice O'Neill</v>
      </c>
      <c r="D1974" s="8" t="str">
        <f>IFERROR(_xlfn.XLOOKUP(Apollo_Results[[#This Row],[Company Number ]],Apollo_Data___Inc_Lender!A:A,Apollo_Data___Inc_Lender!D:D,,)&amp;"","")</f>
        <v>Handelsbanken PLC</v>
      </c>
      <c r="E1974" s="19">
        <f>IFERROR(_xlfn.XLOOKUP(Apollo_Results[[#This Row],[Company Number ]],Apollo_Data___Inc_Lender!A:A,Apollo_Data___Inc_Lender!E:E,"",),"")</f>
        <v>45142</v>
      </c>
      <c r="F1974" s="8" t="str">
        <f>IFERROR(_xlfn.XLOOKUP(Apollo_Results[[#This Row],[Company Number ]],Apollo_Data___Inc_Lender!A:A,Apollo_Data___Inc_Lender!F:F,"",0)&amp;"","")</f>
        <v>outstanding</v>
      </c>
      <c r="G1974" s="19">
        <f>_xlfn.XLOOKUP(Apollo_Results[[#This Row],[Company Number ]],Apollo_Data___Inc_Lender!A:A,Apollo_Data___Inc_Lender!G:G,"",0)</f>
        <v>42500</v>
      </c>
      <c r="H1974" s="8" t="str">
        <f>IFERROR(Apollo_Data__Comp_No[[#This Row],[First Name]],"")</f>
        <v>Conall</v>
      </c>
      <c r="I1974" s="8" t="str">
        <f>IFERROR(Apollo_Data__Comp_No[[#This Row],[Last Name]],"")</f>
        <v>O'Neill</v>
      </c>
      <c r="M1974" s="8" t="str">
        <f>IFERROR(Apollo_Data__Comp_No[[#This Row],[Company Linkedin Url]],"")</f>
        <v>http://www.linkedin.com/company/lifestyle-residences-ltd</v>
      </c>
      <c r="N1974" s="8" t="str">
        <f>IFERROR(Apollo_Data__Comp_No[[#This Row],[Website]],"")</f>
        <v>https://lifestyleresidences.co.uk</v>
      </c>
      <c r="O1974" s="8" t="str">
        <f>IFERROR(Apollo_Data__Comp_No[[#This Row],[Company Address]],"")</f>
        <v>25 Lower Teddington Road, Kingston upon Thames, England, United Kingdom, KT1 4HB</v>
      </c>
      <c r="P1974" s="32"/>
    </row>
    <row r="1975" spans="1:16" x14ac:dyDescent="0.4">
      <c r="A1975" s="18" t="str">
        <f>IFERROR(Apollo_Data__Comp_No[[#This Row],[CH Company number]],"")</f>
        <v>00955934</v>
      </c>
      <c r="B1975" s="14" t="str">
        <f>IFERROR(Apollo_Data__Comp_No[[#This Row],[company]],"")</f>
        <v>RIGHTACRES PROPERTY CO. LIMITED</v>
      </c>
      <c r="C1975" s="14" t="str">
        <f>IFERROR(_xlfn.XLOOKUP(Apollo_Results[[#This Row],[Company Number ]],Apollo_Data___Inc_Lender!A:A,Apollo_Data___Inc_Lender!C:C,,)&amp;"","")</f>
        <v>Clare - Mccarthy; Clare - Williams; Paul - Mccarthy</v>
      </c>
      <c r="D1975" s="8" t="str">
        <f>IFERROR(_xlfn.XLOOKUP(Apollo_Results[[#This Row],[Company Number ]],Apollo_Data___Inc_Lender!A:A,Apollo_Data___Inc_Lender!D:D,,)&amp;"","")</f>
        <v>Rightacres Property Group Limited</v>
      </c>
      <c r="E1975" s="19">
        <f>IFERROR(_xlfn.XLOOKUP(Apollo_Results[[#This Row],[Company Number ]],Apollo_Data___Inc_Lender!A:A,Apollo_Data___Inc_Lender!E:E,"",),"")</f>
        <v>45639</v>
      </c>
      <c r="F1975" s="8" t="str">
        <f>IFERROR(_xlfn.XLOOKUP(Apollo_Results[[#This Row],[Company Number ]],Apollo_Data___Inc_Lender!A:A,Apollo_Data___Inc_Lender!F:F,"",0)&amp;"","")</f>
        <v>outstanding</v>
      </c>
      <c r="G1975" s="19">
        <f>_xlfn.XLOOKUP(Apollo_Results[[#This Row],[Company Number ]],Apollo_Data___Inc_Lender!A:A,Apollo_Data___Inc_Lender!G:G,"",0)</f>
        <v>25364</v>
      </c>
      <c r="H1975" s="8" t="str">
        <f>IFERROR(Apollo_Data__Comp_No[[#This Row],[First Name]],"")</f>
        <v>Chris</v>
      </c>
      <c r="I1975" s="8" t="str">
        <f>IFERROR(Apollo_Data__Comp_No[[#This Row],[Last Name]],"")</f>
        <v>Kingston</v>
      </c>
      <c r="M1975" s="8" t="str">
        <f>IFERROR(Apollo_Data__Comp_No[[#This Row],[Company Linkedin Url]],"")</f>
        <v>http://www.linkedin.com/company/rightacres-property-co-limited</v>
      </c>
      <c r="N1975" s="8" t="str">
        <f>IFERROR(Apollo_Data__Comp_No[[#This Row],[Website]],"")</f>
        <v>https://rightacres.co.uk</v>
      </c>
      <c r="O1975" s="8" t="str">
        <f>IFERROR(Apollo_Data__Comp_No[[#This Row],[Company Address]],"")</f>
        <v>1 Central Square, Wales, United Kingdom, CF10</v>
      </c>
      <c r="P1975" s="32"/>
    </row>
    <row r="1976" spans="1:16" x14ac:dyDescent="0.4">
      <c r="A1976" s="18" t="str">
        <f>IFERROR(Apollo_Data__Comp_No[[#This Row],[CH Company number]],"")</f>
        <v>16428046</v>
      </c>
      <c r="B1976" s="14" t="str">
        <f>IFERROR(Apollo_Data__Comp_No[[#This Row],[company]],"")</f>
        <v>Chandler Homes</v>
      </c>
      <c r="C1976" s="14" t="str">
        <f>IFERROR(_xlfn.XLOOKUP(Apollo_Results[[#This Row],[Company Number ]],Apollo_Data___Inc_Lender!A:A,Apollo_Data___Inc_Lender!C:C,,)&amp;"","")</f>
        <v>James - Chandler</v>
      </c>
      <c r="D1976" s="8" t="str">
        <f>IFERROR(_xlfn.XLOOKUP(Apollo_Results[[#This Row],[Company Number ]],Apollo_Data___Inc_Lender!A:A,Apollo_Data___Inc_Lender!D:D,,)&amp;"","")</f>
        <v/>
      </c>
      <c r="E1976" s="19">
        <f>IFERROR(_xlfn.XLOOKUP(Apollo_Results[[#This Row],[Company Number ]],Apollo_Data___Inc_Lender!A:A,Apollo_Data___Inc_Lender!E:E,"",),"")</f>
        <v>0</v>
      </c>
      <c r="F1976" s="8" t="str">
        <f>IFERROR(_xlfn.XLOOKUP(Apollo_Results[[#This Row],[Company Number ]],Apollo_Data___Inc_Lender!A:A,Apollo_Data___Inc_Lender!F:F,"",0)&amp;"","")</f>
        <v/>
      </c>
      <c r="G1976" s="19">
        <f>_xlfn.XLOOKUP(Apollo_Results[[#This Row],[Company Number ]],Apollo_Data___Inc_Lender!A:A,Apollo_Data___Inc_Lender!G:G,"",0)</f>
        <v>45780</v>
      </c>
      <c r="H1976" s="8" t="str">
        <f>IFERROR(Apollo_Data__Comp_No[[#This Row],[First Name]],"")</f>
        <v>Michael</v>
      </c>
      <c r="I1976" s="8" t="str">
        <f>IFERROR(Apollo_Data__Comp_No[[#This Row],[Last Name]],"")</f>
        <v>Davies</v>
      </c>
      <c r="M1976" s="8" t="str">
        <f>IFERROR(Apollo_Data__Comp_No[[#This Row],[Company Linkedin Url]],"")</f>
        <v>http://www.linkedin.com/company/chandler-homes-north-west</v>
      </c>
      <c r="N1976" s="8" t="str">
        <f>IFERROR(Apollo_Data__Comp_No[[#This Row],[Website]],"")</f>
        <v>https://forestgatelytham.co.uk</v>
      </c>
      <c r="O1976" s="8" t="str">
        <f>IFERROR(Apollo_Data__Comp_No[[#This Row],[Company Address]],"")</f>
        <v>501 Middleton Road, Oldham, England, United Kingdom, OL9 9LA</v>
      </c>
      <c r="P1976" s="32"/>
    </row>
    <row r="1977" spans="1:16" x14ac:dyDescent="0.4">
      <c r="A1977" s="18" t="str">
        <f>IFERROR(Apollo_Data__Comp_No[[#This Row],[CH Company number]],"")</f>
        <v>12160349</v>
      </c>
      <c r="B1977" s="14" t="str">
        <f>IFERROR(Apollo_Data__Comp_No[[#This Row],[company]],"")</f>
        <v>Ben Williams Consultancy Ltd</v>
      </c>
      <c r="C1977" s="14" t="str">
        <f>IFERROR(_xlfn.XLOOKUP(Apollo_Results[[#This Row],[Company Number ]],Apollo_Data___Inc_Lender!A:A,Apollo_Data___Inc_Lender!C:C,,)&amp;"","")</f>
        <v>Paul - Hayes; Thomas - Reeve; Benjamin - Williams</v>
      </c>
      <c r="D1977" s="8" t="str">
        <f>IFERROR(_xlfn.XLOOKUP(Apollo_Results[[#This Row],[Company Number ]],Apollo_Data___Inc_Lender!A:A,Apollo_Data___Inc_Lender!D:D,,)&amp;"","")</f>
        <v/>
      </c>
      <c r="E1977" s="19">
        <f>IFERROR(_xlfn.XLOOKUP(Apollo_Results[[#This Row],[Company Number ]],Apollo_Data___Inc_Lender!A:A,Apollo_Data___Inc_Lender!E:E,"",),"")</f>
        <v>0</v>
      </c>
      <c r="F1977" s="8" t="str">
        <f>IFERROR(_xlfn.XLOOKUP(Apollo_Results[[#This Row],[Company Number ]],Apollo_Data___Inc_Lender!A:A,Apollo_Data___Inc_Lender!F:F,"",0)&amp;"","")</f>
        <v/>
      </c>
      <c r="G1977" s="19">
        <f>_xlfn.XLOOKUP(Apollo_Results[[#This Row],[Company Number ]],Apollo_Data___Inc_Lender!A:A,Apollo_Data___Inc_Lender!G:G,"",0)</f>
        <v>43693</v>
      </c>
      <c r="H1977" s="8" t="str">
        <f>IFERROR(Apollo_Data__Comp_No[[#This Row],[First Name]],"")</f>
        <v>Ben</v>
      </c>
      <c r="I1977" s="8" t="str">
        <f>IFERROR(Apollo_Data__Comp_No[[#This Row],[Last Name]],"")</f>
        <v>Williams</v>
      </c>
      <c r="M1977" s="8" t="str">
        <f>IFERROR(Apollo_Data__Comp_No[[#This Row],[Company Linkedin Url]],"")</f>
        <v>http://www.linkedin.com/company/ben-williams-consultancy-ltd</v>
      </c>
      <c r="N1977" s="8" t="str">
        <f>IFERROR(Apollo_Data__Comp_No[[#This Row],[Website]],"")</f>
        <v>https://benwilliamsconsultancy.co.uk</v>
      </c>
      <c r="O1977" s="8" t="str">
        <f>IFERROR(Apollo_Data__Comp_No[[#This Row],[Company Address]],"")</f>
        <v>Crowthorne, England, United Kingdom</v>
      </c>
      <c r="P1977" s="32"/>
    </row>
    <row r="1978" spans="1:16" x14ac:dyDescent="0.4">
      <c r="A1978" s="18" t="str">
        <f>IFERROR(Apollo_Data__Comp_No[[#This Row],[CH Company number]],"")</f>
        <v>SC626305</v>
      </c>
      <c r="B1978" s="14" t="str">
        <f>IFERROR(Apollo_Data__Comp_No[[#This Row],[company]],"")</f>
        <v>Property Investment Portfolio UK</v>
      </c>
      <c r="C1978" s="14" t="str">
        <f>IFERROR(_xlfn.XLOOKUP(Apollo_Results[[#This Row],[Company Number ]],Apollo_Data___Inc_Lender!A:A,Apollo_Data___Inc_Lender!C:C,,)&amp;"","")</f>
        <v>Melanie - Simmons; Bryan - Wilson</v>
      </c>
      <c r="D1978" s="8" t="str">
        <f>IFERROR(_xlfn.XLOOKUP(Apollo_Results[[#This Row],[Company Number ]],Apollo_Data___Inc_Lender!A:A,Apollo_Data___Inc_Lender!D:D,,)&amp;"","")</f>
        <v>Together Commercial Finance Limited</v>
      </c>
      <c r="E1978" s="19">
        <f>IFERROR(_xlfn.XLOOKUP(Apollo_Results[[#This Row],[Company Number ]],Apollo_Data___Inc_Lender!A:A,Apollo_Data___Inc_Lender!E:E,"",),"")</f>
        <v>45197</v>
      </c>
      <c r="F1978" s="8" t="str">
        <f>IFERROR(_xlfn.XLOOKUP(Apollo_Results[[#This Row],[Company Number ]],Apollo_Data___Inc_Lender!A:A,Apollo_Data___Inc_Lender!F:F,"",0)&amp;"","")</f>
        <v>outstanding</v>
      </c>
      <c r="G1978" s="19">
        <f>_xlfn.XLOOKUP(Apollo_Results[[#This Row],[Company Number ]],Apollo_Data___Inc_Lender!A:A,Apollo_Data___Inc_Lender!G:G,"",0)</f>
        <v>43556</v>
      </c>
      <c r="H1978" s="8" t="str">
        <f>IFERROR(Apollo_Data__Comp_No[[#This Row],[First Name]],"")</f>
        <v>Arv</v>
      </c>
      <c r="I1978" s="8" t="str">
        <f>IFERROR(Apollo_Data__Comp_No[[#This Row],[Last Name]],"")</f>
        <v>Soar</v>
      </c>
      <c r="M1978" s="8" t="str">
        <f>IFERROR(Apollo_Data__Comp_No[[#This Row],[Company Linkedin Url]],"")</f>
        <v>http://www.linkedin.com/company/property-investment-portfolio-uk</v>
      </c>
      <c r="N1978" s="8" t="str">
        <f>IFERROR(Apollo_Data__Comp_No[[#This Row],[Website]],"")</f>
        <v>https://propertyinvestmentportfolio.com</v>
      </c>
      <c r="O1978" s="8" t="str">
        <f>IFERROR(Apollo_Data__Comp_No[[#This Row],[Company Address]],"")</f>
        <v>223A Trowell Road, Nottingham, England, United Kingdom, NG8 2</v>
      </c>
      <c r="P1978" s="32"/>
    </row>
    <row r="1979" spans="1:16" x14ac:dyDescent="0.4">
      <c r="A1979" s="18" t="str">
        <f>IFERROR(Apollo_Data__Comp_No[[#This Row],[CH Company number]],"")</f>
        <v>03425192</v>
      </c>
      <c r="B1979" s="14" t="str">
        <f>IFERROR(Apollo_Data__Comp_No[[#This Row],[company]],"")</f>
        <v>Reside Developments</v>
      </c>
      <c r="C1979" s="14" t="str">
        <f>IFERROR(_xlfn.XLOOKUP(Apollo_Results[[#This Row],[Company Number ]],Apollo_Data___Inc_Lender!A:A,Apollo_Data___Inc_Lender!C:C,,)&amp;"","")</f>
        <v>Richard - West; Brett - Hamblin; Robin - Lucas; Andrew - Munton; Steven - O'Halloran</v>
      </c>
      <c r="D1979" s="8" t="str">
        <f>IFERROR(_xlfn.XLOOKUP(Apollo_Results[[#This Row],[Company Number ]],Apollo_Data___Inc_Lender!A:A,Apollo_Data___Inc_Lender!D:D,,)&amp;"","")</f>
        <v>Lloyds Bank PLC</v>
      </c>
      <c r="E1979" s="19">
        <f>IFERROR(_xlfn.XLOOKUP(Apollo_Results[[#This Row],[Company Number ]],Apollo_Data___Inc_Lender!A:A,Apollo_Data___Inc_Lender!E:E,"",),"")</f>
        <v>43992</v>
      </c>
      <c r="F1979" s="8" t="str">
        <f>IFERROR(_xlfn.XLOOKUP(Apollo_Results[[#This Row],[Company Number ]],Apollo_Data___Inc_Lender!A:A,Apollo_Data___Inc_Lender!F:F,"",0)&amp;"","")</f>
        <v>outstanding</v>
      </c>
      <c r="G1979" s="19">
        <f>_xlfn.XLOOKUP(Apollo_Results[[#This Row],[Company Number ]],Apollo_Data___Inc_Lender!A:A,Apollo_Data___Inc_Lender!G:G,"",0)</f>
        <v>35669</v>
      </c>
      <c r="H1979" s="8" t="str">
        <f>IFERROR(Apollo_Data__Comp_No[[#This Row],[First Name]],"")</f>
        <v>Steve</v>
      </c>
      <c r="I1979" s="8" t="str">
        <f>IFERROR(Apollo_Data__Comp_No[[#This Row],[Last Name]],"")</f>
        <v>Ohalloran</v>
      </c>
      <c r="M1979" s="8" t="str">
        <f>IFERROR(Apollo_Data__Comp_No[[#This Row],[Company Linkedin Url]],"")</f>
        <v>http://www.linkedin.com/company/reside-developments</v>
      </c>
      <c r="N1979" s="8" t="str">
        <f>IFERROR(Apollo_Data__Comp_No[[#This Row],[Website]],"")</f>
        <v>https://reside.group</v>
      </c>
      <c r="O1979" s="8" t="str">
        <f>IFERROR(Apollo_Data__Comp_No[[#This Row],[Company Address]],"")</f>
        <v>132 High Street, Dorking, England, United Kingdom, RH4 1BG</v>
      </c>
      <c r="P1979" s="32"/>
    </row>
    <row r="1980" spans="1:16" x14ac:dyDescent="0.4">
      <c r="A1980" s="18" t="str">
        <f>IFERROR(Apollo_Data__Comp_No[[#This Row],[CH Company number]],"")</f>
        <v>OC394414</v>
      </c>
      <c r="B1980" s="14" t="str">
        <f>IFERROR(Apollo_Data__Comp_No[[#This Row],[company]],"")</f>
        <v>Bridge Homes (Yorkshire)</v>
      </c>
      <c r="C1980" s="14" t="str">
        <f>IFERROR(_xlfn.XLOOKUP(Apollo_Results[[#This Row],[Company Number ]],Apollo_Data___Inc_Lender!A:A,Apollo_Data___Inc_Lender!C:C,,)&amp;"","")</f>
        <v>The - Wakefield; Vico Homes Limited</v>
      </c>
      <c r="D1980" s="8" t="str">
        <f>IFERROR(_xlfn.XLOOKUP(Apollo_Results[[#This Row],[Company Number ]],Apollo_Data___Inc_Lender!A:A,Apollo_Data___Inc_Lender!D:D,,)&amp;"","")</f>
        <v>The Council of the City of Wakefield</v>
      </c>
      <c r="E1980" s="19">
        <f>IFERROR(_xlfn.XLOOKUP(Apollo_Results[[#This Row],[Company Number ]],Apollo_Data___Inc_Lender!A:A,Apollo_Data___Inc_Lender!E:E,"",),"")</f>
        <v>42821</v>
      </c>
      <c r="F1980" s="8" t="str">
        <f>IFERROR(_xlfn.XLOOKUP(Apollo_Results[[#This Row],[Company Number ]],Apollo_Data___Inc_Lender!A:A,Apollo_Data___Inc_Lender!F:F,"",0)&amp;"","")</f>
        <v>fully-satisfied</v>
      </c>
      <c r="G1980" s="19">
        <f>_xlfn.XLOOKUP(Apollo_Results[[#This Row],[Company Number ]],Apollo_Data___Inc_Lender!A:A,Apollo_Data___Inc_Lender!G:G,"",0)</f>
        <v>41842</v>
      </c>
      <c r="H1980" s="8" t="str">
        <f>IFERROR(Apollo_Data__Comp_No[[#This Row],[First Name]],"")</f>
        <v>Jack</v>
      </c>
      <c r="I1980" s="8" t="str">
        <f>IFERROR(Apollo_Data__Comp_No[[#This Row],[Last Name]],"")</f>
        <v>Stocken</v>
      </c>
      <c r="M1980" s="8" t="str">
        <f>IFERROR(Apollo_Data__Comp_No[[#This Row],[Company Linkedin Url]],"")</f>
        <v>http://www.linkedin.com/company/bridge-homes-yorkshire-</v>
      </c>
      <c r="N1980" s="8" t="str">
        <f>IFERROR(Apollo_Data__Comp_No[[#This Row],[Website]],"")</f>
        <v>https://bridgehomesyorkshire.co.uk</v>
      </c>
      <c r="O1980" s="8" t="str">
        <f>IFERROR(Apollo_Data__Comp_No[[#This Row],[Company Address]],"")</f>
        <v>Merefield Way, Castleford, England, United Kingdom, WF10 4</v>
      </c>
      <c r="P1980" s="32"/>
    </row>
    <row r="1981" spans="1:16" x14ac:dyDescent="0.4">
      <c r="A1981" s="18" t="str">
        <f>IFERROR(Apollo_Data__Comp_No[[#This Row],[CH Company number]],"")</f>
        <v>08320920</v>
      </c>
      <c r="B1981" s="14" t="str">
        <f>IFERROR(Apollo_Data__Comp_No[[#This Row],[company]],"")</f>
        <v>Sterling Property Ventures Ltd</v>
      </c>
      <c r="C1981" s="14" t="str">
        <f>IFERROR(_xlfn.XLOOKUP(Apollo_Results[[#This Row],[Company Number ]],Apollo_Data___Inc_Lender!A:A,Apollo_Data___Inc_Lender!C:C,,)&amp;"","")</f>
        <v>James - Howarth</v>
      </c>
      <c r="D1981" s="8" t="str">
        <f>IFERROR(_xlfn.XLOOKUP(Apollo_Results[[#This Row],[Company Number ]],Apollo_Data___Inc_Lender!A:A,Apollo_Data___Inc_Lender!D:D,,)&amp;"","")</f>
        <v/>
      </c>
      <c r="E1981" s="19">
        <f>IFERROR(_xlfn.XLOOKUP(Apollo_Results[[#This Row],[Company Number ]],Apollo_Data___Inc_Lender!A:A,Apollo_Data___Inc_Lender!E:E,"",),"")</f>
        <v>0</v>
      </c>
      <c r="F1981" s="8" t="str">
        <f>IFERROR(_xlfn.XLOOKUP(Apollo_Results[[#This Row],[Company Number ]],Apollo_Data___Inc_Lender!A:A,Apollo_Data___Inc_Lender!F:F,"",0)&amp;"","")</f>
        <v/>
      </c>
      <c r="G1981" s="19">
        <f>_xlfn.XLOOKUP(Apollo_Results[[#This Row],[Company Number ]],Apollo_Data___Inc_Lender!A:A,Apollo_Data___Inc_Lender!G:G,"",0)</f>
        <v>41249</v>
      </c>
      <c r="H1981" s="8" t="str">
        <f>IFERROR(Apollo_Data__Comp_No[[#This Row],[First Name]],"")</f>
        <v>Neil</v>
      </c>
      <c r="I1981" s="8" t="str">
        <f>IFERROR(Apollo_Data__Comp_No[[#This Row],[Last Name]],"")</f>
        <v>Ridley</v>
      </c>
      <c r="M1981" s="8" t="str">
        <f>IFERROR(Apollo_Data__Comp_No[[#This Row],[Company Linkedin Url]],"")</f>
        <v>http://www.linkedin.com/company/sterling-property-ventures-limited</v>
      </c>
      <c r="N1981" s="8" t="str">
        <f>IFERROR(Apollo_Data__Comp_No[[#This Row],[Website]],"")</f>
        <v>https://sterlingpv.com</v>
      </c>
      <c r="O1981" s="8" t="str">
        <f>IFERROR(Apollo_Data__Comp_No[[#This Row],[Company Address]],"")</f>
        <v>91 Wimpole Street, London, England, United Kingdom, W1U 2</v>
      </c>
      <c r="P1981" s="32"/>
    </row>
    <row r="1982" spans="1:16" x14ac:dyDescent="0.4">
      <c r="A1982" s="18" t="str">
        <f>IFERROR(Apollo_Data__Comp_No[[#This Row],[CH Company number]],"")</f>
        <v>06203921</v>
      </c>
      <c r="B1982" s="14" t="str">
        <f>IFERROR(Apollo_Data__Comp_No[[#This Row],[company]],"")</f>
        <v>Endurance Estates Limited</v>
      </c>
      <c r="C1982" s="14" t="str">
        <f>IFERROR(_xlfn.XLOOKUP(Apollo_Results[[#This Row],[Company Number ]],Apollo_Data___Inc_Lender!A:A,Apollo_Data___Inc_Lender!C:C,,)&amp;"","")</f>
        <v>Alice - Holmes; Timothy - Holmes</v>
      </c>
      <c r="D1982" s="8" t="str">
        <f>IFERROR(_xlfn.XLOOKUP(Apollo_Results[[#This Row],[Company Number ]],Apollo_Data___Inc_Lender!A:A,Apollo_Data___Inc_Lender!D:D,,)&amp;"","")</f>
        <v/>
      </c>
      <c r="E1982" s="19">
        <f>IFERROR(_xlfn.XLOOKUP(Apollo_Results[[#This Row],[Company Number ]],Apollo_Data___Inc_Lender!A:A,Apollo_Data___Inc_Lender!E:E,"",),"")</f>
        <v>0</v>
      </c>
      <c r="F1982" s="8" t="str">
        <f>IFERROR(_xlfn.XLOOKUP(Apollo_Results[[#This Row],[Company Number ]],Apollo_Data___Inc_Lender!A:A,Apollo_Data___Inc_Lender!F:F,"",0)&amp;"","")</f>
        <v/>
      </c>
      <c r="G1982" s="19">
        <f>_xlfn.XLOOKUP(Apollo_Results[[#This Row],[Company Number ]],Apollo_Data___Inc_Lender!A:A,Apollo_Data___Inc_Lender!G:G,"",0)</f>
        <v>39176</v>
      </c>
      <c r="H1982" s="8" t="str">
        <f>IFERROR(Apollo_Data__Comp_No[[#This Row],[First Name]],"")</f>
        <v>Jake</v>
      </c>
      <c r="I1982" s="8" t="str">
        <f>IFERROR(Apollo_Data__Comp_No[[#This Row],[Last Name]],"")</f>
        <v>Nugent</v>
      </c>
      <c r="M1982" s="8" t="str">
        <f>IFERROR(Apollo_Data__Comp_No[[#This Row],[Company Linkedin Url]],"")</f>
        <v>http://www.linkedin.com/company/endurance-estates-limited</v>
      </c>
      <c r="N1982" s="8" t="str">
        <f>IFERROR(Apollo_Data__Comp_No[[#This Row],[Website]],"")</f>
        <v>https://endurance-estates.co.uk</v>
      </c>
      <c r="O1982" s="8" t="str">
        <f>IFERROR(Apollo_Data__Comp_No[[#This Row],[Company Address]],"")</f>
        <v>Station Road, Cambridge, England, United Kingdom, CB22 6</v>
      </c>
      <c r="P1982" s="32"/>
    </row>
    <row r="1983" spans="1:16" x14ac:dyDescent="0.4">
      <c r="A1983" s="18" t="str">
        <f>IFERROR(Apollo_Data__Comp_No[[#This Row],[CH Company number]],"")</f>
        <v>15857325</v>
      </c>
      <c r="B1983" s="14" t="str">
        <f>IFERROR(Apollo_Data__Comp_No[[#This Row],[company]],"")</f>
        <v>DONNINGTON NEW HOMES 5 LIMITED</v>
      </c>
      <c r="C1983" s="14" t="str">
        <f>IFERROR(_xlfn.XLOOKUP(Apollo_Results[[#This Row],[Company Number ]],Apollo_Data___Inc_Lender!A:A,Apollo_Data___Inc_Lender!C:C,,)&amp;"","")</f>
        <v/>
      </c>
      <c r="D1983" s="8" t="str">
        <f>IFERROR(_xlfn.XLOOKUP(Apollo_Results[[#This Row],[Company Number ]],Apollo_Data___Inc_Lender!A:A,Apollo_Data___Inc_Lender!D:D,,)&amp;"","")</f>
        <v/>
      </c>
      <c r="E1983" s="19" t="str">
        <f>IFERROR(_xlfn.XLOOKUP(Apollo_Results[[#This Row],[Company Number ]],Apollo_Data___Inc_Lender!A:A,Apollo_Data___Inc_Lender!E:E,"",),"")</f>
        <v/>
      </c>
      <c r="F1983" s="8" t="str">
        <f>IFERROR(_xlfn.XLOOKUP(Apollo_Results[[#This Row],[Company Number ]],Apollo_Data___Inc_Lender!A:A,Apollo_Data___Inc_Lender!F:F,"",0)&amp;"","")</f>
        <v/>
      </c>
      <c r="G1983" s="19" t="str">
        <f>_xlfn.XLOOKUP(Apollo_Results[[#This Row],[Company Number ]],Apollo_Data___Inc_Lender!A:A,Apollo_Data___Inc_Lender!G:G,"",0)</f>
        <v/>
      </c>
      <c r="H1983" s="8" t="str">
        <f>IFERROR(Apollo_Data__Comp_No[[#This Row],[First Name]],"")</f>
        <v>Dominic</v>
      </c>
      <c r="I1983" s="8" t="str">
        <f>IFERROR(Apollo_Data__Comp_No[[#This Row],[Last Name]],"")</f>
        <v>Naughton</v>
      </c>
      <c r="M1983" s="8" t="str">
        <f>IFERROR(Apollo_Data__Comp_No[[#This Row],[Company Linkedin Url]],"")</f>
        <v>http://www.linkedin.com/company/donnington-new-homes</v>
      </c>
      <c r="N1983" s="8" t="str">
        <f>IFERROR(Apollo_Data__Comp_No[[#This Row],[Website]],"")</f>
        <v>https://donningtonnewhomes.com</v>
      </c>
      <c r="O1983" s="8" t="str">
        <f>IFERROR(Apollo_Data__Comp_No[[#This Row],[Company Address]],"")</f>
        <v>Warren Road, Newbury, England, United Kingdom, RG14 6NH</v>
      </c>
      <c r="P1983" s="32"/>
    </row>
    <row r="1984" spans="1:16" x14ac:dyDescent="0.4">
      <c r="A1984" s="18" t="str">
        <f>IFERROR(Apollo_Data__Comp_No[[#This Row],[CH Company number]],"")</f>
        <v>08923602</v>
      </c>
      <c r="B1984" s="14" t="str">
        <f>IFERROR(Apollo_Data__Comp_No[[#This Row],[company]],"")</f>
        <v>NCS Property Consultants</v>
      </c>
      <c r="C1984" s="14" t="str">
        <f>IFERROR(_xlfn.XLOOKUP(Apollo_Results[[#This Row],[Company Number ]],Apollo_Data___Inc_Lender!A:A,Apollo_Data___Inc_Lender!C:C,,)&amp;"","")</f>
        <v>Andrew - Land; Fergus - Thompson-Yates</v>
      </c>
      <c r="D1984" s="8" t="str">
        <f>IFERROR(_xlfn.XLOOKUP(Apollo_Results[[#This Row],[Company Number ]],Apollo_Data___Inc_Lender!A:A,Apollo_Data___Inc_Lender!D:D,,)&amp;"","")</f>
        <v/>
      </c>
      <c r="E1984" s="19">
        <f>IFERROR(_xlfn.XLOOKUP(Apollo_Results[[#This Row],[Company Number ]],Apollo_Data___Inc_Lender!A:A,Apollo_Data___Inc_Lender!E:E,"",),"")</f>
        <v>0</v>
      </c>
      <c r="F1984" s="8" t="str">
        <f>IFERROR(_xlfn.XLOOKUP(Apollo_Results[[#This Row],[Company Number ]],Apollo_Data___Inc_Lender!A:A,Apollo_Data___Inc_Lender!F:F,"",0)&amp;"","")</f>
        <v/>
      </c>
      <c r="G1984" s="19">
        <f>_xlfn.XLOOKUP(Apollo_Results[[#This Row],[Company Number ]],Apollo_Data___Inc_Lender!A:A,Apollo_Data___Inc_Lender!G:G,"",0)</f>
        <v>41703</v>
      </c>
      <c r="H1984" s="8" t="str">
        <f>IFERROR(Apollo_Data__Comp_No[[#This Row],[First Name]],"")</f>
        <v>Gerald</v>
      </c>
      <c r="I1984" s="8" t="str">
        <f>IFERROR(Apollo_Data__Comp_No[[#This Row],[Last Name]],"")</f>
        <v>Davies-Kenyon</v>
      </c>
      <c r="M1984" s="8" t="str">
        <f>IFERROR(Apollo_Data__Comp_No[[#This Row],[Company Linkedin Url]],"")</f>
        <v>http://www.linkedin.com/company/ncs-property-consultants</v>
      </c>
      <c r="N1984" s="8" t="str">
        <f>IFERROR(Apollo_Data__Comp_No[[#This Row],[Website]],"")</f>
        <v>https://ncspcl.com</v>
      </c>
      <c r="O1984" s="8" t="str">
        <f>IFERROR(Apollo_Data__Comp_No[[#This Row],[Company Address]],"")</f>
        <v>19 Newhall Street, Birmingham, England, United Kingdom, B3 3PJ</v>
      </c>
      <c r="P1984" s="32"/>
    </row>
    <row r="1985" spans="1:16" x14ac:dyDescent="0.4">
      <c r="A1985" s="18" t="str">
        <f>IFERROR(Apollo_Data__Comp_No[[#This Row],[CH Company number]],"")</f>
        <v>09941670</v>
      </c>
      <c r="B1985" s="14" t="str">
        <f>IFERROR(Apollo_Data__Comp_No[[#This Row],[company]],"")</f>
        <v>Cayuga Homes</v>
      </c>
      <c r="C1985" s="14" t="str">
        <f>IFERROR(_xlfn.XLOOKUP(Apollo_Results[[#This Row],[Company Number ]],Apollo_Data___Inc_Lender!A:A,Apollo_Data___Inc_Lender!C:C,,)&amp;"","")</f>
        <v>Ed - Deedman</v>
      </c>
      <c r="D1985" s="8" t="str">
        <f>IFERROR(_xlfn.XLOOKUP(Apollo_Results[[#This Row],[Company Number ]],Apollo_Data___Inc_Lender!A:A,Apollo_Data___Inc_Lender!D:D,,)&amp;"","")</f>
        <v/>
      </c>
      <c r="E1985" s="19">
        <f>IFERROR(_xlfn.XLOOKUP(Apollo_Results[[#This Row],[Company Number ]],Apollo_Data___Inc_Lender!A:A,Apollo_Data___Inc_Lender!E:E,"",),"")</f>
        <v>0</v>
      </c>
      <c r="F1985" s="8" t="str">
        <f>IFERROR(_xlfn.XLOOKUP(Apollo_Results[[#This Row],[Company Number ]],Apollo_Data___Inc_Lender!A:A,Apollo_Data___Inc_Lender!F:F,"",0)&amp;"","")</f>
        <v/>
      </c>
      <c r="G1985" s="19">
        <f>_xlfn.XLOOKUP(Apollo_Results[[#This Row],[Company Number ]],Apollo_Data___Inc_Lender!A:A,Apollo_Data___Inc_Lender!G:G,"",0)</f>
        <v>42377</v>
      </c>
      <c r="H1985" s="8" t="str">
        <f>IFERROR(Apollo_Data__Comp_No[[#This Row],[First Name]],"")</f>
        <v>Jordan</v>
      </c>
      <c r="I1985" s="8" t="str">
        <f>IFERROR(Apollo_Data__Comp_No[[#This Row],[Last Name]],"")</f>
        <v>Moyle</v>
      </c>
      <c r="M1985" s="8" t="str">
        <f>IFERROR(Apollo_Data__Comp_No[[#This Row],[Company Linkedin Url]],"")</f>
        <v>http://www.linkedin.com/company/cayuga-homes</v>
      </c>
      <c r="N1985" s="8" t="str">
        <f>IFERROR(Apollo_Data__Comp_No[[#This Row],[Website]],"")</f>
        <v>https://cayugadevelopments.com</v>
      </c>
      <c r="O1985" s="8" t="str">
        <f>IFERROR(Apollo_Data__Comp_No[[#This Row],[Company Address]],"")</f>
        <v>Hove, England, United Kingdom</v>
      </c>
      <c r="P1985" s="32"/>
    </row>
    <row r="1986" spans="1:16" x14ac:dyDescent="0.4">
      <c r="A1986" s="18" t="str">
        <f>IFERROR(Apollo_Data__Comp_No[[#This Row],[CH Company number]],"")</f>
        <v>08101539</v>
      </c>
      <c r="B1986" s="14" t="str">
        <f>IFERROR(Apollo_Data__Comp_No[[#This Row],[company]],"")</f>
        <v>Alchemy Asset Management Limited</v>
      </c>
      <c r="C1986" s="14" t="str">
        <f>IFERROR(_xlfn.XLOOKUP(Apollo_Results[[#This Row],[Company Number ]],Apollo_Data___Inc_Lender!A:A,Apollo_Data___Inc_Lender!C:C,,)&amp;"","")</f>
        <v>David - Hughes; Guy - Bishop</v>
      </c>
      <c r="D1986" s="8" t="str">
        <f>IFERROR(_xlfn.XLOOKUP(Apollo_Results[[#This Row],[Company Number ]],Apollo_Data___Inc_Lender!A:A,Apollo_Data___Inc_Lender!D:D,,)&amp;"","")</f>
        <v/>
      </c>
      <c r="E1986" s="19">
        <f>IFERROR(_xlfn.XLOOKUP(Apollo_Results[[#This Row],[Company Number ]],Apollo_Data___Inc_Lender!A:A,Apollo_Data___Inc_Lender!E:E,"",),"")</f>
        <v>0</v>
      </c>
      <c r="F1986" s="8" t="str">
        <f>IFERROR(_xlfn.XLOOKUP(Apollo_Results[[#This Row],[Company Number ]],Apollo_Data___Inc_Lender!A:A,Apollo_Data___Inc_Lender!F:F,"",0)&amp;"","")</f>
        <v/>
      </c>
      <c r="G1986" s="19">
        <f>_xlfn.XLOOKUP(Apollo_Results[[#This Row],[Company Number ]],Apollo_Data___Inc_Lender!A:A,Apollo_Data___Inc_Lender!G:G,"",0)</f>
        <v>41072</v>
      </c>
      <c r="H1986" s="8" t="str">
        <f>IFERROR(Apollo_Data__Comp_No[[#This Row],[First Name]],"")</f>
        <v>Kieran</v>
      </c>
      <c r="I1986" s="8" t="str">
        <f>IFERROR(Apollo_Data__Comp_No[[#This Row],[Last Name]],"")</f>
        <v>McSwiggan</v>
      </c>
      <c r="M1986" s="8" t="str">
        <f>IFERROR(Apollo_Data__Comp_No[[#This Row],[Company Linkedin Url]],"")</f>
        <v>http://www.linkedin.com/company/alchemyassetmanagementlimited</v>
      </c>
      <c r="N1986" s="8" t="str">
        <f>IFERROR(Apollo_Data__Comp_No[[#This Row],[Website]],"")</f>
        <v>https://alchemyassetmanagement.co.uk</v>
      </c>
      <c r="O1986" s="8" t="str">
        <f>IFERROR(Apollo_Data__Comp_No[[#This Row],[Company Address]],"")</f>
        <v>3 Duke of York Street, London, England, United Kingdom, SW1Y 6JP</v>
      </c>
      <c r="P1986" s="32"/>
    </row>
    <row r="1987" spans="1:16" x14ac:dyDescent="0.4">
      <c r="A1987" s="18" t="str">
        <f>IFERROR(Apollo_Data__Comp_No[[#This Row],[CH Company number]],"")</f>
        <v>03699600</v>
      </c>
      <c r="B1987" s="14" t="str">
        <f>IFERROR(Apollo_Data__Comp_No[[#This Row],[company]],"")</f>
        <v>The Trademark Group Limited</v>
      </c>
      <c r="C1987" s="14" t="str">
        <f>IFERROR(_xlfn.XLOOKUP(Apollo_Results[[#This Row],[Company Number ]],Apollo_Data___Inc_Lender!A:A,Apollo_Data___Inc_Lender!C:C,,)&amp;"","")</f>
        <v>Sheron - Mcmillan; Myles - Mcmillan</v>
      </c>
      <c r="D1987" s="8" t="str">
        <f>IFERROR(_xlfn.XLOOKUP(Apollo_Results[[#This Row],[Company Number ]],Apollo_Data___Inc_Lender!A:A,Apollo_Data___Inc_Lender!D:D,,)&amp;"","")</f>
        <v>Paragon Bank PLC</v>
      </c>
      <c r="E1987" s="19">
        <f>IFERROR(_xlfn.XLOOKUP(Apollo_Results[[#This Row],[Company Number ]],Apollo_Data___Inc_Lender!A:A,Apollo_Data___Inc_Lender!E:E,"",),"")</f>
        <v>45223</v>
      </c>
      <c r="F1987" s="8" t="str">
        <f>IFERROR(_xlfn.XLOOKUP(Apollo_Results[[#This Row],[Company Number ]],Apollo_Data___Inc_Lender!A:A,Apollo_Data___Inc_Lender!F:F,"",0)&amp;"","")</f>
        <v>outstanding</v>
      </c>
      <c r="G1987" s="19">
        <f>_xlfn.XLOOKUP(Apollo_Results[[#This Row],[Company Number ]],Apollo_Data___Inc_Lender!A:A,Apollo_Data___Inc_Lender!G:G,"",0)</f>
        <v>36182</v>
      </c>
      <c r="H1987" s="8" t="str">
        <f>IFERROR(Apollo_Data__Comp_No[[#This Row],[First Name]],"")</f>
        <v>Jack</v>
      </c>
      <c r="I1987" s="8" t="str">
        <f>IFERROR(Apollo_Data__Comp_No[[#This Row],[Last Name]],"")</f>
        <v>Peploe</v>
      </c>
      <c r="M1987" s="8" t="str">
        <f>IFERROR(Apollo_Data__Comp_No[[#This Row],[Company Linkedin Url]],"")</f>
        <v>http://www.linkedin.com/company/the-trademark-group-limited</v>
      </c>
      <c r="N1987" s="8" t="str">
        <f>IFERROR(Apollo_Data__Comp_No[[#This Row],[Website]],"")</f>
        <v>https://trademarkgroup.co.uk</v>
      </c>
      <c r="O1987" s="8" t="str">
        <f>IFERROR(Apollo_Data__Comp_No[[#This Row],[Company Address]],"")</f>
        <v>117 Charterhouse Street, London, England, United Kingdom, EC1M 6PN</v>
      </c>
      <c r="P1987" s="32"/>
    </row>
    <row r="1988" spans="1:16" x14ac:dyDescent="0.4">
      <c r="A1988" s="18" t="str">
        <f>IFERROR(Apollo_Data__Comp_No[[#This Row],[CH Company number]],"")</f>
        <v>10954391</v>
      </c>
      <c r="B1988" s="14" t="str">
        <f>IFERROR(Apollo_Data__Comp_No[[#This Row],[company]],"")</f>
        <v>Bruckland Developments Ltd</v>
      </c>
      <c r="C1988" s="14" t="str">
        <f>IFERROR(_xlfn.XLOOKUP(Apollo_Results[[#This Row],[Company Number ]],Apollo_Data___Inc_Lender!A:A,Apollo_Data___Inc_Lender!C:C,,)&amp;"","")</f>
        <v>Joseph - Bruckland</v>
      </c>
      <c r="D1988" s="8" t="str">
        <f>IFERROR(_xlfn.XLOOKUP(Apollo_Results[[#This Row],[Company Number ]],Apollo_Data___Inc_Lender!A:A,Apollo_Data___Inc_Lender!D:D,,)&amp;"","")</f>
        <v/>
      </c>
      <c r="E1988" s="19">
        <f>IFERROR(_xlfn.XLOOKUP(Apollo_Results[[#This Row],[Company Number ]],Apollo_Data___Inc_Lender!A:A,Apollo_Data___Inc_Lender!E:E,"",),"")</f>
        <v>0</v>
      </c>
      <c r="F1988" s="8" t="str">
        <f>IFERROR(_xlfn.XLOOKUP(Apollo_Results[[#This Row],[Company Number ]],Apollo_Data___Inc_Lender!A:A,Apollo_Data___Inc_Lender!F:F,"",0)&amp;"","")</f>
        <v/>
      </c>
      <c r="G1988" s="19">
        <f>_xlfn.XLOOKUP(Apollo_Results[[#This Row],[Company Number ]],Apollo_Data___Inc_Lender!A:A,Apollo_Data___Inc_Lender!G:G,"",0)</f>
        <v>42986</v>
      </c>
      <c r="H1988" s="8" t="str">
        <f>IFERROR(Apollo_Data__Comp_No[[#This Row],[First Name]],"")</f>
        <v>Chris</v>
      </c>
      <c r="I1988" s="8" t="str">
        <f>IFERROR(Apollo_Data__Comp_No[[#This Row],[Last Name]],"")</f>
        <v>Maunders</v>
      </c>
      <c r="M1988" s="8" t="str">
        <f>IFERROR(Apollo_Data__Comp_No[[#This Row],[Company Linkedin Url]],"")</f>
        <v>http://www.linkedin.com/company/bruckland-developments-ltd</v>
      </c>
      <c r="N1988" s="8" t="str">
        <f>IFERROR(Apollo_Data__Comp_No[[#This Row],[Website]],"")</f>
        <v>https://brucklanddevelopments.com</v>
      </c>
      <c r="O1988" s="8" t="str">
        <f>IFERROR(Apollo_Data__Comp_No[[#This Row],[Company Address]],"")</f>
        <v>Redhill, England, United Kingdom, RH1 1BB</v>
      </c>
      <c r="P1988" s="32"/>
    </row>
    <row r="1989" spans="1:16" x14ac:dyDescent="0.4">
      <c r="A1989" s="18" t="str">
        <f>IFERROR(Apollo_Data__Comp_No[[#This Row],[CH Company number]],"")</f>
        <v>08396480</v>
      </c>
      <c r="B1989" s="14" t="str">
        <f>IFERROR(Apollo_Data__Comp_No[[#This Row],[company]],"")</f>
        <v>Homebear Limited</v>
      </c>
      <c r="C1989" s="14" t="str">
        <f>IFERROR(_xlfn.XLOOKUP(Apollo_Results[[#This Row],[Company Number ]],Apollo_Data___Inc_Lender!A:A,Apollo_Data___Inc_Lender!C:C,,)&amp;"","")</f>
        <v>Yuko - Kikuchi; Roberto - Locci</v>
      </c>
      <c r="D1989" s="8" t="str">
        <f>IFERROR(_xlfn.XLOOKUP(Apollo_Results[[#This Row],[Company Number ]],Apollo_Data___Inc_Lender!A:A,Apollo_Data___Inc_Lender!D:D,,)&amp;"","")</f>
        <v/>
      </c>
      <c r="E1989" s="19">
        <f>IFERROR(_xlfn.XLOOKUP(Apollo_Results[[#This Row],[Company Number ]],Apollo_Data___Inc_Lender!A:A,Apollo_Data___Inc_Lender!E:E,"",),"")</f>
        <v>0</v>
      </c>
      <c r="F1989" s="8" t="str">
        <f>IFERROR(_xlfn.XLOOKUP(Apollo_Results[[#This Row],[Company Number ]],Apollo_Data___Inc_Lender!A:A,Apollo_Data___Inc_Lender!F:F,"",0)&amp;"","")</f>
        <v/>
      </c>
      <c r="G1989" s="19">
        <f>_xlfn.XLOOKUP(Apollo_Results[[#This Row],[Company Number ]],Apollo_Data___Inc_Lender!A:A,Apollo_Data___Inc_Lender!G:G,"",0)</f>
        <v>41316</v>
      </c>
      <c r="H1989" s="8" t="str">
        <f>IFERROR(Apollo_Data__Comp_No[[#This Row],[First Name]],"")</f>
        <v>Roberto</v>
      </c>
      <c r="I1989" s="8" t="str">
        <f>IFERROR(Apollo_Data__Comp_No[[#This Row],[Last Name]],"")</f>
        <v>Locci</v>
      </c>
      <c r="M1989" s="8" t="str">
        <f>IFERROR(Apollo_Data__Comp_No[[#This Row],[Company Linkedin Url]],"")</f>
        <v>http://www.linkedin.com/company/homebear-limited</v>
      </c>
      <c r="N1989" s="8" t="str">
        <f>IFERROR(Apollo_Data__Comp_No[[#This Row],[Website]],"")</f>
        <v>https://homebear.co.uk</v>
      </c>
      <c r="O1989" s="8" t="str">
        <f>IFERROR(Apollo_Data__Comp_No[[#This Row],[Company Address]],"")</f>
        <v>39a North Road, London, England, United Kingdom, N9 7</v>
      </c>
      <c r="P1989" s="32"/>
    </row>
    <row r="1990" spans="1:16" x14ac:dyDescent="0.4">
      <c r="A1990" s="18" t="str">
        <f>IFERROR(Apollo_Data__Comp_No[[#This Row],[CH Company number]],"")</f>
        <v>07496872</v>
      </c>
      <c r="B1990" s="14" t="str">
        <f>IFERROR(Apollo_Data__Comp_No[[#This Row],[company]],"")</f>
        <v>Angle Property</v>
      </c>
      <c r="C1990" s="14" t="str">
        <f>IFERROR(_xlfn.XLOOKUP(Apollo_Results[[#This Row],[Company Number ]],Apollo_Data___Inc_Lender!A:A,Apollo_Data___Inc_Lender!C:C,,)&amp;"","")</f>
        <v>Charles - Allen; James - Good; Raymond - Palmer; Anthony - Williamson</v>
      </c>
      <c r="D1990" s="8" t="str">
        <f>IFERROR(_xlfn.XLOOKUP(Apollo_Results[[#This Row],[Company Number ]],Apollo_Data___Inc_Lender!A:A,Apollo_Data___Inc_Lender!D:D,,)&amp;"","")</f>
        <v/>
      </c>
      <c r="E1990" s="19">
        <f>IFERROR(_xlfn.XLOOKUP(Apollo_Results[[#This Row],[Company Number ]],Apollo_Data___Inc_Lender!A:A,Apollo_Data___Inc_Lender!E:E,"",),"")</f>
        <v>0</v>
      </c>
      <c r="F1990" s="8" t="str">
        <f>IFERROR(_xlfn.XLOOKUP(Apollo_Results[[#This Row],[Company Number ]],Apollo_Data___Inc_Lender!A:A,Apollo_Data___Inc_Lender!F:F,"",0)&amp;"","")</f>
        <v/>
      </c>
      <c r="G1990" s="19">
        <f>_xlfn.XLOOKUP(Apollo_Results[[#This Row],[Company Number ]],Apollo_Data___Inc_Lender!A:A,Apollo_Data___Inc_Lender!G:G,"",0)</f>
        <v>40561</v>
      </c>
      <c r="H1990" s="8" t="str">
        <f>IFERROR(Apollo_Data__Comp_No[[#This Row],[First Name]],"")</f>
        <v>James</v>
      </c>
      <c r="I1990" s="8" t="str">
        <f>IFERROR(Apollo_Data__Comp_No[[#This Row],[Last Name]],"")</f>
        <v>Good</v>
      </c>
      <c r="M1990" s="8" t="str">
        <f>IFERROR(Apollo_Data__Comp_No[[#This Row],[Company Linkedin Url]],"")</f>
        <v>http://www.linkedin.com/company/angle-property</v>
      </c>
      <c r="N1990" s="8" t="str">
        <f>IFERROR(Apollo_Data__Comp_No[[#This Row],[Website]],"")</f>
        <v>https://angleproperty.co.uk</v>
      </c>
      <c r="O1990" s="8" t="str">
        <f>IFERROR(Apollo_Data__Comp_No[[#This Row],[Company Address]],"")</f>
        <v>Soulbury, England, United Kingdom, LU7 0JL</v>
      </c>
      <c r="P1990" s="32"/>
    </row>
    <row r="1991" spans="1:16" x14ac:dyDescent="0.4">
      <c r="A1991" s="18" t="str">
        <f>IFERROR(Apollo_Data__Comp_No[[#This Row],[CH Company number]],"")</f>
        <v>01180990</v>
      </c>
      <c r="B1991" s="14" t="str">
        <f>IFERROR(Apollo_Data__Comp_No[[#This Row],[company]],"")</f>
        <v>Mark Scott Construction</v>
      </c>
      <c r="C1991" s="14" t="str">
        <f>IFERROR(_xlfn.XLOOKUP(Apollo_Results[[#This Row],[Company Number ]],Apollo_Data___Inc_Lender!A:A,Apollo_Data___Inc_Lender!C:C,,)&amp;"","")</f>
        <v>David - Pembroke; Nicholas - Pembroke</v>
      </c>
      <c r="D1991" s="8" t="str">
        <f>IFERROR(_xlfn.XLOOKUP(Apollo_Results[[#This Row],[Company Number ]],Apollo_Data___Inc_Lender!A:A,Apollo_Data___Inc_Lender!D:D,,)&amp;"","")</f>
        <v>National Westminster Bank PLC</v>
      </c>
      <c r="E1991" s="19">
        <f>IFERROR(_xlfn.XLOOKUP(Apollo_Results[[#This Row],[Company Number ]],Apollo_Data___Inc_Lender!A:A,Apollo_Data___Inc_Lender!E:E,"",),"")</f>
        <v>44567</v>
      </c>
      <c r="F1991" s="8" t="str">
        <f>IFERROR(_xlfn.XLOOKUP(Apollo_Results[[#This Row],[Company Number ]],Apollo_Data___Inc_Lender!A:A,Apollo_Data___Inc_Lender!F:F,"",0)&amp;"","")</f>
        <v>fully-satisfied</v>
      </c>
      <c r="G1991" s="19">
        <f>_xlfn.XLOOKUP(Apollo_Results[[#This Row],[Company Number ]],Apollo_Data___Inc_Lender!A:A,Apollo_Data___Inc_Lender!G:G,"",0)</f>
        <v>27256</v>
      </c>
      <c r="H1991" s="8" t="str">
        <f>IFERROR(Apollo_Data__Comp_No[[#This Row],[First Name]],"")</f>
        <v>Joshua</v>
      </c>
      <c r="I1991" s="8" t="str">
        <f>IFERROR(Apollo_Data__Comp_No[[#This Row],[Last Name]],"")</f>
        <v>Barnett</v>
      </c>
      <c r="M1991" s="8" t="str">
        <f>IFERROR(Apollo_Data__Comp_No[[#This Row],[Company Linkedin Url]],"")</f>
        <v>http://www.linkedin.com/company/mark-scott-construction</v>
      </c>
      <c r="N1991" s="8" t="str">
        <f>IFERROR(Apollo_Data__Comp_No[[#This Row],[Website]],"")</f>
        <v>https://markscottconstruction.co.uk</v>
      </c>
      <c r="O1991" s="8" t="str">
        <f>IFERROR(Apollo_Data__Comp_No[[#This Row],[Company Address]],"")</f>
        <v>Manor Street, England, United Kingdom, HP4 2FF</v>
      </c>
      <c r="P1991" s="32"/>
    </row>
    <row r="1992" spans="1:16" x14ac:dyDescent="0.4">
      <c r="A1992" s="18" t="str">
        <f>IFERROR(Apollo_Data__Comp_No[[#This Row],[CH Company number]],"")</f>
        <v>03936145</v>
      </c>
      <c r="B1992" s="14" t="str">
        <f>IFERROR(Apollo_Data__Comp_No[[#This Row],[company]],"")</f>
        <v>LPC Living</v>
      </c>
      <c r="C1992" s="14" t="str">
        <f>IFERROR(_xlfn.XLOOKUP(Apollo_Results[[#This Row],[Company Number ]],Apollo_Data___Inc_Lender!A:A,Apollo_Data___Inc_Lender!C:C,,)&amp;"","")</f>
        <v>Simon - Ashdown</v>
      </c>
      <c r="D1992" s="8" t="str">
        <f>IFERROR(_xlfn.XLOOKUP(Apollo_Results[[#This Row],[Company Number ]],Apollo_Data___Inc_Lender!A:A,Apollo_Data___Inc_Lender!D:D,,)&amp;"","")</f>
        <v>Hulton Square Limited</v>
      </c>
      <c r="E1992" s="19">
        <f>IFERROR(_xlfn.XLOOKUP(Apollo_Results[[#This Row],[Company Number ]],Apollo_Data___Inc_Lender!A:A,Apollo_Data___Inc_Lender!E:E,"",),"")</f>
        <v>40025</v>
      </c>
      <c r="F1992" s="8" t="str">
        <f>IFERROR(_xlfn.XLOOKUP(Apollo_Results[[#This Row],[Company Number ]],Apollo_Data___Inc_Lender!A:A,Apollo_Data___Inc_Lender!F:F,"",0)&amp;"","")</f>
        <v>fully-satisfied</v>
      </c>
      <c r="G1992" s="19">
        <f>_xlfn.XLOOKUP(Apollo_Results[[#This Row],[Company Number ]],Apollo_Data___Inc_Lender!A:A,Apollo_Data___Inc_Lender!G:G,"",0)</f>
        <v>36585</v>
      </c>
      <c r="H1992" s="8" t="str">
        <f>IFERROR(Apollo_Data__Comp_No[[#This Row],[First Name]],"")</f>
        <v>Simon</v>
      </c>
      <c r="I1992" s="8" t="str">
        <f>IFERROR(Apollo_Data__Comp_No[[#This Row],[Last Name]],"")</f>
        <v>Ashdown</v>
      </c>
      <c r="M1992" s="8" t="str">
        <f>IFERROR(Apollo_Data__Comp_No[[#This Row],[Company Linkedin Url]],"")</f>
        <v>http://www.linkedin.com/company/lpc-living</v>
      </c>
      <c r="N1992" s="8" t="str">
        <f>IFERROR(Apollo_Data__Comp_No[[#This Row],[Website]],"")</f>
        <v>https://lpcliving.co.uk</v>
      </c>
      <c r="O1992" s="8" t="str">
        <f>IFERROR(Apollo_Data__Comp_No[[#This Row],[Company Address]],"")</f>
        <v>Clippers Quay, Salford, England, United Kingdom, M50 3</v>
      </c>
      <c r="P1992" s="32"/>
    </row>
    <row r="1993" spans="1:16" x14ac:dyDescent="0.4">
      <c r="A1993" s="18" t="str">
        <f>IFERROR(Apollo_Data__Comp_No[[#This Row],[CH Company number]],"")</f>
        <v>04696396</v>
      </c>
      <c r="B1993" s="14" t="str">
        <f>IFERROR(Apollo_Data__Comp_No[[#This Row],[company]],"")</f>
        <v>ACRE</v>
      </c>
      <c r="C1993" s="14" t="str">
        <f>IFERROR(_xlfn.XLOOKUP(Apollo_Results[[#This Row],[Company Number ]],Apollo_Data___Inc_Lender!A:A,Apollo_Data___Inc_Lender!C:C,,)&amp;"","")</f>
        <v>Elizabeth - Stroud; David - Stroud</v>
      </c>
      <c r="D1993" s="8" t="str">
        <f>IFERROR(_xlfn.XLOOKUP(Apollo_Results[[#This Row],[Company Number ]],Apollo_Data___Inc_Lender!A:A,Apollo_Data___Inc_Lender!D:D,,)&amp;"","")</f>
        <v/>
      </c>
      <c r="E1993" s="19">
        <f>IFERROR(_xlfn.XLOOKUP(Apollo_Results[[#This Row],[Company Number ]],Apollo_Data___Inc_Lender!A:A,Apollo_Data___Inc_Lender!E:E,"",),"")</f>
        <v>0</v>
      </c>
      <c r="F1993" s="8" t="str">
        <f>IFERROR(_xlfn.XLOOKUP(Apollo_Results[[#This Row],[Company Number ]],Apollo_Data___Inc_Lender!A:A,Apollo_Data___Inc_Lender!F:F,"",0)&amp;"","")</f>
        <v/>
      </c>
      <c r="G1993" s="19">
        <f>_xlfn.XLOOKUP(Apollo_Results[[#This Row],[Company Number ]],Apollo_Data___Inc_Lender!A:A,Apollo_Data___Inc_Lender!G:G,"",0)</f>
        <v>37693</v>
      </c>
      <c r="H1993" s="8" t="str">
        <f>IFERROR(Apollo_Data__Comp_No[[#This Row],[First Name]],"")</f>
        <v>Antoine</v>
      </c>
      <c r="I1993" s="8" t="str">
        <f>IFERROR(Apollo_Data__Comp_No[[#This Row],[Last Name]],"")</f>
        <v>Christoforou</v>
      </c>
      <c r="M1993" s="8" t="str">
        <f>IFERROR(Apollo_Data__Comp_No[[#This Row],[Company Linkedin Url]],"")</f>
        <v>http://www.linkedin.com/company/acrelondon</v>
      </c>
      <c r="N1993" s="8" t="str">
        <f>IFERROR(Apollo_Data__Comp_No[[#This Row],[Website]],"")</f>
        <v>https://acrelondon.co.uk</v>
      </c>
      <c r="O1993" s="8" t="str">
        <f>IFERROR(Apollo_Data__Comp_No[[#This Row],[Company Address]],"")</f>
        <v>England, United Kingdom</v>
      </c>
      <c r="P1993" s="32"/>
    </row>
    <row r="1994" spans="1:16" x14ac:dyDescent="0.4">
      <c r="A1994" s="18" t="str">
        <f>IFERROR(Apollo_Data__Comp_No[[#This Row],[CH Company number]],"")</f>
        <v>06613726</v>
      </c>
      <c r="B1994" s="14" t="str">
        <f>IFERROR(Apollo_Data__Comp_No[[#This Row],[company]],"")</f>
        <v>Poyntons Consultancy</v>
      </c>
      <c r="C1994" s="14" t="str">
        <f>IFERROR(_xlfn.XLOOKUP(Apollo_Results[[#This Row],[Company Number ]],Apollo_Data___Inc_Lender!A:A,Apollo_Data___Inc_Lender!C:C,,)&amp;"","")</f>
        <v>Jack - Fairman; James - Fairman</v>
      </c>
      <c r="D1994" s="8" t="str">
        <f>IFERROR(_xlfn.XLOOKUP(Apollo_Results[[#This Row],[Company Number ]],Apollo_Data___Inc_Lender!A:A,Apollo_Data___Inc_Lender!D:D,,)&amp;"","")</f>
        <v/>
      </c>
      <c r="E1994" s="19">
        <f>IFERROR(_xlfn.XLOOKUP(Apollo_Results[[#This Row],[Company Number ]],Apollo_Data___Inc_Lender!A:A,Apollo_Data___Inc_Lender!E:E,"",),"")</f>
        <v>0</v>
      </c>
      <c r="F1994" s="8" t="str">
        <f>IFERROR(_xlfn.XLOOKUP(Apollo_Results[[#This Row],[Company Number ]],Apollo_Data___Inc_Lender!A:A,Apollo_Data___Inc_Lender!F:F,"",0)&amp;"","")</f>
        <v/>
      </c>
      <c r="G1994" s="19">
        <f>_xlfn.XLOOKUP(Apollo_Results[[#This Row],[Company Number ]],Apollo_Data___Inc_Lender!A:A,Apollo_Data___Inc_Lender!G:G,"",0)</f>
        <v>39605</v>
      </c>
      <c r="H1994" s="8" t="str">
        <f>IFERROR(Apollo_Data__Comp_No[[#This Row],[First Name]],"")</f>
        <v>Darren</v>
      </c>
      <c r="I1994" s="8" t="str">
        <f>IFERROR(Apollo_Data__Comp_No[[#This Row],[Last Name]],"")</f>
        <v>Poynton</v>
      </c>
      <c r="M1994" s="8" t="str">
        <f>IFERROR(Apollo_Data__Comp_No[[#This Row],[Company Linkedin Url]],"")</f>
        <v>http://www.linkedin.com/company/poyntons-consultancy</v>
      </c>
      <c r="N1994" s="8" t="str">
        <f>IFERROR(Apollo_Data__Comp_No[[#This Row],[Website]],"")</f>
        <v>https://poyntons.com</v>
      </c>
      <c r="O1994" s="8" t="str">
        <f>IFERROR(Apollo_Data__Comp_No[[#This Row],[Company Address]],"")</f>
        <v>24 South Street, Boston, England, United Kingdom, PE21 6HT</v>
      </c>
      <c r="P1994" s="32"/>
    </row>
    <row r="1995" spans="1:16" x14ac:dyDescent="0.4">
      <c r="A1995" s="18" t="str">
        <f>IFERROR(Apollo_Data__Comp_No[[#This Row],[CH Company number]],"")</f>
        <v>11071174</v>
      </c>
      <c r="B1995" s="14" t="str">
        <f>IFERROR(Apollo_Data__Comp_No[[#This Row],[company]],"")</f>
        <v>Monolith Projects Pty Ltd</v>
      </c>
      <c r="C1995" s="14" t="str">
        <f>IFERROR(_xlfn.XLOOKUP(Apollo_Results[[#This Row],[Company Number ]],Apollo_Data___Inc_Lender!A:A,Apollo_Data___Inc_Lender!C:C,,)&amp;"","")</f>
        <v>Anthony - Spencer</v>
      </c>
      <c r="D1995" s="8" t="str">
        <f>IFERROR(_xlfn.XLOOKUP(Apollo_Results[[#This Row],[Company Number ]],Apollo_Data___Inc_Lender!A:A,Apollo_Data___Inc_Lender!D:D,,)&amp;"","")</f>
        <v>Social Money Limited T/a the Bridgecrowd</v>
      </c>
      <c r="E1995" s="19">
        <f>IFERROR(_xlfn.XLOOKUP(Apollo_Results[[#This Row],[Company Number ]],Apollo_Data___Inc_Lender!A:A,Apollo_Data___Inc_Lender!E:E,"",),"")</f>
        <v>44225</v>
      </c>
      <c r="F1995" s="8" t="str">
        <f>IFERROR(_xlfn.XLOOKUP(Apollo_Results[[#This Row],[Company Number ]],Apollo_Data___Inc_Lender!A:A,Apollo_Data___Inc_Lender!F:F,"",0)&amp;"","")</f>
        <v>fully-satisfied</v>
      </c>
      <c r="G1995" s="19">
        <f>_xlfn.XLOOKUP(Apollo_Results[[#This Row],[Company Number ]],Apollo_Data___Inc_Lender!A:A,Apollo_Data___Inc_Lender!G:G,"",0)</f>
        <v>43059</v>
      </c>
      <c r="H1995" s="8" t="str">
        <f>IFERROR(Apollo_Data__Comp_No[[#This Row],[First Name]],"")</f>
        <v>Anthony</v>
      </c>
      <c r="I1995" s="8" t="str">
        <f>IFERROR(Apollo_Data__Comp_No[[#This Row],[Last Name]],"")</f>
        <v>Spencer</v>
      </c>
      <c r="M1995" s="8" t="str">
        <f>IFERROR(Apollo_Data__Comp_No[[#This Row],[Company Linkedin Url]],"")</f>
        <v>http://www.linkedin.com/company/monolith-project-pty-ltd</v>
      </c>
      <c r="N1995" s="8" t="str">
        <f>IFERROR(Apollo_Data__Comp_No[[#This Row],[Website]],"")</f>
        <v>https://monolithprojects.com.au</v>
      </c>
      <c r="O1995" s="8" t="str">
        <f>IFERROR(Apollo_Data__Comp_No[[#This Row],[Company Address]],"")</f>
        <v>85 Camberwell Rd, Melbourne, Victoria, Australia, 3123</v>
      </c>
      <c r="P1995" s="32"/>
    </row>
    <row r="1996" spans="1:16" x14ac:dyDescent="0.4">
      <c r="A1996" s="18" t="str">
        <f>IFERROR(Apollo_Data__Comp_No[[#This Row],[CH Company number]],"")</f>
        <v>10827693</v>
      </c>
      <c r="B1996" s="14" t="str">
        <f>IFERROR(Apollo_Data__Comp_No[[#This Row],[company]],"")</f>
        <v>Fletcher Bond Property Consulting</v>
      </c>
      <c r="C1996" s="14" t="str">
        <f>IFERROR(_xlfn.XLOOKUP(Apollo_Results[[#This Row],[Company Number ]],Apollo_Data___Inc_Lender!A:A,Apollo_Data___Inc_Lender!C:C,,)&amp;"","")</f>
        <v>Rory - Dillon</v>
      </c>
      <c r="D1996" s="8" t="str">
        <f>IFERROR(_xlfn.XLOOKUP(Apollo_Results[[#This Row],[Company Number ]],Apollo_Data___Inc_Lender!A:A,Apollo_Data___Inc_Lender!D:D,,)&amp;"","")</f>
        <v/>
      </c>
      <c r="E1996" s="19">
        <f>IFERROR(_xlfn.XLOOKUP(Apollo_Results[[#This Row],[Company Number ]],Apollo_Data___Inc_Lender!A:A,Apollo_Data___Inc_Lender!E:E,"",),"")</f>
        <v>0</v>
      </c>
      <c r="F1996" s="8" t="str">
        <f>IFERROR(_xlfn.XLOOKUP(Apollo_Results[[#This Row],[Company Number ]],Apollo_Data___Inc_Lender!A:A,Apollo_Data___Inc_Lender!F:F,"",0)&amp;"","")</f>
        <v/>
      </c>
      <c r="G1996" s="19">
        <f>_xlfn.XLOOKUP(Apollo_Results[[#This Row],[Company Number ]],Apollo_Data___Inc_Lender!A:A,Apollo_Data___Inc_Lender!G:G,"",0)</f>
        <v>42906</v>
      </c>
      <c r="H1996" s="8" t="str">
        <f>IFERROR(Apollo_Data__Comp_No[[#This Row],[First Name]],"")</f>
        <v>Mark</v>
      </c>
      <c r="I1996" s="8" t="str">
        <f>IFERROR(Apollo_Data__Comp_No[[#This Row],[Last Name]],"")</f>
        <v>Sullivan</v>
      </c>
      <c r="M1996" s="8" t="str">
        <f>IFERROR(Apollo_Data__Comp_No[[#This Row],[Company Linkedin Url]],"")</f>
        <v>http://www.linkedin.com/company/fletcherbondpropertyconsulting</v>
      </c>
      <c r="N1996" s="8" t="str">
        <f>IFERROR(Apollo_Data__Comp_No[[#This Row],[Website]],"")</f>
        <v>https://fletcherbond.co.uk</v>
      </c>
      <c r="O1996" s="8" t="str">
        <f>IFERROR(Apollo_Data__Comp_No[[#This Row],[Company Address]],"")</f>
        <v>Manchester, England, United Kingdom</v>
      </c>
      <c r="P1996" s="32"/>
    </row>
    <row r="1997" spans="1:16" x14ac:dyDescent="0.4">
      <c r="A1997" s="18" t="str">
        <f>IFERROR(Apollo_Data__Comp_No[[#This Row],[CH Company number]],"")</f>
        <v>11427947</v>
      </c>
      <c r="B1997" s="14" t="str">
        <f>IFERROR(Apollo_Data__Comp_No[[#This Row],[company]],"")</f>
        <v>Tawd Valley Developments Limited</v>
      </c>
      <c r="C1997" s="14" t="str">
        <f>IFERROR(_xlfn.XLOOKUP(Apollo_Results[[#This Row],[Company Number ]],Apollo_Data___Inc_Lender!A:A,Apollo_Data___Inc_Lender!C:C,,)&amp;"","")</f>
        <v>Paul - Green; Jonas - Smith; Christopher - Twomey</v>
      </c>
      <c r="D1997" s="8" t="str">
        <f>IFERROR(_xlfn.XLOOKUP(Apollo_Results[[#This Row],[Company Number ]],Apollo_Data___Inc_Lender!A:A,Apollo_Data___Inc_Lender!D:D,,)&amp;"","")</f>
        <v>West Lancashire Borough Council</v>
      </c>
      <c r="E1997" s="19">
        <f>IFERROR(_xlfn.XLOOKUP(Apollo_Results[[#This Row],[Company Number ]],Apollo_Data___Inc_Lender!A:A,Apollo_Data___Inc_Lender!E:E,"",),"")</f>
        <v>43718</v>
      </c>
      <c r="F1997" s="8" t="str">
        <f>IFERROR(_xlfn.XLOOKUP(Apollo_Results[[#This Row],[Company Number ]],Apollo_Data___Inc_Lender!A:A,Apollo_Data___Inc_Lender!F:F,"",0)&amp;"","")</f>
        <v>outstanding</v>
      </c>
      <c r="G1997" s="19">
        <f>_xlfn.XLOOKUP(Apollo_Results[[#This Row],[Company Number ]],Apollo_Data___Inc_Lender!A:A,Apollo_Data___Inc_Lender!G:G,"",0)</f>
        <v>43272</v>
      </c>
      <c r="H1997" s="8" t="str">
        <f>IFERROR(Apollo_Data__Comp_No[[#This Row],[First Name]],"")</f>
        <v>Mark</v>
      </c>
      <c r="I1997" s="8" t="str">
        <f>IFERROR(Apollo_Data__Comp_No[[#This Row],[Last Name]],"")</f>
        <v>Kitts</v>
      </c>
      <c r="M1997" s="8" t="str">
        <f>IFERROR(Apollo_Data__Comp_No[[#This Row],[Company Linkedin Url]],"")</f>
        <v>http://www.linkedin.com/company/tawd-valley-developments</v>
      </c>
      <c r="N1997" s="8" t="str">
        <f>IFERROR(Apollo_Data__Comp_No[[#This Row],[Website]],"")</f>
        <v>https://tawdvalleydevelopments.co.uk</v>
      </c>
      <c r="O1997" s="8" t="str">
        <f>IFERROR(Apollo_Data__Comp_No[[#This Row],[Company Address]],"")</f>
        <v>Maple View, Skelmersdale, England, United Kingdom, WN8 9</v>
      </c>
      <c r="P1997" s="32"/>
    </row>
    <row r="1998" spans="1:16" x14ac:dyDescent="0.4">
      <c r="A1998" s="18" t="str">
        <f>IFERROR(Apollo_Data__Comp_No[[#This Row],[CH Company number]],"")</f>
        <v>07264501</v>
      </c>
      <c r="B1998" s="14" t="str">
        <f>IFERROR(Apollo_Data__Comp_No[[#This Row],[company]],"")</f>
        <v>Radcliffe &amp; Rust</v>
      </c>
      <c r="C1998" s="14" t="str">
        <f>IFERROR(_xlfn.XLOOKUP(Apollo_Results[[#This Row],[Company Number ]],Apollo_Data___Inc_Lender!A:A,Apollo_Data___Inc_Lender!C:C,,)&amp;"","")</f>
        <v>David - Radcliffe; Richard - Rust</v>
      </c>
      <c r="D1998" s="8" t="str">
        <f>IFERROR(_xlfn.XLOOKUP(Apollo_Results[[#This Row],[Company Number ]],Apollo_Data___Inc_Lender!A:A,Apollo_Data___Inc_Lender!D:D,,)&amp;"","")</f>
        <v>Peter Albert Rust and Denise Lesley Rust</v>
      </c>
      <c r="E1998" s="19">
        <f>IFERROR(_xlfn.XLOOKUP(Apollo_Results[[#This Row],[Company Number ]],Apollo_Data___Inc_Lender!A:A,Apollo_Data___Inc_Lender!E:E,"",),"")</f>
        <v>40777</v>
      </c>
      <c r="F1998" s="8" t="str">
        <f>IFERROR(_xlfn.XLOOKUP(Apollo_Results[[#This Row],[Company Number ]],Apollo_Data___Inc_Lender!A:A,Apollo_Data___Inc_Lender!F:F,"",0)&amp;"","")</f>
        <v>fully-satisfied</v>
      </c>
      <c r="G1998" s="19">
        <f>_xlfn.XLOOKUP(Apollo_Results[[#This Row],[Company Number ]],Apollo_Data___Inc_Lender!A:A,Apollo_Data___Inc_Lender!G:G,"",0)</f>
        <v>40323</v>
      </c>
      <c r="H1998" s="8" t="str">
        <f>IFERROR(Apollo_Data__Comp_No[[#This Row],[First Name]],"")</f>
        <v>Richard</v>
      </c>
      <c r="I1998" s="8" t="str">
        <f>IFERROR(Apollo_Data__Comp_No[[#This Row],[Last Name]],"")</f>
        <v>Rust</v>
      </c>
      <c r="M1998" s="8" t="str">
        <f>IFERROR(Apollo_Data__Comp_No[[#This Row],[Company Linkedin Url]],"")</f>
        <v>http://www.linkedin.com/company/radcliffe-&amp;-rust-estate-agents</v>
      </c>
      <c r="N1998" s="8" t="str">
        <f>IFERROR(Apollo_Data__Comp_No[[#This Row],[Website]],"")</f>
        <v>https://radcliffeandrust.co.uk</v>
      </c>
      <c r="O1998" s="8" t="str">
        <f>IFERROR(Apollo_Data__Comp_No[[#This Row],[Company Address]],"")</f>
        <v>353 Newmarket Road, Cambridge, England, United Kingdom, CB5 8</v>
      </c>
      <c r="P1998" s="32"/>
    </row>
    <row r="1999" spans="1:16" x14ac:dyDescent="0.4">
      <c r="A1999" s="18" t="str">
        <f>IFERROR(Apollo_Data__Comp_No[[#This Row],[CH Company number]],"")</f>
        <v>08790399</v>
      </c>
      <c r="B1999" s="14" t="str">
        <f>IFERROR(Apollo_Data__Comp_No[[#This Row],[company]],"")</f>
        <v>Opsis Design</v>
      </c>
      <c r="C1999" s="14" t="str">
        <f>IFERROR(_xlfn.XLOOKUP(Apollo_Results[[#This Row],[Company Number ]],Apollo_Data___Inc_Lender!A:A,Apollo_Data___Inc_Lender!C:C,,)&amp;"","")</f>
        <v>Gregory - Mc Kinney; Nikolas - Tsounakis</v>
      </c>
      <c r="D1999" s="8" t="str">
        <f>IFERROR(_xlfn.XLOOKUP(Apollo_Results[[#This Row],[Company Number ]],Apollo_Data___Inc_Lender!A:A,Apollo_Data___Inc_Lender!D:D,,)&amp;"","")</f>
        <v/>
      </c>
      <c r="E1999" s="19">
        <f>IFERROR(_xlfn.XLOOKUP(Apollo_Results[[#This Row],[Company Number ]],Apollo_Data___Inc_Lender!A:A,Apollo_Data___Inc_Lender!E:E,"",),"")</f>
        <v>0</v>
      </c>
      <c r="F1999" s="8" t="str">
        <f>IFERROR(_xlfn.XLOOKUP(Apollo_Results[[#This Row],[Company Number ]],Apollo_Data___Inc_Lender!A:A,Apollo_Data___Inc_Lender!F:F,"",0)&amp;"","")</f>
        <v/>
      </c>
      <c r="G1999" s="19">
        <f>_xlfn.XLOOKUP(Apollo_Results[[#This Row],[Company Number ]],Apollo_Data___Inc_Lender!A:A,Apollo_Data___Inc_Lender!G:G,"",0)</f>
        <v>41604</v>
      </c>
      <c r="H1999" s="8" t="str">
        <f>IFERROR(Apollo_Data__Comp_No[[#This Row],[First Name]],"")</f>
        <v>Nikolas</v>
      </c>
      <c r="I1999" s="8" t="str">
        <f>IFERROR(Apollo_Data__Comp_No[[#This Row],[Last Name]],"")</f>
        <v>Tsounakis</v>
      </c>
      <c r="M1999" s="8" t="str">
        <f>IFERROR(Apollo_Data__Comp_No[[#This Row],[Company Linkedin Url]],"")</f>
        <v>http://www.linkedin.com/company/opsis-design</v>
      </c>
      <c r="N1999" s="8" t="str">
        <f>IFERROR(Apollo_Data__Comp_No[[#This Row],[Website]],"")</f>
        <v>https://opsisdesign.com</v>
      </c>
      <c r="O1999" s="8" t="str">
        <f>IFERROR(Apollo_Data__Comp_No[[#This Row],[Company Address]],"")</f>
        <v>242 Acklam Road, London, England, United Kingdom, W10 5YG</v>
      </c>
      <c r="P1999" s="32"/>
    </row>
    <row r="2000" spans="1:16" x14ac:dyDescent="0.4">
      <c r="A2000" s="18" t="str">
        <f>IFERROR(Apollo_Data__Comp_No[[#This Row],[CH Company number]],"")</f>
        <v>SC602764</v>
      </c>
      <c r="B2000" s="14" t="str">
        <f>IFERROR(Apollo_Data__Comp_No[[#This Row],[company]],"")</f>
        <v>Valere</v>
      </c>
      <c r="C2000" s="14" t="str">
        <f>IFERROR(_xlfn.XLOOKUP(Apollo_Results[[#This Row],[Company Number ]],Apollo_Data___Inc_Lender!A:A,Apollo_Data___Inc_Lender!C:C,,)&amp;"","")</f>
        <v>Louise - Legg</v>
      </c>
      <c r="D2000" s="8" t="str">
        <f>IFERROR(_xlfn.XLOOKUP(Apollo_Results[[#This Row],[Company Number ]],Apollo_Data___Inc_Lender!A:A,Apollo_Data___Inc_Lender!D:D,,)&amp;"","")</f>
        <v/>
      </c>
      <c r="E2000" s="19">
        <f>IFERROR(_xlfn.XLOOKUP(Apollo_Results[[#This Row],[Company Number ]],Apollo_Data___Inc_Lender!A:A,Apollo_Data___Inc_Lender!E:E,"",),"")</f>
        <v>0</v>
      </c>
      <c r="F2000" s="8" t="str">
        <f>IFERROR(_xlfn.XLOOKUP(Apollo_Results[[#This Row],[Company Number ]],Apollo_Data___Inc_Lender!A:A,Apollo_Data___Inc_Lender!F:F,"",0)&amp;"","")</f>
        <v/>
      </c>
      <c r="G2000" s="19">
        <f>_xlfn.XLOOKUP(Apollo_Results[[#This Row],[Company Number ]],Apollo_Data___Inc_Lender!A:A,Apollo_Data___Inc_Lender!G:G,"",0)</f>
        <v>43298</v>
      </c>
      <c r="H2000" s="8" t="str">
        <f>IFERROR(Apollo_Data__Comp_No[[#This Row],[First Name]],"")</f>
        <v>Valere</v>
      </c>
      <c r="I2000" s="8" t="str">
        <f>IFERROR(Apollo_Data__Comp_No[[#This Row],[Last Name]],"")</f>
        <v>Omgba</v>
      </c>
      <c r="M2000" s="8" t="str">
        <f>IFERROR(Apollo_Data__Comp_No[[#This Row],[Company Linkedin Url]],"")</f>
        <v>http://www.linkedin.com/company/valere-group</v>
      </c>
      <c r="N2000" s="8" t="str">
        <f>IFERROR(Apollo_Data__Comp_No[[#This Row],[Website]],"")</f>
        <v>https://valeregroup.co.uk</v>
      </c>
      <c r="O2000" s="8" t="str">
        <f>IFERROR(Apollo_Data__Comp_No[[#This Row],[Company Address]],"")</f>
        <v>18 Greek Street, London, England, United Kingdom, W1D 4DS</v>
      </c>
      <c r="P2000" s="32"/>
    </row>
    <row r="2001" spans="1:16" x14ac:dyDescent="0.4">
      <c r="A2001" s="18" t="str">
        <f>IFERROR(Apollo_Data__Comp_No[[#This Row],[CH Company number]],"")</f>
        <v>12435726</v>
      </c>
      <c r="B2001" s="14" t="str">
        <f>IFERROR(Apollo_Data__Comp_No[[#This Row],[company]],"")</f>
        <v>Rosehill Advisors Limited</v>
      </c>
      <c r="C2001" s="14" t="str">
        <f>IFERROR(_xlfn.XLOOKUP(Apollo_Results[[#This Row],[Company Number ]],Apollo_Data___Inc_Lender!A:A,Apollo_Data___Inc_Lender!C:C,,)&amp;"","")</f>
        <v>David - Pardoe; James - Shaw-Porter; Simon - Williams</v>
      </c>
      <c r="D2001" s="8" t="str">
        <f>IFERROR(_xlfn.XLOOKUP(Apollo_Results[[#This Row],[Company Number ]],Apollo_Data___Inc_Lender!A:A,Apollo_Data___Inc_Lender!D:D,,)&amp;"","")</f>
        <v>Lloyds Bank PLC</v>
      </c>
      <c r="E2001" s="19">
        <f>IFERROR(_xlfn.XLOOKUP(Apollo_Results[[#This Row],[Company Number ]],Apollo_Data___Inc_Lender!A:A,Apollo_Data___Inc_Lender!E:E,"",),"")</f>
        <v>43892</v>
      </c>
      <c r="F2001" s="8" t="str">
        <f>IFERROR(_xlfn.XLOOKUP(Apollo_Results[[#This Row],[Company Number ]],Apollo_Data___Inc_Lender!A:A,Apollo_Data___Inc_Lender!F:F,"",0)&amp;"","")</f>
        <v>outstanding</v>
      </c>
      <c r="G2001" s="19">
        <f>_xlfn.XLOOKUP(Apollo_Results[[#This Row],[Company Number ]],Apollo_Data___Inc_Lender!A:A,Apollo_Data___Inc_Lender!G:G,"",0)</f>
        <v>43861</v>
      </c>
      <c r="H2001" s="8" t="str">
        <f>IFERROR(Apollo_Data__Comp_No[[#This Row],[First Name]],"")</f>
        <v>Louise</v>
      </c>
      <c r="I2001" s="8" t="str">
        <f>IFERROR(Apollo_Data__Comp_No[[#This Row],[Last Name]],"")</f>
        <v>Spain</v>
      </c>
      <c r="M2001" s="8" t="str">
        <f>IFERROR(Apollo_Data__Comp_No[[#This Row],[Company Linkedin Url]],"")</f>
        <v>http://www.linkedin.com/company/rosehill-advisors-limited</v>
      </c>
      <c r="N2001" s="8" t="str">
        <f>IFERROR(Apollo_Data__Comp_No[[#This Row],[Website]],"")</f>
        <v>https://rosehilladvisors.co.uk</v>
      </c>
      <c r="O2001" s="8" t="str">
        <f>IFERROR(Apollo_Data__Comp_No[[#This Row],[Company Address]],"")</f>
        <v>7 Fryern Court Road, Fordingbridge, England, United Kingdom, SP6 1NG</v>
      </c>
      <c r="P2001" s="32"/>
    </row>
    <row r="2002" spans="1:16" x14ac:dyDescent="0.4">
      <c r="A2002" s="18" t="str">
        <f>IFERROR(Apollo_Data__Comp_No[[#This Row],[CH Company number]],"")</f>
        <v>11225953</v>
      </c>
      <c r="B2002" s="14" t="str">
        <f>IFERROR(Apollo_Data__Comp_No[[#This Row],[company]],"")</f>
        <v>Normette Homes</v>
      </c>
      <c r="C2002" s="14" t="str">
        <f>IFERROR(_xlfn.XLOOKUP(Apollo_Results[[#This Row],[Company Number ]],Apollo_Data___Inc_Lender!A:A,Apollo_Data___Inc_Lender!C:C,,)&amp;"","")</f>
        <v>Michael - Asare; Joshua - Ebanks; Corneil - Efoma</v>
      </c>
      <c r="D2002" s="8" t="str">
        <f>IFERROR(_xlfn.XLOOKUP(Apollo_Results[[#This Row],[Company Number ]],Apollo_Data___Inc_Lender!A:A,Apollo_Data___Inc_Lender!D:D,,)&amp;"","")</f>
        <v/>
      </c>
      <c r="E2002" s="19">
        <f>IFERROR(_xlfn.XLOOKUP(Apollo_Results[[#This Row],[Company Number ]],Apollo_Data___Inc_Lender!A:A,Apollo_Data___Inc_Lender!E:E,"",),"")</f>
        <v>0</v>
      </c>
      <c r="F2002" s="8" t="str">
        <f>IFERROR(_xlfn.XLOOKUP(Apollo_Results[[#This Row],[Company Number ]],Apollo_Data___Inc_Lender!A:A,Apollo_Data___Inc_Lender!F:F,"",0)&amp;"","")</f>
        <v/>
      </c>
      <c r="G2002" s="19">
        <f>_xlfn.XLOOKUP(Apollo_Results[[#This Row],[Company Number ]],Apollo_Data___Inc_Lender!A:A,Apollo_Data___Inc_Lender!G:G,"",0)</f>
        <v>43157</v>
      </c>
      <c r="H2002" s="8" t="str">
        <f>IFERROR(Apollo_Data__Comp_No[[#This Row],[First Name]],"")</f>
        <v>Joshua</v>
      </c>
      <c r="I2002" s="8" t="str">
        <f>IFERROR(Apollo_Data__Comp_No[[#This Row],[Last Name]],"")</f>
        <v>Ebanks</v>
      </c>
      <c r="M2002" s="8" t="str">
        <f>IFERROR(Apollo_Data__Comp_No[[#This Row],[Company Linkedin Url]],"")</f>
        <v>http://www.linkedin.com/company/normettehomes</v>
      </c>
      <c r="N2002" s="8" t="str">
        <f>IFERROR(Apollo_Data__Comp_No[[#This Row],[Website]],"")</f>
        <v>https://normettehomes.co.uk</v>
      </c>
      <c r="O2002" s="8" t="str">
        <f>IFERROR(Apollo_Data__Comp_No[[#This Row],[Company Address]],"")</f>
        <v>71-75 Shelton Street, England, United Kingdom, WC2H 9JQ</v>
      </c>
      <c r="P2002" s="32"/>
    </row>
    <row r="2003" spans="1:16" x14ac:dyDescent="0.4">
      <c r="A2003" s="18">
        <f>IFERROR(Apollo_Data__Comp_No[[#This Row],[CH Company number]],"")</f>
        <v>0</v>
      </c>
      <c r="B2003" s="14" t="str">
        <f>IFERROR(Apollo_Data__Comp_No[[#This Row],[company]],"")</f>
        <v>R&amp;L May Holdings</v>
      </c>
      <c r="C2003" s="14" t="str">
        <f>IFERROR(_xlfn.XLOOKUP(Apollo_Results[[#This Row],[Company Number ]],Apollo_Data___Inc_Lender!A:A,Apollo_Data___Inc_Lender!C:C,,)&amp;"","")</f>
        <v/>
      </c>
      <c r="D2003" s="8" t="str">
        <f>IFERROR(_xlfn.XLOOKUP(Apollo_Results[[#This Row],[Company Number ]],Apollo_Data___Inc_Lender!A:A,Apollo_Data___Inc_Lender!D:D,,)&amp;"","")</f>
        <v/>
      </c>
      <c r="E2003" s="19" t="str">
        <f>IFERROR(_xlfn.XLOOKUP(Apollo_Results[[#This Row],[Company Number ]],Apollo_Data___Inc_Lender!A:A,Apollo_Data___Inc_Lender!E:E,"",),"")</f>
        <v/>
      </c>
      <c r="F2003" s="8" t="str">
        <f>IFERROR(_xlfn.XLOOKUP(Apollo_Results[[#This Row],[Company Number ]],Apollo_Data___Inc_Lender!A:A,Apollo_Data___Inc_Lender!F:F,"",0)&amp;"","")</f>
        <v/>
      </c>
      <c r="G2003" s="19" t="str">
        <f>_xlfn.XLOOKUP(Apollo_Results[[#This Row],[Company Number ]],Apollo_Data___Inc_Lender!A:A,Apollo_Data___Inc_Lender!G:G,"",0)</f>
        <v/>
      </c>
      <c r="H2003" s="8" t="str">
        <f>IFERROR(Apollo_Data__Comp_No[[#This Row],[First Name]],"")</f>
        <v>Lee</v>
      </c>
      <c r="I2003" s="8" t="str">
        <f>IFERROR(Apollo_Data__Comp_No[[#This Row],[Last Name]],"")</f>
        <v>May</v>
      </c>
      <c r="M2003" s="8" t="str">
        <f>IFERROR(Apollo_Data__Comp_No[[#This Row],[Company Linkedin Url]],"")</f>
        <v>http://www.linkedin.com/company/r-l-may-holdings</v>
      </c>
      <c r="N2003" s="8" t="str">
        <f>IFERROR(Apollo_Data__Comp_No[[#This Row],[Website]],"")</f>
        <v>https://randlmay.com</v>
      </c>
      <c r="O2003" s="8">
        <f>IFERROR(Apollo_Data__Comp_No[[#This Row],[Company Address]],"")</f>
        <v>0</v>
      </c>
      <c r="P2003" s="32"/>
    </row>
    <row r="2004" spans="1:16" x14ac:dyDescent="0.4">
      <c r="A2004" s="18" t="str">
        <f>IFERROR(Apollo_Data__Comp_No[[#This Row],[CH Company number]],"")</f>
        <v>12131802</v>
      </c>
      <c r="B2004" s="14" t="str">
        <f>IFERROR(Apollo_Data__Comp_No[[#This Row],[company]],"")</f>
        <v>Nutbrook Property</v>
      </c>
      <c r="C2004" s="14" t="str">
        <f>IFERROR(_xlfn.XLOOKUP(Apollo_Results[[#This Row],[Company Number ]],Apollo_Data___Inc_Lender!A:A,Apollo_Data___Inc_Lender!C:C,,)&amp;"","")</f>
        <v>Simon - Ellis; Christopher - Ellis; Robert - Ellis</v>
      </c>
      <c r="D2004" s="8" t="str">
        <f>IFERROR(_xlfn.XLOOKUP(Apollo_Results[[#This Row],[Company Number ]],Apollo_Data___Inc_Lender!A:A,Apollo_Data___Inc_Lender!D:D,,)&amp;"","")</f>
        <v/>
      </c>
      <c r="E2004" s="19">
        <f>IFERROR(_xlfn.XLOOKUP(Apollo_Results[[#This Row],[Company Number ]],Apollo_Data___Inc_Lender!A:A,Apollo_Data___Inc_Lender!E:E,"",),"")</f>
        <v>0</v>
      </c>
      <c r="F2004" s="8" t="str">
        <f>IFERROR(_xlfn.XLOOKUP(Apollo_Results[[#This Row],[Company Number ]],Apollo_Data___Inc_Lender!A:A,Apollo_Data___Inc_Lender!F:F,"",0)&amp;"","")</f>
        <v/>
      </c>
      <c r="G2004" s="19">
        <f>_xlfn.XLOOKUP(Apollo_Results[[#This Row],[Company Number ]],Apollo_Data___Inc_Lender!A:A,Apollo_Data___Inc_Lender!G:G,"",0)</f>
        <v>43677</v>
      </c>
      <c r="H2004" s="8" t="str">
        <f>IFERROR(Apollo_Data__Comp_No[[#This Row],[First Name]],"")</f>
        <v>Christopher</v>
      </c>
      <c r="I2004" s="8" t="str">
        <f>IFERROR(Apollo_Data__Comp_No[[#This Row],[Last Name]],"")</f>
        <v>Ellis</v>
      </c>
      <c r="M2004" s="8" t="str">
        <f>IFERROR(Apollo_Data__Comp_No[[#This Row],[Company Linkedin Url]],"")</f>
        <v>http://www.linkedin.com/company/nutbrook-property</v>
      </c>
      <c r="N2004" s="8" t="str">
        <f>IFERROR(Apollo_Data__Comp_No[[#This Row],[Website]],"")</f>
        <v>https://nutbrookproperty.com</v>
      </c>
      <c r="O2004" s="8" t="str">
        <f>IFERROR(Apollo_Data__Comp_No[[#This Row],[Company Address]],"")</f>
        <v>London, England, United Kingdom</v>
      </c>
      <c r="P2004" s="32"/>
    </row>
    <row r="2005" spans="1:16" x14ac:dyDescent="0.4">
      <c r="A2005" s="18" t="str">
        <f>IFERROR(Apollo_Data__Comp_No[[#This Row],[CH Company number]],"")</f>
        <v>01158176</v>
      </c>
      <c r="B2005" s="14" t="str">
        <f>IFERROR(Apollo_Data__Comp_No[[#This Row],[company]],"")</f>
        <v>Wheatley Developments</v>
      </c>
      <c r="C2005" s="14" t="str">
        <f>IFERROR(_xlfn.XLOOKUP(Apollo_Results[[#This Row],[Company Number ]],Apollo_Data___Inc_Lender!A:A,Apollo_Data___Inc_Lender!C:C,,)&amp;"","")</f>
        <v>Anthony - Wheatley; Craig - Wheatley</v>
      </c>
      <c r="D2005" s="8" t="str">
        <f>IFERROR(_xlfn.XLOOKUP(Apollo_Results[[#This Row],[Company Number ]],Apollo_Data___Inc_Lender!A:A,Apollo_Data___Inc_Lender!D:D,,)&amp;"","")</f>
        <v>Svenska Handelsbanken Ab (Publ)</v>
      </c>
      <c r="E2005" s="19">
        <f>IFERROR(_xlfn.XLOOKUP(Apollo_Results[[#This Row],[Company Number ]],Apollo_Data___Inc_Lender!A:A,Apollo_Data___Inc_Lender!E:E,"",),"")</f>
        <v>42496</v>
      </c>
      <c r="F2005" s="8" t="str">
        <f>IFERROR(_xlfn.XLOOKUP(Apollo_Results[[#This Row],[Company Number ]],Apollo_Data___Inc_Lender!A:A,Apollo_Data___Inc_Lender!F:F,"",0)&amp;"","")</f>
        <v>fully-satisfied</v>
      </c>
      <c r="G2005" s="19">
        <f>_xlfn.XLOOKUP(Apollo_Results[[#This Row],[Company Number ]],Apollo_Data___Inc_Lender!A:A,Apollo_Data___Inc_Lender!G:G,"",0)</f>
        <v>27054</v>
      </c>
      <c r="H2005" s="8" t="str">
        <f>IFERROR(Apollo_Data__Comp_No[[#This Row],[First Name]],"")</f>
        <v>Zach</v>
      </c>
      <c r="I2005" s="8" t="str">
        <f>IFERROR(Apollo_Data__Comp_No[[#This Row],[Last Name]],"")</f>
        <v>Wheatley</v>
      </c>
      <c r="M2005" s="8" t="str">
        <f>IFERROR(Apollo_Data__Comp_No[[#This Row],[Company Linkedin Url]],"")</f>
        <v>http://www.linkedin.com/company/wheatley-developments</v>
      </c>
      <c r="N2005" s="8" t="str">
        <f>IFERROR(Apollo_Data__Comp_No[[#This Row],[Website]],"")</f>
        <v>https://wheatleydevelopments.com</v>
      </c>
      <c r="O2005" s="8" t="str">
        <f>IFERROR(Apollo_Data__Comp_No[[#This Row],[Company Address]],"")</f>
        <v>England, United Kingdom, LS25 1LH</v>
      </c>
      <c r="P2005" s="32"/>
    </row>
    <row r="2006" spans="1:16" x14ac:dyDescent="0.4">
      <c r="A2006" s="18" t="str">
        <f>IFERROR(Apollo_Data__Comp_No[[#This Row],[CH Company number]],"")</f>
        <v>15914997</v>
      </c>
      <c r="B2006" s="14" t="str">
        <f>IFERROR(Apollo_Data__Comp_No[[#This Row],[company]],"")</f>
        <v>Big Sky Living</v>
      </c>
      <c r="C2006" s="14" t="str">
        <f>IFERROR(_xlfn.XLOOKUP(Apollo_Results[[#This Row],[Company Number ]],Apollo_Data___Inc_Lender!A:A,Apollo_Data___Inc_Lender!C:C,,)&amp;"","")</f>
        <v>Julie - Brown; Spencer - Burrell; Trevor - Holden</v>
      </c>
      <c r="D2006" s="8" t="str">
        <f>IFERROR(_xlfn.XLOOKUP(Apollo_Results[[#This Row],[Company Number ]],Apollo_Data___Inc_Lender!A:A,Apollo_Data___Inc_Lender!D:D,,)&amp;"","")</f>
        <v/>
      </c>
      <c r="E2006" s="19">
        <f>IFERROR(_xlfn.XLOOKUP(Apollo_Results[[#This Row],[Company Number ]],Apollo_Data___Inc_Lender!A:A,Apollo_Data___Inc_Lender!E:E,"",),"")</f>
        <v>0</v>
      </c>
      <c r="F2006" s="8" t="str">
        <f>IFERROR(_xlfn.XLOOKUP(Apollo_Results[[#This Row],[Company Number ]],Apollo_Data___Inc_Lender!A:A,Apollo_Data___Inc_Lender!F:F,"",0)&amp;"","")</f>
        <v/>
      </c>
      <c r="G2006" s="19">
        <f>_xlfn.XLOOKUP(Apollo_Results[[#This Row],[Company Number ]],Apollo_Data___Inc_Lender!A:A,Apollo_Data___Inc_Lender!G:G,"",0)</f>
        <v>45527</v>
      </c>
      <c r="H2006" s="8" t="str">
        <f>IFERROR(Apollo_Data__Comp_No[[#This Row],[First Name]],"")</f>
        <v>Gary</v>
      </c>
      <c r="I2006" s="8" t="str">
        <f>IFERROR(Apollo_Data__Comp_No[[#This Row],[Last Name]],"")</f>
        <v>Mapm</v>
      </c>
      <c r="M2006" s="8" t="str">
        <f>IFERROR(Apollo_Data__Comp_No[[#This Row],[Company Linkedin Url]],"")</f>
        <v>http://www.linkedin.com/company/big-sky-developments-uk</v>
      </c>
      <c r="N2006" s="8" t="str">
        <f>IFERROR(Apollo_Data__Comp_No[[#This Row],[Website]],"")</f>
        <v>https://bigsky-living.com</v>
      </c>
      <c r="O2006" s="8" t="str">
        <f>IFERROR(Apollo_Data__Comp_No[[#This Row],[Company Address]],"")</f>
        <v>Swan Lane, Norwich, England, United Kingdom, NR15 2</v>
      </c>
      <c r="P2006" s="32"/>
    </row>
    <row r="2007" spans="1:16" x14ac:dyDescent="0.4">
      <c r="A2007" s="18" t="str">
        <f>IFERROR(Apollo_Data__Comp_No[[#This Row],[CH Company number]],"")</f>
        <v>SC665109</v>
      </c>
      <c r="B2007" s="14" t="str">
        <f>IFERROR(Apollo_Data__Comp_No[[#This Row],[company]],"")</f>
        <v>Twelve Weeks Limited</v>
      </c>
      <c r="C2007" s="14" t="str">
        <f>IFERROR(_xlfn.XLOOKUP(Apollo_Results[[#This Row],[Company Number ]],Apollo_Data___Inc_Lender!A:A,Apollo_Data___Inc_Lender!C:C,,)&amp;"","")</f>
        <v>Allan - Gray; Adam - Macdonald</v>
      </c>
      <c r="D2007" s="8" t="str">
        <f>IFERROR(_xlfn.XLOOKUP(Apollo_Results[[#This Row],[Company Number ]],Apollo_Data___Inc_Lender!A:A,Apollo_Data___Inc_Lender!D:D,,)&amp;"","")</f>
        <v/>
      </c>
      <c r="E2007" s="19">
        <f>IFERROR(_xlfn.XLOOKUP(Apollo_Results[[#This Row],[Company Number ]],Apollo_Data___Inc_Lender!A:A,Apollo_Data___Inc_Lender!E:E,"",),"")</f>
        <v>0</v>
      </c>
      <c r="F2007" s="8" t="str">
        <f>IFERROR(_xlfn.XLOOKUP(Apollo_Results[[#This Row],[Company Number ]],Apollo_Data___Inc_Lender!A:A,Apollo_Data___Inc_Lender!F:F,"",0)&amp;"","")</f>
        <v/>
      </c>
      <c r="G2007" s="19">
        <f>_xlfn.XLOOKUP(Apollo_Results[[#This Row],[Company Number ]],Apollo_Data___Inc_Lender!A:A,Apollo_Data___Inc_Lender!G:G,"",0)</f>
        <v>44005</v>
      </c>
      <c r="H2007" s="8" t="str">
        <f>IFERROR(Apollo_Data__Comp_No[[#This Row],[First Name]],"")</f>
        <v>Adam</v>
      </c>
      <c r="I2007" s="8" t="str">
        <f>IFERROR(Apollo_Data__Comp_No[[#This Row],[Last Name]],"")</f>
        <v>Macdonald</v>
      </c>
      <c r="M2007" s="8" t="str">
        <f>IFERROR(Apollo_Data__Comp_No[[#This Row],[Company Linkedin Url]],"")</f>
        <v>http://www.linkedin.com/company/twelve-weeks</v>
      </c>
      <c r="N2007" s="8" t="str">
        <f>IFERROR(Apollo_Data__Comp_No[[#This Row],[Website]],"")</f>
        <v>https://12weeks.co.uk</v>
      </c>
      <c r="O2007" s="8" t="str">
        <f>IFERROR(Apollo_Data__Comp_No[[#This Row],[Company Address]],"")</f>
        <v>Ayr, Scotland, United Kingdom</v>
      </c>
      <c r="P2007" s="32"/>
    </row>
    <row r="2008" spans="1:16" x14ac:dyDescent="0.4">
      <c r="A2008" s="18" t="str">
        <f>IFERROR(Apollo_Data__Comp_No[[#This Row],[CH Company number]],"")</f>
        <v>14306234</v>
      </c>
      <c r="B2008" s="14" t="str">
        <f>IFERROR(Apollo_Data__Comp_No[[#This Row],[company]],"")</f>
        <v>Reed &amp; Baum</v>
      </c>
      <c r="C2008" s="14" t="str">
        <f>IFERROR(_xlfn.XLOOKUP(Apollo_Results[[#This Row],[Company Number ]],Apollo_Data___Inc_Lender!A:A,Apollo_Data___Inc_Lender!C:C,,)&amp;"","")</f>
        <v>Martyn - Baum; Aidan - Reed</v>
      </c>
      <c r="D2008" s="8" t="str">
        <f>IFERROR(_xlfn.XLOOKUP(Apollo_Results[[#This Row],[Company Number ]],Apollo_Data___Inc_Lender!A:A,Apollo_Data___Inc_Lender!D:D,,)&amp;"","")</f>
        <v/>
      </c>
      <c r="E2008" s="19">
        <f>IFERROR(_xlfn.XLOOKUP(Apollo_Results[[#This Row],[Company Number ]],Apollo_Data___Inc_Lender!A:A,Apollo_Data___Inc_Lender!E:E,"",),"")</f>
        <v>0</v>
      </c>
      <c r="F2008" s="8" t="str">
        <f>IFERROR(_xlfn.XLOOKUP(Apollo_Results[[#This Row],[Company Number ]],Apollo_Data___Inc_Lender!A:A,Apollo_Data___Inc_Lender!F:F,"",0)&amp;"","")</f>
        <v/>
      </c>
      <c r="G2008" s="19">
        <f>_xlfn.XLOOKUP(Apollo_Results[[#This Row],[Company Number ]],Apollo_Data___Inc_Lender!A:A,Apollo_Data___Inc_Lender!G:G,"",0)</f>
        <v>44792</v>
      </c>
      <c r="H2008" s="8" t="str">
        <f>IFERROR(Apollo_Data__Comp_No[[#This Row],[First Name]],"")</f>
        <v>Aidan</v>
      </c>
      <c r="I2008" s="8" t="str">
        <f>IFERROR(Apollo_Data__Comp_No[[#This Row],[Last Name]],"")</f>
        <v>Fnaea</v>
      </c>
      <c r="M2008" s="8" t="str">
        <f>IFERROR(Apollo_Data__Comp_No[[#This Row],[Company Linkedin Url]],"")</f>
        <v>http://www.linkedin.com/company/reed-baum</v>
      </c>
      <c r="N2008" s="8" t="str">
        <f>IFERROR(Apollo_Data__Comp_No[[#This Row],[Website]],"")</f>
        <v>https://reedandbaum.co.uk</v>
      </c>
      <c r="O2008" s="8" t="str">
        <f>IFERROR(Apollo_Data__Comp_No[[#This Row],[Company Address]],"")</f>
        <v>Quorn, England, United Kingdom</v>
      </c>
      <c r="P2008" s="32"/>
    </row>
    <row r="2009" spans="1:16" x14ac:dyDescent="0.4">
      <c r="A2009" s="18">
        <f>IFERROR(Apollo_Data__Comp_No[[#This Row],[CH Company number]],"")</f>
        <v>0</v>
      </c>
      <c r="B2009" s="14" t="str">
        <f>IFERROR(Apollo_Data__Comp_No[[#This Row],[company]],"")</f>
        <v>BLAKENEY ESTATES</v>
      </c>
      <c r="C2009" s="14" t="str">
        <f>IFERROR(_xlfn.XLOOKUP(Apollo_Results[[#This Row],[Company Number ]],Apollo_Data___Inc_Lender!A:A,Apollo_Data___Inc_Lender!C:C,,)&amp;"","")</f>
        <v/>
      </c>
      <c r="D2009" s="8" t="str">
        <f>IFERROR(_xlfn.XLOOKUP(Apollo_Results[[#This Row],[Company Number ]],Apollo_Data___Inc_Lender!A:A,Apollo_Data___Inc_Lender!D:D,,)&amp;"","")</f>
        <v/>
      </c>
      <c r="E2009" s="19" t="str">
        <f>IFERROR(_xlfn.XLOOKUP(Apollo_Results[[#This Row],[Company Number ]],Apollo_Data___Inc_Lender!A:A,Apollo_Data___Inc_Lender!E:E,"",),"")</f>
        <v/>
      </c>
      <c r="F2009" s="8" t="str">
        <f>IFERROR(_xlfn.XLOOKUP(Apollo_Results[[#This Row],[Company Number ]],Apollo_Data___Inc_Lender!A:A,Apollo_Data___Inc_Lender!F:F,"",0)&amp;"","")</f>
        <v/>
      </c>
      <c r="G2009" s="19" t="str">
        <f>_xlfn.XLOOKUP(Apollo_Results[[#This Row],[Company Number ]],Apollo_Data___Inc_Lender!A:A,Apollo_Data___Inc_Lender!G:G,"",0)</f>
        <v/>
      </c>
      <c r="H2009" s="8" t="str">
        <f>IFERROR(Apollo_Data__Comp_No[[#This Row],[First Name]],"")</f>
        <v>Peter</v>
      </c>
      <c r="I2009" s="8" t="str">
        <f>IFERROR(Apollo_Data__Comp_No[[#This Row],[Last Name]],"")</f>
        <v>Doyle</v>
      </c>
      <c r="M2009" s="8" t="str">
        <f>IFERROR(Apollo_Data__Comp_No[[#This Row],[Company Linkedin Url]],"")</f>
        <v>http://www.linkedin.com/company/blakeney-estates-limited</v>
      </c>
      <c r="N2009" s="8" t="str">
        <f>IFERROR(Apollo_Data__Comp_No[[#This Row],[Website]],"")</f>
        <v>https://blakeneyestates.co.uk</v>
      </c>
      <c r="O2009" s="8" t="str">
        <f>IFERROR(Apollo_Data__Comp_No[[#This Row],[Company Address]],"")</f>
        <v>England, United Kingdom, MK45 1AA</v>
      </c>
      <c r="P2009" s="32"/>
    </row>
    <row r="2010" spans="1:16" x14ac:dyDescent="0.4">
      <c r="A2010" s="18" t="str">
        <f>IFERROR(Apollo_Data__Comp_No[[#This Row],[CH Company number]],"")</f>
        <v>10761059</v>
      </c>
      <c r="B2010" s="14" t="str">
        <f>IFERROR(Apollo_Data__Comp_No[[#This Row],[company]],"")</f>
        <v>Clarence Property Group Ltd</v>
      </c>
      <c r="C2010" s="14" t="str">
        <f>IFERROR(_xlfn.XLOOKUP(Apollo_Results[[#This Row],[Company Number ]],Apollo_Data___Inc_Lender!A:A,Apollo_Data___Inc_Lender!C:C,,)&amp;"","")</f>
        <v>Christopher - Johnson; Emily - Johnson</v>
      </c>
      <c r="D2010" s="8" t="str">
        <f>IFERROR(_xlfn.XLOOKUP(Apollo_Results[[#This Row],[Company Number ]],Apollo_Data___Inc_Lender!A:A,Apollo_Data___Inc_Lender!D:D,,)&amp;"","")</f>
        <v>West End &amp; City Property Finance Limited</v>
      </c>
      <c r="E2010" s="19">
        <f>IFERROR(_xlfn.XLOOKUP(Apollo_Results[[#This Row],[Company Number ]],Apollo_Data___Inc_Lender!A:A,Apollo_Data___Inc_Lender!E:E,"",),"")</f>
        <v>45890</v>
      </c>
      <c r="F2010" s="8" t="str">
        <f>IFERROR(_xlfn.XLOOKUP(Apollo_Results[[#This Row],[Company Number ]],Apollo_Data___Inc_Lender!A:A,Apollo_Data___Inc_Lender!F:F,"",0)&amp;"","")</f>
        <v>outstanding</v>
      </c>
      <c r="G2010" s="19">
        <f>_xlfn.XLOOKUP(Apollo_Results[[#This Row],[Company Number ]],Apollo_Data___Inc_Lender!A:A,Apollo_Data___Inc_Lender!G:G,"",0)</f>
        <v>42864</v>
      </c>
      <c r="H2010" s="8" t="str">
        <f>IFERROR(Apollo_Data__Comp_No[[#This Row],[First Name]],"")</f>
        <v>Chris</v>
      </c>
      <c r="I2010" s="8" t="str">
        <f>IFERROR(Apollo_Data__Comp_No[[#This Row],[Last Name]],"")</f>
        <v>Johnson</v>
      </c>
      <c r="M2010" s="8" t="str">
        <f>IFERROR(Apollo_Data__Comp_No[[#This Row],[Company Linkedin Url]],"")</f>
        <v>http://www.linkedin.com/company/clarence-property-group-ltd</v>
      </c>
      <c r="N2010" s="8" t="str">
        <f>IFERROR(Apollo_Data__Comp_No[[#This Row],[Website]],"")</f>
        <v>https://clarencepropertygroup.com</v>
      </c>
      <c r="O2010" s="8">
        <f>IFERROR(Apollo_Data__Comp_No[[#This Row],[Company Address]],"")</f>
        <v>0</v>
      </c>
      <c r="P2010" s="32"/>
    </row>
    <row r="2011" spans="1:16" x14ac:dyDescent="0.4">
      <c r="A2011" s="18" t="str">
        <f>IFERROR(Apollo_Data__Comp_No[[#This Row],[CH Company number]],"")</f>
        <v>11432601</v>
      </c>
      <c r="B2011" s="14" t="str">
        <f>IFERROR(Apollo_Data__Comp_No[[#This Row],[company]],"")</f>
        <v>Build 4 U Property Ltd</v>
      </c>
      <c r="C2011" s="14" t="str">
        <f>IFERROR(_xlfn.XLOOKUP(Apollo_Results[[#This Row],[Company Number ]],Apollo_Data___Inc_Lender!A:A,Apollo_Data___Inc_Lender!C:C,,)&amp;"","")</f>
        <v>Sukhjit - Kaur</v>
      </c>
      <c r="D2011" s="8" t="str">
        <f>IFERROR(_xlfn.XLOOKUP(Apollo_Results[[#This Row],[Company Number ]],Apollo_Data___Inc_Lender!A:A,Apollo_Data___Inc_Lender!D:D,,)&amp;"","")</f>
        <v>Gillian Robson; Shaun Robson</v>
      </c>
      <c r="E2011" s="19">
        <f>IFERROR(_xlfn.XLOOKUP(Apollo_Results[[#This Row],[Company Number ]],Apollo_Data___Inc_Lender!A:A,Apollo_Data___Inc_Lender!E:E,"",),"")</f>
        <v>45849</v>
      </c>
      <c r="F2011" s="8" t="str">
        <f>IFERROR(_xlfn.XLOOKUP(Apollo_Results[[#This Row],[Company Number ]],Apollo_Data___Inc_Lender!A:A,Apollo_Data___Inc_Lender!F:F,"",0)&amp;"","")</f>
        <v>outstanding</v>
      </c>
      <c r="G2011" s="19">
        <f>_xlfn.XLOOKUP(Apollo_Results[[#This Row],[Company Number ]],Apollo_Data___Inc_Lender!A:A,Apollo_Data___Inc_Lender!G:G,"",0)</f>
        <v>43276</v>
      </c>
      <c r="H2011" s="8" t="str">
        <f>IFERROR(Apollo_Data__Comp_No[[#This Row],[First Name]],"")</f>
        <v>Sukhi</v>
      </c>
      <c r="I2011" s="8" t="str">
        <f>IFERROR(Apollo_Data__Comp_No[[#This Row],[Last Name]],"")</f>
        <v>Kaur</v>
      </c>
      <c r="M2011" s="8" t="str">
        <f>IFERROR(Apollo_Data__Comp_No[[#This Row],[Company Linkedin Url]],"")</f>
        <v>http://www.linkedin.com/company/build-4-u-ltd</v>
      </c>
      <c r="N2011" s="8" t="str">
        <f>IFERROR(Apollo_Data__Comp_No[[#This Row],[Website]],"")</f>
        <v>https://build4ugroup.com</v>
      </c>
      <c r="O2011" s="8" t="str">
        <f>IFERROR(Apollo_Data__Comp_No[[#This Row],[Company Address]],"")</f>
        <v>Tennyson Close, Sheffield, England, United Kingdom, S36 6</v>
      </c>
      <c r="P2011" s="32"/>
    </row>
    <row r="2012" spans="1:16" x14ac:dyDescent="0.4">
      <c r="A2012" s="18" t="str">
        <f>IFERROR(Apollo_Data__Comp_No[[#This Row],[CH Company number]],"")</f>
        <v>08765852</v>
      </c>
      <c r="B2012" s="14" t="str">
        <f>IFERROR(Apollo_Data__Comp_No[[#This Row],[company]],"")</f>
        <v>Brimstone Living</v>
      </c>
      <c r="C2012" s="14" t="str">
        <f>IFERROR(_xlfn.XLOOKUP(Apollo_Results[[#This Row],[Company Number ]],Apollo_Data___Inc_Lender!A:A,Apollo_Data___Inc_Lender!C:C,,)&amp;"","")</f>
        <v/>
      </c>
      <c r="D2012" s="8" t="str">
        <f>IFERROR(_xlfn.XLOOKUP(Apollo_Results[[#This Row],[Company Number ]],Apollo_Data___Inc_Lender!A:A,Apollo_Data___Inc_Lender!D:D,,)&amp;"","")</f>
        <v>Karina Lord</v>
      </c>
      <c r="E2012" s="19">
        <f>IFERROR(_xlfn.XLOOKUP(Apollo_Results[[#This Row],[Company Number ]],Apollo_Data___Inc_Lender!A:A,Apollo_Data___Inc_Lender!E:E,"",),"")</f>
        <v>42188</v>
      </c>
      <c r="F2012" s="8" t="str">
        <f>IFERROR(_xlfn.XLOOKUP(Apollo_Results[[#This Row],[Company Number ]],Apollo_Data___Inc_Lender!A:A,Apollo_Data___Inc_Lender!F:F,"",0)&amp;"","")</f>
        <v>fully-satisfied</v>
      </c>
      <c r="G2012" s="19">
        <f>_xlfn.XLOOKUP(Apollo_Results[[#This Row],[Company Number ]],Apollo_Data___Inc_Lender!A:A,Apollo_Data___Inc_Lender!G:G,"",0)</f>
        <v>41585</v>
      </c>
      <c r="H2012" s="8" t="str">
        <f>IFERROR(Apollo_Data__Comp_No[[#This Row],[First Name]],"")</f>
        <v>Hannah</v>
      </c>
      <c r="I2012" s="8" t="str">
        <f>IFERROR(Apollo_Data__Comp_No[[#This Row],[Last Name]],"")</f>
        <v>Gough</v>
      </c>
      <c r="M2012" s="8" t="str">
        <f>IFERROR(Apollo_Data__Comp_No[[#This Row],[Company Linkedin Url]],"")</f>
        <v>http://www.linkedin.com/company/brimstone-living-ltd-</v>
      </c>
      <c r="N2012" s="8" t="str">
        <f>IFERROR(Apollo_Data__Comp_No[[#This Row],[Website]],"")</f>
        <v>https://brimstoneliving.com</v>
      </c>
      <c r="O2012" s="8" t="str">
        <f>IFERROR(Apollo_Data__Comp_No[[#This Row],[Company Address]],"")</f>
        <v>London, England, United Kingdom</v>
      </c>
      <c r="P2012" s="32"/>
    </row>
    <row r="2013" spans="1:16" x14ac:dyDescent="0.4">
      <c r="A2013" s="18" t="str">
        <f>IFERROR(Apollo_Data__Comp_No[[#This Row],[CH Company number]],"")</f>
        <v>15380983</v>
      </c>
      <c r="B2013" s="14" t="str">
        <f>IFERROR(Apollo_Data__Comp_No[[#This Row],[company]],"")</f>
        <v>Padacre Developments</v>
      </c>
      <c r="C2013" s="14" t="str">
        <f>IFERROR(_xlfn.XLOOKUP(Apollo_Results[[#This Row],[Company Number ]],Apollo_Data___Inc_Lender!A:A,Apollo_Data___Inc_Lender!C:C,,)&amp;"","")</f>
        <v>James - Knowlson</v>
      </c>
      <c r="D2013" s="8" t="str">
        <f>IFERROR(_xlfn.XLOOKUP(Apollo_Results[[#This Row],[Company Number ]],Apollo_Data___Inc_Lender!A:A,Apollo_Data___Inc_Lender!D:D,,)&amp;"","")</f>
        <v/>
      </c>
      <c r="E2013" s="19">
        <f>IFERROR(_xlfn.XLOOKUP(Apollo_Results[[#This Row],[Company Number ]],Apollo_Data___Inc_Lender!A:A,Apollo_Data___Inc_Lender!E:E,"",),"")</f>
        <v>0</v>
      </c>
      <c r="F2013" s="8" t="str">
        <f>IFERROR(_xlfn.XLOOKUP(Apollo_Results[[#This Row],[Company Number ]],Apollo_Data___Inc_Lender!A:A,Apollo_Data___Inc_Lender!F:F,"",0)&amp;"","")</f>
        <v/>
      </c>
      <c r="G2013" s="19">
        <f>_xlfn.XLOOKUP(Apollo_Results[[#This Row],[Company Number ]],Apollo_Data___Inc_Lender!A:A,Apollo_Data___Inc_Lender!G:G,"",0)</f>
        <v>45293</v>
      </c>
      <c r="H2013" s="8" t="str">
        <f>IFERROR(Apollo_Data__Comp_No[[#This Row],[First Name]],"")</f>
        <v>Jamie</v>
      </c>
      <c r="I2013" s="8" t="str">
        <f>IFERROR(Apollo_Data__Comp_No[[#This Row],[Last Name]],"")</f>
        <v>Knowlson</v>
      </c>
      <c r="M2013" s="8" t="str">
        <f>IFERROR(Apollo_Data__Comp_No[[#This Row],[Company Linkedin Url]],"")</f>
        <v>http://www.linkedin.com/company/padacre-developments</v>
      </c>
      <c r="N2013" s="8" t="str">
        <f>IFERROR(Apollo_Data__Comp_No[[#This Row],[Website]],"")</f>
        <v>https://padacredevelopments.com</v>
      </c>
      <c r="O2013" s="8">
        <f>IFERROR(Apollo_Data__Comp_No[[#This Row],[Company Address]],"")</f>
        <v>0</v>
      </c>
      <c r="P2013" s="32"/>
    </row>
    <row r="2014" spans="1:16" x14ac:dyDescent="0.4">
      <c r="A2014" s="18" t="str">
        <f>IFERROR(Apollo_Data__Comp_No[[#This Row],[CH Company number]],"")</f>
        <v>09421438</v>
      </c>
      <c r="B2014" s="14" t="str">
        <f>IFERROR(Apollo_Data__Comp_No[[#This Row],[company]],"")</f>
        <v>Rengen Developments</v>
      </c>
      <c r="C2014" s="14" t="str">
        <f>IFERROR(_xlfn.XLOOKUP(Apollo_Results[[#This Row],[Company Number ]],Apollo_Data___Inc_Lender!A:A,Apollo_Data___Inc_Lender!C:C,,)&amp;"","")</f>
        <v>Robert - Lewis; David - Steadman</v>
      </c>
      <c r="D2014" s="8" t="str">
        <f>IFERROR(_xlfn.XLOOKUP(Apollo_Results[[#This Row],[Company Number ]],Apollo_Data___Inc_Lender!A:A,Apollo_Data___Inc_Lender!D:D,,)&amp;"","")</f>
        <v>Julian Hodge Bank Limited</v>
      </c>
      <c r="E2014" s="19">
        <f>IFERROR(_xlfn.XLOOKUP(Apollo_Results[[#This Row],[Company Number ]],Apollo_Data___Inc_Lender!A:A,Apollo_Data___Inc_Lender!E:E,"",),"")</f>
        <v>42361</v>
      </c>
      <c r="F2014" s="8" t="str">
        <f>IFERROR(_xlfn.XLOOKUP(Apollo_Results[[#This Row],[Company Number ]],Apollo_Data___Inc_Lender!A:A,Apollo_Data___Inc_Lender!F:F,"",0)&amp;"","")</f>
        <v>fully-satisfied</v>
      </c>
      <c r="G2014" s="19">
        <f>_xlfn.XLOOKUP(Apollo_Results[[#This Row],[Company Number ]],Apollo_Data___Inc_Lender!A:A,Apollo_Data___Inc_Lender!G:G,"",0)</f>
        <v>42039</v>
      </c>
      <c r="H2014" s="8" t="str">
        <f>IFERROR(Apollo_Data__Comp_No[[#This Row],[First Name]],"")</f>
        <v>Darren</v>
      </c>
      <c r="I2014" s="8" t="str">
        <f>IFERROR(Apollo_Data__Comp_No[[#This Row],[Last Name]],"")</f>
        <v>Sheward</v>
      </c>
      <c r="M2014" s="8" t="str">
        <f>IFERROR(Apollo_Data__Comp_No[[#This Row],[Company Linkedin Url]],"")</f>
        <v>http://www.linkedin.com/company/rengen2017</v>
      </c>
      <c r="N2014" s="8" t="str">
        <f>IFERROR(Apollo_Data__Comp_No[[#This Row],[Website]],"")</f>
        <v>https://rengendevelopments.com</v>
      </c>
      <c r="O2014" s="8" t="str">
        <f>IFERROR(Apollo_Data__Comp_No[[#This Row],[Company Address]],"")</f>
        <v>89 Redcliff Street, Bristol, England, United Kingdom, BS1 6</v>
      </c>
      <c r="P2014" s="32"/>
    </row>
    <row r="2015" spans="1:16" x14ac:dyDescent="0.4">
      <c r="A2015" s="18" t="str">
        <f>IFERROR(Apollo_Data__Comp_No[[#This Row],[CH Company number]],"")</f>
        <v>03248657</v>
      </c>
      <c r="B2015" s="14" t="str">
        <f>IFERROR(Apollo_Data__Comp_No[[#This Row],[company]],"")</f>
        <v>Northill Properties Limited</v>
      </c>
      <c r="C2015" s="14" t="str">
        <f>IFERROR(_xlfn.XLOOKUP(Apollo_Results[[#This Row],[Company Number ]],Apollo_Data___Inc_Lender!A:A,Apollo_Data___Inc_Lender!C:C,,)&amp;"","")</f>
        <v>George - Robinson</v>
      </c>
      <c r="D2015" s="8" t="str">
        <f>IFERROR(_xlfn.XLOOKUP(Apollo_Results[[#This Row],[Company Number ]],Apollo_Data___Inc_Lender!A:A,Apollo_Data___Inc_Lender!D:D,,)&amp;"","")</f>
        <v>Investec Bank (UK) Limited</v>
      </c>
      <c r="E2015" s="19">
        <f>IFERROR(_xlfn.XLOOKUP(Apollo_Results[[#This Row],[Company Number ]],Apollo_Data___Inc_Lender!A:A,Apollo_Data___Inc_Lender!E:E,"",),"")</f>
        <v>35443</v>
      </c>
      <c r="F2015" s="8" t="str">
        <f>IFERROR(_xlfn.XLOOKUP(Apollo_Results[[#This Row],[Company Number ]],Apollo_Data___Inc_Lender!A:A,Apollo_Data___Inc_Lender!F:F,"",0)&amp;"","")</f>
        <v>outstanding</v>
      </c>
      <c r="G2015" s="19">
        <f>_xlfn.XLOOKUP(Apollo_Results[[#This Row],[Company Number ]],Apollo_Data___Inc_Lender!A:A,Apollo_Data___Inc_Lender!G:G,"",0)</f>
        <v>35319</v>
      </c>
      <c r="H2015" s="8" t="str">
        <f>IFERROR(Apollo_Data__Comp_No[[#This Row],[First Name]],"")</f>
        <v>Soyal</v>
      </c>
      <c r="I2015" s="8" t="str">
        <f>IFERROR(Apollo_Data__Comp_No[[#This Row],[Last Name]],"")</f>
        <v>Tevfik</v>
      </c>
      <c r="M2015" s="8" t="str">
        <f>IFERROR(Apollo_Data__Comp_No[[#This Row],[Company Linkedin Url]],"")</f>
        <v>http://www.linkedin.com/company/northill-properties-ltd</v>
      </c>
      <c r="N2015" s="8" t="str">
        <f>IFERROR(Apollo_Data__Comp_No[[#This Row],[Website]],"")</f>
        <v>https://northillproperties.co.uk</v>
      </c>
      <c r="O2015" s="8" t="str">
        <f>IFERROR(Apollo_Data__Comp_No[[#This Row],[Company Address]],"")</f>
        <v>42 South Molton Street, London, England, United Kingdom, W1C 2JR</v>
      </c>
      <c r="P2015" s="32"/>
    </row>
    <row r="2016" spans="1:16" x14ac:dyDescent="0.4">
      <c r="A2016" s="18" t="str">
        <f>IFERROR(Apollo_Data__Comp_No[[#This Row],[CH Company number]],"")</f>
        <v>13415085</v>
      </c>
      <c r="B2016" s="14" t="str">
        <f>IFERROR(Apollo_Data__Comp_No[[#This Row],[company]],"")</f>
        <v>Cited Property</v>
      </c>
      <c r="C2016" s="14" t="str">
        <f>IFERROR(_xlfn.XLOOKUP(Apollo_Results[[#This Row],[Company Number ]],Apollo_Data___Inc_Lender!A:A,Apollo_Data___Inc_Lender!C:C,,)&amp;"","")</f>
        <v>Timothy - Lloyd; Bradley - Maher</v>
      </c>
      <c r="D2016" s="8" t="str">
        <f>IFERROR(_xlfn.XLOOKUP(Apollo_Results[[#This Row],[Company Number ]],Apollo_Data___Inc_Lender!A:A,Apollo_Data___Inc_Lender!D:D,,)&amp;"","")</f>
        <v/>
      </c>
      <c r="E2016" s="19">
        <f>IFERROR(_xlfn.XLOOKUP(Apollo_Results[[#This Row],[Company Number ]],Apollo_Data___Inc_Lender!A:A,Apollo_Data___Inc_Lender!E:E,"",),"")</f>
        <v>0</v>
      </c>
      <c r="F2016" s="8" t="str">
        <f>IFERROR(_xlfn.XLOOKUP(Apollo_Results[[#This Row],[Company Number ]],Apollo_Data___Inc_Lender!A:A,Apollo_Data___Inc_Lender!F:F,"",0)&amp;"","")</f>
        <v/>
      </c>
      <c r="G2016" s="19">
        <f>_xlfn.XLOOKUP(Apollo_Results[[#This Row],[Company Number ]],Apollo_Data___Inc_Lender!A:A,Apollo_Data___Inc_Lender!G:G,"",0)</f>
        <v>44340</v>
      </c>
      <c r="H2016" s="8" t="str">
        <f>IFERROR(Apollo_Data__Comp_No[[#This Row],[First Name]],"")</f>
        <v>William</v>
      </c>
      <c r="I2016" s="8" t="str">
        <f>IFERROR(Apollo_Data__Comp_No[[#This Row],[Last Name]],"")</f>
        <v>Ashdown</v>
      </c>
      <c r="M2016" s="8" t="str">
        <f>IFERROR(Apollo_Data__Comp_No[[#This Row],[Company Linkedin Url]],"")</f>
        <v>http://www.linkedin.com/company/cited-property</v>
      </c>
      <c r="N2016" s="8" t="str">
        <f>IFERROR(Apollo_Data__Comp_No[[#This Row],[Website]],"")</f>
        <v>https://cited.co.uk</v>
      </c>
      <c r="O2016" s="8" t="str">
        <f>IFERROR(Apollo_Data__Comp_No[[#This Row],[Company Address]],"")</f>
        <v>48 Great Marlborough Street, London, England, United Kingdom, W1F 7BB</v>
      </c>
      <c r="P2016" s="32"/>
    </row>
    <row r="2017" spans="1:16" x14ac:dyDescent="0.4">
      <c r="A2017" s="18" t="str">
        <f>IFERROR(Apollo_Data__Comp_No[[#This Row],[CH Company number]],"")</f>
        <v>07344122</v>
      </c>
      <c r="B2017" s="14" t="str">
        <f>IFERROR(Apollo_Data__Comp_No[[#This Row],[company]],"")</f>
        <v>MAYFAIR DEVELOPERS LIMITED</v>
      </c>
      <c r="C2017" s="14" t="str">
        <f>IFERROR(_xlfn.XLOOKUP(Apollo_Results[[#This Row],[Company Number ]],Apollo_Data___Inc_Lender!A:A,Apollo_Data___Inc_Lender!C:C,,)&amp;"","")</f>
        <v>Tanya - Anderson; Matthew - Anderson</v>
      </c>
      <c r="D2017" s="8" t="str">
        <f>IFERROR(_xlfn.XLOOKUP(Apollo_Results[[#This Row],[Company Number ]],Apollo_Data___Inc_Lender!A:A,Apollo_Data___Inc_Lender!D:D,,)&amp;"","")</f>
        <v>Lloyds Tsb Commercial Finance Limited</v>
      </c>
      <c r="E2017" s="19">
        <f>IFERROR(_xlfn.XLOOKUP(Apollo_Results[[#This Row],[Company Number ]],Apollo_Data___Inc_Lender!A:A,Apollo_Data___Inc_Lender!E:E,"",),"")</f>
        <v>41337</v>
      </c>
      <c r="F2017" s="8" t="str">
        <f>IFERROR(_xlfn.XLOOKUP(Apollo_Results[[#This Row],[Company Number ]],Apollo_Data___Inc_Lender!A:A,Apollo_Data___Inc_Lender!F:F,"",0)&amp;"","")</f>
        <v>outstanding</v>
      </c>
      <c r="G2017" s="19">
        <f>_xlfn.XLOOKUP(Apollo_Results[[#This Row],[Company Number ]],Apollo_Data___Inc_Lender!A:A,Apollo_Data___Inc_Lender!G:G,"",0)</f>
        <v>40402</v>
      </c>
      <c r="H2017" s="8" t="str">
        <f>IFERROR(Apollo_Data__Comp_No[[#This Row],[First Name]],"")</f>
        <v>Sam</v>
      </c>
      <c r="I2017" s="8" t="str">
        <f>IFERROR(Apollo_Data__Comp_No[[#This Row],[Last Name]],"")</f>
        <v>Connelly</v>
      </c>
      <c r="M2017" s="8" t="str">
        <f>IFERROR(Apollo_Data__Comp_No[[#This Row],[Company Linkedin Url]],"")</f>
        <v>http://www.linkedin.com/company/mayfair-developers-limited</v>
      </c>
      <c r="N2017" s="8" t="str">
        <f>IFERROR(Apollo_Data__Comp_No[[#This Row],[Website]],"")</f>
        <v>https://mayfairdevelopers.co.uk</v>
      </c>
      <c r="O2017" s="8" t="str">
        <f>IFERROR(Apollo_Data__Comp_No[[#This Row],[Company Address]],"")</f>
        <v>Rainham, England, United Kingdom</v>
      </c>
      <c r="P2017" s="32"/>
    </row>
    <row r="2018" spans="1:16" x14ac:dyDescent="0.4">
      <c r="A2018" s="18" t="str">
        <f>IFERROR(Apollo_Data__Comp_No[[#This Row],[CH Company number]],"")</f>
        <v>08794691</v>
      </c>
      <c r="B2018" s="14" t="str">
        <f>IFERROR(Apollo_Data__Comp_No[[#This Row],[company]],"")</f>
        <v>Valorem Investment Partners</v>
      </c>
      <c r="C2018" s="14" t="str">
        <f>IFERROR(_xlfn.XLOOKUP(Apollo_Results[[#This Row],[Company Number ]],Apollo_Data___Inc_Lender!A:A,Apollo_Data___Inc_Lender!C:C,,)&amp;"","")</f>
        <v>Anthony - Maxwell-Jones</v>
      </c>
      <c r="D2018" s="8" t="str">
        <f>IFERROR(_xlfn.XLOOKUP(Apollo_Results[[#This Row],[Company Number ]],Apollo_Data___Inc_Lender!A:A,Apollo_Data___Inc_Lender!D:D,,)&amp;"","")</f>
        <v/>
      </c>
      <c r="E2018" s="19">
        <f>IFERROR(_xlfn.XLOOKUP(Apollo_Results[[#This Row],[Company Number ]],Apollo_Data___Inc_Lender!A:A,Apollo_Data___Inc_Lender!E:E,"",),"")</f>
        <v>0</v>
      </c>
      <c r="F2018" s="8" t="str">
        <f>IFERROR(_xlfn.XLOOKUP(Apollo_Results[[#This Row],[Company Number ]],Apollo_Data___Inc_Lender!A:A,Apollo_Data___Inc_Lender!F:F,"",0)&amp;"","")</f>
        <v/>
      </c>
      <c r="G2018" s="19">
        <f>_xlfn.XLOOKUP(Apollo_Results[[#This Row],[Company Number ]],Apollo_Data___Inc_Lender!A:A,Apollo_Data___Inc_Lender!G:G,"",0)</f>
        <v>41606</v>
      </c>
      <c r="H2018" s="8" t="str">
        <f>IFERROR(Apollo_Data__Comp_No[[#This Row],[First Name]],"")</f>
        <v>Anthony</v>
      </c>
      <c r="I2018" s="8" t="str">
        <f>IFERROR(Apollo_Data__Comp_No[[#This Row],[Last Name]],"")</f>
        <v>Maxwell-Jones</v>
      </c>
      <c r="M2018" s="8" t="str">
        <f>IFERROR(Apollo_Data__Comp_No[[#This Row],[Company Linkedin Url]],"")</f>
        <v>http://www.linkedin.com/company/valorem-investment-partners-limited</v>
      </c>
      <c r="N2018" s="8" t="str">
        <f>IFERROR(Apollo_Data__Comp_No[[#This Row],[Website]],"")</f>
        <v>https://valoremip.com</v>
      </c>
      <c r="O2018" s="8" t="str">
        <f>IFERROR(Apollo_Data__Comp_No[[#This Row],[Company Address]],"")</f>
        <v>32 Curzon Street, London, England, United Kingdom, W1J 7TS</v>
      </c>
      <c r="P2018" s="32"/>
    </row>
    <row r="2019" spans="1:16" x14ac:dyDescent="0.4">
      <c r="A2019" s="18" t="str">
        <f>IFERROR(Apollo_Data__Comp_No[[#This Row],[CH Company number]],"")</f>
        <v>03347114</v>
      </c>
      <c r="B2019" s="14" t="str">
        <f>IFERROR(Apollo_Data__Comp_No[[#This Row],[company]],"")</f>
        <v>KING &amp; JOHNSTON HOMES LIMITED</v>
      </c>
      <c r="C2019" s="14" t="str">
        <f>IFERROR(_xlfn.XLOOKUP(Apollo_Results[[#This Row],[Company Number ]],Apollo_Data___Inc_Lender!A:A,Apollo_Data___Inc_Lender!C:C,,)&amp;"","")</f>
        <v>Rona - King; David - King</v>
      </c>
      <c r="D2019" s="8" t="str">
        <f>IFERROR(_xlfn.XLOOKUP(Apollo_Results[[#This Row],[Company Number ]],Apollo_Data___Inc_Lender!A:A,Apollo_Data___Inc_Lender!D:D,,)&amp;"","")</f>
        <v>Close Brothers Limited</v>
      </c>
      <c r="E2019" s="19">
        <f>IFERROR(_xlfn.XLOOKUP(Apollo_Results[[#This Row],[Company Number ]],Apollo_Data___Inc_Lender!A:A,Apollo_Data___Inc_Lender!E:E,"",),"")</f>
        <v>44903</v>
      </c>
      <c r="F2019" s="8" t="str">
        <f>IFERROR(_xlfn.XLOOKUP(Apollo_Results[[#This Row],[Company Number ]],Apollo_Data___Inc_Lender!A:A,Apollo_Data___Inc_Lender!F:F,"",0)&amp;"","")</f>
        <v>outstanding</v>
      </c>
      <c r="G2019" s="19">
        <f>_xlfn.XLOOKUP(Apollo_Results[[#This Row],[Company Number ]],Apollo_Data___Inc_Lender!A:A,Apollo_Data___Inc_Lender!G:G,"",0)</f>
        <v>35528</v>
      </c>
      <c r="H2019" s="8" t="str">
        <f>IFERROR(Apollo_Data__Comp_No[[#This Row],[First Name]],"")</f>
        <v>David</v>
      </c>
      <c r="I2019" s="8" t="str">
        <f>IFERROR(Apollo_Data__Comp_No[[#This Row],[Last Name]],"")</f>
        <v>King</v>
      </c>
      <c r="M2019" s="8" t="str">
        <f>IFERROR(Apollo_Data__Comp_No[[#This Row],[Company Linkedin Url]],"")</f>
        <v>http://www.linkedin.com/company/king-&amp;-johnston-homes-limited</v>
      </c>
      <c r="N2019" s="8" t="str">
        <f>IFERROR(Apollo_Data__Comp_No[[#This Row],[Website]],"")</f>
        <v>https://kingandjohnston.co.uk</v>
      </c>
      <c r="O2019" s="8" t="str">
        <f>IFERROR(Apollo_Data__Comp_No[[#This Row],[Company Address]],"")</f>
        <v>380 New Hythe Lane, Aylesford, England, United Kingdom, ME20 7</v>
      </c>
      <c r="P2019" s="32"/>
    </row>
    <row r="2020" spans="1:16" x14ac:dyDescent="0.4">
      <c r="A2020" s="18" t="str">
        <f>IFERROR(Apollo_Data__Comp_No[[#This Row],[CH Company number]],"")</f>
        <v>08928672</v>
      </c>
      <c r="B2020" s="14" t="str">
        <f>IFERROR(Apollo_Data__Comp_No[[#This Row],[company]],"")</f>
        <v>Maple Construction and Design Ltd</v>
      </c>
      <c r="C2020" s="14" t="str">
        <f>IFERROR(_xlfn.XLOOKUP(Apollo_Results[[#This Row],[Company Number ]],Apollo_Data___Inc_Lender!A:A,Apollo_Data___Inc_Lender!C:C,,)&amp;"","")</f>
        <v>David - Knight</v>
      </c>
      <c r="D2020" s="8" t="str">
        <f>IFERROR(_xlfn.XLOOKUP(Apollo_Results[[#This Row],[Company Number ]],Apollo_Data___Inc_Lender!A:A,Apollo_Data___Inc_Lender!D:D,,)&amp;"","")</f>
        <v/>
      </c>
      <c r="E2020" s="19">
        <f>IFERROR(_xlfn.XLOOKUP(Apollo_Results[[#This Row],[Company Number ]],Apollo_Data___Inc_Lender!A:A,Apollo_Data___Inc_Lender!E:E,"",),"")</f>
        <v>0</v>
      </c>
      <c r="F2020" s="8" t="str">
        <f>IFERROR(_xlfn.XLOOKUP(Apollo_Results[[#This Row],[Company Number ]],Apollo_Data___Inc_Lender!A:A,Apollo_Data___Inc_Lender!F:F,"",0)&amp;"","")</f>
        <v/>
      </c>
      <c r="G2020" s="19">
        <f>_xlfn.XLOOKUP(Apollo_Results[[#This Row],[Company Number ]],Apollo_Data___Inc_Lender!A:A,Apollo_Data___Inc_Lender!G:G,"",0)</f>
        <v>41705</v>
      </c>
      <c r="H2020" s="8" t="str">
        <f>IFERROR(Apollo_Data__Comp_No[[#This Row],[First Name]],"")</f>
        <v>Payton</v>
      </c>
      <c r="I2020" s="8" t="str">
        <f>IFERROR(Apollo_Data__Comp_No[[#This Row],[Last Name]],"")</f>
        <v>Marques</v>
      </c>
      <c r="M2020" s="8" t="str">
        <f>IFERROR(Apollo_Data__Comp_No[[#This Row],[Company Linkedin Url]],"")</f>
        <v>http://www.linkedin.com/company/maple-construction-and-design-ltd</v>
      </c>
      <c r="N2020" s="8" t="str">
        <f>IFERROR(Apollo_Data__Comp_No[[#This Row],[Website]],"")</f>
        <v>https://mapleconstructionanddesign.co.uk</v>
      </c>
      <c r="O2020" s="8" t="str">
        <f>IFERROR(Apollo_Data__Comp_No[[#This Row],[Company Address]],"")</f>
        <v>78 Shirehampton Road, Bristol, England, United Kingdom, BS9 2DR</v>
      </c>
      <c r="P2020" s="32"/>
    </row>
    <row r="2021" spans="1:16" x14ac:dyDescent="0.4">
      <c r="A2021" s="18" t="str">
        <f>IFERROR(Apollo_Data__Comp_No[[#This Row],[CH Company number]],"")</f>
        <v>12771381</v>
      </c>
      <c r="B2021" s="14" t="str">
        <f>IFERROR(Apollo_Data__Comp_No[[#This Row],[company]],"")</f>
        <v>Anglo Fortune Asset Management</v>
      </c>
      <c r="C2021" s="14" t="str">
        <f>IFERROR(_xlfn.XLOOKUP(Apollo_Results[[#This Row],[Company Number ]],Apollo_Data___Inc_Lender!A:A,Apollo_Data___Inc_Lender!C:C,,)&amp;"","")</f>
        <v>Jamie - Cozens</v>
      </c>
      <c r="D2021" s="8" t="str">
        <f>IFERROR(_xlfn.XLOOKUP(Apollo_Results[[#This Row],[Company Number ]],Apollo_Data___Inc_Lender!A:A,Apollo_Data___Inc_Lender!D:D,,)&amp;"","")</f>
        <v/>
      </c>
      <c r="E2021" s="19">
        <f>IFERROR(_xlfn.XLOOKUP(Apollo_Results[[#This Row],[Company Number ]],Apollo_Data___Inc_Lender!A:A,Apollo_Data___Inc_Lender!E:E,"",),"")</f>
        <v>0</v>
      </c>
      <c r="F2021" s="8" t="str">
        <f>IFERROR(_xlfn.XLOOKUP(Apollo_Results[[#This Row],[Company Number ]],Apollo_Data___Inc_Lender!A:A,Apollo_Data___Inc_Lender!F:F,"",0)&amp;"","")</f>
        <v/>
      </c>
      <c r="G2021" s="19">
        <f>_xlfn.XLOOKUP(Apollo_Results[[#This Row],[Company Number ]],Apollo_Data___Inc_Lender!A:A,Apollo_Data___Inc_Lender!G:G,"",0)</f>
        <v>44039</v>
      </c>
      <c r="H2021" s="8" t="str">
        <f>IFERROR(Apollo_Data__Comp_No[[#This Row],[First Name]],"")</f>
        <v>Jamie</v>
      </c>
      <c r="I2021" s="8" t="str">
        <f>IFERROR(Apollo_Data__Comp_No[[#This Row],[Last Name]],"")</f>
        <v>Cozens</v>
      </c>
      <c r="M2021" s="8" t="str">
        <f>IFERROR(Apollo_Data__Comp_No[[#This Row],[Company Linkedin Url]],"")</f>
        <v>http://www.linkedin.com/company/anglo-fortune-asset-management</v>
      </c>
      <c r="N2021" s="8" t="str">
        <f>IFERROR(Apollo_Data__Comp_No[[#This Row],[Website]],"")</f>
        <v>https://mantacapital.com</v>
      </c>
      <c r="O2021" s="8" t="str">
        <f>IFERROR(Apollo_Data__Comp_No[[#This Row],[Company Address]],"")</f>
        <v>1 Fore Street Avenue, London, England, United Kingdom, EC2Y 9DT</v>
      </c>
      <c r="P2021" s="32"/>
    </row>
    <row r="2022" spans="1:16" x14ac:dyDescent="0.4">
      <c r="A2022" s="18">
        <f>IFERROR(Apollo_Data__Comp_No[[#This Row],[CH Company number]],"")</f>
        <v>0</v>
      </c>
      <c r="B2022" s="14" t="str">
        <f>IFERROR(Apollo_Data__Comp_No[[#This Row],[company]],"")</f>
        <v>Kyme Homes - house builder developer</v>
      </c>
      <c r="C2022" s="14" t="str">
        <f>IFERROR(_xlfn.XLOOKUP(Apollo_Results[[#This Row],[Company Number ]],Apollo_Data___Inc_Lender!A:A,Apollo_Data___Inc_Lender!C:C,,)&amp;"","")</f>
        <v/>
      </c>
      <c r="D2022" s="8" t="str">
        <f>IFERROR(_xlfn.XLOOKUP(Apollo_Results[[#This Row],[Company Number ]],Apollo_Data___Inc_Lender!A:A,Apollo_Data___Inc_Lender!D:D,,)&amp;"","")</f>
        <v/>
      </c>
      <c r="E2022" s="19" t="str">
        <f>IFERROR(_xlfn.XLOOKUP(Apollo_Results[[#This Row],[Company Number ]],Apollo_Data___Inc_Lender!A:A,Apollo_Data___Inc_Lender!E:E,"",),"")</f>
        <v/>
      </c>
      <c r="F2022" s="8" t="str">
        <f>IFERROR(_xlfn.XLOOKUP(Apollo_Results[[#This Row],[Company Number ]],Apollo_Data___Inc_Lender!A:A,Apollo_Data___Inc_Lender!F:F,"",0)&amp;"","")</f>
        <v/>
      </c>
      <c r="G2022" s="19" t="str">
        <f>_xlfn.XLOOKUP(Apollo_Results[[#This Row],[Company Number ]],Apollo_Data___Inc_Lender!A:A,Apollo_Data___Inc_Lender!G:G,"",0)</f>
        <v/>
      </c>
      <c r="H2022" s="8" t="str">
        <f>IFERROR(Apollo_Data__Comp_No[[#This Row],[First Name]],"")</f>
        <v>Nick</v>
      </c>
      <c r="I2022" s="8" t="str">
        <f>IFERROR(Apollo_Data__Comp_No[[#This Row],[Last Name]],"")</f>
        <v>Wright</v>
      </c>
      <c r="M2022" s="8" t="str">
        <f>IFERROR(Apollo_Data__Comp_No[[#This Row],[Company Linkedin Url]],"")</f>
        <v>http://www.linkedin.com/company/kyme-homes</v>
      </c>
      <c r="N2022" s="8" t="str">
        <f>IFERROR(Apollo_Data__Comp_No[[#This Row],[Website]],"")</f>
        <v>https://kymehomes.com</v>
      </c>
      <c r="O2022" s="8" t="str">
        <f>IFERROR(Apollo_Data__Comp_No[[#This Row],[Company Address]],"")</f>
        <v>Tadcaster, England, United Kingdom, LS24</v>
      </c>
      <c r="P2022" s="32"/>
    </row>
    <row r="2023" spans="1:16" x14ac:dyDescent="0.4">
      <c r="A2023" s="18" t="str">
        <f>IFERROR(Apollo_Data__Comp_No[[#This Row],[CH Company number]],"")</f>
        <v>10665861</v>
      </c>
      <c r="B2023" s="14" t="str">
        <f>IFERROR(Apollo_Data__Comp_No[[#This Row],[company]],"")</f>
        <v>Gainsborough Group</v>
      </c>
      <c r="C2023" s="14" t="str">
        <f>IFERROR(_xlfn.XLOOKUP(Apollo_Results[[#This Row],[Company Number ]],Apollo_Data___Inc_Lender!A:A,Apollo_Data___Inc_Lender!C:C,,)&amp;"","")</f>
        <v>Camilla - Whitehouse</v>
      </c>
      <c r="D2023" s="8" t="str">
        <f>IFERROR(_xlfn.XLOOKUP(Apollo_Results[[#This Row],[Company Number ]],Apollo_Data___Inc_Lender!A:A,Apollo_Data___Inc_Lender!D:D,,)&amp;"","")</f>
        <v/>
      </c>
      <c r="E2023" s="19">
        <f>IFERROR(_xlfn.XLOOKUP(Apollo_Results[[#This Row],[Company Number ]],Apollo_Data___Inc_Lender!A:A,Apollo_Data___Inc_Lender!E:E,"",),"")</f>
        <v>0</v>
      </c>
      <c r="F2023" s="8" t="str">
        <f>IFERROR(_xlfn.XLOOKUP(Apollo_Results[[#This Row],[Company Number ]],Apollo_Data___Inc_Lender!A:A,Apollo_Data___Inc_Lender!F:F,"",0)&amp;"","")</f>
        <v/>
      </c>
      <c r="G2023" s="19">
        <f>_xlfn.XLOOKUP(Apollo_Results[[#This Row],[Company Number ]],Apollo_Data___Inc_Lender!A:A,Apollo_Data___Inc_Lender!G:G,"",0)</f>
        <v>42807</v>
      </c>
      <c r="H2023" s="8" t="str">
        <f>IFERROR(Apollo_Data__Comp_No[[#This Row],[First Name]],"")</f>
        <v>James</v>
      </c>
      <c r="I2023" s="8" t="str">
        <f>IFERROR(Apollo_Data__Comp_No[[#This Row],[Last Name]],"")</f>
        <v>Reed</v>
      </c>
      <c r="M2023" s="8" t="str">
        <f>IFERROR(Apollo_Data__Comp_No[[#This Row],[Company Linkedin Url]],"")</f>
        <v>http://www.linkedin.com/company/the-gainsborough-group</v>
      </c>
      <c r="N2023" s="8" t="str">
        <f>IFERROR(Apollo_Data__Comp_No[[#This Row],[Website]],"")</f>
        <v>https://thegainsboroughgroup.co.uk</v>
      </c>
      <c r="O2023" s="8" t="str">
        <f>IFERROR(Apollo_Data__Comp_No[[#This Row],[Company Address]],"")</f>
        <v>Taunton Road, Pedwell, England, United Kingdom, TA7</v>
      </c>
      <c r="P2023" s="32"/>
    </row>
    <row r="2024" spans="1:16" x14ac:dyDescent="0.4">
      <c r="A2024" s="18" t="str">
        <f>IFERROR(Apollo_Data__Comp_No[[#This Row],[CH Company number]],"")</f>
        <v>OE033296</v>
      </c>
      <c r="B2024" s="14" t="str">
        <f>IFERROR(Apollo_Data__Comp_No[[#This Row],[company]],"")</f>
        <v>Grove Property</v>
      </c>
      <c r="C2024" s="14" t="str">
        <f>IFERROR(_xlfn.XLOOKUP(Apollo_Results[[#This Row],[Company Number ]],Apollo_Data___Inc_Lender!A:A,Apollo_Data___Inc_Lender!C:C,,)&amp;"","")</f>
        <v/>
      </c>
      <c r="D2024" s="8" t="str">
        <f>IFERROR(_xlfn.XLOOKUP(Apollo_Results[[#This Row],[Company Number ]],Apollo_Data___Inc_Lender!A:A,Apollo_Data___Inc_Lender!D:D,,)&amp;"","")</f>
        <v/>
      </c>
      <c r="E2024" s="19">
        <f>IFERROR(_xlfn.XLOOKUP(Apollo_Results[[#This Row],[Company Number ]],Apollo_Data___Inc_Lender!A:A,Apollo_Data___Inc_Lender!E:E,"",),"")</f>
        <v>0</v>
      </c>
      <c r="F2024" s="8" t="str">
        <f>IFERROR(_xlfn.XLOOKUP(Apollo_Results[[#This Row],[Company Number ]],Apollo_Data___Inc_Lender!A:A,Apollo_Data___Inc_Lender!F:F,"",0)&amp;"","")</f>
        <v/>
      </c>
      <c r="G2024" s="19">
        <f>_xlfn.XLOOKUP(Apollo_Results[[#This Row],[Company Number ]],Apollo_Data___Inc_Lender!A:A,Apollo_Data___Inc_Lender!G:G,"",0)</f>
        <v>45589</v>
      </c>
      <c r="H2024" s="8" t="str">
        <f>IFERROR(Apollo_Data__Comp_No[[#This Row],[First Name]],"")</f>
        <v>Darshan</v>
      </c>
      <c r="I2024" s="8" t="str">
        <f>IFERROR(Apollo_Data__Comp_No[[#This Row],[Last Name]],"")</f>
        <v>Italia</v>
      </c>
      <c r="M2024" s="8" t="str">
        <f>IFERROR(Apollo_Data__Comp_No[[#This Row],[Company Linkedin Url]],"")</f>
        <v>http://www.linkedin.com/company/groveproperty</v>
      </c>
      <c r="N2024" s="8" t="str">
        <f>IFERROR(Apollo_Data__Comp_No[[#This Row],[Website]],"")</f>
        <v>https://groveproperty.com</v>
      </c>
      <c r="O2024" s="8" t="str">
        <f>IFERROR(Apollo_Data__Comp_No[[#This Row],[Company Address]],"")</f>
        <v>134 Lots Road, London, England, United Kingdom, SW10 0RJ</v>
      </c>
      <c r="P2024" s="32"/>
    </row>
    <row r="2025" spans="1:16" x14ac:dyDescent="0.4">
      <c r="A2025" s="18" t="str">
        <f>IFERROR(Apollo_Data__Comp_No[[#This Row],[CH Company number]],"")</f>
        <v>13375843</v>
      </c>
      <c r="B2025" s="14" t="str">
        <f>IFERROR(Apollo_Data__Comp_No[[#This Row],[company]],"")</f>
        <v>Form Properties</v>
      </c>
      <c r="C2025" s="14" t="str">
        <f>IFERROR(_xlfn.XLOOKUP(Apollo_Results[[#This Row],[Company Number ]],Apollo_Data___Inc_Lender!A:A,Apollo_Data___Inc_Lender!C:C,,)&amp;"","")</f>
        <v>Michael - Foster-Smith; Gemma - Lewis</v>
      </c>
      <c r="D2025" s="8" t="str">
        <f>IFERROR(_xlfn.XLOOKUP(Apollo_Results[[#This Row],[Company Number ]],Apollo_Data___Inc_Lender!A:A,Apollo_Data___Inc_Lender!D:D,,)&amp;"","")</f>
        <v/>
      </c>
      <c r="E2025" s="19">
        <f>IFERROR(_xlfn.XLOOKUP(Apollo_Results[[#This Row],[Company Number ]],Apollo_Data___Inc_Lender!A:A,Apollo_Data___Inc_Lender!E:E,"",),"")</f>
        <v>0</v>
      </c>
      <c r="F2025" s="8" t="str">
        <f>IFERROR(_xlfn.XLOOKUP(Apollo_Results[[#This Row],[Company Number ]],Apollo_Data___Inc_Lender!A:A,Apollo_Data___Inc_Lender!F:F,"",0)&amp;"","")</f>
        <v/>
      </c>
      <c r="G2025" s="19">
        <f>_xlfn.XLOOKUP(Apollo_Results[[#This Row],[Company Number ]],Apollo_Data___Inc_Lender!A:A,Apollo_Data___Inc_Lender!G:G,"",0)</f>
        <v>44320</v>
      </c>
      <c r="H2025" s="8" t="str">
        <f>IFERROR(Apollo_Data__Comp_No[[#This Row],[First Name]],"")</f>
        <v>Michael</v>
      </c>
      <c r="I2025" s="8" t="str">
        <f>IFERROR(Apollo_Data__Comp_No[[#This Row],[Last Name]],"")</f>
        <v>Foster-Smith</v>
      </c>
      <c r="M2025" s="8" t="str">
        <f>IFERROR(Apollo_Data__Comp_No[[#This Row],[Company Linkedin Url]],"")</f>
        <v>http://www.linkedin.com/company/form-properties</v>
      </c>
      <c r="N2025" s="8" t="str">
        <f>IFERROR(Apollo_Data__Comp_No[[#This Row],[Website]],"")</f>
        <v>https://formproperties.co.uk</v>
      </c>
      <c r="O2025" s="8" t="str">
        <f>IFERROR(Apollo_Data__Comp_No[[#This Row],[Company Address]],"")</f>
        <v>Durham, England, United Kingdom, DH7 8</v>
      </c>
      <c r="P2025" s="32"/>
    </row>
    <row r="2026" spans="1:16" x14ac:dyDescent="0.4">
      <c r="A2026" s="18" t="str">
        <f>IFERROR(Apollo_Data__Comp_No[[#This Row],[CH Company number]],"")</f>
        <v>14487229</v>
      </c>
      <c r="B2026" s="14" t="str">
        <f>IFERROR(Apollo_Data__Comp_No[[#This Row],[company]],"")</f>
        <v>Guildoak</v>
      </c>
      <c r="C2026" s="14" t="str">
        <f>IFERROR(_xlfn.XLOOKUP(Apollo_Results[[#This Row],[Company Number ]],Apollo_Data___Inc_Lender!A:A,Apollo_Data___Inc_Lender!C:C,,)&amp;"","")</f>
        <v>James - Farquhar; Kirsty - Farquhar</v>
      </c>
      <c r="D2026" s="8" t="str">
        <f>IFERROR(_xlfn.XLOOKUP(Apollo_Results[[#This Row],[Company Number ]],Apollo_Data___Inc_Lender!A:A,Apollo_Data___Inc_Lender!D:D,,)&amp;"","")</f>
        <v/>
      </c>
      <c r="E2026" s="19">
        <f>IFERROR(_xlfn.XLOOKUP(Apollo_Results[[#This Row],[Company Number ]],Apollo_Data___Inc_Lender!A:A,Apollo_Data___Inc_Lender!E:E,"",),"")</f>
        <v>0</v>
      </c>
      <c r="F2026" s="8" t="str">
        <f>IFERROR(_xlfn.XLOOKUP(Apollo_Results[[#This Row],[Company Number ]],Apollo_Data___Inc_Lender!A:A,Apollo_Data___Inc_Lender!F:F,"",0)&amp;"","")</f>
        <v/>
      </c>
      <c r="G2026" s="19">
        <f>_xlfn.XLOOKUP(Apollo_Results[[#This Row],[Company Number ]],Apollo_Data___Inc_Lender!A:A,Apollo_Data___Inc_Lender!G:G,"",0)</f>
        <v>44881</v>
      </c>
      <c r="H2026" s="8" t="str">
        <f>IFERROR(Apollo_Data__Comp_No[[#This Row],[First Name]],"")</f>
        <v>Andrew</v>
      </c>
      <c r="I2026" s="8" t="str">
        <f>IFERROR(Apollo_Data__Comp_No[[#This Row],[Last Name]],"")</f>
        <v>Farquhar</v>
      </c>
      <c r="M2026" s="8" t="str">
        <f>IFERROR(Apollo_Data__Comp_No[[#This Row],[Company Linkedin Url]],"")</f>
        <v>http://www.linkedin.com/company/guildoak</v>
      </c>
      <c r="N2026" s="8" t="str">
        <f>IFERROR(Apollo_Data__Comp_No[[#This Row],[Website]],"")</f>
        <v>https://guildoak.co.uk</v>
      </c>
      <c r="O2026" s="8" t="str">
        <f>IFERROR(Apollo_Data__Comp_No[[#This Row],[Company Address]],"")</f>
        <v>Guildford, England, United Kingdom</v>
      </c>
      <c r="P2026" s="32"/>
    </row>
    <row r="2027" spans="1:16" x14ac:dyDescent="0.4">
      <c r="A2027" s="18">
        <f>IFERROR(Apollo_Data__Comp_No[[#This Row],[CH Company number]],"")</f>
        <v>0</v>
      </c>
      <c r="B2027" s="14" t="str">
        <f>IFERROR(Apollo_Data__Comp_No[[#This Row],[company]],"")</f>
        <v>Elmwood Group</v>
      </c>
      <c r="C2027" s="14" t="str">
        <f>IFERROR(_xlfn.XLOOKUP(Apollo_Results[[#This Row],[Company Number ]],Apollo_Data___Inc_Lender!A:A,Apollo_Data___Inc_Lender!C:C,,)&amp;"","")</f>
        <v/>
      </c>
      <c r="D2027" s="8" t="str">
        <f>IFERROR(_xlfn.XLOOKUP(Apollo_Results[[#This Row],[Company Number ]],Apollo_Data___Inc_Lender!A:A,Apollo_Data___Inc_Lender!D:D,,)&amp;"","")</f>
        <v/>
      </c>
      <c r="E2027" s="19" t="str">
        <f>IFERROR(_xlfn.XLOOKUP(Apollo_Results[[#This Row],[Company Number ]],Apollo_Data___Inc_Lender!A:A,Apollo_Data___Inc_Lender!E:E,"",),"")</f>
        <v/>
      </c>
      <c r="F2027" s="8" t="str">
        <f>IFERROR(_xlfn.XLOOKUP(Apollo_Results[[#This Row],[Company Number ]],Apollo_Data___Inc_Lender!A:A,Apollo_Data___Inc_Lender!F:F,"",0)&amp;"","")</f>
        <v/>
      </c>
      <c r="G2027" s="19" t="str">
        <f>_xlfn.XLOOKUP(Apollo_Results[[#This Row],[Company Number ]],Apollo_Data___Inc_Lender!A:A,Apollo_Data___Inc_Lender!G:G,"",0)</f>
        <v/>
      </c>
      <c r="H2027" s="8" t="str">
        <f>IFERROR(Apollo_Data__Comp_No[[#This Row],[First Name]],"")</f>
        <v>Eva</v>
      </c>
      <c r="I2027" s="8" t="str">
        <f>IFERROR(Apollo_Data__Comp_No[[#This Row],[Last Name]],"")</f>
        <v>Bobrovska</v>
      </c>
      <c r="M2027" s="8" t="str">
        <f>IFERROR(Apollo_Data__Comp_No[[#This Row],[Company Linkedin Url]],"")</f>
        <v>http://www.linkedin.com/company/elmwood-group</v>
      </c>
      <c r="N2027" s="8" t="str">
        <f>IFERROR(Apollo_Data__Comp_No[[#This Row],[Website]],"")</f>
        <v>https://elmwood-group.co.uk</v>
      </c>
      <c r="O2027" s="8" t="str">
        <f>IFERROR(Apollo_Data__Comp_No[[#This Row],[Company Address]],"")</f>
        <v>36a West Street, Reigate, England, United Kingdom, RH2 9</v>
      </c>
      <c r="P2027" s="32"/>
    </row>
    <row r="2028" spans="1:16" x14ac:dyDescent="0.4">
      <c r="A2028" s="18" t="str">
        <f>IFERROR(Apollo_Data__Comp_No[[#This Row],[CH Company number]],"")</f>
        <v>10666500</v>
      </c>
      <c r="B2028" s="14" t="str">
        <f>IFERROR(Apollo_Data__Comp_No[[#This Row],[company]],"")</f>
        <v>Wilson Smith Developments</v>
      </c>
      <c r="C2028" s="14" t="str">
        <f>IFERROR(_xlfn.XLOOKUP(Apollo_Results[[#This Row],[Company Number ]],Apollo_Data___Inc_Lender!A:A,Apollo_Data___Inc_Lender!C:C,,)&amp;"","")</f>
        <v>Barry - Smith; Dean - Smith; Adam - Wilson; Thomas - Wilson</v>
      </c>
      <c r="D2028" s="8" t="str">
        <f>IFERROR(_xlfn.XLOOKUP(Apollo_Results[[#This Row],[Company Number ]],Apollo_Data___Inc_Lender!A:A,Apollo_Data___Inc_Lender!D:D,,)&amp;"","")</f>
        <v>Sevenoaks Manor Estates Limited</v>
      </c>
      <c r="E2028" s="19">
        <f>IFERROR(_xlfn.XLOOKUP(Apollo_Results[[#This Row],[Company Number ]],Apollo_Data___Inc_Lender!A:A,Apollo_Data___Inc_Lender!E:E,"",),"")</f>
        <v>44862</v>
      </c>
      <c r="F2028" s="8" t="str">
        <f>IFERROR(_xlfn.XLOOKUP(Apollo_Results[[#This Row],[Company Number ]],Apollo_Data___Inc_Lender!A:A,Apollo_Data___Inc_Lender!F:F,"",0)&amp;"","")</f>
        <v>outstanding</v>
      </c>
      <c r="G2028" s="19">
        <f>_xlfn.XLOOKUP(Apollo_Results[[#This Row],[Company Number ]],Apollo_Data___Inc_Lender!A:A,Apollo_Data___Inc_Lender!G:G,"",0)</f>
        <v>42807</v>
      </c>
      <c r="H2028" s="8" t="str">
        <f>IFERROR(Apollo_Data__Comp_No[[#This Row],[First Name]],"")</f>
        <v>Adam</v>
      </c>
      <c r="I2028" s="8" t="str">
        <f>IFERROR(Apollo_Data__Comp_No[[#This Row],[Last Name]],"")</f>
        <v>Wilson</v>
      </c>
      <c r="M2028" s="8" t="str">
        <f>IFERROR(Apollo_Data__Comp_No[[#This Row],[Company Linkedin Url]],"")</f>
        <v>http://www.linkedin.com/company/wilson-smith-developments</v>
      </c>
      <c r="N2028" s="8" t="str">
        <f>IFERROR(Apollo_Data__Comp_No[[#This Row],[Website]],"")</f>
        <v>https://wsdltd.co.uk</v>
      </c>
      <c r="O2028" s="8" t="str">
        <f>IFERROR(Apollo_Data__Comp_No[[#This Row],[Company Address]],"")</f>
        <v>30 The Mead, Watford, England, United Kingdom, WD19 5BU</v>
      </c>
      <c r="P2028" s="32"/>
    </row>
    <row r="2029" spans="1:16" x14ac:dyDescent="0.4">
      <c r="A2029" s="18">
        <f>IFERROR(Apollo_Data__Comp_No[[#This Row],[CH Company number]],"")</f>
        <v>0</v>
      </c>
      <c r="B2029" s="14" t="str">
        <f>IFERROR(Apollo_Data__Comp_No[[#This Row],[company]],"")</f>
        <v>Ilex Homes</v>
      </c>
      <c r="C2029" s="14" t="str">
        <f>IFERROR(_xlfn.XLOOKUP(Apollo_Results[[#This Row],[Company Number ]],Apollo_Data___Inc_Lender!A:A,Apollo_Data___Inc_Lender!C:C,,)&amp;"","")</f>
        <v/>
      </c>
      <c r="D2029" s="8" t="str">
        <f>IFERROR(_xlfn.XLOOKUP(Apollo_Results[[#This Row],[Company Number ]],Apollo_Data___Inc_Lender!A:A,Apollo_Data___Inc_Lender!D:D,,)&amp;"","")</f>
        <v/>
      </c>
      <c r="E2029" s="19" t="str">
        <f>IFERROR(_xlfn.XLOOKUP(Apollo_Results[[#This Row],[Company Number ]],Apollo_Data___Inc_Lender!A:A,Apollo_Data___Inc_Lender!E:E,"",),"")</f>
        <v/>
      </c>
      <c r="F2029" s="8" t="str">
        <f>IFERROR(_xlfn.XLOOKUP(Apollo_Results[[#This Row],[Company Number ]],Apollo_Data___Inc_Lender!A:A,Apollo_Data___Inc_Lender!F:F,"",0)&amp;"","")</f>
        <v/>
      </c>
      <c r="G2029" s="19" t="str">
        <f>_xlfn.XLOOKUP(Apollo_Results[[#This Row],[Company Number ]],Apollo_Data___Inc_Lender!A:A,Apollo_Data___Inc_Lender!G:G,"",0)</f>
        <v/>
      </c>
      <c r="H2029" s="8" t="str">
        <f>IFERROR(Apollo_Data__Comp_No[[#This Row],[First Name]],"")</f>
        <v>William</v>
      </c>
      <c r="I2029" s="8" t="str">
        <f>IFERROR(Apollo_Data__Comp_No[[#This Row],[Last Name]],"")</f>
        <v>Dunne</v>
      </c>
      <c r="M2029" s="8" t="str">
        <f>IFERROR(Apollo_Data__Comp_No[[#This Row],[Company Linkedin Url]],"")</f>
        <v>http://www.linkedin.com/company/ilexhomes</v>
      </c>
      <c r="N2029" s="8" t="str">
        <f>IFERROR(Apollo_Data__Comp_No[[#This Row],[Website]],"")</f>
        <v>https://ilexhomes.co.uk</v>
      </c>
      <c r="O2029" s="8" t="str">
        <f>IFERROR(Apollo_Data__Comp_No[[#This Row],[Company Address]],"")</f>
        <v>15 Upper King Street, Norwich, England, United Kingdom, NR3 1RB</v>
      </c>
      <c r="P2029" s="32"/>
    </row>
    <row r="2030" spans="1:16" x14ac:dyDescent="0.4">
      <c r="A2030" s="18" t="str">
        <f>IFERROR(Apollo_Data__Comp_No[[#This Row],[CH Company number]],"")</f>
        <v>12357662</v>
      </c>
      <c r="B2030" s="14" t="str">
        <f>IFERROR(Apollo_Data__Comp_No[[#This Row],[company]],"")</f>
        <v>Moorhaven Developments &amp; Farms</v>
      </c>
      <c r="C2030" s="14" t="str">
        <f>IFERROR(_xlfn.XLOOKUP(Apollo_Results[[#This Row],[Company Number ]],Apollo_Data___Inc_Lender!A:A,Apollo_Data___Inc_Lender!C:C,,)&amp;"","")</f>
        <v/>
      </c>
      <c r="D2030" s="8" t="str">
        <f>IFERROR(_xlfn.XLOOKUP(Apollo_Results[[#This Row],[Company Number ]],Apollo_Data___Inc_Lender!A:A,Apollo_Data___Inc_Lender!D:D,,)&amp;"","")</f>
        <v/>
      </c>
      <c r="E2030" s="19" t="str">
        <f>IFERROR(_xlfn.XLOOKUP(Apollo_Results[[#This Row],[Company Number ]],Apollo_Data___Inc_Lender!A:A,Apollo_Data___Inc_Lender!E:E,"",),"")</f>
        <v/>
      </c>
      <c r="F2030" s="8" t="str">
        <f>IFERROR(_xlfn.XLOOKUP(Apollo_Results[[#This Row],[Company Number ]],Apollo_Data___Inc_Lender!A:A,Apollo_Data___Inc_Lender!F:F,"",0)&amp;"","")</f>
        <v/>
      </c>
      <c r="G2030" s="19" t="str">
        <f>_xlfn.XLOOKUP(Apollo_Results[[#This Row],[Company Number ]],Apollo_Data___Inc_Lender!A:A,Apollo_Data___Inc_Lender!G:G,"",0)</f>
        <v/>
      </c>
      <c r="H2030" s="8" t="str">
        <f>IFERROR(Apollo_Data__Comp_No[[#This Row],[First Name]],"")</f>
        <v>Laura</v>
      </c>
      <c r="I2030" s="8" t="str">
        <f>IFERROR(Apollo_Data__Comp_No[[#This Row],[Last Name]],"")</f>
        <v>Clinnick</v>
      </c>
      <c r="M2030" s="8" t="str">
        <f>IFERROR(Apollo_Data__Comp_No[[#This Row],[Company Linkedin Url]],"")</f>
        <v>http://www.linkedin.com/company/moorhaven</v>
      </c>
      <c r="N2030" s="8" t="str">
        <f>IFERROR(Apollo_Data__Comp_No[[#This Row],[Website]],"")</f>
        <v>https://moorhaven.org</v>
      </c>
      <c r="O2030" s="8" t="str">
        <f>IFERROR(Apollo_Data__Comp_No[[#This Row],[Company Address]],"")</f>
        <v>Tower Lane, Ivybridge, England, United Kingdom, PL21 0</v>
      </c>
      <c r="P2030" s="32"/>
    </row>
    <row r="2031" spans="1:16" x14ac:dyDescent="0.4">
      <c r="A2031" s="18" t="str">
        <f>IFERROR(Apollo_Data__Comp_No[[#This Row],[CH Company number]],"")</f>
        <v>05072266</v>
      </c>
      <c r="B2031" s="14" t="str">
        <f>IFERROR(Apollo_Data__Comp_No[[#This Row],[company]],"")</f>
        <v>Bluefield Land Ltd</v>
      </c>
      <c r="C2031" s="14" t="str">
        <f>IFERROR(_xlfn.XLOOKUP(Apollo_Results[[#This Row],[Company Number ]],Apollo_Data___Inc_Lender!A:A,Apollo_Data___Inc_Lender!C:C,,)&amp;"","")</f>
        <v>Michael - Kenney; Paul - Markey; David - Neal; Liam - Neal</v>
      </c>
      <c r="D2031" s="8" t="str">
        <f>IFERROR(_xlfn.XLOOKUP(Apollo_Results[[#This Row],[Company Number ]],Apollo_Data___Inc_Lender!A:A,Apollo_Data___Inc_Lender!D:D,,)&amp;"","")</f>
        <v>Hsbc UK Bank PLC</v>
      </c>
      <c r="E2031" s="19">
        <f>IFERROR(_xlfn.XLOOKUP(Apollo_Results[[#This Row],[Company Number ]],Apollo_Data___Inc_Lender!A:A,Apollo_Data___Inc_Lender!E:E,"",),"")</f>
        <v>44181</v>
      </c>
      <c r="F2031" s="8" t="str">
        <f>IFERROR(_xlfn.XLOOKUP(Apollo_Results[[#This Row],[Company Number ]],Apollo_Data___Inc_Lender!A:A,Apollo_Data___Inc_Lender!F:F,"",0)&amp;"","")</f>
        <v>outstanding</v>
      </c>
      <c r="G2031" s="19">
        <f>_xlfn.XLOOKUP(Apollo_Results[[#This Row],[Company Number ]],Apollo_Data___Inc_Lender!A:A,Apollo_Data___Inc_Lender!G:G,"",0)</f>
        <v>38058</v>
      </c>
      <c r="H2031" s="8" t="str">
        <f>IFERROR(Apollo_Data__Comp_No[[#This Row],[First Name]],"")</f>
        <v>Kevin</v>
      </c>
      <c r="I2031" s="8" t="str">
        <f>IFERROR(Apollo_Data__Comp_No[[#This Row],[Last Name]],"")</f>
        <v>White</v>
      </c>
      <c r="M2031" s="8" t="str">
        <f>IFERROR(Apollo_Data__Comp_No[[#This Row],[Company Linkedin Url]],"")</f>
        <v>http://www.linkedin.com/company/bluefield-land</v>
      </c>
      <c r="N2031" s="8" t="str">
        <f>IFERROR(Apollo_Data__Comp_No[[#This Row],[Website]],"")</f>
        <v>https://bluefieldland.co.uk</v>
      </c>
      <c r="O2031" s="8" t="str">
        <f>IFERROR(Apollo_Data__Comp_No[[#This Row],[Company Address]],"")</f>
        <v>Newton Road, Rumney, Wales, United Kingdom, CF3 2EJ</v>
      </c>
      <c r="P2031" s="32"/>
    </row>
    <row r="2032" spans="1:16" x14ac:dyDescent="0.4">
      <c r="A2032" s="18" t="str">
        <f>IFERROR(Apollo_Data__Comp_No[[#This Row],[CH Company number]],"")</f>
        <v>06356121</v>
      </c>
      <c r="B2032" s="14" t="str">
        <f>IFERROR(Apollo_Data__Comp_No[[#This Row],[company]],"")</f>
        <v>Milestone Developments</v>
      </c>
      <c r="C2032" s="14" t="str">
        <f>IFERROR(_xlfn.XLOOKUP(Apollo_Results[[#This Row],[Company Number ]],Apollo_Data___Inc_Lender!A:A,Apollo_Data___Inc_Lender!C:C,,)&amp;"","")</f>
        <v>Julie - James; Edward - Crossley</v>
      </c>
      <c r="D2032" s="8" t="str">
        <f>IFERROR(_xlfn.XLOOKUP(Apollo_Results[[#This Row],[Company Number ]],Apollo_Data___Inc_Lender!A:A,Apollo_Data___Inc_Lender!D:D,,)&amp;"","")</f>
        <v>Folk Nominee Limited</v>
      </c>
      <c r="E2032" s="19">
        <f>IFERROR(_xlfn.XLOOKUP(Apollo_Results[[#This Row],[Company Number ]],Apollo_Data___Inc_Lender!A:A,Apollo_Data___Inc_Lender!E:E,"",),"")</f>
        <v>43423</v>
      </c>
      <c r="F2032" s="8" t="str">
        <f>IFERROR(_xlfn.XLOOKUP(Apollo_Results[[#This Row],[Company Number ]],Apollo_Data___Inc_Lender!A:A,Apollo_Data___Inc_Lender!F:F,"",0)&amp;"","")</f>
        <v>fully-satisfied</v>
      </c>
      <c r="G2032" s="19">
        <f>_xlfn.XLOOKUP(Apollo_Results[[#This Row],[Company Number ]],Apollo_Data___Inc_Lender!A:A,Apollo_Data___Inc_Lender!G:G,"",0)</f>
        <v>39324</v>
      </c>
      <c r="H2032" s="8" t="str">
        <f>IFERROR(Apollo_Data__Comp_No[[#This Row],[First Name]],"")</f>
        <v>Nicola</v>
      </c>
      <c r="I2032" s="8" t="str">
        <f>IFERROR(Apollo_Data__Comp_No[[#This Row],[Last Name]],"")</f>
        <v>Jackson</v>
      </c>
      <c r="M2032" s="8" t="str">
        <f>IFERROR(Apollo_Data__Comp_No[[#This Row],[Company Linkedin Url]],"")</f>
        <v>http://www.linkedin.com/company/milestone-developments</v>
      </c>
      <c r="N2032" s="8" t="str">
        <f>IFERROR(Apollo_Data__Comp_No[[#This Row],[Website]],"")</f>
        <v>https://milestonedevelopments.co.uk</v>
      </c>
      <c r="O2032" s="8" t="str">
        <f>IFERROR(Apollo_Data__Comp_No[[#This Row],[Company Address]],"")</f>
        <v>2a Boswell Park, Ayr, Scotland, United Kingdom, KA7 1</v>
      </c>
      <c r="P2032" s="32"/>
    </row>
    <row r="2033" spans="1:16" x14ac:dyDescent="0.4">
      <c r="A2033" s="18" t="str">
        <f>IFERROR(Apollo_Data__Comp_No[[#This Row],[CH Company number]],"")</f>
        <v>05428498</v>
      </c>
      <c r="B2033" s="14" t="str">
        <f>IFERROR(Apollo_Data__Comp_No[[#This Row],[company]],"")</f>
        <v>Altin Homes</v>
      </c>
      <c r="C2033" s="14" t="str">
        <f>IFERROR(_xlfn.XLOOKUP(Apollo_Results[[#This Row],[Company Number ]],Apollo_Data___Inc_Lender!A:A,Apollo_Data___Inc_Lender!C:C,,)&amp;"","")</f>
        <v>Ali - Sadigh Mostoufi; Yousef - Mousavi Aghdam; Mohammad - Zibandeh Khoy; Ava - Zibandeh-Khoy</v>
      </c>
      <c r="D2033" s="8" t="str">
        <f>IFERROR(_xlfn.XLOOKUP(Apollo_Results[[#This Row],[Company Number ]],Apollo_Data___Inc_Lender!A:A,Apollo_Data___Inc_Lender!D:D,,)&amp;"","")</f>
        <v>Barclays Bank PLC</v>
      </c>
      <c r="E2033" s="19">
        <f>IFERROR(_xlfn.XLOOKUP(Apollo_Results[[#This Row],[Company Number ]],Apollo_Data___Inc_Lender!A:A,Apollo_Data___Inc_Lender!E:E,"",),"")</f>
        <v>43180</v>
      </c>
      <c r="F2033" s="8" t="str">
        <f>IFERROR(_xlfn.XLOOKUP(Apollo_Results[[#This Row],[Company Number ]],Apollo_Data___Inc_Lender!A:A,Apollo_Data___Inc_Lender!F:F,"",0)&amp;"","")</f>
        <v>fully-satisfied</v>
      </c>
      <c r="G2033" s="19">
        <f>_xlfn.XLOOKUP(Apollo_Results[[#This Row],[Company Number ]],Apollo_Data___Inc_Lender!A:A,Apollo_Data___Inc_Lender!G:G,"",0)</f>
        <v>38461</v>
      </c>
      <c r="H2033" s="8" t="str">
        <f>IFERROR(Apollo_Data__Comp_No[[#This Row],[First Name]],"")</f>
        <v>Adrian</v>
      </c>
      <c r="I2033" s="8" t="str">
        <f>IFERROR(Apollo_Data__Comp_No[[#This Row],[Last Name]],"")</f>
        <v>Curtis</v>
      </c>
      <c r="M2033" s="8" t="str">
        <f>IFERROR(Apollo_Data__Comp_No[[#This Row],[Company Linkedin Url]],"")</f>
        <v>http://www.linkedin.com/company/altin-homes</v>
      </c>
      <c r="N2033" s="8" t="str">
        <f>IFERROR(Apollo_Data__Comp_No[[#This Row],[Website]],"")</f>
        <v>https://altinhomes.com</v>
      </c>
      <c r="O2033" s="8" t="str">
        <f>IFERROR(Apollo_Data__Comp_No[[#This Row],[Company Address]],"")</f>
        <v>1A Woodlands Road, Altrincham, England, United Kingdom, WA14 1</v>
      </c>
      <c r="P2033" s="32"/>
    </row>
    <row r="2034" spans="1:16" x14ac:dyDescent="0.4">
      <c r="A2034" s="18" t="str">
        <f>IFERROR(Apollo_Data__Comp_No[[#This Row],[CH Company number]],"")</f>
        <v>08641871</v>
      </c>
      <c r="B2034" s="14" t="str">
        <f>IFERROR(Apollo_Data__Comp_No[[#This Row],[company]],"")</f>
        <v>REDINGTON CAPITAL LIMITED</v>
      </c>
      <c r="C2034" s="14" t="str">
        <f>IFERROR(_xlfn.XLOOKUP(Apollo_Results[[#This Row],[Company Number ]],Apollo_Data___Inc_Lender!A:A,Apollo_Data___Inc_Lender!C:C,,)&amp;"","")</f>
        <v>James - Frost</v>
      </c>
      <c r="D2034" s="8" t="str">
        <f>IFERROR(_xlfn.XLOOKUP(Apollo_Results[[#This Row],[Company Number ]],Apollo_Data___Inc_Lender!A:A,Apollo_Data___Inc_Lender!D:D,,)&amp;"","")</f>
        <v>Investec Bank PLC</v>
      </c>
      <c r="E2034" s="19">
        <f>IFERROR(_xlfn.XLOOKUP(Apollo_Results[[#This Row],[Company Number ]],Apollo_Data___Inc_Lender!A:A,Apollo_Data___Inc_Lender!E:E,"",),"")</f>
        <v>44393</v>
      </c>
      <c r="F2034" s="8" t="str">
        <f>IFERROR(_xlfn.XLOOKUP(Apollo_Results[[#This Row],[Company Number ]],Apollo_Data___Inc_Lender!A:A,Apollo_Data___Inc_Lender!F:F,"",0)&amp;"","")</f>
        <v>outstanding</v>
      </c>
      <c r="G2034" s="19">
        <f>_xlfn.XLOOKUP(Apollo_Results[[#This Row],[Company Number ]],Apollo_Data___Inc_Lender!A:A,Apollo_Data___Inc_Lender!G:G,"",0)</f>
        <v>41493</v>
      </c>
      <c r="H2034" s="8" t="str">
        <f>IFERROR(Apollo_Data__Comp_No[[#This Row],[First Name]],"")</f>
        <v>David</v>
      </c>
      <c r="I2034" s="8" t="str">
        <f>IFERROR(Apollo_Data__Comp_No[[#This Row],[Last Name]],"")</f>
        <v>Burne</v>
      </c>
      <c r="M2034" s="8" t="str">
        <f>IFERROR(Apollo_Data__Comp_No[[#This Row],[Company Linkedin Url]],"")</f>
        <v>http://www.linkedin.com/company/redington-capital-limited</v>
      </c>
      <c r="N2034" s="8" t="str">
        <f>IFERROR(Apollo_Data__Comp_No[[#This Row],[Website]],"")</f>
        <v>https://redingtoncapital.com</v>
      </c>
      <c r="O2034" s="8" t="str">
        <f>IFERROR(Apollo_Data__Comp_No[[#This Row],[Company Address]],"")</f>
        <v>10 Perrin's Court, London, England, United Kingdom, NW3 1QS</v>
      </c>
      <c r="P2034" s="32"/>
    </row>
    <row r="2035" spans="1:16" x14ac:dyDescent="0.4">
      <c r="A2035" s="18">
        <f>IFERROR(Apollo_Data__Comp_No[[#This Row],[CH Company number]],"")</f>
        <v>0</v>
      </c>
      <c r="B2035" s="14" t="str">
        <f>IFERROR(Apollo_Data__Comp_No[[#This Row],[company]],"")</f>
        <v>Casamia Homes</v>
      </c>
      <c r="C2035" s="14" t="str">
        <f>IFERROR(_xlfn.XLOOKUP(Apollo_Results[[#This Row],[Company Number ]],Apollo_Data___Inc_Lender!A:A,Apollo_Data___Inc_Lender!C:C,,)&amp;"","")</f>
        <v/>
      </c>
      <c r="D2035" s="8" t="str">
        <f>IFERROR(_xlfn.XLOOKUP(Apollo_Results[[#This Row],[Company Number ]],Apollo_Data___Inc_Lender!A:A,Apollo_Data___Inc_Lender!D:D,,)&amp;"","")</f>
        <v/>
      </c>
      <c r="E2035" s="19" t="str">
        <f>IFERROR(_xlfn.XLOOKUP(Apollo_Results[[#This Row],[Company Number ]],Apollo_Data___Inc_Lender!A:A,Apollo_Data___Inc_Lender!E:E,"",),"")</f>
        <v/>
      </c>
      <c r="F2035" s="8" t="str">
        <f>IFERROR(_xlfn.XLOOKUP(Apollo_Results[[#This Row],[Company Number ]],Apollo_Data___Inc_Lender!A:A,Apollo_Data___Inc_Lender!F:F,"",0)&amp;"","")</f>
        <v/>
      </c>
      <c r="G2035" s="19" t="str">
        <f>_xlfn.XLOOKUP(Apollo_Results[[#This Row],[Company Number ]],Apollo_Data___Inc_Lender!A:A,Apollo_Data___Inc_Lender!G:G,"",0)</f>
        <v/>
      </c>
      <c r="H2035" s="8" t="str">
        <f>IFERROR(Apollo_Data__Comp_No[[#This Row],[First Name]],"")</f>
        <v>Tom</v>
      </c>
      <c r="I2035" s="8" t="str">
        <f>IFERROR(Apollo_Data__Comp_No[[#This Row],[Last Name]],"")</f>
        <v>Finnegan</v>
      </c>
      <c r="M2035" s="8" t="str">
        <f>IFERROR(Apollo_Data__Comp_No[[#This Row],[Company Linkedin Url]],"")</f>
        <v>http://www.linkedin.com/company/casamia-homes</v>
      </c>
      <c r="N2035" s="8" t="str">
        <f>IFERROR(Apollo_Data__Comp_No[[#This Row],[Website]],"")</f>
        <v>https://casamiahomes.co.uk</v>
      </c>
      <c r="O2035" s="8" t="str">
        <f>IFERROR(Apollo_Data__Comp_No[[#This Row],[Company Address]],"")</f>
        <v>Derby, England, United Kingdom</v>
      </c>
      <c r="P2035" s="32"/>
    </row>
    <row r="2036" spans="1:16" x14ac:dyDescent="0.4">
      <c r="A2036" s="18" t="str">
        <f>IFERROR(Apollo_Data__Comp_No[[#This Row],[CH Company number]],"")</f>
        <v>14970917</v>
      </c>
      <c r="B2036" s="14" t="str">
        <f>IFERROR(Apollo_Data__Comp_No[[#This Row],[company]],"")</f>
        <v>The Birch Group - East Anglia Construction</v>
      </c>
      <c r="C2036" s="14" t="str">
        <f>IFERROR(_xlfn.XLOOKUP(Apollo_Results[[#This Row],[Company Number ]],Apollo_Data___Inc_Lender!A:A,Apollo_Data___Inc_Lender!C:C,,)&amp;"","")</f>
        <v/>
      </c>
      <c r="D2036" s="8" t="str">
        <f>IFERROR(_xlfn.XLOOKUP(Apollo_Results[[#This Row],[Company Number ]],Apollo_Data___Inc_Lender!A:A,Apollo_Data___Inc_Lender!D:D,,)&amp;"","")</f>
        <v/>
      </c>
      <c r="E2036" s="19" t="str">
        <f>IFERROR(_xlfn.XLOOKUP(Apollo_Results[[#This Row],[Company Number ]],Apollo_Data___Inc_Lender!A:A,Apollo_Data___Inc_Lender!E:E,"",),"")</f>
        <v/>
      </c>
      <c r="F2036" s="8" t="str">
        <f>IFERROR(_xlfn.XLOOKUP(Apollo_Results[[#This Row],[Company Number ]],Apollo_Data___Inc_Lender!A:A,Apollo_Data___Inc_Lender!F:F,"",0)&amp;"","")</f>
        <v/>
      </c>
      <c r="G2036" s="19" t="str">
        <f>_xlfn.XLOOKUP(Apollo_Results[[#This Row],[Company Number ]],Apollo_Data___Inc_Lender!A:A,Apollo_Data___Inc_Lender!G:G,"",0)</f>
        <v/>
      </c>
      <c r="H2036" s="8" t="str">
        <f>IFERROR(Apollo_Data__Comp_No[[#This Row],[First Name]],"")</f>
        <v>Ben</v>
      </c>
      <c r="I2036" s="8" t="str">
        <f>IFERROR(Apollo_Data__Comp_No[[#This Row],[Last Name]],"")</f>
        <v>Allen</v>
      </c>
      <c r="M2036" s="8" t="str">
        <f>IFERROR(Apollo_Data__Comp_No[[#This Row],[Company Linkedin Url]],"")</f>
        <v>http://www.linkedin.com/company/the-birch-group</v>
      </c>
      <c r="N2036" s="8" t="str">
        <f>IFERROR(Apollo_Data__Comp_No[[#This Row],[Website]],"")</f>
        <v>https://thebirchgroup.co.uk</v>
      </c>
      <c r="O2036" s="8" t="str">
        <f>IFERROR(Apollo_Data__Comp_No[[#This Row],[Company Address]],"")</f>
        <v>Ipswich, England, United Kingdom</v>
      </c>
      <c r="P2036" s="32"/>
    </row>
    <row r="2037" spans="1:16" x14ac:dyDescent="0.4">
      <c r="A2037" s="18">
        <f>IFERROR(Apollo_Data__Comp_No[[#This Row],[CH Company number]],"")</f>
        <v>0</v>
      </c>
      <c r="B2037" s="14" t="str">
        <f>IFERROR(Apollo_Data__Comp_No[[#This Row],[company]],"")</f>
        <v>Levanter Developments</v>
      </c>
      <c r="C2037" s="14" t="str">
        <f>IFERROR(_xlfn.XLOOKUP(Apollo_Results[[#This Row],[Company Number ]],Apollo_Data___Inc_Lender!A:A,Apollo_Data___Inc_Lender!C:C,,)&amp;"","")</f>
        <v/>
      </c>
      <c r="D2037" s="8" t="str">
        <f>IFERROR(_xlfn.XLOOKUP(Apollo_Results[[#This Row],[Company Number ]],Apollo_Data___Inc_Lender!A:A,Apollo_Data___Inc_Lender!D:D,,)&amp;"","")</f>
        <v/>
      </c>
      <c r="E2037" s="19" t="str">
        <f>IFERROR(_xlfn.XLOOKUP(Apollo_Results[[#This Row],[Company Number ]],Apollo_Data___Inc_Lender!A:A,Apollo_Data___Inc_Lender!E:E,"",),"")</f>
        <v/>
      </c>
      <c r="F2037" s="8" t="str">
        <f>IFERROR(_xlfn.XLOOKUP(Apollo_Results[[#This Row],[Company Number ]],Apollo_Data___Inc_Lender!A:A,Apollo_Data___Inc_Lender!F:F,"",0)&amp;"","")</f>
        <v/>
      </c>
      <c r="G2037" s="19" t="str">
        <f>_xlfn.XLOOKUP(Apollo_Results[[#This Row],[Company Number ]],Apollo_Data___Inc_Lender!A:A,Apollo_Data___Inc_Lender!G:G,"",0)</f>
        <v/>
      </c>
      <c r="H2037" s="8" t="str">
        <f>IFERROR(Apollo_Data__Comp_No[[#This Row],[First Name]],"")</f>
        <v>Jack</v>
      </c>
      <c r="I2037" s="8" t="str">
        <f>IFERROR(Apollo_Data__Comp_No[[#This Row],[Last Name]],"")</f>
        <v>Sutcliffe</v>
      </c>
      <c r="M2037" s="8" t="str">
        <f>IFERROR(Apollo_Data__Comp_No[[#This Row],[Company Linkedin Url]],"")</f>
        <v>http://www.linkedin.com/company/levanter-developments-limited</v>
      </c>
      <c r="N2037" s="8" t="str">
        <f>IFERROR(Apollo_Data__Comp_No[[#This Row],[Website]],"")</f>
        <v>https://levanterdevelopments.com</v>
      </c>
      <c r="O2037" s="8" t="str">
        <f>IFERROR(Apollo_Data__Comp_No[[#This Row],[Company Address]],"")</f>
        <v>Gomshall Lane, Shere, England, United Kingdom, GU5 9HE</v>
      </c>
      <c r="P2037" s="32"/>
    </row>
    <row r="2038" spans="1:16" x14ac:dyDescent="0.4">
      <c r="A2038" s="18">
        <f>IFERROR(Apollo_Data__Comp_No[[#This Row],[CH Company number]],"")</f>
        <v>0</v>
      </c>
      <c r="B2038" s="14" t="str">
        <f>IFERROR(Apollo_Data__Comp_No[[#This Row],[company]],"")</f>
        <v>Kauffmans</v>
      </c>
      <c r="C2038" s="14" t="str">
        <f>IFERROR(_xlfn.XLOOKUP(Apollo_Results[[#This Row],[Company Number ]],Apollo_Data___Inc_Lender!A:A,Apollo_Data___Inc_Lender!C:C,,)&amp;"","")</f>
        <v/>
      </c>
      <c r="D2038" s="8" t="str">
        <f>IFERROR(_xlfn.XLOOKUP(Apollo_Results[[#This Row],[Company Number ]],Apollo_Data___Inc_Lender!A:A,Apollo_Data___Inc_Lender!D:D,,)&amp;"","")</f>
        <v/>
      </c>
      <c r="E2038" s="19" t="str">
        <f>IFERROR(_xlfn.XLOOKUP(Apollo_Results[[#This Row],[Company Number ]],Apollo_Data___Inc_Lender!A:A,Apollo_Data___Inc_Lender!E:E,"",),"")</f>
        <v/>
      </c>
      <c r="F2038" s="8" t="str">
        <f>IFERROR(_xlfn.XLOOKUP(Apollo_Results[[#This Row],[Company Number ]],Apollo_Data___Inc_Lender!A:A,Apollo_Data___Inc_Lender!F:F,"",0)&amp;"","")</f>
        <v/>
      </c>
      <c r="G2038" s="19" t="str">
        <f>_xlfn.XLOOKUP(Apollo_Results[[#This Row],[Company Number ]],Apollo_Data___Inc_Lender!A:A,Apollo_Data___Inc_Lender!G:G,"",0)</f>
        <v/>
      </c>
      <c r="H2038" s="8" t="str">
        <f>IFERROR(Apollo_Data__Comp_No[[#This Row],[First Name]],"")</f>
        <v>Marsha</v>
      </c>
      <c r="I2038" s="8" t="str">
        <f>IFERROR(Apollo_Data__Comp_No[[#This Row],[Last Name]],"")</f>
        <v>Rabinovich</v>
      </c>
      <c r="M2038" s="8" t="str">
        <f>IFERROR(Apollo_Data__Comp_No[[#This Row],[Company Linkedin Url]],"")</f>
        <v>http://www.linkedin.com/company/kauffmans</v>
      </c>
      <c r="N2038" s="8" t="str">
        <f>IFERROR(Apollo_Data__Comp_No[[#This Row],[Website]],"")</f>
        <v>https://kauffmans.co.uk</v>
      </c>
      <c r="O2038" s="8" t="str">
        <f>IFERROR(Apollo_Data__Comp_No[[#This Row],[Company Address]],"")</f>
        <v>74 Coleman Street, London, England, United Kingdom, EC2R 5BT</v>
      </c>
      <c r="P2038" s="32"/>
    </row>
    <row r="2039" spans="1:16" x14ac:dyDescent="0.4">
      <c r="A2039" s="18" t="str">
        <f>IFERROR(Apollo_Data__Comp_No[[#This Row],[CH Company number]],"")</f>
        <v>05503083</v>
      </c>
      <c r="B2039" s="14" t="str">
        <f>IFERROR(Apollo_Data__Comp_No[[#This Row],[company]],"")</f>
        <v>Wonderful Homes Limited</v>
      </c>
      <c r="C2039" s="14" t="str">
        <f>IFERROR(_xlfn.XLOOKUP(Apollo_Results[[#This Row],[Company Number ]],Apollo_Data___Inc_Lender!A:A,Apollo_Data___Inc_Lender!C:C,,)&amp;"","")</f>
        <v>Andrew - Evans; Lorraine - Evans</v>
      </c>
      <c r="D2039" s="8" t="str">
        <f>IFERROR(_xlfn.XLOOKUP(Apollo_Results[[#This Row],[Company Number ]],Apollo_Data___Inc_Lender!A:A,Apollo_Data___Inc_Lender!D:D,,)&amp;"","")</f>
        <v>Birmingham City Council</v>
      </c>
      <c r="E2039" s="19">
        <f>IFERROR(_xlfn.XLOOKUP(Apollo_Results[[#This Row],[Company Number ]],Apollo_Data___Inc_Lender!A:A,Apollo_Data___Inc_Lender!E:E,"",),"")</f>
        <v>42781</v>
      </c>
      <c r="F2039" s="8" t="str">
        <f>IFERROR(_xlfn.XLOOKUP(Apollo_Results[[#This Row],[Company Number ]],Apollo_Data___Inc_Lender!A:A,Apollo_Data___Inc_Lender!F:F,"",0)&amp;"","")</f>
        <v>fully-satisfied</v>
      </c>
      <c r="G2039" s="19">
        <f>_xlfn.XLOOKUP(Apollo_Results[[#This Row],[Company Number ]],Apollo_Data___Inc_Lender!A:A,Apollo_Data___Inc_Lender!G:G,"",0)</f>
        <v>38541</v>
      </c>
      <c r="H2039" s="8" t="str">
        <f>IFERROR(Apollo_Data__Comp_No[[#This Row],[First Name]],"")</f>
        <v>Andy</v>
      </c>
      <c r="I2039" s="8" t="str">
        <f>IFERROR(Apollo_Data__Comp_No[[#This Row],[Last Name]],"")</f>
        <v>Evans</v>
      </c>
      <c r="M2039" s="8" t="str">
        <f>IFERROR(Apollo_Data__Comp_No[[#This Row],[Company Linkedin Url]],"")</f>
        <v>http://www.linkedin.com/company/wonderful-homes-limited</v>
      </c>
      <c r="N2039" s="8" t="str">
        <f>IFERROR(Apollo_Data__Comp_No[[#This Row],[Website]],"")</f>
        <v>https://wonderfulhomes.co.uk</v>
      </c>
      <c r="O2039" s="8" t="str">
        <f>IFERROR(Apollo_Data__Comp_No[[#This Row],[Company Address]],"")</f>
        <v>Station Road, Knowle, England, United Kingdom, B93 0HL</v>
      </c>
      <c r="P2039" s="32"/>
    </row>
    <row r="2040" spans="1:16" x14ac:dyDescent="0.4">
      <c r="A2040" s="18" t="str">
        <f>IFERROR(Apollo_Data__Comp_No[[#This Row],[CH Company number]],"")</f>
        <v>06377728</v>
      </c>
      <c r="B2040" s="14" t="str">
        <f>IFERROR(Apollo_Data__Comp_No[[#This Row],[company]],"")</f>
        <v>Allman Builders Ltd</v>
      </c>
      <c r="C2040" s="14" t="str">
        <f>IFERROR(_xlfn.XLOOKUP(Apollo_Results[[#This Row],[Company Number ]],Apollo_Data___Inc_Lender!A:A,Apollo_Data___Inc_Lender!C:C,,)&amp;"","")</f>
        <v>Dorothy - Allman; Roy - Allman</v>
      </c>
      <c r="D2040" s="8" t="str">
        <f>IFERROR(_xlfn.XLOOKUP(Apollo_Results[[#This Row],[Company Number ]],Apollo_Data___Inc_Lender!A:A,Apollo_Data___Inc_Lender!D:D,,)&amp;"","")</f>
        <v>Bibby Financial Services LTD (As Security Trustee)</v>
      </c>
      <c r="E2040" s="19">
        <f>IFERROR(_xlfn.XLOOKUP(Apollo_Results[[#This Row],[Company Number ]],Apollo_Data___Inc_Lender!A:A,Apollo_Data___Inc_Lender!E:E,"",),"")</f>
        <v>40878</v>
      </c>
      <c r="F2040" s="8" t="str">
        <f>IFERROR(_xlfn.XLOOKUP(Apollo_Results[[#This Row],[Company Number ]],Apollo_Data___Inc_Lender!A:A,Apollo_Data___Inc_Lender!F:F,"",0)&amp;"","")</f>
        <v>fully-satisfied</v>
      </c>
      <c r="G2040" s="19">
        <f>_xlfn.XLOOKUP(Apollo_Results[[#This Row],[Company Number ]],Apollo_Data___Inc_Lender!A:A,Apollo_Data___Inc_Lender!G:G,"",0)</f>
        <v>39346</v>
      </c>
      <c r="H2040" s="8" t="str">
        <f>IFERROR(Apollo_Data__Comp_No[[#This Row],[First Name]],"")</f>
        <v>Roy</v>
      </c>
      <c r="I2040" s="8" t="str">
        <f>IFERROR(Apollo_Data__Comp_No[[#This Row],[Last Name]],"")</f>
        <v>Allman</v>
      </c>
      <c r="M2040" s="8" t="str">
        <f>IFERROR(Apollo_Data__Comp_No[[#This Row],[Company Linkedin Url]],"")</f>
        <v>http://www.linkedin.com/company/allman-builders</v>
      </c>
      <c r="N2040" s="8" t="str">
        <f>IFERROR(Apollo_Data__Comp_No[[#This Row],[Website]],"")</f>
        <v>https://allmanbuilders.co.uk</v>
      </c>
      <c r="O2040" s="8" t="str">
        <f>IFERROR(Apollo_Data__Comp_No[[#This Row],[Company Address]],"")</f>
        <v>2gl MG England Rd, Manchester, Tennessee, United States, 37355-4110</v>
      </c>
      <c r="P2040" s="32"/>
    </row>
    <row r="2041" spans="1:16" x14ac:dyDescent="0.4">
      <c r="A2041" s="18" t="str">
        <f>IFERROR(Apollo_Data__Comp_No[[#This Row],[CH Company number]],"")</f>
        <v>05503083</v>
      </c>
      <c r="B2041" s="14" t="str">
        <f>IFERROR(Apollo_Data__Comp_No[[#This Row],[company]],"")</f>
        <v>Wonderful Homes Limited</v>
      </c>
      <c r="C2041" s="14" t="str">
        <f>IFERROR(_xlfn.XLOOKUP(Apollo_Results[[#This Row],[Company Number ]],Apollo_Data___Inc_Lender!A:A,Apollo_Data___Inc_Lender!C:C,,)&amp;"","")</f>
        <v>Andrew - Evans; Lorraine - Evans</v>
      </c>
      <c r="D2041" s="8" t="str">
        <f>IFERROR(_xlfn.XLOOKUP(Apollo_Results[[#This Row],[Company Number ]],Apollo_Data___Inc_Lender!A:A,Apollo_Data___Inc_Lender!D:D,,)&amp;"","")</f>
        <v>Birmingham City Council</v>
      </c>
      <c r="E2041" s="19">
        <f>IFERROR(_xlfn.XLOOKUP(Apollo_Results[[#This Row],[Company Number ]],Apollo_Data___Inc_Lender!A:A,Apollo_Data___Inc_Lender!E:E,"",),"")</f>
        <v>42781</v>
      </c>
      <c r="F2041" s="8" t="str">
        <f>IFERROR(_xlfn.XLOOKUP(Apollo_Results[[#This Row],[Company Number ]],Apollo_Data___Inc_Lender!A:A,Apollo_Data___Inc_Lender!F:F,"",0)&amp;"","")</f>
        <v>fully-satisfied</v>
      </c>
      <c r="G2041" s="19">
        <f>_xlfn.XLOOKUP(Apollo_Results[[#This Row],[Company Number ]],Apollo_Data___Inc_Lender!A:A,Apollo_Data___Inc_Lender!G:G,"",0)</f>
        <v>38541</v>
      </c>
      <c r="H2041" s="8" t="str">
        <f>IFERROR(Apollo_Data__Comp_No[[#This Row],[First Name]],"")</f>
        <v>Lorraine</v>
      </c>
      <c r="I2041" s="8" t="str">
        <f>IFERROR(Apollo_Data__Comp_No[[#This Row],[Last Name]],"")</f>
        <v>Evans</v>
      </c>
      <c r="M2041" s="8" t="str">
        <f>IFERROR(Apollo_Data__Comp_No[[#This Row],[Company Linkedin Url]],"")</f>
        <v>http://www.linkedin.com/company/wonderful-homes-limited</v>
      </c>
      <c r="N2041" s="8" t="str">
        <f>IFERROR(Apollo_Data__Comp_No[[#This Row],[Website]],"")</f>
        <v>https://wonderfulhomes.co.uk</v>
      </c>
      <c r="O2041" s="8" t="str">
        <f>IFERROR(Apollo_Data__Comp_No[[#This Row],[Company Address]],"")</f>
        <v>Station Road, Knowle, England, United Kingdom, B93 0HL</v>
      </c>
      <c r="P2041" s="32"/>
    </row>
    <row r="2042" spans="1:16" x14ac:dyDescent="0.4">
      <c r="A2042" s="18" t="str">
        <f>IFERROR(Apollo_Data__Comp_No[[#This Row],[CH Company number]],"")</f>
        <v>SC192142</v>
      </c>
      <c r="B2042" s="14" t="str">
        <f>IFERROR(Apollo_Data__Comp_No[[#This Row],[company]],"")</f>
        <v>Ravenscraig</v>
      </c>
      <c r="C2042" s="14" t="str">
        <f>IFERROR(_xlfn.XLOOKUP(Apollo_Results[[#This Row],[Company Number ]],Apollo_Data___Inc_Lender!A:A,Apollo_Data___Inc_Lender!C:C,,)&amp;"","")</f>
        <v>Brodies Secretarial Services Limited; Donald - Borland; Alison - Condie; Michelle - Kinnaird; Emma - Phillips; Andrew - Pickford; Russell - Wilkie; Garry - Williamson; Natalie - Young</v>
      </c>
      <c r="D2042" s="8" t="str">
        <f>IFERROR(_xlfn.XLOOKUP(Apollo_Results[[#This Row],[Company Number ]],Apollo_Data___Inc_Lender!A:A,Apollo_Data___Inc_Lender!D:D,,)&amp;"","")</f>
        <v>Bdw Trading Limited</v>
      </c>
      <c r="E2042" s="19">
        <f>IFERROR(_xlfn.XLOOKUP(Apollo_Results[[#This Row],[Company Number ]],Apollo_Data___Inc_Lender!A:A,Apollo_Data___Inc_Lender!E:E,"",),"")</f>
        <v>45453</v>
      </c>
      <c r="F2042" s="8" t="str">
        <f>IFERROR(_xlfn.XLOOKUP(Apollo_Results[[#This Row],[Company Number ]],Apollo_Data___Inc_Lender!A:A,Apollo_Data___Inc_Lender!F:F,"",0)&amp;"","")</f>
        <v>outstanding</v>
      </c>
      <c r="G2042" s="19">
        <f>_xlfn.XLOOKUP(Apollo_Results[[#This Row],[Company Number ]],Apollo_Data___Inc_Lender!A:A,Apollo_Data___Inc_Lender!G:G,"",0)</f>
        <v>36152</v>
      </c>
      <c r="H2042" s="8" t="str">
        <f>IFERROR(Apollo_Data__Comp_No[[#This Row],[First Name]],"")</f>
        <v>Russell</v>
      </c>
      <c r="I2042" s="8" t="str">
        <f>IFERROR(Apollo_Data__Comp_No[[#This Row],[Last Name]],"")</f>
        <v>Wilkie</v>
      </c>
      <c r="M2042" s="8" t="str">
        <f>IFERROR(Apollo_Data__Comp_No[[#This Row],[Company Linkedin Url]],"")</f>
        <v>http://www.linkedin.com/company/ravenscraig</v>
      </c>
      <c r="N2042" s="8" t="str">
        <f>IFERROR(Apollo_Data__Comp_No[[#This Row],[Website]],"")</f>
        <v>https://ravenscraig.co.uk</v>
      </c>
      <c r="O2042" s="8" t="str">
        <f>IFERROR(Apollo_Data__Comp_No[[#This Row],[Company Address]],"")</f>
        <v>Motherwell, Scotland, United Kingdom, ML1 2TZ</v>
      </c>
      <c r="P2042" s="32"/>
    </row>
    <row r="2043" spans="1:16" x14ac:dyDescent="0.4">
      <c r="A2043" s="18" t="str">
        <f>IFERROR(Apollo_Data__Comp_No[[#This Row],[CH Company number]],"")</f>
        <v>08042619</v>
      </c>
      <c r="B2043" s="14" t="str">
        <f>IFERROR(Apollo_Data__Comp_No[[#This Row],[company]],"")</f>
        <v>Acorn Homes SW</v>
      </c>
      <c r="C2043" s="14" t="str">
        <f>IFERROR(_xlfn.XLOOKUP(Apollo_Results[[#This Row],[Company Number ]],Apollo_Data___Inc_Lender!A:A,Apollo_Data___Inc_Lender!C:C,,)&amp;"","")</f>
        <v>Mark - Thomas</v>
      </c>
      <c r="D2043" s="8" t="str">
        <f>IFERROR(_xlfn.XLOOKUP(Apollo_Results[[#This Row],[Company Number ]],Apollo_Data___Inc_Lender!A:A,Apollo_Data___Inc_Lender!D:D,,)&amp;"","")</f>
        <v>Lloyds Bank PLC</v>
      </c>
      <c r="E2043" s="19">
        <f>IFERROR(_xlfn.XLOOKUP(Apollo_Results[[#This Row],[Company Number ]],Apollo_Data___Inc_Lender!A:A,Apollo_Data___Inc_Lender!E:E,"",),"")</f>
        <v>43787</v>
      </c>
      <c r="F2043" s="8" t="str">
        <f>IFERROR(_xlfn.XLOOKUP(Apollo_Results[[#This Row],[Company Number ]],Apollo_Data___Inc_Lender!A:A,Apollo_Data___Inc_Lender!F:F,"",0)&amp;"","")</f>
        <v>outstanding</v>
      </c>
      <c r="G2043" s="19">
        <f>_xlfn.XLOOKUP(Apollo_Results[[#This Row],[Company Number ]],Apollo_Data___Inc_Lender!A:A,Apollo_Data___Inc_Lender!G:G,"",0)</f>
        <v>41023</v>
      </c>
      <c r="H2043" s="8" t="str">
        <f>IFERROR(Apollo_Data__Comp_No[[#This Row],[First Name]],"")</f>
        <v>Nicki</v>
      </c>
      <c r="I2043" s="8" t="str">
        <f>IFERROR(Apollo_Data__Comp_No[[#This Row],[Last Name]],"")</f>
        <v>Berzina</v>
      </c>
      <c r="M2043" s="8" t="str">
        <f>IFERROR(Apollo_Data__Comp_No[[#This Row],[Company Linkedin Url]],"")</f>
        <v>http://www.linkedin.com/company/acornhomes</v>
      </c>
      <c r="N2043" s="8" t="str">
        <f>IFERROR(Apollo_Data__Comp_No[[#This Row],[Website]],"")</f>
        <v>https://acornhomes.co.uk</v>
      </c>
      <c r="O2043" s="8" t="str">
        <f>IFERROR(Apollo_Data__Comp_No[[#This Row],[Company Address]],"")</f>
        <v>40 Kingston Road, Taunton, England, United Kingdom, TA2 7SE</v>
      </c>
      <c r="P2043" s="32"/>
    </row>
    <row r="2044" spans="1:16" x14ac:dyDescent="0.4">
      <c r="A2044" s="18" t="str">
        <f>IFERROR(Apollo_Data__Comp_No[[#This Row],[CH Company number]],"")</f>
        <v>11028452</v>
      </c>
      <c r="B2044" s="14" t="str">
        <f>IFERROR(Apollo_Data__Comp_No[[#This Row],[company]],"")</f>
        <v>Medway Development Company Ltd</v>
      </c>
      <c r="C2044" s="14" t="str">
        <f>IFERROR(_xlfn.XLOOKUP(Apollo_Results[[#This Row],[Company Number ]],Apollo_Data___Inc_Lender!A:A,Apollo_Data___Inc_Lender!C:C,,)&amp;"","")</f>
        <v>David - Gannicott; Jonathan - Sadler; Peter - Sloane; Richard - Stevens</v>
      </c>
      <c r="D2044" s="8" t="str">
        <f>IFERROR(_xlfn.XLOOKUP(Apollo_Results[[#This Row],[Company Number ]],Apollo_Data___Inc_Lender!A:A,Apollo_Data___Inc_Lender!D:D,,)&amp;"","")</f>
        <v>Medway Council</v>
      </c>
      <c r="E2044" s="19">
        <f>IFERROR(_xlfn.XLOOKUP(Apollo_Results[[#This Row],[Company Number ]],Apollo_Data___Inc_Lender!A:A,Apollo_Data___Inc_Lender!E:E,"",),"")</f>
        <v>45750</v>
      </c>
      <c r="F2044" s="8" t="str">
        <f>IFERROR(_xlfn.XLOOKUP(Apollo_Results[[#This Row],[Company Number ]],Apollo_Data___Inc_Lender!A:A,Apollo_Data___Inc_Lender!F:F,"",0)&amp;"","")</f>
        <v>outstanding</v>
      </c>
      <c r="G2044" s="19">
        <f>_xlfn.XLOOKUP(Apollo_Results[[#This Row],[Company Number ]],Apollo_Data___Inc_Lender!A:A,Apollo_Data___Inc_Lender!G:G,"",0)</f>
        <v>43032</v>
      </c>
      <c r="H2044" s="8" t="str">
        <f>IFERROR(Apollo_Data__Comp_No[[#This Row],[First Name]],"")</f>
        <v>David</v>
      </c>
      <c r="I2044" s="8" t="str">
        <f>IFERROR(Apollo_Data__Comp_No[[#This Row],[Last Name]],"")</f>
        <v>Gannicott</v>
      </c>
      <c r="M2044" s="8" t="str">
        <f>IFERROR(Apollo_Data__Comp_No[[#This Row],[Company Linkedin Url]],"")</f>
        <v>http://www.linkedin.com/company/medway-development-company-ltd</v>
      </c>
      <c r="N2044" s="8" t="str">
        <f>IFERROR(Apollo_Data__Comp_No[[#This Row],[Website]],"")</f>
        <v>https://medwaydevelopmentcompany.co.uk</v>
      </c>
      <c r="O2044" s="8" t="str">
        <f>IFERROR(Apollo_Data__Comp_No[[#This Row],[Company Address]],"")</f>
        <v>Chatham, England, United Kingdom</v>
      </c>
      <c r="P2044" s="32"/>
    </row>
    <row r="2045" spans="1:16" x14ac:dyDescent="0.4">
      <c r="A2045" s="18" t="str">
        <f>IFERROR(Apollo_Data__Comp_No[[#This Row],[CH Company number]],"")</f>
        <v>15139781</v>
      </c>
      <c r="B2045" s="14" t="str">
        <f>IFERROR(Apollo_Data__Comp_No[[#This Row],[company]],"")</f>
        <v>Taylor Made Group</v>
      </c>
      <c r="C2045" s="14" t="str">
        <f>IFERROR(_xlfn.XLOOKUP(Apollo_Results[[#This Row],[Company Number ]],Apollo_Data___Inc_Lender!A:A,Apollo_Data___Inc_Lender!C:C,,)&amp;"","")</f>
        <v>Dean - Taylor</v>
      </c>
      <c r="D2045" s="8" t="str">
        <f>IFERROR(_xlfn.XLOOKUP(Apollo_Results[[#This Row],[Company Number ]],Apollo_Data___Inc_Lender!A:A,Apollo_Data___Inc_Lender!D:D,,)&amp;"","")</f>
        <v/>
      </c>
      <c r="E2045" s="19">
        <f>IFERROR(_xlfn.XLOOKUP(Apollo_Results[[#This Row],[Company Number ]],Apollo_Data___Inc_Lender!A:A,Apollo_Data___Inc_Lender!E:E,"",),"")</f>
        <v>0</v>
      </c>
      <c r="F2045" s="8" t="str">
        <f>IFERROR(_xlfn.XLOOKUP(Apollo_Results[[#This Row],[Company Number ]],Apollo_Data___Inc_Lender!A:A,Apollo_Data___Inc_Lender!F:F,"",0)&amp;"","")</f>
        <v/>
      </c>
      <c r="G2045" s="19">
        <f>_xlfn.XLOOKUP(Apollo_Results[[#This Row],[Company Number ]],Apollo_Data___Inc_Lender!A:A,Apollo_Data___Inc_Lender!G:G,"",0)</f>
        <v>45184</v>
      </c>
      <c r="H2045" s="8" t="str">
        <f>IFERROR(Apollo_Data__Comp_No[[#This Row],[First Name]],"")</f>
        <v>Dean</v>
      </c>
      <c r="I2045" s="8" t="str">
        <f>IFERROR(Apollo_Data__Comp_No[[#This Row],[Last Name]],"")</f>
        <v>Taylor</v>
      </c>
      <c r="M2045" s="8" t="str">
        <f>IFERROR(Apollo_Data__Comp_No[[#This Row],[Company Linkedin Url]],"")</f>
        <v>http://www.linkedin.com/company/thetaylormadegroupltd</v>
      </c>
      <c r="N2045" s="8" t="str">
        <f>IFERROR(Apollo_Data__Comp_No[[#This Row],[Website]],"")</f>
        <v>https://thetaylormadegroup.co.uk</v>
      </c>
      <c r="O2045" s="8" t="str">
        <f>IFERROR(Apollo_Data__Comp_No[[#This Row],[Company Address]],"")</f>
        <v>Derby, England, United Kingdom, DE21 6BF</v>
      </c>
      <c r="P2045" s="32"/>
    </row>
    <row r="2046" spans="1:16" x14ac:dyDescent="0.4">
      <c r="A2046" s="18" t="str">
        <f>IFERROR(Apollo_Data__Comp_No[[#This Row],[CH Company number]],"")</f>
        <v>OE002228</v>
      </c>
      <c r="B2046" s="14" t="str">
        <f>IFERROR(Apollo_Data__Comp_No[[#This Row],[company]],"")</f>
        <v>Wainbridge Capital</v>
      </c>
      <c r="C2046" s="14" t="str">
        <f>IFERROR(_xlfn.XLOOKUP(Apollo_Results[[#This Row],[Company Number ]],Apollo_Data___Inc_Lender!A:A,Apollo_Data___Inc_Lender!C:C,,)&amp;"","")</f>
        <v/>
      </c>
      <c r="D2046" s="8" t="str">
        <f>IFERROR(_xlfn.XLOOKUP(Apollo_Results[[#This Row],[Company Number ]],Apollo_Data___Inc_Lender!A:A,Apollo_Data___Inc_Lender!D:D,,)&amp;"","")</f>
        <v/>
      </c>
      <c r="E2046" s="19">
        <f>IFERROR(_xlfn.XLOOKUP(Apollo_Results[[#This Row],[Company Number ]],Apollo_Data___Inc_Lender!A:A,Apollo_Data___Inc_Lender!E:E,"",),"")</f>
        <v>0</v>
      </c>
      <c r="F2046" s="8" t="str">
        <f>IFERROR(_xlfn.XLOOKUP(Apollo_Results[[#This Row],[Company Number ]],Apollo_Data___Inc_Lender!A:A,Apollo_Data___Inc_Lender!F:F,"",0)&amp;"","")</f>
        <v/>
      </c>
      <c r="G2046" s="19">
        <f>_xlfn.XLOOKUP(Apollo_Results[[#This Row],[Company Number ]],Apollo_Data___Inc_Lender!A:A,Apollo_Data___Inc_Lender!G:G,"",0)</f>
        <v>44858</v>
      </c>
      <c r="H2046" s="8" t="str">
        <f>IFERROR(Apollo_Data__Comp_No[[#This Row],[First Name]],"")</f>
        <v>Simon</v>
      </c>
      <c r="I2046" s="8" t="str">
        <f>IFERROR(Apollo_Data__Comp_No[[#This Row],[Last Name]],"")</f>
        <v>Leathem</v>
      </c>
      <c r="M2046" s="8" t="str">
        <f>IFERROR(Apollo_Data__Comp_No[[#This Row],[Company Linkedin Url]],"")</f>
        <v>http://www.linkedin.com/company/wainbridgecapital</v>
      </c>
      <c r="N2046" s="8" t="str">
        <f>IFERROR(Apollo_Data__Comp_No[[#This Row],[Website]],"")</f>
        <v>https://wainbridge.com</v>
      </c>
      <c r="O2046" s="8" t="str">
        <f>IFERROR(Apollo_Data__Comp_No[[#This Row],[Company Address]],"")</f>
        <v>375 Greenwich St, New York, New York, United States, 10013-2338</v>
      </c>
      <c r="P2046" s="32"/>
    </row>
    <row r="2047" spans="1:16" x14ac:dyDescent="0.4">
      <c r="A2047" s="18" t="str">
        <f>IFERROR(Apollo_Data__Comp_No[[#This Row],[CH Company number]],"")</f>
        <v>12534088</v>
      </c>
      <c r="B2047" s="14" t="str">
        <f>IFERROR(Apollo_Data__Comp_No[[#This Row],[company]],"")</f>
        <v>Zen Housing</v>
      </c>
      <c r="C2047" s="14" t="str">
        <f>IFERROR(_xlfn.XLOOKUP(Apollo_Results[[#This Row],[Company Number ]],Apollo_Data___Inc_Lender!A:A,Apollo_Data___Inc_Lender!C:C,,)&amp;"","")</f>
        <v>Helen - Evans; Owen - Ingram; Sergey - Pichugin; Ellison - Riddle; Lesley - Seary</v>
      </c>
      <c r="D2047" s="8" t="str">
        <f>IFERROR(_xlfn.XLOOKUP(Apollo_Results[[#This Row],[Company Number ]],Apollo_Data___Inc_Lender!A:A,Apollo_Data___Inc_Lender!D:D,,)&amp;"","")</f>
        <v>Together Commercial Finance Limited (2058813)</v>
      </c>
      <c r="E2047" s="19">
        <f>IFERROR(_xlfn.XLOOKUP(Apollo_Results[[#This Row],[Company Number ]],Apollo_Data___Inc_Lender!A:A,Apollo_Data___Inc_Lender!E:E,"",),"")</f>
        <v>44865</v>
      </c>
      <c r="F2047" s="8" t="str">
        <f>IFERROR(_xlfn.XLOOKUP(Apollo_Results[[#This Row],[Company Number ]],Apollo_Data___Inc_Lender!A:A,Apollo_Data___Inc_Lender!F:F,"",0)&amp;"","")</f>
        <v>fully-satisfied</v>
      </c>
      <c r="G2047" s="19">
        <f>_xlfn.XLOOKUP(Apollo_Results[[#This Row],[Company Number ]],Apollo_Data___Inc_Lender!A:A,Apollo_Data___Inc_Lender!G:G,"",0)</f>
        <v>43915</v>
      </c>
      <c r="H2047" s="8" t="str">
        <f>IFERROR(Apollo_Data__Comp_No[[#This Row],[First Name]],"")</f>
        <v>Bert</v>
      </c>
      <c r="I2047" s="8" t="str">
        <f>IFERROR(Apollo_Data__Comp_No[[#This Row],[Last Name]],"")</f>
        <v>Broadhead</v>
      </c>
      <c r="M2047" s="8" t="str">
        <f>IFERROR(Apollo_Data__Comp_No[[#This Row],[Company Linkedin Url]],"")</f>
        <v>http://www.linkedin.com/company/zen-housing-uk</v>
      </c>
      <c r="N2047" s="8" t="str">
        <f>IFERROR(Apollo_Data__Comp_No[[#This Row],[Website]],"")</f>
        <v>https://zenhousing.co.uk</v>
      </c>
      <c r="O2047" s="8" t="str">
        <f>IFERROR(Apollo_Data__Comp_No[[#This Row],[Company Address]],"")</f>
        <v>1 Duchess Street, London, England, United Kingdom, W1B 1LU</v>
      </c>
      <c r="P2047" s="32"/>
    </row>
    <row r="2048" spans="1:16" x14ac:dyDescent="0.4">
      <c r="A2048" s="18" t="str">
        <f>IFERROR(Apollo_Data__Comp_No[[#This Row],[CH Company number]],"")</f>
        <v>02850626</v>
      </c>
      <c r="B2048" s="14" t="str">
        <f>IFERROR(Apollo_Data__Comp_No[[#This Row],[company]],"")</f>
        <v>Hodson Developments Limited</v>
      </c>
      <c r="C2048" s="14" t="str">
        <f>IFERROR(_xlfn.XLOOKUP(Apollo_Results[[#This Row],[Company Number ]],Apollo_Data___Inc_Lender!A:A,Apollo_Data___Inc_Lender!C:C,,)&amp;"","")</f>
        <v>Rama - Manian; Alan - Hodson; Thomas - Hodson</v>
      </c>
      <c r="D2048" s="8" t="str">
        <f>IFERROR(_xlfn.XLOOKUP(Apollo_Results[[#This Row],[Company Number ]],Apollo_Data___Inc_Lender!A:A,Apollo_Data___Inc_Lender!D:D,,)&amp;"","")</f>
        <v>Homes and Communities Agency</v>
      </c>
      <c r="E2048" s="19">
        <f>IFERROR(_xlfn.XLOOKUP(Apollo_Results[[#This Row],[Company Number ]],Apollo_Data___Inc_Lender!A:A,Apollo_Data___Inc_Lender!E:E,"",),"")</f>
        <v>42793</v>
      </c>
      <c r="F2048" s="8" t="str">
        <f>IFERROR(_xlfn.XLOOKUP(Apollo_Results[[#This Row],[Company Number ]],Apollo_Data___Inc_Lender!A:A,Apollo_Data___Inc_Lender!F:F,"",0)&amp;"","")</f>
        <v>fully-satisfied</v>
      </c>
      <c r="G2048" s="19">
        <f>_xlfn.XLOOKUP(Apollo_Results[[#This Row],[Company Number ]],Apollo_Data___Inc_Lender!A:A,Apollo_Data___Inc_Lender!G:G,"",0)</f>
        <v>34218</v>
      </c>
      <c r="H2048" s="8" t="str">
        <f>IFERROR(Apollo_Data__Comp_No[[#This Row],[First Name]],"")</f>
        <v>Rama</v>
      </c>
      <c r="I2048" s="8" t="str">
        <f>IFERROR(Apollo_Data__Comp_No[[#This Row],[Last Name]],"")</f>
        <v>Manian</v>
      </c>
      <c r="M2048" s="8" t="str">
        <f>IFERROR(Apollo_Data__Comp_No[[#This Row],[Company Linkedin Url]],"")</f>
        <v>http://www.linkedin.com/company/hodson-developments-limited</v>
      </c>
      <c r="N2048" s="8" t="str">
        <f>IFERROR(Apollo_Data__Comp_No[[#This Row],[Website]],"")</f>
        <v>https://hodsondevelopments.com</v>
      </c>
      <c r="O2048" s="8" t="str">
        <f>IFERROR(Apollo_Data__Comp_No[[#This Row],[Company Address]],"")</f>
        <v>55 Park Lane, London, England, United Kingdom, W1K 1NA</v>
      </c>
      <c r="P2048" s="32"/>
    </row>
    <row r="2049" spans="1:16" x14ac:dyDescent="0.4">
      <c r="A2049" s="18" t="str">
        <f>IFERROR(Apollo_Data__Comp_No[[#This Row],[CH Company number]],"")</f>
        <v>02932405</v>
      </c>
      <c r="B2049" s="14" t="str">
        <f>IFERROR(Apollo_Data__Comp_No[[#This Row],[company]],"")</f>
        <v>Bolsterstone Group</v>
      </c>
      <c r="C2049" s="14" t="str">
        <f>IFERROR(_xlfn.XLOOKUP(Apollo_Results[[#This Row],[Company Number ]],Apollo_Data___Inc_Lender!A:A,Apollo_Data___Inc_Lender!C:C,,)&amp;"","")</f>
        <v>Gillianne - Leedale; Ian - Limb; Peter - Swallow</v>
      </c>
      <c r="D2049" s="8" t="str">
        <f>IFERROR(_xlfn.XLOOKUP(Apollo_Results[[#This Row],[Company Number ]],Apollo_Data___Inc_Lender!A:A,Apollo_Data___Inc_Lender!D:D,,)&amp;"","")</f>
        <v>David Michael Corker</v>
      </c>
      <c r="E2049" s="19">
        <f>IFERROR(_xlfn.XLOOKUP(Apollo_Results[[#This Row],[Company Number ]],Apollo_Data___Inc_Lender!A:A,Apollo_Data___Inc_Lender!E:E,"",),"")</f>
        <v>43899</v>
      </c>
      <c r="F2049" s="8" t="str">
        <f>IFERROR(_xlfn.XLOOKUP(Apollo_Results[[#This Row],[Company Number ]],Apollo_Data___Inc_Lender!A:A,Apollo_Data___Inc_Lender!F:F,"",0)&amp;"","")</f>
        <v>outstanding</v>
      </c>
      <c r="G2049" s="19">
        <f>_xlfn.XLOOKUP(Apollo_Results[[#This Row],[Company Number ]],Apollo_Data___Inc_Lender!A:A,Apollo_Data___Inc_Lender!G:G,"",0)</f>
        <v>34478</v>
      </c>
      <c r="H2049" s="8" t="str">
        <f>IFERROR(Apollo_Data__Comp_No[[#This Row],[First Name]],"")</f>
        <v>Gill</v>
      </c>
      <c r="I2049" s="8" t="str">
        <f>IFERROR(Apollo_Data__Comp_No[[#This Row],[Last Name]],"")</f>
        <v>Leedale</v>
      </c>
      <c r="M2049" s="8" t="str">
        <f>IFERROR(Apollo_Data__Comp_No[[#This Row],[Company Linkedin Url]],"")</f>
        <v>http://www.linkedin.com/company/bolsterstone-group</v>
      </c>
      <c r="N2049" s="8" t="str">
        <f>IFERROR(Apollo_Data__Comp_No[[#This Row],[Website]],"")</f>
        <v>https://bolsterstone.com</v>
      </c>
      <c r="O2049" s="8" t="str">
        <f>IFERROR(Apollo_Data__Comp_No[[#This Row],[Company Address]],"")</f>
        <v>Dunston Road, Chesterfield, England, United Kingdom, S41 8</v>
      </c>
      <c r="P2049" s="32"/>
    </row>
    <row r="2050" spans="1:16" x14ac:dyDescent="0.4">
      <c r="A2050" s="18" t="str">
        <f>IFERROR(Apollo_Data__Comp_No[[#This Row],[CH Company number]],"")</f>
        <v>02685756</v>
      </c>
      <c r="B2050" s="14" t="str">
        <f>IFERROR(Apollo_Data__Comp_No[[#This Row],[company]],"")</f>
        <v>Tudorworth Properties Ltd</v>
      </c>
      <c r="C2050" s="14" t="str">
        <f>IFERROR(_xlfn.XLOOKUP(Apollo_Results[[#This Row],[Company Number ]],Apollo_Data___Inc_Lender!A:A,Apollo_Data___Inc_Lender!C:C,,)&amp;"","")</f>
        <v>Keith - Morgan; David - Weldon; Kevin - Weldon</v>
      </c>
      <c r="D2050" s="8" t="str">
        <f>IFERROR(_xlfn.XLOOKUP(Apollo_Results[[#This Row],[Company Number ]],Apollo_Data___Inc_Lender!A:A,Apollo_Data___Inc_Lender!D:D,,)&amp;"","")</f>
        <v>National Westminster Bank PLC</v>
      </c>
      <c r="E2050" s="19">
        <f>IFERROR(_xlfn.XLOOKUP(Apollo_Results[[#This Row],[Company Number ]],Apollo_Data___Inc_Lender!A:A,Apollo_Data___Inc_Lender!E:E,"",),"")</f>
        <v>39870</v>
      </c>
      <c r="F2050" s="8" t="str">
        <f>IFERROR(_xlfn.XLOOKUP(Apollo_Results[[#This Row],[Company Number ]],Apollo_Data___Inc_Lender!A:A,Apollo_Data___Inc_Lender!F:F,"",0)&amp;"","")</f>
        <v>outstanding</v>
      </c>
      <c r="G2050" s="19">
        <f>_xlfn.XLOOKUP(Apollo_Results[[#This Row],[Company Number ]],Apollo_Data___Inc_Lender!A:A,Apollo_Data___Inc_Lender!G:G,"",0)</f>
        <v>33644</v>
      </c>
      <c r="H2050" s="8" t="str">
        <f>IFERROR(Apollo_Data__Comp_No[[#This Row],[First Name]],"")</f>
        <v>Gordon</v>
      </c>
      <c r="I2050" s="8" t="str">
        <f>IFERROR(Apollo_Data__Comp_No[[#This Row],[Last Name]],"")</f>
        <v>Tongue</v>
      </c>
      <c r="M2050" s="8" t="str">
        <f>IFERROR(Apollo_Data__Comp_No[[#This Row],[Company Linkedin Url]],"")</f>
        <v>http://www.linkedin.com/company/tudorworth-properties-ltd</v>
      </c>
      <c r="N2050" s="8" t="str">
        <f>IFERROR(Apollo_Data__Comp_No[[#This Row],[Website]],"")</f>
        <v>https://tudorworth.co.uk</v>
      </c>
      <c r="O2050" s="8" t="str">
        <f>IFERROR(Apollo_Data__Comp_No[[#This Row],[Company Address]],"")</f>
        <v>35 Martindale, Cannock, England, United Kingdom, WS11 7XN</v>
      </c>
      <c r="P2050" s="32"/>
    </row>
    <row r="2051" spans="1:16" x14ac:dyDescent="0.4">
      <c r="A2051" s="18" t="str">
        <f>IFERROR(Apollo_Data__Comp_No[[#This Row],[CH Company number]],"")</f>
        <v>00282612</v>
      </c>
      <c r="B2051" s="14" t="str">
        <f>IFERROR(Apollo_Data__Comp_No[[#This Row],[company]],"")</f>
        <v>Cooper Estates Limited</v>
      </c>
      <c r="C2051" s="14" t="str">
        <f>IFERROR(_xlfn.XLOOKUP(Apollo_Results[[#This Row],[Company Number ]],Apollo_Data___Inc_Lender!A:A,Apollo_Data___Inc_Lender!C:C,,)&amp;"","")</f>
        <v>Caro - Brown; David - Gough Cooper; George - Gough Cooper; Henry - Gough-Cooper; Jennifer - Gough-Cooper; Rebecca - Gough-Cooper; David - Gregory; Malcolm - Honey; Christopher - Lewis; John - Sullivan</v>
      </c>
      <c r="D2051" s="8" t="str">
        <f>IFERROR(_xlfn.XLOOKUP(Apollo_Results[[#This Row],[Company Number ]],Apollo_Data___Inc_Lender!A:A,Apollo_Data___Inc_Lender!D:D,,)&amp;"","")</f>
        <v>Lloyds Bank PLC</v>
      </c>
      <c r="E2051" s="19">
        <f>IFERROR(_xlfn.XLOOKUP(Apollo_Results[[#This Row],[Company Number ]],Apollo_Data___Inc_Lender!A:A,Apollo_Data___Inc_Lender!E:E,"",),"")</f>
        <v>43798</v>
      </c>
      <c r="F2051" s="8" t="str">
        <f>IFERROR(_xlfn.XLOOKUP(Apollo_Results[[#This Row],[Company Number ]],Apollo_Data___Inc_Lender!A:A,Apollo_Data___Inc_Lender!F:F,"",0)&amp;"","")</f>
        <v>fully-satisfied</v>
      </c>
      <c r="G2051" s="19">
        <f>_xlfn.XLOOKUP(Apollo_Results[[#This Row],[Company Number ]],Apollo_Data___Inc_Lender!A:A,Apollo_Data___Inc_Lender!G:G,"",0)</f>
        <v>12402</v>
      </c>
      <c r="H2051" s="8" t="str">
        <f>IFERROR(Apollo_Data__Comp_No[[#This Row],[First Name]],"")</f>
        <v>Rebecca</v>
      </c>
      <c r="I2051" s="8" t="str">
        <f>IFERROR(Apollo_Data__Comp_No[[#This Row],[Last Name]],"")</f>
        <v>Gough-Cooper</v>
      </c>
      <c r="M2051" s="8" t="str">
        <f>IFERROR(Apollo_Data__Comp_No[[#This Row],[Company Linkedin Url]],"")</f>
        <v>http://www.linkedin.com/company/cooperestateslimited</v>
      </c>
      <c r="N2051" s="8" t="str">
        <f>IFERROR(Apollo_Data__Comp_No[[#This Row],[Website]],"")</f>
        <v>https://cooperestates.co.uk</v>
      </c>
      <c r="O2051" s="8" t="str">
        <f>IFERROR(Apollo_Data__Comp_No[[#This Row],[Company Address]],"")</f>
        <v>65C Main Road, Longfield, England, United Kingdom, DA3 7</v>
      </c>
      <c r="P2051" s="32"/>
    </row>
    <row r="2052" spans="1:16" x14ac:dyDescent="0.4">
      <c r="A2052" s="18" t="str">
        <f>IFERROR(Apollo_Data__Comp_No[[#This Row],[CH Company number]],"")</f>
        <v>11557929</v>
      </c>
      <c r="B2052" s="14" t="str">
        <f>IFERROR(Apollo_Data__Comp_No[[#This Row],[company]],"")</f>
        <v>Golden Earth Developments</v>
      </c>
      <c r="C2052" s="14" t="str">
        <f>IFERROR(_xlfn.XLOOKUP(Apollo_Results[[#This Row],[Company Number ]],Apollo_Data___Inc_Lender!A:A,Apollo_Data___Inc_Lender!C:C,,)&amp;"","")</f>
        <v>Marco - Lau; Stephen - Metcalfe</v>
      </c>
      <c r="D2052" s="8" t="str">
        <f>IFERROR(_xlfn.XLOOKUP(Apollo_Results[[#This Row],[Company Number ]],Apollo_Data___Inc_Lender!A:A,Apollo_Data___Inc_Lender!D:D,,)&amp;"","")</f>
        <v>Lendinvest Security Trustees Limited</v>
      </c>
      <c r="E2052" s="19">
        <f>IFERROR(_xlfn.XLOOKUP(Apollo_Results[[#This Row],[Company Number ]],Apollo_Data___Inc_Lender!A:A,Apollo_Data___Inc_Lender!E:E,"",),"")</f>
        <v>43453</v>
      </c>
      <c r="F2052" s="8" t="str">
        <f>IFERROR(_xlfn.XLOOKUP(Apollo_Results[[#This Row],[Company Number ]],Apollo_Data___Inc_Lender!A:A,Apollo_Data___Inc_Lender!F:F,"",0)&amp;"","")</f>
        <v>outstanding</v>
      </c>
      <c r="G2052" s="19">
        <f>_xlfn.XLOOKUP(Apollo_Results[[#This Row],[Company Number ]],Apollo_Data___Inc_Lender!A:A,Apollo_Data___Inc_Lender!G:G,"",0)</f>
        <v>43350</v>
      </c>
      <c r="H2052" s="8" t="str">
        <f>IFERROR(Apollo_Data__Comp_No[[#This Row],[First Name]],"")</f>
        <v>Gabriel</v>
      </c>
      <c r="I2052" s="8" t="str">
        <f>IFERROR(Apollo_Data__Comp_No[[#This Row],[Last Name]],"")</f>
        <v>Lau</v>
      </c>
      <c r="M2052" s="8" t="str">
        <f>IFERROR(Apollo_Data__Comp_No[[#This Row],[Company Linkedin Url]],"")</f>
        <v>http://www.linkedin.com/company/golden-earth-developments</v>
      </c>
      <c r="N2052" s="8" t="str">
        <f>IFERROR(Apollo_Data__Comp_No[[#This Row],[Website]],"")</f>
        <v>https://gedevelopments.com</v>
      </c>
      <c r="O2052" s="8" t="str">
        <f>IFERROR(Apollo_Data__Comp_No[[#This Row],[Company Address]],"")</f>
        <v>London, United Kingdom</v>
      </c>
      <c r="P2052" s="32"/>
    </row>
    <row r="2053" spans="1:16" x14ac:dyDescent="0.4">
      <c r="A2053" s="18" t="str">
        <f>IFERROR(Apollo_Data__Comp_No[[#This Row],[CH Company number]],"")</f>
        <v>05574911</v>
      </c>
      <c r="B2053" s="14" t="str">
        <f>IFERROR(Apollo_Data__Comp_No[[#This Row],[company]],"")</f>
        <v>Hazeley Group Ltd</v>
      </c>
      <c r="C2053" s="14" t="str">
        <f>IFERROR(_xlfn.XLOOKUP(Apollo_Results[[#This Row],[Company Number ]],Apollo_Data___Inc_Lender!A:A,Apollo_Data___Inc_Lender!C:C,,)&amp;"","")</f>
        <v>Nicola - Bream; Edward - Andrews; Andrews, Sarah Louise Alexandra; Jonathan - Humphrey</v>
      </c>
      <c r="D2053" s="8" t="str">
        <f>IFERROR(_xlfn.XLOOKUP(Apollo_Results[[#This Row],[Company Number ]],Apollo_Data___Inc_Lender!A:A,Apollo_Data___Inc_Lender!D:D,,)&amp;"","")</f>
        <v>Jonathan Humphrey and Sarah Andrews as Security Trustees</v>
      </c>
      <c r="E2053" s="19">
        <f>IFERROR(_xlfn.XLOOKUP(Apollo_Results[[#This Row],[Company Number ]],Apollo_Data___Inc_Lender!A:A,Apollo_Data___Inc_Lender!E:E,"",),"")</f>
        <v>44830</v>
      </c>
      <c r="F2053" s="8" t="str">
        <f>IFERROR(_xlfn.XLOOKUP(Apollo_Results[[#This Row],[Company Number ]],Apollo_Data___Inc_Lender!A:A,Apollo_Data___Inc_Lender!F:F,"",0)&amp;"","")</f>
        <v>outstanding</v>
      </c>
      <c r="G2053" s="19">
        <f>_xlfn.XLOOKUP(Apollo_Results[[#This Row],[Company Number ]],Apollo_Data___Inc_Lender!A:A,Apollo_Data___Inc_Lender!G:G,"",0)</f>
        <v>38622</v>
      </c>
      <c r="H2053" s="8" t="str">
        <f>IFERROR(Apollo_Data__Comp_No[[#This Row],[First Name]],"")</f>
        <v>Nikki</v>
      </c>
      <c r="I2053" s="8" t="str">
        <f>IFERROR(Apollo_Data__Comp_No[[#This Row],[Last Name]],"")</f>
        <v>Bream</v>
      </c>
      <c r="M2053" s="8" t="str">
        <f>IFERROR(Apollo_Data__Comp_No[[#This Row],[Company Linkedin Url]],"")</f>
        <v>http://www.linkedin.com/company/hazeley-group-ltd</v>
      </c>
      <c r="N2053" s="8" t="str">
        <f>IFERROR(Apollo_Data__Comp_No[[#This Row],[Website]],"")</f>
        <v>https://hazeleygroup.co.uk</v>
      </c>
      <c r="O2053" s="8" t="str">
        <f>IFERROR(Apollo_Data__Comp_No[[#This Row],[Company Address]],"")</f>
        <v>Hazeley Road, Winchester, England, United Kingdom, SO21 1QA</v>
      </c>
      <c r="P2053" s="32"/>
    </row>
    <row r="2054" spans="1:16" x14ac:dyDescent="0.4">
      <c r="A2054" s="18" t="str">
        <f>IFERROR(Apollo_Data__Comp_No[[#This Row],[CH Company number]],"")</f>
        <v>03772623</v>
      </c>
      <c r="B2054" s="14" t="str">
        <f>IFERROR(Apollo_Data__Comp_No[[#This Row],[company]],"")</f>
        <v>Sladen Estates Ltd</v>
      </c>
      <c r="C2054" s="14" t="str">
        <f>IFERROR(_xlfn.XLOOKUP(Apollo_Results[[#This Row],[Company Number ]],Apollo_Data___Inc_Lender!A:A,Apollo_Data___Inc_Lender!C:C,,)&amp;"","")</f>
        <v>Rebecca - Wright; Stephen - James; Nicholas - Sladen; Rachel - Wood</v>
      </c>
      <c r="D2054" s="8" t="str">
        <f>IFERROR(_xlfn.XLOOKUP(Apollo_Results[[#This Row],[Company Number ]],Apollo_Data___Inc_Lender!A:A,Apollo_Data___Inc_Lender!D:D,,)&amp;"","")</f>
        <v>Svenska Handelsbanken Ab (Publ)</v>
      </c>
      <c r="E2054" s="19">
        <f>IFERROR(_xlfn.XLOOKUP(Apollo_Results[[#This Row],[Company Number ]],Apollo_Data___Inc_Lender!A:A,Apollo_Data___Inc_Lender!E:E,"",),"")</f>
        <v>41974</v>
      </c>
      <c r="F2054" s="8" t="str">
        <f>IFERROR(_xlfn.XLOOKUP(Apollo_Results[[#This Row],[Company Number ]],Apollo_Data___Inc_Lender!A:A,Apollo_Data___Inc_Lender!F:F,"",0)&amp;"","")</f>
        <v>outstanding</v>
      </c>
      <c r="G2054" s="19">
        <f>_xlfn.XLOOKUP(Apollo_Results[[#This Row],[Company Number ]],Apollo_Data___Inc_Lender!A:A,Apollo_Data___Inc_Lender!G:G,"",0)</f>
        <v>36298</v>
      </c>
      <c r="H2054" s="8" t="str">
        <f>IFERROR(Apollo_Data__Comp_No[[#This Row],[First Name]],"")</f>
        <v>Rachel</v>
      </c>
      <c r="I2054" s="8" t="str">
        <f>IFERROR(Apollo_Data__Comp_No[[#This Row],[Last Name]],"")</f>
        <v>Wood</v>
      </c>
      <c r="M2054" s="8" t="str">
        <f>IFERROR(Apollo_Data__Comp_No[[#This Row],[Company Linkedin Url]],"")</f>
        <v>http://www.linkedin.com/company/sladenestates</v>
      </c>
      <c r="N2054" s="8" t="str">
        <f>IFERROR(Apollo_Data__Comp_No[[#This Row],[Website]],"")</f>
        <v>https://sladenestates.co.uk</v>
      </c>
      <c r="O2054" s="8" t="str">
        <f>IFERROR(Apollo_Data__Comp_No[[#This Row],[Company Address]],"")</f>
        <v>8 Maisies Way, South Normanton, England, United Kingdom, DE55 2DS</v>
      </c>
      <c r="P2054" s="32"/>
    </row>
    <row r="2055" spans="1:16" x14ac:dyDescent="0.4">
      <c r="A2055" s="18" t="str">
        <f>IFERROR(Apollo_Data__Comp_No[[#This Row],[CH Company number]],"")</f>
        <v>07441313</v>
      </c>
      <c r="B2055" s="14" t="str">
        <f>IFERROR(Apollo_Data__Comp_No[[#This Row],[company]],"")</f>
        <v>Walton Wagner</v>
      </c>
      <c r="C2055" s="14" t="str">
        <f>IFERROR(_xlfn.XLOOKUP(Apollo_Results[[#This Row],[Company Number ]],Apollo_Data___Inc_Lender!A:A,Apollo_Data___Inc_Lender!C:C,,)&amp;"","")</f>
        <v>Jane - Perkins; Emma - Fox-Andrews; Nicholas - Walton</v>
      </c>
      <c r="D2055" s="8" t="str">
        <f>IFERROR(_xlfn.XLOOKUP(Apollo_Results[[#This Row],[Company Number ]],Apollo_Data___Inc_Lender!A:A,Apollo_Data___Inc_Lender!D:D,,)&amp;"","")</f>
        <v>Metro Bank PLC</v>
      </c>
      <c r="E2055" s="19">
        <f>IFERROR(_xlfn.XLOOKUP(Apollo_Results[[#This Row],[Company Number ]],Apollo_Data___Inc_Lender!A:A,Apollo_Data___Inc_Lender!E:E,"",),"")</f>
        <v>43710</v>
      </c>
      <c r="F2055" s="8" t="str">
        <f>IFERROR(_xlfn.XLOOKUP(Apollo_Results[[#This Row],[Company Number ]],Apollo_Data___Inc_Lender!A:A,Apollo_Data___Inc_Lender!F:F,"",0)&amp;"","")</f>
        <v>outstanding</v>
      </c>
      <c r="G2055" s="19">
        <f>_xlfn.XLOOKUP(Apollo_Results[[#This Row],[Company Number ]],Apollo_Data___Inc_Lender!A:A,Apollo_Data___Inc_Lender!G:G,"",0)</f>
        <v>40498</v>
      </c>
      <c r="H2055" s="8" t="str">
        <f>IFERROR(Apollo_Data__Comp_No[[#This Row],[First Name]],"")</f>
        <v>Chris</v>
      </c>
      <c r="I2055" s="8" t="str">
        <f>IFERROR(Apollo_Data__Comp_No[[#This Row],[Last Name]],"")</f>
        <v>Windsor</v>
      </c>
      <c r="M2055" s="8" t="str">
        <f>IFERROR(Apollo_Data__Comp_No[[#This Row],[Company Linkedin Url]],"")</f>
        <v>http://www.linkedin.com/company/walton-wagner</v>
      </c>
      <c r="N2055" s="8" t="str">
        <f>IFERROR(Apollo_Data__Comp_No[[#This Row],[Website]],"")</f>
        <v>https://waltonwagner.com</v>
      </c>
      <c r="O2055" s="8" t="str">
        <f>IFERROR(Apollo_Data__Comp_No[[#This Row],[Company Address]],"")</f>
        <v>16 Hampden Gurney Street, London, England, United Kingdom, W1H 5AL</v>
      </c>
      <c r="P2055" s="32"/>
    </row>
    <row r="2056" spans="1:16" x14ac:dyDescent="0.4">
      <c r="A2056" s="18" t="str">
        <f>IFERROR(Apollo_Data__Comp_No[[#This Row],[CH Company number]],"")</f>
        <v>05827518</v>
      </c>
      <c r="B2056" s="14" t="str">
        <f>IFERROR(Apollo_Data__Comp_No[[#This Row],[company]],"")</f>
        <v>NEAT Developments</v>
      </c>
      <c r="C2056" s="14" t="str">
        <f>IFERROR(_xlfn.XLOOKUP(Apollo_Results[[#This Row],[Company Number ]],Apollo_Data___Inc_Lender!A:A,Apollo_Data___Inc_Lender!C:C,,)&amp;"","")</f>
        <v>Joseph - Crawley; Youssef - Kadiri Hassani</v>
      </c>
      <c r="D2056" s="8" t="str">
        <f>IFERROR(_xlfn.XLOOKUP(Apollo_Results[[#This Row],[Company Number ]],Apollo_Data___Inc_Lender!A:A,Apollo_Data___Inc_Lender!D:D,,)&amp;"","")</f>
        <v>The Royal Bank of Scotland PLC</v>
      </c>
      <c r="E2056" s="19">
        <f>IFERROR(_xlfn.XLOOKUP(Apollo_Results[[#This Row],[Company Number ]],Apollo_Data___Inc_Lender!A:A,Apollo_Data___Inc_Lender!E:E,"",),"")</f>
        <v>44880</v>
      </c>
      <c r="F2056" s="8" t="str">
        <f>IFERROR(_xlfn.XLOOKUP(Apollo_Results[[#This Row],[Company Number ]],Apollo_Data___Inc_Lender!A:A,Apollo_Data___Inc_Lender!F:F,"",0)&amp;"","")</f>
        <v>outstanding</v>
      </c>
      <c r="G2056" s="19">
        <f>_xlfn.XLOOKUP(Apollo_Results[[#This Row],[Company Number ]],Apollo_Data___Inc_Lender!A:A,Apollo_Data___Inc_Lender!G:G,"",0)</f>
        <v>38861</v>
      </c>
      <c r="H2056" s="8" t="str">
        <f>IFERROR(Apollo_Data__Comp_No[[#This Row],[First Name]],"")</f>
        <v>Jaime</v>
      </c>
      <c r="I2056" s="8" t="str">
        <f>IFERROR(Apollo_Data__Comp_No[[#This Row],[Last Name]],"")</f>
        <v>Powell</v>
      </c>
      <c r="M2056" s="8" t="str">
        <f>IFERROR(Apollo_Data__Comp_No[[#This Row],[Company Linkedin Url]],"")</f>
        <v>http://www.linkedin.com/company/neat-developments-limited</v>
      </c>
      <c r="N2056" s="8" t="str">
        <f>IFERROR(Apollo_Data__Comp_No[[#This Row],[Website]],"")</f>
        <v>https://neatdevelopments.com</v>
      </c>
      <c r="O2056" s="8" t="str">
        <f>IFERROR(Apollo_Data__Comp_No[[#This Row],[Company Address]],"")</f>
        <v>London, England, United Kingdom, SW1A 2</v>
      </c>
      <c r="P2056" s="32"/>
    </row>
    <row r="2057" spans="1:16" x14ac:dyDescent="0.4">
      <c r="A2057" s="18">
        <f>IFERROR(Apollo_Data__Comp_No[[#This Row],[CH Company number]],"")</f>
        <v>0</v>
      </c>
      <c r="B2057" s="14" t="str">
        <f>IFERROR(Apollo_Data__Comp_No[[#This Row],[company]],"")</f>
        <v>Caswell&amp;Dainow</v>
      </c>
      <c r="C2057" s="14" t="str">
        <f>IFERROR(_xlfn.XLOOKUP(Apollo_Results[[#This Row],[Company Number ]],Apollo_Data___Inc_Lender!A:A,Apollo_Data___Inc_Lender!C:C,,)&amp;"","")</f>
        <v/>
      </c>
      <c r="D2057" s="8" t="str">
        <f>IFERROR(_xlfn.XLOOKUP(Apollo_Results[[#This Row],[Company Number ]],Apollo_Data___Inc_Lender!A:A,Apollo_Data___Inc_Lender!D:D,,)&amp;"","")</f>
        <v/>
      </c>
      <c r="E2057" s="19" t="str">
        <f>IFERROR(_xlfn.XLOOKUP(Apollo_Results[[#This Row],[Company Number ]],Apollo_Data___Inc_Lender!A:A,Apollo_Data___Inc_Lender!E:E,"",),"")</f>
        <v/>
      </c>
      <c r="F2057" s="8" t="str">
        <f>IFERROR(_xlfn.XLOOKUP(Apollo_Results[[#This Row],[Company Number ]],Apollo_Data___Inc_Lender!A:A,Apollo_Data___Inc_Lender!F:F,"",0)&amp;"","")</f>
        <v/>
      </c>
      <c r="G2057" s="19" t="str">
        <f>_xlfn.XLOOKUP(Apollo_Results[[#This Row],[Company Number ]],Apollo_Data___Inc_Lender!A:A,Apollo_Data___Inc_Lender!G:G,"",0)</f>
        <v/>
      </c>
      <c r="H2057" s="8" t="str">
        <f>IFERROR(Apollo_Data__Comp_No[[#This Row],[First Name]],"")</f>
        <v>Adam</v>
      </c>
      <c r="I2057" s="8" t="str">
        <f>IFERROR(Apollo_Data__Comp_No[[#This Row],[Last Name]],"")</f>
        <v>Dainow</v>
      </c>
      <c r="M2057" s="8" t="str">
        <f>IFERROR(Apollo_Data__Comp_No[[#This Row],[Company Linkedin Url]],"")</f>
        <v>http://www.linkedin.com/company/caswell&amp;dainow</v>
      </c>
      <c r="N2057" s="8" t="str">
        <f>IFERROR(Apollo_Data__Comp_No[[#This Row],[Website]],"")</f>
        <v>https://caswellanddainow.com</v>
      </c>
      <c r="O2057" s="8" t="str">
        <f>IFERROR(Apollo_Data__Comp_No[[#This Row],[Company Address]],"")</f>
        <v>4 Roach Road, London, England, United Kingdom, E3 2PD</v>
      </c>
      <c r="P2057" s="32"/>
    </row>
    <row r="2058" spans="1:16" x14ac:dyDescent="0.4">
      <c r="A2058" s="18" t="str">
        <f>IFERROR(Apollo_Data__Comp_No[[#This Row],[CH Company number]],"")</f>
        <v>02454810</v>
      </c>
      <c r="B2058" s="14" t="str">
        <f>IFERROR(Apollo_Data__Comp_No[[#This Row],[company]],"")</f>
        <v>Cordwell Property Group</v>
      </c>
      <c r="C2058" s="14" t="str">
        <f>IFERROR(_xlfn.XLOOKUP(Apollo_Results[[#This Row],[Company Number ]],Apollo_Data___Inc_Lender!A:A,Apollo_Data___Inc_Lender!C:C,,)&amp;"","")</f>
        <v>Thomas - Wilcox; Malcolm - Wilcox</v>
      </c>
      <c r="D2058" s="8" t="str">
        <f>IFERROR(_xlfn.XLOOKUP(Apollo_Results[[#This Row],[Company Number ]],Apollo_Data___Inc_Lender!A:A,Apollo_Data___Inc_Lender!D:D,,)&amp;"","")</f>
        <v>Cambridge &amp; Counties Bank Limited</v>
      </c>
      <c r="E2058" s="19">
        <f>IFERROR(_xlfn.XLOOKUP(Apollo_Results[[#This Row],[Company Number ]],Apollo_Data___Inc_Lender!A:A,Apollo_Data___Inc_Lender!E:E,"",),"")</f>
        <v>44547</v>
      </c>
      <c r="F2058" s="8" t="str">
        <f>IFERROR(_xlfn.XLOOKUP(Apollo_Results[[#This Row],[Company Number ]],Apollo_Data___Inc_Lender!A:A,Apollo_Data___Inc_Lender!F:F,"",0)&amp;"","")</f>
        <v>outstanding</v>
      </c>
      <c r="G2058" s="19">
        <f>_xlfn.XLOOKUP(Apollo_Results[[#This Row],[Company Number ]],Apollo_Data___Inc_Lender!A:A,Apollo_Data___Inc_Lender!G:G,"",0)</f>
        <v>32863</v>
      </c>
      <c r="H2058" s="8" t="str">
        <f>IFERROR(Apollo_Data__Comp_No[[#This Row],[First Name]],"")</f>
        <v>Tom</v>
      </c>
      <c r="I2058" s="8" t="str">
        <f>IFERROR(Apollo_Data__Comp_No[[#This Row],[Last Name]],"")</f>
        <v>Wilcox</v>
      </c>
      <c r="M2058" s="8" t="str">
        <f>IFERROR(Apollo_Data__Comp_No[[#This Row],[Company Linkedin Url]],"")</f>
        <v>http://www.linkedin.com/company/cordwell-property-group</v>
      </c>
      <c r="N2058" s="8" t="str">
        <f>IFERROR(Apollo_Data__Comp_No[[#This Row],[Website]],"")</f>
        <v>https://cordwellproperty.co.uk</v>
      </c>
      <c r="O2058" s="8" t="str">
        <f>IFERROR(Apollo_Data__Comp_No[[#This Row],[Company Address]],"")</f>
        <v>Stourbridge, England, United Kingdom, DY9 9AF</v>
      </c>
      <c r="P2058" s="32"/>
    </row>
    <row r="2059" spans="1:16" x14ac:dyDescent="0.4">
      <c r="A2059" s="18" t="str">
        <f>IFERROR(Apollo_Data__Comp_No[[#This Row],[CH Company number]],"")</f>
        <v>13625195</v>
      </c>
      <c r="B2059" s="14" t="str">
        <f>IFERROR(Apollo_Data__Comp_No[[#This Row],[company]],"")</f>
        <v>T &amp; B Development Group Ltd</v>
      </c>
      <c r="C2059" s="14" t="str">
        <f>IFERROR(_xlfn.XLOOKUP(Apollo_Results[[#This Row],[Company Number ]],Apollo_Data___Inc_Lender!A:A,Apollo_Data___Inc_Lender!C:C,,)&amp;"","")</f>
        <v>Tom - Grace; Brendan - Towey</v>
      </c>
      <c r="D2059" s="8" t="str">
        <f>IFERROR(_xlfn.XLOOKUP(Apollo_Results[[#This Row],[Company Number ]],Apollo_Data___Inc_Lender!A:A,Apollo_Data___Inc_Lender!D:D,,)&amp;"","")</f>
        <v>Endzone Investments Limited</v>
      </c>
      <c r="E2059" s="19">
        <f>IFERROR(_xlfn.XLOOKUP(Apollo_Results[[#This Row],[Company Number ]],Apollo_Data___Inc_Lender!A:A,Apollo_Data___Inc_Lender!E:E,"",),"")</f>
        <v>44712</v>
      </c>
      <c r="F2059" s="8" t="str">
        <f>IFERROR(_xlfn.XLOOKUP(Apollo_Results[[#This Row],[Company Number ]],Apollo_Data___Inc_Lender!A:A,Apollo_Data___Inc_Lender!F:F,"",0)&amp;"","")</f>
        <v>outstanding</v>
      </c>
      <c r="G2059" s="19">
        <f>_xlfn.XLOOKUP(Apollo_Results[[#This Row],[Company Number ]],Apollo_Data___Inc_Lender!A:A,Apollo_Data___Inc_Lender!G:G,"",0)</f>
        <v>44455</v>
      </c>
      <c r="H2059" s="8" t="str">
        <f>IFERROR(Apollo_Data__Comp_No[[#This Row],[First Name]],"")</f>
        <v>Brendan</v>
      </c>
      <c r="I2059" s="8" t="str">
        <f>IFERROR(Apollo_Data__Comp_No[[#This Row],[Last Name]],"")</f>
        <v>Towey</v>
      </c>
      <c r="M2059" s="8" t="str">
        <f>IFERROR(Apollo_Data__Comp_No[[#This Row],[Company Linkedin Url]],"")</f>
        <v>http://www.linkedin.com/company/t-b-development-group-ltd</v>
      </c>
      <c r="N2059" s="8" t="str">
        <f>IFERROR(Apollo_Data__Comp_No[[#This Row],[Website]],"")</f>
        <v>https://tandbdev.co.uk</v>
      </c>
      <c r="O2059" s="8" t="str">
        <f>IFERROR(Apollo_Data__Comp_No[[#This Row],[Company Address]],"")</f>
        <v>London, United Kingdom</v>
      </c>
      <c r="P2059" s="32"/>
    </row>
    <row r="2060" spans="1:16" x14ac:dyDescent="0.4">
      <c r="A2060" s="18" t="str">
        <f>IFERROR(Apollo_Data__Comp_No[[#This Row],[CH Company number]],"")</f>
        <v>14815689</v>
      </c>
      <c r="B2060" s="14" t="str">
        <f>IFERROR(Apollo_Data__Comp_No[[#This Row],[company]],"")</f>
        <v>Balan Homes</v>
      </c>
      <c r="C2060" s="14" t="str">
        <f>IFERROR(_xlfn.XLOOKUP(Apollo_Results[[#This Row],[Company Number ]],Apollo_Data___Inc_Lender!A:A,Apollo_Data___Inc_Lender!C:C,,)&amp;"","")</f>
        <v>Elise - Balan; Rajiv - Balan</v>
      </c>
      <c r="D2060" s="8" t="str">
        <f>IFERROR(_xlfn.XLOOKUP(Apollo_Results[[#This Row],[Company Number ]],Apollo_Data___Inc_Lender!A:A,Apollo_Data___Inc_Lender!D:D,,)&amp;"","")</f>
        <v/>
      </c>
      <c r="E2060" s="19">
        <f>IFERROR(_xlfn.XLOOKUP(Apollo_Results[[#This Row],[Company Number ]],Apollo_Data___Inc_Lender!A:A,Apollo_Data___Inc_Lender!E:E,"",),"")</f>
        <v>0</v>
      </c>
      <c r="F2060" s="8" t="str">
        <f>IFERROR(_xlfn.XLOOKUP(Apollo_Results[[#This Row],[Company Number ]],Apollo_Data___Inc_Lender!A:A,Apollo_Data___Inc_Lender!F:F,"",0)&amp;"","")</f>
        <v/>
      </c>
      <c r="G2060" s="19">
        <f>_xlfn.XLOOKUP(Apollo_Results[[#This Row],[Company Number ]],Apollo_Data___Inc_Lender!A:A,Apollo_Data___Inc_Lender!G:G,"",0)</f>
        <v>45035</v>
      </c>
      <c r="H2060" s="8" t="str">
        <f>IFERROR(Apollo_Data__Comp_No[[#This Row],[First Name]],"")</f>
        <v>Rajiv</v>
      </c>
      <c r="I2060" s="8" t="str">
        <f>IFERROR(Apollo_Data__Comp_No[[#This Row],[Last Name]],"")</f>
        <v>Balan</v>
      </c>
      <c r="M2060" s="8" t="str">
        <f>IFERROR(Apollo_Data__Comp_No[[#This Row],[Company Linkedin Url]],"")</f>
        <v>http://www.linkedin.com/company/balan-holdings</v>
      </c>
      <c r="N2060" s="8" t="str">
        <f>IFERROR(Apollo_Data__Comp_No[[#This Row],[Website]],"")</f>
        <v>https://balanhomes.co.uk</v>
      </c>
      <c r="O2060" s="8" t="str">
        <f>IFERROR(Apollo_Data__Comp_No[[#This Row],[Company Address]],"")</f>
        <v>2a Barn Hill, Stamford, England, United Kingdom, PE9 2AE</v>
      </c>
      <c r="P2060" s="32"/>
    </row>
    <row r="2061" spans="1:16" x14ac:dyDescent="0.4">
      <c r="A2061" s="18" t="str">
        <f>IFERROR(Apollo_Data__Comp_No[[#This Row],[CH Company number]],"")</f>
        <v>11234832</v>
      </c>
      <c r="B2061" s="14" t="str">
        <f>IFERROR(Apollo_Data__Comp_No[[#This Row],[company]],"")</f>
        <v>Hunnings Homes Ltd</v>
      </c>
      <c r="C2061" s="14" t="str">
        <f>IFERROR(_xlfn.XLOOKUP(Apollo_Results[[#This Row],[Company Number ]],Apollo_Data___Inc_Lender!A:A,Apollo_Data___Inc_Lender!C:C,,)&amp;"","")</f>
        <v>Jordan - Cole; Joseph - Cole; Taran - Cole; Thomas - Jeffes</v>
      </c>
      <c r="D2061" s="8" t="str">
        <f>IFERROR(_xlfn.XLOOKUP(Apollo_Results[[#This Row],[Company Number ]],Apollo_Data___Inc_Lender!A:A,Apollo_Data___Inc_Lender!D:D,,)&amp;"","")</f>
        <v>Interbay Funding LTD</v>
      </c>
      <c r="E2061" s="19">
        <f>IFERROR(_xlfn.XLOOKUP(Apollo_Results[[#This Row],[Company Number ]],Apollo_Data___Inc_Lender!A:A,Apollo_Data___Inc_Lender!E:E,"",),"")</f>
        <v>45118</v>
      </c>
      <c r="F2061" s="8" t="str">
        <f>IFERROR(_xlfn.XLOOKUP(Apollo_Results[[#This Row],[Company Number ]],Apollo_Data___Inc_Lender!A:A,Apollo_Data___Inc_Lender!F:F,"",0)&amp;"","")</f>
        <v>outstanding</v>
      </c>
      <c r="G2061" s="19">
        <f>_xlfn.XLOOKUP(Apollo_Results[[#This Row],[Company Number ]],Apollo_Data___Inc_Lender!A:A,Apollo_Data___Inc_Lender!G:G,"",0)</f>
        <v>43164</v>
      </c>
      <c r="H2061" s="8" t="str">
        <f>IFERROR(Apollo_Data__Comp_No[[#This Row],[First Name]],"")</f>
        <v>Charlotte</v>
      </c>
      <c r="I2061" s="8" t="str">
        <f>IFERROR(Apollo_Data__Comp_No[[#This Row],[Last Name]],"")</f>
        <v>Jeffes</v>
      </c>
      <c r="M2061" s="8" t="str">
        <f>IFERROR(Apollo_Data__Comp_No[[#This Row],[Company Linkedin Url]],"")</f>
        <v>http://www.linkedin.com/company/hunnings-homes-ltd</v>
      </c>
      <c r="N2061" s="8" t="str">
        <f>IFERROR(Apollo_Data__Comp_No[[#This Row],[Website]],"")</f>
        <v>https://hunningshomes.com</v>
      </c>
      <c r="O2061" s="8" t="str">
        <f>IFERROR(Apollo_Data__Comp_No[[#This Row],[Company Address]],"")</f>
        <v>26 Bath Road, Bournemouth, England, United Kingdom, BH1 2</v>
      </c>
      <c r="P2061" s="32"/>
    </row>
    <row r="2062" spans="1:16" x14ac:dyDescent="0.4">
      <c r="A2062" s="18" t="str">
        <f>IFERROR(Apollo_Data__Comp_No[[#This Row],[CH Company number]],"")</f>
        <v>14382885</v>
      </c>
      <c r="B2062" s="14" t="str">
        <f>IFERROR(Apollo_Data__Comp_No[[#This Row],[company]],"")</f>
        <v>AF Build</v>
      </c>
      <c r="C2062" s="14" t="str">
        <f>IFERROR(_xlfn.XLOOKUP(Apollo_Results[[#This Row],[Company Number ]],Apollo_Data___Inc_Lender!A:A,Apollo_Data___Inc_Lender!C:C,,)&amp;"","")</f>
        <v>Daniel - Adleman; Adam - Bolle; Jonathan - Ellis; Benjamin - Lampert</v>
      </c>
      <c r="D2062" s="8" t="str">
        <f>IFERROR(_xlfn.XLOOKUP(Apollo_Results[[#This Row],[Company Number ]],Apollo_Data___Inc_Lender!A:A,Apollo_Data___Inc_Lender!D:D,,)&amp;"","")</f>
        <v/>
      </c>
      <c r="E2062" s="19">
        <f>IFERROR(_xlfn.XLOOKUP(Apollo_Results[[#This Row],[Company Number ]],Apollo_Data___Inc_Lender!A:A,Apollo_Data___Inc_Lender!E:E,"",),"")</f>
        <v>0</v>
      </c>
      <c r="F2062" s="8" t="str">
        <f>IFERROR(_xlfn.XLOOKUP(Apollo_Results[[#This Row],[Company Number ]],Apollo_Data___Inc_Lender!A:A,Apollo_Data___Inc_Lender!F:F,"",0)&amp;"","")</f>
        <v/>
      </c>
      <c r="G2062" s="19">
        <f>_xlfn.XLOOKUP(Apollo_Results[[#This Row],[Company Number ]],Apollo_Data___Inc_Lender!A:A,Apollo_Data___Inc_Lender!G:G,"",0)</f>
        <v>44832</v>
      </c>
      <c r="H2062" s="8" t="str">
        <f>IFERROR(Apollo_Data__Comp_No[[#This Row],[First Name]],"")</f>
        <v>Lauren</v>
      </c>
      <c r="I2062" s="8" t="str">
        <f>IFERROR(Apollo_Data__Comp_No[[#This Row],[Last Name]],"")</f>
        <v>Woodhead</v>
      </c>
      <c r="M2062" s="8" t="str">
        <f>IFERROR(Apollo_Data__Comp_No[[#This Row],[Company Linkedin Url]],"")</f>
        <v>http://www.linkedin.com/company/af-build</v>
      </c>
      <c r="N2062" s="8" t="str">
        <f>IFERROR(Apollo_Data__Comp_No[[#This Row],[Website]],"")</f>
        <v>https://afbuild.co.uk</v>
      </c>
      <c r="O2062" s="8" t="str">
        <f>IFERROR(Apollo_Data__Comp_No[[#This Row],[Company Address]],"")</f>
        <v>51 Hoxton Square, London, England, United Kingdom, N1 6PB</v>
      </c>
      <c r="P2062" s="32"/>
    </row>
    <row r="2063" spans="1:16" x14ac:dyDescent="0.4">
      <c r="A2063" s="18" t="str">
        <f>IFERROR(Apollo_Data__Comp_No[[#This Row],[CH Company number]],"")</f>
        <v>10901758</v>
      </c>
      <c r="B2063" s="14" t="str">
        <f>IFERROR(Apollo_Data__Comp_No[[#This Row],[company]],"")</f>
        <v>House Renovation London</v>
      </c>
      <c r="C2063" s="14" t="str">
        <f>IFERROR(_xlfn.XLOOKUP(Apollo_Results[[#This Row],[Company Number ]],Apollo_Data___Inc_Lender!A:A,Apollo_Data___Inc_Lender!C:C,,)&amp;"","")</f>
        <v>Gjon - Matusha</v>
      </c>
      <c r="D2063" s="8" t="str">
        <f>IFERROR(_xlfn.XLOOKUP(Apollo_Results[[#This Row],[Company Number ]],Apollo_Data___Inc_Lender!A:A,Apollo_Data___Inc_Lender!D:D,,)&amp;"","")</f>
        <v/>
      </c>
      <c r="E2063" s="19">
        <f>IFERROR(_xlfn.XLOOKUP(Apollo_Results[[#This Row],[Company Number ]],Apollo_Data___Inc_Lender!A:A,Apollo_Data___Inc_Lender!E:E,"",),"")</f>
        <v>0</v>
      </c>
      <c r="F2063" s="8" t="str">
        <f>IFERROR(_xlfn.XLOOKUP(Apollo_Results[[#This Row],[Company Number ]],Apollo_Data___Inc_Lender!A:A,Apollo_Data___Inc_Lender!F:F,"",0)&amp;"","")</f>
        <v/>
      </c>
      <c r="G2063" s="19">
        <f>_xlfn.XLOOKUP(Apollo_Results[[#This Row],[Company Number ]],Apollo_Data___Inc_Lender!A:A,Apollo_Data___Inc_Lender!G:G,"",0)</f>
        <v>42954</v>
      </c>
      <c r="H2063" s="8" t="str">
        <f>IFERROR(Apollo_Data__Comp_No[[#This Row],[First Name]],"")</f>
        <v>Ahmed</v>
      </c>
      <c r="I2063" s="8" t="str">
        <f>IFERROR(Apollo_Data__Comp_No[[#This Row],[Last Name]],"")</f>
        <v>Atlam</v>
      </c>
      <c r="M2063" s="8" t="str">
        <f>IFERROR(Apollo_Data__Comp_No[[#This Row],[Company Linkedin Url]],"")</f>
        <v>http://www.linkedin.com/company/house-renovation-london</v>
      </c>
      <c r="N2063" s="8" t="str">
        <f>IFERROR(Apollo_Data__Comp_No[[#This Row],[Website]],"")</f>
        <v>https://house-renovation.co.uk</v>
      </c>
      <c r="O2063" s="8" t="str">
        <f>IFERROR(Apollo_Data__Comp_No[[#This Row],[Company Address]],"")</f>
        <v>231A Earls Court Road, London, England, United Kingdom, SW5 9AH</v>
      </c>
      <c r="P2063" s="32"/>
    </row>
    <row r="2064" spans="1:16" x14ac:dyDescent="0.4">
      <c r="A2064" s="18" t="str">
        <f>IFERROR(Apollo_Data__Comp_No[[#This Row],[CH Company number]],"")</f>
        <v>OC365832</v>
      </c>
      <c r="B2064" s="14" t="str">
        <f>IFERROR(Apollo_Data__Comp_No[[#This Row],[company]],"")</f>
        <v>South Street Capital</v>
      </c>
      <c r="C2064" s="14" t="str">
        <f>IFERROR(_xlfn.XLOOKUP(Apollo_Results[[#This Row],[Company Number ]],Apollo_Data___Inc_Lender!A:A,Apollo_Data___Inc_Lender!C:C,,)&amp;"","")</f>
        <v>James - Harrison-Topham; Lantern Assets Limited; Penhill Investments Limited</v>
      </c>
      <c r="D2064" s="8" t="str">
        <f>IFERROR(_xlfn.XLOOKUP(Apollo_Results[[#This Row],[Company Number ]],Apollo_Data___Inc_Lender!A:A,Apollo_Data___Inc_Lender!D:D,,)&amp;"","")</f>
        <v/>
      </c>
      <c r="E2064" s="19">
        <f>IFERROR(_xlfn.XLOOKUP(Apollo_Results[[#This Row],[Company Number ]],Apollo_Data___Inc_Lender!A:A,Apollo_Data___Inc_Lender!E:E,"",),"")</f>
        <v>0</v>
      </c>
      <c r="F2064" s="8" t="str">
        <f>IFERROR(_xlfn.XLOOKUP(Apollo_Results[[#This Row],[Company Number ]],Apollo_Data___Inc_Lender!A:A,Apollo_Data___Inc_Lender!F:F,"",0)&amp;"","")</f>
        <v/>
      </c>
      <c r="G2064" s="19">
        <f>_xlfn.XLOOKUP(Apollo_Results[[#This Row],[Company Number ]],Apollo_Data___Inc_Lender!A:A,Apollo_Data___Inc_Lender!G:G,"",0)</f>
        <v>40716</v>
      </c>
      <c r="H2064" s="8" t="str">
        <f>IFERROR(Apollo_Data__Comp_No[[#This Row],[First Name]],"")</f>
        <v>Richard</v>
      </c>
      <c r="I2064" s="8" t="str">
        <f>IFERROR(Apollo_Data__Comp_No[[#This Row],[Last Name]],"")</f>
        <v>Henley</v>
      </c>
      <c r="M2064" s="8" t="str">
        <f>IFERROR(Apollo_Data__Comp_No[[#This Row],[Company Linkedin Url]],"")</f>
        <v>http://www.linkedin.com/company/south-street-capital-uk-limited</v>
      </c>
      <c r="N2064" s="8" t="str">
        <f>IFERROR(Apollo_Data__Comp_No[[#This Row],[Website]],"")</f>
        <v>https://southstreetcapital.co.uk</v>
      </c>
      <c r="O2064" s="8" t="str">
        <f>IFERROR(Apollo_Data__Comp_No[[#This Row],[Company Address]],"")</f>
        <v>5 Conduit Street, London, England, United Kingdom, W1S 2XD</v>
      </c>
      <c r="P2064" s="32"/>
    </row>
    <row r="2065" spans="1:16" x14ac:dyDescent="0.4">
      <c r="A2065" s="18">
        <f>IFERROR(Apollo_Data__Comp_No[[#This Row],[CH Company number]],"")</f>
        <v>0</v>
      </c>
      <c r="B2065" s="14" t="str">
        <f>IFERROR(Apollo_Data__Comp_No[[#This Row],[company]],"")</f>
        <v>Stagfield Group</v>
      </c>
      <c r="C2065" s="14" t="str">
        <f>IFERROR(_xlfn.XLOOKUP(Apollo_Results[[#This Row],[Company Number ]],Apollo_Data___Inc_Lender!A:A,Apollo_Data___Inc_Lender!C:C,,)&amp;"","")</f>
        <v/>
      </c>
      <c r="D2065" s="8" t="str">
        <f>IFERROR(_xlfn.XLOOKUP(Apollo_Results[[#This Row],[Company Number ]],Apollo_Data___Inc_Lender!A:A,Apollo_Data___Inc_Lender!D:D,,)&amp;"","")</f>
        <v/>
      </c>
      <c r="E2065" s="19" t="str">
        <f>IFERROR(_xlfn.XLOOKUP(Apollo_Results[[#This Row],[Company Number ]],Apollo_Data___Inc_Lender!A:A,Apollo_Data___Inc_Lender!E:E,"",),"")</f>
        <v/>
      </c>
      <c r="F2065" s="8" t="str">
        <f>IFERROR(_xlfn.XLOOKUP(Apollo_Results[[#This Row],[Company Number ]],Apollo_Data___Inc_Lender!A:A,Apollo_Data___Inc_Lender!F:F,"",0)&amp;"","")</f>
        <v/>
      </c>
      <c r="G2065" s="19" t="str">
        <f>_xlfn.XLOOKUP(Apollo_Results[[#This Row],[Company Number ]],Apollo_Data___Inc_Lender!A:A,Apollo_Data___Inc_Lender!G:G,"",0)</f>
        <v/>
      </c>
      <c r="H2065" s="8" t="str">
        <f>IFERROR(Apollo_Data__Comp_No[[#This Row],[First Name]],"")</f>
        <v>Kevin</v>
      </c>
      <c r="I2065" s="8" t="str">
        <f>IFERROR(Apollo_Data__Comp_No[[#This Row],[Last Name]],"")</f>
        <v>Hard</v>
      </c>
      <c r="M2065" s="8" t="str">
        <f>IFERROR(Apollo_Data__Comp_No[[#This Row],[Company Linkedin Url]],"")</f>
        <v>http://www.linkedin.com/company/stagfield-group</v>
      </c>
      <c r="N2065" s="8" t="str">
        <f>IFERROR(Apollo_Data__Comp_No[[#This Row],[Website]],"")</f>
        <v>https://stagfield.co.uk</v>
      </c>
      <c r="O2065" s="8" t="str">
        <f>IFERROR(Apollo_Data__Comp_No[[#This Row],[Company Address]],"")</f>
        <v>Enterprise Way, England, United Kingdom, NG2 1EN</v>
      </c>
      <c r="P2065" s="32"/>
    </row>
    <row r="2066" spans="1:16" x14ac:dyDescent="0.4">
      <c r="A2066" s="18" t="str">
        <f>IFERROR(Apollo_Data__Comp_No[[#This Row],[CH Company number]],"")</f>
        <v>14007154</v>
      </c>
      <c r="B2066" s="14" t="str">
        <f>IFERROR(Apollo_Data__Comp_No[[#This Row],[company]],"")</f>
        <v>Pioneer Real Estate</v>
      </c>
      <c r="C2066" s="14" t="str">
        <f>IFERROR(_xlfn.XLOOKUP(Apollo_Results[[#This Row],[Company Number ]],Apollo_Data___Inc_Lender!A:A,Apollo_Data___Inc_Lender!C:C,,)&amp;"","")</f>
        <v>Nadeeshani - Weerakoon</v>
      </c>
      <c r="D2066" s="8" t="str">
        <f>IFERROR(_xlfn.XLOOKUP(Apollo_Results[[#This Row],[Company Number ]],Apollo_Data___Inc_Lender!A:A,Apollo_Data___Inc_Lender!D:D,,)&amp;"","")</f>
        <v/>
      </c>
      <c r="E2066" s="19">
        <f>IFERROR(_xlfn.XLOOKUP(Apollo_Results[[#This Row],[Company Number ]],Apollo_Data___Inc_Lender!A:A,Apollo_Data___Inc_Lender!E:E,"",),"")</f>
        <v>0</v>
      </c>
      <c r="F2066" s="8" t="str">
        <f>IFERROR(_xlfn.XLOOKUP(Apollo_Results[[#This Row],[Company Number ]],Apollo_Data___Inc_Lender!A:A,Apollo_Data___Inc_Lender!F:F,"",0)&amp;"","")</f>
        <v/>
      </c>
      <c r="G2066" s="19">
        <f>_xlfn.XLOOKUP(Apollo_Results[[#This Row],[Company Number ]],Apollo_Data___Inc_Lender!A:A,Apollo_Data___Inc_Lender!G:G,"",0)</f>
        <v>44648</v>
      </c>
      <c r="H2066" s="8" t="str">
        <f>IFERROR(Apollo_Data__Comp_No[[#This Row],[First Name]],"")</f>
        <v>Elliot</v>
      </c>
      <c r="I2066" s="8" t="str">
        <f>IFERROR(Apollo_Data__Comp_No[[#This Row],[Last Name]],"")</f>
        <v>Burkeman</v>
      </c>
      <c r="M2066" s="8" t="str">
        <f>IFERROR(Apollo_Data__Comp_No[[#This Row],[Company Linkedin Url]],"")</f>
        <v>http://www.linkedin.com/company/pioneer-real-estate</v>
      </c>
      <c r="N2066" s="8" t="str">
        <f>IFERROR(Apollo_Data__Comp_No[[#This Row],[Website]],"")</f>
        <v>https://pioneer-re.com</v>
      </c>
      <c r="O2066" s="8" t="str">
        <f>IFERROR(Apollo_Data__Comp_No[[#This Row],[Company Address]],"")</f>
        <v>England, United Kingdom</v>
      </c>
      <c r="P2066" s="32"/>
    </row>
    <row r="2067" spans="1:16" x14ac:dyDescent="0.4">
      <c r="A2067" s="18" t="str">
        <f>IFERROR(Apollo_Data__Comp_No[[#This Row],[CH Company number]],"")</f>
        <v>00507624</v>
      </c>
      <c r="B2067" s="14" t="str">
        <f>IFERROR(Apollo_Data__Comp_No[[#This Row],[company]],"")</f>
        <v>Ackroyd &amp; Abbott Ltd</v>
      </c>
      <c r="C2067" s="14" t="str">
        <f>IFERROR(_xlfn.XLOOKUP(Apollo_Results[[#This Row],[Company Number ]],Apollo_Data___Inc_Lender!A:A,Apollo_Data___Inc_Lender!C:C,,)&amp;"","")</f>
        <v>Johanna - Rusling; Robert - Rusling; Thomas - Rusling</v>
      </c>
      <c r="D2067" s="8" t="str">
        <f>IFERROR(_xlfn.XLOOKUP(Apollo_Results[[#This Row],[Company Number ]],Apollo_Data___Inc_Lender!A:A,Apollo_Data___Inc_Lender!D:D,,)&amp;"","")</f>
        <v>Morbaine Limited</v>
      </c>
      <c r="E2067" s="19">
        <f>IFERROR(_xlfn.XLOOKUP(Apollo_Results[[#This Row],[Company Number ]],Apollo_Data___Inc_Lender!A:A,Apollo_Data___Inc_Lender!E:E,"",),"")</f>
        <v>44543</v>
      </c>
      <c r="F2067" s="8" t="str">
        <f>IFERROR(_xlfn.XLOOKUP(Apollo_Results[[#This Row],[Company Number ]],Apollo_Data___Inc_Lender!A:A,Apollo_Data___Inc_Lender!F:F,"",0)&amp;"","")</f>
        <v>fully-satisfied</v>
      </c>
      <c r="G2067" s="19">
        <f>_xlfn.XLOOKUP(Apollo_Results[[#This Row],[Company Number ]],Apollo_Data___Inc_Lender!A:A,Apollo_Data___Inc_Lender!G:G,"",0)</f>
        <v>19119</v>
      </c>
      <c r="H2067" s="8" t="str">
        <f>IFERROR(Apollo_Data__Comp_No[[#This Row],[First Name]],"")</f>
        <v>Tom</v>
      </c>
      <c r="I2067" s="8" t="str">
        <f>IFERROR(Apollo_Data__Comp_No[[#This Row],[Last Name]],"")</f>
        <v>Rusling</v>
      </c>
      <c r="M2067" s="8" t="str">
        <f>IFERROR(Apollo_Data__Comp_No[[#This Row],[Company Linkedin Url]],"")</f>
        <v>http://www.linkedin.com/company/ackroyd-&amp;-abbott-ltd</v>
      </c>
      <c r="N2067" s="8" t="str">
        <f>IFERROR(Apollo_Data__Comp_No[[#This Row],[Website]],"")</f>
        <v>https://ackabb.com</v>
      </c>
      <c r="O2067" s="8" t="str">
        <f>IFERROR(Apollo_Data__Comp_No[[#This Row],[Company Address]],"")</f>
        <v>42 Kingfield Road, Sheffield, England, United Kingdom, S11 9AS</v>
      </c>
      <c r="P2067" s="32"/>
    </row>
    <row r="2068" spans="1:16" x14ac:dyDescent="0.4">
      <c r="A2068" s="18" t="str">
        <f>IFERROR(Apollo_Data__Comp_No[[#This Row],[CH Company number]],"")</f>
        <v>01141144</v>
      </c>
      <c r="B2068" s="14" t="str">
        <f>IFERROR(Apollo_Data__Comp_No[[#This Row],[company]],"")</f>
        <v>Q Developments LTD</v>
      </c>
      <c r="C2068" s="14" t="str">
        <f>IFERROR(_xlfn.XLOOKUP(Apollo_Results[[#This Row],[Company Number ]],Apollo_Data___Inc_Lender!A:A,Apollo_Data___Inc_Lender!C:C,,)&amp;"","")</f>
        <v>Jeanette - Quinn; Sean - Quinn; James - Thomas</v>
      </c>
      <c r="D2068" s="8" t="str">
        <f>IFERROR(_xlfn.XLOOKUP(Apollo_Results[[#This Row],[Company Number ]],Apollo_Data___Inc_Lender!A:A,Apollo_Data___Inc_Lender!D:D,,)&amp;"","")</f>
        <v>Santander UK PLC</v>
      </c>
      <c r="E2068" s="19">
        <f>IFERROR(_xlfn.XLOOKUP(Apollo_Results[[#This Row],[Company Number ]],Apollo_Data___Inc_Lender!A:A,Apollo_Data___Inc_Lender!E:E,"",),"")</f>
        <v>42793</v>
      </c>
      <c r="F2068" s="8" t="str">
        <f>IFERROR(_xlfn.XLOOKUP(Apollo_Results[[#This Row],[Company Number ]],Apollo_Data___Inc_Lender!A:A,Apollo_Data___Inc_Lender!F:F,"",0)&amp;"","")</f>
        <v>fully-satisfied</v>
      </c>
      <c r="G2068" s="19">
        <f>_xlfn.XLOOKUP(Apollo_Results[[#This Row],[Company Number ]],Apollo_Data___Inc_Lender!A:A,Apollo_Data___Inc_Lender!G:G,"",0)</f>
        <v>26960</v>
      </c>
      <c r="H2068" s="8" t="str">
        <f>IFERROR(Apollo_Data__Comp_No[[#This Row],[First Name]],"")</f>
        <v>Kerry</v>
      </c>
      <c r="I2068" s="8" t="str">
        <f>IFERROR(Apollo_Data__Comp_No[[#This Row],[Last Name]],"")</f>
        <v>Quayle</v>
      </c>
      <c r="M2068" s="8" t="str">
        <f>IFERROR(Apollo_Data__Comp_No[[#This Row],[Company Linkedin Url]],"")</f>
        <v>http://www.linkedin.com/company/q-developments-ltd</v>
      </c>
      <c r="N2068" s="8" t="str">
        <f>IFERROR(Apollo_Data__Comp_No[[#This Row],[Website]],"")</f>
        <v>https://qdevelopments.com</v>
      </c>
      <c r="O2068" s="8" t="str">
        <f>IFERROR(Apollo_Data__Comp_No[[#This Row],[Company Address]],"")</f>
        <v>11 The Plantation, London, England, United Kingdom, SE3 0AB</v>
      </c>
      <c r="P2068" s="32"/>
    </row>
    <row r="2069" spans="1:16" x14ac:dyDescent="0.4">
      <c r="A2069" s="18" t="str">
        <f>IFERROR(Apollo_Data__Comp_No[[#This Row],[CH Company number]],"")</f>
        <v>OE011906</v>
      </c>
      <c r="B2069" s="14" t="str">
        <f>IFERROR(Apollo_Data__Comp_No[[#This Row],[company]],"")</f>
        <v>Assembly Commercial Real Estate</v>
      </c>
      <c r="C2069" s="14" t="str">
        <f>IFERROR(_xlfn.XLOOKUP(Apollo_Results[[#This Row],[Company Number ]],Apollo_Data___Inc_Lender!A:A,Apollo_Data___Inc_Lender!C:C,,)&amp;"","")</f>
        <v/>
      </c>
      <c r="D2069" s="8" t="str">
        <f>IFERROR(_xlfn.XLOOKUP(Apollo_Results[[#This Row],[Company Number ]],Apollo_Data___Inc_Lender!A:A,Apollo_Data___Inc_Lender!D:D,,)&amp;"","")</f>
        <v/>
      </c>
      <c r="E2069" s="19">
        <f>IFERROR(_xlfn.XLOOKUP(Apollo_Results[[#This Row],[Company Number ]],Apollo_Data___Inc_Lender!A:A,Apollo_Data___Inc_Lender!E:E,"",),"")</f>
        <v>0</v>
      </c>
      <c r="F2069" s="8" t="str">
        <f>IFERROR(_xlfn.XLOOKUP(Apollo_Results[[#This Row],[Company Number ]],Apollo_Data___Inc_Lender!A:A,Apollo_Data___Inc_Lender!F:F,"",0)&amp;"","")</f>
        <v/>
      </c>
      <c r="G2069" s="19">
        <f>_xlfn.XLOOKUP(Apollo_Results[[#This Row],[Company Number ]],Apollo_Data___Inc_Lender!A:A,Apollo_Data___Inc_Lender!G:G,"",0)</f>
        <v>44935</v>
      </c>
      <c r="H2069" s="8" t="str">
        <f>IFERROR(Apollo_Data__Comp_No[[#This Row],[First Name]],"")</f>
        <v>Abas</v>
      </c>
      <c r="I2069" s="8" t="str">
        <f>IFERROR(Apollo_Data__Comp_No[[#This Row],[Last Name]],"")</f>
        <v>Anwar</v>
      </c>
      <c r="M2069" s="8" t="str">
        <f>IFERROR(Apollo_Data__Comp_No[[#This Row],[Company Linkedin Url]],"")</f>
        <v>http://www.linkedin.com/company/assembly-commercial-real-estate</v>
      </c>
      <c r="N2069" s="8" t="str">
        <f>IFERROR(Apollo_Data__Comp_No[[#This Row],[Website]],"")</f>
        <v>https://assemblycre.co.uk</v>
      </c>
      <c r="O2069" s="8" t="str">
        <f>IFERROR(Apollo_Data__Comp_No[[#This Row],[Company Address]],"")</f>
        <v>5 Tanner Street, London, England, United Kingdom, SE1 3LE</v>
      </c>
      <c r="P2069" s="32"/>
    </row>
    <row r="2070" spans="1:16" x14ac:dyDescent="0.4">
      <c r="A2070" s="18">
        <f>IFERROR(Apollo_Data__Comp_No[[#This Row],[CH Company number]],"")</f>
        <v>0</v>
      </c>
      <c r="B2070" s="14" t="str">
        <f>IFERROR(Apollo_Data__Comp_No[[#This Row],[company]],"")</f>
        <v>IV Development</v>
      </c>
      <c r="C2070" s="14" t="str">
        <f>IFERROR(_xlfn.XLOOKUP(Apollo_Results[[#This Row],[Company Number ]],Apollo_Data___Inc_Lender!A:A,Apollo_Data___Inc_Lender!C:C,,)&amp;"","")</f>
        <v/>
      </c>
      <c r="D2070" s="8" t="str">
        <f>IFERROR(_xlfn.XLOOKUP(Apollo_Results[[#This Row],[Company Number ]],Apollo_Data___Inc_Lender!A:A,Apollo_Data___Inc_Lender!D:D,,)&amp;"","")</f>
        <v/>
      </c>
      <c r="E2070" s="19" t="str">
        <f>IFERROR(_xlfn.XLOOKUP(Apollo_Results[[#This Row],[Company Number ]],Apollo_Data___Inc_Lender!A:A,Apollo_Data___Inc_Lender!E:E,"",),"")</f>
        <v/>
      </c>
      <c r="F2070" s="8" t="str">
        <f>IFERROR(_xlfn.XLOOKUP(Apollo_Results[[#This Row],[Company Number ]],Apollo_Data___Inc_Lender!A:A,Apollo_Data___Inc_Lender!F:F,"",0)&amp;"","")</f>
        <v/>
      </c>
      <c r="G2070" s="19" t="str">
        <f>_xlfn.XLOOKUP(Apollo_Results[[#This Row],[Company Number ]],Apollo_Data___Inc_Lender!A:A,Apollo_Data___Inc_Lender!G:G,"",0)</f>
        <v/>
      </c>
      <c r="H2070" s="8" t="str">
        <f>IFERROR(Apollo_Data__Comp_No[[#This Row],[First Name]],"")</f>
        <v>Kiran</v>
      </c>
      <c r="I2070" s="8" t="str">
        <f>IFERROR(Apollo_Data__Comp_No[[#This Row],[Last Name]],"")</f>
        <v>Pawar</v>
      </c>
      <c r="M2070" s="8" t="str">
        <f>IFERROR(Apollo_Data__Comp_No[[#This Row],[Company Linkedin Url]],"")</f>
        <v>http://www.linkedin.com/company/iv-development</v>
      </c>
      <c r="N2070" s="8" t="str">
        <f>IFERROR(Apollo_Data__Comp_No[[#This Row],[Website]],"")</f>
        <v>https://ivdevelopment.co.uk</v>
      </c>
      <c r="O2070" s="8" t="str">
        <f>IFERROR(Apollo_Data__Comp_No[[#This Row],[Company Address]],"")</f>
        <v>70 Colombo Street, London, England, United Kingdom, SE1 8</v>
      </c>
      <c r="P2070" s="32"/>
    </row>
    <row r="2071" spans="1:16" x14ac:dyDescent="0.4">
      <c r="A2071" s="18" t="str">
        <f>IFERROR(Apollo_Data__Comp_No[[#This Row],[CH Company number]],"")</f>
        <v>11768737</v>
      </c>
      <c r="B2071" s="14" t="str">
        <f>IFERROR(Apollo_Data__Comp_No[[#This Row],[company]],"")</f>
        <v>UK Wealth Holdings Development Ltd</v>
      </c>
      <c r="C2071" s="14" t="str">
        <f>IFERROR(_xlfn.XLOOKUP(Apollo_Results[[#This Row],[Company Number ]],Apollo_Data___Inc_Lender!A:A,Apollo_Data___Inc_Lender!C:C,,)&amp;"","")</f>
        <v>Bing - Li; Xiaohua - Li</v>
      </c>
      <c r="D2071" s="8" t="str">
        <f>IFERROR(_xlfn.XLOOKUP(Apollo_Results[[#This Row],[Company Number ]],Apollo_Data___Inc_Lender!A:A,Apollo_Data___Inc_Lender!D:D,,)&amp;"","")</f>
        <v/>
      </c>
      <c r="E2071" s="19">
        <f>IFERROR(_xlfn.XLOOKUP(Apollo_Results[[#This Row],[Company Number ]],Apollo_Data___Inc_Lender!A:A,Apollo_Data___Inc_Lender!E:E,"",),"")</f>
        <v>0</v>
      </c>
      <c r="F2071" s="8" t="str">
        <f>IFERROR(_xlfn.XLOOKUP(Apollo_Results[[#This Row],[Company Number ]],Apollo_Data___Inc_Lender!A:A,Apollo_Data___Inc_Lender!F:F,"",0)&amp;"","")</f>
        <v/>
      </c>
      <c r="G2071" s="19">
        <f>_xlfn.XLOOKUP(Apollo_Results[[#This Row],[Company Number ]],Apollo_Data___Inc_Lender!A:A,Apollo_Data___Inc_Lender!G:G,"",0)</f>
        <v>43480</v>
      </c>
      <c r="H2071" s="8" t="str">
        <f>IFERROR(Apollo_Data__Comp_No[[#This Row],[First Name]],"")</f>
        <v>Ham</v>
      </c>
      <c r="I2071" s="8" t="str">
        <f>IFERROR(Apollo_Data__Comp_No[[#This Row],[Last Name]],"")</f>
        <v>Tran</v>
      </c>
      <c r="M2071" s="8" t="str">
        <f>IFERROR(Apollo_Data__Comp_No[[#This Row],[Company Linkedin Url]],"")</f>
        <v>http://www.linkedin.com/company/uk-wealth-holdings-development-ltd</v>
      </c>
      <c r="N2071" s="8" t="str">
        <f>IFERROR(Apollo_Data__Comp_No[[#This Row],[Website]],"")</f>
        <v>https://uwhgroup.co.uk</v>
      </c>
      <c r="O2071" s="8" t="str">
        <f>IFERROR(Apollo_Data__Comp_No[[#This Row],[Company Address]],"")</f>
        <v>10 Buckingham Place, England, United Kingdom, SW1E 6HX</v>
      </c>
      <c r="P2071" s="32"/>
    </row>
    <row r="2072" spans="1:16" x14ac:dyDescent="0.4">
      <c r="A2072" s="18" t="str">
        <f>IFERROR(Apollo_Data__Comp_No[[#This Row],[CH Company number]],"")</f>
        <v>10953922</v>
      </c>
      <c r="B2072" s="14" t="str">
        <f>IFERROR(Apollo_Data__Comp_No[[#This Row],[company]],"")</f>
        <v>Gannon Developments Ltd</v>
      </c>
      <c r="C2072" s="14" t="str">
        <f>IFERROR(_xlfn.XLOOKUP(Apollo_Results[[#This Row],[Company Number ]],Apollo_Data___Inc_Lender!A:A,Apollo_Data___Inc_Lender!C:C,,)&amp;"","")</f>
        <v>Julie - Gannon; Lee - Gannon</v>
      </c>
      <c r="D2072" s="8" t="str">
        <f>IFERROR(_xlfn.XLOOKUP(Apollo_Results[[#This Row],[Company Number ]],Apollo_Data___Inc_Lender!A:A,Apollo_Data___Inc_Lender!D:D,,)&amp;"","")</f>
        <v>Sprint Loans Limited</v>
      </c>
      <c r="E2072" s="19">
        <f>IFERROR(_xlfn.XLOOKUP(Apollo_Results[[#This Row],[Company Number ]],Apollo_Data___Inc_Lender!A:A,Apollo_Data___Inc_Lender!E:E,"",),"")</f>
        <v>45553</v>
      </c>
      <c r="F2072" s="8" t="str">
        <f>IFERROR(_xlfn.XLOOKUP(Apollo_Results[[#This Row],[Company Number ]],Apollo_Data___Inc_Lender!A:A,Apollo_Data___Inc_Lender!F:F,"",0)&amp;"","")</f>
        <v>outstanding</v>
      </c>
      <c r="G2072" s="19">
        <f>_xlfn.XLOOKUP(Apollo_Results[[#This Row],[Company Number ]],Apollo_Data___Inc_Lender!A:A,Apollo_Data___Inc_Lender!G:G,"",0)</f>
        <v>42986</v>
      </c>
      <c r="H2072" s="8" t="str">
        <f>IFERROR(Apollo_Data__Comp_No[[#This Row],[First Name]],"")</f>
        <v>Lee</v>
      </c>
      <c r="I2072" s="8" t="str">
        <f>IFERROR(Apollo_Data__Comp_No[[#This Row],[Last Name]],"")</f>
        <v>Gannon</v>
      </c>
      <c r="M2072" s="8" t="str">
        <f>IFERROR(Apollo_Data__Comp_No[[#This Row],[Company Linkedin Url]],"")</f>
        <v>http://www.linkedin.com/company/gannon-developments-ltd</v>
      </c>
      <c r="N2072" s="8" t="str">
        <f>IFERROR(Apollo_Data__Comp_No[[#This Row],[Website]],"")</f>
        <v>https://gannondevelopments.co.uk</v>
      </c>
      <c r="O2072" s="8" t="str">
        <f>IFERROR(Apollo_Data__Comp_No[[#This Row],[Company Address]],"")</f>
        <v>Coach Road, Brotton, England, United Kingdom, TS12 2RB</v>
      </c>
      <c r="P2072" s="32"/>
    </row>
    <row r="2073" spans="1:16" x14ac:dyDescent="0.4">
      <c r="A2073" s="18" t="str">
        <f>IFERROR(Apollo_Data__Comp_No[[#This Row],[CH Company number]],"")</f>
        <v>08724216</v>
      </c>
      <c r="B2073" s="14" t="str">
        <f>IFERROR(Apollo_Data__Comp_No[[#This Row],[company]],"")</f>
        <v>Upright Property Group</v>
      </c>
      <c r="C2073" s="14" t="str">
        <f>IFERROR(_xlfn.XLOOKUP(Apollo_Results[[#This Row],[Company Number ]],Apollo_Data___Inc_Lender!A:A,Apollo_Data___Inc_Lender!C:C,,)&amp;"","")</f>
        <v>Matthew - Charlton; Alexander - Wakeford; Ben - Wilson</v>
      </c>
      <c r="D2073" s="8" t="str">
        <f>IFERROR(_xlfn.XLOOKUP(Apollo_Results[[#This Row],[Company Number ]],Apollo_Data___Inc_Lender!A:A,Apollo_Data___Inc_Lender!D:D,,)&amp;"","")</f>
        <v/>
      </c>
      <c r="E2073" s="19">
        <f>IFERROR(_xlfn.XLOOKUP(Apollo_Results[[#This Row],[Company Number ]],Apollo_Data___Inc_Lender!A:A,Apollo_Data___Inc_Lender!E:E,"",),"")</f>
        <v>0</v>
      </c>
      <c r="F2073" s="8" t="str">
        <f>IFERROR(_xlfn.XLOOKUP(Apollo_Results[[#This Row],[Company Number ]],Apollo_Data___Inc_Lender!A:A,Apollo_Data___Inc_Lender!F:F,"",0)&amp;"","")</f>
        <v/>
      </c>
      <c r="G2073" s="19">
        <f>_xlfn.XLOOKUP(Apollo_Results[[#This Row],[Company Number ]],Apollo_Data___Inc_Lender!A:A,Apollo_Data___Inc_Lender!G:G,"",0)</f>
        <v>41556</v>
      </c>
      <c r="H2073" s="8" t="str">
        <f>IFERROR(Apollo_Data__Comp_No[[#This Row],[First Name]],"")</f>
        <v>Matthew</v>
      </c>
      <c r="I2073" s="8" t="str">
        <f>IFERROR(Apollo_Data__Comp_No[[#This Row],[Last Name]],"")</f>
        <v>Charlton</v>
      </c>
      <c r="M2073" s="8" t="str">
        <f>IFERROR(Apollo_Data__Comp_No[[#This Row],[Company Linkedin Url]],"")</f>
        <v>http://www.linkedin.com/company/upright-construction-ltd</v>
      </c>
      <c r="N2073" s="8" t="str">
        <f>IFERROR(Apollo_Data__Comp_No[[#This Row],[Website]],"")</f>
        <v>https://uprightpg.co.uk</v>
      </c>
      <c r="O2073" s="8" t="str">
        <f>IFERROR(Apollo_Data__Comp_No[[#This Row],[Company Address]],"")</f>
        <v>14 West Street, Reigate, England, United Kingdom, RH2 9BS</v>
      </c>
      <c r="P2073" s="32"/>
    </row>
    <row r="2074" spans="1:16" x14ac:dyDescent="0.4">
      <c r="A2074" s="18" t="str">
        <f>IFERROR(Apollo_Data__Comp_No[[#This Row],[CH Company number]],"")</f>
        <v>11945421</v>
      </c>
      <c r="B2074" s="14" t="str">
        <f>IFERROR(Apollo_Data__Comp_No[[#This Row],[company]],"")</f>
        <v>County Rooms</v>
      </c>
      <c r="C2074" s="14" t="str">
        <f>IFERROR(_xlfn.XLOOKUP(Apollo_Results[[#This Row],[Company Number ]],Apollo_Data___Inc_Lender!A:A,Apollo_Data___Inc_Lender!C:C,,)&amp;"","")</f>
        <v>Conn - Farrell</v>
      </c>
      <c r="D2074" s="8" t="str">
        <f>IFERROR(_xlfn.XLOOKUP(Apollo_Results[[#This Row],[Company Number ]],Apollo_Data___Inc_Lender!A:A,Apollo_Data___Inc_Lender!D:D,,)&amp;"","")</f>
        <v/>
      </c>
      <c r="E2074" s="19">
        <f>IFERROR(_xlfn.XLOOKUP(Apollo_Results[[#This Row],[Company Number ]],Apollo_Data___Inc_Lender!A:A,Apollo_Data___Inc_Lender!E:E,"",),"")</f>
        <v>0</v>
      </c>
      <c r="F2074" s="8" t="str">
        <f>IFERROR(_xlfn.XLOOKUP(Apollo_Results[[#This Row],[Company Number ]],Apollo_Data___Inc_Lender!A:A,Apollo_Data___Inc_Lender!F:F,"",0)&amp;"","")</f>
        <v/>
      </c>
      <c r="G2074" s="19">
        <f>_xlfn.XLOOKUP(Apollo_Results[[#This Row],[Company Number ]],Apollo_Data___Inc_Lender!A:A,Apollo_Data___Inc_Lender!G:G,"",0)</f>
        <v>43568</v>
      </c>
      <c r="H2074" s="8" t="str">
        <f>IFERROR(Apollo_Data__Comp_No[[#This Row],[First Name]],"")</f>
        <v>Francesc</v>
      </c>
      <c r="I2074" s="8" t="str">
        <f>IFERROR(Apollo_Data__Comp_No[[#This Row],[Last Name]],"")</f>
        <v>Adalid</v>
      </c>
      <c r="M2074" s="8" t="str">
        <f>IFERROR(Apollo_Data__Comp_No[[#This Row],[Company Linkedin Url]],"")</f>
        <v>http://www.linkedin.com/company/county-rooms</v>
      </c>
      <c r="N2074" s="8" t="str">
        <f>IFERROR(Apollo_Data__Comp_No[[#This Row],[Website]],"")</f>
        <v>https://countyrooms.com</v>
      </c>
      <c r="O2074" s="8" t="str">
        <f>IFERROR(Apollo_Data__Comp_No[[#This Row],[Company Address]],"")</f>
        <v>Newbury, England, United Kingdom</v>
      </c>
      <c r="P2074" s="32"/>
    </row>
    <row r="2075" spans="1:16" x14ac:dyDescent="0.4">
      <c r="A2075" s="18" t="str">
        <f>IFERROR(Apollo_Data__Comp_No[[#This Row],[CH Company number]],"")</f>
        <v>13681703</v>
      </c>
      <c r="B2075" s="14" t="str">
        <f>IFERROR(Apollo_Data__Comp_No[[#This Row],[company]],"")</f>
        <v>Western Trading Group</v>
      </c>
      <c r="C2075" s="14" t="str">
        <f>IFERROR(_xlfn.XLOOKUP(Apollo_Results[[#This Row],[Company Number ]],Apollo_Data___Inc_Lender!A:A,Apollo_Data___Inc_Lender!C:C,,)&amp;"","")</f>
        <v>Praveen - Malepati</v>
      </c>
      <c r="D2075" s="8" t="str">
        <f>IFERROR(_xlfn.XLOOKUP(Apollo_Results[[#This Row],[Company Number ]],Apollo_Data___Inc_Lender!A:A,Apollo_Data___Inc_Lender!D:D,,)&amp;"","")</f>
        <v/>
      </c>
      <c r="E2075" s="19">
        <f>IFERROR(_xlfn.XLOOKUP(Apollo_Results[[#This Row],[Company Number ]],Apollo_Data___Inc_Lender!A:A,Apollo_Data___Inc_Lender!E:E,"",),"")</f>
        <v>0</v>
      </c>
      <c r="F2075" s="8" t="str">
        <f>IFERROR(_xlfn.XLOOKUP(Apollo_Results[[#This Row],[Company Number ]],Apollo_Data___Inc_Lender!A:A,Apollo_Data___Inc_Lender!F:F,"",0)&amp;"","")</f>
        <v/>
      </c>
      <c r="G2075" s="19">
        <f>_xlfn.XLOOKUP(Apollo_Results[[#This Row],[Company Number ]],Apollo_Data___Inc_Lender!A:A,Apollo_Data___Inc_Lender!G:G,"",0)</f>
        <v>44484</v>
      </c>
      <c r="H2075" s="8" t="str">
        <f>IFERROR(Apollo_Data__Comp_No[[#This Row],[First Name]],"")</f>
        <v>Arshal</v>
      </c>
      <c r="I2075" s="8" t="str">
        <f>IFERROR(Apollo_Data__Comp_No[[#This Row],[Last Name]],"")</f>
        <v>Viswam</v>
      </c>
      <c r="M2075" s="8" t="str">
        <f>IFERROR(Apollo_Data__Comp_No[[#This Row],[Company Linkedin Url]],"")</f>
        <v>http://www.linkedin.com/company/western-trading-group</v>
      </c>
      <c r="N2075" s="8" t="str">
        <f>IFERROR(Apollo_Data__Comp_No[[#This Row],[Website]],"")</f>
        <v>https://westerntrading.co.uk</v>
      </c>
      <c r="O2075" s="8" t="str">
        <f>IFERROR(Apollo_Data__Comp_No[[#This Row],[Company Address]],"")</f>
        <v>1 Hospital Street, Birmingham, England, United Kingdom, B19 3PY</v>
      </c>
      <c r="P2075" s="32"/>
    </row>
    <row r="2076" spans="1:16" x14ac:dyDescent="0.4">
      <c r="A2076" s="18" t="str">
        <f>IFERROR(Apollo_Data__Comp_No[[#This Row],[CH Company number]],"")</f>
        <v>08923602</v>
      </c>
      <c r="B2076" s="14" t="str">
        <f>IFERROR(Apollo_Data__Comp_No[[#This Row],[company]],"")</f>
        <v>NCS Property Consultants</v>
      </c>
      <c r="C2076" s="14" t="str">
        <f>IFERROR(_xlfn.XLOOKUP(Apollo_Results[[#This Row],[Company Number ]],Apollo_Data___Inc_Lender!A:A,Apollo_Data___Inc_Lender!C:C,,)&amp;"","")</f>
        <v>Andrew - Land; Fergus - Thompson-Yates</v>
      </c>
      <c r="D2076" s="8" t="str">
        <f>IFERROR(_xlfn.XLOOKUP(Apollo_Results[[#This Row],[Company Number ]],Apollo_Data___Inc_Lender!A:A,Apollo_Data___Inc_Lender!D:D,,)&amp;"","")</f>
        <v/>
      </c>
      <c r="E2076" s="19">
        <f>IFERROR(_xlfn.XLOOKUP(Apollo_Results[[#This Row],[Company Number ]],Apollo_Data___Inc_Lender!A:A,Apollo_Data___Inc_Lender!E:E,"",),"")</f>
        <v>0</v>
      </c>
      <c r="F2076" s="8" t="str">
        <f>IFERROR(_xlfn.XLOOKUP(Apollo_Results[[#This Row],[Company Number ]],Apollo_Data___Inc_Lender!A:A,Apollo_Data___Inc_Lender!F:F,"",0)&amp;"","")</f>
        <v/>
      </c>
      <c r="G2076" s="19">
        <f>_xlfn.XLOOKUP(Apollo_Results[[#This Row],[Company Number ]],Apollo_Data___Inc_Lender!A:A,Apollo_Data___Inc_Lender!G:G,"",0)</f>
        <v>41703</v>
      </c>
      <c r="H2076" s="8" t="str">
        <f>IFERROR(Apollo_Data__Comp_No[[#This Row],[First Name]],"")</f>
        <v>Andrew</v>
      </c>
      <c r="I2076" s="8" t="str">
        <f>IFERROR(Apollo_Data__Comp_No[[#This Row],[Last Name]],"")</f>
        <v>Land</v>
      </c>
      <c r="M2076" s="8" t="str">
        <f>IFERROR(Apollo_Data__Comp_No[[#This Row],[Company Linkedin Url]],"")</f>
        <v>http://www.linkedin.com/company/ncs-property-consultants</v>
      </c>
      <c r="N2076" s="8" t="str">
        <f>IFERROR(Apollo_Data__Comp_No[[#This Row],[Website]],"")</f>
        <v>https://ncspcl.com</v>
      </c>
      <c r="O2076" s="8" t="str">
        <f>IFERROR(Apollo_Data__Comp_No[[#This Row],[Company Address]],"")</f>
        <v>19 Newhall Street, Birmingham, England, United Kingdom, B3 3PJ</v>
      </c>
      <c r="P2076" s="32"/>
    </row>
    <row r="2077" spans="1:16" x14ac:dyDescent="0.4">
      <c r="A2077" s="18" t="str">
        <f>IFERROR(Apollo_Data__Comp_No[[#This Row],[CH Company number]],"")</f>
        <v>06943326</v>
      </c>
      <c r="B2077" s="14" t="str">
        <f>IFERROR(Apollo_Data__Comp_No[[#This Row],[company]],"")</f>
        <v>MNM Developments (Scotland) Ltd</v>
      </c>
      <c r="C2077" s="14" t="str">
        <f>IFERROR(_xlfn.XLOOKUP(Apollo_Results[[#This Row],[Company Number ]],Apollo_Data___Inc_Lender!A:A,Apollo_Data___Inc_Lender!C:C,,)&amp;"","")</f>
        <v>Michaela - Teague; Marc - Teague; Nathan - Teague</v>
      </c>
      <c r="D2077" s="8" t="str">
        <f>IFERROR(_xlfn.XLOOKUP(Apollo_Results[[#This Row],[Company Number ]],Apollo_Data___Inc_Lender!A:A,Apollo_Data___Inc_Lender!D:D,,)&amp;"","")</f>
        <v>Bank of Scotland PLC</v>
      </c>
      <c r="E2077" s="19">
        <f>IFERROR(_xlfn.XLOOKUP(Apollo_Results[[#This Row],[Company Number ]],Apollo_Data___Inc_Lender!A:A,Apollo_Data___Inc_Lender!E:E,"",),"")</f>
        <v>43972</v>
      </c>
      <c r="F2077" s="8" t="str">
        <f>IFERROR(_xlfn.XLOOKUP(Apollo_Results[[#This Row],[Company Number ]],Apollo_Data___Inc_Lender!A:A,Apollo_Data___Inc_Lender!F:F,"",0)&amp;"","")</f>
        <v>outstanding</v>
      </c>
      <c r="G2077" s="19">
        <f>_xlfn.XLOOKUP(Apollo_Results[[#This Row],[Company Number ]],Apollo_Data___Inc_Lender!A:A,Apollo_Data___Inc_Lender!G:G,"",0)</f>
        <v>39988</v>
      </c>
      <c r="H2077" s="8" t="str">
        <f>IFERROR(Apollo_Data__Comp_No[[#This Row],[First Name]],"")</f>
        <v>Marc</v>
      </c>
      <c r="I2077" s="8" t="str">
        <f>IFERROR(Apollo_Data__Comp_No[[#This Row],[Last Name]],"")</f>
        <v>Teague</v>
      </c>
      <c r="M2077" s="8" t="str">
        <f>IFERROR(Apollo_Data__Comp_No[[#This Row],[Company Linkedin Url]],"")</f>
        <v>http://www.linkedin.com/company/mnm-developments-scotland-limited</v>
      </c>
      <c r="N2077" s="8" t="str">
        <f>IFERROR(Apollo_Data__Comp_No[[#This Row],[Website]],"")</f>
        <v>https://mnmdev.co.uk</v>
      </c>
      <c r="O2077" s="8" t="str">
        <f>IFERROR(Apollo_Data__Comp_No[[#This Row],[Company Address]],"")</f>
        <v>79a Salamander Street, Edinburgh, Scotland, United Kingdom, EH6 7</v>
      </c>
      <c r="P2077" s="32"/>
    </row>
    <row r="2078" spans="1:16" x14ac:dyDescent="0.4">
      <c r="A2078" s="18" t="str">
        <f>IFERROR(Apollo_Data__Comp_No[[#This Row],[CH Company number]],"")</f>
        <v>10139964</v>
      </c>
      <c r="B2078" s="14" t="str">
        <f>IFERROR(Apollo_Data__Comp_No[[#This Row],[company]],"")</f>
        <v>Rainier Developments and Strategic Land</v>
      </c>
      <c r="C2078" s="14" t="str">
        <f>IFERROR(_xlfn.XLOOKUP(Apollo_Results[[#This Row],[Company Number ]],Apollo_Data___Inc_Lender!A:A,Apollo_Data___Inc_Lender!C:C,,)&amp;"","")</f>
        <v>Jeremy - Francis</v>
      </c>
      <c r="D2078" s="8" t="str">
        <f>IFERROR(_xlfn.XLOOKUP(Apollo_Results[[#This Row],[Company Number ]],Apollo_Data___Inc_Lender!A:A,Apollo_Data___Inc_Lender!D:D,,)&amp;"","")</f>
        <v>Octopus Real Estate S.a R.L</v>
      </c>
      <c r="E2078" s="19">
        <f>IFERROR(_xlfn.XLOOKUP(Apollo_Results[[#This Row],[Company Number ]],Apollo_Data___Inc_Lender!A:A,Apollo_Data___Inc_Lender!E:E,"",),"")</f>
        <v>44536</v>
      </c>
      <c r="F2078" s="8" t="str">
        <f>IFERROR(_xlfn.XLOOKUP(Apollo_Results[[#This Row],[Company Number ]],Apollo_Data___Inc_Lender!A:A,Apollo_Data___Inc_Lender!F:F,"",0)&amp;"","")</f>
        <v>outstanding</v>
      </c>
      <c r="G2078" s="19">
        <f>_xlfn.XLOOKUP(Apollo_Results[[#This Row],[Company Number ]],Apollo_Data___Inc_Lender!A:A,Apollo_Data___Inc_Lender!G:G,"",0)</f>
        <v>42481</v>
      </c>
      <c r="H2078" s="8" t="str">
        <f>IFERROR(Apollo_Data__Comp_No[[#This Row],[First Name]],"")</f>
        <v>Kieran</v>
      </c>
      <c r="I2078" s="8" t="str">
        <f>IFERROR(Apollo_Data__Comp_No[[#This Row],[Last Name]],"")</f>
        <v>Bray</v>
      </c>
      <c r="M2078" s="8" t="str">
        <f>IFERROR(Apollo_Data__Comp_No[[#This Row],[Company Linkedin Url]],"")</f>
        <v>http://www.linkedin.com/company/rainierdevelopmentslimited</v>
      </c>
      <c r="N2078" s="8" t="str">
        <f>IFERROR(Apollo_Data__Comp_No[[#This Row],[Website]],"")</f>
        <v>https://rainierdevelopments.co.uk</v>
      </c>
      <c r="O2078" s="8" t="str">
        <f>IFERROR(Apollo_Data__Comp_No[[#This Row],[Company Address]],"")</f>
        <v>62 High Street, Solihull, England, United Kingdom, B95 5AN</v>
      </c>
      <c r="P2078" s="32"/>
    </row>
    <row r="2079" spans="1:16" x14ac:dyDescent="0.4">
      <c r="A2079" s="18" t="str">
        <f>IFERROR(Apollo_Data__Comp_No[[#This Row],[CH Company number]],"")</f>
        <v>13484292</v>
      </c>
      <c r="B2079" s="14" t="str">
        <f>IFERROR(Apollo_Data__Comp_No[[#This Row],[company]],"")</f>
        <v>MurrayTwohig</v>
      </c>
      <c r="C2079" s="14" t="str">
        <f>IFERROR(_xlfn.XLOOKUP(Apollo_Results[[#This Row],[Company Number ]],Apollo_Data___Inc_Lender!A:A,Apollo_Data___Inc_Lender!C:C,,)&amp;"","")</f>
        <v>Pier - Francioni; William - Murray; David - Twohig</v>
      </c>
      <c r="D2079" s="8" t="str">
        <f>IFERROR(_xlfn.XLOOKUP(Apollo_Results[[#This Row],[Company Number ]],Apollo_Data___Inc_Lender!A:A,Apollo_Data___Inc_Lender!D:D,,)&amp;"","")</f>
        <v/>
      </c>
      <c r="E2079" s="19">
        <f>IFERROR(_xlfn.XLOOKUP(Apollo_Results[[#This Row],[Company Number ]],Apollo_Data___Inc_Lender!A:A,Apollo_Data___Inc_Lender!E:E,"",),"")</f>
        <v>0</v>
      </c>
      <c r="F2079" s="8" t="str">
        <f>IFERROR(_xlfn.XLOOKUP(Apollo_Results[[#This Row],[Company Number ]],Apollo_Data___Inc_Lender!A:A,Apollo_Data___Inc_Lender!F:F,"",0)&amp;"","")</f>
        <v/>
      </c>
      <c r="G2079" s="19">
        <f>_xlfn.XLOOKUP(Apollo_Results[[#This Row],[Company Number ]],Apollo_Data___Inc_Lender!A:A,Apollo_Data___Inc_Lender!G:G,"",0)</f>
        <v>44376</v>
      </c>
      <c r="H2079" s="8" t="str">
        <f>IFERROR(Apollo_Data__Comp_No[[#This Row],[First Name]],"")</f>
        <v>Honor</v>
      </c>
      <c r="I2079" s="8" t="str">
        <f>IFERROR(Apollo_Data__Comp_No[[#This Row],[Last Name]],"")</f>
        <v>Fishburn</v>
      </c>
      <c r="M2079" s="8" t="str">
        <f>IFERROR(Apollo_Data__Comp_No[[#This Row],[Company Linkedin Url]],"")</f>
        <v>http://www.linkedin.com/company/murray-twohig</v>
      </c>
      <c r="N2079" s="8" t="str">
        <f>IFERROR(Apollo_Data__Comp_No[[#This Row],[Website]],"")</f>
        <v>https://murraytwohig.com</v>
      </c>
      <c r="O2079" s="8" t="str">
        <f>IFERROR(Apollo_Data__Comp_No[[#This Row],[Company Address]],"")</f>
        <v>136 Tooley Street, London, England, United Kingdom, SE1 2TU</v>
      </c>
      <c r="P2079" s="32"/>
    </row>
    <row r="2080" spans="1:16" x14ac:dyDescent="0.4">
      <c r="A2080" s="18" t="str">
        <f>IFERROR(Apollo_Data__Comp_No[[#This Row],[CH Company number]],"")</f>
        <v>13464702</v>
      </c>
      <c r="B2080" s="14" t="str">
        <f>IFERROR(Apollo_Data__Comp_No[[#This Row],[company]],"")</f>
        <v>Kinver Capital</v>
      </c>
      <c r="C2080" s="14" t="str">
        <f>IFERROR(_xlfn.XLOOKUP(Apollo_Results[[#This Row],[Company Number ]],Apollo_Data___Inc_Lender!A:A,Apollo_Data___Inc_Lender!C:C,,)&amp;"","")</f>
        <v>Lydia - Webb; Thomas - Webb</v>
      </c>
      <c r="D2080" s="8" t="str">
        <f>IFERROR(_xlfn.XLOOKUP(Apollo_Results[[#This Row],[Company Number ]],Apollo_Data___Inc_Lender!A:A,Apollo_Data___Inc_Lender!D:D,,)&amp;"","")</f>
        <v/>
      </c>
      <c r="E2080" s="19">
        <f>IFERROR(_xlfn.XLOOKUP(Apollo_Results[[#This Row],[Company Number ]],Apollo_Data___Inc_Lender!A:A,Apollo_Data___Inc_Lender!E:E,"",),"")</f>
        <v>0</v>
      </c>
      <c r="F2080" s="8" t="str">
        <f>IFERROR(_xlfn.XLOOKUP(Apollo_Results[[#This Row],[Company Number ]],Apollo_Data___Inc_Lender!A:A,Apollo_Data___Inc_Lender!F:F,"",0)&amp;"","")</f>
        <v/>
      </c>
      <c r="G2080" s="19">
        <f>_xlfn.XLOOKUP(Apollo_Results[[#This Row],[Company Number ]],Apollo_Data___Inc_Lender!A:A,Apollo_Data___Inc_Lender!G:G,"",0)</f>
        <v>44365</v>
      </c>
      <c r="H2080" s="8" t="str">
        <f>IFERROR(Apollo_Data__Comp_No[[#This Row],[First Name]],"")</f>
        <v>Tom</v>
      </c>
      <c r="I2080" s="8" t="str">
        <f>IFERROR(Apollo_Data__Comp_No[[#This Row],[Last Name]],"")</f>
        <v>Webb</v>
      </c>
      <c r="M2080" s="8" t="str">
        <f>IFERROR(Apollo_Data__Comp_No[[#This Row],[Company Linkedin Url]],"")</f>
        <v>http://www.linkedin.com/company/kinver-capital</v>
      </c>
      <c r="N2080" s="8" t="str">
        <f>IFERROR(Apollo_Data__Comp_No[[#This Row],[Website]],"")</f>
        <v>https://kinvercapital.com</v>
      </c>
      <c r="O2080" s="8">
        <f>IFERROR(Apollo_Data__Comp_No[[#This Row],[Company Address]],"")</f>
        <v>0</v>
      </c>
      <c r="P2080" s="32"/>
    </row>
    <row r="2081" spans="1:16" x14ac:dyDescent="0.4">
      <c r="A2081" s="18" t="str">
        <f>IFERROR(Apollo_Data__Comp_No[[#This Row],[CH Company number]],"")</f>
        <v>07900525</v>
      </c>
      <c r="B2081" s="14" t="str">
        <f>IFERROR(Apollo_Data__Comp_No[[#This Row],[company]],"")</f>
        <v>Solus Homes Ltd.</v>
      </c>
      <c r="C2081" s="14" t="str">
        <f>IFERROR(_xlfn.XLOOKUP(Apollo_Results[[#This Row],[Company Number ]],Apollo_Data___Inc_Lender!A:A,Apollo_Data___Inc_Lender!C:C,,)&amp;"","")</f>
        <v>Mark - Horsnall</v>
      </c>
      <c r="D2081" s="8" t="str">
        <f>IFERROR(_xlfn.XLOOKUP(Apollo_Results[[#This Row],[Company Number ]],Apollo_Data___Inc_Lender!A:A,Apollo_Data___Inc_Lender!D:D,,)&amp;"","")</f>
        <v>Paragon Bank PLC</v>
      </c>
      <c r="E2081" s="19">
        <f>IFERROR(_xlfn.XLOOKUP(Apollo_Results[[#This Row],[Company Number ]],Apollo_Data___Inc_Lender!A:A,Apollo_Data___Inc_Lender!E:E,"",),"")</f>
        <v>43082</v>
      </c>
      <c r="F2081" s="8" t="str">
        <f>IFERROR(_xlfn.XLOOKUP(Apollo_Results[[#This Row],[Company Number ]],Apollo_Data___Inc_Lender!A:A,Apollo_Data___Inc_Lender!F:F,"",0)&amp;"","")</f>
        <v>fully-satisfied</v>
      </c>
      <c r="G2081" s="19">
        <f>_xlfn.XLOOKUP(Apollo_Results[[#This Row],[Company Number ]],Apollo_Data___Inc_Lender!A:A,Apollo_Data___Inc_Lender!G:G,"",0)</f>
        <v>40914</v>
      </c>
      <c r="H2081" s="8" t="str">
        <f>IFERROR(Apollo_Data__Comp_No[[#This Row],[First Name]],"")</f>
        <v>Mark</v>
      </c>
      <c r="I2081" s="8" t="str">
        <f>IFERROR(Apollo_Data__Comp_No[[#This Row],[Last Name]],"")</f>
        <v>Horsnall</v>
      </c>
      <c r="M2081" s="8" t="str">
        <f>IFERROR(Apollo_Data__Comp_No[[#This Row],[Company Linkedin Url]],"")</f>
        <v>http://www.linkedin.com/company/solushomes</v>
      </c>
      <c r="N2081" s="8" t="str">
        <f>IFERROR(Apollo_Data__Comp_No[[#This Row],[Website]],"")</f>
        <v>https://solushomes.co.uk</v>
      </c>
      <c r="O2081" s="8" t="str">
        <f>IFERROR(Apollo_Data__Comp_No[[#This Row],[Company Address]],"")</f>
        <v>United Kingdom</v>
      </c>
      <c r="P2081" s="32"/>
    </row>
    <row r="2082" spans="1:16" x14ac:dyDescent="0.4">
      <c r="A2082" s="18" t="str">
        <f>IFERROR(Apollo_Data__Comp_No[[#This Row],[CH Company number]],"")</f>
        <v>04376798</v>
      </c>
      <c r="B2082" s="14" t="str">
        <f>IFERROR(Apollo_Data__Comp_No[[#This Row],[company]],"")</f>
        <v>Robert Luff &amp; Co Estates Agents</v>
      </c>
      <c r="C2082" s="14" t="str">
        <f>IFERROR(_xlfn.XLOOKUP(Apollo_Results[[#This Row],[Company Number ]],Apollo_Data___Inc_Lender!A:A,Apollo_Data___Inc_Lender!C:C,,)&amp;"","")</f>
        <v>Tracey - Darlow; Benjamin - Hollingsworth</v>
      </c>
      <c r="D2082" s="8" t="str">
        <f>IFERROR(_xlfn.XLOOKUP(Apollo_Results[[#This Row],[Company Number ]],Apollo_Data___Inc_Lender!A:A,Apollo_Data___Inc_Lender!D:D,,)&amp;"","")</f>
        <v>Aif 1 LTD</v>
      </c>
      <c r="E2082" s="19">
        <f>IFERROR(_xlfn.XLOOKUP(Apollo_Results[[#This Row],[Company Number ]],Apollo_Data___Inc_Lender!A:A,Apollo_Data___Inc_Lender!E:E,"",),"")</f>
        <v>43584</v>
      </c>
      <c r="F2082" s="8" t="str">
        <f>IFERROR(_xlfn.XLOOKUP(Apollo_Results[[#This Row],[Company Number ]],Apollo_Data___Inc_Lender!A:A,Apollo_Data___Inc_Lender!F:F,"",0)&amp;"","")</f>
        <v>outstanding</v>
      </c>
      <c r="G2082" s="19">
        <f>_xlfn.XLOOKUP(Apollo_Results[[#This Row],[Company Number ]],Apollo_Data___Inc_Lender!A:A,Apollo_Data___Inc_Lender!G:G,"",0)</f>
        <v>37306</v>
      </c>
      <c r="H2082" s="8" t="str">
        <f>IFERROR(Apollo_Data__Comp_No[[#This Row],[First Name]],"")</f>
        <v>Luke</v>
      </c>
      <c r="I2082" s="8" t="str">
        <f>IFERROR(Apollo_Data__Comp_No[[#This Row],[Last Name]],"")</f>
        <v>Mills</v>
      </c>
      <c r="M2082" s="8" t="str">
        <f>IFERROR(Apollo_Data__Comp_No[[#This Row],[Company Linkedin Url]],"")</f>
        <v>http://www.linkedin.com/company/robert-luff-co-estates-agents</v>
      </c>
      <c r="N2082" s="8" t="str">
        <f>IFERROR(Apollo_Data__Comp_No[[#This Row],[Website]],"")</f>
        <v>https://robertluff.co.uk</v>
      </c>
      <c r="O2082" s="8" t="str">
        <f>IFERROR(Apollo_Data__Comp_No[[#This Row],[Company Address]],"")</f>
        <v>Worthing, England, United Kingdom</v>
      </c>
      <c r="P2082" s="32"/>
    </row>
    <row r="2083" spans="1:16" x14ac:dyDescent="0.4">
      <c r="A2083" s="18" t="str">
        <f>IFERROR(Apollo_Data__Comp_No[[#This Row],[CH Company number]],"")</f>
        <v>11185786</v>
      </c>
      <c r="B2083" s="14" t="str">
        <f>IFERROR(Apollo_Data__Comp_No[[#This Row],[company]],"")</f>
        <v>Jaynic</v>
      </c>
      <c r="C2083" s="14" t="str">
        <f>IFERROR(_xlfn.XLOOKUP(Apollo_Results[[#This Row],[Company Number ]],Apollo_Data___Inc_Lender!A:A,Apollo_Data___Inc_Lender!C:C,,)&amp;"","")</f>
        <v>Jayne - Rumsey; Nicholas - Rumsey</v>
      </c>
      <c r="D2083" s="8" t="str">
        <f>IFERROR(_xlfn.XLOOKUP(Apollo_Results[[#This Row],[Company Number ]],Apollo_Data___Inc_Lender!A:A,Apollo_Data___Inc_Lender!D:D,,)&amp;"","")</f>
        <v>Pramerica Real Estate Capital Vi S.À R.L.</v>
      </c>
      <c r="E2083" s="19">
        <f>IFERROR(_xlfn.XLOOKUP(Apollo_Results[[#This Row],[Company Number ]],Apollo_Data___Inc_Lender!A:A,Apollo_Data___Inc_Lender!E:E,"",),"")</f>
        <v>43188</v>
      </c>
      <c r="F2083" s="8" t="str">
        <f>IFERROR(_xlfn.XLOOKUP(Apollo_Results[[#This Row],[Company Number ]],Apollo_Data___Inc_Lender!A:A,Apollo_Data___Inc_Lender!F:F,"",0)&amp;"","")</f>
        <v>fully-satisfied</v>
      </c>
      <c r="G2083" s="19">
        <f>_xlfn.XLOOKUP(Apollo_Results[[#This Row],[Company Number ]],Apollo_Data___Inc_Lender!A:A,Apollo_Data___Inc_Lender!G:G,"",0)</f>
        <v>43136</v>
      </c>
      <c r="H2083" s="8" t="str">
        <f>IFERROR(Apollo_Data__Comp_No[[#This Row],[First Name]],"")</f>
        <v>Paul</v>
      </c>
      <c r="I2083" s="8" t="str">
        <f>IFERROR(Apollo_Data__Comp_No[[#This Row],[Last Name]],"")</f>
        <v>Sutton</v>
      </c>
      <c r="M2083" s="8" t="str">
        <f>IFERROR(Apollo_Data__Comp_No[[#This Row],[Company Linkedin Url]],"")</f>
        <v>http://www.linkedin.com/company/jaynic</v>
      </c>
      <c r="N2083" s="8" t="str">
        <f>IFERROR(Apollo_Data__Comp_No[[#This Row],[Website]],"")</f>
        <v>https://jaynic.co.uk</v>
      </c>
      <c r="O2083" s="8" t="str">
        <f>IFERROR(Apollo_Data__Comp_No[[#This Row],[Company Address]],"")</f>
        <v>Enterprise Way, Haverhill, England, United Kingdom, CB9 7LR</v>
      </c>
      <c r="P2083" s="32"/>
    </row>
    <row r="2084" spans="1:16" x14ac:dyDescent="0.4">
      <c r="A2084" s="18" t="str">
        <f>IFERROR(Apollo_Data__Comp_No[[#This Row],[CH Company number]],"")</f>
        <v>11028452</v>
      </c>
      <c r="B2084" s="14" t="str">
        <f>IFERROR(Apollo_Data__Comp_No[[#This Row],[company]],"")</f>
        <v>Medway Development Company Ltd</v>
      </c>
      <c r="C2084" s="14" t="str">
        <f>IFERROR(_xlfn.XLOOKUP(Apollo_Results[[#This Row],[Company Number ]],Apollo_Data___Inc_Lender!A:A,Apollo_Data___Inc_Lender!C:C,,)&amp;"","")</f>
        <v>David - Gannicott; Jonathan - Sadler; Peter - Sloane; Richard - Stevens</v>
      </c>
      <c r="D2084" s="8" t="str">
        <f>IFERROR(_xlfn.XLOOKUP(Apollo_Results[[#This Row],[Company Number ]],Apollo_Data___Inc_Lender!A:A,Apollo_Data___Inc_Lender!D:D,,)&amp;"","")</f>
        <v>Medway Council</v>
      </c>
      <c r="E2084" s="19">
        <f>IFERROR(_xlfn.XLOOKUP(Apollo_Results[[#This Row],[Company Number ]],Apollo_Data___Inc_Lender!A:A,Apollo_Data___Inc_Lender!E:E,"",),"")</f>
        <v>45750</v>
      </c>
      <c r="F2084" s="8" t="str">
        <f>IFERROR(_xlfn.XLOOKUP(Apollo_Results[[#This Row],[Company Number ]],Apollo_Data___Inc_Lender!A:A,Apollo_Data___Inc_Lender!F:F,"",0)&amp;"","")</f>
        <v>outstanding</v>
      </c>
      <c r="G2084" s="19">
        <f>_xlfn.XLOOKUP(Apollo_Results[[#This Row],[Company Number ]],Apollo_Data___Inc_Lender!A:A,Apollo_Data___Inc_Lender!G:G,"",0)</f>
        <v>43032</v>
      </c>
      <c r="H2084" s="8" t="str">
        <f>IFERROR(Apollo_Data__Comp_No[[#This Row],[First Name]],"")</f>
        <v>Jedene</v>
      </c>
      <c r="I2084" s="8" t="str">
        <f>IFERROR(Apollo_Data__Comp_No[[#This Row],[Last Name]],"")</f>
        <v>Arnold</v>
      </c>
      <c r="M2084" s="8" t="str">
        <f>IFERROR(Apollo_Data__Comp_No[[#This Row],[Company Linkedin Url]],"")</f>
        <v>http://www.linkedin.com/company/medway-development-company-ltd</v>
      </c>
      <c r="N2084" s="8" t="str">
        <f>IFERROR(Apollo_Data__Comp_No[[#This Row],[Website]],"")</f>
        <v>https://medwaydevelopmentcompany.co.uk</v>
      </c>
      <c r="O2084" s="8" t="str">
        <f>IFERROR(Apollo_Data__Comp_No[[#This Row],[Company Address]],"")</f>
        <v>Chatham, England, United Kingdom</v>
      </c>
      <c r="P2084" s="32"/>
    </row>
    <row r="2085" spans="1:16" x14ac:dyDescent="0.4">
      <c r="A2085" s="18" t="str">
        <f>IFERROR(Apollo_Data__Comp_No[[#This Row],[CH Company number]],"")</f>
        <v>SC621157</v>
      </c>
      <c r="B2085" s="14" t="str">
        <f>IFERROR(Apollo_Data__Comp_No[[#This Row],[company]],"")</f>
        <v>Glenesk Homes</v>
      </c>
      <c r="C2085" s="14" t="str">
        <f>IFERROR(_xlfn.XLOOKUP(Apollo_Results[[#This Row],[Company Number ]],Apollo_Data___Inc_Lender!A:A,Apollo_Data___Inc_Lender!C:C,,)&amp;"","")</f>
        <v>Andrew - Richards</v>
      </c>
      <c r="D2085" s="8" t="str">
        <f>IFERROR(_xlfn.XLOOKUP(Apollo_Results[[#This Row],[Company Number ]],Apollo_Data___Inc_Lender!A:A,Apollo_Data___Inc_Lender!D:D,,)&amp;"","")</f>
        <v/>
      </c>
      <c r="E2085" s="19">
        <f>IFERROR(_xlfn.XLOOKUP(Apollo_Results[[#This Row],[Company Number ]],Apollo_Data___Inc_Lender!A:A,Apollo_Data___Inc_Lender!E:E,"",),"")</f>
        <v>0</v>
      </c>
      <c r="F2085" s="8" t="str">
        <f>IFERROR(_xlfn.XLOOKUP(Apollo_Results[[#This Row],[Company Number ]],Apollo_Data___Inc_Lender!A:A,Apollo_Data___Inc_Lender!F:F,"",0)&amp;"","")</f>
        <v/>
      </c>
      <c r="G2085" s="19">
        <f>_xlfn.XLOOKUP(Apollo_Results[[#This Row],[Company Number ]],Apollo_Data___Inc_Lender!A:A,Apollo_Data___Inc_Lender!G:G,"",0)</f>
        <v>43509</v>
      </c>
      <c r="H2085" s="8" t="str">
        <f>IFERROR(Apollo_Data__Comp_No[[#This Row],[First Name]],"")</f>
        <v>Kay</v>
      </c>
      <c r="I2085" s="8" t="str">
        <f>IFERROR(Apollo_Data__Comp_No[[#This Row],[Last Name]],"")</f>
        <v>Akbar</v>
      </c>
      <c r="M2085" s="8" t="str">
        <f>IFERROR(Apollo_Data__Comp_No[[#This Row],[Company Linkedin Url]],"")</f>
        <v>http://www.linkedin.com/company/glenesk-homes</v>
      </c>
      <c r="N2085" s="8" t="str">
        <f>IFERROR(Apollo_Data__Comp_No[[#This Row],[Website]],"")</f>
        <v>https://gleneskhomes.com</v>
      </c>
      <c r="O2085" s="8" t="str">
        <f>IFERROR(Apollo_Data__Comp_No[[#This Row],[Company Address]],"")</f>
        <v>152 West Regent Street, Glasgow, Scotland, United Kingdom, G2 2RQ</v>
      </c>
      <c r="P2085" s="32"/>
    </row>
    <row r="2086" spans="1:16" x14ac:dyDescent="0.4">
      <c r="A2086" s="18" t="str">
        <f>IFERROR(Apollo_Data__Comp_No[[#This Row],[CH Company number]],"")</f>
        <v>14763558</v>
      </c>
      <c r="B2086" s="14" t="str">
        <f>IFERROR(Apollo_Data__Comp_No[[#This Row],[company]],"")</f>
        <v>Turner Westwell</v>
      </c>
      <c r="C2086" s="14" t="str">
        <f>IFERROR(_xlfn.XLOOKUP(Apollo_Results[[#This Row],[Company Number ]],Apollo_Data___Inc_Lender!A:A,Apollo_Data___Inc_Lender!C:C,,)&amp;"","")</f>
        <v>Adam - Turner; Andrew - Turner; Adam - Westwell; Daniel - Westwell</v>
      </c>
      <c r="D2086" s="8" t="str">
        <f>IFERROR(_xlfn.XLOOKUP(Apollo_Results[[#This Row],[Company Number ]],Apollo_Data___Inc_Lender!A:A,Apollo_Data___Inc_Lender!D:D,,)&amp;"","")</f>
        <v>Adam Westwell</v>
      </c>
      <c r="E2086" s="19">
        <f>IFERROR(_xlfn.XLOOKUP(Apollo_Results[[#This Row],[Company Number ]],Apollo_Data___Inc_Lender!A:A,Apollo_Data___Inc_Lender!E:E,"",),"")</f>
        <v>45049</v>
      </c>
      <c r="F2086" s="8" t="str">
        <f>IFERROR(_xlfn.XLOOKUP(Apollo_Results[[#This Row],[Company Number ]],Apollo_Data___Inc_Lender!A:A,Apollo_Data___Inc_Lender!F:F,"",0)&amp;"","")</f>
        <v>outstanding</v>
      </c>
      <c r="G2086" s="19">
        <f>_xlfn.XLOOKUP(Apollo_Results[[#This Row],[Company Number ]],Apollo_Data___Inc_Lender!A:A,Apollo_Data___Inc_Lender!G:G,"",0)</f>
        <v>45013</v>
      </c>
      <c r="H2086" s="8" t="str">
        <f>IFERROR(Apollo_Data__Comp_No[[#This Row],[First Name]],"")</f>
        <v>Adam</v>
      </c>
      <c r="I2086" s="8" t="str">
        <f>IFERROR(Apollo_Data__Comp_No[[#This Row],[Last Name]],"")</f>
        <v>Westwell</v>
      </c>
      <c r="M2086" s="8" t="str">
        <f>IFERROR(Apollo_Data__Comp_No[[#This Row],[Company Linkedin Url]],"")</f>
        <v>http://www.linkedin.com/company/turner-westwell</v>
      </c>
      <c r="N2086" s="8" t="str">
        <f>IFERROR(Apollo_Data__Comp_No[[#This Row],[Website]],"")</f>
        <v>https://turnerwestwell.co.uk</v>
      </c>
      <c r="O2086" s="8" t="str">
        <f>IFERROR(Apollo_Data__Comp_No[[#This Row],[Company Address]],"")</f>
        <v>United Kingdom</v>
      </c>
      <c r="P2086" s="32"/>
    </row>
    <row r="2087" spans="1:16" x14ac:dyDescent="0.4">
      <c r="A2087" s="18" t="str">
        <f>IFERROR(Apollo_Data__Comp_No[[#This Row],[CH Company number]],"")</f>
        <v>05603125</v>
      </c>
      <c r="B2087" s="14" t="str">
        <f>IFERROR(Apollo_Data__Comp_No[[#This Row],[company]],"")</f>
        <v>St James Securities Limited</v>
      </c>
      <c r="C2087" s="14" t="str">
        <f>IFERROR(_xlfn.XLOOKUP(Apollo_Results[[#This Row],[Company Number ]],Apollo_Data___Inc_Lender!A:A,Apollo_Data___Inc_Lender!C:C,,)&amp;"","")</f>
        <v>Daniel - Murray; Oliver - Quarmby</v>
      </c>
      <c r="D2087" s="8" t="str">
        <f>IFERROR(_xlfn.XLOOKUP(Apollo_Results[[#This Row],[Company Number ]],Apollo_Data___Inc_Lender!A:A,Apollo_Data___Inc_Lender!D:D,,)&amp;"","")</f>
        <v>Bank of Scotland PLC in Its Capacity as Agent and Security Trustee for the Finance Parties (The Security Trustee)</v>
      </c>
      <c r="E2087" s="19">
        <f>IFERROR(_xlfn.XLOOKUP(Apollo_Results[[#This Row],[Company Number ]],Apollo_Data___Inc_Lender!A:A,Apollo_Data___Inc_Lender!E:E,"",),"")</f>
        <v>40507</v>
      </c>
      <c r="F2087" s="8" t="str">
        <f>IFERROR(_xlfn.XLOOKUP(Apollo_Results[[#This Row],[Company Number ]],Apollo_Data___Inc_Lender!A:A,Apollo_Data___Inc_Lender!F:F,"",0)&amp;"","")</f>
        <v>fully-satisfied</v>
      </c>
      <c r="G2087" s="19">
        <f>_xlfn.XLOOKUP(Apollo_Results[[#This Row],[Company Number ]],Apollo_Data___Inc_Lender!A:A,Apollo_Data___Inc_Lender!G:G,"",0)</f>
        <v>38650</v>
      </c>
      <c r="H2087" s="8" t="str">
        <f>IFERROR(Apollo_Data__Comp_No[[#This Row],[First Name]],"")</f>
        <v>Oliver</v>
      </c>
      <c r="I2087" s="8" t="str">
        <f>IFERROR(Apollo_Data__Comp_No[[#This Row],[Last Name]],"")</f>
        <v>Quarmby</v>
      </c>
      <c r="M2087" s="8" t="str">
        <f>IFERROR(Apollo_Data__Comp_No[[#This Row],[Company Linkedin Url]],"")</f>
        <v>http://www.linkedin.com/company/st-james-securities-limited</v>
      </c>
      <c r="N2087" s="8" t="str">
        <f>IFERROR(Apollo_Data__Comp_No[[#This Row],[Website]],"")</f>
        <v>https://sjs.co.uk</v>
      </c>
      <c r="O2087" s="8" t="str">
        <f>IFERROR(Apollo_Data__Comp_No[[#This Row],[Company Address]],"")</f>
        <v>3rd Albion Street, Leeds, England, United Kingdom, LS1 5</v>
      </c>
      <c r="P2087" s="32"/>
    </row>
    <row r="2088" spans="1:16" x14ac:dyDescent="0.4">
      <c r="A2088" s="18" t="str">
        <f>IFERROR(Apollo_Data__Comp_No[[#This Row],[CH Company number]],"")</f>
        <v>04120479</v>
      </c>
      <c r="B2088" s="14" t="str">
        <f>IFERROR(Apollo_Data__Comp_No[[#This Row],[company]],"")</f>
        <v>JD Property</v>
      </c>
      <c r="C2088" s="14" t="str">
        <f>IFERROR(_xlfn.XLOOKUP(Apollo_Results[[#This Row],[Company Number ]],Apollo_Data___Inc_Lender!A:A,Apollo_Data___Inc_Lender!C:C,,)&amp;"","")</f>
        <v>Collette - Tasker Taylor</v>
      </c>
      <c r="D2088" s="8" t="str">
        <f>IFERROR(_xlfn.XLOOKUP(Apollo_Results[[#This Row],[Company Number ]],Apollo_Data___Inc_Lender!A:A,Apollo_Data___Inc_Lender!D:D,,)&amp;"","")</f>
        <v>Clydesdale Bank Public Limited Company</v>
      </c>
      <c r="E2088" s="19">
        <f>IFERROR(_xlfn.XLOOKUP(Apollo_Results[[#This Row],[Company Number ]],Apollo_Data___Inc_Lender!A:A,Apollo_Data___Inc_Lender!E:E,"",),"")</f>
        <v>38727</v>
      </c>
      <c r="F2088" s="8" t="str">
        <f>IFERROR(_xlfn.XLOOKUP(Apollo_Results[[#This Row],[Company Number ]],Apollo_Data___Inc_Lender!A:A,Apollo_Data___Inc_Lender!F:F,"",0)&amp;"","")</f>
        <v>outstanding</v>
      </c>
      <c r="G2088" s="19">
        <f>_xlfn.XLOOKUP(Apollo_Results[[#This Row],[Company Number ]],Apollo_Data___Inc_Lender!A:A,Apollo_Data___Inc_Lender!G:G,"",0)</f>
        <v>36866</v>
      </c>
      <c r="H2088" s="8" t="str">
        <f>IFERROR(Apollo_Data__Comp_No[[#This Row],[First Name]],"")</f>
        <v>Donatina</v>
      </c>
      <c r="I2088" s="8" t="str">
        <f>IFERROR(Apollo_Data__Comp_No[[#This Row],[Last Name]],"")</f>
        <v>Immediata</v>
      </c>
      <c r="M2088" s="8" t="str">
        <f>IFERROR(Apollo_Data__Comp_No[[#This Row],[Company Linkedin Url]],"")</f>
        <v>http://www.linkedin.com/company/jdproperty</v>
      </c>
      <c r="N2088" s="8" t="str">
        <f>IFERROR(Apollo_Data__Comp_No[[#This Row],[Website]],"")</f>
        <v>https://jdproperty.com.au</v>
      </c>
      <c r="O2088" s="8" t="str">
        <f>IFERROR(Apollo_Data__Comp_No[[#This Row],[Company Address]],"")</f>
        <v>154 Melbourne St, Brisbane, Queensland, Australia, 4101</v>
      </c>
      <c r="P2088" s="32"/>
    </row>
    <row r="2089" spans="1:16" x14ac:dyDescent="0.4">
      <c r="A2089" s="18" t="str">
        <f>IFERROR(Apollo_Data__Comp_No[[#This Row],[CH Company number]],"")</f>
        <v>00937606</v>
      </c>
      <c r="B2089" s="14" t="str">
        <f>IFERROR(Apollo_Data__Comp_No[[#This Row],[company]],"")</f>
        <v>SevenHomes</v>
      </c>
      <c r="C2089" s="14" t="str">
        <f>IFERROR(_xlfn.XLOOKUP(Apollo_Results[[#This Row],[Company Number ]],Apollo_Data___Inc_Lender!A:A,Apollo_Data___Inc_Lender!C:C,,)&amp;"","")</f>
        <v>Cmg Leasehold Management Limited; James - Dey; Michelle - Evans; David - Higson; Barbara - Snell; Gideon - Southwell</v>
      </c>
      <c r="D2089" s="8" t="str">
        <f>IFERROR(_xlfn.XLOOKUP(Apollo_Results[[#This Row],[Company Number ]],Apollo_Data___Inc_Lender!A:A,Apollo_Data___Inc_Lender!D:D,,)&amp;"","")</f>
        <v/>
      </c>
      <c r="E2089" s="19">
        <f>IFERROR(_xlfn.XLOOKUP(Apollo_Results[[#This Row],[Company Number ]],Apollo_Data___Inc_Lender!A:A,Apollo_Data___Inc_Lender!E:E,"",),"")</f>
        <v>0</v>
      </c>
      <c r="F2089" s="8" t="str">
        <f>IFERROR(_xlfn.XLOOKUP(Apollo_Results[[#This Row],[Company Number ]],Apollo_Data___Inc_Lender!A:A,Apollo_Data___Inc_Lender!F:F,"",0)&amp;"","")</f>
        <v/>
      </c>
      <c r="G2089" s="19">
        <f>_xlfn.XLOOKUP(Apollo_Results[[#This Row],[Company Number ]],Apollo_Data___Inc_Lender!A:A,Apollo_Data___Inc_Lender!G:G,"",0)</f>
        <v>25071</v>
      </c>
      <c r="H2089" s="8" t="str">
        <f>IFERROR(Apollo_Data__Comp_No[[#This Row],[First Name]],"")</f>
        <v>Paresh</v>
      </c>
      <c r="I2089" s="8" t="str">
        <f>IFERROR(Apollo_Data__Comp_No[[#This Row],[Last Name]],"")</f>
        <v>Laxhman</v>
      </c>
      <c r="M2089" s="8" t="str">
        <f>IFERROR(Apollo_Data__Comp_No[[#This Row],[Company Linkedin Url]],"")</f>
        <v>http://www.linkedin.com/company/sevenhomes</v>
      </c>
      <c r="N2089" s="8" t="str">
        <f>IFERROR(Apollo_Data__Comp_No[[#This Row],[Website]],"")</f>
        <v>https://sevenhomes.co.uk</v>
      </c>
      <c r="O2089" s="8" t="str">
        <f>IFERROR(Apollo_Data__Comp_No[[#This Row],[Company Address]],"")</f>
        <v>112 Colmore Row, Birmingham, England, United Kingdom, B3 3AG</v>
      </c>
      <c r="P2089" s="32"/>
    </row>
    <row r="2090" spans="1:16" x14ac:dyDescent="0.4">
      <c r="A2090" s="18" t="str">
        <f>IFERROR(Apollo_Data__Comp_No[[#This Row],[CH Company number]],"")</f>
        <v>10208569</v>
      </c>
      <c r="B2090" s="14" t="str">
        <f>IFERROR(Apollo_Data__Comp_No[[#This Row],[company]],"")</f>
        <v>Coln Signature Homes</v>
      </c>
      <c r="C2090" s="14" t="str">
        <f>IFERROR(_xlfn.XLOOKUP(Apollo_Results[[#This Row],[Company Number ]],Apollo_Data___Inc_Lender!A:A,Apollo_Data___Inc_Lender!C:C,,)&amp;"","")</f>
        <v>Robert - Bland; Roger - Brennan; Timothy - Lowe</v>
      </c>
      <c r="D2090" s="8" t="str">
        <f>IFERROR(_xlfn.XLOOKUP(Apollo_Results[[#This Row],[Company Number ]],Apollo_Data___Inc_Lender!A:A,Apollo_Data___Inc_Lender!D:D,,)&amp;"","")</f>
        <v>National Westminster Bank PLC</v>
      </c>
      <c r="E2090" s="19">
        <f>IFERROR(_xlfn.XLOOKUP(Apollo_Results[[#This Row],[Company Number ]],Apollo_Data___Inc_Lender!A:A,Apollo_Data___Inc_Lender!E:E,"",),"")</f>
        <v>43283</v>
      </c>
      <c r="F2090" s="8" t="str">
        <f>IFERROR(_xlfn.XLOOKUP(Apollo_Results[[#This Row],[Company Number ]],Apollo_Data___Inc_Lender!A:A,Apollo_Data___Inc_Lender!F:F,"",0)&amp;"","")</f>
        <v>fully-satisfied</v>
      </c>
      <c r="G2090" s="19">
        <f>_xlfn.XLOOKUP(Apollo_Results[[#This Row],[Company Number ]],Apollo_Data___Inc_Lender!A:A,Apollo_Data___Inc_Lender!G:G,"",0)</f>
        <v>42522</v>
      </c>
      <c r="H2090" s="8" t="str">
        <f>IFERROR(Apollo_Data__Comp_No[[#This Row],[First Name]],"")</f>
        <v>Tim</v>
      </c>
      <c r="I2090" s="8" t="str">
        <f>IFERROR(Apollo_Data__Comp_No[[#This Row],[Last Name]],"")</f>
        <v>Lowe</v>
      </c>
      <c r="M2090" s="8" t="str">
        <f>IFERROR(Apollo_Data__Comp_No[[#This Row],[Company Linkedin Url]],"")</f>
        <v>http://www.linkedin.com/company/coln-signature-homes</v>
      </c>
      <c r="N2090" s="8" t="str">
        <f>IFERROR(Apollo_Data__Comp_No[[#This Row],[Website]],"")</f>
        <v>https://colnsignaturehomes.co.uk</v>
      </c>
      <c r="O2090" s="8" t="str">
        <f>IFERROR(Apollo_Data__Comp_No[[#This Row],[Company Address]],"")</f>
        <v>4-5 Woodlands, Bristol, England, United Kingdom, BS32 4</v>
      </c>
      <c r="P2090" s="32"/>
    </row>
    <row r="2091" spans="1:16" x14ac:dyDescent="0.4">
      <c r="A2091" s="18" t="str">
        <f>IFERROR(Apollo_Data__Comp_No[[#This Row],[CH Company number]],"")</f>
        <v>14227330</v>
      </c>
      <c r="B2091" s="14" t="str">
        <f>IFERROR(Apollo_Data__Comp_No[[#This Row],[company]],"")</f>
        <v>CRT Property</v>
      </c>
      <c r="C2091" s="14" t="str">
        <f>IFERROR(_xlfn.XLOOKUP(Apollo_Results[[#This Row],[Company Number ]],Apollo_Data___Inc_Lender!A:A,Apollo_Data___Inc_Lender!C:C,,)&amp;"","")</f>
        <v>Charlotte - Denham; Peter - Denham</v>
      </c>
      <c r="D2091" s="8" t="str">
        <f>IFERROR(_xlfn.XLOOKUP(Apollo_Results[[#This Row],[Company Number ]],Apollo_Data___Inc_Lender!A:A,Apollo_Data___Inc_Lender!D:D,,)&amp;"","")</f>
        <v/>
      </c>
      <c r="E2091" s="19">
        <f>IFERROR(_xlfn.XLOOKUP(Apollo_Results[[#This Row],[Company Number ]],Apollo_Data___Inc_Lender!A:A,Apollo_Data___Inc_Lender!E:E,"",),"")</f>
        <v>0</v>
      </c>
      <c r="F2091" s="8" t="str">
        <f>IFERROR(_xlfn.XLOOKUP(Apollo_Results[[#This Row],[Company Number ]],Apollo_Data___Inc_Lender!A:A,Apollo_Data___Inc_Lender!F:F,"",0)&amp;"","")</f>
        <v/>
      </c>
      <c r="G2091" s="19">
        <f>_xlfn.XLOOKUP(Apollo_Results[[#This Row],[Company Number ]],Apollo_Data___Inc_Lender!A:A,Apollo_Data___Inc_Lender!G:G,"",0)</f>
        <v>44754</v>
      </c>
      <c r="H2091" s="8" t="str">
        <f>IFERROR(Apollo_Data__Comp_No[[#This Row],[First Name]],"")</f>
        <v>Shaun</v>
      </c>
      <c r="I2091" s="8" t="str">
        <f>IFERROR(Apollo_Data__Comp_No[[#This Row],[Last Name]],"")</f>
        <v>O'Brien</v>
      </c>
      <c r="M2091" s="8" t="str">
        <f>IFERROR(Apollo_Data__Comp_No[[#This Row],[Company Linkedin Url]],"")</f>
        <v>http://www.linkedin.com/company/crtproperty</v>
      </c>
      <c r="N2091" s="8" t="str">
        <f>IFERROR(Apollo_Data__Comp_No[[#This Row],[Website]],"")</f>
        <v>https://crtproperty.co.uk</v>
      </c>
      <c r="O2091" s="8" t="str">
        <f>IFERROR(Apollo_Data__Comp_No[[#This Row],[Company Address]],"")</f>
        <v>1 Valley Way, Wombwell, England, United Kingdom, S73 0BB</v>
      </c>
      <c r="P2091" s="32"/>
    </row>
    <row r="2092" spans="1:16" x14ac:dyDescent="0.4">
      <c r="A2092" s="18" t="str">
        <f>IFERROR(Apollo_Data__Comp_No[[#This Row],[CH Company number]],"")</f>
        <v>SC715230</v>
      </c>
      <c r="B2092" s="14" t="str">
        <f>IFERROR(Apollo_Data__Comp_No[[#This Row],[company]],"")</f>
        <v>K &amp; H Property Solutions</v>
      </c>
      <c r="C2092" s="14" t="str">
        <f>IFERROR(_xlfn.XLOOKUP(Apollo_Results[[#This Row],[Company Number ]],Apollo_Data___Inc_Lender!A:A,Apollo_Data___Inc_Lender!C:C,,)&amp;"","")</f>
        <v>Daryl - Harper; Matthew - Kennedy</v>
      </c>
      <c r="D2092" s="8" t="str">
        <f>IFERROR(_xlfn.XLOOKUP(Apollo_Results[[#This Row],[Company Number ]],Apollo_Data___Inc_Lender!A:A,Apollo_Data___Inc_Lender!D:D,,)&amp;"","")</f>
        <v/>
      </c>
      <c r="E2092" s="19">
        <f>IFERROR(_xlfn.XLOOKUP(Apollo_Results[[#This Row],[Company Number ]],Apollo_Data___Inc_Lender!A:A,Apollo_Data___Inc_Lender!E:E,"",),"")</f>
        <v>0</v>
      </c>
      <c r="F2092" s="8" t="str">
        <f>IFERROR(_xlfn.XLOOKUP(Apollo_Results[[#This Row],[Company Number ]],Apollo_Data___Inc_Lender!A:A,Apollo_Data___Inc_Lender!F:F,"",0)&amp;"","")</f>
        <v/>
      </c>
      <c r="G2092" s="19">
        <f>_xlfn.XLOOKUP(Apollo_Results[[#This Row],[Company Number ]],Apollo_Data___Inc_Lender!A:A,Apollo_Data___Inc_Lender!G:G,"",0)</f>
        <v>44516</v>
      </c>
      <c r="H2092" s="8" t="str">
        <f>IFERROR(Apollo_Data__Comp_No[[#This Row],[First Name]],"")</f>
        <v>Matthew</v>
      </c>
      <c r="I2092" s="8" t="str">
        <f>IFERROR(Apollo_Data__Comp_No[[#This Row],[Last Name]],"")</f>
        <v>Kennedy</v>
      </c>
      <c r="M2092" s="8" t="str">
        <f>IFERROR(Apollo_Data__Comp_No[[#This Row],[Company Linkedin Url]],"")</f>
        <v>http://www.linkedin.com/company/k-h-property-solutions</v>
      </c>
      <c r="N2092" s="8" t="str">
        <f>IFERROR(Apollo_Data__Comp_No[[#This Row],[Website]],"")</f>
        <v>https://khpropertysolutions.co.uk</v>
      </c>
      <c r="O2092" s="8" t="str">
        <f>IFERROR(Apollo_Data__Comp_No[[#This Row],[Company Address]],"")</f>
        <v>Glasgow, Scotland, United Kingdom</v>
      </c>
      <c r="P2092" s="32"/>
    </row>
    <row r="2093" spans="1:16" x14ac:dyDescent="0.4">
      <c r="A2093" s="18" t="str">
        <f>IFERROR(Apollo_Data__Comp_No[[#This Row],[CH Company number]],"")</f>
        <v>14797023</v>
      </c>
      <c r="B2093" s="14" t="str">
        <f>IFERROR(Apollo_Data__Comp_No[[#This Row],[company]],"")</f>
        <v>DB DESIGN &amp; BUILD (IGHTHAM) LTD</v>
      </c>
      <c r="C2093" s="14" t="str">
        <f>IFERROR(_xlfn.XLOOKUP(Apollo_Results[[#This Row],[Company Number ]],Apollo_Data___Inc_Lender!A:A,Apollo_Data___Inc_Lender!C:C,,)&amp;"","")</f>
        <v>Anne - Bowles; David - Bowles</v>
      </c>
      <c r="D2093" s="8" t="str">
        <f>IFERROR(_xlfn.XLOOKUP(Apollo_Results[[#This Row],[Company Number ]],Apollo_Data___Inc_Lender!A:A,Apollo_Data___Inc_Lender!D:D,,)&amp;"","")</f>
        <v/>
      </c>
      <c r="E2093" s="19">
        <f>IFERROR(_xlfn.XLOOKUP(Apollo_Results[[#This Row],[Company Number ]],Apollo_Data___Inc_Lender!A:A,Apollo_Data___Inc_Lender!E:E,"",),"")</f>
        <v>0</v>
      </c>
      <c r="F2093" s="8" t="str">
        <f>IFERROR(_xlfn.XLOOKUP(Apollo_Results[[#This Row],[Company Number ]],Apollo_Data___Inc_Lender!A:A,Apollo_Data___Inc_Lender!F:F,"",0)&amp;"","")</f>
        <v/>
      </c>
      <c r="G2093" s="19">
        <f>_xlfn.XLOOKUP(Apollo_Results[[#This Row],[Company Number ]],Apollo_Data___Inc_Lender!A:A,Apollo_Data___Inc_Lender!G:G,"",0)</f>
        <v>45028</v>
      </c>
      <c r="H2093" s="8" t="str">
        <f>IFERROR(Apollo_Data__Comp_No[[#This Row],[First Name]],"")</f>
        <v>David</v>
      </c>
      <c r="I2093" s="8" t="str">
        <f>IFERROR(Apollo_Data__Comp_No[[#This Row],[Last Name]],"")</f>
        <v>Bowles</v>
      </c>
      <c r="M2093" s="8" t="str">
        <f>IFERROR(Apollo_Data__Comp_No[[#This Row],[Company Linkedin Url]],"")</f>
        <v>http://www.linkedin.com/company/db-design-&amp;-build-limited</v>
      </c>
      <c r="N2093" s="8" t="str">
        <f>IFERROR(Apollo_Data__Comp_No[[#This Row],[Website]],"")</f>
        <v>https://dbdesignandbuild.co.uk</v>
      </c>
      <c r="O2093" s="8" t="str">
        <f>IFERROR(Apollo_Data__Comp_No[[#This Row],[Company Address]],"")</f>
        <v>Sevenoaks, England, United Kingdom</v>
      </c>
      <c r="P2093" s="32"/>
    </row>
    <row r="2094" spans="1:16" x14ac:dyDescent="0.4">
      <c r="A2094" s="18" t="str">
        <f>IFERROR(Apollo_Data__Comp_No[[#This Row],[CH Company number]],"")</f>
        <v>14815689</v>
      </c>
      <c r="B2094" s="14" t="str">
        <f>IFERROR(Apollo_Data__Comp_No[[#This Row],[company]],"")</f>
        <v>Balan Homes</v>
      </c>
      <c r="C2094" s="14" t="str">
        <f>IFERROR(_xlfn.XLOOKUP(Apollo_Results[[#This Row],[Company Number ]],Apollo_Data___Inc_Lender!A:A,Apollo_Data___Inc_Lender!C:C,,)&amp;"","")</f>
        <v>Elise - Balan; Rajiv - Balan</v>
      </c>
      <c r="D2094" s="8" t="str">
        <f>IFERROR(_xlfn.XLOOKUP(Apollo_Results[[#This Row],[Company Number ]],Apollo_Data___Inc_Lender!A:A,Apollo_Data___Inc_Lender!D:D,,)&amp;"","")</f>
        <v/>
      </c>
      <c r="E2094" s="19">
        <f>IFERROR(_xlfn.XLOOKUP(Apollo_Results[[#This Row],[Company Number ]],Apollo_Data___Inc_Lender!A:A,Apollo_Data___Inc_Lender!E:E,"",),"")</f>
        <v>0</v>
      </c>
      <c r="F2094" s="8" t="str">
        <f>IFERROR(_xlfn.XLOOKUP(Apollo_Results[[#This Row],[Company Number ]],Apollo_Data___Inc_Lender!A:A,Apollo_Data___Inc_Lender!F:F,"",0)&amp;"","")</f>
        <v/>
      </c>
      <c r="G2094" s="19">
        <f>_xlfn.XLOOKUP(Apollo_Results[[#This Row],[Company Number ]],Apollo_Data___Inc_Lender!A:A,Apollo_Data___Inc_Lender!G:G,"",0)</f>
        <v>45035</v>
      </c>
      <c r="H2094" s="8" t="str">
        <f>IFERROR(Apollo_Data__Comp_No[[#This Row],[First Name]],"")</f>
        <v>Elise</v>
      </c>
      <c r="I2094" s="8" t="str">
        <f>IFERROR(Apollo_Data__Comp_No[[#This Row],[Last Name]],"")</f>
        <v>Balan</v>
      </c>
      <c r="M2094" s="8" t="str">
        <f>IFERROR(Apollo_Data__Comp_No[[#This Row],[Company Linkedin Url]],"")</f>
        <v>http://www.linkedin.com/company/balan-holdings</v>
      </c>
      <c r="N2094" s="8" t="str">
        <f>IFERROR(Apollo_Data__Comp_No[[#This Row],[Website]],"")</f>
        <v>https://balanhomes.co.uk</v>
      </c>
      <c r="O2094" s="8" t="str">
        <f>IFERROR(Apollo_Data__Comp_No[[#This Row],[Company Address]],"")</f>
        <v>2a Barn Hill, Stamford, England, United Kingdom, PE9 2AE</v>
      </c>
      <c r="P2094" s="32"/>
    </row>
    <row r="2095" spans="1:16" x14ac:dyDescent="0.4">
      <c r="A2095" s="18" t="str">
        <f>IFERROR(Apollo_Data__Comp_No[[#This Row],[CH Company number]],"")</f>
        <v>08738037</v>
      </c>
      <c r="B2095" s="14" t="str">
        <f>IFERROR(Apollo_Data__Comp_No[[#This Row],[company]],"")</f>
        <v>Lodestone Property</v>
      </c>
      <c r="C2095" s="14" t="str">
        <f>IFERROR(_xlfn.XLOOKUP(Apollo_Results[[#This Row],[Company Number ]],Apollo_Data___Inc_Lender!A:A,Apollo_Data___Inc_Lender!C:C,,)&amp;"","")</f>
        <v>Sumona - Acharya</v>
      </c>
      <c r="D2095" s="8" t="str">
        <f>IFERROR(_xlfn.XLOOKUP(Apollo_Results[[#This Row],[Company Number ]],Apollo_Data___Inc_Lender!A:A,Apollo_Data___Inc_Lender!D:D,,)&amp;"","")</f>
        <v/>
      </c>
      <c r="E2095" s="19">
        <f>IFERROR(_xlfn.XLOOKUP(Apollo_Results[[#This Row],[Company Number ]],Apollo_Data___Inc_Lender!A:A,Apollo_Data___Inc_Lender!E:E,"",),"")</f>
        <v>0</v>
      </c>
      <c r="F2095" s="8" t="str">
        <f>IFERROR(_xlfn.XLOOKUP(Apollo_Results[[#This Row],[Company Number ]],Apollo_Data___Inc_Lender!A:A,Apollo_Data___Inc_Lender!F:F,"",0)&amp;"","")</f>
        <v/>
      </c>
      <c r="G2095" s="19">
        <f>_xlfn.XLOOKUP(Apollo_Results[[#This Row],[Company Number ]],Apollo_Data___Inc_Lender!A:A,Apollo_Data___Inc_Lender!G:G,"",0)</f>
        <v>41564</v>
      </c>
      <c r="H2095" s="8" t="str">
        <f>IFERROR(Apollo_Data__Comp_No[[#This Row],[First Name]],"")</f>
        <v>Bradley</v>
      </c>
      <c r="I2095" s="8" t="str">
        <f>IFERROR(Apollo_Data__Comp_No[[#This Row],[Last Name]],"")</f>
        <v>Parry</v>
      </c>
      <c r="M2095" s="8" t="str">
        <f>IFERROR(Apollo_Data__Comp_No[[#This Row],[Company Linkedin Url]],"")</f>
        <v>http://www.linkedin.com/company/lodestone-property</v>
      </c>
      <c r="N2095" s="8" t="str">
        <f>IFERROR(Apollo_Data__Comp_No[[#This Row],[Website]],"")</f>
        <v>https://lodestoneproperty.co.uk</v>
      </c>
      <c r="O2095" s="8" t="str">
        <f>IFERROR(Apollo_Data__Comp_No[[#This Row],[Company Address]],"")</f>
        <v>Station Road, Bruton, England, United Kingdom, BA10 0</v>
      </c>
      <c r="P2095" s="32"/>
    </row>
    <row r="2096" spans="1:16" x14ac:dyDescent="0.4">
      <c r="A2096" s="18" t="str">
        <f>IFERROR(Apollo_Data__Comp_No[[#This Row],[CH Company number]],"")</f>
        <v>OC457367</v>
      </c>
      <c r="B2096" s="14" t="str">
        <f>IFERROR(Apollo_Data__Comp_No[[#This Row],[company]],"")</f>
        <v>Lusso New Homes</v>
      </c>
      <c r="C2096" s="14" t="str">
        <f>IFERROR(_xlfn.XLOOKUP(Apollo_Results[[#This Row],[Company Number ]],Apollo_Data___Inc_Lender!A:A,Apollo_Data___Inc_Lender!C:C,,)&amp;"","")</f>
        <v>Bratton Ventures Ltd; Oak Croft Land &amp; Developments Ltd</v>
      </c>
      <c r="D2096" s="8" t="str">
        <f>IFERROR(_xlfn.XLOOKUP(Apollo_Results[[#This Row],[Company Number ]],Apollo_Data___Inc_Lender!A:A,Apollo_Data___Inc_Lender!D:D,,)&amp;"","")</f>
        <v/>
      </c>
      <c r="E2096" s="19">
        <f>IFERROR(_xlfn.XLOOKUP(Apollo_Results[[#This Row],[Company Number ]],Apollo_Data___Inc_Lender!A:A,Apollo_Data___Inc_Lender!E:E,"",),"")</f>
        <v>0</v>
      </c>
      <c r="F2096" s="8" t="str">
        <f>IFERROR(_xlfn.XLOOKUP(Apollo_Results[[#This Row],[Company Number ]],Apollo_Data___Inc_Lender!A:A,Apollo_Data___Inc_Lender!F:F,"",0)&amp;"","")</f>
        <v/>
      </c>
      <c r="G2096" s="19">
        <f>_xlfn.XLOOKUP(Apollo_Results[[#This Row],[Company Number ]],Apollo_Data___Inc_Lender!A:A,Apollo_Data___Inc_Lender!G:G,"",0)</f>
        <v>45848</v>
      </c>
      <c r="H2096" s="8" t="str">
        <f>IFERROR(Apollo_Data__Comp_No[[#This Row],[First Name]],"")</f>
        <v>Neil</v>
      </c>
      <c r="I2096" s="8" t="str">
        <f>IFERROR(Apollo_Data__Comp_No[[#This Row],[Last Name]],"")</f>
        <v>Jones</v>
      </c>
      <c r="M2096" s="8" t="str">
        <f>IFERROR(Apollo_Data__Comp_No[[#This Row],[Company Linkedin Url]],"")</f>
        <v>http://www.linkedin.com/company/lusso-new-homes</v>
      </c>
      <c r="N2096" s="8" t="str">
        <f>IFERROR(Apollo_Data__Comp_No[[#This Row],[Website]],"")</f>
        <v>https://lussonewhomes.com</v>
      </c>
      <c r="O2096" s="8" t="str">
        <f>IFERROR(Apollo_Data__Comp_No[[#This Row],[Company Address]],"")</f>
        <v>Queens Road, England, United Kingdom, KT13 9UT</v>
      </c>
      <c r="P2096" s="32"/>
    </row>
    <row r="2097" spans="1:16" x14ac:dyDescent="0.4">
      <c r="A2097" s="18" t="str">
        <f>IFERROR(Apollo_Data__Comp_No[[#This Row],[CH Company number]],"")</f>
        <v>09339865</v>
      </c>
      <c r="B2097" s="14" t="str">
        <f>IFERROR(Apollo_Data__Comp_No[[#This Row],[company]],"")</f>
        <v>Viewranks Estates Ltd.</v>
      </c>
      <c r="C2097" s="14" t="str">
        <f>IFERROR(_xlfn.XLOOKUP(Apollo_Results[[#This Row],[Company Number ]],Apollo_Data___Inc_Lender!A:A,Apollo_Data___Inc_Lender!C:C,,)&amp;"","")</f>
        <v>Peter - Beim; Richard - Beim</v>
      </c>
      <c r="D2097" s="8" t="str">
        <f>IFERROR(_xlfn.XLOOKUP(Apollo_Results[[#This Row],[Company Number ]],Apollo_Data___Inc_Lender!A:A,Apollo_Data___Inc_Lender!D:D,,)&amp;"","")</f>
        <v/>
      </c>
      <c r="E2097" s="19">
        <f>IFERROR(_xlfn.XLOOKUP(Apollo_Results[[#This Row],[Company Number ]],Apollo_Data___Inc_Lender!A:A,Apollo_Data___Inc_Lender!E:E,"",),"")</f>
        <v>0</v>
      </c>
      <c r="F2097" s="8" t="str">
        <f>IFERROR(_xlfn.XLOOKUP(Apollo_Results[[#This Row],[Company Number ]],Apollo_Data___Inc_Lender!A:A,Apollo_Data___Inc_Lender!F:F,"",0)&amp;"","")</f>
        <v/>
      </c>
      <c r="G2097" s="19">
        <f>_xlfn.XLOOKUP(Apollo_Results[[#This Row],[Company Number ]],Apollo_Data___Inc_Lender!A:A,Apollo_Data___Inc_Lender!G:G,"",0)</f>
        <v>41976</v>
      </c>
      <c r="H2097" s="8" t="str">
        <f>IFERROR(Apollo_Data__Comp_No[[#This Row],[First Name]],"")</f>
        <v>Mantas</v>
      </c>
      <c r="I2097" s="8" t="str">
        <f>IFERROR(Apollo_Data__Comp_No[[#This Row],[Last Name]],"")</f>
        <v>Msc</v>
      </c>
      <c r="M2097" s="8" t="str">
        <f>IFERROR(Apollo_Data__Comp_No[[#This Row],[Company Linkedin Url]],"")</f>
        <v>http://www.linkedin.com/company/viewranks-estates-ltd</v>
      </c>
      <c r="N2097" s="8" t="str">
        <f>IFERROR(Apollo_Data__Comp_No[[#This Row],[Website]],"")</f>
        <v>https://viewranks.com</v>
      </c>
      <c r="O2097" s="8" t="str">
        <f>IFERROR(Apollo_Data__Comp_No[[#This Row],[Company Address]],"")</f>
        <v>121 Mortlake High Street, London, England, United Kingdom, SW14 8SN</v>
      </c>
      <c r="P2097" s="32"/>
    </row>
    <row r="2098" spans="1:16" x14ac:dyDescent="0.4">
      <c r="A2098" s="18" t="str">
        <f>IFERROR(Apollo_Data__Comp_No[[#This Row],[CH Company number]],"")</f>
        <v>14263957</v>
      </c>
      <c r="B2098" s="14" t="str">
        <f>IFERROR(Apollo_Data__Comp_No[[#This Row],[company]],"")</f>
        <v>SBD Contractors</v>
      </c>
      <c r="C2098" s="14" t="str">
        <f>IFERROR(_xlfn.XLOOKUP(Apollo_Results[[#This Row],[Company Number ]],Apollo_Data___Inc_Lender!A:A,Apollo_Data___Inc_Lender!C:C,,)&amp;"","")</f>
        <v>Shaghayegh - Shemirani</v>
      </c>
      <c r="D2098" s="8" t="str">
        <f>IFERROR(_xlfn.XLOOKUP(Apollo_Results[[#This Row],[Company Number ]],Apollo_Data___Inc_Lender!A:A,Apollo_Data___Inc_Lender!D:D,,)&amp;"","")</f>
        <v/>
      </c>
      <c r="E2098" s="19">
        <f>IFERROR(_xlfn.XLOOKUP(Apollo_Results[[#This Row],[Company Number ]],Apollo_Data___Inc_Lender!A:A,Apollo_Data___Inc_Lender!E:E,"",),"")</f>
        <v>0</v>
      </c>
      <c r="F2098" s="8" t="str">
        <f>IFERROR(_xlfn.XLOOKUP(Apollo_Results[[#This Row],[Company Number ]],Apollo_Data___Inc_Lender!A:A,Apollo_Data___Inc_Lender!F:F,"",0)&amp;"","")</f>
        <v/>
      </c>
      <c r="G2098" s="19">
        <f>_xlfn.XLOOKUP(Apollo_Results[[#This Row],[Company Number ]],Apollo_Data___Inc_Lender!A:A,Apollo_Data___Inc_Lender!G:G,"",0)</f>
        <v>44771</v>
      </c>
      <c r="H2098" s="8" t="str">
        <f>IFERROR(Apollo_Data__Comp_No[[#This Row],[First Name]],"")</f>
        <v>Shaghayegh</v>
      </c>
      <c r="I2098" s="8" t="str">
        <f>IFERROR(Apollo_Data__Comp_No[[#This Row],[Last Name]],"")</f>
        <v>Shemirani</v>
      </c>
      <c r="M2098" s="8" t="str">
        <f>IFERROR(Apollo_Data__Comp_No[[#This Row],[Company Linkedin Url]],"")</f>
        <v>http://www.linkedin.com/company/sheilabd</v>
      </c>
      <c r="N2098" s="8" t="str">
        <f>IFERROR(Apollo_Data__Comp_No[[#This Row],[Website]],"")</f>
        <v>https://sheilabd.co.uk</v>
      </c>
      <c r="O2098" s="8" t="str">
        <f>IFERROR(Apollo_Data__Comp_No[[#This Row],[Company Address]],"")</f>
        <v>London, United Kingdom</v>
      </c>
      <c r="P2098" s="32"/>
    </row>
    <row r="2099" spans="1:16" x14ac:dyDescent="0.4">
      <c r="A2099" s="18" t="str">
        <f>IFERROR(Apollo_Data__Comp_No[[#This Row],[CH Company number]],"")</f>
        <v>03908052</v>
      </c>
      <c r="B2099" s="14" t="str">
        <f>IFERROR(Apollo_Data__Comp_No[[#This Row],[company]],"")</f>
        <v>Phillips &amp; Southern</v>
      </c>
      <c r="C2099" s="14" t="str">
        <f>IFERROR(_xlfn.XLOOKUP(Apollo_Results[[#This Row],[Company Number ]],Apollo_Data___Inc_Lender!A:A,Apollo_Data___Inc_Lender!C:C,,)&amp;"","")</f>
        <v>Alexander - Phillips; Harold - Phillips</v>
      </c>
      <c r="D2099" s="8" t="str">
        <f>IFERROR(_xlfn.XLOOKUP(Apollo_Results[[#This Row],[Company Number ]],Apollo_Data___Inc_Lender!A:A,Apollo_Data___Inc_Lender!D:D,,)&amp;"","")</f>
        <v>Marston Properties Limited</v>
      </c>
      <c r="E2099" s="19">
        <f>IFERROR(_xlfn.XLOOKUP(Apollo_Results[[#This Row],[Company Number ]],Apollo_Data___Inc_Lender!A:A,Apollo_Data___Inc_Lender!E:E,"",),"")</f>
        <v>40547</v>
      </c>
      <c r="F2099" s="8" t="str">
        <f>IFERROR(_xlfn.XLOOKUP(Apollo_Results[[#This Row],[Company Number ]],Apollo_Data___Inc_Lender!A:A,Apollo_Data___Inc_Lender!F:F,"",0)&amp;"","")</f>
        <v>outstanding</v>
      </c>
      <c r="G2099" s="19">
        <f>_xlfn.XLOOKUP(Apollo_Results[[#This Row],[Company Number ]],Apollo_Data___Inc_Lender!A:A,Apollo_Data___Inc_Lender!G:G,"",0)</f>
        <v>36542</v>
      </c>
      <c r="H2099" s="8" t="str">
        <f>IFERROR(Apollo_Data__Comp_No[[#This Row],[First Name]],"")</f>
        <v>Jake</v>
      </c>
      <c r="I2099" s="8" t="str">
        <f>IFERROR(Apollo_Data__Comp_No[[#This Row],[Last Name]],"")</f>
        <v>Boulton</v>
      </c>
      <c r="M2099" s="8" t="str">
        <f>IFERROR(Apollo_Data__Comp_No[[#This Row],[Company Linkedin Url]],"")</f>
        <v>http://www.linkedin.com/company/phillips-&amp;-southern</v>
      </c>
      <c r="N2099" s="8" t="str">
        <f>IFERROR(Apollo_Data__Comp_No[[#This Row],[Website]],"")</f>
        <v>https://phillipsandsouthern.com</v>
      </c>
      <c r="O2099" s="8" t="str">
        <f>IFERROR(Apollo_Data__Comp_No[[#This Row],[Company Address]],"")</f>
        <v>Little Green, Richmond, England, United Kingdom, TW9 1QS</v>
      </c>
      <c r="P2099" s="32"/>
    </row>
    <row r="2100" spans="1:16" x14ac:dyDescent="0.4">
      <c r="A2100" s="18" t="str">
        <f>IFERROR(Apollo_Data__Comp_No[[#This Row],[CH Company number]],"")</f>
        <v>07330521</v>
      </c>
      <c r="B2100" s="14" t="str">
        <f>IFERROR(Apollo_Data__Comp_No[[#This Row],[company]],"")</f>
        <v>Metro Village Estate Agents</v>
      </c>
      <c r="C2100" s="14" t="str">
        <f>IFERROR(_xlfn.XLOOKUP(Apollo_Results[[#This Row],[Company Number ]],Apollo_Data___Inc_Lender!A:A,Apollo_Data___Inc_Lender!C:C,,)&amp;"","")</f>
        <v>Abul - Chowdhury</v>
      </c>
      <c r="D2100" s="8" t="str">
        <f>IFERROR(_xlfn.XLOOKUP(Apollo_Results[[#This Row],[Company Number ]],Apollo_Data___Inc_Lender!A:A,Apollo_Data___Inc_Lender!D:D,,)&amp;"","")</f>
        <v/>
      </c>
      <c r="E2100" s="19">
        <f>IFERROR(_xlfn.XLOOKUP(Apollo_Results[[#This Row],[Company Number ]],Apollo_Data___Inc_Lender!A:A,Apollo_Data___Inc_Lender!E:E,"",),"")</f>
        <v>0</v>
      </c>
      <c r="F2100" s="8" t="str">
        <f>IFERROR(_xlfn.XLOOKUP(Apollo_Results[[#This Row],[Company Number ]],Apollo_Data___Inc_Lender!A:A,Apollo_Data___Inc_Lender!F:F,"",0)&amp;"","")</f>
        <v/>
      </c>
      <c r="G2100" s="19">
        <f>_xlfn.XLOOKUP(Apollo_Results[[#This Row],[Company Number ]],Apollo_Data___Inc_Lender!A:A,Apollo_Data___Inc_Lender!G:G,"",0)</f>
        <v>40388</v>
      </c>
      <c r="H2100" s="8" t="str">
        <f>IFERROR(Apollo_Data__Comp_No[[#This Row],[First Name]],"")</f>
        <v>Dannie</v>
      </c>
      <c r="I2100" s="8" t="str">
        <f>IFERROR(Apollo_Data__Comp_No[[#This Row],[Last Name]],"")</f>
        <v>Lane</v>
      </c>
      <c r="M2100" s="8" t="str">
        <f>IFERROR(Apollo_Data__Comp_No[[#This Row],[Company Linkedin Url]],"")</f>
        <v>http://www.linkedin.com/company/metro-village-estate-agents</v>
      </c>
      <c r="N2100" s="8" t="str">
        <f>IFERROR(Apollo_Data__Comp_No[[#This Row],[Website]],"")</f>
        <v>https://metro-village.com</v>
      </c>
      <c r="O2100" s="8" t="str">
        <f>IFERROR(Apollo_Data__Comp_No[[#This Row],[Company Address]],"")</f>
        <v>Surrey Quays Road, London, England, United Kingdom, SE16 7AJ</v>
      </c>
      <c r="P2100" s="32"/>
    </row>
    <row r="2101" spans="1:16" x14ac:dyDescent="0.4">
      <c r="A2101" s="18" t="str">
        <f>IFERROR(Apollo_Data__Comp_No[[#This Row],[CH Company number]],"")</f>
        <v>07834548</v>
      </c>
      <c r="B2101" s="14" t="str">
        <f>IFERROR(Apollo_Data__Comp_No[[#This Row],[company]],"")</f>
        <v>Allsopp Construction Ltd</v>
      </c>
      <c r="C2101" s="14" t="str">
        <f>IFERROR(_xlfn.XLOOKUP(Apollo_Results[[#This Row],[Company Number ]],Apollo_Data___Inc_Lender!A:A,Apollo_Data___Inc_Lender!C:C,,)&amp;"","")</f>
        <v>Martyn - Allsopp</v>
      </c>
      <c r="D2101" s="8" t="str">
        <f>IFERROR(_xlfn.XLOOKUP(Apollo_Results[[#This Row],[Company Number ]],Apollo_Data___Inc_Lender!A:A,Apollo_Data___Inc_Lender!D:D,,)&amp;"","")</f>
        <v/>
      </c>
      <c r="E2101" s="19">
        <f>IFERROR(_xlfn.XLOOKUP(Apollo_Results[[#This Row],[Company Number ]],Apollo_Data___Inc_Lender!A:A,Apollo_Data___Inc_Lender!E:E,"",),"")</f>
        <v>0</v>
      </c>
      <c r="F2101" s="8" t="str">
        <f>IFERROR(_xlfn.XLOOKUP(Apollo_Results[[#This Row],[Company Number ]],Apollo_Data___Inc_Lender!A:A,Apollo_Data___Inc_Lender!F:F,"",0)&amp;"","")</f>
        <v/>
      </c>
      <c r="G2101" s="19">
        <f>_xlfn.XLOOKUP(Apollo_Results[[#This Row],[Company Number ]],Apollo_Data___Inc_Lender!A:A,Apollo_Data___Inc_Lender!G:G,"",0)</f>
        <v>40850</v>
      </c>
      <c r="H2101" s="8" t="str">
        <f>IFERROR(Apollo_Data__Comp_No[[#This Row],[First Name]],"")</f>
        <v>Martyn</v>
      </c>
      <c r="I2101" s="8" t="str">
        <f>IFERROR(Apollo_Data__Comp_No[[#This Row],[Last Name]],"")</f>
        <v>Allsopp</v>
      </c>
      <c r="M2101" s="8" t="str">
        <f>IFERROR(Apollo_Data__Comp_No[[#This Row],[Company Linkedin Url]],"")</f>
        <v>http://www.linkedin.com/company/allsopp-construction</v>
      </c>
      <c r="N2101" s="8" t="str">
        <f>IFERROR(Apollo_Data__Comp_No[[#This Row],[Website]],"")</f>
        <v>https://allsoppltd.com</v>
      </c>
      <c r="O2101" s="8" t="str">
        <f>IFERROR(Apollo_Data__Comp_No[[#This Row],[Company Address]],"")</f>
        <v>Moira, England, United Kingdom, DE12</v>
      </c>
      <c r="P2101" s="32"/>
    </row>
    <row r="2102" spans="1:16" x14ac:dyDescent="0.4">
      <c r="A2102" s="18" t="str">
        <f>IFERROR(Apollo_Data__Comp_No[[#This Row],[CH Company number]],"")</f>
        <v>02381846</v>
      </c>
      <c r="B2102" s="14" t="str">
        <f>IFERROR(Apollo_Data__Comp_No[[#This Row],[company]],"")</f>
        <v>Atkinson Homes</v>
      </c>
      <c r="C2102" s="14" t="str">
        <f>IFERROR(_xlfn.XLOOKUP(Apollo_Results[[#This Row],[Company Number ]],Apollo_Data___Inc_Lender!A:A,Apollo_Data___Inc_Lender!C:C,,)&amp;"","")</f>
        <v>Steve - Atkinson; Bradley - Atkinson; Barry - Turner</v>
      </c>
      <c r="D2102" s="8" t="str">
        <f>IFERROR(_xlfn.XLOOKUP(Apollo_Results[[#This Row],[Company Number ]],Apollo_Data___Inc_Lender!A:A,Apollo_Data___Inc_Lender!D:D,,)&amp;"","")</f>
        <v>Lloyds Bank PLC</v>
      </c>
      <c r="E2102" s="19">
        <f>IFERROR(_xlfn.XLOOKUP(Apollo_Results[[#This Row],[Company Number ]],Apollo_Data___Inc_Lender!A:A,Apollo_Data___Inc_Lender!E:E,"",),"")</f>
        <v>45798</v>
      </c>
      <c r="F2102" s="8" t="str">
        <f>IFERROR(_xlfn.XLOOKUP(Apollo_Results[[#This Row],[Company Number ]],Apollo_Data___Inc_Lender!A:A,Apollo_Data___Inc_Lender!F:F,"",0)&amp;"","")</f>
        <v>outstanding</v>
      </c>
      <c r="G2102" s="19">
        <f>_xlfn.XLOOKUP(Apollo_Results[[#This Row],[Company Number ]],Apollo_Data___Inc_Lender!A:A,Apollo_Data___Inc_Lender!G:G,"",0)</f>
        <v>32637</v>
      </c>
      <c r="H2102" s="8" t="str">
        <f>IFERROR(Apollo_Data__Comp_No[[#This Row],[First Name]],"")</f>
        <v>Steve</v>
      </c>
      <c r="I2102" s="8" t="str">
        <f>IFERROR(Apollo_Data__Comp_No[[#This Row],[Last Name]],"")</f>
        <v>Atkinson</v>
      </c>
      <c r="M2102" s="8" t="str">
        <f>IFERROR(Apollo_Data__Comp_No[[#This Row],[Company Linkedin Url]],"")</f>
        <v>http://www.linkedin.com/company/atkinson-homes</v>
      </c>
      <c r="N2102" s="8" t="str">
        <f>IFERROR(Apollo_Data__Comp_No[[#This Row],[Website]],"")</f>
        <v>https://atkinson-homes.co.uk</v>
      </c>
      <c r="O2102" s="8" t="str">
        <f>IFERROR(Apollo_Data__Comp_No[[#This Row],[Company Address]],"")</f>
        <v>Penrith, England, United Kingdom</v>
      </c>
      <c r="P2102" s="32"/>
    </row>
    <row r="2103" spans="1:16" x14ac:dyDescent="0.4">
      <c r="A2103" s="18" t="str">
        <f>IFERROR(Apollo_Data__Comp_No[[#This Row],[CH Company number]],"")</f>
        <v>01611336</v>
      </c>
      <c r="B2103" s="14" t="str">
        <f>IFERROR(Apollo_Data__Comp_No[[#This Row],[company]],"")</f>
        <v>Cavendish Homes</v>
      </c>
      <c r="C2103" s="14" t="str">
        <f>IFERROR(_xlfn.XLOOKUP(Apollo_Results[[#This Row],[Company Number ]],Apollo_Data___Inc_Lender!A:A,Apollo_Data___Inc_Lender!C:C,,)&amp;"","")</f>
        <v>Amanda - Herbert</v>
      </c>
      <c r="D2103" s="8" t="str">
        <f>IFERROR(_xlfn.XLOOKUP(Apollo_Results[[#This Row],[Company Number ]],Apollo_Data___Inc_Lender!A:A,Apollo_Data___Inc_Lender!D:D,,)&amp;"","")</f>
        <v>Lloyds Bank PLC</v>
      </c>
      <c r="E2103" s="19">
        <f>IFERROR(_xlfn.XLOOKUP(Apollo_Results[[#This Row],[Company Number ]],Apollo_Data___Inc_Lender!A:A,Apollo_Data___Inc_Lender!E:E,"",),"")</f>
        <v>42509</v>
      </c>
      <c r="F2103" s="8" t="str">
        <f>IFERROR(_xlfn.XLOOKUP(Apollo_Results[[#This Row],[Company Number ]],Apollo_Data___Inc_Lender!A:A,Apollo_Data___Inc_Lender!F:F,"",0)&amp;"","")</f>
        <v>fully-satisfied</v>
      </c>
      <c r="G2103" s="19">
        <f>_xlfn.XLOOKUP(Apollo_Results[[#This Row],[Company Number ]],Apollo_Data___Inc_Lender!A:A,Apollo_Data___Inc_Lender!G:G,"",0)</f>
        <v>29986</v>
      </c>
      <c r="H2103" s="8" t="str">
        <f>IFERROR(Apollo_Data__Comp_No[[#This Row],[First Name]],"")</f>
        <v>Paul</v>
      </c>
      <c r="I2103" s="8" t="str">
        <f>IFERROR(Apollo_Data__Comp_No[[#This Row],[Last Name]],"")</f>
        <v>Hamilton</v>
      </c>
      <c r="M2103" s="8" t="str">
        <f>IFERROR(Apollo_Data__Comp_No[[#This Row],[Company Linkedin Url]],"")</f>
        <v>http://www.linkedin.com/company/cavendishhomes</v>
      </c>
      <c r="N2103" s="8" t="str">
        <f>IFERROR(Apollo_Data__Comp_No[[#This Row],[Website]],"")</f>
        <v>https://cavendish-homes.com</v>
      </c>
      <c r="O2103" s="8" t="str">
        <f>IFERROR(Apollo_Data__Comp_No[[#This Row],[Company Address]],"")</f>
        <v>207 Regent Street, England, United Kingdom, W1B 3BD</v>
      </c>
      <c r="P2103" s="32"/>
    </row>
    <row r="2104" spans="1:16" x14ac:dyDescent="0.4">
      <c r="A2104" s="18" t="str">
        <f>IFERROR(Apollo_Data__Comp_No[[#This Row],[CH Company number]],"")</f>
        <v>09941670</v>
      </c>
      <c r="B2104" s="14" t="str">
        <f>IFERROR(Apollo_Data__Comp_No[[#This Row],[company]],"")</f>
        <v>Cayuga Homes</v>
      </c>
      <c r="C2104" s="14" t="str">
        <f>IFERROR(_xlfn.XLOOKUP(Apollo_Results[[#This Row],[Company Number ]],Apollo_Data___Inc_Lender!A:A,Apollo_Data___Inc_Lender!C:C,,)&amp;"","")</f>
        <v>Ed - Deedman</v>
      </c>
      <c r="D2104" s="8" t="str">
        <f>IFERROR(_xlfn.XLOOKUP(Apollo_Results[[#This Row],[Company Number ]],Apollo_Data___Inc_Lender!A:A,Apollo_Data___Inc_Lender!D:D,,)&amp;"","")</f>
        <v/>
      </c>
      <c r="E2104" s="19">
        <f>IFERROR(_xlfn.XLOOKUP(Apollo_Results[[#This Row],[Company Number ]],Apollo_Data___Inc_Lender!A:A,Apollo_Data___Inc_Lender!E:E,"",),"")</f>
        <v>0</v>
      </c>
      <c r="F2104" s="8" t="str">
        <f>IFERROR(_xlfn.XLOOKUP(Apollo_Results[[#This Row],[Company Number ]],Apollo_Data___Inc_Lender!A:A,Apollo_Data___Inc_Lender!F:F,"",0)&amp;"","")</f>
        <v/>
      </c>
      <c r="G2104" s="19">
        <f>_xlfn.XLOOKUP(Apollo_Results[[#This Row],[Company Number ]],Apollo_Data___Inc_Lender!A:A,Apollo_Data___Inc_Lender!G:G,"",0)</f>
        <v>42377</v>
      </c>
      <c r="H2104" s="8" t="str">
        <f>IFERROR(Apollo_Data__Comp_No[[#This Row],[First Name]],"")</f>
        <v>Matthew</v>
      </c>
      <c r="I2104" s="8" t="str">
        <f>IFERROR(Apollo_Data__Comp_No[[#This Row],[Last Name]],"")</f>
        <v>Hoad</v>
      </c>
      <c r="M2104" s="8" t="str">
        <f>IFERROR(Apollo_Data__Comp_No[[#This Row],[Company Linkedin Url]],"")</f>
        <v>http://www.linkedin.com/company/cayuga-homes</v>
      </c>
      <c r="N2104" s="8" t="str">
        <f>IFERROR(Apollo_Data__Comp_No[[#This Row],[Website]],"")</f>
        <v>https://cayugadevelopments.com</v>
      </c>
      <c r="O2104" s="8" t="str">
        <f>IFERROR(Apollo_Data__Comp_No[[#This Row],[Company Address]],"")</f>
        <v>Hove, England, United Kingdom</v>
      </c>
      <c r="P2104" s="32"/>
    </row>
    <row r="2105" spans="1:16" x14ac:dyDescent="0.4">
      <c r="A2105" s="18" t="str">
        <f>IFERROR(Apollo_Data__Comp_No[[#This Row],[CH Company number]],"")</f>
        <v>09458209</v>
      </c>
      <c r="B2105" s="14" t="str">
        <f>IFERROR(Apollo_Data__Comp_No[[#This Row],[company]],"")</f>
        <v>Apex Property LTD</v>
      </c>
      <c r="C2105" s="14" t="str">
        <f>IFERROR(_xlfn.XLOOKUP(Apollo_Results[[#This Row],[Company Number ]],Apollo_Data___Inc_Lender!A:A,Apollo_Data___Inc_Lender!C:C,,)&amp;"","")</f>
        <v>Mark - Perry</v>
      </c>
      <c r="D2105" s="8" t="str">
        <f>IFERROR(_xlfn.XLOOKUP(Apollo_Results[[#This Row],[Company Number ]],Apollo_Data___Inc_Lender!A:A,Apollo_Data___Inc_Lender!D:D,,)&amp;"","")</f>
        <v/>
      </c>
      <c r="E2105" s="19">
        <f>IFERROR(_xlfn.XLOOKUP(Apollo_Results[[#This Row],[Company Number ]],Apollo_Data___Inc_Lender!A:A,Apollo_Data___Inc_Lender!E:E,"",),"")</f>
        <v>0</v>
      </c>
      <c r="F2105" s="8" t="str">
        <f>IFERROR(_xlfn.XLOOKUP(Apollo_Results[[#This Row],[Company Number ]],Apollo_Data___Inc_Lender!A:A,Apollo_Data___Inc_Lender!F:F,"",0)&amp;"","")</f>
        <v/>
      </c>
      <c r="G2105" s="19">
        <f>_xlfn.XLOOKUP(Apollo_Results[[#This Row],[Company Number ]],Apollo_Data___Inc_Lender!A:A,Apollo_Data___Inc_Lender!G:G,"",0)</f>
        <v>42060</v>
      </c>
      <c r="H2105" s="8" t="str">
        <f>IFERROR(Apollo_Data__Comp_No[[#This Row],[First Name]],"")</f>
        <v>Ege</v>
      </c>
      <c r="I2105" s="8" t="str">
        <f>IFERROR(Apollo_Data__Comp_No[[#This Row],[Last Name]],"")</f>
        <v>Goksel</v>
      </c>
      <c r="M2105" s="8" t="str">
        <f>IFERROR(Apollo_Data__Comp_No[[#This Row],[Company Linkedin Url]],"")</f>
        <v>http://www.linkedin.com/company/apex-property-international-solutions-ltd</v>
      </c>
      <c r="N2105" s="8" t="str">
        <f>IFERROR(Apollo_Data__Comp_No[[#This Row],[Website]],"")</f>
        <v>https://apexpropertyltd.co.uk</v>
      </c>
      <c r="O2105" s="8" t="str">
        <f>IFERROR(Apollo_Data__Comp_No[[#This Row],[Company Address]],"")</f>
        <v>London, United Kingdom</v>
      </c>
      <c r="P2105" s="32"/>
    </row>
    <row r="2106" spans="1:16" x14ac:dyDescent="0.4">
      <c r="A2106" s="18" t="str">
        <f>IFERROR(Apollo_Data__Comp_No[[#This Row],[CH Company number]],"")</f>
        <v>12762496</v>
      </c>
      <c r="B2106" s="14" t="str">
        <f>IFERROR(Apollo_Data__Comp_No[[#This Row],[company]],"")</f>
        <v>GF Residential &amp; Property</v>
      </c>
      <c r="C2106" s="14" t="str">
        <f>IFERROR(_xlfn.XLOOKUP(Apollo_Results[[#This Row],[Company Number ]],Apollo_Data___Inc_Lender!A:A,Apollo_Data___Inc_Lender!C:C,,)&amp;"","")</f>
        <v>Paul - Graham-Fielding; Rhiannon - Graham-Fielding</v>
      </c>
      <c r="D2106" s="8" t="str">
        <f>IFERROR(_xlfn.XLOOKUP(Apollo_Results[[#This Row],[Company Number ]],Apollo_Data___Inc_Lender!A:A,Apollo_Data___Inc_Lender!D:D,,)&amp;"","")</f>
        <v>Together Commercial Finance Limited</v>
      </c>
      <c r="E2106" s="19">
        <f>IFERROR(_xlfn.XLOOKUP(Apollo_Results[[#This Row],[Company Number ]],Apollo_Data___Inc_Lender!A:A,Apollo_Data___Inc_Lender!E:E,"",),"")</f>
        <v>45833</v>
      </c>
      <c r="F2106" s="8" t="str">
        <f>IFERROR(_xlfn.XLOOKUP(Apollo_Results[[#This Row],[Company Number ]],Apollo_Data___Inc_Lender!A:A,Apollo_Data___Inc_Lender!F:F,"",0)&amp;"","")</f>
        <v>outstanding</v>
      </c>
      <c r="G2106" s="19">
        <f>_xlfn.XLOOKUP(Apollo_Results[[#This Row],[Company Number ]],Apollo_Data___Inc_Lender!A:A,Apollo_Data___Inc_Lender!G:G,"",0)</f>
        <v>44035</v>
      </c>
      <c r="H2106" s="8" t="str">
        <f>IFERROR(Apollo_Data__Comp_No[[#This Row],[First Name]],"")</f>
        <v>Rhiannon</v>
      </c>
      <c r="I2106" s="8" t="str">
        <f>IFERROR(Apollo_Data__Comp_No[[#This Row],[Last Name]],"")</f>
        <v>Graham-Fielding</v>
      </c>
      <c r="M2106" s="8" t="str">
        <f>IFERROR(Apollo_Data__Comp_No[[#This Row],[Company Linkedin Url]],"")</f>
        <v>http://www.linkedin.com/company/gf-residential-property</v>
      </c>
      <c r="N2106" s="8" t="str">
        <f>IFERROR(Apollo_Data__Comp_No[[#This Row],[Website]],"")</f>
        <v>https://gf-rp.co.uk</v>
      </c>
      <c r="O2106" s="8" t="str">
        <f>IFERROR(Apollo_Data__Comp_No[[#This Row],[Company Address]],"")</f>
        <v>Reading, England, United Kingdom</v>
      </c>
      <c r="P2106" s="32"/>
    </row>
    <row r="2107" spans="1:16" x14ac:dyDescent="0.4">
      <c r="A2107" s="18" t="str">
        <f>IFERROR(Apollo_Data__Comp_No[[#This Row],[CH Company number]],"")</f>
        <v>13415372</v>
      </c>
      <c r="B2107" s="14" t="str">
        <f>IFERROR(Apollo_Data__Comp_No[[#This Row],[company]],"")</f>
        <v>Landevo Limited</v>
      </c>
      <c r="C2107" s="14" t="str">
        <f>IFERROR(_xlfn.XLOOKUP(Apollo_Results[[#This Row],[Company Number ]],Apollo_Data___Inc_Lender!A:A,Apollo_Data___Inc_Lender!C:C,,)&amp;"","")</f>
        <v>Jamie - Baker; Christopher - Blamey; Neil - Rowe</v>
      </c>
      <c r="D2107" s="8" t="str">
        <f>IFERROR(_xlfn.XLOOKUP(Apollo_Results[[#This Row],[Company Number ]],Apollo_Data___Inc_Lender!A:A,Apollo_Data___Inc_Lender!D:D,,)&amp;"","")</f>
        <v/>
      </c>
      <c r="E2107" s="19">
        <f>IFERROR(_xlfn.XLOOKUP(Apollo_Results[[#This Row],[Company Number ]],Apollo_Data___Inc_Lender!A:A,Apollo_Data___Inc_Lender!E:E,"",),"")</f>
        <v>0</v>
      </c>
      <c r="F2107" s="8" t="str">
        <f>IFERROR(_xlfn.XLOOKUP(Apollo_Results[[#This Row],[Company Number ]],Apollo_Data___Inc_Lender!A:A,Apollo_Data___Inc_Lender!F:F,"",0)&amp;"","")</f>
        <v/>
      </c>
      <c r="G2107" s="19">
        <f>_xlfn.XLOOKUP(Apollo_Results[[#This Row],[Company Number ]],Apollo_Data___Inc_Lender!A:A,Apollo_Data___Inc_Lender!G:G,"",0)</f>
        <v>44340</v>
      </c>
      <c r="H2107" s="8" t="str">
        <f>IFERROR(Apollo_Data__Comp_No[[#This Row],[First Name]],"")</f>
        <v>Phil</v>
      </c>
      <c r="I2107" s="8" t="str">
        <f>IFERROR(Apollo_Data__Comp_No[[#This Row],[Last Name]],"")</f>
        <v>Brown</v>
      </c>
      <c r="M2107" s="8" t="str">
        <f>IFERROR(Apollo_Data__Comp_No[[#This Row],[Company Linkedin Url]],"")</f>
        <v>http://www.linkedin.com/company/landevo-limited</v>
      </c>
      <c r="N2107" s="8" t="str">
        <f>IFERROR(Apollo_Data__Comp_No[[#This Row],[Website]],"")</f>
        <v>https://landevo.co.uk</v>
      </c>
      <c r="O2107" s="8" t="str">
        <f>IFERROR(Apollo_Data__Comp_No[[#This Row],[Company Address]],"")</f>
        <v>45 Paris Garden, London, England, United Kingdom, SE1 8</v>
      </c>
      <c r="P2107" s="32"/>
    </row>
    <row r="2108" spans="1:16" x14ac:dyDescent="0.4">
      <c r="A2108" s="18" t="str">
        <f>IFERROR(Apollo_Data__Comp_No[[#This Row],[CH Company number]],"")</f>
        <v>04139148</v>
      </c>
      <c r="B2108" s="14" t="str">
        <f>IFERROR(Apollo_Data__Comp_No[[#This Row],[company]],"")</f>
        <v>Crossan Homes</v>
      </c>
      <c r="C2108" s="14" t="str">
        <f>IFERROR(_xlfn.XLOOKUP(Apollo_Results[[#This Row],[Company Number ]],Apollo_Data___Inc_Lender!A:A,Apollo_Data___Inc_Lender!C:C,,)&amp;"","")</f>
        <v>John - Crossan; Margaret - Crossan</v>
      </c>
      <c r="D2108" s="8" t="str">
        <f>IFERROR(_xlfn.XLOOKUP(Apollo_Results[[#This Row],[Company Number ]],Apollo_Data___Inc_Lender!A:A,Apollo_Data___Inc_Lender!D:D,,)&amp;"","")</f>
        <v>Trustees of the Powerday Self Adminstered Pension Fund</v>
      </c>
      <c r="E2108" s="19">
        <f>IFERROR(_xlfn.XLOOKUP(Apollo_Results[[#This Row],[Company Number ]],Apollo_Data___Inc_Lender!A:A,Apollo_Data___Inc_Lender!E:E,"",),"")</f>
        <v>45636</v>
      </c>
      <c r="F2108" s="8" t="str">
        <f>IFERROR(_xlfn.XLOOKUP(Apollo_Results[[#This Row],[Company Number ]],Apollo_Data___Inc_Lender!A:A,Apollo_Data___Inc_Lender!F:F,"",0)&amp;"","")</f>
        <v>outstanding</v>
      </c>
      <c r="G2108" s="19">
        <f>_xlfn.XLOOKUP(Apollo_Results[[#This Row],[Company Number ]],Apollo_Data___Inc_Lender!A:A,Apollo_Data___Inc_Lender!G:G,"",0)</f>
        <v>36902</v>
      </c>
      <c r="H2108" s="8" t="str">
        <f>IFERROR(Apollo_Data__Comp_No[[#This Row],[First Name]],"")</f>
        <v>Sean</v>
      </c>
      <c r="I2108" s="8" t="str">
        <f>IFERROR(Apollo_Data__Comp_No[[#This Row],[Last Name]],"")</f>
        <v>Crossan</v>
      </c>
      <c r="M2108" s="8" t="str">
        <f>IFERROR(Apollo_Data__Comp_No[[#This Row],[Company Linkedin Url]],"")</f>
        <v>http://www.linkedin.com/company/crossan-homes</v>
      </c>
      <c r="N2108" s="8" t="str">
        <f>IFERROR(Apollo_Data__Comp_No[[#This Row],[Website]],"")</f>
        <v>https://crossanhomes.co.uk</v>
      </c>
      <c r="O2108" s="8" t="str">
        <f>IFERROR(Apollo_Data__Comp_No[[#This Row],[Company Address]],"")</f>
        <v>100 Cecil Street, England, United Kingdom, WD24 5AD</v>
      </c>
      <c r="P2108" s="32"/>
    </row>
    <row r="2109" spans="1:16" x14ac:dyDescent="0.4">
      <c r="A2109" s="18" t="str">
        <f>IFERROR(Apollo_Data__Comp_No[[#This Row],[CH Company number]],"")</f>
        <v>05854046</v>
      </c>
      <c r="B2109" s="14" t="str">
        <f>IFERROR(Apollo_Data__Comp_No[[#This Row],[company]],"")</f>
        <v>Halsbury Homes Ltd</v>
      </c>
      <c r="C2109" s="14" t="str">
        <f>IFERROR(_xlfn.XLOOKUP(Apollo_Results[[#This Row],[Company Number ]],Apollo_Data___Inc_Lender!A:A,Apollo_Data___Inc_Lender!C:C,,)&amp;"","")</f>
        <v>Simon - Evans; Patrick - Jeans; Phillip - Jeans; Stephanie - Jeans</v>
      </c>
      <c r="D2109" s="8" t="str">
        <f>IFERROR(_xlfn.XLOOKUP(Apollo_Results[[#This Row],[Company Number ]],Apollo_Data___Inc_Lender!A:A,Apollo_Data___Inc_Lender!D:D,,)&amp;"","")</f>
        <v/>
      </c>
      <c r="E2109" s="19">
        <f>IFERROR(_xlfn.XLOOKUP(Apollo_Results[[#This Row],[Company Number ]],Apollo_Data___Inc_Lender!A:A,Apollo_Data___Inc_Lender!E:E,"",),"")</f>
        <v>0</v>
      </c>
      <c r="F2109" s="8" t="str">
        <f>IFERROR(_xlfn.XLOOKUP(Apollo_Results[[#This Row],[Company Number ]],Apollo_Data___Inc_Lender!A:A,Apollo_Data___Inc_Lender!F:F,"",0)&amp;"","")</f>
        <v/>
      </c>
      <c r="G2109" s="19">
        <f>_xlfn.XLOOKUP(Apollo_Results[[#This Row],[Company Number ]],Apollo_Data___Inc_Lender!A:A,Apollo_Data___Inc_Lender!G:G,"",0)</f>
        <v>38889</v>
      </c>
      <c r="H2109" s="8" t="str">
        <f>IFERROR(Apollo_Data__Comp_No[[#This Row],[First Name]],"")</f>
        <v>James</v>
      </c>
      <c r="I2109" s="8" t="str">
        <f>IFERROR(Apollo_Data__Comp_No[[#This Row],[Last Name]],"")</f>
        <v>Millard</v>
      </c>
      <c r="M2109" s="8" t="str">
        <f>IFERROR(Apollo_Data__Comp_No[[#This Row],[Company Linkedin Url]],"")</f>
        <v>http://www.linkedin.com/company/halsbury-homes-ltd</v>
      </c>
      <c r="N2109" s="8" t="str">
        <f>IFERROR(Apollo_Data__Comp_No[[#This Row],[Website]],"")</f>
        <v>https://halsburyhomes.com</v>
      </c>
      <c r="O2109" s="8" t="str">
        <f>IFERROR(Apollo_Data__Comp_No[[#This Row],[Company Address]],"")</f>
        <v>Norwich, England, United Kingdom, NR14 6JD</v>
      </c>
      <c r="P2109" s="32"/>
    </row>
    <row r="2110" spans="1:16" x14ac:dyDescent="0.4">
      <c r="A2110" s="18" t="str">
        <f>IFERROR(Apollo_Data__Comp_No[[#This Row],[CH Company number]],"")</f>
        <v>13531956</v>
      </c>
      <c r="B2110" s="14" t="str">
        <f>IFERROR(Apollo_Data__Comp_No[[#This Row],[company]],"")</f>
        <v>Reform Architecture &amp; Interior Design</v>
      </c>
      <c r="C2110" s="14" t="str">
        <f>IFERROR(_xlfn.XLOOKUP(Apollo_Results[[#This Row],[Company Number ]],Apollo_Data___Inc_Lender!A:A,Apollo_Data___Inc_Lender!C:C,,)&amp;"","")</f>
        <v>James - King; Mark - Willmott</v>
      </c>
      <c r="D2110" s="8" t="str">
        <f>IFERROR(_xlfn.XLOOKUP(Apollo_Results[[#This Row],[Company Number ]],Apollo_Data___Inc_Lender!A:A,Apollo_Data___Inc_Lender!D:D,,)&amp;"","")</f>
        <v/>
      </c>
      <c r="E2110" s="19">
        <f>IFERROR(_xlfn.XLOOKUP(Apollo_Results[[#This Row],[Company Number ]],Apollo_Data___Inc_Lender!A:A,Apollo_Data___Inc_Lender!E:E,"",),"")</f>
        <v>0</v>
      </c>
      <c r="F2110" s="8" t="str">
        <f>IFERROR(_xlfn.XLOOKUP(Apollo_Results[[#This Row],[Company Number ]],Apollo_Data___Inc_Lender!A:A,Apollo_Data___Inc_Lender!F:F,"",0)&amp;"","")</f>
        <v/>
      </c>
      <c r="G2110" s="19">
        <f>_xlfn.XLOOKUP(Apollo_Results[[#This Row],[Company Number ]],Apollo_Data___Inc_Lender!A:A,Apollo_Data___Inc_Lender!G:G,"",0)</f>
        <v>44404</v>
      </c>
      <c r="H2110" s="8" t="str">
        <f>IFERROR(Apollo_Data__Comp_No[[#This Row],[First Name]],"")</f>
        <v>Samantha</v>
      </c>
      <c r="I2110" s="8" t="str">
        <f>IFERROR(Apollo_Data__Comp_No[[#This Row],[Last Name]],"")</f>
        <v>Worrall</v>
      </c>
      <c r="M2110" s="8" t="str">
        <f>IFERROR(Apollo_Data__Comp_No[[#This Row],[Company Linkedin Url]],"")</f>
        <v>http://www.linkedin.com/company/reform-property</v>
      </c>
      <c r="N2110" s="8" t="str">
        <f>IFERROR(Apollo_Data__Comp_No[[#This Row],[Website]],"")</f>
        <v>https://reform-property.com</v>
      </c>
      <c r="O2110" s="8" t="str">
        <f>IFERROR(Apollo_Data__Comp_No[[#This Row],[Company Address]],"")</f>
        <v>Nottingham, England, United Kingdom</v>
      </c>
      <c r="P2110" s="32"/>
    </row>
    <row r="2111" spans="1:16" x14ac:dyDescent="0.4">
      <c r="A2111" s="18" t="str">
        <f>IFERROR(Apollo_Data__Comp_No[[#This Row],[CH Company number]],"")</f>
        <v>11674945</v>
      </c>
      <c r="B2111" s="14" t="str">
        <f>IFERROR(Apollo_Data__Comp_No[[#This Row],[company]],"")</f>
        <v>Elite Dwellings</v>
      </c>
      <c r="C2111" s="14" t="str">
        <f>IFERROR(_xlfn.XLOOKUP(Apollo_Results[[#This Row],[Company Number ]],Apollo_Data___Inc_Lender!A:A,Apollo_Data___Inc_Lender!C:C,,)&amp;"","")</f>
        <v>Maryam - Osman; Andrew - Thomas</v>
      </c>
      <c r="D2111" s="8" t="str">
        <f>IFERROR(_xlfn.XLOOKUP(Apollo_Results[[#This Row],[Company Number ]],Apollo_Data___Inc_Lender!A:A,Apollo_Data___Inc_Lender!D:D,,)&amp;"","")</f>
        <v/>
      </c>
      <c r="E2111" s="19">
        <f>IFERROR(_xlfn.XLOOKUP(Apollo_Results[[#This Row],[Company Number ]],Apollo_Data___Inc_Lender!A:A,Apollo_Data___Inc_Lender!E:E,"",),"")</f>
        <v>0</v>
      </c>
      <c r="F2111" s="8" t="str">
        <f>IFERROR(_xlfn.XLOOKUP(Apollo_Results[[#This Row],[Company Number ]],Apollo_Data___Inc_Lender!A:A,Apollo_Data___Inc_Lender!F:F,"",0)&amp;"","")</f>
        <v/>
      </c>
      <c r="G2111" s="19">
        <f>_xlfn.XLOOKUP(Apollo_Results[[#This Row],[Company Number ]],Apollo_Data___Inc_Lender!A:A,Apollo_Data___Inc_Lender!G:G,"",0)</f>
        <v>43417</v>
      </c>
      <c r="H2111" s="8" t="str">
        <f>IFERROR(Apollo_Data__Comp_No[[#This Row],[First Name]],"")</f>
        <v>Andrew</v>
      </c>
      <c r="I2111" s="8" t="str">
        <f>IFERROR(Apollo_Data__Comp_No[[#This Row],[Last Name]],"")</f>
        <v>Thomas</v>
      </c>
      <c r="M2111" s="8" t="str">
        <f>IFERROR(Apollo_Data__Comp_No[[#This Row],[Company Linkedin Url]],"")</f>
        <v>http://www.linkedin.com/company/elitedwellings</v>
      </c>
      <c r="N2111" s="8" t="str">
        <f>IFERROR(Apollo_Data__Comp_No[[#This Row],[Website]],"")</f>
        <v>https://elitedwellings.co.uk</v>
      </c>
      <c r="O2111" s="8" t="str">
        <f>IFERROR(Apollo_Data__Comp_No[[#This Row],[Company Address]],"")</f>
        <v>Leeds, England, United Kingdom, LS2 3</v>
      </c>
      <c r="P2111" s="32"/>
    </row>
    <row r="2112" spans="1:16" x14ac:dyDescent="0.4">
      <c r="A2112" s="18" t="str">
        <f>IFERROR(Apollo_Data__Comp_No[[#This Row],[CH Company number]],"")</f>
        <v>13075889</v>
      </c>
      <c r="B2112" s="14" t="str">
        <f>IFERROR(Apollo_Data__Comp_No[[#This Row],[company]],"")</f>
        <v>Kaya Landmarks</v>
      </c>
      <c r="C2112" s="14" t="str">
        <f>IFERROR(_xlfn.XLOOKUP(Apollo_Results[[#This Row],[Company Number ]],Apollo_Data___Inc_Lender!A:A,Apollo_Data___Inc_Lender!C:C,,)&amp;"","")</f>
        <v>Kabir - Jheeta; Moninder - Jheeta; Ravjot - Jheeta</v>
      </c>
      <c r="D2112" s="8" t="str">
        <f>IFERROR(_xlfn.XLOOKUP(Apollo_Results[[#This Row],[Company Number ]],Apollo_Data___Inc_Lender!A:A,Apollo_Data___Inc_Lender!D:D,,)&amp;"","")</f>
        <v/>
      </c>
      <c r="E2112" s="19">
        <f>IFERROR(_xlfn.XLOOKUP(Apollo_Results[[#This Row],[Company Number ]],Apollo_Data___Inc_Lender!A:A,Apollo_Data___Inc_Lender!E:E,"",),"")</f>
        <v>0</v>
      </c>
      <c r="F2112" s="8" t="str">
        <f>IFERROR(_xlfn.XLOOKUP(Apollo_Results[[#This Row],[Company Number ]],Apollo_Data___Inc_Lender!A:A,Apollo_Data___Inc_Lender!F:F,"",0)&amp;"","")</f>
        <v/>
      </c>
      <c r="G2112" s="19">
        <f>_xlfn.XLOOKUP(Apollo_Results[[#This Row],[Company Number ]],Apollo_Data___Inc_Lender!A:A,Apollo_Data___Inc_Lender!G:G,"",0)</f>
        <v>44175</v>
      </c>
      <c r="H2112" s="8" t="str">
        <f>IFERROR(Apollo_Data__Comp_No[[#This Row],[First Name]],"")</f>
        <v>Ravi</v>
      </c>
      <c r="I2112" s="8" t="str">
        <f>IFERROR(Apollo_Data__Comp_No[[#This Row],[Last Name]],"")</f>
        <v>Jheeta</v>
      </c>
      <c r="M2112" s="8" t="str">
        <f>IFERROR(Apollo_Data__Comp_No[[#This Row],[Company Linkedin Url]],"")</f>
        <v>http://www.linkedin.com/company/kaya-landmarks-ltd</v>
      </c>
      <c r="N2112" s="8" t="str">
        <f>IFERROR(Apollo_Data__Comp_No[[#This Row],[Website]],"")</f>
        <v>https://kayalandmarks.co.uk</v>
      </c>
      <c r="O2112" s="8" t="str">
        <f>IFERROR(Apollo_Data__Comp_No[[#This Row],[Company Address]],"")</f>
        <v>Southend Road, London, England, United Kingdom, E18 2</v>
      </c>
      <c r="P2112" s="32"/>
    </row>
    <row r="2113" spans="1:16" x14ac:dyDescent="0.4">
      <c r="A2113" s="18" t="str">
        <f>IFERROR(Apollo_Data__Comp_No[[#This Row],[CH Company number]],"")</f>
        <v>14509050</v>
      </c>
      <c r="B2113" s="14" t="str">
        <f>IFERROR(Apollo_Data__Comp_No[[#This Row],[company]],"")</f>
        <v>DAMAC Tower London</v>
      </c>
      <c r="C2113" s="14" t="str">
        <f>IFERROR(_xlfn.XLOOKUP(Apollo_Results[[#This Row],[Company Number ]],Apollo_Data___Inc_Lender!A:A,Apollo_Data___Inc_Lender!C:C,,)&amp;"","")</f>
        <v>Hossein - Shareiyat</v>
      </c>
      <c r="D2113" s="8" t="str">
        <f>IFERROR(_xlfn.XLOOKUP(Apollo_Results[[#This Row],[Company Number ]],Apollo_Data___Inc_Lender!A:A,Apollo_Data___Inc_Lender!D:D,,)&amp;"","")</f>
        <v/>
      </c>
      <c r="E2113" s="19">
        <f>IFERROR(_xlfn.XLOOKUP(Apollo_Results[[#This Row],[Company Number ]],Apollo_Data___Inc_Lender!A:A,Apollo_Data___Inc_Lender!E:E,"",),"")</f>
        <v>0</v>
      </c>
      <c r="F2113" s="8" t="str">
        <f>IFERROR(_xlfn.XLOOKUP(Apollo_Results[[#This Row],[Company Number ]],Apollo_Data___Inc_Lender!A:A,Apollo_Data___Inc_Lender!F:F,"",0)&amp;"","")</f>
        <v/>
      </c>
      <c r="G2113" s="19">
        <f>_xlfn.XLOOKUP(Apollo_Results[[#This Row],[Company Number ]],Apollo_Data___Inc_Lender!A:A,Apollo_Data___Inc_Lender!G:G,"",0)</f>
        <v>44893</v>
      </c>
      <c r="H2113" s="8" t="str">
        <f>IFERROR(Apollo_Data__Comp_No[[#This Row],[First Name]],"")</f>
        <v>Tatiana</v>
      </c>
      <c r="I2113" s="8" t="str">
        <f>IFERROR(Apollo_Data__Comp_No[[#This Row],[Last Name]],"")</f>
        <v>Ridionova</v>
      </c>
      <c r="M2113" s="8" t="str">
        <f>IFERROR(Apollo_Data__Comp_No[[#This Row],[Company Linkedin Url]],"")</f>
        <v>http://www.linkedin.com/company/damac-tower-london</v>
      </c>
      <c r="N2113" s="8" t="str">
        <f>IFERROR(Apollo_Data__Comp_No[[#This Row],[Website]],"")</f>
        <v>https://damactower.co.uk</v>
      </c>
      <c r="O2113" s="8" t="str">
        <f>IFERROR(Apollo_Data__Comp_No[[#This Row],[Company Address]],"")</f>
        <v>100 Knightsbridge, London, England, United Kingdom, SW3 1</v>
      </c>
      <c r="P2113" s="32"/>
    </row>
    <row r="2114" spans="1:16" x14ac:dyDescent="0.4">
      <c r="A2114" s="18" t="str">
        <f>IFERROR(Apollo_Data__Comp_No[[#This Row],[CH Company number]],"")</f>
        <v>10706703</v>
      </c>
      <c r="B2114" s="14" t="str">
        <f>IFERROR(Apollo_Data__Comp_No[[#This Row],[company]],"")</f>
        <v>Red Banksia</v>
      </c>
      <c r="C2114" s="14" t="str">
        <f>IFERROR(_xlfn.XLOOKUP(Apollo_Results[[#This Row],[Company Number ]],Apollo_Data___Inc_Lender!A:A,Apollo_Data___Inc_Lender!C:C,,)&amp;"","")</f>
        <v>Cal - Shelton; Beagley, Sam</v>
      </c>
      <c r="D2114" s="8" t="str">
        <f>IFERROR(_xlfn.XLOOKUP(Apollo_Results[[#This Row],[Company Number ]],Apollo_Data___Inc_Lender!A:A,Apollo_Data___Inc_Lender!D:D,,)&amp;"","")</f>
        <v>Mint Property Finance Limited</v>
      </c>
      <c r="E2114" s="19">
        <f>IFERROR(_xlfn.XLOOKUP(Apollo_Results[[#This Row],[Company Number ]],Apollo_Data___Inc_Lender!A:A,Apollo_Data___Inc_Lender!E:E,"",),"")</f>
        <v>45485</v>
      </c>
      <c r="F2114" s="8" t="str">
        <f>IFERROR(_xlfn.XLOOKUP(Apollo_Results[[#This Row],[Company Number ]],Apollo_Data___Inc_Lender!A:A,Apollo_Data___Inc_Lender!F:F,"",0)&amp;"","")</f>
        <v>outstanding</v>
      </c>
      <c r="G2114" s="19">
        <f>_xlfn.XLOOKUP(Apollo_Results[[#This Row],[Company Number ]],Apollo_Data___Inc_Lender!A:A,Apollo_Data___Inc_Lender!G:G,"",0)</f>
        <v>42829</v>
      </c>
      <c r="H2114" s="8" t="str">
        <f>IFERROR(Apollo_Data__Comp_No[[#This Row],[First Name]],"")</f>
        <v>Ron</v>
      </c>
      <c r="I2114" s="8" t="str">
        <f>IFERROR(Apollo_Data__Comp_No[[#This Row],[Last Name]],"")</f>
        <v>Davies</v>
      </c>
      <c r="M2114" s="8" t="str">
        <f>IFERROR(Apollo_Data__Comp_No[[#This Row],[Company Linkedin Url]],"")</f>
        <v>http://www.linkedin.com/company/red-banksia</v>
      </c>
      <c r="N2114" s="8" t="str">
        <f>IFERROR(Apollo_Data__Comp_No[[#This Row],[Website]],"")</f>
        <v>https://redbanksia.com</v>
      </c>
      <c r="O2114" s="8" t="str">
        <f>IFERROR(Apollo_Data__Comp_No[[#This Row],[Company Address]],"")</f>
        <v>39 Lilestone Street, London, England, United Kingdom, NW8 8</v>
      </c>
      <c r="P2114" s="32"/>
    </row>
    <row r="2115" spans="1:16" x14ac:dyDescent="0.4">
      <c r="A2115" s="18" t="str">
        <f>IFERROR(Apollo_Data__Comp_No[[#This Row],[CH Company number]],"")</f>
        <v>SC558533</v>
      </c>
      <c r="B2115" s="14" t="str">
        <f>IFERROR(Apollo_Data__Comp_No[[#This Row],[company]],"")</f>
        <v>Highline Homes Ltd</v>
      </c>
      <c r="C2115" s="14" t="str">
        <f>IFERROR(_xlfn.XLOOKUP(Apollo_Results[[#This Row],[Company Number ]],Apollo_Data___Inc_Lender!A:A,Apollo_Data___Inc_Lender!C:C,,)&amp;"","")</f>
        <v>John - Archer; Philip - Archer</v>
      </c>
      <c r="D2115" s="8" t="str">
        <f>IFERROR(_xlfn.XLOOKUP(Apollo_Results[[#This Row],[Company Number ]],Apollo_Data___Inc_Lender!A:A,Apollo_Data___Inc_Lender!D:D,,)&amp;"","")</f>
        <v>Assetz Capital Trust Company Limited (As Security Trustee)</v>
      </c>
      <c r="E2115" s="19">
        <f>IFERROR(_xlfn.XLOOKUP(Apollo_Results[[#This Row],[Company Number ]],Apollo_Data___Inc_Lender!A:A,Apollo_Data___Inc_Lender!E:E,"",),"")</f>
        <v>44235</v>
      </c>
      <c r="F2115" s="8" t="str">
        <f>IFERROR(_xlfn.XLOOKUP(Apollo_Results[[#This Row],[Company Number ]],Apollo_Data___Inc_Lender!A:A,Apollo_Data___Inc_Lender!F:F,"",0)&amp;"","")</f>
        <v>outstanding</v>
      </c>
      <c r="G2115" s="19">
        <f>_xlfn.XLOOKUP(Apollo_Results[[#This Row],[Company Number ]],Apollo_Data___Inc_Lender!A:A,Apollo_Data___Inc_Lender!G:G,"",0)</f>
        <v>42789</v>
      </c>
      <c r="H2115" s="8" t="str">
        <f>IFERROR(Apollo_Data__Comp_No[[#This Row],[First Name]],"")</f>
        <v>Philip</v>
      </c>
      <c r="I2115" s="8" t="str">
        <f>IFERROR(Apollo_Data__Comp_No[[#This Row],[Last Name]],"")</f>
        <v>Archer</v>
      </c>
      <c r="M2115" s="8" t="str">
        <f>IFERROR(Apollo_Data__Comp_No[[#This Row],[Company Linkedin Url]],"")</f>
        <v>http://www.linkedin.com/company/highline-homes-ltd</v>
      </c>
      <c r="N2115" s="8" t="str">
        <f>IFERROR(Apollo_Data__Comp_No[[#This Row],[Website]],"")</f>
        <v>https://highlinehomes.co.uk</v>
      </c>
      <c r="O2115" s="8" t="str">
        <f>IFERROR(Apollo_Data__Comp_No[[#This Row],[Company Address]],"")</f>
        <v>Netherton Road, Glasgow, Scotland, United Kingdom, G13 1EU</v>
      </c>
      <c r="P2115" s="32"/>
    </row>
    <row r="2116" spans="1:16" x14ac:dyDescent="0.4">
      <c r="A2116" s="18" t="str">
        <f>IFERROR(Apollo_Data__Comp_No[[#This Row],[CH Company number]],"")</f>
        <v>12630002</v>
      </c>
      <c r="B2116" s="14" t="str">
        <f>IFERROR(Apollo_Data__Comp_No[[#This Row],[company]],"")</f>
        <v>Mayfair Property Group</v>
      </c>
      <c r="C2116" s="14" t="str">
        <f>IFERROR(_xlfn.XLOOKUP(Apollo_Results[[#This Row],[Company Number ]],Apollo_Data___Inc_Lender!A:A,Apollo_Data___Inc_Lender!C:C,,)&amp;"","")</f>
        <v>Irfan - Mirza; Elizabeth - Westhead</v>
      </c>
      <c r="D2116" s="8" t="str">
        <f>IFERROR(_xlfn.XLOOKUP(Apollo_Results[[#This Row],[Company Number ]],Apollo_Data___Inc_Lender!A:A,Apollo_Data___Inc_Lender!D:D,,)&amp;"","")</f>
        <v/>
      </c>
      <c r="E2116" s="19">
        <f>IFERROR(_xlfn.XLOOKUP(Apollo_Results[[#This Row],[Company Number ]],Apollo_Data___Inc_Lender!A:A,Apollo_Data___Inc_Lender!E:E,"",),"")</f>
        <v>0</v>
      </c>
      <c r="F2116" s="8" t="str">
        <f>IFERROR(_xlfn.XLOOKUP(Apollo_Results[[#This Row],[Company Number ]],Apollo_Data___Inc_Lender!A:A,Apollo_Data___Inc_Lender!F:F,"",0)&amp;"","")</f>
        <v/>
      </c>
      <c r="G2116" s="19">
        <f>_xlfn.XLOOKUP(Apollo_Results[[#This Row],[Company Number ]],Apollo_Data___Inc_Lender!A:A,Apollo_Data___Inc_Lender!G:G,"",0)</f>
        <v>43979</v>
      </c>
      <c r="H2116" s="8" t="str">
        <f>IFERROR(Apollo_Data__Comp_No[[#This Row],[First Name]],"")</f>
        <v>Bridgeen</v>
      </c>
      <c r="I2116" s="8" t="str">
        <f>IFERROR(Apollo_Data__Comp_No[[#This Row],[Last Name]],"")</f>
        <v>Boyd</v>
      </c>
      <c r="M2116" s="8" t="str">
        <f>IFERROR(Apollo_Data__Comp_No[[#This Row],[Company Linkedin Url]],"")</f>
        <v>http://www.linkedin.com/company/the-mayfair-group-northern-ireland</v>
      </c>
      <c r="N2116" s="8" t="str">
        <f>IFERROR(Apollo_Data__Comp_No[[#This Row],[Website]],"")</f>
        <v>https://mayfairgroupltd.com</v>
      </c>
      <c r="O2116" s="8" t="str">
        <f>IFERROR(Apollo_Data__Comp_No[[#This Row],[Company Address]],"")</f>
        <v>19 Heron Road, Belfast, Northern Ireland, United Kingdom, BT3 9</v>
      </c>
      <c r="P2116" s="32"/>
    </row>
    <row r="2117" spans="1:16" x14ac:dyDescent="0.4">
      <c r="A2117" s="18" t="str">
        <f>IFERROR(Apollo_Data__Comp_No[[#This Row],[CH Company number]],"")</f>
        <v>05794445</v>
      </c>
      <c r="B2117" s="14" t="str">
        <f>IFERROR(Apollo_Data__Comp_No[[#This Row],[company]],"")</f>
        <v>HAMBRIDGE HOMES</v>
      </c>
      <c r="C2117" s="14" t="str">
        <f>IFERROR(_xlfn.XLOOKUP(Apollo_Results[[#This Row],[Company Number ]],Apollo_Data___Inc_Lender!A:A,Apollo_Data___Inc_Lender!C:C,,)&amp;"","")</f>
        <v>James - Overton; Michael - Overton</v>
      </c>
      <c r="D2117" s="8" t="str">
        <f>IFERROR(_xlfn.XLOOKUP(Apollo_Results[[#This Row],[Company Number ]],Apollo_Data___Inc_Lender!A:A,Apollo_Data___Inc_Lender!D:D,,)&amp;"","")</f>
        <v>Trustees of Hambridge Pension Scheme</v>
      </c>
      <c r="E2117" s="19">
        <f>IFERROR(_xlfn.XLOOKUP(Apollo_Results[[#This Row],[Company Number ]],Apollo_Data___Inc_Lender!A:A,Apollo_Data___Inc_Lender!E:E,"",),"")</f>
        <v>45839</v>
      </c>
      <c r="F2117" s="8" t="str">
        <f>IFERROR(_xlfn.XLOOKUP(Apollo_Results[[#This Row],[Company Number ]],Apollo_Data___Inc_Lender!A:A,Apollo_Data___Inc_Lender!F:F,"",0)&amp;"","")</f>
        <v>outstanding</v>
      </c>
      <c r="G2117" s="19">
        <f>_xlfn.XLOOKUP(Apollo_Results[[#This Row],[Company Number ]],Apollo_Data___Inc_Lender!A:A,Apollo_Data___Inc_Lender!G:G,"",0)</f>
        <v>38832</v>
      </c>
      <c r="H2117" s="8" t="str">
        <f>IFERROR(Apollo_Data__Comp_No[[#This Row],[First Name]],"")</f>
        <v>Lisa</v>
      </c>
      <c r="I2117" s="8" t="str">
        <f>IFERROR(Apollo_Data__Comp_No[[#This Row],[Last Name]],"")</f>
        <v>Ratcliffe</v>
      </c>
      <c r="M2117" s="8" t="str">
        <f>IFERROR(Apollo_Data__Comp_No[[#This Row],[Company Linkedin Url]],"")</f>
        <v>http://www.linkedin.com/company/hambridge-homes-limited</v>
      </c>
      <c r="N2117" s="8" t="str">
        <f>IFERROR(Apollo_Data__Comp_No[[#This Row],[Website]],"")</f>
        <v>https://hambridgehomes.com</v>
      </c>
      <c r="O2117" s="8" t="str">
        <f>IFERROR(Apollo_Data__Comp_No[[#This Row],[Company Address]],"")</f>
        <v>London Road, Sevenoaks, England, United Kingdom, TN13 1AH</v>
      </c>
      <c r="P2117" s="32"/>
    </row>
    <row r="2118" spans="1:16" x14ac:dyDescent="0.4">
      <c r="A2118" s="18" t="str">
        <f>IFERROR(Apollo_Data__Comp_No[[#This Row],[CH Company number]],"")</f>
        <v>13413048</v>
      </c>
      <c r="B2118" s="14" t="str">
        <f>IFERROR(Apollo_Data__Comp_No[[#This Row],[company]],"")</f>
        <v>WSM Property Group</v>
      </c>
      <c r="C2118" s="14" t="str">
        <f>IFERROR(_xlfn.XLOOKUP(Apollo_Results[[#This Row],[Company Number ]],Apollo_Data___Inc_Lender!A:A,Apollo_Data___Inc_Lender!C:C,,)&amp;"","")</f>
        <v>Ellie - Marchant; Edward - Squire; Christopher - Wills; Kerrie - Wills</v>
      </c>
      <c r="D2118" s="8" t="str">
        <f>IFERROR(_xlfn.XLOOKUP(Apollo_Results[[#This Row],[Company Number ]],Apollo_Data___Inc_Lender!A:A,Apollo_Data___Inc_Lender!D:D,,)&amp;"","")</f>
        <v/>
      </c>
      <c r="E2118" s="19">
        <f>IFERROR(_xlfn.XLOOKUP(Apollo_Results[[#This Row],[Company Number ]],Apollo_Data___Inc_Lender!A:A,Apollo_Data___Inc_Lender!E:E,"",),"")</f>
        <v>0</v>
      </c>
      <c r="F2118" s="8" t="str">
        <f>IFERROR(_xlfn.XLOOKUP(Apollo_Results[[#This Row],[Company Number ]],Apollo_Data___Inc_Lender!A:A,Apollo_Data___Inc_Lender!F:F,"",0)&amp;"","")</f>
        <v/>
      </c>
      <c r="G2118" s="19">
        <f>_xlfn.XLOOKUP(Apollo_Results[[#This Row],[Company Number ]],Apollo_Data___Inc_Lender!A:A,Apollo_Data___Inc_Lender!G:G,"",0)</f>
        <v>44337</v>
      </c>
      <c r="H2118" s="8" t="str">
        <f>IFERROR(Apollo_Data__Comp_No[[#This Row],[First Name]],"")</f>
        <v>Chris</v>
      </c>
      <c r="I2118" s="8" t="str">
        <f>IFERROR(Apollo_Data__Comp_No[[#This Row],[Last Name]],"")</f>
        <v>Wills</v>
      </c>
      <c r="M2118" s="8" t="str">
        <f>IFERROR(Apollo_Data__Comp_No[[#This Row],[Company Linkedin Url]],"")</f>
        <v>http://www.linkedin.com/company/wsm-property-group</v>
      </c>
      <c r="N2118" s="8" t="str">
        <f>IFERROR(Apollo_Data__Comp_No[[#This Row],[Website]],"")</f>
        <v>https://wsmpropertygroup.com</v>
      </c>
      <c r="O2118" s="8" t="str">
        <f>IFERROR(Apollo_Data__Comp_No[[#This Row],[Company Address]],"")</f>
        <v>63a Northfield Road, Okehampton, England, United Kingdom, EX20 1BA</v>
      </c>
      <c r="P2118" s="32"/>
    </row>
    <row r="2119" spans="1:16" x14ac:dyDescent="0.4">
      <c r="A2119" s="18">
        <f>IFERROR(Apollo_Data__Comp_No[[#This Row],[CH Company number]],"")</f>
        <v>0</v>
      </c>
      <c r="B2119" s="14" t="str">
        <f>IFERROR(Apollo_Data__Comp_No[[#This Row],[company]],"")</f>
        <v>The Investment Room Ltd</v>
      </c>
      <c r="C2119" s="14" t="str">
        <f>IFERROR(_xlfn.XLOOKUP(Apollo_Results[[#This Row],[Company Number ]],Apollo_Data___Inc_Lender!A:A,Apollo_Data___Inc_Lender!C:C,,)&amp;"","")</f>
        <v/>
      </c>
      <c r="D2119" s="8" t="str">
        <f>IFERROR(_xlfn.XLOOKUP(Apollo_Results[[#This Row],[Company Number ]],Apollo_Data___Inc_Lender!A:A,Apollo_Data___Inc_Lender!D:D,,)&amp;"","")</f>
        <v/>
      </c>
      <c r="E2119" s="19" t="str">
        <f>IFERROR(_xlfn.XLOOKUP(Apollo_Results[[#This Row],[Company Number ]],Apollo_Data___Inc_Lender!A:A,Apollo_Data___Inc_Lender!E:E,"",),"")</f>
        <v/>
      </c>
      <c r="F2119" s="8" t="str">
        <f>IFERROR(_xlfn.XLOOKUP(Apollo_Results[[#This Row],[Company Number ]],Apollo_Data___Inc_Lender!A:A,Apollo_Data___Inc_Lender!F:F,"",0)&amp;"","")</f>
        <v/>
      </c>
      <c r="G2119" s="19" t="str">
        <f>_xlfn.XLOOKUP(Apollo_Results[[#This Row],[Company Number ]],Apollo_Data___Inc_Lender!A:A,Apollo_Data___Inc_Lender!G:G,"",0)</f>
        <v/>
      </c>
      <c r="H2119" s="8" t="str">
        <f>IFERROR(Apollo_Data__Comp_No[[#This Row],[First Name]],"")</f>
        <v>Jules</v>
      </c>
      <c r="I2119" s="8" t="str">
        <f>IFERROR(Apollo_Data__Comp_No[[#This Row],[Last Name]],"")</f>
        <v>Jones</v>
      </c>
      <c r="M2119" s="8" t="str">
        <f>IFERROR(Apollo_Data__Comp_No[[#This Row],[Company Linkedin Url]],"")</f>
        <v>http://www.linkedin.com/company/the-investment-room-ltd</v>
      </c>
      <c r="N2119" s="8" t="str">
        <f>IFERROR(Apollo_Data__Comp_No[[#This Row],[Website]],"")</f>
        <v>https://theinvestmentroom.co.uk</v>
      </c>
      <c r="O2119" s="8" t="str">
        <f>IFERROR(Apollo_Data__Comp_No[[#This Row],[Company Address]],"")</f>
        <v>Fox Valley Way, Sheffield, England, United Kingdom, S36 2AA</v>
      </c>
      <c r="P2119" s="32"/>
    </row>
    <row r="2120" spans="1:16" x14ac:dyDescent="0.4">
      <c r="A2120" s="18" t="str">
        <f>IFERROR(Apollo_Data__Comp_No[[#This Row],[CH Company number]],"")</f>
        <v>02727380</v>
      </c>
      <c r="B2120" s="14" t="str">
        <f>IFERROR(Apollo_Data__Comp_No[[#This Row],[company]],"")</f>
        <v>St Anselm</v>
      </c>
      <c r="C2120" s="14" t="str">
        <f>IFERROR(_xlfn.XLOOKUP(Apollo_Results[[#This Row],[Company Number ]],Apollo_Data___Inc_Lender!A:A,Apollo_Data___Inc_Lender!C:C,,)&amp;"","")</f>
        <v>James - Fear; Hugh - Faith; Harry - Neal; Michael - Neal</v>
      </c>
      <c r="D2120" s="8" t="str">
        <f>IFERROR(_xlfn.XLOOKUP(Apollo_Results[[#This Row],[Company Number ]],Apollo_Data___Inc_Lender!A:A,Apollo_Data___Inc_Lender!D:D,,)&amp;"","")</f>
        <v>Barclays Bank PLC</v>
      </c>
      <c r="E2120" s="19">
        <f>IFERROR(_xlfn.XLOOKUP(Apollo_Results[[#This Row],[Company Number ]],Apollo_Data___Inc_Lender!A:A,Apollo_Data___Inc_Lender!E:E,"",),"")</f>
        <v>45854</v>
      </c>
      <c r="F2120" s="8" t="str">
        <f>IFERROR(_xlfn.XLOOKUP(Apollo_Results[[#This Row],[Company Number ]],Apollo_Data___Inc_Lender!A:A,Apollo_Data___Inc_Lender!F:F,"",0)&amp;"","")</f>
        <v>outstanding</v>
      </c>
      <c r="G2120" s="19">
        <f>_xlfn.XLOOKUP(Apollo_Results[[#This Row],[Company Number ]],Apollo_Data___Inc_Lender!A:A,Apollo_Data___Inc_Lender!G:G,"",0)</f>
        <v>33785</v>
      </c>
      <c r="H2120" s="8" t="str">
        <f>IFERROR(Apollo_Data__Comp_No[[#This Row],[First Name]],"")</f>
        <v>Harry</v>
      </c>
      <c r="I2120" s="8" t="str">
        <f>IFERROR(Apollo_Data__Comp_No[[#This Row],[Last Name]],"")</f>
        <v>Neal</v>
      </c>
      <c r="M2120" s="8" t="str">
        <f>IFERROR(Apollo_Data__Comp_No[[#This Row],[Company Linkedin Url]],"")</f>
        <v>http://www.linkedin.com/company/st-anselm-property-company</v>
      </c>
      <c r="N2120" s="8" t="str">
        <f>IFERROR(Apollo_Data__Comp_No[[#This Row],[Website]],"")</f>
        <v>https://st-anselm.co.uk</v>
      </c>
      <c r="O2120" s="8" t="str">
        <f>IFERROR(Apollo_Data__Comp_No[[#This Row],[Company Address]],"")</f>
        <v>London, United Kingdom</v>
      </c>
      <c r="P2120" s="32"/>
    </row>
    <row r="2121" spans="1:16" x14ac:dyDescent="0.4">
      <c r="A2121" s="18" t="str">
        <f>IFERROR(Apollo_Data__Comp_No[[#This Row],[CH Company number]],"")</f>
        <v>16323387</v>
      </c>
      <c r="B2121" s="14" t="str">
        <f>IFERROR(Apollo_Data__Comp_No[[#This Row],[company]],"")</f>
        <v>Elba Homes</v>
      </c>
      <c r="C2121" s="14" t="str">
        <f>IFERROR(_xlfn.XLOOKUP(Apollo_Results[[#This Row],[Company Number ]],Apollo_Data___Inc_Lender!A:A,Apollo_Data___Inc_Lender!C:C,,)&amp;"","")</f>
        <v/>
      </c>
      <c r="D2121" s="8" t="str">
        <f>IFERROR(_xlfn.XLOOKUP(Apollo_Results[[#This Row],[Company Number ]],Apollo_Data___Inc_Lender!A:A,Apollo_Data___Inc_Lender!D:D,,)&amp;"","")</f>
        <v/>
      </c>
      <c r="E2121" s="19" t="str">
        <f>IFERROR(_xlfn.XLOOKUP(Apollo_Results[[#This Row],[Company Number ]],Apollo_Data___Inc_Lender!A:A,Apollo_Data___Inc_Lender!E:E,"",),"")</f>
        <v/>
      </c>
      <c r="F2121" s="8" t="str">
        <f>IFERROR(_xlfn.XLOOKUP(Apollo_Results[[#This Row],[Company Number ]],Apollo_Data___Inc_Lender!A:A,Apollo_Data___Inc_Lender!F:F,"",0)&amp;"","")</f>
        <v/>
      </c>
      <c r="G2121" s="19" t="str">
        <f>_xlfn.XLOOKUP(Apollo_Results[[#This Row],[Company Number ]],Apollo_Data___Inc_Lender!A:A,Apollo_Data___Inc_Lender!G:G,"",0)</f>
        <v/>
      </c>
      <c r="H2121" s="8" t="str">
        <f>IFERROR(Apollo_Data__Comp_No[[#This Row],[First Name]],"")</f>
        <v>James</v>
      </c>
      <c r="I2121" s="8" t="str">
        <f>IFERROR(Apollo_Data__Comp_No[[#This Row],[Last Name]],"")</f>
        <v>Perry</v>
      </c>
      <c r="M2121" s="8" t="str">
        <f>IFERROR(Apollo_Data__Comp_No[[#This Row],[Company Linkedin Url]],"")</f>
        <v>http://www.linkedin.com/company/elba-homes</v>
      </c>
      <c r="N2121" s="8" t="str">
        <f>IFERROR(Apollo_Data__Comp_No[[#This Row],[Website]],"")</f>
        <v>https://elbahomes.co.uk</v>
      </c>
      <c r="O2121" s="8" t="str">
        <f>IFERROR(Apollo_Data__Comp_No[[#This Row],[Company Address]],"")</f>
        <v>Leicester, England, United Kingdom</v>
      </c>
      <c r="P2121" s="32"/>
    </row>
    <row r="2122" spans="1:16" x14ac:dyDescent="0.4">
      <c r="A2122" s="18" t="str">
        <f>IFERROR(Apollo_Data__Comp_No[[#This Row],[CH Company number]],"")</f>
        <v>11330296</v>
      </c>
      <c r="B2122" s="14" t="str">
        <f>IFERROR(Apollo_Data__Comp_No[[#This Row],[company]],"")</f>
        <v>Mercia Real Estate</v>
      </c>
      <c r="C2122" s="14" t="str">
        <f>IFERROR(_xlfn.XLOOKUP(Apollo_Results[[#This Row],[Company Number ]],Apollo_Data___Inc_Lender!A:A,Apollo_Data___Inc_Lender!C:C,,)&amp;"","")</f>
        <v>Clark, Samuel Tristan; Natasha - Clark</v>
      </c>
      <c r="D2122" s="8" t="str">
        <f>IFERROR(_xlfn.XLOOKUP(Apollo_Results[[#This Row],[Company Number ]],Apollo_Data___Inc_Lender!A:A,Apollo_Data___Inc_Lender!D:D,,)&amp;"","")</f>
        <v/>
      </c>
      <c r="E2122" s="19">
        <f>IFERROR(_xlfn.XLOOKUP(Apollo_Results[[#This Row],[Company Number ]],Apollo_Data___Inc_Lender!A:A,Apollo_Data___Inc_Lender!E:E,"",),"")</f>
        <v>0</v>
      </c>
      <c r="F2122" s="8" t="str">
        <f>IFERROR(_xlfn.XLOOKUP(Apollo_Results[[#This Row],[Company Number ]],Apollo_Data___Inc_Lender!A:A,Apollo_Data___Inc_Lender!F:F,"",0)&amp;"","")</f>
        <v/>
      </c>
      <c r="G2122" s="19">
        <f>_xlfn.XLOOKUP(Apollo_Results[[#This Row],[Company Number ]],Apollo_Data___Inc_Lender!A:A,Apollo_Data___Inc_Lender!G:G,"",0)</f>
        <v>43216</v>
      </c>
      <c r="H2122" s="8" t="str">
        <f>IFERROR(Apollo_Data__Comp_No[[#This Row],[First Name]],"")</f>
        <v>Lucy</v>
      </c>
      <c r="I2122" s="8" t="str">
        <f>IFERROR(Apollo_Data__Comp_No[[#This Row],[Last Name]],"")</f>
        <v>Yeates</v>
      </c>
      <c r="M2122" s="8" t="str">
        <f>IFERROR(Apollo_Data__Comp_No[[#This Row],[Company Linkedin Url]],"")</f>
        <v>http://www.linkedin.com/company/merciarealestate</v>
      </c>
      <c r="N2122" s="8" t="str">
        <f>IFERROR(Apollo_Data__Comp_No[[#This Row],[Website]],"")</f>
        <v>https://merciarealestate.com</v>
      </c>
      <c r="O2122" s="8" t="str">
        <f>IFERROR(Apollo_Data__Comp_No[[#This Row],[Company Address]],"")</f>
        <v>117 Edmund Street, Birmingham, England, United Kingdom, B3 2</v>
      </c>
      <c r="P2122" s="32"/>
    </row>
    <row r="2123" spans="1:16" x14ac:dyDescent="0.4">
      <c r="A2123" s="18" t="str">
        <f>IFERROR(Apollo_Data__Comp_No[[#This Row],[CH Company number]],"")</f>
        <v>04137572</v>
      </c>
      <c r="B2123" s="14" t="str">
        <f>IFERROR(Apollo_Data__Comp_No[[#This Row],[company]],"")</f>
        <v>Judge Properties</v>
      </c>
      <c r="C2123" s="14" t="str">
        <f>IFERROR(_xlfn.XLOOKUP(Apollo_Results[[#This Row],[Company Number ]],Apollo_Data___Inc_Lender!A:A,Apollo_Data___Inc_Lender!C:C,,)&amp;"","")</f>
        <v>Jacob - Schimmel</v>
      </c>
      <c r="D2123" s="8" t="str">
        <f>IFERROR(_xlfn.XLOOKUP(Apollo_Results[[#This Row],[Company Number ]],Apollo_Data___Inc_Lender!A:A,Apollo_Data___Inc_Lender!D:D,,)&amp;"","")</f>
        <v/>
      </c>
      <c r="E2123" s="19">
        <f>IFERROR(_xlfn.XLOOKUP(Apollo_Results[[#This Row],[Company Number ]],Apollo_Data___Inc_Lender!A:A,Apollo_Data___Inc_Lender!E:E,"",),"")</f>
        <v>0</v>
      </c>
      <c r="F2123" s="8" t="str">
        <f>IFERROR(_xlfn.XLOOKUP(Apollo_Results[[#This Row],[Company Number ]],Apollo_Data___Inc_Lender!A:A,Apollo_Data___Inc_Lender!F:F,"",0)&amp;"","")</f>
        <v/>
      </c>
      <c r="G2123" s="19">
        <f>_xlfn.XLOOKUP(Apollo_Results[[#This Row],[Company Number ]],Apollo_Data___Inc_Lender!A:A,Apollo_Data___Inc_Lender!G:G,"",0)</f>
        <v>36900</v>
      </c>
      <c r="H2123" s="8" t="str">
        <f>IFERROR(Apollo_Data__Comp_No[[#This Row],[First Name]],"")</f>
        <v>Ijaz</v>
      </c>
      <c r="I2123" s="8" t="str">
        <f>IFERROR(Apollo_Data__Comp_No[[#This Row],[Last Name]],"")</f>
        <v>Hussain</v>
      </c>
      <c r="M2123" s="8" t="str">
        <f>IFERROR(Apollo_Data__Comp_No[[#This Row],[Company Linkedin Url]],"")</f>
        <v>http://www.linkedin.com/company/judge-properties-uae</v>
      </c>
      <c r="N2123" s="8" t="str">
        <f>IFERROR(Apollo_Data__Comp_No[[#This Row],[Website]],"")</f>
        <v>https://judgeproperties.com</v>
      </c>
      <c r="O2123" s="8" t="str">
        <f>IFERROR(Apollo_Data__Comp_No[[#This Row],[Company Address]],"")</f>
        <v>Ø´Ø§Ø±Ø¹ Ø§Ù„Ø´ÙŠØ® Ø²Ø§ÙŠØ¯, Dubai, Dubai, United Arab Emirates</v>
      </c>
      <c r="P2123" s="32"/>
    </row>
    <row r="2124" spans="1:16" x14ac:dyDescent="0.4">
      <c r="A2124" s="18" t="str">
        <f>IFERROR(Apollo_Data__Comp_No[[#This Row],[CH Company number]],"")</f>
        <v>12995212</v>
      </c>
      <c r="B2124" s="14" t="str">
        <f>IFERROR(Apollo_Data__Comp_No[[#This Row],[company]],"")</f>
        <v>Charlbury Group</v>
      </c>
      <c r="C2124" s="14" t="str">
        <f>IFERROR(_xlfn.XLOOKUP(Apollo_Results[[#This Row],[Company Number ]],Apollo_Data___Inc_Lender!A:A,Apollo_Data___Inc_Lender!C:C,,)&amp;"","")</f>
        <v>Richard - Barth; Steffen - Priller; Dariush - Ziatabari</v>
      </c>
      <c r="D2124" s="8" t="str">
        <f>IFERROR(_xlfn.XLOOKUP(Apollo_Results[[#This Row],[Company Number ]],Apollo_Data___Inc_Lender!A:A,Apollo_Data___Inc_Lender!D:D,,)&amp;"","")</f>
        <v/>
      </c>
      <c r="E2124" s="19">
        <f>IFERROR(_xlfn.XLOOKUP(Apollo_Results[[#This Row],[Company Number ]],Apollo_Data___Inc_Lender!A:A,Apollo_Data___Inc_Lender!E:E,"",),"")</f>
        <v>0</v>
      </c>
      <c r="F2124" s="8" t="str">
        <f>IFERROR(_xlfn.XLOOKUP(Apollo_Results[[#This Row],[Company Number ]],Apollo_Data___Inc_Lender!A:A,Apollo_Data___Inc_Lender!F:F,"",0)&amp;"","")</f>
        <v/>
      </c>
      <c r="G2124" s="19">
        <f>_xlfn.XLOOKUP(Apollo_Results[[#This Row],[Company Number ]],Apollo_Data___Inc_Lender!A:A,Apollo_Data___Inc_Lender!G:G,"",0)</f>
        <v>44139</v>
      </c>
      <c r="H2124" s="8" t="str">
        <f>IFERROR(Apollo_Data__Comp_No[[#This Row],[First Name]],"")</f>
        <v>Tim</v>
      </c>
      <c r="I2124" s="8" t="str">
        <f>IFERROR(Apollo_Data__Comp_No[[#This Row],[Last Name]],"")</f>
        <v>Davis</v>
      </c>
      <c r="M2124" s="8" t="str">
        <f>IFERROR(Apollo_Data__Comp_No[[#This Row],[Company Linkedin Url]],"")</f>
        <v>http://www.linkedin.com/company/charlburygroup</v>
      </c>
      <c r="N2124" s="8" t="str">
        <f>IFERROR(Apollo_Data__Comp_No[[#This Row],[Website]],"")</f>
        <v>https://charlburygroup.co.uk</v>
      </c>
      <c r="O2124" s="8" t="str">
        <f>IFERROR(Apollo_Data__Comp_No[[#This Row],[Company Address]],"")</f>
        <v>11 Bressenden Place, London, England, United Kingdom, SW1E 5BY</v>
      </c>
      <c r="P2124" s="32"/>
    </row>
    <row r="2125" spans="1:16" x14ac:dyDescent="0.4">
      <c r="A2125" s="18" t="str">
        <f>IFERROR(Apollo_Data__Comp_No[[#This Row],[CH Company number]],"")</f>
        <v>10239554</v>
      </c>
      <c r="B2125" s="14" t="str">
        <f>IFERROR(Apollo_Data__Comp_No[[#This Row],[company]],"")</f>
        <v>Aspire Luxury Properties Ltd</v>
      </c>
      <c r="C2125" s="14" t="str">
        <f>IFERROR(_xlfn.XLOOKUP(Apollo_Results[[#This Row],[Company Number ]],Apollo_Data___Inc_Lender!A:A,Apollo_Data___Inc_Lender!C:C,,)&amp;"","")</f>
        <v>Gary - Brine</v>
      </c>
      <c r="D2125" s="8" t="str">
        <f>IFERROR(_xlfn.XLOOKUP(Apollo_Results[[#This Row],[Company Number ]],Apollo_Data___Inc_Lender!A:A,Apollo_Data___Inc_Lender!D:D,,)&amp;"","")</f>
        <v>Coutts &amp; Company</v>
      </c>
      <c r="E2125" s="19">
        <f>IFERROR(_xlfn.XLOOKUP(Apollo_Results[[#This Row],[Company Number ]],Apollo_Data___Inc_Lender!A:A,Apollo_Data___Inc_Lender!E:E,"",),"")</f>
        <v>43461</v>
      </c>
      <c r="F2125" s="8" t="str">
        <f>IFERROR(_xlfn.XLOOKUP(Apollo_Results[[#This Row],[Company Number ]],Apollo_Data___Inc_Lender!A:A,Apollo_Data___Inc_Lender!F:F,"",0)&amp;"","")</f>
        <v>outstanding</v>
      </c>
      <c r="G2125" s="19">
        <f>_xlfn.XLOOKUP(Apollo_Results[[#This Row],[Company Number ]],Apollo_Data___Inc_Lender!A:A,Apollo_Data___Inc_Lender!G:G,"",0)</f>
        <v>42541</v>
      </c>
      <c r="H2125" s="8" t="str">
        <f>IFERROR(Apollo_Data__Comp_No[[#This Row],[First Name]],"")</f>
        <v>Danny</v>
      </c>
      <c r="I2125" s="8" t="str">
        <f>IFERROR(Apollo_Data__Comp_No[[#This Row],[Last Name]],"")</f>
        <v>Childs</v>
      </c>
      <c r="M2125" s="8" t="str">
        <f>IFERROR(Apollo_Data__Comp_No[[#This Row],[Company Linkedin Url]],"")</f>
        <v>http://www.linkedin.com/company/aspire-luxury-properties</v>
      </c>
      <c r="N2125" s="8" t="str">
        <f>IFERROR(Apollo_Data__Comp_No[[#This Row],[Website]],"")</f>
        <v>https://aspireluxuryproperties.com</v>
      </c>
      <c r="O2125" s="8" t="str">
        <f>IFERROR(Apollo_Data__Comp_No[[#This Row],[Company Address]],"")</f>
        <v>297 Kingston Road, England, United Kingdom, KT22 7LU</v>
      </c>
      <c r="P2125" s="32"/>
    </row>
    <row r="2126" spans="1:16" x14ac:dyDescent="0.4">
      <c r="A2126" s="18" t="str">
        <f>IFERROR(Apollo_Data__Comp_No[[#This Row],[CH Company number]],"")</f>
        <v>08566605</v>
      </c>
      <c r="B2126" s="14" t="str">
        <f>IFERROR(Apollo_Data__Comp_No[[#This Row],[company]],"")</f>
        <v>York Property Solutions Ltd</v>
      </c>
      <c r="C2126" s="14" t="str">
        <f>IFERROR(_xlfn.XLOOKUP(Apollo_Results[[#This Row],[Company Number ]],Apollo_Data___Inc_Lender!A:A,Apollo_Data___Inc_Lender!C:C,,)&amp;"","")</f>
        <v>Matthew - Webber</v>
      </c>
      <c r="D2126" s="8" t="str">
        <f>IFERROR(_xlfn.XLOOKUP(Apollo_Results[[#This Row],[Company Number ]],Apollo_Data___Inc_Lender!A:A,Apollo_Data___Inc_Lender!D:D,,)&amp;"","")</f>
        <v>Hsbc UK Bank PLC</v>
      </c>
      <c r="E2126" s="19">
        <f>IFERROR(_xlfn.XLOOKUP(Apollo_Results[[#This Row],[Company Number ]],Apollo_Data___Inc_Lender!A:A,Apollo_Data___Inc_Lender!E:E,"",),"")</f>
        <v>44138</v>
      </c>
      <c r="F2126" s="8" t="str">
        <f>IFERROR(_xlfn.XLOOKUP(Apollo_Results[[#This Row],[Company Number ]],Apollo_Data___Inc_Lender!A:A,Apollo_Data___Inc_Lender!F:F,"",0)&amp;"","")</f>
        <v>outstanding</v>
      </c>
      <c r="G2126" s="19">
        <f>_xlfn.XLOOKUP(Apollo_Results[[#This Row],[Company Number ]],Apollo_Data___Inc_Lender!A:A,Apollo_Data___Inc_Lender!G:G,"",0)</f>
        <v>41437</v>
      </c>
      <c r="H2126" s="8" t="str">
        <f>IFERROR(Apollo_Data__Comp_No[[#This Row],[First Name]],"")</f>
        <v>Flynn</v>
      </c>
      <c r="I2126" s="8" t="str">
        <f>IFERROR(Apollo_Data__Comp_No[[#This Row],[Last Name]],"")</f>
        <v>Sangwin</v>
      </c>
      <c r="M2126" s="8" t="str">
        <f>IFERROR(Apollo_Data__Comp_No[[#This Row],[Company Linkedin Url]],"")</f>
        <v>http://www.linkedin.com/company/york-property-solutions-ltd</v>
      </c>
      <c r="N2126" s="8" t="str">
        <f>IFERROR(Apollo_Data__Comp_No[[#This Row],[Website]],"")</f>
        <v>https://yorkpropertysolutions.co.uk</v>
      </c>
      <c r="O2126" s="8" t="str">
        <f>IFERROR(Apollo_Data__Comp_No[[#This Row],[Company Address]],"")</f>
        <v>Sutton upon Derwent, England, United Kingdom, YO41 4DF</v>
      </c>
      <c r="P2126" s="32"/>
    </row>
    <row r="2127" spans="1:16" x14ac:dyDescent="0.4">
      <c r="A2127" s="18" t="str">
        <f>IFERROR(Apollo_Data__Comp_No[[#This Row],[CH Company number]],"")</f>
        <v>12420069</v>
      </c>
      <c r="B2127" s="14" t="str">
        <f>IFERROR(Apollo_Data__Comp_No[[#This Row],[company]],"")</f>
        <v>Colico Living Ltd</v>
      </c>
      <c r="C2127" s="14" t="str">
        <f>IFERROR(_xlfn.XLOOKUP(Apollo_Results[[#This Row],[Company Number ]],Apollo_Data___Inc_Lender!A:A,Apollo_Data___Inc_Lender!C:C,,)&amp;"","")</f>
        <v>Jonathan - Stewart; Lisa - Archibald</v>
      </c>
      <c r="D2127" s="8" t="str">
        <f>IFERROR(_xlfn.XLOOKUP(Apollo_Results[[#This Row],[Company Number ]],Apollo_Data___Inc_Lender!A:A,Apollo_Data___Inc_Lender!D:D,,)&amp;"","")</f>
        <v>Jonathan Alistair Stewart, Lisa Jane Michelle Archibald and Grace Pension Trustees LTD as Trustees of the Pbsa Retirement Trust</v>
      </c>
      <c r="E2127" s="19">
        <f>IFERROR(_xlfn.XLOOKUP(Apollo_Results[[#This Row],[Company Number ]],Apollo_Data___Inc_Lender!A:A,Apollo_Data___Inc_Lender!E:E,"",),"")</f>
        <v>45814</v>
      </c>
      <c r="F2127" s="8" t="str">
        <f>IFERROR(_xlfn.XLOOKUP(Apollo_Results[[#This Row],[Company Number ]],Apollo_Data___Inc_Lender!A:A,Apollo_Data___Inc_Lender!F:F,"",0)&amp;"","")</f>
        <v>outstanding</v>
      </c>
      <c r="G2127" s="19">
        <f>_xlfn.XLOOKUP(Apollo_Results[[#This Row],[Company Number ]],Apollo_Data___Inc_Lender!A:A,Apollo_Data___Inc_Lender!G:G,"",0)</f>
        <v>43853</v>
      </c>
      <c r="H2127" s="8" t="str">
        <f>IFERROR(Apollo_Data__Comp_No[[#This Row],[First Name]],"")</f>
        <v>Andrew</v>
      </c>
      <c r="I2127" s="8" t="str">
        <f>IFERROR(Apollo_Data__Comp_No[[#This Row],[Last Name]],"")</f>
        <v>Whatson</v>
      </c>
      <c r="M2127" s="8" t="str">
        <f>IFERROR(Apollo_Data__Comp_No[[#This Row],[Company Linkedin Url]],"")</f>
        <v>http://www.linkedin.com/company/colico-living-ltd</v>
      </c>
      <c r="N2127" s="8" t="str">
        <f>IFERROR(Apollo_Data__Comp_No[[#This Row],[Website]],"")</f>
        <v>https://colicoliving.com</v>
      </c>
      <c r="O2127" s="8" t="str">
        <f>IFERROR(Apollo_Data__Comp_No[[#This Row],[Company Address]],"")</f>
        <v>Bristol Avenue, Manchester, England, United Kingdom, M19 3</v>
      </c>
      <c r="P2127" s="32"/>
    </row>
    <row r="2128" spans="1:16" x14ac:dyDescent="0.4">
      <c r="A2128" s="18" t="str">
        <f>IFERROR(Apollo_Data__Comp_No[[#This Row],[CH Company number]],"")</f>
        <v>09092205</v>
      </c>
      <c r="B2128" s="14" t="str">
        <f>IFERROR(Apollo_Data__Comp_No[[#This Row],[company]],"")</f>
        <v>Salloway Property Consultants</v>
      </c>
      <c r="C2128" s="14" t="str">
        <f>IFERROR(_xlfn.XLOOKUP(Apollo_Results[[#This Row],[Company Number ]],Apollo_Data___Inc_Lender!A:A,Apollo_Data___Inc_Lender!C:C,,)&amp;"","")</f>
        <v>Stephen - Salloway</v>
      </c>
      <c r="D2128" s="8" t="str">
        <f>IFERROR(_xlfn.XLOOKUP(Apollo_Results[[#This Row],[Company Number ]],Apollo_Data___Inc_Lender!A:A,Apollo_Data___Inc_Lender!D:D,,)&amp;"","")</f>
        <v/>
      </c>
      <c r="E2128" s="19">
        <f>IFERROR(_xlfn.XLOOKUP(Apollo_Results[[#This Row],[Company Number ]],Apollo_Data___Inc_Lender!A:A,Apollo_Data___Inc_Lender!E:E,"",),"")</f>
        <v>0</v>
      </c>
      <c r="F2128" s="8" t="str">
        <f>IFERROR(_xlfn.XLOOKUP(Apollo_Results[[#This Row],[Company Number ]],Apollo_Data___Inc_Lender!A:A,Apollo_Data___Inc_Lender!F:F,"",0)&amp;"","")</f>
        <v/>
      </c>
      <c r="G2128" s="19">
        <f>_xlfn.XLOOKUP(Apollo_Results[[#This Row],[Company Number ]],Apollo_Data___Inc_Lender!A:A,Apollo_Data___Inc_Lender!G:G,"",0)</f>
        <v>41808</v>
      </c>
      <c r="H2128" s="8" t="str">
        <f>IFERROR(Apollo_Data__Comp_No[[#This Row],[First Name]],"")</f>
        <v>Stephen</v>
      </c>
      <c r="I2128" s="8" t="str">
        <f>IFERROR(Apollo_Data__Comp_No[[#This Row],[Last Name]],"")</f>
        <v>Frics</v>
      </c>
      <c r="M2128" s="8" t="str">
        <f>IFERROR(Apollo_Data__Comp_No[[#This Row],[Company Linkedin Url]],"")</f>
        <v>http://www.linkedin.com/company/salloway-property-consultants</v>
      </c>
      <c r="N2128" s="8" t="str">
        <f>IFERROR(Apollo_Data__Comp_No[[#This Row],[Website]],"")</f>
        <v>https://salloway.com</v>
      </c>
      <c r="O2128" s="8" t="str">
        <f>IFERROR(Apollo_Data__Comp_No[[#This Row],[Company Address]],"")</f>
        <v>3 Royal Scot Road, Derby, England, United Kingdom, DE24 8AJ</v>
      </c>
      <c r="P2128" s="32"/>
    </row>
    <row r="2129" spans="1:16" x14ac:dyDescent="0.4">
      <c r="A2129" s="18" t="str">
        <f>IFERROR(Apollo_Data__Comp_No[[#This Row],[CH Company number]],"")</f>
        <v>11909152</v>
      </c>
      <c r="B2129" s="14" t="str">
        <f>IFERROR(Apollo_Data__Comp_No[[#This Row],[company]],"")</f>
        <v>White Dome Property Management</v>
      </c>
      <c r="C2129" s="14" t="str">
        <f>IFERROR(_xlfn.XLOOKUP(Apollo_Results[[#This Row],[Company Number ]],Apollo_Data___Inc_Lender!A:A,Apollo_Data___Inc_Lender!C:C,,)&amp;"","")</f>
        <v>Jeffrey - Spencer</v>
      </c>
      <c r="D2129" s="8" t="str">
        <f>IFERROR(_xlfn.XLOOKUP(Apollo_Results[[#This Row],[Company Number ]],Apollo_Data___Inc_Lender!A:A,Apollo_Data___Inc_Lender!D:D,,)&amp;"","")</f>
        <v/>
      </c>
      <c r="E2129" s="19">
        <f>IFERROR(_xlfn.XLOOKUP(Apollo_Results[[#This Row],[Company Number ]],Apollo_Data___Inc_Lender!A:A,Apollo_Data___Inc_Lender!E:E,"",),"")</f>
        <v>0</v>
      </c>
      <c r="F2129" s="8" t="str">
        <f>IFERROR(_xlfn.XLOOKUP(Apollo_Results[[#This Row],[Company Number ]],Apollo_Data___Inc_Lender!A:A,Apollo_Data___Inc_Lender!F:F,"",0)&amp;"","")</f>
        <v/>
      </c>
      <c r="G2129" s="19">
        <f>_xlfn.XLOOKUP(Apollo_Results[[#This Row],[Company Number ]],Apollo_Data___Inc_Lender!A:A,Apollo_Data___Inc_Lender!G:G,"",0)</f>
        <v>43551</v>
      </c>
      <c r="H2129" s="8" t="str">
        <f>IFERROR(Apollo_Data__Comp_No[[#This Row],[First Name]],"")</f>
        <v>Aisling</v>
      </c>
      <c r="I2129" s="8" t="str">
        <f>IFERROR(Apollo_Data__Comp_No[[#This Row],[Last Name]],"")</f>
        <v>Finn</v>
      </c>
      <c r="M2129" s="8" t="str">
        <f>IFERROR(Apollo_Data__Comp_No[[#This Row],[Company Linkedin Url]],"")</f>
        <v>http://www.linkedin.com/company/white-dome-property-management</v>
      </c>
      <c r="N2129" s="8" t="str">
        <f>IFERROR(Apollo_Data__Comp_No[[#This Row],[Website]],"")</f>
        <v>https://whitedome.co.uk</v>
      </c>
      <c r="O2129" s="8" t="str">
        <f>IFERROR(Apollo_Data__Comp_No[[#This Row],[Company Address]],"")</f>
        <v>25e The Quadrant, Richmond, England, United Kingdom, TW9 1DJ</v>
      </c>
      <c r="P2129" s="32"/>
    </row>
    <row r="2130" spans="1:16" x14ac:dyDescent="0.4">
      <c r="A2130" s="18" t="str">
        <f>IFERROR(Apollo_Data__Comp_No[[#This Row],[CH Company number]],"")</f>
        <v>15126521</v>
      </c>
      <c r="B2130" s="14" t="str">
        <f>IFERROR(Apollo_Data__Comp_No[[#This Row],[company]],"")</f>
        <v>Mercian Group</v>
      </c>
      <c r="C2130" s="14" t="str">
        <f>IFERROR(_xlfn.XLOOKUP(Apollo_Results[[#This Row],[Company Number ]],Apollo_Data___Inc_Lender!A:A,Apollo_Data___Inc_Lender!C:C,,)&amp;"","")</f>
        <v>Paul - Harrison; Darren - Pickles</v>
      </c>
      <c r="D2130" s="8" t="str">
        <f>IFERROR(_xlfn.XLOOKUP(Apollo_Results[[#This Row],[Company Number ]],Apollo_Data___Inc_Lender!A:A,Apollo_Data___Inc_Lender!D:D,,)&amp;"","")</f>
        <v/>
      </c>
      <c r="E2130" s="19">
        <f>IFERROR(_xlfn.XLOOKUP(Apollo_Results[[#This Row],[Company Number ]],Apollo_Data___Inc_Lender!A:A,Apollo_Data___Inc_Lender!E:E,"",),"")</f>
        <v>0</v>
      </c>
      <c r="F2130" s="8" t="str">
        <f>IFERROR(_xlfn.XLOOKUP(Apollo_Results[[#This Row],[Company Number ]],Apollo_Data___Inc_Lender!A:A,Apollo_Data___Inc_Lender!F:F,"",0)&amp;"","")</f>
        <v/>
      </c>
      <c r="G2130" s="19">
        <f>_xlfn.XLOOKUP(Apollo_Results[[#This Row],[Company Number ]],Apollo_Data___Inc_Lender!A:A,Apollo_Data___Inc_Lender!G:G,"",0)</f>
        <v>45179</v>
      </c>
      <c r="H2130" s="8" t="str">
        <f>IFERROR(Apollo_Data__Comp_No[[#This Row],[First Name]],"")</f>
        <v>John</v>
      </c>
      <c r="I2130" s="8" t="str">
        <f>IFERROR(Apollo_Data__Comp_No[[#This Row],[Last Name]],"")</f>
        <v>Maddams</v>
      </c>
      <c r="M2130" s="8" t="str">
        <f>IFERROR(Apollo_Data__Comp_No[[#This Row],[Company Linkedin Url]],"")</f>
        <v>http://www.linkedin.com/company/mercian-developments-ltd</v>
      </c>
      <c r="N2130" s="8" t="str">
        <f>IFERROR(Apollo_Data__Comp_No[[#This Row],[Website]],"")</f>
        <v>https://merciandev.co.uk</v>
      </c>
      <c r="O2130" s="8" t="str">
        <f>IFERROR(Apollo_Data__Comp_No[[#This Row],[Company Address]],"")</f>
        <v>9 Darwin Close, Worcester, England, United Kingdom, WR5 3SD</v>
      </c>
      <c r="P2130" s="32"/>
    </row>
    <row r="2131" spans="1:16" x14ac:dyDescent="0.4">
      <c r="A2131" s="18" t="str">
        <f>IFERROR(Apollo_Data__Comp_No[[#This Row],[CH Company number]],"")</f>
        <v>10228422</v>
      </c>
      <c r="B2131" s="14" t="str">
        <f>IFERROR(Apollo_Data__Comp_No[[#This Row],[company]],"")</f>
        <v>Inspired Equity Ltd</v>
      </c>
      <c r="C2131" s="14" t="str">
        <f>IFERROR(_xlfn.XLOOKUP(Apollo_Results[[#This Row],[Company Number ]],Apollo_Data___Inc_Lender!A:A,Apollo_Data___Inc_Lender!C:C,,)&amp;"","")</f>
        <v>Nina - Peutherer; Richard - Peutherer</v>
      </c>
      <c r="D2131" s="8" t="str">
        <f>IFERROR(_xlfn.XLOOKUP(Apollo_Results[[#This Row],[Company Number ]],Apollo_Data___Inc_Lender!A:A,Apollo_Data___Inc_Lender!D:D,,)&amp;"","")</f>
        <v>Paragon Bank PLC</v>
      </c>
      <c r="E2131" s="19">
        <f>IFERROR(_xlfn.XLOOKUP(Apollo_Results[[#This Row],[Company Number ]],Apollo_Data___Inc_Lender!A:A,Apollo_Data___Inc_Lender!E:E,"",),"")</f>
        <v>45399</v>
      </c>
      <c r="F2131" s="8" t="str">
        <f>IFERROR(_xlfn.XLOOKUP(Apollo_Results[[#This Row],[Company Number ]],Apollo_Data___Inc_Lender!A:A,Apollo_Data___Inc_Lender!F:F,"",0)&amp;"","")</f>
        <v>outstanding</v>
      </c>
      <c r="G2131" s="19">
        <f>_xlfn.XLOOKUP(Apollo_Results[[#This Row],[Company Number ]],Apollo_Data___Inc_Lender!A:A,Apollo_Data___Inc_Lender!G:G,"",0)</f>
        <v>42534</v>
      </c>
      <c r="H2131" s="8" t="str">
        <f>IFERROR(Apollo_Data__Comp_No[[#This Row],[First Name]],"")</f>
        <v>Richard</v>
      </c>
      <c r="I2131" s="8" t="str">
        <f>IFERROR(Apollo_Data__Comp_No[[#This Row],[Last Name]],"")</f>
        <v>Peutherer</v>
      </c>
      <c r="M2131" s="8" t="str">
        <f>IFERROR(Apollo_Data__Comp_No[[#This Row],[Company Linkedin Url]],"")</f>
        <v>http://www.linkedin.com/company/inspired-equity-partners</v>
      </c>
      <c r="N2131" s="8" t="str">
        <f>IFERROR(Apollo_Data__Comp_No[[#This Row],[Website]],"")</f>
        <v>https://inspiredequity.com</v>
      </c>
      <c r="O2131" s="8" t="str">
        <f>IFERROR(Apollo_Data__Comp_No[[#This Row],[Company Address]],"")</f>
        <v>160 City Road, London, England, United Kingdom, EC1V 1AR</v>
      </c>
      <c r="P2131" s="32"/>
    </row>
    <row r="2132" spans="1:16" x14ac:dyDescent="0.4">
      <c r="A2132" s="18" t="str">
        <f>IFERROR(Apollo_Data__Comp_No[[#This Row],[CH Company number]],"")</f>
        <v>OC400642</v>
      </c>
      <c r="B2132" s="14" t="str">
        <f>IFERROR(Apollo_Data__Comp_No[[#This Row],[company]],"")</f>
        <v>Gary Dempsey Developments</v>
      </c>
      <c r="C2132" s="14" t="str">
        <f>IFERROR(_xlfn.XLOOKUP(Apollo_Results[[#This Row],[Company Number ]],Apollo_Data___Inc_Lender!A:A,Apollo_Data___Inc_Lender!C:C,,)&amp;"","")</f>
        <v>Gregory - Dean; Lynsey - Dean; Marc - Dempsey; Rachel - Dempsey</v>
      </c>
      <c r="D2132" s="8" t="str">
        <f>IFERROR(_xlfn.XLOOKUP(Apollo_Results[[#This Row],[Company Number ]],Apollo_Data___Inc_Lender!A:A,Apollo_Data___Inc_Lender!D:D,,)&amp;"","")</f>
        <v>Lloyds Bank PLC</v>
      </c>
      <c r="E2132" s="19">
        <f>IFERROR(_xlfn.XLOOKUP(Apollo_Results[[#This Row],[Company Number ]],Apollo_Data___Inc_Lender!A:A,Apollo_Data___Inc_Lender!E:E,"",),"")</f>
        <v>44145</v>
      </c>
      <c r="F2132" s="8" t="str">
        <f>IFERROR(_xlfn.XLOOKUP(Apollo_Results[[#This Row],[Company Number ]],Apollo_Data___Inc_Lender!A:A,Apollo_Data___Inc_Lender!F:F,"",0)&amp;"","")</f>
        <v>fully-satisfied</v>
      </c>
      <c r="G2132" s="19">
        <f>_xlfn.XLOOKUP(Apollo_Results[[#This Row],[Company Number ]],Apollo_Data___Inc_Lender!A:A,Apollo_Data___Inc_Lender!G:G,"",0)</f>
        <v>42187</v>
      </c>
      <c r="H2132" s="8" t="str">
        <f>IFERROR(Apollo_Data__Comp_No[[#This Row],[First Name]],"")</f>
        <v>Gary</v>
      </c>
      <c r="I2132" s="8" t="str">
        <f>IFERROR(Apollo_Data__Comp_No[[#This Row],[Last Name]],"")</f>
        <v>Dempsey</v>
      </c>
      <c r="M2132" s="8" t="str">
        <f>IFERROR(Apollo_Data__Comp_No[[#This Row],[Company Linkedin Url]],"")</f>
        <v>http://www.linkedin.com/company/garydempseydevelopments</v>
      </c>
      <c r="N2132" s="8" t="str">
        <f>IFERROR(Apollo_Data__Comp_No[[#This Row],[Website]],"")</f>
        <v>https://garydempseydevelopments.com</v>
      </c>
      <c r="O2132" s="8" t="str">
        <f>IFERROR(Apollo_Data__Comp_No[[#This Row],[Company Address]],"")</f>
        <v>11 McCabe St, Perth, Western Australia, Australia, 6159</v>
      </c>
      <c r="P2132" s="32"/>
    </row>
    <row r="2133" spans="1:16" x14ac:dyDescent="0.4">
      <c r="A2133" s="18" t="str">
        <f>IFERROR(Apollo_Data__Comp_No[[#This Row],[CH Company number]],"")</f>
        <v>05024491</v>
      </c>
      <c r="B2133" s="14" t="str">
        <f>IFERROR(Apollo_Data__Comp_No[[#This Row],[company]],"")</f>
        <v>Sonsino Turcan Construction Limited</v>
      </c>
      <c r="C2133" s="14" t="str">
        <f>IFERROR(_xlfn.XLOOKUP(Apollo_Results[[#This Row],[Company Number ]],Apollo_Data___Inc_Lender!A:A,Apollo_Data___Inc_Lender!C:C,,)&amp;"","")</f>
        <v>Lucia - Sonsino; John - Turcan; Maria - Turcan; William - Sonsino</v>
      </c>
      <c r="D2133" s="8" t="str">
        <f>IFERROR(_xlfn.XLOOKUP(Apollo_Results[[#This Row],[Company Number ]],Apollo_Data___Inc_Lender!A:A,Apollo_Data___Inc_Lender!D:D,,)&amp;"","")</f>
        <v/>
      </c>
      <c r="E2133" s="19">
        <f>IFERROR(_xlfn.XLOOKUP(Apollo_Results[[#This Row],[Company Number ]],Apollo_Data___Inc_Lender!A:A,Apollo_Data___Inc_Lender!E:E,"",),"")</f>
        <v>0</v>
      </c>
      <c r="F2133" s="8" t="str">
        <f>IFERROR(_xlfn.XLOOKUP(Apollo_Results[[#This Row],[Company Number ]],Apollo_Data___Inc_Lender!A:A,Apollo_Data___Inc_Lender!F:F,"",0)&amp;"","")</f>
        <v/>
      </c>
      <c r="G2133" s="19">
        <f>_xlfn.XLOOKUP(Apollo_Results[[#This Row],[Company Number ]],Apollo_Data___Inc_Lender!A:A,Apollo_Data___Inc_Lender!G:G,"",0)</f>
        <v>38009</v>
      </c>
      <c r="H2133" s="8" t="str">
        <f>IFERROR(Apollo_Data__Comp_No[[#This Row],[First Name]],"")</f>
        <v>William</v>
      </c>
      <c r="I2133" s="8" t="str">
        <f>IFERROR(Apollo_Data__Comp_No[[#This Row],[Last Name]],"")</f>
        <v>Sonsino</v>
      </c>
      <c r="M2133" s="8" t="str">
        <f>IFERROR(Apollo_Data__Comp_No[[#This Row],[Company Linkedin Url]],"")</f>
        <v>http://www.linkedin.com/company/sonsino-turcan-limited</v>
      </c>
      <c r="N2133" s="8" t="str">
        <f>IFERROR(Apollo_Data__Comp_No[[#This Row],[Website]],"")</f>
        <v>https://sonsinoturcan.co.uk</v>
      </c>
      <c r="O2133" s="8" t="str">
        <f>IFERROR(Apollo_Data__Comp_No[[#This Row],[Company Address]],"")</f>
        <v>13 Prince of Wales Terrace, London, England, United Kingdom, W8 5PG</v>
      </c>
      <c r="P2133" s="32"/>
    </row>
    <row r="2134" spans="1:16" x14ac:dyDescent="0.4">
      <c r="A2134" s="18" t="str">
        <f>IFERROR(Apollo_Data__Comp_No[[#This Row],[CH Company number]],"")</f>
        <v>09731968</v>
      </c>
      <c r="B2134" s="14" t="str">
        <f>IFERROR(Apollo_Data__Comp_No[[#This Row],[company]],"")</f>
        <v>TC Homes LTD</v>
      </c>
      <c r="C2134" s="14" t="str">
        <f>IFERROR(_xlfn.XLOOKUP(Apollo_Results[[#This Row],[Company Number ]],Apollo_Data___Inc_Lender!A:A,Apollo_Data___Inc_Lender!C:C,,)&amp;"","")</f>
        <v>Timothy - Charnley; Michael - Haden</v>
      </c>
      <c r="D2134" s="8" t="str">
        <f>IFERROR(_xlfn.XLOOKUP(Apollo_Results[[#This Row],[Company Number ]],Apollo_Data___Inc_Lender!A:A,Apollo_Data___Inc_Lender!D:D,,)&amp;"","")</f>
        <v>National Westminster Bank PLC</v>
      </c>
      <c r="E2134" s="19">
        <f>IFERROR(_xlfn.XLOOKUP(Apollo_Results[[#This Row],[Company Number ]],Apollo_Data___Inc_Lender!A:A,Apollo_Data___Inc_Lender!E:E,"",),"")</f>
        <v>42358</v>
      </c>
      <c r="F2134" s="8" t="str">
        <f>IFERROR(_xlfn.XLOOKUP(Apollo_Results[[#This Row],[Company Number ]],Apollo_Data___Inc_Lender!A:A,Apollo_Data___Inc_Lender!F:F,"",0)&amp;"","")</f>
        <v>outstanding</v>
      </c>
      <c r="G2134" s="19">
        <f>_xlfn.XLOOKUP(Apollo_Results[[#This Row],[Company Number ]],Apollo_Data___Inc_Lender!A:A,Apollo_Data___Inc_Lender!G:G,"",0)</f>
        <v>42229</v>
      </c>
      <c r="H2134" s="8" t="str">
        <f>IFERROR(Apollo_Data__Comp_No[[#This Row],[First Name]],"")</f>
        <v>Georgia</v>
      </c>
      <c r="I2134" s="8" t="str">
        <f>IFERROR(Apollo_Data__Comp_No[[#This Row],[Last Name]],"")</f>
        <v>Lewis</v>
      </c>
      <c r="M2134" s="8" t="str">
        <f>IFERROR(Apollo_Data__Comp_No[[#This Row],[Company Linkedin Url]],"")</f>
        <v>http://www.linkedin.com/company/tc-homes-contracting-limited</v>
      </c>
      <c r="N2134" s="8" t="str">
        <f>IFERROR(Apollo_Data__Comp_No[[#This Row],[Website]],"")</f>
        <v>https://tchomes.co.uk</v>
      </c>
      <c r="O2134" s="8" t="str">
        <f>IFERROR(Apollo_Data__Comp_No[[#This Row],[Company Address]],"")</f>
        <v>Longden Coleham, England, United Kingdom, SY3 7BF</v>
      </c>
      <c r="P2134" s="32"/>
    </row>
    <row r="2135" spans="1:16" x14ac:dyDescent="0.4">
      <c r="A2135" s="18" t="str">
        <f>IFERROR(Apollo_Data__Comp_No[[#This Row],[CH Company number]],"")</f>
        <v>13772234</v>
      </c>
      <c r="B2135" s="14" t="str">
        <f>IFERROR(Apollo_Data__Comp_No[[#This Row],[company]],"")</f>
        <v>Nova Homes</v>
      </c>
      <c r="C2135" s="14" t="str">
        <f>IFERROR(_xlfn.XLOOKUP(Apollo_Results[[#This Row],[Company Number ]],Apollo_Data___Inc_Lender!A:A,Apollo_Data___Inc_Lender!C:C,,)&amp;"","")</f>
        <v>David - Hobby</v>
      </c>
      <c r="D2135" s="8" t="str">
        <f>IFERROR(_xlfn.XLOOKUP(Apollo_Results[[#This Row],[Company Number ]],Apollo_Data___Inc_Lender!A:A,Apollo_Data___Inc_Lender!D:D,,)&amp;"","")</f>
        <v>Steven James Marlor</v>
      </c>
      <c r="E2135" s="19">
        <f>IFERROR(_xlfn.XLOOKUP(Apollo_Results[[#This Row],[Company Number ]],Apollo_Data___Inc_Lender!A:A,Apollo_Data___Inc_Lender!E:E,"",),"")</f>
        <v>44939</v>
      </c>
      <c r="F2135" s="8" t="str">
        <f>IFERROR(_xlfn.XLOOKUP(Apollo_Results[[#This Row],[Company Number ]],Apollo_Data___Inc_Lender!A:A,Apollo_Data___Inc_Lender!F:F,"",0)&amp;"","")</f>
        <v>outstanding</v>
      </c>
      <c r="G2135" s="19">
        <f>_xlfn.XLOOKUP(Apollo_Results[[#This Row],[Company Number ]],Apollo_Data___Inc_Lender!A:A,Apollo_Data___Inc_Lender!G:G,"",0)</f>
        <v>44529</v>
      </c>
      <c r="H2135" s="8" t="str">
        <f>IFERROR(Apollo_Data__Comp_No[[#This Row],[First Name]],"")</f>
        <v>Ed</v>
      </c>
      <c r="I2135" s="8" t="str">
        <f>IFERROR(Apollo_Data__Comp_No[[#This Row],[Last Name]],"")</f>
        <v>Monaghan</v>
      </c>
      <c r="M2135" s="8" t="str">
        <f>IFERROR(Apollo_Data__Comp_No[[#This Row],[Company Linkedin Url]],"")</f>
        <v>http://www.linkedin.com/company/nova-homes-scotland</v>
      </c>
      <c r="N2135" s="8" t="str">
        <f>IFERROR(Apollo_Data__Comp_No[[#This Row],[Website]],"")</f>
        <v>https://nova-homes.co.uk</v>
      </c>
      <c r="O2135" s="8" t="str">
        <f>IFERROR(Apollo_Data__Comp_No[[#This Row],[Company Address]],"")</f>
        <v>United Kingdom</v>
      </c>
      <c r="P2135" s="32"/>
    </row>
    <row r="2136" spans="1:16" x14ac:dyDescent="0.4">
      <c r="A2136" s="18" t="str">
        <f>IFERROR(Apollo_Data__Comp_No[[#This Row],[CH Company number]],"")</f>
        <v>05503083</v>
      </c>
      <c r="B2136" s="14" t="str">
        <f>IFERROR(Apollo_Data__Comp_No[[#This Row],[company]],"")</f>
        <v>Wonderful Homes Limited</v>
      </c>
      <c r="C2136" s="14" t="str">
        <f>IFERROR(_xlfn.XLOOKUP(Apollo_Results[[#This Row],[Company Number ]],Apollo_Data___Inc_Lender!A:A,Apollo_Data___Inc_Lender!C:C,,)&amp;"","")</f>
        <v>Andrew - Evans; Lorraine - Evans</v>
      </c>
      <c r="D2136" s="8" t="str">
        <f>IFERROR(_xlfn.XLOOKUP(Apollo_Results[[#This Row],[Company Number ]],Apollo_Data___Inc_Lender!A:A,Apollo_Data___Inc_Lender!D:D,,)&amp;"","")</f>
        <v>Birmingham City Council</v>
      </c>
      <c r="E2136" s="19">
        <f>IFERROR(_xlfn.XLOOKUP(Apollo_Results[[#This Row],[Company Number ]],Apollo_Data___Inc_Lender!A:A,Apollo_Data___Inc_Lender!E:E,"",),"")</f>
        <v>42781</v>
      </c>
      <c r="F2136" s="8" t="str">
        <f>IFERROR(_xlfn.XLOOKUP(Apollo_Results[[#This Row],[Company Number ]],Apollo_Data___Inc_Lender!A:A,Apollo_Data___Inc_Lender!F:F,"",0)&amp;"","")</f>
        <v>fully-satisfied</v>
      </c>
      <c r="G2136" s="19">
        <f>_xlfn.XLOOKUP(Apollo_Results[[#This Row],[Company Number ]],Apollo_Data___Inc_Lender!A:A,Apollo_Data___Inc_Lender!G:G,"",0)</f>
        <v>38541</v>
      </c>
      <c r="H2136" s="8" t="str">
        <f>IFERROR(Apollo_Data__Comp_No[[#This Row],[First Name]],"")</f>
        <v>Nick</v>
      </c>
      <c r="I2136" s="8" t="str">
        <f>IFERROR(Apollo_Data__Comp_No[[#This Row],[Last Name]],"")</f>
        <v>Thomas</v>
      </c>
      <c r="M2136" s="8" t="str">
        <f>IFERROR(Apollo_Data__Comp_No[[#This Row],[Company Linkedin Url]],"")</f>
        <v>http://www.linkedin.com/company/wonderful-homes-limited</v>
      </c>
      <c r="N2136" s="8" t="str">
        <f>IFERROR(Apollo_Data__Comp_No[[#This Row],[Website]],"")</f>
        <v>https://wonderfulhomes.co.uk</v>
      </c>
      <c r="O2136" s="8" t="str">
        <f>IFERROR(Apollo_Data__Comp_No[[#This Row],[Company Address]],"")</f>
        <v>Station Road, Knowle, England, United Kingdom, B93 0HL</v>
      </c>
      <c r="P2136" s="32"/>
    </row>
    <row r="2137" spans="1:16" x14ac:dyDescent="0.4">
      <c r="A2137" s="18" t="str">
        <f>IFERROR(Apollo_Data__Comp_No[[#This Row],[CH Company number]],"")</f>
        <v>09475540</v>
      </c>
      <c r="B2137" s="14" t="str">
        <f>IFERROR(Apollo_Data__Comp_No[[#This Row],[company]],"")</f>
        <v>Blackthorn Homes</v>
      </c>
      <c r="C2137" s="14" t="str">
        <f>IFERROR(_xlfn.XLOOKUP(Apollo_Results[[#This Row],[Company Number ]],Apollo_Data___Inc_Lender!A:A,Apollo_Data___Inc_Lender!C:C,,)&amp;"","")</f>
        <v>David - James; James, Sarah Emma</v>
      </c>
      <c r="D2137" s="8" t="str">
        <f>IFERROR(_xlfn.XLOOKUP(Apollo_Results[[#This Row],[Company Number ]],Apollo_Data___Inc_Lender!A:A,Apollo_Data___Inc_Lender!D:D,,)&amp;"","")</f>
        <v>Dumore Investments Limited; Bluelaurel Limited</v>
      </c>
      <c r="E2137" s="19">
        <f>IFERROR(_xlfn.XLOOKUP(Apollo_Results[[#This Row],[Company Number ]],Apollo_Data___Inc_Lender!A:A,Apollo_Data___Inc_Lender!E:E,"",),"")</f>
        <v>43734</v>
      </c>
      <c r="F2137" s="8" t="str">
        <f>IFERROR(_xlfn.XLOOKUP(Apollo_Results[[#This Row],[Company Number ]],Apollo_Data___Inc_Lender!A:A,Apollo_Data___Inc_Lender!F:F,"",0)&amp;"","")</f>
        <v>outstanding</v>
      </c>
      <c r="G2137" s="19">
        <f>_xlfn.XLOOKUP(Apollo_Results[[#This Row],[Company Number ]],Apollo_Data___Inc_Lender!A:A,Apollo_Data___Inc_Lender!G:G,"",0)</f>
        <v>42069</v>
      </c>
      <c r="H2137" s="8" t="str">
        <f>IFERROR(Apollo_Data__Comp_No[[#This Row],[First Name]],"")</f>
        <v>Simon</v>
      </c>
      <c r="I2137" s="8" t="str">
        <f>IFERROR(Apollo_Data__Comp_No[[#This Row],[Last Name]],"")</f>
        <v>Coyle</v>
      </c>
      <c r="M2137" s="8" t="str">
        <f>IFERROR(Apollo_Data__Comp_No[[#This Row],[Company Linkedin Url]],"")</f>
        <v>http://www.linkedin.com/company/blackthorn-homes-limited</v>
      </c>
      <c r="N2137" s="8" t="str">
        <f>IFERROR(Apollo_Data__Comp_No[[#This Row],[Website]],"")</f>
        <v>https://blackthornhomes.co.uk</v>
      </c>
      <c r="O2137" s="8" t="str">
        <f>IFERROR(Apollo_Data__Comp_No[[#This Row],[Company Address]],"")</f>
        <v>Church Walk, Redhill, England, United Kingdom, RH1 4PD</v>
      </c>
      <c r="P2137" s="32"/>
    </row>
    <row r="2138" spans="1:16" x14ac:dyDescent="0.4">
      <c r="A2138" s="18" t="str">
        <f>IFERROR(Apollo_Data__Comp_No[[#This Row],[CH Company number]],"")</f>
        <v>09916053</v>
      </c>
      <c r="B2138" s="14" t="str">
        <f>IFERROR(Apollo_Data__Comp_No[[#This Row],[company]],"")</f>
        <v>JaeVee Homes</v>
      </c>
      <c r="C2138" s="14" t="str">
        <f>IFERROR(_xlfn.XLOOKUP(Apollo_Results[[#This Row],[Company Number ]],Apollo_Data___Inc_Lender!A:A,Apollo_Data___Inc_Lender!C:C,,)&amp;"","")</f>
        <v>Daimen - Smith; Kelly - Welch</v>
      </c>
      <c r="D2138" s="8" t="str">
        <f>IFERROR(_xlfn.XLOOKUP(Apollo_Results[[#This Row],[Company Number ]],Apollo_Data___Inc_Lender!A:A,Apollo_Data___Inc_Lender!D:D,,)&amp;"","")</f>
        <v>Amicus Finance PLC</v>
      </c>
      <c r="E2138" s="19">
        <f>IFERROR(_xlfn.XLOOKUP(Apollo_Results[[#This Row],[Company Number ]],Apollo_Data___Inc_Lender!A:A,Apollo_Data___Inc_Lender!E:E,"",),"")</f>
        <v>42552</v>
      </c>
      <c r="F2138" s="8" t="str">
        <f>IFERROR(_xlfn.XLOOKUP(Apollo_Results[[#This Row],[Company Number ]],Apollo_Data___Inc_Lender!A:A,Apollo_Data___Inc_Lender!F:F,"",0)&amp;"","")</f>
        <v>fully-satisfied</v>
      </c>
      <c r="G2138" s="19">
        <f>_xlfn.XLOOKUP(Apollo_Results[[#This Row],[Company Number ]],Apollo_Data___Inc_Lender!A:A,Apollo_Data___Inc_Lender!G:G,"",0)</f>
        <v>42353</v>
      </c>
      <c r="H2138" s="8" t="str">
        <f>IFERROR(Apollo_Data__Comp_No[[#This Row],[First Name]],"")</f>
        <v>Odysseas</v>
      </c>
      <c r="I2138" s="8" t="str">
        <f>IFERROR(Apollo_Data__Comp_No[[#This Row],[Last Name]],"")</f>
        <v>Kyritsi</v>
      </c>
      <c r="M2138" s="8" t="str">
        <f>IFERROR(Apollo_Data__Comp_No[[#This Row],[Company Linkedin Url]],"")</f>
        <v>http://www.linkedin.com/company/jaevee-homes-uk</v>
      </c>
      <c r="N2138" s="8" t="str">
        <f>IFERROR(Apollo_Data__Comp_No[[#This Row],[Website]],"")</f>
        <v>https://jaevee-homes.co.uk</v>
      </c>
      <c r="O2138" s="8" t="str">
        <f>IFERROR(Apollo_Data__Comp_No[[#This Row],[Company Address]],"")</f>
        <v>93 King Street, Norwich, England, United Kingdom, NR1 1PH</v>
      </c>
      <c r="P2138" s="32"/>
    </row>
    <row r="2139" spans="1:16" x14ac:dyDescent="0.4">
      <c r="A2139" s="18" t="str">
        <f>IFERROR(Apollo_Data__Comp_No[[#This Row],[CH Company number]],"")</f>
        <v>15612987</v>
      </c>
      <c r="B2139" s="14" t="str">
        <f>IFERROR(Apollo_Data__Comp_No[[#This Row],[company]],"")</f>
        <v>Tarn Homes</v>
      </c>
      <c r="C2139" s="14" t="str">
        <f>IFERROR(_xlfn.XLOOKUP(Apollo_Results[[#This Row],[Company Number ]],Apollo_Data___Inc_Lender!A:A,Apollo_Data___Inc_Lender!C:C,,)&amp;"","")</f>
        <v/>
      </c>
      <c r="D2139" s="8" t="str">
        <f>IFERROR(_xlfn.XLOOKUP(Apollo_Results[[#This Row],[Company Number ]],Apollo_Data___Inc_Lender!A:A,Apollo_Data___Inc_Lender!D:D,,)&amp;"","")</f>
        <v/>
      </c>
      <c r="E2139" s="19">
        <f>IFERROR(_xlfn.XLOOKUP(Apollo_Results[[#This Row],[Company Number ]],Apollo_Data___Inc_Lender!A:A,Apollo_Data___Inc_Lender!E:E,"",),"")</f>
        <v>0</v>
      </c>
      <c r="F2139" s="8" t="str">
        <f>IFERROR(_xlfn.XLOOKUP(Apollo_Results[[#This Row],[Company Number ]],Apollo_Data___Inc_Lender!A:A,Apollo_Data___Inc_Lender!F:F,"",0)&amp;"","")</f>
        <v/>
      </c>
      <c r="G2139" s="19">
        <f>_xlfn.XLOOKUP(Apollo_Results[[#This Row],[Company Number ]],Apollo_Data___Inc_Lender!A:A,Apollo_Data___Inc_Lender!G:G,"",0)</f>
        <v>45385</v>
      </c>
      <c r="H2139" s="8" t="str">
        <f>IFERROR(Apollo_Data__Comp_No[[#This Row],[First Name]],"")</f>
        <v>Robert</v>
      </c>
      <c r="I2139" s="8" t="str">
        <f>IFERROR(Apollo_Data__Comp_No[[#This Row],[Last Name]],"")</f>
        <v>Barton</v>
      </c>
      <c r="M2139" s="8" t="str">
        <f>IFERROR(Apollo_Data__Comp_No[[#This Row],[Company Linkedin Url]],"")</f>
        <v>http://www.linkedin.com/company/tarn-homes</v>
      </c>
      <c r="N2139" s="8" t="str">
        <f>IFERROR(Apollo_Data__Comp_No[[#This Row],[Website]],"")</f>
        <v>https://tarnhomes.co.uk</v>
      </c>
      <c r="O2139" s="8" t="str">
        <f>IFERROR(Apollo_Data__Comp_No[[#This Row],[Company Address]],"")</f>
        <v>Queen Elizabeth Street, London, England, United Kingdom, SE1 2JE</v>
      </c>
      <c r="P2139" s="32"/>
    </row>
    <row r="2140" spans="1:16" x14ac:dyDescent="0.4">
      <c r="A2140" s="18" t="str">
        <f>IFERROR(Apollo_Data__Comp_No[[#This Row],[CH Company number]],"")</f>
        <v>03508598</v>
      </c>
      <c r="B2140" s="14" t="str">
        <f>IFERROR(Apollo_Data__Comp_No[[#This Row],[company]],"")</f>
        <v>Silver City Estates Limited</v>
      </c>
      <c r="C2140" s="14" t="str">
        <f>IFERROR(_xlfn.XLOOKUP(Apollo_Results[[#This Row],[Company Number ]],Apollo_Data___Inc_Lender!A:A,Apollo_Data___Inc_Lender!C:C,,)&amp;"","")</f>
        <v>Stephen - Johnson; Janice - Johnson; Nicholas - Johnson; Elizabeth - Nolan</v>
      </c>
      <c r="D2140" s="8" t="str">
        <f>IFERROR(_xlfn.XLOOKUP(Apollo_Results[[#This Row],[Company Number ]],Apollo_Data___Inc_Lender!A:A,Apollo_Data___Inc_Lender!D:D,,)&amp;"","")</f>
        <v>National Westminster Bank PLC</v>
      </c>
      <c r="E2140" s="19">
        <f>IFERROR(_xlfn.XLOOKUP(Apollo_Results[[#This Row],[Company Number ]],Apollo_Data___Inc_Lender!A:A,Apollo_Data___Inc_Lender!E:E,"",),"")</f>
        <v>41177</v>
      </c>
      <c r="F2140" s="8" t="str">
        <f>IFERROR(_xlfn.XLOOKUP(Apollo_Results[[#This Row],[Company Number ]],Apollo_Data___Inc_Lender!A:A,Apollo_Data___Inc_Lender!F:F,"",0)&amp;"","")</f>
        <v>outstanding</v>
      </c>
      <c r="G2140" s="19">
        <f>_xlfn.XLOOKUP(Apollo_Results[[#This Row],[Company Number ]],Apollo_Data___Inc_Lender!A:A,Apollo_Data___Inc_Lender!G:G,"",0)</f>
        <v>35838</v>
      </c>
      <c r="H2140" s="8" t="str">
        <f>IFERROR(Apollo_Data__Comp_No[[#This Row],[First Name]],"")</f>
        <v>Stephen</v>
      </c>
      <c r="I2140" s="8" t="str">
        <f>IFERROR(Apollo_Data__Comp_No[[#This Row],[Last Name]],"")</f>
        <v>Johnson</v>
      </c>
      <c r="M2140" s="8" t="str">
        <f>IFERROR(Apollo_Data__Comp_No[[#This Row],[Company Linkedin Url]],"")</f>
        <v>http://www.linkedin.com/company/silver-city-estates-ltd</v>
      </c>
      <c r="N2140" s="8" t="str">
        <f>IFERROR(Apollo_Data__Comp_No[[#This Row],[Website]],"")</f>
        <v>https://silver-cityestates.co.uk</v>
      </c>
      <c r="O2140" s="8" t="str">
        <f>IFERROR(Apollo_Data__Comp_No[[#This Row],[Company Address]],"")</f>
        <v>Riverside Industrial Estate, Rochford, England, United Kingdom, SS4 1</v>
      </c>
      <c r="P2140" s="32"/>
    </row>
    <row r="2141" spans="1:16" x14ac:dyDescent="0.4">
      <c r="A2141" s="18" t="str">
        <f>IFERROR(Apollo_Data__Comp_No[[#This Row],[CH Company number]],"")</f>
        <v>06796760</v>
      </c>
      <c r="B2141" s="14" t="str">
        <f>IFERROR(Apollo_Data__Comp_No[[#This Row],[company]],"")</f>
        <v>PPR Estates</v>
      </c>
      <c r="C2141" s="14" t="str">
        <f>IFERROR(_xlfn.XLOOKUP(Apollo_Results[[#This Row],[Company Number ]],Apollo_Data___Inc_Lender!A:A,Apollo_Data___Inc_Lender!C:C,,)&amp;"","")</f>
        <v>Jonathan - Caplan; Nicholas - Hopkinson</v>
      </c>
      <c r="D2141" s="8" t="str">
        <f>IFERROR(_xlfn.XLOOKUP(Apollo_Results[[#This Row],[Company Number ]],Apollo_Data___Inc_Lender!A:A,Apollo_Data___Inc_Lender!D:D,,)&amp;"","")</f>
        <v>Oaknorth Bank PLC</v>
      </c>
      <c r="E2141" s="19">
        <f>IFERROR(_xlfn.XLOOKUP(Apollo_Results[[#This Row],[Company Number ]],Apollo_Data___Inc_Lender!A:A,Apollo_Data___Inc_Lender!E:E,"",),"")</f>
        <v>45733</v>
      </c>
      <c r="F2141" s="8" t="str">
        <f>IFERROR(_xlfn.XLOOKUP(Apollo_Results[[#This Row],[Company Number ]],Apollo_Data___Inc_Lender!A:A,Apollo_Data___Inc_Lender!F:F,"",0)&amp;"","")</f>
        <v>outstanding</v>
      </c>
      <c r="G2141" s="19">
        <f>_xlfn.XLOOKUP(Apollo_Results[[#This Row],[Company Number ]],Apollo_Data___Inc_Lender!A:A,Apollo_Data___Inc_Lender!G:G,"",0)</f>
        <v>39834</v>
      </c>
      <c r="H2141" s="8" t="str">
        <f>IFERROR(Apollo_Data__Comp_No[[#This Row],[First Name]],"")</f>
        <v>Adam</v>
      </c>
      <c r="I2141" s="8" t="str">
        <f>IFERROR(Apollo_Data__Comp_No[[#This Row],[Last Name]],"")</f>
        <v>Bitel</v>
      </c>
      <c r="M2141" s="8" t="str">
        <f>IFERROR(Apollo_Data__Comp_No[[#This Row],[Company Linkedin Url]],"")</f>
        <v>http://www.linkedin.com/company/pprestates-com</v>
      </c>
      <c r="N2141" s="8" t="str">
        <f>IFERROR(Apollo_Data__Comp_No[[#This Row],[Website]],"")</f>
        <v>https://pprestates.com</v>
      </c>
      <c r="O2141" s="8" t="str">
        <f>IFERROR(Apollo_Data__Comp_No[[#This Row],[Company Address]],"")</f>
        <v>7 Welbeck Street, London, England, United Kingdom, W1G 9</v>
      </c>
      <c r="P2141" s="32"/>
    </row>
    <row r="2142" spans="1:16" x14ac:dyDescent="0.4">
      <c r="A2142" s="18">
        <f>IFERROR(Apollo_Data__Comp_No[[#This Row],[CH Company number]],"")</f>
        <v>0</v>
      </c>
      <c r="B2142" s="14" t="str">
        <f>IFERROR(Apollo_Data__Comp_No[[#This Row],[company]],"")</f>
        <v>G &amp; V Contracts Ltd, Specialist Fitout and Refurbishment contractors</v>
      </c>
      <c r="C2142" s="14" t="str">
        <f>IFERROR(_xlfn.XLOOKUP(Apollo_Results[[#This Row],[Company Number ]],Apollo_Data___Inc_Lender!A:A,Apollo_Data___Inc_Lender!C:C,,)&amp;"","")</f>
        <v/>
      </c>
      <c r="D2142" s="8" t="str">
        <f>IFERROR(_xlfn.XLOOKUP(Apollo_Results[[#This Row],[Company Number ]],Apollo_Data___Inc_Lender!A:A,Apollo_Data___Inc_Lender!D:D,,)&amp;"","")</f>
        <v/>
      </c>
      <c r="E2142" s="19" t="str">
        <f>IFERROR(_xlfn.XLOOKUP(Apollo_Results[[#This Row],[Company Number ]],Apollo_Data___Inc_Lender!A:A,Apollo_Data___Inc_Lender!E:E,"",),"")</f>
        <v/>
      </c>
      <c r="F2142" s="8" t="str">
        <f>IFERROR(_xlfn.XLOOKUP(Apollo_Results[[#This Row],[Company Number ]],Apollo_Data___Inc_Lender!A:A,Apollo_Data___Inc_Lender!F:F,"",0)&amp;"","")</f>
        <v/>
      </c>
      <c r="G2142" s="19" t="str">
        <f>_xlfn.XLOOKUP(Apollo_Results[[#This Row],[Company Number ]],Apollo_Data___Inc_Lender!A:A,Apollo_Data___Inc_Lender!G:G,"",0)</f>
        <v/>
      </c>
      <c r="H2142" s="8" t="str">
        <f>IFERROR(Apollo_Data__Comp_No[[#This Row],[First Name]],"")</f>
        <v>Daniel</v>
      </c>
      <c r="I2142" s="8" t="str">
        <f>IFERROR(Apollo_Data__Comp_No[[#This Row],[Last Name]],"")</f>
        <v>Woodham</v>
      </c>
      <c r="M2142" s="8" t="str">
        <f>IFERROR(Apollo_Data__Comp_No[[#This Row],[Company Linkedin Url]],"")</f>
        <v>http://www.linkedin.com/company/g-and-v-contracts-ltd</v>
      </c>
      <c r="N2142" s="8" t="str">
        <f>IFERROR(Apollo_Data__Comp_No[[#This Row],[Website]],"")</f>
        <v>https://gandvcontracts.com</v>
      </c>
      <c r="O2142" s="8" t="str">
        <f>IFERROR(Apollo_Data__Comp_No[[#This Row],[Company Address]],"")</f>
        <v>Codicote, England, United Kingdom</v>
      </c>
      <c r="P2142" s="32"/>
    </row>
    <row r="2143" spans="1:16" x14ac:dyDescent="0.4">
      <c r="A2143" s="18" t="str">
        <f>IFERROR(Apollo_Data__Comp_No[[#This Row],[CH Company number]],"")</f>
        <v>12507776</v>
      </c>
      <c r="B2143" s="14" t="str">
        <f>IFERROR(Apollo_Data__Comp_No[[#This Row],[company]],"")</f>
        <v>Hanehouse Developments</v>
      </c>
      <c r="C2143" s="14" t="str">
        <f>IFERROR(_xlfn.XLOOKUP(Apollo_Results[[#This Row],[Company Number ]],Apollo_Data___Inc_Lender!A:A,Apollo_Data___Inc_Lender!C:C,,)&amp;"","")</f>
        <v/>
      </c>
      <c r="D2143" s="8" t="str">
        <f>IFERROR(_xlfn.XLOOKUP(Apollo_Results[[#This Row],[Company Number ]],Apollo_Data___Inc_Lender!A:A,Apollo_Data___Inc_Lender!D:D,,)&amp;"","")</f>
        <v/>
      </c>
      <c r="E2143" s="19" t="str">
        <f>IFERROR(_xlfn.XLOOKUP(Apollo_Results[[#This Row],[Company Number ]],Apollo_Data___Inc_Lender!A:A,Apollo_Data___Inc_Lender!E:E,"",),"")</f>
        <v/>
      </c>
      <c r="F2143" s="8" t="str">
        <f>IFERROR(_xlfn.XLOOKUP(Apollo_Results[[#This Row],[Company Number ]],Apollo_Data___Inc_Lender!A:A,Apollo_Data___Inc_Lender!F:F,"",0)&amp;"","")</f>
        <v/>
      </c>
      <c r="G2143" s="19" t="str">
        <f>_xlfn.XLOOKUP(Apollo_Results[[#This Row],[Company Number ]],Apollo_Data___Inc_Lender!A:A,Apollo_Data___Inc_Lender!G:G,"",0)</f>
        <v/>
      </c>
      <c r="H2143" s="8" t="str">
        <f>IFERROR(Apollo_Data__Comp_No[[#This Row],[First Name]],"")</f>
        <v>Richard</v>
      </c>
      <c r="I2143" s="8" t="str">
        <f>IFERROR(Apollo_Data__Comp_No[[#This Row],[Last Name]],"")</f>
        <v>Whitehouse</v>
      </c>
      <c r="M2143" s="8" t="str">
        <f>IFERROR(Apollo_Data__Comp_No[[#This Row],[Company Linkedin Url]],"")</f>
        <v>http://www.linkedin.com/company/hanehouse-developments</v>
      </c>
      <c r="N2143" s="8" t="str">
        <f>IFERROR(Apollo_Data__Comp_No[[#This Row],[Website]],"")</f>
        <v>https://hanehouse.co.uk</v>
      </c>
      <c r="O2143" s="8" t="str">
        <f>IFERROR(Apollo_Data__Comp_No[[#This Row],[Company Address]],"")</f>
        <v>Caroline Street, Birmingham, England, United Kingdom, B3 1TW</v>
      </c>
      <c r="P2143" s="32"/>
    </row>
    <row r="2144" spans="1:16" x14ac:dyDescent="0.4">
      <c r="A2144" s="18" t="str">
        <f>IFERROR(Apollo_Data__Comp_No[[#This Row],[CH Company number]],"")</f>
        <v>05859588</v>
      </c>
      <c r="B2144" s="14" t="str">
        <f>IFERROR(Apollo_Data__Comp_No[[#This Row],[company]],"")</f>
        <v>Oakwood Homes Ltd</v>
      </c>
      <c r="C2144" s="14" t="str">
        <f>IFERROR(_xlfn.XLOOKUP(Apollo_Results[[#This Row],[Company Number ]],Apollo_Data___Inc_Lender!A:A,Apollo_Data___Inc_Lender!C:C,,)&amp;"","")</f>
        <v>Andrew - Dickinson</v>
      </c>
      <c r="D2144" s="8" t="str">
        <f>IFERROR(_xlfn.XLOOKUP(Apollo_Results[[#This Row],[Company Number ]],Apollo_Data___Inc_Lender!A:A,Apollo_Data___Inc_Lender!D:D,,)&amp;"","")</f>
        <v/>
      </c>
      <c r="E2144" s="19">
        <f>IFERROR(_xlfn.XLOOKUP(Apollo_Results[[#This Row],[Company Number ]],Apollo_Data___Inc_Lender!A:A,Apollo_Data___Inc_Lender!E:E,"",),"")</f>
        <v>0</v>
      </c>
      <c r="F2144" s="8" t="str">
        <f>IFERROR(_xlfn.XLOOKUP(Apollo_Results[[#This Row],[Company Number ]],Apollo_Data___Inc_Lender!A:A,Apollo_Data___Inc_Lender!F:F,"",0)&amp;"","")</f>
        <v/>
      </c>
      <c r="G2144" s="19">
        <f>_xlfn.XLOOKUP(Apollo_Results[[#This Row],[Company Number ]],Apollo_Data___Inc_Lender!A:A,Apollo_Data___Inc_Lender!G:G,"",0)</f>
        <v>38895</v>
      </c>
      <c r="H2144" s="8" t="str">
        <f>IFERROR(Apollo_Data__Comp_No[[#This Row],[First Name]],"")</f>
        <v>Drew</v>
      </c>
      <c r="I2144" s="8" t="str">
        <f>IFERROR(Apollo_Data__Comp_No[[#This Row],[Last Name]],"")</f>
        <v>Palmer</v>
      </c>
      <c r="M2144" s="8" t="str">
        <f>IFERROR(Apollo_Data__Comp_No[[#This Row],[Company Linkedin Url]],"")</f>
        <v>http://www.linkedin.com/company/oakwood-homes-ltd</v>
      </c>
      <c r="N2144" s="8" t="str">
        <f>IFERROR(Apollo_Data__Comp_No[[#This Row],[Website]],"")</f>
        <v>https://oakwoodhomesltd.co.uk</v>
      </c>
      <c r="O2144" s="8" t="str">
        <f>IFERROR(Apollo_Data__Comp_No[[#This Row],[Company Address]],"")</f>
        <v>Peterborough, England, United Kingdom, PE1 5BH</v>
      </c>
      <c r="P2144" s="32"/>
    </row>
    <row r="2145" spans="1:16" x14ac:dyDescent="0.4">
      <c r="A2145" s="18" t="str">
        <f>IFERROR(Apollo_Data__Comp_No[[#This Row],[CH Company number]],"")</f>
        <v>08335881</v>
      </c>
      <c r="B2145" s="14" t="str">
        <f>IFERROR(Apollo_Data__Comp_No[[#This Row],[company]],"")</f>
        <v>Frame Property</v>
      </c>
      <c r="C2145" s="14" t="str">
        <f>IFERROR(_xlfn.XLOOKUP(Apollo_Results[[#This Row],[Company Number ]],Apollo_Data___Inc_Lender!A:A,Apollo_Data___Inc_Lender!C:C,,)&amp;"","")</f>
        <v>Nicholas - Mansour</v>
      </c>
      <c r="D2145" s="8" t="str">
        <f>IFERROR(_xlfn.XLOOKUP(Apollo_Results[[#This Row],[Company Number ]],Apollo_Data___Inc_Lender!A:A,Apollo_Data___Inc_Lender!D:D,,)&amp;"","")</f>
        <v>Lloyds Bank PLC</v>
      </c>
      <c r="E2145" s="19">
        <f>IFERROR(_xlfn.XLOOKUP(Apollo_Results[[#This Row],[Company Number ]],Apollo_Data___Inc_Lender!A:A,Apollo_Data___Inc_Lender!E:E,"",),"")</f>
        <v>43791</v>
      </c>
      <c r="F2145" s="8" t="str">
        <f>IFERROR(_xlfn.XLOOKUP(Apollo_Results[[#This Row],[Company Number ]],Apollo_Data___Inc_Lender!A:A,Apollo_Data___Inc_Lender!F:F,"",0)&amp;"","")</f>
        <v>outstanding</v>
      </c>
      <c r="G2145" s="19">
        <f>_xlfn.XLOOKUP(Apollo_Results[[#This Row],[Company Number ]],Apollo_Data___Inc_Lender!A:A,Apollo_Data___Inc_Lender!G:G,"",0)</f>
        <v>41262</v>
      </c>
      <c r="H2145" s="8" t="str">
        <f>IFERROR(Apollo_Data__Comp_No[[#This Row],[First Name]],"")</f>
        <v>Peter</v>
      </c>
      <c r="I2145" s="8" t="str">
        <f>IFERROR(Apollo_Data__Comp_No[[#This Row],[Last Name]],"")</f>
        <v>Williamson</v>
      </c>
      <c r="M2145" s="8" t="str">
        <f>IFERROR(Apollo_Data__Comp_No[[#This Row],[Company Linkedin Url]],"")</f>
        <v>http://www.linkedin.com/company/frame-property</v>
      </c>
      <c r="N2145" s="8" t="str">
        <f>IFERROR(Apollo_Data__Comp_No[[#This Row],[Website]],"")</f>
        <v>https://frameproperty.com</v>
      </c>
      <c r="O2145" s="8" t="str">
        <f>IFERROR(Apollo_Data__Comp_No[[#This Row],[Company Address]],"")</f>
        <v>100 Drummond Road, London, England, United Kingdom, SE16 2</v>
      </c>
      <c r="P2145" s="32"/>
    </row>
    <row r="2146" spans="1:16" x14ac:dyDescent="0.4">
      <c r="A2146" s="18">
        <f>IFERROR(Apollo_Data__Comp_No[[#This Row],[CH Company number]],"")</f>
        <v>0</v>
      </c>
      <c r="B2146" s="14" t="str">
        <f>IFERROR(Apollo_Data__Comp_No[[#This Row],[company]],"")</f>
        <v>TheCredo.Group</v>
      </c>
      <c r="C2146" s="14" t="str">
        <f>IFERROR(_xlfn.XLOOKUP(Apollo_Results[[#This Row],[Company Number ]],Apollo_Data___Inc_Lender!A:A,Apollo_Data___Inc_Lender!C:C,,)&amp;"","")</f>
        <v/>
      </c>
      <c r="D2146" s="8" t="str">
        <f>IFERROR(_xlfn.XLOOKUP(Apollo_Results[[#This Row],[Company Number ]],Apollo_Data___Inc_Lender!A:A,Apollo_Data___Inc_Lender!D:D,,)&amp;"","")</f>
        <v/>
      </c>
      <c r="E2146" s="19" t="str">
        <f>IFERROR(_xlfn.XLOOKUP(Apollo_Results[[#This Row],[Company Number ]],Apollo_Data___Inc_Lender!A:A,Apollo_Data___Inc_Lender!E:E,"",),"")</f>
        <v/>
      </c>
      <c r="F2146" s="8" t="str">
        <f>IFERROR(_xlfn.XLOOKUP(Apollo_Results[[#This Row],[Company Number ]],Apollo_Data___Inc_Lender!A:A,Apollo_Data___Inc_Lender!F:F,"",0)&amp;"","")</f>
        <v/>
      </c>
      <c r="G2146" s="19" t="str">
        <f>_xlfn.XLOOKUP(Apollo_Results[[#This Row],[Company Number ]],Apollo_Data___Inc_Lender!A:A,Apollo_Data___Inc_Lender!G:G,"",0)</f>
        <v/>
      </c>
      <c r="H2146" s="8" t="str">
        <f>IFERROR(Apollo_Data__Comp_No[[#This Row],[First Name]],"")</f>
        <v>Andrew</v>
      </c>
      <c r="I2146" s="8" t="str">
        <f>IFERROR(Apollo_Data__Comp_No[[#This Row],[Last Name]],"")</f>
        <v>Gower</v>
      </c>
      <c r="M2146" s="8" t="str">
        <f>IFERROR(Apollo_Data__Comp_No[[#This Row],[Company Linkedin Url]],"")</f>
        <v>http://www.linkedin.com/company/thecredo-group</v>
      </c>
      <c r="N2146" s="8" t="str">
        <f>IFERROR(Apollo_Data__Comp_No[[#This Row],[Website]],"")</f>
        <v>https://thecredo.group</v>
      </c>
      <c r="O2146" s="8" t="str">
        <f>IFERROR(Apollo_Data__Comp_No[[#This Row],[Company Address]],"")</f>
        <v>London, United Kingdom</v>
      </c>
      <c r="P2146" s="32"/>
    </row>
    <row r="2147" spans="1:16" x14ac:dyDescent="0.4">
      <c r="A2147" s="18" t="str">
        <f>IFERROR(Apollo_Data__Comp_No[[#This Row],[CH Company number]],"")</f>
        <v>11211438</v>
      </c>
      <c r="B2147" s="14" t="str">
        <f>IFERROR(Apollo_Data__Comp_No[[#This Row],[company]],"")</f>
        <v>Minster Property Group</v>
      </c>
      <c r="C2147" s="14" t="str">
        <f>IFERROR(_xlfn.XLOOKUP(Apollo_Results[[#This Row],[Company Number ]],Apollo_Data___Inc_Lender!A:A,Apollo_Data___Inc_Lender!C:C,,)&amp;"","")</f>
        <v>Brett - Casswell; Alexander - Duce; Daniel - Gooch</v>
      </c>
      <c r="D2147" s="8" t="str">
        <f>IFERROR(_xlfn.XLOOKUP(Apollo_Results[[#This Row],[Company Number ]],Apollo_Data___Inc_Lender!A:A,Apollo_Data___Inc_Lender!D:D,,)&amp;"","")</f>
        <v>Lloyds Bank PLC</v>
      </c>
      <c r="E2147" s="19">
        <f>IFERROR(_xlfn.XLOOKUP(Apollo_Results[[#This Row],[Company Number ]],Apollo_Data___Inc_Lender!A:A,Apollo_Data___Inc_Lender!E:E,"",),"")</f>
        <v>45706</v>
      </c>
      <c r="F2147" s="8" t="str">
        <f>IFERROR(_xlfn.XLOOKUP(Apollo_Results[[#This Row],[Company Number ]],Apollo_Data___Inc_Lender!A:A,Apollo_Data___Inc_Lender!F:F,"",0)&amp;"","")</f>
        <v>outstanding</v>
      </c>
      <c r="G2147" s="19">
        <f>_xlfn.XLOOKUP(Apollo_Results[[#This Row],[Company Number ]],Apollo_Data___Inc_Lender!A:A,Apollo_Data___Inc_Lender!G:G,"",0)</f>
        <v>43150</v>
      </c>
      <c r="H2147" s="8" t="str">
        <f>IFERROR(Apollo_Data__Comp_No[[#This Row],[First Name]],"")</f>
        <v>Daniel</v>
      </c>
      <c r="I2147" s="8" t="str">
        <f>IFERROR(Apollo_Data__Comp_No[[#This Row],[Last Name]],"")</f>
        <v>Gooch</v>
      </c>
      <c r="M2147" s="8" t="str">
        <f>IFERROR(Apollo_Data__Comp_No[[#This Row],[Company Linkedin Url]],"")</f>
        <v>http://www.linkedin.com/company/minster-property-group</v>
      </c>
      <c r="N2147" s="8" t="str">
        <f>IFERROR(Apollo_Data__Comp_No[[#This Row],[Website]],"")</f>
        <v>https://minsterpropertygroup.co.uk</v>
      </c>
      <c r="O2147" s="8" t="str">
        <f>IFERROR(Apollo_Data__Comp_No[[#This Row],[Company Address]],"")</f>
        <v>22 The Point, Market Harborough, England, United Kingdom, LE16 7QU</v>
      </c>
      <c r="P2147" s="32"/>
    </row>
    <row r="2148" spans="1:16" x14ac:dyDescent="0.4">
      <c r="A2148" s="18" t="str">
        <f>IFERROR(Apollo_Data__Comp_No[[#This Row],[CH Company number]],"")</f>
        <v>15885522</v>
      </c>
      <c r="B2148" s="14" t="str">
        <f>IFERROR(Apollo_Data__Comp_No[[#This Row],[company]],"")</f>
        <v>STONEGATE HOMES (WIMBLEDON) LIMITED</v>
      </c>
      <c r="C2148" s="14" t="str">
        <f>IFERROR(_xlfn.XLOOKUP(Apollo_Results[[#This Row],[Company Number ]],Apollo_Data___Inc_Lender!A:A,Apollo_Data___Inc_Lender!C:C,,)&amp;"","")</f>
        <v>Jeremy - Hinds</v>
      </c>
      <c r="D2148" s="8" t="str">
        <f>IFERROR(_xlfn.XLOOKUP(Apollo_Results[[#This Row],[Company Number ]],Apollo_Data___Inc_Lender!A:A,Apollo_Data___Inc_Lender!D:D,,)&amp;"","")</f>
        <v/>
      </c>
      <c r="E2148" s="19">
        <f>IFERROR(_xlfn.XLOOKUP(Apollo_Results[[#This Row],[Company Number ]],Apollo_Data___Inc_Lender!A:A,Apollo_Data___Inc_Lender!E:E,"",),"")</f>
        <v>0</v>
      </c>
      <c r="F2148" s="8" t="str">
        <f>IFERROR(_xlfn.XLOOKUP(Apollo_Results[[#This Row],[Company Number ]],Apollo_Data___Inc_Lender!A:A,Apollo_Data___Inc_Lender!F:F,"",0)&amp;"","")</f>
        <v/>
      </c>
      <c r="G2148" s="19">
        <f>_xlfn.XLOOKUP(Apollo_Results[[#This Row],[Company Number ]],Apollo_Data___Inc_Lender!A:A,Apollo_Data___Inc_Lender!G:G,"",0)</f>
        <v>45512</v>
      </c>
      <c r="H2148" s="8" t="str">
        <f>IFERROR(Apollo_Data__Comp_No[[#This Row],[First Name]],"")</f>
        <v>Steven</v>
      </c>
      <c r="I2148" s="8" t="str">
        <f>IFERROR(Apollo_Data__Comp_No[[#This Row],[Last Name]],"")</f>
        <v>Naylor</v>
      </c>
      <c r="M2148" s="8" t="str">
        <f>IFERROR(Apollo_Data__Comp_No[[#This Row],[Company Linkedin Url]],"")</f>
        <v>http://www.linkedin.com/company/stonegatehomes.co.uk</v>
      </c>
      <c r="N2148" s="8" t="str">
        <f>IFERROR(Apollo_Data__Comp_No[[#This Row],[Website]],"")</f>
        <v>https://stonegatehomes.co.uk</v>
      </c>
      <c r="O2148" s="8" t="str">
        <f>IFERROR(Apollo_Data__Comp_No[[#This Row],[Company Address]],"")</f>
        <v>250 High Street, Dorking, England, United Kingdom, RH4 1QT</v>
      </c>
      <c r="P2148" s="32"/>
    </row>
    <row r="2149" spans="1:16" x14ac:dyDescent="0.4">
      <c r="A2149" s="18" t="str">
        <f>IFERROR(Apollo_Data__Comp_No[[#This Row],[CH Company number]],"")</f>
        <v>06008992</v>
      </c>
      <c r="B2149" s="14" t="str">
        <f>IFERROR(Apollo_Data__Comp_No[[#This Row],[company]],"")</f>
        <v>Dunmoore</v>
      </c>
      <c r="C2149" s="14" t="str">
        <f>IFERROR(_xlfn.XLOOKUP(Apollo_Results[[#This Row],[Company Number ]],Apollo_Data___Inc_Lender!A:A,Apollo_Data___Inc_Lender!C:C,,)&amp;"","")</f>
        <v>Lucy - Hobby; Jeffrey - Hobby; Alexander - Marshall; Tomas - Souto</v>
      </c>
      <c r="D2149" s="8" t="str">
        <f>IFERROR(_xlfn.XLOOKUP(Apollo_Results[[#This Row],[Company Number ]],Apollo_Data___Inc_Lender!A:A,Apollo_Data___Inc_Lender!D:D,,)&amp;"","")</f>
        <v>National Westminster Bank PLC</v>
      </c>
      <c r="E2149" s="19">
        <f>IFERROR(_xlfn.XLOOKUP(Apollo_Results[[#This Row],[Company Number ]],Apollo_Data___Inc_Lender!A:A,Apollo_Data___Inc_Lender!E:E,"",),"")</f>
        <v>45390</v>
      </c>
      <c r="F2149" s="8" t="str">
        <f>IFERROR(_xlfn.XLOOKUP(Apollo_Results[[#This Row],[Company Number ]],Apollo_Data___Inc_Lender!A:A,Apollo_Data___Inc_Lender!F:F,"",0)&amp;"","")</f>
        <v>outstanding</v>
      </c>
      <c r="G2149" s="19">
        <f>_xlfn.XLOOKUP(Apollo_Results[[#This Row],[Company Number ]],Apollo_Data___Inc_Lender!A:A,Apollo_Data___Inc_Lender!G:G,"",0)</f>
        <v>39045</v>
      </c>
      <c r="H2149" s="8" t="str">
        <f>IFERROR(Apollo_Data__Comp_No[[#This Row],[First Name]],"")</f>
        <v>Tomas</v>
      </c>
      <c r="I2149" s="8" t="str">
        <f>IFERROR(Apollo_Data__Comp_No[[#This Row],[Last Name]],"")</f>
        <v>Souto</v>
      </c>
      <c r="M2149" s="8" t="str">
        <f>IFERROR(Apollo_Data__Comp_No[[#This Row],[Company Linkedin Url]],"")</f>
        <v>http://www.linkedin.com/company/dunmoore</v>
      </c>
      <c r="N2149" s="8" t="str">
        <f>IFERROR(Apollo_Data__Comp_No[[#This Row],[Website]],"")</f>
        <v>https://dunmoore.co.uk</v>
      </c>
      <c r="O2149" s="8" t="str">
        <f>IFERROR(Apollo_Data__Comp_No[[#This Row],[Company Address]],"")</f>
        <v>London, United Kingdom</v>
      </c>
      <c r="P2149" s="32"/>
    </row>
    <row r="2150" spans="1:16" x14ac:dyDescent="0.4">
      <c r="A2150" s="18" t="str">
        <f>IFERROR(Apollo_Data__Comp_No[[#This Row],[CH Company number]],"")</f>
        <v>11113607</v>
      </c>
      <c r="B2150" s="14" t="str">
        <f>IFERROR(Apollo_Data__Comp_No[[#This Row],[company]],"")</f>
        <v>Latitude London</v>
      </c>
      <c r="C2150" s="14" t="str">
        <f>IFERROR(_xlfn.XLOOKUP(Apollo_Results[[#This Row],[Company Number ]],Apollo_Data___Inc_Lender!A:A,Apollo_Data___Inc_Lender!C:C,,)&amp;"","")</f>
        <v>Robert - Beecham</v>
      </c>
      <c r="D2150" s="8" t="str">
        <f>IFERROR(_xlfn.XLOOKUP(Apollo_Results[[#This Row],[Company Number ]],Apollo_Data___Inc_Lender!A:A,Apollo_Data___Inc_Lender!D:D,,)&amp;"","")</f>
        <v/>
      </c>
      <c r="E2150" s="19">
        <f>IFERROR(_xlfn.XLOOKUP(Apollo_Results[[#This Row],[Company Number ]],Apollo_Data___Inc_Lender!A:A,Apollo_Data___Inc_Lender!E:E,"",),"")</f>
        <v>0</v>
      </c>
      <c r="F2150" s="8" t="str">
        <f>IFERROR(_xlfn.XLOOKUP(Apollo_Results[[#This Row],[Company Number ]],Apollo_Data___Inc_Lender!A:A,Apollo_Data___Inc_Lender!F:F,"",0)&amp;"","")</f>
        <v/>
      </c>
      <c r="G2150" s="19">
        <f>_xlfn.XLOOKUP(Apollo_Results[[#This Row],[Company Number ]],Apollo_Data___Inc_Lender!A:A,Apollo_Data___Inc_Lender!G:G,"",0)</f>
        <v>43084</v>
      </c>
      <c r="H2150" s="8" t="str">
        <f>IFERROR(Apollo_Data__Comp_No[[#This Row],[First Name]],"")</f>
        <v>Andrew</v>
      </c>
      <c r="I2150" s="8" t="str">
        <f>IFERROR(Apollo_Data__Comp_No[[#This Row],[Last Name]],"")</f>
        <v>Bancroft</v>
      </c>
      <c r="M2150" s="8" t="str">
        <f>IFERROR(Apollo_Data__Comp_No[[#This Row],[Company Linkedin Url]],"")</f>
        <v>http://www.linkedin.com/company/latitudelondon</v>
      </c>
      <c r="N2150" s="8" t="str">
        <f>IFERROR(Apollo_Data__Comp_No[[#This Row],[Website]],"")</f>
        <v>https://latitudelondon.com</v>
      </c>
      <c r="O2150" s="8" t="str">
        <f>IFERROR(Apollo_Data__Comp_No[[#This Row],[Company Address]],"")</f>
        <v>21 Nottingham Place, London, England, United Kingdom, W1U 5LH</v>
      </c>
      <c r="P2150" s="32"/>
    </row>
    <row r="2151" spans="1:16" x14ac:dyDescent="0.4">
      <c r="A2151" s="18" t="str">
        <f>IFERROR(Apollo_Data__Comp_No[[#This Row],[CH Company number]],"")</f>
        <v>SC292229</v>
      </c>
      <c r="B2151" s="14" t="str">
        <f>IFERROR(Apollo_Data__Comp_No[[#This Row],[company]],"")</f>
        <v>The Good House Company</v>
      </c>
      <c r="C2151" s="14" t="str">
        <f>IFERROR(_xlfn.XLOOKUP(Apollo_Results[[#This Row],[Company Number ]],Apollo_Data___Inc_Lender!A:A,Apollo_Data___Inc_Lender!C:C,,)&amp;"","")</f>
        <v>Dorothy - Giacopazzi; Joseph - Giacopazzi; Peter - Giacopazzi</v>
      </c>
      <c r="D2151" s="8" t="str">
        <f>IFERROR(_xlfn.XLOOKUP(Apollo_Results[[#This Row],[Company Number ]],Apollo_Data___Inc_Lender!A:A,Apollo_Data___Inc_Lender!D:D,,)&amp;"","")</f>
        <v>Robert Lovell</v>
      </c>
      <c r="E2151" s="19">
        <f>IFERROR(_xlfn.XLOOKUP(Apollo_Results[[#This Row],[Company Number ]],Apollo_Data___Inc_Lender!A:A,Apollo_Data___Inc_Lender!E:E,"",),"")</f>
        <v>42278</v>
      </c>
      <c r="F2151" s="8" t="str">
        <f>IFERROR(_xlfn.XLOOKUP(Apollo_Results[[#This Row],[Company Number ]],Apollo_Data___Inc_Lender!A:A,Apollo_Data___Inc_Lender!F:F,"",0)&amp;"","")</f>
        <v>fully-satisfied</v>
      </c>
      <c r="G2151" s="19">
        <f>_xlfn.XLOOKUP(Apollo_Results[[#This Row],[Company Number ]],Apollo_Data___Inc_Lender!A:A,Apollo_Data___Inc_Lender!G:G,"",0)</f>
        <v>38650</v>
      </c>
      <c r="H2151" s="8" t="str">
        <f>IFERROR(Apollo_Data__Comp_No[[#This Row],[First Name]],"")</f>
        <v>Peter</v>
      </c>
      <c r="I2151" s="8" t="str">
        <f>IFERROR(Apollo_Data__Comp_No[[#This Row],[Last Name]],"")</f>
        <v>Giacopazzi</v>
      </c>
      <c r="M2151" s="8" t="str">
        <f>IFERROR(Apollo_Data__Comp_No[[#This Row],[Company Linkedin Url]],"")</f>
        <v>http://www.linkedin.com/company/the-good-house-company</v>
      </c>
      <c r="N2151" s="8" t="str">
        <f>IFERROR(Apollo_Data__Comp_No[[#This Row],[Website]],"")</f>
        <v>https://thegoodhousecompany.co.uk</v>
      </c>
      <c r="O2151" s="8" t="str">
        <f>IFERROR(Apollo_Data__Comp_No[[#This Row],[Company Address]],"")</f>
        <v>Dunkeld Road, Perth, Scotland, United Kingdom, PH1 5BS</v>
      </c>
      <c r="P2151" s="32"/>
    </row>
    <row r="2152" spans="1:16" x14ac:dyDescent="0.4">
      <c r="A2152" s="18" t="str">
        <f>IFERROR(Apollo_Data__Comp_No[[#This Row],[CH Company number]],"")</f>
        <v>00507624</v>
      </c>
      <c r="B2152" s="14" t="str">
        <f>IFERROR(Apollo_Data__Comp_No[[#This Row],[company]],"")</f>
        <v>Ackroyd &amp; Abbott Ltd</v>
      </c>
      <c r="C2152" s="14" t="str">
        <f>IFERROR(_xlfn.XLOOKUP(Apollo_Results[[#This Row],[Company Number ]],Apollo_Data___Inc_Lender!A:A,Apollo_Data___Inc_Lender!C:C,,)&amp;"","")</f>
        <v>Johanna - Rusling; Robert - Rusling; Thomas - Rusling</v>
      </c>
      <c r="D2152" s="8" t="str">
        <f>IFERROR(_xlfn.XLOOKUP(Apollo_Results[[#This Row],[Company Number ]],Apollo_Data___Inc_Lender!A:A,Apollo_Data___Inc_Lender!D:D,,)&amp;"","")</f>
        <v>Morbaine Limited</v>
      </c>
      <c r="E2152" s="19">
        <f>IFERROR(_xlfn.XLOOKUP(Apollo_Results[[#This Row],[Company Number ]],Apollo_Data___Inc_Lender!A:A,Apollo_Data___Inc_Lender!E:E,"",),"")</f>
        <v>44543</v>
      </c>
      <c r="F2152" s="8" t="str">
        <f>IFERROR(_xlfn.XLOOKUP(Apollo_Results[[#This Row],[Company Number ]],Apollo_Data___Inc_Lender!A:A,Apollo_Data___Inc_Lender!F:F,"",0)&amp;"","")</f>
        <v>fully-satisfied</v>
      </c>
      <c r="G2152" s="19">
        <f>_xlfn.XLOOKUP(Apollo_Results[[#This Row],[Company Number ]],Apollo_Data___Inc_Lender!A:A,Apollo_Data___Inc_Lender!G:G,"",0)</f>
        <v>19119</v>
      </c>
      <c r="H2152" s="8" t="str">
        <f>IFERROR(Apollo_Data__Comp_No[[#This Row],[First Name]],"")</f>
        <v>George</v>
      </c>
      <c r="I2152" s="8" t="str">
        <f>IFERROR(Apollo_Data__Comp_No[[#This Row],[Last Name]],"")</f>
        <v>Wain</v>
      </c>
      <c r="M2152" s="8" t="str">
        <f>IFERROR(Apollo_Data__Comp_No[[#This Row],[Company Linkedin Url]],"")</f>
        <v>http://www.linkedin.com/company/ackroyd-&amp;-abbott-ltd</v>
      </c>
      <c r="N2152" s="8" t="str">
        <f>IFERROR(Apollo_Data__Comp_No[[#This Row],[Website]],"")</f>
        <v>https://ackabb.com</v>
      </c>
      <c r="O2152" s="8" t="str">
        <f>IFERROR(Apollo_Data__Comp_No[[#This Row],[Company Address]],"")</f>
        <v>42 Kingfield Road, Sheffield, England, United Kingdom, S11 9AS</v>
      </c>
      <c r="P2152" s="32"/>
    </row>
    <row r="2153" spans="1:16" x14ac:dyDescent="0.4">
      <c r="A2153" s="18" t="str">
        <f>IFERROR(Apollo_Data__Comp_No[[#This Row],[CH Company number]],"")</f>
        <v>09568250</v>
      </c>
      <c r="B2153" s="14" t="str">
        <f>IFERROR(Apollo_Data__Comp_No[[#This Row],[company]],"")</f>
        <v>Aston Mead Land and Planning</v>
      </c>
      <c r="C2153" s="14" t="str">
        <f>IFERROR(_xlfn.XLOOKUP(Apollo_Results[[#This Row],[Company Number ]],Apollo_Data___Inc_Lender!A:A,Apollo_Data___Inc_Lender!C:C,,)&amp;"","")</f>
        <v>Adam - Hesse; Charles - Hesse</v>
      </c>
      <c r="D2153" s="8" t="str">
        <f>IFERROR(_xlfn.XLOOKUP(Apollo_Results[[#This Row],[Company Number ]],Apollo_Data___Inc_Lender!A:A,Apollo_Data___Inc_Lender!D:D,,)&amp;"","")</f>
        <v/>
      </c>
      <c r="E2153" s="19">
        <f>IFERROR(_xlfn.XLOOKUP(Apollo_Results[[#This Row],[Company Number ]],Apollo_Data___Inc_Lender!A:A,Apollo_Data___Inc_Lender!E:E,"",),"")</f>
        <v>0</v>
      </c>
      <c r="F2153" s="8" t="str">
        <f>IFERROR(_xlfn.XLOOKUP(Apollo_Results[[#This Row],[Company Number ]],Apollo_Data___Inc_Lender!A:A,Apollo_Data___Inc_Lender!F:F,"",0)&amp;"","")</f>
        <v/>
      </c>
      <c r="G2153" s="19">
        <f>_xlfn.XLOOKUP(Apollo_Results[[#This Row],[Company Number ]],Apollo_Data___Inc_Lender!A:A,Apollo_Data___Inc_Lender!G:G,"",0)</f>
        <v>42124</v>
      </c>
      <c r="H2153" s="8" t="str">
        <f>IFERROR(Apollo_Data__Comp_No[[#This Row],[First Name]],"")</f>
        <v>Richard</v>
      </c>
      <c r="I2153" s="8" t="str">
        <f>IFERROR(Apollo_Data__Comp_No[[#This Row],[Last Name]],"")</f>
        <v>Watkins</v>
      </c>
      <c r="M2153" s="8" t="str">
        <f>IFERROR(Apollo_Data__Comp_No[[#This Row],[Company Linkedin Url]],"")</f>
        <v>http://www.linkedin.com/company/aston-mead-land-and-planning</v>
      </c>
      <c r="N2153" s="8" t="str">
        <f>IFERROR(Apollo_Data__Comp_No[[#This Row],[Website]],"")</f>
        <v>https://astonmead.land</v>
      </c>
      <c r="O2153" s="8" t="str">
        <f>IFERROR(Apollo_Data__Comp_No[[#This Row],[Company Address]],"")</f>
        <v>66 High Street, Walton-on-Thames, England, United Kingdom, KT12 1BU</v>
      </c>
      <c r="P2153" s="32"/>
    </row>
    <row r="2154" spans="1:16" x14ac:dyDescent="0.4">
      <c r="A2154" s="18" t="str">
        <f>IFERROR(Apollo_Data__Comp_No[[#This Row],[CH Company number]],"")</f>
        <v>11313275</v>
      </c>
      <c r="B2154" s="14" t="str">
        <f>IFERROR(Apollo_Data__Comp_No[[#This Row],[company]],"")</f>
        <v>Coldrum Homes</v>
      </c>
      <c r="C2154" s="14" t="str">
        <f>IFERROR(_xlfn.XLOOKUP(Apollo_Results[[#This Row],[Company Number ]],Apollo_Data___Inc_Lender!A:A,Apollo_Data___Inc_Lender!C:C,,)&amp;"","")</f>
        <v>Vicky - Billingsley; Noel - Mcpartland; Robin - Stanton-Gleaves</v>
      </c>
      <c r="D2154" s="8" t="str">
        <f>IFERROR(_xlfn.XLOOKUP(Apollo_Results[[#This Row],[Company Number ]],Apollo_Data___Inc_Lender!A:A,Apollo_Data___Inc_Lender!D:D,,)&amp;"","")</f>
        <v/>
      </c>
      <c r="E2154" s="19">
        <f>IFERROR(_xlfn.XLOOKUP(Apollo_Results[[#This Row],[Company Number ]],Apollo_Data___Inc_Lender!A:A,Apollo_Data___Inc_Lender!E:E,"",),"")</f>
        <v>0</v>
      </c>
      <c r="F2154" s="8" t="str">
        <f>IFERROR(_xlfn.XLOOKUP(Apollo_Results[[#This Row],[Company Number ]],Apollo_Data___Inc_Lender!A:A,Apollo_Data___Inc_Lender!F:F,"",0)&amp;"","")</f>
        <v/>
      </c>
      <c r="G2154" s="19">
        <f>_xlfn.XLOOKUP(Apollo_Results[[#This Row],[Company Number ]],Apollo_Data___Inc_Lender!A:A,Apollo_Data___Inc_Lender!G:G,"",0)</f>
        <v>43207</v>
      </c>
      <c r="H2154" s="8" t="str">
        <f>IFERROR(Apollo_Data__Comp_No[[#This Row],[First Name]],"")</f>
        <v>Noel</v>
      </c>
      <c r="I2154" s="8" t="str">
        <f>IFERROR(Apollo_Data__Comp_No[[#This Row],[Last Name]],"")</f>
        <v>McPartland</v>
      </c>
      <c r="M2154" s="8" t="str">
        <f>IFERROR(Apollo_Data__Comp_No[[#This Row],[Company Linkedin Url]],"")</f>
        <v>http://www.linkedin.com/company/coldrumhomes</v>
      </c>
      <c r="N2154" s="8" t="str">
        <f>IFERROR(Apollo_Data__Comp_No[[#This Row],[Website]],"")</f>
        <v>https://coldrumhomes.co.uk</v>
      </c>
      <c r="O2154" s="8" t="str">
        <f>IFERROR(Apollo_Data__Comp_No[[#This Row],[Company Address]],"")</f>
        <v>40 High Street, West Malling, England, United Kingdom, ME19 6QR</v>
      </c>
      <c r="P2154" s="32"/>
    </row>
    <row r="2155" spans="1:16" x14ac:dyDescent="0.4">
      <c r="A2155" s="18" t="str">
        <f>IFERROR(Apollo_Data__Comp_No[[#This Row],[CH Company number]],"")</f>
        <v>07090545</v>
      </c>
      <c r="B2155" s="14" t="str">
        <f>IFERROR(Apollo_Data__Comp_No[[#This Row],[company]],"")</f>
        <v>Halebourne Group</v>
      </c>
      <c r="C2155" s="14" t="str">
        <f>IFERROR(_xlfn.XLOOKUP(Apollo_Results[[#This Row],[Company Number ]],Apollo_Data___Inc_Lender!A:A,Apollo_Data___Inc_Lender!C:C,,)&amp;"","")</f>
        <v>Julie - Mann; Craig - Griffin</v>
      </c>
      <c r="D2155" s="8" t="str">
        <f>IFERROR(_xlfn.XLOOKUP(Apollo_Results[[#This Row],[Company Number ]],Apollo_Data___Inc_Lender!A:A,Apollo_Data___Inc_Lender!D:D,,)&amp;"","")</f>
        <v>The Royal Bank of Scotland PLC</v>
      </c>
      <c r="E2155" s="19">
        <f>IFERROR(_xlfn.XLOOKUP(Apollo_Results[[#This Row],[Company Number ]],Apollo_Data___Inc_Lender!A:A,Apollo_Data___Inc_Lender!E:E,"",),"")</f>
        <v>40962</v>
      </c>
      <c r="F2155" s="8" t="str">
        <f>IFERROR(_xlfn.XLOOKUP(Apollo_Results[[#This Row],[Company Number ]],Apollo_Data___Inc_Lender!A:A,Apollo_Data___Inc_Lender!F:F,"",0)&amp;"","")</f>
        <v>fully-satisfied</v>
      </c>
      <c r="G2155" s="19">
        <f>_xlfn.XLOOKUP(Apollo_Results[[#This Row],[Company Number ]],Apollo_Data___Inc_Lender!A:A,Apollo_Data___Inc_Lender!G:G,"",0)</f>
        <v>40147</v>
      </c>
      <c r="H2155" s="8" t="str">
        <f>IFERROR(Apollo_Data__Comp_No[[#This Row],[First Name]],"")</f>
        <v>Paul</v>
      </c>
      <c r="I2155" s="8" t="str">
        <f>IFERROR(Apollo_Data__Comp_No[[#This Row],[Last Name]],"")</f>
        <v>Wentzel</v>
      </c>
      <c r="M2155" s="8" t="str">
        <f>IFERROR(Apollo_Data__Comp_No[[#This Row],[Company Linkedin Url]],"")</f>
        <v>http://www.linkedin.com/company/halebournegroup</v>
      </c>
      <c r="N2155" s="8" t="str">
        <f>IFERROR(Apollo_Data__Comp_No[[#This Row],[Website]],"")</f>
        <v>https://halebournegroup.co.uk</v>
      </c>
      <c r="O2155" s="8" t="str">
        <f>IFERROR(Apollo_Data__Comp_No[[#This Row],[Company Address]],"")</f>
        <v>Bagshot, England, United Kingdom</v>
      </c>
      <c r="P2155" s="32"/>
    </row>
    <row r="2156" spans="1:16" x14ac:dyDescent="0.4">
      <c r="A2156" s="18" t="str">
        <f>IFERROR(Apollo_Data__Comp_No[[#This Row],[CH Company number]],"")</f>
        <v>14746197</v>
      </c>
      <c r="B2156" s="14" t="str">
        <f>IFERROR(Apollo_Data__Comp_No[[#This Row],[company]],"")</f>
        <v>Elise Property Consultancy</v>
      </c>
      <c r="C2156" s="14" t="str">
        <f>IFERROR(_xlfn.XLOOKUP(Apollo_Results[[#This Row],[Company Number ]],Apollo_Data___Inc_Lender!A:A,Apollo_Data___Inc_Lender!C:C,,)&amp;"","")</f>
        <v>Elaine - Aristides</v>
      </c>
      <c r="D2156" s="8" t="str">
        <f>IFERROR(_xlfn.XLOOKUP(Apollo_Results[[#This Row],[Company Number ]],Apollo_Data___Inc_Lender!A:A,Apollo_Data___Inc_Lender!D:D,,)&amp;"","")</f>
        <v/>
      </c>
      <c r="E2156" s="19">
        <f>IFERROR(_xlfn.XLOOKUP(Apollo_Results[[#This Row],[Company Number ]],Apollo_Data___Inc_Lender!A:A,Apollo_Data___Inc_Lender!E:E,"",),"")</f>
        <v>0</v>
      </c>
      <c r="F2156" s="8" t="str">
        <f>IFERROR(_xlfn.XLOOKUP(Apollo_Results[[#This Row],[Company Number ]],Apollo_Data___Inc_Lender!A:A,Apollo_Data___Inc_Lender!F:F,"",0)&amp;"","")</f>
        <v/>
      </c>
      <c r="G2156" s="19">
        <f>_xlfn.XLOOKUP(Apollo_Results[[#This Row],[Company Number ]],Apollo_Data___Inc_Lender!A:A,Apollo_Data___Inc_Lender!G:G,"",0)</f>
        <v>45006</v>
      </c>
      <c r="H2156" s="8" t="str">
        <f>IFERROR(Apollo_Data__Comp_No[[#This Row],[First Name]],"")</f>
        <v>Elaine</v>
      </c>
      <c r="I2156" s="8" t="str">
        <f>IFERROR(Apollo_Data__Comp_No[[#This Row],[Last Name]],"")</f>
        <v>Aristides</v>
      </c>
      <c r="M2156" s="8" t="str">
        <f>IFERROR(Apollo_Data__Comp_No[[#This Row],[Company Linkedin Url]],"")</f>
        <v>http://www.linkedin.com/company/elise-property-consultancy</v>
      </c>
      <c r="N2156" s="8" t="str">
        <f>IFERROR(Apollo_Data__Comp_No[[#This Row],[Website]],"")</f>
        <v>https://elisepropertyconsultancy.com</v>
      </c>
      <c r="O2156" s="8" t="str">
        <f>IFERROR(Apollo_Data__Comp_No[[#This Row],[Company Address]],"")</f>
        <v>London, England, United Kingdom, E18 1</v>
      </c>
      <c r="P2156" s="32"/>
    </row>
    <row r="2157" spans="1:16" x14ac:dyDescent="0.4">
      <c r="A2157" s="18" t="str">
        <f>IFERROR(Apollo_Data__Comp_No[[#This Row],[CH Company number]],"")</f>
        <v>13483787</v>
      </c>
      <c r="B2157" s="14" t="str">
        <f>IFERROR(Apollo_Data__Comp_No[[#This Row],[company]],"")</f>
        <v>Eia Real Estate</v>
      </c>
      <c r="C2157" s="14" t="str">
        <f>IFERROR(_xlfn.XLOOKUP(Apollo_Results[[#This Row],[Company Number ]],Apollo_Data___Inc_Lender!A:A,Apollo_Data___Inc_Lender!C:C,,)&amp;"","")</f>
        <v>Alexander - Kirk; Maximillian - Vane Percy</v>
      </c>
      <c r="D2157" s="8" t="str">
        <f>IFERROR(_xlfn.XLOOKUP(Apollo_Results[[#This Row],[Company Number ]],Apollo_Data___Inc_Lender!A:A,Apollo_Data___Inc_Lender!D:D,,)&amp;"","")</f>
        <v/>
      </c>
      <c r="E2157" s="19">
        <f>IFERROR(_xlfn.XLOOKUP(Apollo_Results[[#This Row],[Company Number ]],Apollo_Data___Inc_Lender!A:A,Apollo_Data___Inc_Lender!E:E,"",),"")</f>
        <v>0</v>
      </c>
      <c r="F2157" s="8" t="str">
        <f>IFERROR(_xlfn.XLOOKUP(Apollo_Results[[#This Row],[Company Number ]],Apollo_Data___Inc_Lender!A:A,Apollo_Data___Inc_Lender!F:F,"",0)&amp;"","")</f>
        <v/>
      </c>
      <c r="G2157" s="19">
        <f>_xlfn.XLOOKUP(Apollo_Results[[#This Row],[Company Number ]],Apollo_Data___Inc_Lender!A:A,Apollo_Data___Inc_Lender!G:G,"",0)</f>
        <v>44376</v>
      </c>
      <c r="H2157" s="8" t="str">
        <f>IFERROR(Apollo_Data__Comp_No[[#This Row],[First Name]],"")</f>
        <v>Alex</v>
      </c>
      <c r="I2157" s="8" t="str">
        <f>IFERROR(Apollo_Data__Comp_No[[#This Row],[Last Name]],"")</f>
        <v>Kirk</v>
      </c>
      <c r="M2157" s="8" t="str">
        <f>IFERROR(Apollo_Data__Comp_No[[#This Row],[Company Linkedin Url]],"")</f>
        <v>http://www.linkedin.com/company/eia-real-estate</v>
      </c>
      <c r="N2157" s="8" t="str">
        <f>IFERROR(Apollo_Data__Comp_No[[#This Row],[Website]],"")</f>
        <v>https://eia-re.co.uk</v>
      </c>
      <c r="O2157" s="8" t="str">
        <f>IFERROR(Apollo_Data__Comp_No[[#This Row],[Company Address]],"")</f>
        <v>25 Hill Street, London, England, United Kingdom, W1J 5LW</v>
      </c>
      <c r="P2157" s="32"/>
    </row>
    <row r="2158" spans="1:16" x14ac:dyDescent="0.4">
      <c r="A2158" s="18" t="str">
        <f>IFERROR(Apollo_Data__Comp_No[[#This Row],[CH Company number]],"")</f>
        <v>09534897</v>
      </c>
      <c r="B2158" s="14" t="str">
        <f>IFERROR(Apollo_Data__Comp_No[[#This Row],[company]],"")</f>
        <v>DevTec Properties</v>
      </c>
      <c r="C2158" s="14" t="str">
        <f>IFERROR(_xlfn.XLOOKUP(Apollo_Results[[#This Row],[Company Number ]],Apollo_Data___Inc_Lender!A:A,Apollo_Data___Inc_Lender!C:C,,)&amp;"","")</f>
        <v>Gemma - Smith; Matthew - Smith</v>
      </c>
      <c r="D2158" s="8" t="str">
        <f>IFERROR(_xlfn.XLOOKUP(Apollo_Results[[#This Row],[Company Number ]],Apollo_Data___Inc_Lender!A:A,Apollo_Data___Inc_Lender!D:D,,)&amp;"","")</f>
        <v/>
      </c>
      <c r="E2158" s="19">
        <f>IFERROR(_xlfn.XLOOKUP(Apollo_Results[[#This Row],[Company Number ]],Apollo_Data___Inc_Lender!A:A,Apollo_Data___Inc_Lender!E:E,"",),"")</f>
        <v>0</v>
      </c>
      <c r="F2158" s="8" t="str">
        <f>IFERROR(_xlfn.XLOOKUP(Apollo_Results[[#This Row],[Company Number ]],Apollo_Data___Inc_Lender!A:A,Apollo_Data___Inc_Lender!F:F,"",0)&amp;"","")</f>
        <v/>
      </c>
      <c r="G2158" s="19">
        <f>_xlfn.XLOOKUP(Apollo_Results[[#This Row],[Company Number ]],Apollo_Data___Inc_Lender!A:A,Apollo_Data___Inc_Lender!G:G,"",0)</f>
        <v>42104</v>
      </c>
      <c r="H2158" s="8" t="str">
        <f>IFERROR(Apollo_Data__Comp_No[[#This Row],[First Name]],"")</f>
        <v>Matt</v>
      </c>
      <c r="I2158" s="8" t="str">
        <f>IFERROR(Apollo_Data__Comp_No[[#This Row],[Last Name]],"")</f>
        <v>Smith</v>
      </c>
      <c r="M2158" s="8" t="str">
        <f>IFERROR(Apollo_Data__Comp_No[[#This Row],[Company Linkedin Url]],"")</f>
        <v>http://www.linkedin.com/company/devtec-properties</v>
      </c>
      <c r="N2158" s="8" t="str">
        <f>IFERROR(Apollo_Data__Comp_No[[#This Row],[Website]],"")</f>
        <v>https://devtec-properties.com</v>
      </c>
      <c r="O2158" s="8" t="str">
        <f>IFERROR(Apollo_Data__Comp_No[[#This Row],[Company Address]],"")</f>
        <v>4 Eastgate, Banstead, England, United Kingdom, SM7 1RN</v>
      </c>
      <c r="P2158" s="32"/>
    </row>
    <row r="2159" spans="1:16" x14ac:dyDescent="0.4">
      <c r="A2159" s="18" t="str">
        <f>IFERROR(Apollo_Data__Comp_No[[#This Row],[CH Company number]],"")</f>
        <v>09253556</v>
      </c>
      <c r="B2159" s="14" t="str">
        <f>IFERROR(Apollo_Data__Comp_No[[#This Row],[company]],"")</f>
        <v>Hurst &amp; Hurst Estates Ltd</v>
      </c>
      <c r="C2159" s="14" t="str">
        <f>IFERROR(_xlfn.XLOOKUP(Apollo_Results[[#This Row],[Company Number ]],Apollo_Data___Inc_Lender!A:A,Apollo_Data___Inc_Lender!C:C,,)&amp;"","")</f>
        <v>Andrew - Hurst; Hector - Hurst</v>
      </c>
      <c r="D2159" s="8" t="str">
        <f>IFERROR(_xlfn.XLOOKUP(Apollo_Results[[#This Row],[Company Number ]],Apollo_Data___Inc_Lender!A:A,Apollo_Data___Inc_Lender!D:D,,)&amp;"","")</f>
        <v>Paragon Development Finance Limited</v>
      </c>
      <c r="E2159" s="19">
        <f>IFERROR(_xlfn.XLOOKUP(Apollo_Results[[#This Row],[Company Number ]],Apollo_Data___Inc_Lender!A:A,Apollo_Data___Inc_Lender!E:E,"",),"")</f>
        <v>44782</v>
      </c>
      <c r="F2159" s="8" t="str">
        <f>IFERROR(_xlfn.XLOOKUP(Apollo_Results[[#This Row],[Company Number ]],Apollo_Data___Inc_Lender!A:A,Apollo_Data___Inc_Lender!F:F,"",0)&amp;"","")</f>
        <v>outstanding</v>
      </c>
      <c r="G2159" s="19">
        <f>_xlfn.XLOOKUP(Apollo_Results[[#This Row],[Company Number ]],Apollo_Data___Inc_Lender!A:A,Apollo_Data___Inc_Lender!G:G,"",0)</f>
        <v>41920</v>
      </c>
      <c r="H2159" s="8" t="str">
        <f>IFERROR(Apollo_Data__Comp_No[[#This Row],[First Name]],"")</f>
        <v>Hector</v>
      </c>
      <c r="I2159" s="8" t="str">
        <f>IFERROR(Apollo_Data__Comp_No[[#This Row],[Last Name]],"")</f>
        <v>Hurst</v>
      </c>
      <c r="M2159" s="8" t="str">
        <f>IFERROR(Apollo_Data__Comp_No[[#This Row],[Company Linkedin Url]],"")</f>
        <v>http://www.linkedin.com/company/hurst-hurst-estates-ltd</v>
      </c>
      <c r="N2159" s="8" t="str">
        <f>IFERROR(Apollo_Data__Comp_No[[#This Row],[Website]],"")</f>
        <v>https://hhestates.co.uk</v>
      </c>
      <c r="O2159" s="8" t="str">
        <f>IFERROR(Apollo_Data__Comp_No[[#This Row],[Company Address]],"")</f>
        <v>5 Station Street, Lymington, England, United Kingdom, SO41 3BA</v>
      </c>
      <c r="P2159" s="32"/>
    </row>
    <row r="2160" spans="1:16" x14ac:dyDescent="0.4">
      <c r="A2160" s="18" t="str">
        <f>IFERROR(Apollo_Data__Comp_No[[#This Row],[CH Company number]],"")</f>
        <v>12723987</v>
      </c>
      <c r="B2160" s="14" t="str">
        <f>IFERROR(Apollo_Data__Comp_No[[#This Row],[company]],"")</f>
        <v>Park Lord</v>
      </c>
      <c r="C2160" s="14" t="str">
        <f>IFERROR(_xlfn.XLOOKUP(Apollo_Results[[#This Row],[Company Number ]],Apollo_Data___Inc_Lender!A:A,Apollo_Data___Inc_Lender!C:C,,)&amp;"","")</f>
        <v>Joshua - Marks</v>
      </c>
      <c r="D2160" s="8" t="str">
        <f>IFERROR(_xlfn.XLOOKUP(Apollo_Results[[#This Row],[Company Number ]],Apollo_Data___Inc_Lender!A:A,Apollo_Data___Inc_Lender!D:D,,)&amp;"","")</f>
        <v/>
      </c>
      <c r="E2160" s="19">
        <f>IFERROR(_xlfn.XLOOKUP(Apollo_Results[[#This Row],[Company Number ]],Apollo_Data___Inc_Lender!A:A,Apollo_Data___Inc_Lender!E:E,"",),"")</f>
        <v>0</v>
      </c>
      <c r="F2160" s="8" t="str">
        <f>IFERROR(_xlfn.XLOOKUP(Apollo_Results[[#This Row],[Company Number ]],Apollo_Data___Inc_Lender!A:A,Apollo_Data___Inc_Lender!F:F,"",0)&amp;"","")</f>
        <v/>
      </c>
      <c r="G2160" s="19">
        <f>_xlfn.XLOOKUP(Apollo_Results[[#This Row],[Company Number ]],Apollo_Data___Inc_Lender!A:A,Apollo_Data___Inc_Lender!G:G,"",0)</f>
        <v>44018</v>
      </c>
      <c r="H2160" s="8" t="str">
        <f>IFERROR(Apollo_Data__Comp_No[[#This Row],[First Name]],"")</f>
        <v>Joshua</v>
      </c>
      <c r="I2160" s="8" t="str">
        <f>IFERROR(Apollo_Data__Comp_No[[#This Row],[Last Name]],"")</f>
        <v>Marks</v>
      </c>
      <c r="M2160" s="8" t="str">
        <f>IFERROR(Apollo_Data__Comp_No[[#This Row],[Company Linkedin Url]],"")</f>
        <v>http://www.linkedin.com/company/parklord</v>
      </c>
      <c r="N2160" s="8" t="str">
        <f>IFERROR(Apollo_Data__Comp_No[[#This Row],[Website]],"")</f>
        <v>https://parklord.com</v>
      </c>
      <c r="O2160" s="8" t="str">
        <f>IFERROR(Apollo_Data__Comp_No[[#This Row],[Company Address]],"")</f>
        <v>96 Park Street, London, England, United Kingdom, W1K 6NY</v>
      </c>
      <c r="P2160" s="32"/>
    </row>
    <row r="2161" spans="1:16" x14ac:dyDescent="0.4">
      <c r="A2161" s="18" t="str">
        <f>IFERROR(Apollo_Data__Comp_No[[#This Row],[CH Company number]],"")</f>
        <v>14358744</v>
      </c>
      <c r="B2161" s="14" t="str">
        <f>IFERROR(Apollo_Data__Comp_No[[#This Row],[company]],"")</f>
        <v>Justice &amp; Co Commercial Property Specialists</v>
      </c>
      <c r="C2161" s="14" t="str">
        <f>IFERROR(_xlfn.XLOOKUP(Apollo_Results[[#This Row],[Company Number ]],Apollo_Data___Inc_Lender!A:A,Apollo_Data___Inc_Lender!C:C,,)&amp;"","")</f>
        <v>Jonathan - Justice; Justice, Sarah-Jane</v>
      </c>
      <c r="D2161" s="8" t="str">
        <f>IFERROR(_xlfn.XLOOKUP(Apollo_Results[[#This Row],[Company Number ]],Apollo_Data___Inc_Lender!A:A,Apollo_Data___Inc_Lender!D:D,,)&amp;"","")</f>
        <v/>
      </c>
      <c r="E2161" s="19">
        <f>IFERROR(_xlfn.XLOOKUP(Apollo_Results[[#This Row],[Company Number ]],Apollo_Data___Inc_Lender!A:A,Apollo_Data___Inc_Lender!E:E,"",),"")</f>
        <v>0</v>
      </c>
      <c r="F2161" s="8" t="str">
        <f>IFERROR(_xlfn.XLOOKUP(Apollo_Results[[#This Row],[Company Number ]],Apollo_Data___Inc_Lender!A:A,Apollo_Data___Inc_Lender!F:F,"",0)&amp;"","")</f>
        <v/>
      </c>
      <c r="G2161" s="19">
        <f>_xlfn.XLOOKUP(Apollo_Results[[#This Row],[Company Number ]],Apollo_Data___Inc_Lender!A:A,Apollo_Data___Inc_Lender!G:G,"",0)</f>
        <v>44819</v>
      </c>
      <c r="H2161" s="8" t="str">
        <f>IFERROR(Apollo_Data__Comp_No[[#This Row],[First Name]],"")</f>
        <v>Jon</v>
      </c>
      <c r="I2161" s="8" t="str">
        <f>IFERROR(Apollo_Data__Comp_No[[#This Row],[Last Name]],"")</f>
        <v>Justice</v>
      </c>
      <c r="M2161" s="8" t="str">
        <f>IFERROR(Apollo_Data__Comp_No[[#This Row],[Company Linkedin Url]],"")</f>
        <v>http://www.linkedin.com/company/justice-co-commercial-property-specialists</v>
      </c>
      <c r="N2161" s="8" t="str">
        <f>IFERROR(Apollo_Data__Comp_No[[#This Row],[Website]],"")</f>
        <v>https://justiceandco.co.uk</v>
      </c>
      <c r="O2161" s="8" t="str">
        <f>IFERROR(Apollo_Data__Comp_No[[#This Row],[Company Address]],"")</f>
        <v>Worthing, England, United Kingdom</v>
      </c>
      <c r="P2161" s="32"/>
    </row>
    <row r="2162" spans="1:16" x14ac:dyDescent="0.4">
      <c r="A2162" s="18" t="str">
        <f>IFERROR(Apollo_Data__Comp_No[[#This Row],[CH Company number]],"")</f>
        <v>14462327</v>
      </c>
      <c r="B2162" s="14" t="str">
        <f>IFERROR(Apollo_Data__Comp_No[[#This Row],[company]],"")</f>
        <v>Hestia Homes Limited</v>
      </c>
      <c r="C2162" s="14" t="str">
        <f>IFERROR(_xlfn.XLOOKUP(Apollo_Results[[#This Row],[Company Number ]],Apollo_Data___Inc_Lender!A:A,Apollo_Data___Inc_Lender!C:C,,)&amp;"","")</f>
        <v>Helena - Andreou; Antonis - Tryphonos</v>
      </c>
      <c r="D2162" s="8" t="str">
        <f>IFERROR(_xlfn.XLOOKUP(Apollo_Results[[#This Row],[Company Number ]],Apollo_Data___Inc_Lender!A:A,Apollo_Data___Inc_Lender!D:D,,)&amp;"","")</f>
        <v>Eurobank Cyprus LTD</v>
      </c>
      <c r="E2162" s="19">
        <f>IFERROR(_xlfn.XLOOKUP(Apollo_Results[[#This Row],[Company Number ]],Apollo_Data___Inc_Lender!A:A,Apollo_Data___Inc_Lender!E:E,"",),"")</f>
        <v>45443</v>
      </c>
      <c r="F2162" s="8" t="str">
        <f>IFERROR(_xlfn.XLOOKUP(Apollo_Results[[#This Row],[Company Number ]],Apollo_Data___Inc_Lender!A:A,Apollo_Data___Inc_Lender!F:F,"",0)&amp;"","")</f>
        <v>outstanding</v>
      </c>
      <c r="G2162" s="19">
        <f>_xlfn.XLOOKUP(Apollo_Results[[#This Row],[Company Number ]],Apollo_Data___Inc_Lender!A:A,Apollo_Data___Inc_Lender!G:G,"",0)</f>
        <v>44869</v>
      </c>
      <c r="H2162" s="8" t="str">
        <f>IFERROR(Apollo_Data__Comp_No[[#This Row],[First Name]],"")</f>
        <v>Damian</v>
      </c>
      <c r="I2162" s="8" t="str">
        <f>IFERROR(Apollo_Data__Comp_No[[#This Row],[Last Name]],"")</f>
        <v>Aziz</v>
      </c>
      <c r="M2162" s="8" t="str">
        <f>IFERROR(Apollo_Data__Comp_No[[#This Row],[Company Linkedin Url]],"")</f>
        <v>http://www.linkedin.com/company/hestia-homes-limited</v>
      </c>
      <c r="N2162" s="8" t="str">
        <f>IFERROR(Apollo_Data__Comp_No[[#This Row],[Website]],"")</f>
        <v>https://hestiahomesltd.co.uk</v>
      </c>
      <c r="O2162" s="8" t="str">
        <f>IFERROR(Apollo_Data__Comp_No[[#This Row],[Company Address]],"")</f>
        <v>Gomshall, England, United Kingdom, GU5</v>
      </c>
      <c r="P2162" s="32"/>
    </row>
    <row r="2163" spans="1:16" x14ac:dyDescent="0.4">
      <c r="A2163" s="18" t="str">
        <f>IFERROR(Apollo_Data__Comp_No[[#This Row],[CH Company number]],"")</f>
        <v>08687892</v>
      </c>
      <c r="B2163" s="14" t="str">
        <f>IFERROR(Apollo_Data__Comp_No[[#This Row],[company]],"")</f>
        <v>Totus Construction Ltd</v>
      </c>
      <c r="C2163" s="14" t="str">
        <f>IFERROR(_xlfn.XLOOKUP(Apollo_Results[[#This Row],[Company Number ]],Apollo_Data___Inc_Lender!A:A,Apollo_Data___Inc_Lender!C:C,,)&amp;"","")</f>
        <v>Andriy - Vynnytskyy; Taras - Vynnytskyy</v>
      </c>
      <c r="D2163" s="8" t="str">
        <f>IFERROR(_xlfn.XLOOKUP(Apollo_Results[[#This Row],[Company Number ]],Apollo_Data___Inc_Lender!A:A,Apollo_Data___Inc_Lender!D:D,,)&amp;"","")</f>
        <v>Andriy Vynnytskyy; Taras Vynnytskyy; Julija Baranova; Lidiya Vinnytska</v>
      </c>
      <c r="E2163" s="19">
        <f>IFERROR(_xlfn.XLOOKUP(Apollo_Results[[#This Row],[Company Number ]],Apollo_Data___Inc_Lender!A:A,Apollo_Data___Inc_Lender!E:E,"",),"")</f>
        <v>45504</v>
      </c>
      <c r="F2163" s="8" t="str">
        <f>IFERROR(_xlfn.XLOOKUP(Apollo_Results[[#This Row],[Company Number ]],Apollo_Data___Inc_Lender!A:A,Apollo_Data___Inc_Lender!F:F,"",0)&amp;"","")</f>
        <v>outstanding</v>
      </c>
      <c r="G2163" s="19">
        <f>_xlfn.XLOOKUP(Apollo_Results[[#This Row],[Company Number ]],Apollo_Data___Inc_Lender!A:A,Apollo_Data___Inc_Lender!G:G,"",0)</f>
        <v>41529</v>
      </c>
      <c r="H2163" s="8" t="str">
        <f>IFERROR(Apollo_Data__Comp_No[[#This Row],[First Name]],"")</f>
        <v>Vadym</v>
      </c>
      <c r="I2163" s="8" t="str">
        <f>IFERROR(Apollo_Data__Comp_No[[#This Row],[Last Name]],"")</f>
        <v>Lukashchuk</v>
      </c>
      <c r="M2163" s="8" t="str">
        <f>IFERROR(Apollo_Data__Comp_No[[#This Row],[Company Linkedin Url]],"")</f>
        <v>http://www.linkedin.com/company/totus-construction-ltd</v>
      </c>
      <c r="N2163" s="8" t="str">
        <f>IFERROR(Apollo_Data__Comp_No[[#This Row],[Website]],"")</f>
        <v>https://totus.construction</v>
      </c>
      <c r="O2163" s="8" t="str">
        <f>IFERROR(Apollo_Data__Comp_No[[#This Row],[Company Address]],"")</f>
        <v>Walton-on-Thames, England, United Kingdom</v>
      </c>
      <c r="P2163" s="32"/>
    </row>
    <row r="2164" spans="1:16" x14ac:dyDescent="0.4">
      <c r="A2164" s="18" t="str">
        <f>IFERROR(Apollo_Data__Comp_No[[#This Row],[CH Company number]],"")</f>
        <v>14164317</v>
      </c>
      <c r="B2164" s="14" t="str">
        <f>IFERROR(Apollo_Data__Comp_No[[#This Row],[company]],"")</f>
        <v>Sea Change Sussex</v>
      </c>
      <c r="C2164" s="14" t="str">
        <f>IFERROR(_xlfn.XLOOKUP(Apollo_Results[[#This Row],[Company Number ]],Apollo_Data___Inc_Lender!A:A,Apollo_Data___Inc_Lender!C:C,,)&amp;"","")</f>
        <v>Jacqueline - Carpenter; Paul - Jennings; Jacqueline - Stringer</v>
      </c>
      <c r="D2164" s="8" t="str">
        <f>IFERROR(_xlfn.XLOOKUP(Apollo_Results[[#This Row],[Company Number ]],Apollo_Data___Inc_Lender!A:A,Apollo_Data___Inc_Lender!D:D,,)&amp;"","")</f>
        <v>Triodos Bank UK Limited</v>
      </c>
      <c r="E2164" s="19">
        <f>IFERROR(_xlfn.XLOOKUP(Apollo_Results[[#This Row],[Company Number ]],Apollo_Data___Inc_Lender!A:A,Apollo_Data___Inc_Lender!E:E,"",),"")</f>
        <v>45089</v>
      </c>
      <c r="F2164" s="8" t="str">
        <f>IFERROR(_xlfn.XLOOKUP(Apollo_Results[[#This Row],[Company Number ]],Apollo_Data___Inc_Lender!A:A,Apollo_Data___Inc_Lender!F:F,"",0)&amp;"","")</f>
        <v>outstanding</v>
      </c>
      <c r="G2164" s="19">
        <f>_xlfn.XLOOKUP(Apollo_Results[[#This Row],[Company Number ]],Apollo_Data___Inc_Lender!A:A,Apollo_Data___Inc_Lender!G:G,"",0)</f>
        <v>44722</v>
      </c>
      <c r="H2164" s="8" t="str">
        <f>IFERROR(Apollo_Data__Comp_No[[#This Row],[First Name]],"")</f>
        <v>Sue</v>
      </c>
      <c r="I2164" s="8" t="str">
        <f>IFERROR(Apollo_Data__Comp_No[[#This Row],[Last Name]],"")</f>
        <v>McHugh</v>
      </c>
      <c r="M2164" s="8" t="str">
        <f>IFERROR(Apollo_Data__Comp_No[[#This Row],[Company Linkedin Url]],"")</f>
        <v>http://www.linkedin.com/company/sea-change-sussex</v>
      </c>
      <c r="N2164" s="8" t="str">
        <f>IFERROR(Apollo_Data__Comp_No[[#This Row],[Website]],"")</f>
        <v>https://seachangesussex.co.uk</v>
      </c>
      <c r="O2164" s="8" t="str">
        <f>IFERROR(Apollo_Data__Comp_No[[#This Row],[Company Address]],"")</f>
        <v>Highfield Drive, Saint Leonards, England, United Kingdom, TN38 9UH</v>
      </c>
      <c r="P2164" s="32"/>
    </row>
    <row r="2165" spans="1:16" x14ac:dyDescent="0.4">
      <c r="A2165" s="18" t="str">
        <f>IFERROR(Apollo_Data__Comp_No[[#This Row],[CH Company number]],"")</f>
        <v>13022198</v>
      </c>
      <c r="B2165" s="14" t="str">
        <f>IFERROR(Apollo_Data__Comp_No[[#This Row],[company]],"")</f>
        <v>HH Land &amp; Commercial</v>
      </c>
      <c r="C2165" s="14" t="str">
        <f>IFERROR(_xlfn.XLOOKUP(Apollo_Results[[#This Row],[Company Number ]],Apollo_Data___Inc_Lender!A:A,Apollo_Data___Inc_Lender!C:C,,)&amp;"","")</f>
        <v>Daniel - Holmes</v>
      </c>
      <c r="D2165" s="8" t="str">
        <f>IFERROR(_xlfn.XLOOKUP(Apollo_Results[[#This Row],[Company Number ]],Apollo_Data___Inc_Lender!A:A,Apollo_Data___Inc_Lender!D:D,,)&amp;"","")</f>
        <v/>
      </c>
      <c r="E2165" s="19">
        <f>IFERROR(_xlfn.XLOOKUP(Apollo_Results[[#This Row],[Company Number ]],Apollo_Data___Inc_Lender!A:A,Apollo_Data___Inc_Lender!E:E,"",),"")</f>
        <v>0</v>
      </c>
      <c r="F2165" s="8" t="str">
        <f>IFERROR(_xlfn.XLOOKUP(Apollo_Results[[#This Row],[Company Number ]],Apollo_Data___Inc_Lender!A:A,Apollo_Data___Inc_Lender!F:F,"",0)&amp;"","")</f>
        <v/>
      </c>
      <c r="G2165" s="19">
        <f>_xlfn.XLOOKUP(Apollo_Results[[#This Row],[Company Number ]],Apollo_Data___Inc_Lender!A:A,Apollo_Data___Inc_Lender!G:G,"",0)</f>
        <v>44150</v>
      </c>
      <c r="H2165" s="8" t="str">
        <f>IFERROR(Apollo_Data__Comp_No[[#This Row],[First Name]],"")</f>
        <v>Danny</v>
      </c>
      <c r="I2165" s="8" t="str">
        <f>IFERROR(Apollo_Data__Comp_No[[#This Row],[Last Name]],"")</f>
        <v>Holmes</v>
      </c>
      <c r="M2165" s="8" t="str">
        <f>IFERROR(Apollo_Data__Comp_No[[#This Row],[Company Linkedin Url]],"")</f>
        <v>http://www.linkedin.com/company/hhlandandcommercial</v>
      </c>
      <c r="N2165" s="8" t="str">
        <f>IFERROR(Apollo_Data__Comp_No[[#This Row],[Website]],"")</f>
        <v>https://hhlandandcommercial.com</v>
      </c>
      <c r="O2165" s="8" t="str">
        <f>IFERROR(Apollo_Data__Comp_No[[#This Row],[Company Address]],"")</f>
        <v>151 Hastings Road, Bromley, England, United Kingdom, BR2 8NQ</v>
      </c>
      <c r="P2165" s="32"/>
    </row>
    <row r="2166" spans="1:16" x14ac:dyDescent="0.4">
      <c r="A2166" s="18" t="str">
        <f>IFERROR(Apollo_Data__Comp_No[[#This Row],[CH Company number]],"")</f>
        <v>09880550</v>
      </c>
      <c r="B2166" s="14" t="str">
        <f>IFERROR(Apollo_Data__Comp_No[[#This Row],[company]],"")</f>
        <v>Cloud9 Homes Ltd</v>
      </c>
      <c r="C2166" s="14" t="str">
        <f>IFERROR(_xlfn.XLOOKUP(Apollo_Results[[#This Row],[Company Number ]],Apollo_Data___Inc_Lender!A:A,Apollo_Data___Inc_Lender!C:C,,)&amp;"","")</f>
        <v>George - Tranckle</v>
      </c>
      <c r="D2166" s="8" t="str">
        <f>IFERROR(_xlfn.XLOOKUP(Apollo_Results[[#This Row],[Company Number ]],Apollo_Data___Inc_Lender!A:A,Apollo_Data___Inc_Lender!D:D,,)&amp;"","")</f>
        <v>National Westminster Bank PLC</v>
      </c>
      <c r="E2166" s="19">
        <f>IFERROR(_xlfn.XLOOKUP(Apollo_Results[[#This Row],[Company Number ]],Apollo_Data___Inc_Lender!A:A,Apollo_Data___Inc_Lender!E:E,"",),"")</f>
        <v>42817</v>
      </c>
      <c r="F2166" s="8" t="str">
        <f>IFERROR(_xlfn.XLOOKUP(Apollo_Results[[#This Row],[Company Number ]],Apollo_Data___Inc_Lender!A:A,Apollo_Data___Inc_Lender!F:F,"",0)&amp;"","")</f>
        <v>fully-satisfied</v>
      </c>
      <c r="G2166" s="19">
        <f>_xlfn.XLOOKUP(Apollo_Results[[#This Row],[Company Number ]],Apollo_Data___Inc_Lender!A:A,Apollo_Data___Inc_Lender!G:G,"",0)</f>
        <v>42327</v>
      </c>
      <c r="H2166" s="8" t="str">
        <f>IFERROR(Apollo_Data__Comp_No[[#This Row],[First Name]],"")</f>
        <v>George</v>
      </c>
      <c r="I2166" s="8" t="str">
        <f>IFERROR(Apollo_Data__Comp_No[[#This Row],[Last Name]],"")</f>
        <v>Tranckle</v>
      </c>
      <c r="M2166" s="8" t="str">
        <f>IFERROR(Apollo_Data__Comp_No[[#This Row],[Company Linkedin Url]],"")</f>
        <v>http://www.linkedin.com/company/cloud9-homes-ltd</v>
      </c>
      <c r="N2166" s="8" t="str">
        <f>IFERROR(Apollo_Data__Comp_No[[#This Row],[Website]],"")</f>
        <v>https://cloud9-homes.com</v>
      </c>
      <c r="O2166" s="8" t="str">
        <f>IFERROR(Apollo_Data__Comp_No[[#This Row],[Company Address]],"")</f>
        <v>71a Newcross Park, Kingsteignton, England, United Kingdom, TQ12 3TH</v>
      </c>
      <c r="P2166" s="32"/>
    </row>
    <row r="2167" spans="1:16" x14ac:dyDescent="0.4">
      <c r="A2167" s="18" t="str">
        <f>IFERROR(Apollo_Data__Comp_No[[#This Row],[CH Company number]],"")</f>
        <v>14648220</v>
      </c>
      <c r="B2167" s="14" t="str">
        <f>IFERROR(Apollo_Data__Comp_No[[#This Row],[company]],"")</f>
        <v>Paramount Block &amp; Estate Management Ltd</v>
      </c>
      <c r="C2167" s="14" t="str">
        <f>IFERROR(_xlfn.XLOOKUP(Apollo_Results[[#This Row],[Company Number ]],Apollo_Data___Inc_Lender!A:A,Apollo_Data___Inc_Lender!C:C,,)&amp;"","")</f>
        <v>Shaun - Smith</v>
      </c>
      <c r="D2167" s="8" t="str">
        <f>IFERROR(_xlfn.XLOOKUP(Apollo_Results[[#This Row],[Company Number ]],Apollo_Data___Inc_Lender!A:A,Apollo_Data___Inc_Lender!D:D,,)&amp;"","")</f>
        <v/>
      </c>
      <c r="E2167" s="19">
        <f>IFERROR(_xlfn.XLOOKUP(Apollo_Results[[#This Row],[Company Number ]],Apollo_Data___Inc_Lender!A:A,Apollo_Data___Inc_Lender!E:E,"",),"")</f>
        <v>0</v>
      </c>
      <c r="F2167" s="8" t="str">
        <f>IFERROR(_xlfn.XLOOKUP(Apollo_Results[[#This Row],[Company Number ]],Apollo_Data___Inc_Lender!A:A,Apollo_Data___Inc_Lender!F:F,"",0)&amp;"","")</f>
        <v/>
      </c>
      <c r="G2167" s="19">
        <f>_xlfn.XLOOKUP(Apollo_Results[[#This Row],[Company Number ]],Apollo_Data___Inc_Lender!A:A,Apollo_Data___Inc_Lender!G:G,"",0)</f>
        <v>44965</v>
      </c>
      <c r="H2167" s="8" t="str">
        <f>IFERROR(Apollo_Data__Comp_No[[#This Row],[First Name]],"")</f>
        <v>Jane</v>
      </c>
      <c r="I2167" s="8" t="str">
        <f>IFERROR(Apollo_Data__Comp_No[[#This Row],[Last Name]],"")</f>
        <v>Shaw</v>
      </c>
      <c r="M2167" s="8" t="str">
        <f>IFERROR(Apollo_Data__Comp_No[[#This Row],[Company Linkedin Url]],"")</f>
        <v>http://www.linkedin.com/company/paramount-estate-management-ltd</v>
      </c>
      <c r="N2167" s="8" t="str">
        <f>IFERROR(Apollo_Data__Comp_No[[#This Row],[Website]],"")</f>
        <v>https://pbem.co.uk</v>
      </c>
      <c r="O2167" s="8" t="str">
        <f>IFERROR(Apollo_Data__Comp_No[[#This Row],[Company Address]],"")</f>
        <v>Heronsway, Chester, England, United Kingdom, CH4 9QR</v>
      </c>
      <c r="P2167" s="32"/>
    </row>
    <row r="2168" spans="1:16" x14ac:dyDescent="0.4">
      <c r="A2168" s="18" t="str">
        <f>IFERROR(Apollo_Data__Comp_No[[#This Row],[CH Company number]],"")</f>
        <v>12820806</v>
      </c>
      <c r="B2168" s="14" t="str">
        <f>IFERROR(Apollo_Data__Comp_No[[#This Row],[company]],"")</f>
        <v>Capital Developments Group</v>
      </c>
      <c r="C2168" s="14" t="str">
        <f>IFERROR(_xlfn.XLOOKUP(Apollo_Results[[#This Row],[Company Number ]],Apollo_Data___Inc_Lender!A:A,Apollo_Data___Inc_Lender!C:C,,)&amp;"","")</f>
        <v>Colin - Foux; Jordon - Foux</v>
      </c>
      <c r="D2168" s="8" t="str">
        <f>IFERROR(_xlfn.XLOOKUP(Apollo_Results[[#This Row],[Company Number ]],Apollo_Data___Inc_Lender!A:A,Apollo_Data___Inc_Lender!D:D,,)&amp;"","")</f>
        <v>Aldermore Bank PLC</v>
      </c>
      <c r="E2168" s="19">
        <f>IFERROR(_xlfn.XLOOKUP(Apollo_Results[[#This Row],[Company Number ]],Apollo_Data___Inc_Lender!A:A,Apollo_Data___Inc_Lender!E:E,"",),"")</f>
        <v>45757</v>
      </c>
      <c r="F2168" s="8" t="str">
        <f>IFERROR(_xlfn.XLOOKUP(Apollo_Results[[#This Row],[Company Number ]],Apollo_Data___Inc_Lender!A:A,Apollo_Data___Inc_Lender!F:F,"",0)&amp;"","")</f>
        <v>outstanding</v>
      </c>
      <c r="G2168" s="19">
        <f>_xlfn.XLOOKUP(Apollo_Results[[#This Row],[Company Number ]],Apollo_Data___Inc_Lender!A:A,Apollo_Data___Inc_Lender!G:G,"",0)</f>
        <v>44061</v>
      </c>
      <c r="H2168" s="8" t="str">
        <f>IFERROR(Apollo_Data__Comp_No[[#This Row],[First Name]],"")</f>
        <v>Ben</v>
      </c>
      <c r="I2168" s="8" t="str">
        <f>IFERROR(Apollo_Data__Comp_No[[#This Row],[Last Name]],"")</f>
        <v>Anders</v>
      </c>
      <c r="M2168" s="8" t="str">
        <f>IFERROR(Apollo_Data__Comp_No[[#This Row],[Company Linkedin Url]],"")</f>
        <v>http://www.linkedin.com/company/capital-developments-group</v>
      </c>
      <c r="N2168" s="8" t="str">
        <f>IFERROR(Apollo_Data__Comp_No[[#This Row],[Website]],"")</f>
        <v>https://capitaldevelopmentsgroup.com</v>
      </c>
      <c r="O2168" s="8" t="str">
        <f>IFERROR(Apollo_Data__Comp_No[[#This Row],[Company Address]],"")</f>
        <v>England, United Kingdom, N3</v>
      </c>
      <c r="P2168" s="32"/>
    </row>
    <row r="2169" spans="1:16" x14ac:dyDescent="0.4">
      <c r="A2169" s="18" t="str">
        <f>IFERROR(Apollo_Data__Comp_No[[#This Row],[CH Company number]],"")</f>
        <v>14904391</v>
      </c>
      <c r="B2169" s="14" t="str">
        <f>IFERROR(Apollo_Data__Comp_No[[#This Row],[company]],"")</f>
        <v>Hampton Oak Developments</v>
      </c>
      <c r="C2169" s="14" t="str">
        <f>IFERROR(_xlfn.XLOOKUP(Apollo_Results[[#This Row],[Company Number ]],Apollo_Data___Inc_Lender!A:A,Apollo_Data___Inc_Lender!C:C,,)&amp;"","")</f>
        <v>Bradley - Emmett; Kelly - Stone</v>
      </c>
      <c r="D2169" s="8" t="str">
        <f>IFERROR(_xlfn.XLOOKUP(Apollo_Results[[#This Row],[Company Number ]],Apollo_Data___Inc_Lender!A:A,Apollo_Data___Inc_Lender!D:D,,)&amp;"","")</f>
        <v/>
      </c>
      <c r="E2169" s="19">
        <f>IFERROR(_xlfn.XLOOKUP(Apollo_Results[[#This Row],[Company Number ]],Apollo_Data___Inc_Lender!A:A,Apollo_Data___Inc_Lender!E:E,"",),"")</f>
        <v>0</v>
      </c>
      <c r="F2169" s="8" t="str">
        <f>IFERROR(_xlfn.XLOOKUP(Apollo_Results[[#This Row],[Company Number ]],Apollo_Data___Inc_Lender!A:A,Apollo_Data___Inc_Lender!F:F,"",0)&amp;"","")</f>
        <v/>
      </c>
      <c r="G2169" s="19">
        <f>_xlfn.XLOOKUP(Apollo_Results[[#This Row],[Company Number ]],Apollo_Data___Inc_Lender!A:A,Apollo_Data___Inc_Lender!G:G,"",0)</f>
        <v>45076</v>
      </c>
      <c r="H2169" s="8" t="str">
        <f>IFERROR(Apollo_Data__Comp_No[[#This Row],[First Name]],"")</f>
        <v>Mary</v>
      </c>
      <c r="I2169" s="8" t="str">
        <f>IFERROR(Apollo_Data__Comp_No[[#This Row],[Last Name]],"")</f>
        <v>Beck</v>
      </c>
      <c r="M2169" s="8" t="str">
        <f>IFERROR(Apollo_Data__Comp_No[[#This Row],[Company Linkedin Url]],"")</f>
        <v>http://www.linkedin.com/company/hampton-oak-developments</v>
      </c>
      <c r="N2169" s="8" t="str">
        <f>IFERROR(Apollo_Data__Comp_No[[#This Row],[Website]],"")</f>
        <v>https://hamptonoak.com</v>
      </c>
      <c r="O2169" s="8" t="str">
        <f>IFERROR(Apollo_Data__Comp_No[[#This Row],[Company Address]],"")</f>
        <v>England, United Kingdom</v>
      </c>
      <c r="P2169" s="32"/>
    </row>
    <row r="2170" spans="1:16" x14ac:dyDescent="0.4">
      <c r="A2170" s="18" t="str">
        <f>IFERROR(Apollo_Data__Comp_No[[#This Row],[CH Company number]],"")</f>
        <v>10871291</v>
      </c>
      <c r="B2170" s="14" t="str">
        <f>IFERROR(Apollo_Data__Comp_No[[#This Row],[company]],"")</f>
        <v>Highall Developments</v>
      </c>
      <c r="C2170" s="14" t="str">
        <f>IFERROR(_xlfn.XLOOKUP(Apollo_Results[[#This Row],[Company Number ]],Apollo_Data___Inc_Lender!A:A,Apollo_Data___Inc_Lender!C:C,,)&amp;"","")</f>
        <v>Adam - Higham</v>
      </c>
      <c r="D2170" s="8" t="str">
        <f>IFERROR(_xlfn.XLOOKUP(Apollo_Results[[#This Row],[Company Number ]],Apollo_Data___Inc_Lender!A:A,Apollo_Data___Inc_Lender!D:D,,)&amp;"","")</f>
        <v>Mt Clothing Limited</v>
      </c>
      <c r="E2170" s="19">
        <f>IFERROR(_xlfn.XLOOKUP(Apollo_Results[[#This Row],[Company Number ]],Apollo_Data___Inc_Lender!A:A,Apollo_Data___Inc_Lender!E:E,"",),"")</f>
        <v>43637</v>
      </c>
      <c r="F2170" s="8" t="str">
        <f>IFERROR(_xlfn.XLOOKUP(Apollo_Results[[#This Row],[Company Number ]],Apollo_Data___Inc_Lender!A:A,Apollo_Data___Inc_Lender!F:F,"",0)&amp;"","")</f>
        <v>fully-satisfied</v>
      </c>
      <c r="G2170" s="19">
        <f>_xlfn.XLOOKUP(Apollo_Results[[#This Row],[Company Number ]],Apollo_Data___Inc_Lender!A:A,Apollo_Data___Inc_Lender!G:G,"",0)</f>
        <v>42934</v>
      </c>
      <c r="H2170" s="8" t="str">
        <f>IFERROR(Apollo_Data__Comp_No[[#This Row],[First Name]],"")</f>
        <v>Tom</v>
      </c>
      <c r="I2170" s="8" t="str">
        <f>IFERROR(Apollo_Data__Comp_No[[#This Row],[Last Name]],"")</f>
        <v>Parkin</v>
      </c>
      <c r="M2170" s="8" t="str">
        <f>IFERROR(Apollo_Data__Comp_No[[#This Row],[Company Linkedin Url]],"")</f>
        <v>http://www.linkedin.com/company/highall-developments</v>
      </c>
      <c r="N2170" s="8" t="str">
        <f>IFERROR(Apollo_Data__Comp_No[[#This Row],[Website]],"")</f>
        <v>https://highall.co.uk</v>
      </c>
      <c r="O2170" s="8" t="str">
        <f>IFERROR(Apollo_Data__Comp_No[[#This Row],[Company Address]],"")</f>
        <v>Saint Georges Park, Kirkham, England, United Kingdom, PR4 2EF</v>
      </c>
      <c r="P2170" s="32"/>
    </row>
    <row r="2171" spans="1:16" x14ac:dyDescent="0.4">
      <c r="A2171" s="18" t="str">
        <f>IFERROR(Apollo_Data__Comp_No[[#This Row],[CH Company number]],"")</f>
        <v>06001334</v>
      </c>
      <c r="B2171" s="14" t="str">
        <f>IFERROR(Apollo_Data__Comp_No[[#This Row],[company]],"")</f>
        <v>Prime Property Ventures Limited</v>
      </c>
      <c r="C2171" s="14" t="str">
        <f>IFERROR(_xlfn.XLOOKUP(Apollo_Results[[#This Row],[Company Number ]],Apollo_Data___Inc_Lender!A:A,Apollo_Data___Inc_Lender!C:C,,)&amp;"","")</f>
        <v>Jacqueline - Nesbitt; David - Nesbitt; Oliver - Nesbitt</v>
      </c>
      <c r="D2171" s="8" t="str">
        <f>IFERROR(_xlfn.XLOOKUP(Apollo_Results[[#This Row],[Company Number ]],Apollo_Data___Inc_Lender!A:A,Apollo_Data___Inc_Lender!D:D,,)&amp;"","")</f>
        <v>Bank of Scotland PLC</v>
      </c>
      <c r="E2171" s="19">
        <f>IFERROR(_xlfn.XLOOKUP(Apollo_Results[[#This Row],[Company Number ]],Apollo_Data___Inc_Lender!A:A,Apollo_Data___Inc_Lender!E:E,"",),"")</f>
        <v>42446</v>
      </c>
      <c r="F2171" s="8" t="str">
        <f>IFERROR(_xlfn.XLOOKUP(Apollo_Results[[#This Row],[Company Number ]],Apollo_Data___Inc_Lender!A:A,Apollo_Data___Inc_Lender!F:F,"",0)&amp;"","")</f>
        <v>fully-satisfied</v>
      </c>
      <c r="G2171" s="19">
        <f>_xlfn.XLOOKUP(Apollo_Results[[#This Row],[Company Number ]],Apollo_Data___Inc_Lender!A:A,Apollo_Data___Inc_Lender!G:G,"",0)</f>
        <v>39038</v>
      </c>
      <c r="H2171" s="8" t="str">
        <f>IFERROR(Apollo_Data__Comp_No[[#This Row],[First Name]],"")</f>
        <v>Olly</v>
      </c>
      <c r="I2171" s="8" t="str">
        <f>IFERROR(Apollo_Data__Comp_No[[#This Row],[Last Name]],"")</f>
        <v>Nesbitt</v>
      </c>
      <c r="M2171" s="8" t="str">
        <f>IFERROR(Apollo_Data__Comp_No[[#This Row],[Company Linkedin Url]],"")</f>
        <v>http://www.linkedin.com/company/prime-property-ventures-limited</v>
      </c>
      <c r="N2171" s="8" t="str">
        <f>IFERROR(Apollo_Data__Comp_No[[#This Row],[Website]],"")</f>
        <v>https://primepropertyventures.co.uk</v>
      </c>
      <c r="O2171" s="8" t="str">
        <f>IFERROR(Apollo_Data__Comp_No[[#This Row],[Company Address]],"")</f>
        <v>34 Castle Terrace, Berwick-upon-Tweed, England, United Kingdom, TD15 1NZ</v>
      </c>
      <c r="P2171" s="32"/>
    </row>
    <row r="2172" spans="1:16" x14ac:dyDescent="0.4">
      <c r="A2172" s="18" t="str">
        <f>IFERROR(Apollo_Data__Comp_No[[#This Row],[CH Company number]],"")</f>
        <v>07180625</v>
      </c>
      <c r="B2172" s="14" t="str">
        <f>IFERROR(Apollo_Data__Comp_No[[#This Row],[company]],"")</f>
        <v>INVESTIN PLC</v>
      </c>
      <c r="C2172" s="14" t="str">
        <f>IFERROR(_xlfn.XLOOKUP(Apollo_Results[[#This Row],[Company Number ]],Apollo_Data___Inc_Lender!A:A,Apollo_Data___Inc_Lender!C:C,,)&amp;"","")</f>
        <v>Suzanne - Compton; James - Compton</v>
      </c>
      <c r="D2172" s="8" t="str">
        <f>IFERROR(_xlfn.XLOOKUP(Apollo_Results[[#This Row],[Company Number ]],Apollo_Data___Inc_Lender!A:A,Apollo_Data___Inc_Lender!D:D,,)&amp;"","")</f>
        <v/>
      </c>
      <c r="E2172" s="19">
        <f>IFERROR(_xlfn.XLOOKUP(Apollo_Results[[#This Row],[Company Number ]],Apollo_Data___Inc_Lender!A:A,Apollo_Data___Inc_Lender!E:E,"",),"")</f>
        <v>0</v>
      </c>
      <c r="F2172" s="8" t="str">
        <f>IFERROR(_xlfn.XLOOKUP(Apollo_Results[[#This Row],[Company Number ]],Apollo_Data___Inc_Lender!A:A,Apollo_Data___Inc_Lender!F:F,"",0)&amp;"","")</f>
        <v/>
      </c>
      <c r="G2172" s="19">
        <f>_xlfn.XLOOKUP(Apollo_Results[[#This Row],[Company Number ]],Apollo_Data___Inc_Lender!A:A,Apollo_Data___Inc_Lender!G:G,"",0)</f>
        <v>40243</v>
      </c>
      <c r="H2172" s="8" t="str">
        <f>IFERROR(Apollo_Data__Comp_No[[#This Row],[First Name]],"")</f>
        <v>Roger</v>
      </c>
      <c r="I2172" s="8" t="str">
        <f>IFERROR(Apollo_Data__Comp_No[[#This Row],[Last Name]],"")</f>
        <v>L</v>
      </c>
      <c r="M2172" s="8" t="str">
        <f>IFERROR(Apollo_Data__Comp_No[[#This Row],[Company Linkedin Url]],"")</f>
        <v>http://www.linkedin.com/company/investin-plc</v>
      </c>
      <c r="N2172" s="8" t="str">
        <f>IFERROR(Apollo_Data__Comp_No[[#This Row],[Website]],"")</f>
        <v>https://investinplc.com</v>
      </c>
      <c r="O2172" s="8" t="str">
        <f>IFERROR(Apollo_Data__Comp_No[[#This Row],[Company Address]],"")</f>
        <v>Heath Street, London, England, United Kingdom, NW3 7</v>
      </c>
      <c r="P2172" s="32"/>
    </row>
    <row r="2173" spans="1:16" x14ac:dyDescent="0.4">
      <c r="A2173" s="18" t="str">
        <f>IFERROR(Apollo_Data__Comp_No[[#This Row],[CH Company number]],"")</f>
        <v>SL027203</v>
      </c>
      <c r="B2173" s="14" t="str">
        <f>IFERROR(Apollo_Data__Comp_No[[#This Row],[company]],"")</f>
        <v>Alpha Group</v>
      </c>
      <c r="C2173" s="14" t="str">
        <f>IFERROR(_xlfn.XLOOKUP(Apollo_Results[[#This Row],[Company Number ]],Apollo_Data___Inc_Lender!A:A,Apollo_Data___Inc_Lender!C:C,,)&amp;"","")</f>
        <v/>
      </c>
      <c r="D2173" s="8" t="str">
        <f>IFERROR(_xlfn.XLOOKUP(Apollo_Results[[#This Row],[Company Number ]],Apollo_Data___Inc_Lender!A:A,Apollo_Data___Inc_Lender!D:D,,)&amp;"","")</f>
        <v/>
      </c>
      <c r="E2173" s="19">
        <f>IFERROR(_xlfn.XLOOKUP(Apollo_Results[[#This Row],[Company Number ]],Apollo_Data___Inc_Lender!A:A,Apollo_Data___Inc_Lender!E:E,"",),"")</f>
        <v>0</v>
      </c>
      <c r="F2173" s="8" t="str">
        <f>IFERROR(_xlfn.XLOOKUP(Apollo_Results[[#This Row],[Company Number ]],Apollo_Data___Inc_Lender!A:A,Apollo_Data___Inc_Lender!F:F,"",0)&amp;"","")</f>
        <v/>
      </c>
      <c r="G2173" s="19">
        <f>_xlfn.XLOOKUP(Apollo_Results[[#This Row],[Company Number ]],Apollo_Data___Inc_Lender!A:A,Apollo_Data___Inc_Lender!G:G,"",0)</f>
        <v>42534</v>
      </c>
      <c r="H2173" s="8" t="str">
        <f>IFERROR(Apollo_Data__Comp_No[[#This Row],[First Name]],"")</f>
        <v>Darren</v>
      </c>
      <c r="I2173" s="8" t="str">
        <f>IFERROR(Apollo_Data__Comp_No[[#This Row],[Last Name]],"")</f>
        <v>Arden</v>
      </c>
      <c r="M2173" s="8" t="str">
        <f>IFERROR(Apollo_Data__Comp_No[[#This Row],[Company Linkedin Url]],"")</f>
        <v>http://www.linkedin.com/company/alphagrp</v>
      </c>
      <c r="N2173" s="8" t="str">
        <f>IFERROR(Apollo_Data__Comp_No[[#This Row],[Website]],"")</f>
        <v>https://alphagrp.co.uk</v>
      </c>
      <c r="O2173" s="8" t="str">
        <f>IFERROR(Apollo_Data__Comp_No[[#This Row],[Company Address]],"")</f>
        <v>Moor's Lane, Great Bentley, England, United Kingdom, CO7 8QN</v>
      </c>
      <c r="P2173" s="32"/>
    </row>
    <row r="2174" spans="1:16" x14ac:dyDescent="0.4">
      <c r="A2174" s="18" t="str">
        <f>IFERROR(Apollo_Data__Comp_No[[#This Row],[CH Company number]],"")</f>
        <v>OC345876</v>
      </c>
      <c r="B2174" s="14" t="str">
        <f>IFERROR(Apollo_Data__Comp_No[[#This Row],[company]],"")</f>
        <v>Beltane Asset Management</v>
      </c>
      <c r="C2174" s="14" t="str">
        <f>IFERROR(_xlfn.XLOOKUP(Apollo_Results[[#This Row],[Company Number ]],Apollo_Data___Inc_Lender!A:A,Apollo_Data___Inc_Lender!C:C,,)&amp;"","")</f>
        <v>Jonathan - Chenery; Louise - Cooper; Duncan - Roe; Roe, Louise Samantha; Mitodex Limited; Town Park Estates Limited</v>
      </c>
      <c r="D2174" s="8" t="str">
        <f>IFERROR(_xlfn.XLOOKUP(Apollo_Results[[#This Row],[Company Number ]],Apollo_Data___Inc_Lender!A:A,Apollo_Data___Inc_Lender!D:D,,)&amp;"","")</f>
        <v/>
      </c>
      <c r="E2174" s="19">
        <f>IFERROR(_xlfn.XLOOKUP(Apollo_Results[[#This Row],[Company Number ]],Apollo_Data___Inc_Lender!A:A,Apollo_Data___Inc_Lender!E:E,"",),"")</f>
        <v>0</v>
      </c>
      <c r="F2174" s="8" t="str">
        <f>IFERROR(_xlfn.XLOOKUP(Apollo_Results[[#This Row],[Company Number ]],Apollo_Data___Inc_Lender!A:A,Apollo_Data___Inc_Lender!F:F,"",0)&amp;"","")</f>
        <v/>
      </c>
      <c r="G2174" s="19">
        <f>_xlfn.XLOOKUP(Apollo_Results[[#This Row],[Company Number ]],Apollo_Data___Inc_Lender!A:A,Apollo_Data___Inc_Lender!G:G,"",0)</f>
        <v>39955</v>
      </c>
      <c r="H2174" s="8" t="str">
        <f>IFERROR(Apollo_Data__Comp_No[[#This Row],[First Name]],"")</f>
        <v>Evan</v>
      </c>
      <c r="I2174" s="8" t="str">
        <f>IFERROR(Apollo_Data__Comp_No[[#This Row],[Last Name]],"")</f>
        <v>Corcoran</v>
      </c>
      <c r="M2174" s="8" t="str">
        <f>IFERROR(Apollo_Data__Comp_No[[#This Row],[Company Linkedin Url]],"")</f>
        <v>http://www.linkedin.com/company/beltane-asset-management</v>
      </c>
      <c r="N2174" s="8" t="str">
        <f>IFERROR(Apollo_Data__Comp_No[[#This Row],[Website]],"")</f>
        <v>https://beltaneglobal.com</v>
      </c>
      <c r="O2174" s="8" t="str">
        <f>IFERROR(Apollo_Data__Comp_No[[#This Row],[Company Address]],"")</f>
        <v>46 Bow Lane, London, England, United Kingdom, EC4M 9DL</v>
      </c>
      <c r="P2174" s="32"/>
    </row>
    <row r="2175" spans="1:16" x14ac:dyDescent="0.4">
      <c r="A2175" s="18" t="str">
        <f>IFERROR(Apollo_Data__Comp_No[[#This Row],[CH Company number]],"")</f>
        <v>09576293</v>
      </c>
      <c r="B2175" s="14" t="str">
        <f>IFERROR(Apollo_Data__Comp_No[[#This Row],[company]],"")</f>
        <v>Mount Property Group</v>
      </c>
      <c r="C2175" s="14" t="str">
        <f>IFERROR(_xlfn.XLOOKUP(Apollo_Results[[#This Row],[Company Number ]],Apollo_Data___Inc_Lender!A:A,Apollo_Data___Inc_Lender!C:C,,)&amp;"","")</f>
        <v>Yerolomi - Chrysokhou</v>
      </c>
      <c r="D2175" s="8" t="str">
        <f>IFERROR(_xlfn.XLOOKUP(Apollo_Results[[#This Row],[Company Number ]],Apollo_Data___Inc_Lender!A:A,Apollo_Data___Inc_Lender!D:D,,)&amp;"","")</f>
        <v>Fundingsecure LTD</v>
      </c>
      <c r="E2175" s="19">
        <f>IFERROR(_xlfn.XLOOKUP(Apollo_Results[[#This Row],[Company Number ]],Apollo_Data___Inc_Lender!A:A,Apollo_Data___Inc_Lender!E:E,"",),"")</f>
        <v>42702</v>
      </c>
      <c r="F2175" s="8" t="str">
        <f>IFERROR(_xlfn.XLOOKUP(Apollo_Results[[#This Row],[Company Number ]],Apollo_Data___Inc_Lender!A:A,Apollo_Data___Inc_Lender!F:F,"",0)&amp;"","")</f>
        <v>fully-satisfied</v>
      </c>
      <c r="G2175" s="19">
        <f>_xlfn.XLOOKUP(Apollo_Results[[#This Row],[Company Number ]],Apollo_Data___Inc_Lender!A:A,Apollo_Data___Inc_Lender!G:G,"",0)</f>
        <v>42130</v>
      </c>
      <c r="H2175" s="8" t="str">
        <f>IFERROR(Apollo_Data__Comp_No[[#This Row],[First Name]],"")</f>
        <v>Michael</v>
      </c>
      <c r="I2175" s="8" t="str">
        <f>IFERROR(Apollo_Data__Comp_No[[#This Row],[Last Name]],"")</f>
        <v>Chrysokhou</v>
      </c>
      <c r="M2175" s="8" t="str">
        <f>IFERROR(Apollo_Data__Comp_No[[#This Row],[Company Linkedin Url]],"")</f>
        <v>http://www.linkedin.com/company/mount-property-group-ltd</v>
      </c>
      <c r="N2175" s="8" t="str">
        <f>IFERROR(Apollo_Data__Comp_No[[#This Row],[Website]],"")</f>
        <v>https://mountpropertygroup.com</v>
      </c>
      <c r="O2175" s="8" t="str">
        <f>IFERROR(Apollo_Data__Comp_No[[#This Row],[Company Address]],"")</f>
        <v>111 Mount Pleasant, Liverpool, England, United Kingdom, L3 5TF</v>
      </c>
      <c r="P2175" s="32"/>
    </row>
    <row r="2176" spans="1:16" x14ac:dyDescent="0.4">
      <c r="A2176" s="18" t="str">
        <f>IFERROR(Apollo_Data__Comp_No[[#This Row],[CH Company number]],"")</f>
        <v>04583082</v>
      </c>
      <c r="B2176" s="14" t="str">
        <f>IFERROR(Apollo_Data__Comp_No[[#This Row],[company]],"")</f>
        <v>Woodmans Construction Ltd</v>
      </c>
      <c r="C2176" s="14" t="str">
        <f>IFERROR(_xlfn.XLOOKUP(Apollo_Results[[#This Row],[Company Number ]],Apollo_Data___Inc_Lender!A:A,Apollo_Data___Inc_Lender!C:C,,)&amp;"","")</f>
        <v>Brent - Kearney</v>
      </c>
      <c r="D2176" s="8" t="str">
        <f>IFERROR(_xlfn.XLOOKUP(Apollo_Results[[#This Row],[Company Number ]],Apollo_Data___Inc_Lender!A:A,Apollo_Data___Inc_Lender!D:D,,)&amp;"","")</f>
        <v>National Westminster Bank PLC</v>
      </c>
      <c r="E2176" s="19">
        <f>IFERROR(_xlfn.XLOOKUP(Apollo_Results[[#This Row],[Company Number ]],Apollo_Data___Inc_Lender!A:A,Apollo_Data___Inc_Lender!E:E,"",),"")</f>
        <v>40938</v>
      </c>
      <c r="F2176" s="8" t="str">
        <f>IFERROR(_xlfn.XLOOKUP(Apollo_Results[[#This Row],[Company Number ]],Apollo_Data___Inc_Lender!A:A,Apollo_Data___Inc_Lender!F:F,"",0)&amp;"","")</f>
        <v>outstanding</v>
      </c>
      <c r="G2176" s="19">
        <f>_xlfn.XLOOKUP(Apollo_Results[[#This Row],[Company Number ]],Apollo_Data___Inc_Lender!A:A,Apollo_Data___Inc_Lender!G:G,"",0)</f>
        <v>37566</v>
      </c>
      <c r="H2176" s="8" t="str">
        <f>IFERROR(Apollo_Data__Comp_No[[#This Row],[First Name]],"")</f>
        <v>Katherine</v>
      </c>
      <c r="I2176" s="8" t="str">
        <f>IFERROR(Apollo_Data__Comp_No[[#This Row],[Last Name]],"")</f>
        <v>Martin</v>
      </c>
      <c r="M2176" s="8" t="str">
        <f>IFERROR(Apollo_Data__Comp_No[[#This Row],[Company Linkedin Url]],"")</f>
        <v>http://www.linkedin.com/company/woodmans-construction-brighton-ltd</v>
      </c>
      <c r="N2176" s="8" t="str">
        <f>IFERROR(Apollo_Data__Comp_No[[#This Row],[Website]],"")</f>
        <v>https://woodmans.net</v>
      </c>
      <c r="O2176" s="8" t="str">
        <f>IFERROR(Apollo_Data__Comp_No[[#This Row],[Company Address]],"")</f>
        <v>4A Mill Hill, Shoreham-by-Sea, England, United Kingdom, BN43 5</v>
      </c>
      <c r="P2176" s="32"/>
    </row>
    <row r="2177" spans="1:16" x14ac:dyDescent="0.4">
      <c r="A2177" s="18" t="str">
        <f>IFERROR(Apollo_Data__Comp_No[[#This Row],[CH Company number]],"")</f>
        <v>13135084</v>
      </c>
      <c r="B2177" s="14" t="str">
        <f>IFERROR(Apollo_Data__Comp_No[[#This Row],[company]],"")</f>
        <v>Guildcrest Estates</v>
      </c>
      <c r="C2177" s="14" t="str">
        <f>IFERROR(_xlfn.XLOOKUP(Apollo_Results[[#This Row],[Company Number ]],Apollo_Data___Inc_Lender!A:A,Apollo_Data___Inc_Lender!C:C,,)&amp;"","")</f>
        <v>Huckstep-Fagg, Sarah Louise; Jeffrey - Smith</v>
      </c>
      <c r="D2177" s="8" t="str">
        <f>IFERROR(_xlfn.XLOOKUP(Apollo_Results[[#This Row],[Company Number ]],Apollo_Data___Inc_Lender!A:A,Apollo_Data___Inc_Lender!D:D,,)&amp;"","")</f>
        <v>Lendnet Property LLP</v>
      </c>
      <c r="E2177" s="19">
        <f>IFERROR(_xlfn.XLOOKUP(Apollo_Results[[#This Row],[Company Number ]],Apollo_Data___Inc_Lender!A:A,Apollo_Data___Inc_Lender!E:E,"",),"")</f>
        <v>44496</v>
      </c>
      <c r="F2177" s="8" t="str">
        <f>IFERROR(_xlfn.XLOOKUP(Apollo_Results[[#This Row],[Company Number ]],Apollo_Data___Inc_Lender!A:A,Apollo_Data___Inc_Lender!F:F,"",0)&amp;"","")</f>
        <v>outstanding</v>
      </c>
      <c r="G2177" s="19">
        <f>_xlfn.XLOOKUP(Apollo_Results[[#This Row],[Company Number ]],Apollo_Data___Inc_Lender!A:A,Apollo_Data___Inc_Lender!G:G,"",0)</f>
        <v>44210</v>
      </c>
      <c r="H2177" s="8" t="str">
        <f>IFERROR(Apollo_Data__Comp_No[[#This Row],[First Name]],"")</f>
        <v>Guildcrest</v>
      </c>
      <c r="I2177" s="8" t="str">
        <f>IFERROR(Apollo_Data__Comp_No[[#This Row],[Last Name]],"")</f>
        <v>Estates</v>
      </c>
      <c r="M2177" s="8" t="str">
        <f>IFERROR(Apollo_Data__Comp_No[[#This Row],[Company Linkedin Url]],"")</f>
        <v>http://www.linkedin.com/company/guildcrest-estates</v>
      </c>
      <c r="N2177" s="8" t="str">
        <f>IFERROR(Apollo_Data__Comp_No[[#This Row],[Website]],"")</f>
        <v>https://guildcrestestates.co.uk</v>
      </c>
      <c r="O2177" s="8" t="str">
        <f>IFERROR(Apollo_Data__Comp_No[[#This Row],[Company Address]],"")</f>
        <v>Manston, England, United Kingdom, CT12 5FD</v>
      </c>
      <c r="P2177" s="32"/>
    </row>
    <row r="2178" spans="1:16" x14ac:dyDescent="0.4">
      <c r="A2178" s="18" t="str">
        <f>IFERROR(Apollo_Data__Comp_No[[#This Row],[CH Company number]],"")</f>
        <v>15055352</v>
      </c>
      <c r="B2178" s="14" t="str">
        <f>IFERROR(Apollo_Data__Comp_No[[#This Row],[company]],"")</f>
        <v>Sloane Asset Management</v>
      </c>
      <c r="C2178" s="14" t="str">
        <f>IFERROR(_xlfn.XLOOKUP(Apollo_Results[[#This Row],[Company Number ]],Apollo_Data___Inc_Lender!A:A,Apollo_Data___Inc_Lender!C:C,,)&amp;"","")</f>
        <v>Alexandru - Diaconu; Andrew - Kafkaris; Inigo - Lendrum</v>
      </c>
      <c r="D2178" s="8" t="str">
        <f>IFERROR(_xlfn.XLOOKUP(Apollo_Results[[#This Row],[Company Number ]],Apollo_Data___Inc_Lender!A:A,Apollo_Data___Inc_Lender!D:D,,)&amp;"","")</f>
        <v/>
      </c>
      <c r="E2178" s="19">
        <f>IFERROR(_xlfn.XLOOKUP(Apollo_Results[[#This Row],[Company Number ]],Apollo_Data___Inc_Lender!A:A,Apollo_Data___Inc_Lender!E:E,"",),"")</f>
        <v>0</v>
      </c>
      <c r="F2178" s="8" t="str">
        <f>IFERROR(_xlfn.XLOOKUP(Apollo_Results[[#This Row],[Company Number ]],Apollo_Data___Inc_Lender!A:A,Apollo_Data___Inc_Lender!F:F,"",0)&amp;"","")</f>
        <v/>
      </c>
      <c r="G2178" s="19">
        <f>_xlfn.XLOOKUP(Apollo_Results[[#This Row],[Company Number ]],Apollo_Data___Inc_Lender!A:A,Apollo_Data___Inc_Lender!G:G,"",0)</f>
        <v>45145</v>
      </c>
      <c r="H2178" s="8" t="str">
        <f>IFERROR(Apollo_Data__Comp_No[[#This Row],[First Name]],"")</f>
        <v>Alex</v>
      </c>
      <c r="I2178" s="8" t="str">
        <f>IFERROR(Apollo_Data__Comp_No[[#This Row],[Last Name]],"")</f>
        <v>Diaconu</v>
      </c>
      <c r="M2178" s="8" t="str">
        <f>IFERROR(Apollo_Data__Comp_No[[#This Row],[Company Linkedin Url]],"")</f>
        <v>http://www.linkedin.com/company/sloane-asset-management</v>
      </c>
      <c r="N2178" s="8" t="str">
        <f>IFERROR(Apollo_Data__Comp_No[[#This Row],[Website]],"")</f>
        <v>https://sloaneassets.co.uk</v>
      </c>
      <c r="O2178" s="8" t="str">
        <f>IFERROR(Apollo_Data__Comp_No[[#This Row],[Company Address]],"")</f>
        <v>Kensington Church Street, London, England, United Kingdom, W8 4</v>
      </c>
      <c r="P2178" s="32"/>
    </row>
    <row r="2179" spans="1:16" x14ac:dyDescent="0.4">
      <c r="A2179" s="18" t="str">
        <f>IFERROR(Apollo_Data__Comp_No[[#This Row],[CH Company number]],"")</f>
        <v>10208569</v>
      </c>
      <c r="B2179" s="14" t="str">
        <f>IFERROR(Apollo_Data__Comp_No[[#This Row],[company]],"")</f>
        <v>Coln Signature Homes</v>
      </c>
      <c r="C2179" s="14" t="str">
        <f>IFERROR(_xlfn.XLOOKUP(Apollo_Results[[#This Row],[Company Number ]],Apollo_Data___Inc_Lender!A:A,Apollo_Data___Inc_Lender!C:C,,)&amp;"","")</f>
        <v>Robert - Bland; Roger - Brennan; Timothy - Lowe</v>
      </c>
      <c r="D2179" s="8" t="str">
        <f>IFERROR(_xlfn.XLOOKUP(Apollo_Results[[#This Row],[Company Number ]],Apollo_Data___Inc_Lender!A:A,Apollo_Data___Inc_Lender!D:D,,)&amp;"","")</f>
        <v>National Westminster Bank PLC</v>
      </c>
      <c r="E2179" s="19">
        <f>IFERROR(_xlfn.XLOOKUP(Apollo_Results[[#This Row],[Company Number ]],Apollo_Data___Inc_Lender!A:A,Apollo_Data___Inc_Lender!E:E,"",),"")</f>
        <v>43283</v>
      </c>
      <c r="F2179" s="8" t="str">
        <f>IFERROR(_xlfn.XLOOKUP(Apollo_Results[[#This Row],[Company Number ]],Apollo_Data___Inc_Lender!A:A,Apollo_Data___Inc_Lender!F:F,"",0)&amp;"","")</f>
        <v>fully-satisfied</v>
      </c>
      <c r="G2179" s="19">
        <f>_xlfn.XLOOKUP(Apollo_Results[[#This Row],[Company Number ]],Apollo_Data___Inc_Lender!A:A,Apollo_Data___Inc_Lender!G:G,"",0)</f>
        <v>42522</v>
      </c>
      <c r="H2179" s="8" t="str">
        <f>IFERROR(Apollo_Data__Comp_No[[#This Row],[First Name]],"")</f>
        <v>Christian</v>
      </c>
      <c r="I2179" s="8" t="str">
        <f>IFERROR(Apollo_Data__Comp_No[[#This Row],[Last Name]],"")</f>
        <v>Massam</v>
      </c>
      <c r="M2179" s="8" t="str">
        <f>IFERROR(Apollo_Data__Comp_No[[#This Row],[Company Linkedin Url]],"")</f>
        <v>http://www.linkedin.com/company/coln-signature-homes</v>
      </c>
      <c r="N2179" s="8" t="str">
        <f>IFERROR(Apollo_Data__Comp_No[[#This Row],[Website]],"")</f>
        <v>https://colnsignaturehomes.co.uk</v>
      </c>
      <c r="O2179" s="8" t="str">
        <f>IFERROR(Apollo_Data__Comp_No[[#This Row],[Company Address]],"")</f>
        <v>4-5 Woodlands, Bristol, England, United Kingdom, BS32 4</v>
      </c>
      <c r="P2179" s="32"/>
    </row>
    <row r="2180" spans="1:16" x14ac:dyDescent="0.4">
      <c r="A2180" s="18" t="str">
        <f>IFERROR(Apollo_Data__Comp_No[[#This Row],[CH Company number]],"")</f>
        <v>07090545</v>
      </c>
      <c r="B2180" s="14" t="str">
        <f>IFERROR(Apollo_Data__Comp_No[[#This Row],[company]],"")</f>
        <v>Halebourne Group</v>
      </c>
      <c r="C2180" s="14" t="str">
        <f>IFERROR(_xlfn.XLOOKUP(Apollo_Results[[#This Row],[Company Number ]],Apollo_Data___Inc_Lender!A:A,Apollo_Data___Inc_Lender!C:C,,)&amp;"","")</f>
        <v>Julie - Mann; Craig - Griffin</v>
      </c>
      <c r="D2180" s="8" t="str">
        <f>IFERROR(_xlfn.XLOOKUP(Apollo_Results[[#This Row],[Company Number ]],Apollo_Data___Inc_Lender!A:A,Apollo_Data___Inc_Lender!D:D,,)&amp;"","")</f>
        <v>The Royal Bank of Scotland PLC</v>
      </c>
      <c r="E2180" s="19">
        <f>IFERROR(_xlfn.XLOOKUP(Apollo_Results[[#This Row],[Company Number ]],Apollo_Data___Inc_Lender!A:A,Apollo_Data___Inc_Lender!E:E,"",),"")</f>
        <v>40962</v>
      </c>
      <c r="F2180" s="8" t="str">
        <f>IFERROR(_xlfn.XLOOKUP(Apollo_Results[[#This Row],[Company Number ]],Apollo_Data___Inc_Lender!A:A,Apollo_Data___Inc_Lender!F:F,"",0)&amp;"","")</f>
        <v>fully-satisfied</v>
      </c>
      <c r="G2180" s="19">
        <f>_xlfn.XLOOKUP(Apollo_Results[[#This Row],[Company Number ]],Apollo_Data___Inc_Lender!A:A,Apollo_Data___Inc_Lender!G:G,"",0)</f>
        <v>40147</v>
      </c>
      <c r="H2180" s="8" t="str">
        <f>IFERROR(Apollo_Data__Comp_No[[#This Row],[First Name]],"")</f>
        <v>Rob</v>
      </c>
      <c r="I2180" s="8" t="str">
        <f>IFERROR(Apollo_Data__Comp_No[[#This Row],[Last Name]],"")</f>
        <v>Stone</v>
      </c>
      <c r="M2180" s="8" t="str">
        <f>IFERROR(Apollo_Data__Comp_No[[#This Row],[Company Linkedin Url]],"")</f>
        <v>http://www.linkedin.com/company/halebournegroup</v>
      </c>
      <c r="N2180" s="8" t="str">
        <f>IFERROR(Apollo_Data__Comp_No[[#This Row],[Website]],"")</f>
        <v>https://halebournegroup.co.uk</v>
      </c>
      <c r="O2180" s="8" t="str">
        <f>IFERROR(Apollo_Data__Comp_No[[#This Row],[Company Address]],"")</f>
        <v>Bagshot, England, United Kingdom</v>
      </c>
      <c r="P2180" s="32"/>
    </row>
    <row r="2181" spans="1:16" x14ac:dyDescent="0.4">
      <c r="A2181" s="18" t="str">
        <f>IFERROR(Apollo_Data__Comp_No[[#This Row],[CH Company number]],"")</f>
        <v>10201954</v>
      </c>
      <c r="B2181" s="14" t="str">
        <f>IFERROR(Apollo_Data__Comp_No[[#This Row],[company]],"")</f>
        <v>Khandys</v>
      </c>
      <c r="C2181" s="14" t="str">
        <f>IFERROR(_xlfn.XLOOKUP(Apollo_Results[[#This Row],[Company Number ]],Apollo_Data___Inc_Lender!A:A,Apollo_Data___Inc_Lender!C:C,,)&amp;"","")</f>
        <v>Danyal - Ali Khan; Tariq - Ali Khan</v>
      </c>
      <c r="D2181" s="8" t="str">
        <f>IFERROR(_xlfn.XLOOKUP(Apollo_Results[[#This Row],[Company Number ]],Apollo_Data___Inc_Lender!A:A,Apollo_Data___Inc_Lender!D:D,,)&amp;"","")</f>
        <v/>
      </c>
      <c r="E2181" s="19">
        <f>IFERROR(_xlfn.XLOOKUP(Apollo_Results[[#This Row],[Company Number ]],Apollo_Data___Inc_Lender!A:A,Apollo_Data___Inc_Lender!E:E,"",),"")</f>
        <v>0</v>
      </c>
      <c r="F2181" s="8" t="str">
        <f>IFERROR(_xlfn.XLOOKUP(Apollo_Results[[#This Row],[Company Number ]],Apollo_Data___Inc_Lender!A:A,Apollo_Data___Inc_Lender!F:F,"",0)&amp;"","")</f>
        <v/>
      </c>
      <c r="G2181" s="19">
        <f>_xlfn.XLOOKUP(Apollo_Results[[#This Row],[Company Number ]],Apollo_Data___Inc_Lender!A:A,Apollo_Data___Inc_Lender!G:G,"",0)</f>
        <v>42516</v>
      </c>
      <c r="H2181" s="8" t="str">
        <f>IFERROR(Apollo_Data__Comp_No[[#This Row],[First Name]],"")</f>
        <v>Dan</v>
      </c>
      <c r="I2181" s="8" t="str">
        <f>IFERROR(Apollo_Data__Comp_No[[#This Row],[Last Name]],"")</f>
        <v>Ali-Khan</v>
      </c>
      <c r="M2181" s="8" t="str">
        <f>IFERROR(Apollo_Data__Comp_No[[#This Row],[Company Linkedin Url]],"")</f>
        <v>http://www.linkedin.com/company/khandys</v>
      </c>
      <c r="N2181" s="8" t="str">
        <f>IFERROR(Apollo_Data__Comp_No[[#This Row],[Website]],"")</f>
        <v>https://khandys.co.uk</v>
      </c>
      <c r="O2181" s="8" t="str">
        <f>IFERROR(Apollo_Data__Comp_No[[#This Row],[Company Address]],"")</f>
        <v>85 Great Portland Street, England, United Kingdom, W1W 7LT</v>
      </c>
      <c r="P2181" s="32"/>
    </row>
    <row r="2182" spans="1:16" x14ac:dyDescent="0.4">
      <c r="A2182" s="18" t="str">
        <f>IFERROR(Apollo_Data__Comp_No[[#This Row],[CH Company number]],"")</f>
        <v>SO302669</v>
      </c>
      <c r="B2182" s="14" t="str">
        <f>IFERROR(Apollo_Data__Comp_No[[#This Row],[company]],"")</f>
        <v>Gairland</v>
      </c>
      <c r="C2182" s="14" t="str">
        <f>IFERROR(_xlfn.XLOOKUP(Apollo_Results[[#This Row],[Company Number ]],Apollo_Data___Inc_Lender!A:A,Apollo_Data___Inc_Lender!C:C,,)&amp;"","")</f>
        <v>James - Baxter; Gairland Properties Limited</v>
      </c>
      <c r="D2182" s="8" t="str">
        <f>IFERROR(_xlfn.XLOOKUP(Apollo_Results[[#This Row],[Company Number ]],Apollo_Data___Inc_Lender!A:A,Apollo_Data___Inc_Lender!D:D,,)&amp;"","")</f>
        <v>The Royal Bank of Scotland PLC</v>
      </c>
      <c r="E2182" s="19">
        <f>IFERROR(_xlfn.XLOOKUP(Apollo_Results[[#This Row],[Company Number ]],Apollo_Data___Inc_Lender!A:A,Apollo_Data___Inc_Lender!E:E,"",),"")</f>
        <v>45622</v>
      </c>
      <c r="F2182" s="8" t="str">
        <f>IFERROR(_xlfn.XLOOKUP(Apollo_Results[[#This Row],[Company Number ]],Apollo_Data___Inc_Lender!A:A,Apollo_Data___Inc_Lender!F:F,"",0)&amp;"","")</f>
        <v>outstanding</v>
      </c>
      <c r="G2182" s="19">
        <f>_xlfn.XLOOKUP(Apollo_Results[[#This Row],[Company Number ]],Apollo_Data___Inc_Lender!A:A,Apollo_Data___Inc_Lender!G:G,"",0)</f>
        <v>40206</v>
      </c>
      <c r="H2182" s="8" t="str">
        <f>IFERROR(Apollo_Data__Comp_No[[#This Row],[First Name]],"")</f>
        <v>Erin</v>
      </c>
      <c r="I2182" s="8" t="str">
        <f>IFERROR(Apollo_Data__Comp_No[[#This Row],[Last Name]],"")</f>
        <v>Beaton</v>
      </c>
      <c r="M2182" s="8" t="str">
        <f>IFERROR(Apollo_Data__Comp_No[[#This Row],[Company Linkedin Url]],"")</f>
        <v>http://www.linkedin.com/company/gairland</v>
      </c>
      <c r="N2182" s="8" t="str">
        <f>IFERROR(Apollo_Data__Comp_No[[#This Row],[Website]],"")</f>
        <v>https://gairland.com</v>
      </c>
      <c r="O2182" s="8" t="str">
        <f>IFERROR(Apollo_Data__Comp_No[[#This Row],[Company Address]],"")</f>
        <v>South Street, Elgin, Scotland, United Kingdom, IV30 1JB</v>
      </c>
      <c r="P2182" s="32"/>
    </row>
    <row r="2183" spans="1:16" x14ac:dyDescent="0.4">
      <c r="A2183" s="18" t="str">
        <f>IFERROR(Apollo_Data__Comp_No[[#This Row],[CH Company number]],"")</f>
        <v>11098273</v>
      </c>
      <c r="B2183" s="14" t="str">
        <f>IFERROR(Apollo_Data__Comp_No[[#This Row],[company]],"")</f>
        <v>Ridgeback Group</v>
      </c>
      <c r="C2183" s="14" t="str">
        <f>IFERROR(_xlfn.XLOOKUP(Apollo_Results[[#This Row],[Company Number ]],Apollo_Data___Inc_Lender!A:A,Apollo_Data___Inc_Lender!C:C,,)&amp;"","")</f>
        <v>George - Bossom; Duncan - Walker</v>
      </c>
      <c r="D2183" s="8" t="str">
        <f>IFERROR(_xlfn.XLOOKUP(Apollo_Results[[#This Row],[Company Number ]],Apollo_Data___Inc_Lender!A:A,Apollo_Data___Inc_Lender!D:D,,)&amp;"","")</f>
        <v/>
      </c>
      <c r="E2183" s="19">
        <f>IFERROR(_xlfn.XLOOKUP(Apollo_Results[[#This Row],[Company Number ]],Apollo_Data___Inc_Lender!A:A,Apollo_Data___Inc_Lender!E:E,"",),"")</f>
        <v>0</v>
      </c>
      <c r="F2183" s="8" t="str">
        <f>IFERROR(_xlfn.XLOOKUP(Apollo_Results[[#This Row],[Company Number ]],Apollo_Data___Inc_Lender!A:A,Apollo_Data___Inc_Lender!F:F,"",0)&amp;"","")</f>
        <v/>
      </c>
      <c r="G2183" s="19">
        <f>_xlfn.XLOOKUP(Apollo_Results[[#This Row],[Company Number ]],Apollo_Data___Inc_Lender!A:A,Apollo_Data___Inc_Lender!G:G,"",0)</f>
        <v>43075</v>
      </c>
      <c r="H2183" s="8" t="str">
        <f>IFERROR(Apollo_Data__Comp_No[[#This Row],[First Name]],"")</f>
        <v>Thomas</v>
      </c>
      <c r="I2183" s="8" t="str">
        <f>IFERROR(Apollo_Data__Comp_No[[#This Row],[Last Name]],"")</f>
        <v>Riba</v>
      </c>
      <c r="M2183" s="8" t="str">
        <f>IFERROR(Apollo_Data__Comp_No[[#This Row],[Company Linkedin Url]],"")</f>
        <v>http://www.linkedin.com/company/ridgeback-group</v>
      </c>
      <c r="N2183" s="8" t="str">
        <f>IFERROR(Apollo_Data__Comp_No[[#This Row],[Website]],"")</f>
        <v>https://ridgebackgroup.co.uk</v>
      </c>
      <c r="O2183" s="8" t="str">
        <f>IFERROR(Apollo_Data__Comp_No[[#This Row],[Company Address]],"")</f>
        <v>London, United Kingdom</v>
      </c>
      <c r="P2183" s="32"/>
    </row>
    <row r="2184" spans="1:16" x14ac:dyDescent="0.4">
      <c r="A2184" s="18" t="str">
        <f>IFERROR(Apollo_Data__Comp_No[[#This Row],[CH Company number]],"")</f>
        <v>01394080</v>
      </c>
      <c r="B2184" s="14" t="str">
        <f>IFERROR(Apollo_Data__Comp_No[[#This Row],[company]],"")</f>
        <v>Spinnaker Estates</v>
      </c>
      <c r="C2184" s="14" t="str">
        <f>IFERROR(_xlfn.XLOOKUP(Apollo_Results[[#This Row],[Company Number ]],Apollo_Data___Inc_Lender!A:A,Apollo_Data___Inc_Lender!C:C,,)&amp;"","")</f>
        <v>David - Leon; Clive - Pickford</v>
      </c>
      <c r="D2184" s="8" t="str">
        <f>IFERROR(_xlfn.XLOOKUP(Apollo_Results[[#This Row],[Company Number ]],Apollo_Data___Inc_Lender!A:A,Apollo_Data___Inc_Lender!D:D,,)&amp;"","")</f>
        <v>Barclays Bank PLC</v>
      </c>
      <c r="E2184" s="19">
        <f>IFERROR(_xlfn.XLOOKUP(Apollo_Results[[#This Row],[Company Number ]],Apollo_Data___Inc_Lender!A:A,Apollo_Data___Inc_Lender!E:E,"",),"")</f>
        <v>30132</v>
      </c>
      <c r="F2184" s="8" t="str">
        <f>IFERROR(_xlfn.XLOOKUP(Apollo_Results[[#This Row],[Company Number ]],Apollo_Data___Inc_Lender!A:A,Apollo_Data___Inc_Lender!F:F,"",0)&amp;"","")</f>
        <v>outstanding</v>
      </c>
      <c r="G2184" s="19">
        <f>_xlfn.XLOOKUP(Apollo_Results[[#This Row],[Company Number ]],Apollo_Data___Inc_Lender!A:A,Apollo_Data___Inc_Lender!G:G,"",0)</f>
        <v>28779</v>
      </c>
      <c r="H2184" s="8" t="str">
        <f>IFERROR(Apollo_Data__Comp_No[[#This Row],[First Name]],"")</f>
        <v>Andrew</v>
      </c>
      <c r="I2184" s="8" t="str">
        <f>IFERROR(Apollo_Data__Comp_No[[#This Row],[Last Name]],"")</f>
        <v>Turton</v>
      </c>
      <c r="M2184" s="8" t="str">
        <f>IFERROR(Apollo_Data__Comp_No[[#This Row],[Company Linkedin Url]],"")</f>
        <v>http://www.linkedin.com/company/spinnaker-estates</v>
      </c>
      <c r="N2184" s="8" t="str">
        <f>IFERROR(Apollo_Data__Comp_No[[#This Row],[Website]],"")</f>
        <v>https://spinnaker-estates.com</v>
      </c>
      <c r="O2184" s="8" t="str">
        <f>IFERROR(Apollo_Data__Comp_No[[#This Row],[Company Address]],"")</f>
        <v>London, England, United Kingdom</v>
      </c>
      <c r="P2184" s="32"/>
    </row>
    <row r="2185" spans="1:16" x14ac:dyDescent="0.4">
      <c r="A2185" s="18" t="str">
        <f>IFERROR(Apollo_Data__Comp_No[[#This Row],[CH Company number]],"")</f>
        <v>07092621</v>
      </c>
      <c r="B2185" s="14" t="str">
        <f>IFERROR(Apollo_Data__Comp_No[[#This Row],[company]],"")</f>
        <v>R2 Developments Ltd</v>
      </c>
      <c r="C2185" s="14" t="str">
        <f>IFERROR(_xlfn.XLOOKUP(Apollo_Results[[#This Row],[Company Number ]],Apollo_Data___Inc_Lender!A:A,Apollo_Data___Inc_Lender!C:C,,)&amp;"","")</f>
        <v>David - Norman; Colin - Mcleod; David - Wilson; Richard - Wilson; Robert - Wilson</v>
      </c>
      <c r="D2185" s="8" t="str">
        <f>IFERROR(_xlfn.XLOOKUP(Apollo_Results[[#This Row],[Company Number ]],Apollo_Data___Inc_Lender!A:A,Apollo_Data___Inc_Lender!D:D,,)&amp;"","")</f>
        <v>United Trust Bank Limited</v>
      </c>
      <c r="E2185" s="19">
        <f>IFERROR(_xlfn.XLOOKUP(Apollo_Results[[#This Row],[Company Number ]],Apollo_Data___Inc_Lender!A:A,Apollo_Data___Inc_Lender!E:E,"",),"")</f>
        <v>44508</v>
      </c>
      <c r="F2185" s="8" t="str">
        <f>IFERROR(_xlfn.XLOOKUP(Apollo_Results[[#This Row],[Company Number ]],Apollo_Data___Inc_Lender!A:A,Apollo_Data___Inc_Lender!F:F,"",0)&amp;"","")</f>
        <v>fully-satisfied</v>
      </c>
      <c r="G2185" s="19">
        <f>_xlfn.XLOOKUP(Apollo_Results[[#This Row],[Company Number ]],Apollo_Data___Inc_Lender!A:A,Apollo_Data___Inc_Lender!G:G,"",0)</f>
        <v>40148</v>
      </c>
      <c r="H2185" s="8" t="str">
        <f>IFERROR(Apollo_Data__Comp_No[[#This Row],[First Name]],"")</f>
        <v>Matt</v>
      </c>
      <c r="I2185" s="8" t="str">
        <f>IFERROR(Apollo_Data__Comp_No[[#This Row],[Last Name]],"")</f>
        <v>Chandler</v>
      </c>
      <c r="M2185" s="8" t="str">
        <f>IFERROR(Apollo_Data__Comp_No[[#This Row],[Company Linkedin Url]],"")</f>
        <v>http://www.linkedin.com/company/r2developmentsltd</v>
      </c>
      <c r="N2185" s="8" t="str">
        <f>IFERROR(Apollo_Data__Comp_No[[#This Row],[Website]],"")</f>
        <v>https://r2developments.com</v>
      </c>
      <c r="O2185" s="8" t="str">
        <f>IFERROR(Apollo_Data__Comp_No[[#This Row],[Company Address]],"")</f>
        <v>42 Conduit Street, London, England, United Kingdom, W1S 2YH</v>
      </c>
      <c r="P2185" s="32"/>
    </row>
    <row r="2186" spans="1:16" x14ac:dyDescent="0.4">
      <c r="A2186" s="18" t="str">
        <f>IFERROR(Apollo_Data__Comp_No[[#This Row],[CH Company number]],"")</f>
        <v>11717342</v>
      </c>
      <c r="B2186" s="14" t="str">
        <f>IFERROR(Apollo_Data__Comp_No[[#This Row],[company]],"")</f>
        <v>Freshwater Estates</v>
      </c>
      <c r="C2186" s="14" t="str">
        <f>IFERROR(_xlfn.XLOOKUP(Apollo_Results[[#This Row],[Company Number ]],Apollo_Data___Inc_Lender!A:A,Apollo_Data___Inc_Lender!C:C,,)&amp;"","")</f>
        <v>Bianca - Dyer; Jeremy - Nicholson; Nicholson, Sally</v>
      </c>
      <c r="D2186" s="8" t="str">
        <f>IFERROR(_xlfn.XLOOKUP(Apollo_Results[[#This Row],[Company Number ]],Apollo_Data___Inc_Lender!A:A,Apollo_Data___Inc_Lender!D:D,,)&amp;"","")</f>
        <v>United Trust Bank Limited</v>
      </c>
      <c r="E2186" s="19">
        <f>IFERROR(_xlfn.XLOOKUP(Apollo_Results[[#This Row],[Company Number ]],Apollo_Data___Inc_Lender!A:A,Apollo_Data___Inc_Lender!E:E,"",),"")</f>
        <v>43572</v>
      </c>
      <c r="F2186" s="8" t="str">
        <f>IFERROR(_xlfn.XLOOKUP(Apollo_Results[[#This Row],[Company Number ]],Apollo_Data___Inc_Lender!A:A,Apollo_Data___Inc_Lender!F:F,"",0)&amp;"","")</f>
        <v>fully-satisfied</v>
      </c>
      <c r="G2186" s="19">
        <f>_xlfn.XLOOKUP(Apollo_Results[[#This Row],[Company Number ]],Apollo_Data___Inc_Lender!A:A,Apollo_Data___Inc_Lender!G:G,"",0)</f>
        <v>43441</v>
      </c>
      <c r="H2186" s="8" t="str">
        <f>IFERROR(Apollo_Data__Comp_No[[#This Row],[First Name]],"")</f>
        <v>Bianca</v>
      </c>
      <c r="I2186" s="8" t="str">
        <f>IFERROR(Apollo_Data__Comp_No[[#This Row],[Last Name]],"")</f>
        <v>Bfp</v>
      </c>
      <c r="M2186" s="8" t="str">
        <f>IFERROR(Apollo_Data__Comp_No[[#This Row],[Company Linkedin Url]],"")</f>
        <v>http://www.linkedin.com/company/freshwater-estates</v>
      </c>
      <c r="N2186" s="8" t="str">
        <f>IFERROR(Apollo_Data__Comp_No[[#This Row],[Website]],"")</f>
        <v>https://freshwaterestates.co.uk</v>
      </c>
      <c r="O2186" s="8" t="str">
        <f>IFERROR(Apollo_Data__Comp_No[[#This Row],[Company Address]],"")</f>
        <v>35 Jubilee Terrace, Ely, England, United Kingdom, CB7 4BJ</v>
      </c>
      <c r="P2186" s="32"/>
    </row>
    <row r="2187" spans="1:16" x14ac:dyDescent="0.4">
      <c r="A2187" s="18" t="str">
        <f>IFERROR(Apollo_Data__Comp_No[[#This Row],[CH Company number]],"")</f>
        <v>14328479</v>
      </c>
      <c r="B2187" s="14" t="str">
        <f>IFERROR(Apollo_Data__Comp_No[[#This Row],[company]],"")</f>
        <v>Renu DM Ltd</v>
      </c>
      <c r="C2187" s="14" t="str">
        <f>IFERROR(_xlfn.XLOOKUP(Apollo_Results[[#This Row],[Company Number ]],Apollo_Data___Inc_Lender!A:A,Apollo_Data___Inc_Lender!C:C,,)&amp;"","")</f>
        <v>Luke - Engmann; Paul - Jackson; Mike - Myles</v>
      </c>
      <c r="D2187" s="8" t="str">
        <f>IFERROR(_xlfn.XLOOKUP(Apollo_Results[[#This Row],[Company Number ]],Apollo_Data___Inc_Lender!A:A,Apollo_Data___Inc_Lender!D:D,,)&amp;"","")</f>
        <v/>
      </c>
      <c r="E2187" s="19">
        <f>IFERROR(_xlfn.XLOOKUP(Apollo_Results[[#This Row],[Company Number ]],Apollo_Data___Inc_Lender!A:A,Apollo_Data___Inc_Lender!E:E,"",),"")</f>
        <v>0</v>
      </c>
      <c r="F2187" s="8" t="str">
        <f>IFERROR(_xlfn.XLOOKUP(Apollo_Results[[#This Row],[Company Number ]],Apollo_Data___Inc_Lender!A:A,Apollo_Data___Inc_Lender!F:F,"",0)&amp;"","")</f>
        <v/>
      </c>
      <c r="G2187" s="19">
        <f>_xlfn.XLOOKUP(Apollo_Results[[#This Row],[Company Number ]],Apollo_Data___Inc_Lender!A:A,Apollo_Data___Inc_Lender!G:G,"",0)</f>
        <v>44804</v>
      </c>
      <c r="H2187" s="8" t="str">
        <f>IFERROR(Apollo_Data__Comp_No[[#This Row],[First Name]],"")</f>
        <v>Mike</v>
      </c>
      <c r="I2187" s="8" t="str">
        <f>IFERROR(Apollo_Data__Comp_No[[#This Row],[Last Name]],"")</f>
        <v>Myles</v>
      </c>
      <c r="M2187" s="8" t="str">
        <f>IFERROR(Apollo_Data__Comp_No[[#This Row],[Company Linkedin Url]],"")</f>
        <v>http://www.linkedin.com/company/renu-development-management</v>
      </c>
      <c r="N2187" s="8" t="str">
        <f>IFERROR(Apollo_Data__Comp_No[[#This Row],[Website]],"")</f>
        <v>https://renu-dm.co.uk</v>
      </c>
      <c r="O2187" s="8" t="str">
        <f>IFERROR(Apollo_Data__Comp_No[[#This Row],[Company Address]],"")</f>
        <v>London, United Kingdom</v>
      </c>
      <c r="P2187" s="32"/>
    </row>
    <row r="2188" spans="1:16" x14ac:dyDescent="0.4">
      <c r="A2188" s="18" t="str">
        <f>IFERROR(Apollo_Data__Comp_No[[#This Row],[CH Company number]],"")</f>
        <v>16285621</v>
      </c>
      <c r="B2188" s="14" t="str">
        <f>IFERROR(Apollo_Data__Comp_No[[#This Row],[company]],"")</f>
        <v>Lyons Thompson Letts</v>
      </c>
      <c r="C2188" s="14" t="str">
        <f>IFERROR(_xlfn.XLOOKUP(Apollo_Results[[#This Row],[Company Number ]],Apollo_Data___Inc_Lender!A:A,Apollo_Data___Inc_Lender!C:C,,)&amp;"","")</f>
        <v>Annette - Fallows; Christopher - Fallows</v>
      </c>
      <c r="D2188" s="8" t="str">
        <f>IFERROR(_xlfn.XLOOKUP(Apollo_Results[[#This Row],[Company Number ]],Apollo_Data___Inc_Lender!A:A,Apollo_Data___Inc_Lender!D:D,,)&amp;"","")</f>
        <v/>
      </c>
      <c r="E2188" s="19">
        <f>IFERROR(_xlfn.XLOOKUP(Apollo_Results[[#This Row],[Company Number ]],Apollo_Data___Inc_Lender!A:A,Apollo_Data___Inc_Lender!E:E,"",),"")</f>
        <v>0</v>
      </c>
      <c r="F2188" s="8" t="str">
        <f>IFERROR(_xlfn.XLOOKUP(Apollo_Results[[#This Row],[Company Number ]],Apollo_Data___Inc_Lender!A:A,Apollo_Data___Inc_Lender!F:F,"",0)&amp;"","")</f>
        <v/>
      </c>
      <c r="G2188" s="19">
        <f>_xlfn.XLOOKUP(Apollo_Results[[#This Row],[Company Number ]],Apollo_Data___Inc_Lender!A:A,Apollo_Data___Inc_Lender!G:G,"",0)</f>
        <v>45718</v>
      </c>
      <c r="H2188" s="8" t="str">
        <f>IFERROR(Apollo_Data__Comp_No[[#This Row],[First Name]],"")</f>
        <v>Tim</v>
      </c>
      <c r="I2188" s="8" t="str">
        <f>IFERROR(Apollo_Data__Comp_No[[#This Row],[Last Name]],"")</f>
        <v>Letts</v>
      </c>
      <c r="M2188" s="8" t="str">
        <f>IFERROR(Apollo_Data__Comp_No[[#This Row],[Company Linkedin Url]],"")</f>
        <v>http://www.linkedin.com/company/lyonsthompsonletts</v>
      </c>
      <c r="N2188" s="8" t="str">
        <f>IFERROR(Apollo_Data__Comp_No[[#This Row],[Website]],"")</f>
        <v>https://ltlproperty.com</v>
      </c>
      <c r="O2188" s="8" t="str">
        <f>IFERROR(Apollo_Data__Comp_No[[#This Row],[Company Address]],"")</f>
        <v>Manchester, England, United Kingdom</v>
      </c>
      <c r="P2188" s="32"/>
    </row>
    <row r="2189" spans="1:16" x14ac:dyDescent="0.4">
      <c r="A2189" s="18" t="str">
        <f>IFERROR(Apollo_Data__Comp_No[[#This Row],[CH Company number]],"")</f>
        <v>07046375</v>
      </c>
      <c r="B2189" s="14" t="str">
        <f>IFERROR(Apollo_Data__Comp_No[[#This Row],[company]],"")</f>
        <v>BELVEDERE CUSTOM HOMES LIMITED</v>
      </c>
      <c r="C2189" s="14" t="str">
        <f>IFERROR(_xlfn.XLOOKUP(Apollo_Results[[#This Row],[Company Number ]],Apollo_Data___Inc_Lender!A:A,Apollo_Data___Inc_Lender!C:C,,)&amp;"","")</f>
        <v>Keith - Da Costa; Crispin - Da Costa; Nicholas - Da Costa; Susan - Da Costa</v>
      </c>
      <c r="D2189" s="8" t="str">
        <f>IFERROR(_xlfn.XLOOKUP(Apollo_Results[[#This Row],[Company Number ]],Apollo_Data___Inc_Lender!A:A,Apollo_Data___Inc_Lender!D:D,,)&amp;"","")</f>
        <v>Lloyds Bank PLC</v>
      </c>
      <c r="E2189" s="19">
        <f>IFERROR(_xlfn.XLOOKUP(Apollo_Results[[#This Row],[Company Number ]],Apollo_Data___Inc_Lender!A:A,Apollo_Data___Inc_Lender!E:E,"",),"")</f>
        <v>42979</v>
      </c>
      <c r="F2189" s="8" t="str">
        <f>IFERROR(_xlfn.XLOOKUP(Apollo_Results[[#This Row],[Company Number ]],Apollo_Data___Inc_Lender!A:A,Apollo_Data___Inc_Lender!F:F,"",0)&amp;"","")</f>
        <v>outstanding</v>
      </c>
      <c r="G2189" s="19">
        <f>_xlfn.XLOOKUP(Apollo_Results[[#This Row],[Company Number ]],Apollo_Data___Inc_Lender!A:A,Apollo_Data___Inc_Lender!G:G,"",0)</f>
        <v>40102</v>
      </c>
      <c r="H2189" s="8" t="str">
        <f>IFERROR(Apollo_Data__Comp_No[[#This Row],[First Name]],"")</f>
        <v>Cris</v>
      </c>
      <c r="I2189" s="8" t="str">
        <f>IFERROR(Apollo_Data__Comp_No[[#This Row],[Last Name]],"")</f>
        <v>Costa</v>
      </c>
      <c r="M2189" s="8" t="str">
        <f>IFERROR(Apollo_Data__Comp_No[[#This Row],[Company Linkedin Url]],"")</f>
        <v>http://www.linkedin.com/company/belvedere-custom-homes-limited</v>
      </c>
      <c r="N2189" s="8" t="str">
        <f>IFERROR(Apollo_Data__Comp_No[[#This Row],[Website]],"")</f>
        <v>https://belvedere.uk.com</v>
      </c>
      <c r="O2189" s="8" t="str">
        <f>IFERROR(Apollo_Data__Comp_No[[#This Row],[Company Address]],"")</f>
        <v>Chalfont Park, Gerrards Cross, England, United Kingdom, SL9 0</v>
      </c>
      <c r="P2189" s="32"/>
    </row>
    <row r="2190" spans="1:16" x14ac:dyDescent="0.4">
      <c r="A2190" s="18" t="str">
        <f>IFERROR(Apollo_Data__Comp_No[[#This Row],[CH Company number]],"")</f>
        <v>02932405</v>
      </c>
      <c r="B2190" s="14" t="str">
        <f>IFERROR(Apollo_Data__Comp_No[[#This Row],[company]],"")</f>
        <v>Bolsterstone Group</v>
      </c>
      <c r="C2190" s="14" t="str">
        <f>IFERROR(_xlfn.XLOOKUP(Apollo_Results[[#This Row],[Company Number ]],Apollo_Data___Inc_Lender!A:A,Apollo_Data___Inc_Lender!C:C,,)&amp;"","")</f>
        <v>Gillianne - Leedale; Ian - Limb; Peter - Swallow</v>
      </c>
      <c r="D2190" s="8" t="str">
        <f>IFERROR(_xlfn.XLOOKUP(Apollo_Results[[#This Row],[Company Number ]],Apollo_Data___Inc_Lender!A:A,Apollo_Data___Inc_Lender!D:D,,)&amp;"","")</f>
        <v>David Michael Corker</v>
      </c>
      <c r="E2190" s="19">
        <f>IFERROR(_xlfn.XLOOKUP(Apollo_Results[[#This Row],[Company Number ]],Apollo_Data___Inc_Lender!A:A,Apollo_Data___Inc_Lender!E:E,"",),"")</f>
        <v>43899</v>
      </c>
      <c r="F2190" s="8" t="str">
        <f>IFERROR(_xlfn.XLOOKUP(Apollo_Results[[#This Row],[Company Number ]],Apollo_Data___Inc_Lender!A:A,Apollo_Data___Inc_Lender!F:F,"",0)&amp;"","")</f>
        <v>outstanding</v>
      </c>
      <c r="G2190" s="19">
        <f>_xlfn.XLOOKUP(Apollo_Results[[#This Row],[Company Number ]],Apollo_Data___Inc_Lender!A:A,Apollo_Data___Inc_Lender!G:G,"",0)</f>
        <v>34478</v>
      </c>
      <c r="H2190" s="8" t="str">
        <f>IFERROR(Apollo_Data__Comp_No[[#This Row],[First Name]],"")</f>
        <v>Amy</v>
      </c>
      <c r="I2190" s="8" t="str">
        <f>IFERROR(Apollo_Data__Comp_No[[#This Row],[Last Name]],"")</f>
        <v>Woodgate</v>
      </c>
      <c r="M2190" s="8" t="str">
        <f>IFERROR(Apollo_Data__Comp_No[[#This Row],[Company Linkedin Url]],"")</f>
        <v>http://www.linkedin.com/company/bolsterstone-group</v>
      </c>
      <c r="N2190" s="8" t="str">
        <f>IFERROR(Apollo_Data__Comp_No[[#This Row],[Website]],"")</f>
        <v>https://bolsterstone.com</v>
      </c>
      <c r="O2190" s="8" t="str">
        <f>IFERROR(Apollo_Data__Comp_No[[#This Row],[Company Address]],"")</f>
        <v>Dunston Road, Chesterfield, England, United Kingdom, S41 8</v>
      </c>
      <c r="P2190" s="32"/>
    </row>
    <row r="2191" spans="1:16" x14ac:dyDescent="0.4">
      <c r="A2191" s="18" t="str">
        <f>IFERROR(Apollo_Data__Comp_No[[#This Row],[CH Company number]],"")</f>
        <v>NI627041</v>
      </c>
      <c r="B2191" s="14" t="str">
        <f>IFERROR(Apollo_Data__Comp_No[[#This Row],[company]],"")</f>
        <v>Cornerstone NI</v>
      </c>
      <c r="C2191" s="14" t="str">
        <f>IFERROR(_xlfn.XLOOKUP(Apollo_Results[[#This Row],[Company Number ]],Apollo_Data___Inc_Lender!A:A,Apollo_Data___Inc_Lender!C:C,,)&amp;"","")</f>
        <v>Daniel - Jackson</v>
      </c>
      <c r="D2191" s="8" t="str">
        <f>IFERROR(_xlfn.XLOOKUP(Apollo_Results[[#This Row],[Company Number ]],Apollo_Data___Inc_Lender!A:A,Apollo_Data___Inc_Lender!D:D,,)&amp;"","")</f>
        <v/>
      </c>
      <c r="E2191" s="19">
        <f>IFERROR(_xlfn.XLOOKUP(Apollo_Results[[#This Row],[Company Number ]],Apollo_Data___Inc_Lender!A:A,Apollo_Data___Inc_Lender!E:E,"",),"")</f>
        <v>0</v>
      </c>
      <c r="F2191" s="8" t="str">
        <f>IFERROR(_xlfn.XLOOKUP(Apollo_Results[[#This Row],[Company Number ]],Apollo_Data___Inc_Lender!A:A,Apollo_Data___Inc_Lender!F:F,"",0)&amp;"","")</f>
        <v/>
      </c>
      <c r="G2191" s="19">
        <f>_xlfn.XLOOKUP(Apollo_Results[[#This Row],[Company Number ]],Apollo_Data___Inc_Lender!A:A,Apollo_Data___Inc_Lender!G:G,"",0)</f>
        <v>41918</v>
      </c>
      <c r="H2191" s="8" t="str">
        <f>IFERROR(Apollo_Data__Comp_No[[#This Row],[First Name]],"")</f>
        <v>Lauren</v>
      </c>
      <c r="I2191" s="8" t="str">
        <f>IFERROR(Apollo_Data__Comp_No[[#This Row],[Last Name]],"")</f>
        <v>Jackson</v>
      </c>
      <c r="M2191" s="8" t="str">
        <f>IFERROR(Apollo_Data__Comp_No[[#This Row],[Company Linkedin Url]],"")</f>
        <v>http://www.linkedin.com/company/cornerstone-ni-ltd</v>
      </c>
      <c r="N2191" s="8" t="str">
        <f>IFERROR(Apollo_Data__Comp_No[[#This Row],[Website]],"")</f>
        <v>https://cornerstoneni.com</v>
      </c>
      <c r="O2191" s="8" t="str">
        <f>IFERROR(Apollo_Data__Comp_No[[#This Row],[Company Address]],"")</f>
        <v>385 Springfield Road, Belfast, Northern Ireland, United Kingdom, BT13 3</v>
      </c>
      <c r="P2191" s="32"/>
    </row>
    <row r="2192" spans="1:16" x14ac:dyDescent="0.4">
      <c r="A2192" s="18" t="str">
        <f>IFERROR(Apollo_Data__Comp_No[[#This Row],[CH Company number]],"")</f>
        <v>SC768084</v>
      </c>
      <c r="B2192" s="14" t="str">
        <f>IFERROR(Apollo_Data__Comp_No[[#This Row],[company]],"")</f>
        <v>Henkel Property &amp; Projects</v>
      </c>
      <c r="C2192" s="14" t="str">
        <f>IFERROR(_xlfn.XLOOKUP(Apollo_Results[[#This Row],[Company Number ]],Apollo_Data___Inc_Lender!A:A,Apollo_Data___Inc_Lender!C:C,,)&amp;"","")</f>
        <v>Timo - Henkel</v>
      </c>
      <c r="D2192" s="8" t="str">
        <f>IFERROR(_xlfn.XLOOKUP(Apollo_Results[[#This Row],[Company Number ]],Apollo_Data___Inc_Lender!A:A,Apollo_Data___Inc_Lender!D:D,,)&amp;"","")</f>
        <v/>
      </c>
      <c r="E2192" s="19">
        <f>IFERROR(_xlfn.XLOOKUP(Apollo_Results[[#This Row],[Company Number ]],Apollo_Data___Inc_Lender!A:A,Apollo_Data___Inc_Lender!E:E,"",),"")</f>
        <v>0</v>
      </c>
      <c r="F2192" s="8" t="str">
        <f>IFERROR(_xlfn.XLOOKUP(Apollo_Results[[#This Row],[Company Number ]],Apollo_Data___Inc_Lender!A:A,Apollo_Data___Inc_Lender!F:F,"",0)&amp;"","")</f>
        <v/>
      </c>
      <c r="G2192" s="19">
        <f>_xlfn.XLOOKUP(Apollo_Results[[#This Row],[Company Number ]],Apollo_Data___Inc_Lender!A:A,Apollo_Data___Inc_Lender!G:G,"",0)</f>
        <v>45049</v>
      </c>
      <c r="H2192" s="8" t="str">
        <f>IFERROR(Apollo_Data__Comp_No[[#This Row],[First Name]],"")</f>
        <v>Timo</v>
      </c>
      <c r="I2192" s="8" t="str">
        <f>IFERROR(Apollo_Data__Comp_No[[#This Row],[Last Name]],"")</f>
        <v>Henkel</v>
      </c>
      <c r="M2192" s="8" t="str">
        <f>IFERROR(Apollo_Data__Comp_No[[#This Row],[Company Linkedin Url]],"")</f>
        <v>http://www.linkedin.com/company/henkelgroup</v>
      </c>
      <c r="N2192" s="8" t="str">
        <f>IFERROR(Apollo_Data__Comp_No[[#This Row],[Website]],"")</f>
        <v>https://henkelgroup.co.uk</v>
      </c>
      <c r="O2192" s="8" t="str">
        <f>IFERROR(Apollo_Data__Comp_No[[#This Row],[Company Address]],"")</f>
        <v>Dundee, Scotland, United Kingdom</v>
      </c>
      <c r="P2192" s="32"/>
    </row>
    <row r="2193" spans="1:16" x14ac:dyDescent="0.4">
      <c r="A2193" s="18" t="str">
        <f>IFERROR(Apollo_Data__Comp_No[[#This Row],[CH Company number]],"")</f>
        <v>16414697</v>
      </c>
      <c r="B2193" s="14" t="str">
        <f>IFERROR(Apollo_Data__Comp_No[[#This Row],[company]],"")</f>
        <v>WTS Property Consultants</v>
      </c>
      <c r="C2193" s="14" t="str">
        <f>IFERROR(_xlfn.XLOOKUP(Apollo_Results[[#This Row],[Company Number ]],Apollo_Data___Inc_Lender!A:A,Apollo_Data___Inc_Lender!C:C,,)&amp;"","")</f>
        <v>Lee - Watts</v>
      </c>
      <c r="D2193" s="8" t="str">
        <f>IFERROR(_xlfn.XLOOKUP(Apollo_Results[[#This Row],[Company Number ]],Apollo_Data___Inc_Lender!A:A,Apollo_Data___Inc_Lender!D:D,,)&amp;"","")</f>
        <v>The Mortgage Works (UK) PLC</v>
      </c>
      <c r="E2193" s="19">
        <f>IFERROR(_xlfn.XLOOKUP(Apollo_Results[[#This Row],[Company Number ]],Apollo_Data___Inc_Lender!A:A,Apollo_Data___Inc_Lender!E:E,"",),"")</f>
        <v>45838</v>
      </c>
      <c r="F2193" s="8" t="str">
        <f>IFERROR(_xlfn.XLOOKUP(Apollo_Results[[#This Row],[Company Number ]],Apollo_Data___Inc_Lender!A:A,Apollo_Data___Inc_Lender!F:F,"",0)&amp;"","")</f>
        <v>outstanding</v>
      </c>
      <c r="G2193" s="19">
        <f>_xlfn.XLOOKUP(Apollo_Results[[#This Row],[Company Number ]],Apollo_Data___Inc_Lender!A:A,Apollo_Data___Inc_Lender!G:G,"",0)</f>
        <v>45775</v>
      </c>
      <c r="H2193" s="8" t="str">
        <f>IFERROR(Apollo_Data__Comp_No[[#This Row],[First Name]],"")</f>
        <v>Jack</v>
      </c>
      <c r="I2193" s="8" t="str">
        <f>IFERROR(Apollo_Data__Comp_No[[#This Row],[Last Name]],"")</f>
        <v>Sinclair</v>
      </c>
      <c r="M2193" s="8" t="str">
        <f>IFERROR(Apollo_Data__Comp_No[[#This Row],[Company Linkedin Url]],"")</f>
        <v>http://www.linkedin.com/company/wts-property-consultants</v>
      </c>
      <c r="N2193" s="8" t="str">
        <f>IFERROR(Apollo_Data__Comp_No[[#This Row],[Website]],"")</f>
        <v>https://wtscommercial.co.uk</v>
      </c>
      <c r="O2193" s="8" t="str">
        <f>IFERROR(Apollo_Data__Comp_No[[#This Row],[Company Address]],"")</f>
        <v>Birmingham, England, United Kingdom</v>
      </c>
      <c r="P2193" s="32"/>
    </row>
    <row r="2194" spans="1:16" x14ac:dyDescent="0.4">
      <c r="A2194" s="18" t="str">
        <f>IFERROR(Apollo_Data__Comp_No[[#This Row],[CH Company number]],"")</f>
        <v>15954545</v>
      </c>
      <c r="B2194" s="14" t="str">
        <f>IFERROR(Apollo_Data__Comp_No[[#This Row],[company]],"")</f>
        <v>URBAN CENTRIC (PENARTH ROAD 2) LIMITED</v>
      </c>
      <c r="C2194" s="14" t="str">
        <f>IFERROR(_xlfn.XLOOKUP(Apollo_Results[[#This Row],[Company Number ]],Apollo_Data___Inc_Lender!A:A,Apollo_Data___Inc_Lender!C:C,,)&amp;"","")</f>
        <v>Liliana - Aust; Thomas - Larkin; Andrew - Woods</v>
      </c>
      <c r="D2194" s="8" t="str">
        <f>IFERROR(_xlfn.XLOOKUP(Apollo_Results[[#This Row],[Company Number ]],Apollo_Data___Inc_Lender!A:A,Apollo_Data___Inc_Lender!D:D,,)&amp;"","")</f>
        <v/>
      </c>
      <c r="E2194" s="19">
        <f>IFERROR(_xlfn.XLOOKUP(Apollo_Results[[#This Row],[Company Number ]],Apollo_Data___Inc_Lender!A:A,Apollo_Data___Inc_Lender!E:E,"",),"")</f>
        <v>0</v>
      </c>
      <c r="F2194" s="8" t="str">
        <f>IFERROR(_xlfn.XLOOKUP(Apollo_Results[[#This Row],[Company Number ]],Apollo_Data___Inc_Lender!A:A,Apollo_Data___Inc_Lender!F:F,"",0)&amp;"","")</f>
        <v/>
      </c>
      <c r="G2194" s="19">
        <f>_xlfn.XLOOKUP(Apollo_Results[[#This Row],[Company Number ]],Apollo_Data___Inc_Lender!A:A,Apollo_Data___Inc_Lender!G:G,"",0)</f>
        <v>45548</v>
      </c>
      <c r="H2194" s="8" t="str">
        <f>IFERROR(Apollo_Data__Comp_No[[#This Row],[First Name]],"")</f>
        <v>Daniel</v>
      </c>
      <c r="I2194" s="8" t="str">
        <f>IFERROR(Apollo_Data__Comp_No[[#This Row],[Last Name]],"")</f>
        <v>Ellis</v>
      </c>
      <c r="M2194" s="8" t="str">
        <f>IFERROR(Apollo_Data__Comp_No[[#This Row],[Company Linkedin Url]],"")</f>
        <v>http://www.linkedin.com/company/urban-centric</v>
      </c>
      <c r="N2194" s="8" t="str">
        <f>IFERROR(Apollo_Data__Comp_No[[#This Row],[Website]],"")</f>
        <v>https://urbancentric.co.uk</v>
      </c>
      <c r="O2194" s="8" t="str">
        <f>IFERROR(Apollo_Data__Comp_No[[#This Row],[Company Address]],"")</f>
        <v>London, England, United Kingdom</v>
      </c>
      <c r="P2194" s="32"/>
    </row>
    <row r="2195" spans="1:16" x14ac:dyDescent="0.4">
      <c r="A2195" s="18" t="str">
        <f>IFERROR(Apollo_Data__Comp_No[[#This Row],[CH Company number]],"")</f>
        <v>03561049</v>
      </c>
      <c r="B2195" s="14" t="str">
        <f>IFERROR(Apollo_Data__Comp_No[[#This Row],[company]],"")</f>
        <v>Melrose Investments Ltd</v>
      </c>
      <c r="C2195" s="14" t="str">
        <f>IFERROR(_xlfn.XLOOKUP(Apollo_Results[[#This Row],[Company Number ]],Apollo_Data___Inc_Lender!A:A,Apollo_Data___Inc_Lender!C:C,,)&amp;"","")</f>
        <v>Russell - Dawson; Christopher - Chadwick; Chadwick, Sally Ann</v>
      </c>
      <c r="D2195" s="8" t="str">
        <f>IFERROR(_xlfn.XLOOKUP(Apollo_Results[[#This Row],[Company Number ]],Apollo_Data___Inc_Lender!A:A,Apollo_Data___Inc_Lender!D:D,,)&amp;"","")</f>
        <v>Handelsbanken PLC</v>
      </c>
      <c r="E2195" s="19">
        <f>IFERROR(_xlfn.XLOOKUP(Apollo_Results[[#This Row],[Company Number ]],Apollo_Data___Inc_Lender!A:A,Apollo_Data___Inc_Lender!E:E,"",),"")</f>
        <v>43481</v>
      </c>
      <c r="F2195" s="8" t="str">
        <f>IFERROR(_xlfn.XLOOKUP(Apollo_Results[[#This Row],[Company Number ]],Apollo_Data___Inc_Lender!A:A,Apollo_Data___Inc_Lender!F:F,"",0)&amp;"","")</f>
        <v>outstanding</v>
      </c>
      <c r="G2195" s="19">
        <f>_xlfn.XLOOKUP(Apollo_Results[[#This Row],[Company Number ]],Apollo_Data___Inc_Lender!A:A,Apollo_Data___Inc_Lender!G:G,"",0)</f>
        <v>35923</v>
      </c>
      <c r="H2195" s="8" t="str">
        <f>IFERROR(Apollo_Data__Comp_No[[#This Row],[First Name]],"")</f>
        <v>Rob</v>
      </c>
      <c r="I2195" s="8" t="str">
        <f>IFERROR(Apollo_Data__Comp_No[[#This Row],[Last Name]],"")</f>
        <v>Chadwick</v>
      </c>
      <c r="M2195" s="8" t="str">
        <f>IFERROR(Apollo_Data__Comp_No[[#This Row],[Company Linkedin Url]],"")</f>
        <v>http://www.linkedin.com/company/melrose-investments-ltd</v>
      </c>
      <c r="N2195" s="8" t="str">
        <f>IFERROR(Apollo_Data__Comp_No[[#This Row],[Website]],"")</f>
        <v>https://melroseinvestments.co.uk</v>
      </c>
      <c r="O2195" s="8" t="str">
        <f>IFERROR(Apollo_Data__Comp_No[[#This Row],[Company Address]],"")</f>
        <v>369 Whitegate Drive, Blackpool, England, United Kingdom, FY3 9PH</v>
      </c>
      <c r="P2195" s="32"/>
    </row>
    <row r="2196" spans="1:16" x14ac:dyDescent="0.4">
      <c r="A2196" s="18" t="str">
        <f>IFERROR(Apollo_Data__Comp_No[[#This Row],[CH Company number]],"")</f>
        <v>09665169</v>
      </c>
      <c r="B2196" s="14" t="str">
        <f>IFERROR(Apollo_Data__Comp_No[[#This Row],[company]],"")</f>
        <v>everyplace</v>
      </c>
      <c r="C2196" s="14" t="str">
        <f>IFERROR(_xlfn.XLOOKUP(Apollo_Results[[#This Row],[Company Number ]],Apollo_Data___Inc_Lender!A:A,Apollo_Data___Inc_Lender!C:C,,)&amp;"","")</f>
        <v>Shung - Ng</v>
      </c>
      <c r="D2196" s="8" t="str">
        <f>IFERROR(_xlfn.XLOOKUP(Apollo_Results[[#This Row],[Company Number ]],Apollo_Data___Inc_Lender!A:A,Apollo_Data___Inc_Lender!D:D,,)&amp;"","")</f>
        <v/>
      </c>
      <c r="E2196" s="19">
        <f>IFERROR(_xlfn.XLOOKUP(Apollo_Results[[#This Row],[Company Number ]],Apollo_Data___Inc_Lender!A:A,Apollo_Data___Inc_Lender!E:E,"",),"")</f>
        <v>0</v>
      </c>
      <c r="F2196" s="8" t="str">
        <f>IFERROR(_xlfn.XLOOKUP(Apollo_Results[[#This Row],[Company Number ]],Apollo_Data___Inc_Lender!A:A,Apollo_Data___Inc_Lender!F:F,"",0)&amp;"","")</f>
        <v/>
      </c>
      <c r="G2196" s="19">
        <f>_xlfn.XLOOKUP(Apollo_Results[[#This Row],[Company Number ]],Apollo_Data___Inc_Lender!A:A,Apollo_Data___Inc_Lender!G:G,"",0)</f>
        <v>42186</v>
      </c>
      <c r="H2196" s="8" t="str">
        <f>IFERROR(Apollo_Data__Comp_No[[#This Row],[First Name]],"")</f>
        <v>Alejandro</v>
      </c>
      <c r="I2196" s="8" t="str">
        <f>IFERROR(Apollo_Data__Comp_No[[#This Row],[Last Name]],"")</f>
        <v>Sepulveda</v>
      </c>
      <c r="M2196" s="8" t="str">
        <f>IFERROR(Apollo_Data__Comp_No[[#This Row],[Company Linkedin Url]],"")</f>
        <v>http://www.linkedin.com/company/everyplace5</v>
      </c>
      <c r="N2196" s="8" t="str">
        <f>IFERROR(Apollo_Data__Comp_No[[#This Row],[Website]],"")</f>
        <v>https://everyplace.space</v>
      </c>
      <c r="O2196" s="8" t="str">
        <f>IFERROR(Apollo_Data__Comp_No[[#This Row],[Company Address]],"")</f>
        <v>Pasaje Mallol, Sevilla, Sevilla, Spain, 41003</v>
      </c>
      <c r="P2196" s="32"/>
    </row>
    <row r="2197" spans="1:16" x14ac:dyDescent="0.4">
      <c r="A2197" s="18" t="str">
        <f>IFERROR(Apollo_Data__Comp_No[[#This Row],[CH Company number]],"")</f>
        <v>13640523</v>
      </c>
      <c r="B2197" s="14" t="str">
        <f>IFERROR(Apollo_Data__Comp_No[[#This Row],[company]],"")</f>
        <v>Candour Properties</v>
      </c>
      <c r="C2197" s="14" t="str">
        <f>IFERROR(_xlfn.XLOOKUP(Apollo_Results[[#This Row],[Company Number ]],Apollo_Data___Inc_Lender!A:A,Apollo_Data___Inc_Lender!C:C,,)&amp;"","")</f>
        <v>Hamel - Shah</v>
      </c>
      <c r="D2197" s="8" t="str">
        <f>IFERROR(_xlfn.XLOOKUP(Apollo_Results[[#This Row],[Company Number ]],Apollo_Data___Inc_Lender!A:A,Apollo_Data___Inc_Lender!D:D,,)&amp;"","")</f>
        <v/>
      </c>
      <c r="E2197" s="19">
        <f>IFERROR(_xlfn.XLOOKUP(Apollo_Results[[#This Row],[Company Number ]],Apollo_Data___Inc_Lender!A:A,Apollo_Data___Inc_Lender!E:E,"",),"")</f>
        <v>0</v>
      </c>
      <c r="F2197" s="8" t="str">
        <f>IFERROR(_xlfn.XLOOKUP(Apollo_Results[[#This Row],[Company Number ]],Apollo_Data___Inc_Lender!A:A,Apollo_Data___Inc_Lender!F:F,"",0)&amp;"","")</f>
        <v/>
      </c>
      <c r="G2197" s="19">
        <f>_xlfn.XLOOKUP(Apollo_Results[[#This Row],[Company Number ]],Apollo_Data___Inc_Lender!A:A,Apollo_Data___Inc_Lender!G:G,"",0)</f>
        <v>44462</v>
      </c>
      <c r="H2197" s="8" t="str">
        <f>IFERROR(Apollo_Data__Comp_No[[#This Row],[First Name]],"")</f>
        <v>Hamel</v>
      </c>
      <c r="I2197" s="8" t="str">
        <f>IFERROR(Apollo_Data__Comp_No[[#This Row],[Last Name]],"")</f>
        <v>Shah</v>
      </c>
      <c r="M2197" s="8" t="str">
        <f>IFERROR(Apollo_Data__Comp_No[[#This Row],[Company Linkedin Url]],"")</f>
        <v>http://www.linkedin.com/company/candourproperties</v>
      </c>
      <c r="N2197" s="8" t="str">
        <f>IFERROR(Apollo_Data__Comp_No[[#This Row],[Website]],"")</f>
        <v>https://candourproperties.com</v>
      </c>
      <c r="O2197" s="8" t="str">
        <f>IFERROR(Apollo_Data__Comp_No[[#This Row],[Company Address]],"")</f>
        <v>14 Bedford Square, London, England, United Kingdom, WC1B 3JA</v>
      </c>
      <c r="P2197" s="32"/>
    </row>
    <row r="2198" spans="1:16" x14ac:dyDescent="0.4">
      <c r="A2198" s="18" t="str">
        <f>IFERROR(Apollo_Data__Comp_No[[#This Row],[CH Company number]],"")</f>
        <v>13663385</v>
      </c>
      <c r="B2198" s="14" t="str">
        <f>IFERROR(Apollo_Data__Comp_No[[#This Row],[company]],"")</f>
        <v>BEDFIELD DEVELOPMENT LIMITED</v>
      </c>
      <c r="C2198" s="14" t="str">
        <f>IFERROR(_xlfn.XLOOKUP(Apollo_Results[[#This Row],[Company Number ]],Apollo_Data___Inc_Lender!A:A,Apollo_Data___Inc_Lender!C:C,,)&amp;"","")</f>
        <v>Mark - Downton; Imran - Lokhon</v>
      </c>
      <c r="D2198" s="8" t="str">
        <f>IFERROR(_xlfn.XLOOKUP(Apollo_Results[[#This Row],[Company Number ]],Apollo_Data___Inc_Lender!A:A,Apollo_Data___Inc_Lender!D:D,,)&amp;"","")</f>
        <v>Verulam Court Limited</v>
      </c>
      <c r="E2198" s="19">
        <f>IFERROR(_xlfn.XLOOKUP(Apollo_Results[[#This Row],[Company Number ]],Apollo_Data___Inc_Lender!A:A,Apollo_Data___Inc_Lender!E:E,"",),"")</f>
        <v>45069</v>
      </c>
      <c r="F2198" s="8" t="str">
        <f>IFERROR(_xlfn.XLOOKUP(Apollo_Results[[#This Row],[Company Number ]],Apollo_Data___Inc_Lender!A:A,Apollo_Data___Inc_Lender!F:F,"",0)&amp;"","")</f>
        <v>outstanding</v>
      </c>
      <c r="G2198" s="19">
        <f>_xlfn.XLOOKUP(Apollo_Results[[#This Row],[Company Number ]],Apollo_Data___Inc_Lender!A:A,Apollo_Data___Inc_Lender!G:G,"",0)</f>
        <v>44474</v>
      </c>
      <c r="H2198" s="8" t="str">
        <f>IFERROR(Apollo_Data__Comp_No[[#This Row],[First Name]],"")</f>
        <v>Camilla</v>
      </c>
      <c r="I2198" s="8" t="str">
        <f>IFERROR(Apollo_Data__Comp_No[[#This Row],[Last Name]],"")</f>
        <v>Raven</v>
      </c>
      <c r="M2198" s="8" t="str">
        <f>IFERROR(Apollo_Data__Comp_No[[#This Row],[Company Linkedin Url]],"")</f>
        <v>http://www.linkedin.com/company/belfield-developments-limited</v>
      </c>
      <c r="N2198" s="8" t="str">
        <f>IFERROR(Apollo_Data__Comp_No[[#This Row],[Website]],"")</f>
        <v>https://belfield-developments.co.uk</v>
      </c>
      <c r="O2198" s="8" t="str">
        <f>IFERROR(Apollo_Data__Comp_No[[#This Row],[Company Address]],"")</f>
        <v>28 Southernhay East, Exeter, England, United Kingdom, EX1 1</v>
      </c>
      <c r="P2198" s="32"/>
    </row>
    <row r="2199" spans="1:16" x14ac:dyDescent="0.4">
      <c r="A2199" s="18" t="str">
        <f>IFERROR(Apollo_Data__Comp_No[[#This Row],[CH Company number]],"")</f>
        <v>04158385</v>
      </c>
      <c r="B2199" s="14" t="str">
        <f>IFERROR(Apollo_Data__Comp_No[[#This Row],[company]],"")</f>
        <v>Urban Mesh Design ltd.</v>
      </c>
      <c r="C2199" s="14" t="str">
        <f>IFERROR(_xlfn.XLOOKUP(Apollo_Results[[#This Row],[Company Number ]],Apollo_Data___Inc_Lender!A:A,Apollo_Data___Inc_Lender!C:C,,)&amp;"","")</f>
        <v/>
      </c>
      <c r="D2199" s="8" t="str">
        <f>IFERROR(_xlfn.XLOOKUP(Apollo_Results[[#This Row],[Company Number ]],Apollo_Data___Inc_Lender!A:A,Apollo_Data___Inc_Lender!D:D,,)&amp;"","")</f>
        <v>The Royal Bank of Scotland PLC</v>
      </c>
      <c r="E2199" s="19">
        <f>IFERROR(_xlfn.XLOOKUP(Apollo_Results[[#This Row],[Company Number ]],Apollo_Data___Inc_Lender!A:A,Apollo_Data___Inc_Lender!E:E,"",),"")</f>
        <v>42121</v>
      </c>
      <c r="F2199" s="8" t="str">
        <f>IFERROR(_xlfn.XLOOKUP(Apollo_Results[[#This Row],[Company Number ]],Apollo_Data___Inc_Lender!A:A,Apollo_Data___Inc_Lender!F:F,"",0)&amp;"","")</f>
        <v>outstanding</v>
      </c>
      <c r="G2199" s="19">
        <f>_xlfn.XLOOKUP(Apollo_Results[[#This Row],[Company Number ]],Apollo_Data___Inc_Lender!A:A,Apollo_Data___Inc_Lender!G:G,"",0)</f>
        <v>36934</v>
      </c>
      <c r="H2199" s="8" t="str">
        <f>IFERROR(Apollo_Data__Comp_No[[#This Row],[First Name]],"")</f>
        <v>James</v>
      </c>
      <c r="I2199" s="8" t="str">
        <f>IFERROR(Apollo_Data__Comp_No[[#This Row],[Last Name]],"")</f>
        <v>Beazer</v>
      </c>
      <c r="M2199" s="8" t="str">
        <f>IFERROR(Apollo_Data__Comp_No[[#This Row],[Company Linkedin Url]],"")</f>
        <v>http://www.linkedin.com/company/urban-mesh-design-ltd-</v>
      </c>
      <c r="N2199" s="8" t="str">
        <f>IFERROR(Apollo_Data__Comp_No[[#This Row],[Website]],"")</f>
        <v>https://urbanmesh.com</v>
      </c>
      <c r="O2199" s="8" t="str">
        <f>IFERROR(Apollo_Data__Comp_No[[#This Row],[Company Address]],"")</f>
        <v>9 Newbury Street, London, England, United Kingdom, EC1A 7HU</v>
      </c>
      <c r="P2199" s="32"/>
    </row>
    <row r="2200" spans="1:16" x14ac:dyDescent="0.4">
      <c r="A2200" s="18" t="str">
        <f>IFERROR(Apollo_Data__Comp_No[[#This Row],[CH Company number]],"")</f>
        <v>11057486</v>
      </c>
      <c r="B2200" s="14" t="str">
        <f>IFERROR(Apollo_Data__Comp_No[[#This Row],[company]],"")</f>
        <v>Claremont Finesse Group</v>
      </c>
      <c r="C2200" s="14" t="str">
        <f>IFERROR(_xlfn.XLOOKUP(Apollo_Results[[#This Row],[Company Number ]],Apollo_Data___Inc_Lender!A:A,Apollo_Data___Inc_Lender!C:C,,)&amp;"","")</f>
        <v>Ian - Grimshaw; Liana - Grimshaw; Tom - Grimshaw; Zoe - Grimshaw</v>
      </c>
      <c r="D2200" s="8" t="str">
        <f>IFERROR(_xlfn.XLOOKUP(Apollo_Results[[#This Row],[Company Number ]],Apollo_Data___Inc_Lender!A:A,Apollo_Data___Inc_Lender!D:D,,)&amp;"","")</f>
        <v/>
      </c>
      <c r="E2200" s="19">
        <f>IFERROR(_xlfn.XLOOKUP(Apollo_Results[[#This Row],[Company Number ]],Apollo_Data___Inc_Lender!A:A,Apollo_Data___Inc_Lender!E:E,"",),"")</f>
        <v>0</v>
      </c>
      <c r="F2200" s="8" t="str">
        <f>IFERROR(_xlfn.XLOOKUP(Apollo_Results[[#This Row],[Company Number ]],Apollo_Data___Inc_Lender!A:A,Apollo_Data___Inc_Lender!F:F,"",0)&amp;"","")</f>
        <v/>
      </c>
      <c r="G2200" s="19">
        <f>_xlfn.XLOOKUP(Apollo_Results[[#This Row],[Company Number ]],Apollo_Data___Inc_Lender!A:A,Apollo_Data___Inc_Lender!G:G,"",0)</f>
        <v>43049</v>
      </c>
      <c r="H2200" s="8" t="str">
        <f>IFERROR(Apollo_Data__Comp_No[[#This Row],[First Name]],"")</f>
        <v>Ian</v>
      </c>
      <c r="I2200" s="8" t="str">
        <f>IFERROR(Apollo_Data__Comp_No[[#This Row],[Last Name]],"")</f>
        <v>Grimshaw</v>
      </c>
      <c r="M2200" s="8" t="str">
        <f>IFERROR(Apollo_Data__Comp_No[[#This Row],[Company Linkedin Url]],"")</f>
        <v>http://www.linkedin.com/company/claremont-finesse-group</v>
      </c>
      <c r="N2200" s="8" t="str">
        <f>IFERROR(Apollo_Data__Comp_No[[#This Row],[Website]],"")</f>
        <v>https://claremontfinesse.co.uk</v>
      </c>
      <c r="O2200" s="8" t="str">
        <f>IFERROR(Apollo_Data__Comp_No[[#This Row],[Company Address]],"")</f>
        <v>Dunley Hill Court, Dorking, England, United Kingdom, RH5 6</v>
      </c>
      <c r="P2200" s="32"/>
    </row>
    <row r="2201" spans="1:16" x14ac:dyDescent="0.4">
      <c r="A2201" s="18" t="str">
        <f>IFERROR(Apollo_Data__Comp_No[[#This Row],[CH Company number]],"")</f>
        <v>12153292</v>
      </c>
      <c r="B2201" s="14" t="str">
        <f>IFERROR(Apollo_Data__Comp_No[[#This Row],[company]],"")</f>
        <v>The RiverLow Group</v>
      </c>
      <c r="C2201" s="14" t="str">
        <f>IFERROR(_xlfn.XLOOKUP(Apollo_Results[[#This Row],[Company Number ]],Apollo_Data___Inc_Lender!A:A,Apollo_Data___Inc_Lender!C:C,,)&amp;"","")</f>
        <v>Abraham - Low; Low, Sam</v>
      </c>
      <c r="D2201" s="8" t="str">
        <f>IFERROR(_xlfn.XLOOKUP(Apollo_Results[[#This Row],[Company Number ]],Apollo_Data___Inc_Lender!A:A,Apollo_Data___Inc_Lender!D:D,,)&amp;"","")</f>
        <v/>
      </c>
      <c r="E2201" s="19">
        <f>IFERROR(_xlfn.XLOOKUP(Apollo_Results[[#This Row],[Company Number ]],Apollo_Data___Inc_Lender!A:A,Apollo_Data___Inc_Lender!E:E,"",),"")</f>
        <v>0</v>
      </c>
      <c r="F2201" s="8" t="str">
        <f>IFERROR(_xlfn.XLOOKUP(Apollo_Results[[#This Row],[Company Number ]],Apollo_Data___Inc_Lender!A:A,Apollo_Data___Inc_Lender!F:F,"",0)&amp;"","")</f>
        <v/>
      </c>
      <c r="G2201" s="19">
        <f>_xlfn.XLOOKUP(Apollo_Results[[#This Row],[Company Number ]],Apollo_Data___Inc_Lender!A:A,Apollo_Data___Inc_Lender!G:G,"",0)</f>
        <v>43690</v>
      </c>
      <c r="H2201" s="8" t="str">
        <f>IFERROR(Apollo_Data__Comp_No[[#This Row],[First Name]],"")</f>
        <v>Meir</v>
      </c>
      <c r="I2201" s="8" t="str">
        <f>IFERROR(Apollo_Data__Comp_No[[#This Row],[Last Name]],"")</f>
        <v>Moore</v>
      </c>
      <c r="M2201" s="8" t="str">
        <f>IFERROR(Apollo_Data__Comp_No[[#This Row],[Company Linkedin Url]],"")</f>
        <v>http://www.linkedin.com/company/theriverlowgroup</v>
      </c>
      <c r="N2201" s="8" t="str">
        <f>IFERROR(Apollo_Data__Comp_No[[#This Row],[Website]],"")</f>
        <v>https://theriverlowgroup.co.uk</v>
      </c>
      <c r="O2201" s="8" t="str">
        <f>IFERROR(Apollo_Data__Comp_No[[#This Row],[Company Address]],"")</f>
        <v>Broad Lane, London, England, United Kingdom, N15 4</v>
      </c>
      <c r="P2201" s="32"/>
    </row>
    <row r="2202" spans="1:16" x14ac:dyDescent="0.4">
      <c r="A2202" s="18" t="str">
        <f>IFERROR(Apollo_Data__Comp_No[[#This Row],[CH Company number]],"")</f>
        <v>OC430303</v>
      </c>
      <c r="B2202" s="14" t="str">
        <f>IFERROR(Apollo_Data__Comp_No[[#This Row],[company]],"")</f>
        <v>DI Properties</v>
      </c>
      <c r="C2202" s="14" t="str">
        <f>IFERROR(_xlfn.XLOOKUP(Apollo_Results[[#This Row],[Company Number ]],Apollo_Data___Inc_Lender!A:A,Apollo_Data___Inc_Lender!C:C,,)&amp;"","")</f>
        <v>Bettina - Bacall Ishack; Aidan - Isaak; Morine - Isaak; Daniel - Ishack; Joshua - Ishack</v>
      </c>
      <c r="D2202" s="8" t="str">
        <f>IFERROR(_xlfn.XLOOKUP(Apollo_Results[[#This Row],[Company Number ]],Apollo_Data___Inc_Lender!A:A,Apollo_Data___Inc_Lender!D:D,,)&amp;"","")</f>
        <v/>
      </c>
      <c r="E2202" s="19">
        <f>IFERROR(_xlfn.XLOOKUP(Apollo_Results[[#This Row],[Company Number ]],Apollo_Data___Inc_Lender!A:A,Apollo_Data___Inc_Lender!E:E,"",),"")</f>
        <v>0</v>
      </c>
      <c r="F2202" s="8" t="str">
        <f>IFERROR(_xlfn.XLOOKUP(Apollo_Results[[#This Row],[Company Number ]],Apollo_Data___Inc_Lender!A:A,Apollo_Data___Inc_Lender!F:F,"",0)&amp;"","")</f>
        <v/>
      </c>
      <c r="G2202" s="19">
        <f>_xlfn.XLOOKUP(Apollo_Results[[#This Row],[Company Number ]],Apollo_Data___Inc_Lender!A:A,Apollo_Data___Inc_Lender!G:G,"",0)</f>
        <v>43846</v>
      </c>
      <c r="H2202" s="8" t="str">
        <f>IFERROR(Apollo_Data__Comp_No[[#This Row],[First Name]],"")</f>
        <v>Doris</v>
      </c>
      <c r="I2202" s="8" t="str">
        <f>IFERROR(Apollo_Data__Comp_No[[#This Row],[Last Name]],"")</f>
        <v>Ishack</v>
      </c>
      <c r="M2202" s="8" t="str">
        <f>IFERROR(Apollo_Data__Comp_No[[#This Row],[Company Linkedin Url]],"")</f>
        <v>http://www.linkedin.com/company/diproperties</v>
      </c>
      <c r="N2202" s="8" t="str">
        <f>IFERROR(Apollo_Data__Comp_No[[#This Row],[Website]],"")</f>
        <v>https://diproperties.co.uk</v>
      </c>
      <c r="O2202" s="8" t="str">
        <f>IFERROR(Apollo_Data__Comp_No[[#This Row],[Company Address]],"")</f>
        <v>18 Fitzhardinge Street, London, England, United Kingdom, W1H 6EQ</v>
      </c>
      <c r="P2202" s="32"/>
    </row>
    <row r="2203" spans="1:16" x14ac:dyDescent="0.4">
      <c r="A2203" s="18" t="str">
        <f>IFERROR(Apollo_Data__Comp_No[[#This Row],[CH Company number]],"")</f>
        <v>16417405</v>
      </c>
      <c r="B2203" s="14" t="str">
        <f>IFERROR(Apollo_Data__Comp_No[[#This Row],[company]],"")</f>
        <v>Meanwhile Group</v>
      </c>
      <c r="C2203" s="14" t="str">
        <f>IFERROR(_xlfn.XLOOKUP(Apollo_Results[[#This Row],[Company Number ]],Apollo_Data___Inc_Lender!A:A,Apollo_Data___Inc_Lender!C:C,,)&amp;"","")</f>
        <v>Andrew - Levy; Andrew - Link; Daniel - Willcock</v>
      </c>
      <c r="D2203" s="8" t="str">
        <f>IFERROR(_xlfn.XLOOKUP(Apollo_Results[[#This Row],[Company Number ]],Apollo_Data___Inc_Lender!A:A,Apollo_Data___Inc_Lender!D:D,,)&amp;"","")</f>
        <v/>
      </c>
      <c r="E2203" s="19">
        <f>IFERROR(_xlfn.XLOOKUP(Apollo_Results[[#This Row],[Company Number ]],Apollo_Data___Inc_Lender!A:A,Apollo_Data___Inc_Lender!E:E,"",),"")</f>
        <v>0</v>
      </c>
      <c r="F2203" s="8" t="str">
        <f>IFERROR(_xlfn.XLOOKUP(Apollo_Results[[#This Row],[Company Number ]],Apollo_Data___Inc_Lender!A:A,Apollo_Data___Inc_Lender!F:F,"",0)&amp;"","")</f>
        <v/>
      </c>
      <c r="G2203" s="19">
        <f>_xlfn.XLOOKUP(Apollo_Results[[#This Row],[Company Number ]],Apollo_Data___Inc_Lender!A:A,Apollo_Data___Inc_Lender!G:G,"",0)</f>
        <v>45776</v>
      </c>
      <c r="H2203" s="8" t="str">
        <f>IFERROR(Apollo_Data__Comp_No[[#This Row],[First Name]],"")</f>
        <v>Adam</v>
      </c>
      <c r="I2203" s="8" t="str">
        <f>IFERROR(Apollo_Data__Comp_No[[#This Row],[Last Name]],"")</f>
        <v>Brockley</v>
      </c>
      <c r="M2203" s="8" t="str">
        <f>IFERROR(Apollo_Data__Comp_No[[#This Row],[Company Linkedin Url]],"")</f>
        <v>http://www.linkedin.com/company/meanwhile-group</v>
      </c>
      <c r="N2203" s="8" t="str">
        <f>IFERROR(Apollo_Data__Comp_No[[#This Row],[Website]],"")</f>
        <v>https://meanwhilegroup.com</v>
      </c>
      <c r="O2203" s="8">
        <f>IFERROR(Apollo_Data__Comp_No[[#This Row],[Company Address]],"")</f>
        <v>0</v>
      </c>
      <c r="P2203" s="32"/>
    </row>
    <row r="2204" spans="1:16" x14ac:dyDescent="0.4">
      <c r="A2204" s="18" t="str">
        <f>IFERROR(Apollo_Data__Comp_No[[#This Row],[CH Company number]],"")</f>
        <v>15949667</v>
      </c>
      <c r="B2204" s="14" t="str">
        <f>IFERROR(Apollo_Data__Comp_No[[#This Row],[company]],"")</f>
        <v>MiTo Land Ltd</v>
      </c>
      <c r="C2204" s="14" t="str">
        <f>IFERROR(_xlfn.XLOOKUP(Apollo_Results[[#This Row],[Company Number ]],Apollo_Data___Inc_Lender!A:A,Apollo_Data___Inc_Lender!C:C,,)&amp;"","")</f>
        <v>Catherine - Lambert; Geoffrey - Lambert; Toby - Lambert; Michael - Margereson</v>
      </c>
      <c r="D2204" s="8" t="str">
        <f>IFERROR(_xlfn.XLOOKUP(Apollo_Results[[#This Row],[Company Number ]],Apollo_Data___Inc_Lender!A:A,Apollo_Data___Inc_Lender!D:D,,)&amp;"","")</f>
        <v>Nationwide Finance LTD</v>
      </c>
      <c r="E2204" s="19">
        <f>IFERROR(_xlfn.XLOOKUP(Apollo_Results[[#This Row],[Company Number ]],Apollo_Data___Inc_Lender!A:A,Apollo_Data___Inc_Lender!E:E,"",),"")</f>
        <v>45734</v>
      </c>
      <c r="F2204" s="8" t="str">
        <f>IFERROR(_xlfn.XLOOKUP(Apollo_Results[[#This Row],[Company Number ]],Apollo_Data___Inc_Lender!A:A,Apollo_Data___Inc_Lender!F:F,"",0)&amp;"","")</f>
        <v>outstanding</v>
      </c>
      <c r="G2204" s="19">
        <f>_xlfn.XLOOKUP(Apollo_Results[[#This Row],[Company Number ]],Apollo_Data___Inc_Lender!A:A,Apollo_Data___Inc_Lender!G:G,"",0)</f>
        <v>45546</v>
      </c>
      <c r="H2204" s="8" t="str">
        <f>IFERROR(Apollo_Data__Comp_No[[#This Row],[First Name]],"")</f>
        <v>Michael</v>
      </c>
      <c r="I2204" s="8" t="str">
        <f>IFERROR(Apollo_Data__Comp_No[[#This Row],[Last Name]],"")</f>
        <v>Margereson</v>
      </c>
      <c r="M2204" s="8" t="str">
        <f>IFERROR(Apollo_Data__Comp_No[[#This Row],[Company Linkedin Url]],"")</f>
        <v>http://www.linkedin.com/company/mito-land-ltd</v>
      </c>
      <c r="N2204" s="8" t="str">
        <f>IFERROR(Apollo_Data__Comp_No[[#This Row],[Website]],"")</f>
        <v>https://mitoland.co.uk</v>
      </c>
      <c r="O2204" s="8" t="str">
        <f>IFERROR(Apollo_Data__Comp_No[[#This Row],[Company Address]],"")</f>
        <v>Thrales End Lane, Harpenden, England, United Kingdom, AL5 3NS</v>
      </c>
      <c r="P2204" s="32"/>
    </row>
    <row r="2205" spans="1:16" x14ac:dyDescent="0.4">
      <c r="A2205" s="18" t="str">
        <f>IFERROR(Apollo_Data__Comp_No[[#This Row],[CH Company number]],"")</f>
        <v>04177060</v>
      </c>
      <c r="B2205" s="14" t="str">
        <f>IFERROR(Apollo_Data__Comp_No[[#This Row],[company]],"")</f>
        <v>Eshton Group</v>
      </c>
      <c r="C2205" s="14" t="str">
        <f>IFERROR(_xlfn.XLOOKUP(Apollo_Results[[#This Row],[Company Number ]],Apollo_Data___Inc_Lender!A:A,Apollo_Data___Inc_Lender!C:C,,)&amp;"","")</f>
        <v>Jonathan - Chapman; James - Chapman; David - Singleton</v>
      </c>
      <c r="D2205" s="8" t="str">
        <f>IFERROR(_xlfn.XLOOKUP(Apollo_Results[[#This Row],[Company Number ]],Apollo_Data___Inc_Lender!A:A,Apollo_Data___Inc_Lender!D:D,,)&amp;"","")</f>
        <v>Lancashire County Council</v>
      </c>
      <c r="E2205" s="19">
        <f>IFERROR(_xlfn.XLOOKUP(Apollo_Results[[#This Row],[Company Number ]],Apollo_Data___Inc_Lender!A:A,Apollo_Data___Inc_Lender!E:E,"",),"")</f>
        <v>41376</v>
      </c>
      <c r="F2205" s="8" t="str">
        <f>IFERROR(_xlfn.XLOOKUP(Apollo_Results[[#This Row],[Company Number ]],Apollo_Data___Inc_Lender!A:A,Apollo_Data___Inc_Lender!F:F,"",0)&amp;"","")</f>
        <v>fully-satisfied</v>
      </c>
      <c r="G2205" s="19">
        <f>_xlfn.XLOOKUP(Apollo_Results[[#This Row],[Company Number ]],Apollo_Data___Inc_Lender!A:A,Apollo_Data___Inc_Lender!G:G,"",0)</f>
        <v>36962</v>
      </c>
      <c r="H2205" s="8" t="str">
        <f>IFERROR(Apollo_Data__Comp_No[[#This Row],[First Name]],"")</f>
        <v>Jonathan</v>
      </c>
      <c r="I2205" s="8" t="str">
        <f>IFERROR(Apollo_Data__Comp_No[[#This Row],[Last Name]],"")</f>
        <v>Chapman</v>
      </c>
      <c r="M2205" s="8" t="str">
        <f>IFERROR(Apollo_Data__Comp_No[[#This Row],[Company Linkedin Url]],"")</f>
        <v>http://www.linkedin.com/company/eshton</v>
      </c>
      <c r="N2205" s="8" t="str">
        <f>IFERROR(Apollo_Data__Comp_No[[#This Row],[Website]],"")</f>
        <v>https://eshton.co.uk</v>
      </c>
      <c r="O2205" s="8" t="str">
        <f>IFERROR(Apollo_Data__Comp_No[[#This Row],[Company Address]],"")</f>
        <v>20 Oxford Road, Leeds, England, United Kingdom, LS20 9AS</v>
      </c>
      <c r="P2205" s="32"/>
    </row>
    <row r="2206" spans="1:16" x14ac:dyDescent="0.4">
      <c r="A2206" s="18" t="str">
        <f>IFERROR(Apollo_Data__Comp_No[[#This Row],[CH Company number]],"")</f>
        <v>11250365</v>
      </c>
      <c r="B2206" s="14" t="str">
        <f>IFERROR(Apollo_Data__Comp_No[[#This Row],[company]],"")</f>
        <v>Butler-Smith Developments</v>
      </c>
      <c r="C2206" s="14" t="str">
        <f>IFERROR(_xlfn.XLOOKUP(Apollo_Results[[#This Row],[Company Number ]],Apollo_Data___Inc_Lender!A:A,Apollo_Data___Inc_Lender!C:C,,)&amp;"","")</f>
        <v/>
      </c>
      <c r="D2206" s="8" t="str">
        <f>IFERROR(_xlfn.XLOOKUP(Apollo_Results[[#This Row],[Company Number ]],Apollo_Data___Inc_Lender!A:A,Apollo_Data___Inc_Lender!D:D,,)&amp;"","")</f>
        <v/>
      </c>
      <c r="E2206" s="19">
        <f>IFERROR(_xlfn.XLOOKUP(Apollo_Results[[#This Row],[Company Number ]],Apollo_Data___Inc_Lender!A:A,Apollo_Data___Inc_Lender!E:E,"",),"")</f>
        <v>0</v>
      </c>
      <c r="F2206" s="8" t="str">
        <f>IFERROR(_xlfn.XLOOKUP(Apollo_Results[[#This Row],[Company Number ]],Apollo_Data___Inc_Lender!A:A,Apollo_Data___Inc_Lender!F:F,"",0)&amp;"","")</f>
        <v/>
      </c>
      <c r="G2206" s="19">
        <f>_xlfn.XLOOKUP(Apollo_Results[[#This Row],[Company Number ]],Apollo_Data___Inc_Lender!A:A,Apollo_Data___Inc_Lender!G:G,"",0)</f>
        <v>0</v>
      </c>
      <c r="H2206" s="8" t="str">
        <f>IFERROR(Apollo_Data__Comp_No[[#This Row],[First Name]],"")</f>
        <v>Ollie</v>
      </c>
      <c r="I2206" s="8" t="str">
        <f>IFERROR(Apollo_Data__Comp_No[[#This Row],[Last Name]],"")</f>
        <v>Smith</v>
      </c>
      <c r="M2206" s="8" t="str">
        <f>IFERROR(Apollo_Data__Comp_No[[#This Row],[Company Linkedin Url]],"")</f>
        <v>http://www.linkedin.com/company/butler-smith-developments</v>
      </c>
      <c r="N2206" s="8" t="str">
        <f>IFERROR(Apollo_Data__Comp_No[[#This Row],[Website]],"")</f>
        <v>https://butler-smithdevelopments.co.uk</v>
      </c>
      <c r="O2206" s="8" t="str">
        <f>IFERROR(Apollo_Data__Comp_No[[#This Row],[Company Address]],"")</f>
        <v>United Kingdom</v>
      </c>
      <c r="P2206" s="32"/>
    </row>
    <row r="2207" spans="1:16" x14ac:dyDescent="0.4">
      <c r="A2207" s="18" t="str">
        <f>IFERROR(Apollo_Data__Comp_No[[#This Row],[CH Company number]],"")</f>
        <v>05015436</v>
      </c>
      <c r="B2207" s="14" t="str">
        <f>IFERROR(Apollo_Data__Comp_No[[#This Row],[company]],"")</f>
        <v>ELBERRY PROPERTIES LIMITED</v>
      </c>
      <c r="C2207" s="14" t="str">
        <f>IFERROR(_xlfn.XLOOKUP(Apollo_Results[[#This Row],[Company Number ]],Apollo_Data___Inc_Lender!A:A,Apollo_Data___Inc_Lender!C:C,,)&amp;"","")</f>
        <v/>
      </c>
      <c r="D2207" s="8" t="str">
        <f>IFERROR(_xlfn.XLOOKUP(Apollo_Results[[#This Row],[Company Number ]],Apollo_Data___Inc_Lender!A:A,Apollo_Data___Inc_Lender!D:D,,)&amp;"","")</f>
        <v/>
      </c>
      <c r="E2207" s="19">
        <f>IFERROR(_xlfn.XLOOKUP(Apollo_Results[[#This Row],[Company Number ]],Apollo_Data___Inc_Lender!A:A,Apollo_Data___Inc_Lender!E:E,"",),"")</f>
        <v>0</v>
      </c>
      <c r="F2207" s="8" t="str">
        <f>IFERROR(_xlfn.XLOOKUP(Apollo_Results[[#This Row],[Company Number ]],Apollo_Data___Inc_Lender!A:A,Apollo_Data___Inc_Lender!F:F,"",0)&amp;"","")</f>
        <v/>
      </c>
      <c r="G2207" s="19">
        <f>_xlfn.XLOOKUP(Apollo_Results[[#This Row],[Company Number ]],Apollo_Data___Inc_Lender!A:A,Apollo_Data___Inc_Lender!G:G,"",0)</f>
        <v>0</v>
      </c>
      <c r="H2207" s="8" t="str">
        <f>IFERROR(Apollo_Data__Comp_No[[#This Row],[First Name]],"")</f>
        <v>Stuart</v>
      </c>
      <c r="I2207" s="8" t="str">
        <f>IFERROR(Apollo_Data__Comp_No[[#This Row],[Last Name]],"")</f>
        <v>Mackley</v>
      </c>
      <c r="M2207" s="8" t="str">
        <f>IFERROR(Apollo_Data__Comp_No[[#This Row],[Company Linkedin Url]],"")</f>
        <v>http://www.linkedin.com/company/elberry-properties-limited</v>
      </c>
      <c r="N2207" s="8" t="str">
        <f>IFERROR(Apollo_Data__Comp_No[[#This Row],[Website]],"")</f>
        <v>https://elberry.co.uk</v>
      </c>
      <c r="O2207" s="8" t="str">
        <f>IFERROR(Apollo_Data__Comp_No[[#This Row],[Company Address]],"")</f>
        <v>St John's Street, Chichester, England, United Kingdom, PO19 1UU</v>
      </c>
      <c r="P2207" s="32"/>
    </row>
    <row r="2208" spans="1:16" x14ac:dyDescent="0.4">
      <c r="A2208" s="18" t="str">
        <f>IFERROR(Apollo_Data__Comp_No[[#This Row],[CH Company number]],"")</f>
        <v>NI632442</v>
      </c>
      <c r="B2208" s="14" t="str">
        <f>IFERROR(Apollo_Data__Comp_No[[#This Row],[company]],"")</f>
        <v>Altered/Space</v>
      </c>
      <c r="C2208" s="14" t="str">
        <f>IFERROR(_xlfn.XLOOKUP(Apollo_Results[[#This Row],[Company Number ]],Apollo_Data___Inc_Lender!A:A,Apollo_Data___Inc_Lender!C:C,,)&amp;"","")</f>
        <v>Michael - Brown; Mark - Rebbeck</v>
      </c>
      <c r="D2208" s="8" t="str">
        <f>IFERROR(_xlfn.XLOOKUP(Apollo_Results[[#This Row],[Company Number ]],Apollo_Data___Inc_Lender!A:A,Apollo_Data___Inc_Lender!D:D,,)&amp;"","")</f>
        <v/>
      </c>
      <c r="E2208" s="19">
        <f>IFERROR(_xlfn.XLOOKUP(Apollo_Results[[#This Row],[Company Number ]],Apollo_Data___Inc_Lender!A:A,Apollo_Data___Inc_Lender!E:E,"",),"")</f>
        <v>0</v>
      </c>
      <c r="F2208" s="8" t="str">
        <f>IFERROR(_xlfn.XLOOKUP(Apollo_Results[[#This Row],[Company Number ]],Apollo_Data___Inc_Lender!A:A,Apollo_Data___Inc_Lender!F:F,"",0)&amp;"","")</f>
        <v/>
      </c>
      <c r="G2208" s="19">
        <f>_xlfn.XLOOKUP(Apollo_Results[[#This Row],[Company Number ]],Apollo_Data___Inc_Lender!A:A,Apollo_Data___Inc_Lender!G:G,"",0)</f>
        <v>0</v>
      </c>
      <c r="H2208" s="8" t="str">
        <f>IFERROR(Apollo_Data__Comp_No[[#This Row],[First Name]],"")</f>
        <v>Mark</v>
      </c>
      <c r="I2208" s="8" t="str">
        <f>IFERROR(Apollo_Data__Comp_No[[#This Row],[Last Name]],"")</f>
        <v>Rebbeck</v>
      </c>
      <c r="M2208" s="8" t="str">
        <f>IFERROR(Apollo_Data__Comp_No[[#This Row],[Company Linkedin Url]],"")</f>
        <v>http://www.linkedin.com/company/altered-space</v>
      </c>
      <c r="N2208" s="8" t="str">
        <f>IFERROR(Apollo_Data__Comp_No[[#This Row],[Website]],"")</f>
        <v>https://alteredspace.dev</v>
      </c>
      <c r="O2208" s="8">
        <f>IFERROR(Apollo_Data__Comp_No[[#This Row],[Company Address]],"")</f>
        <v>0</v>
      </c>
      <c r="P2208" s="32"/>
    </row>
    <row r="2209" spans="1:16" x14ac:dyDescent="0.4">
      <c r="A2209" s="18" t="str">
        <f>IFERROR(Apollo_Data__Comp_No[[#This Row],[CH Company number]],"")</f>
        <v>05889020</v>
      </c>
      <c r="B2209" s="14" t="str">
        <f>IFERROR(Apollo_Data__Comp_No[[#This Row],[company]],"")</f>
        <v>Chase Commercial Ltd</v>
      </c>
      <c r="C2209" s="14" t="str">
        <f>IFERROR(_xlfn.XLOOKUP(Apollo_Results[[#This Row],[Company Number ]],Apollo_Data___Inc_Lender!A:A,Apollo_Data___Inc_Lender!C:C,,)&amp;"","")</f>
        <v>Gail - Ackrill; Julian - Meredith; David - Parker; James - Retallack</v>
      </c>
      <c r="D2209" s="8" t="str">
        <f>IFERROR(_xlfn.XLOOKUP(Apollo_Results[[#This Row],[Company Number ]],Apollo_Data___Inc_Lender!A:A,Apollo_Data___Inc_Lender!D:D,,)&amp;"","")</f>
        <v>The Royal Bank of Scotland PLC (As Security Agent)</v>
      </c>
      <c r="E2209" s="19">
        <f>IFERROR(_xlfn.XLOOKUP(Apollo_Results[[#This Row],[Company Number ]],Apollo_Data___Inc_Lender!A:A,Apollo_Data___Inc_Lender!E:E,"",),"")</f>
        <v>41437</v>
      </c>
      <c r="F2209" s="8" t="str">
        <f>IFERROR(_xlfn.XLOOKUP(Apollo_Results[[#This Row],[Company Number ]],Apollo_Data___Inc_Lender!A:A,Apollo_Data___Inc_Lender!F:F,"",0)&amp;"","")</f>
        <v>outstanding</v>
      </c>
      <c r="G2209" s="19">
        <f>_xlfn.XLOOKUP(Apollo_Results[[#This Row],[Company Number ]],Apollo_Data___Inc_Lender!A:A,Apollo_Data___Inc_Lender!G:G,"",0)</f>
        <v>38925</v>
      </c>
      <c r="H2209" s="8" t="str">
        <f>IFERROR(Apollo_Data__Comp_No[[#This Row],[First Name]],"")</f>
        <v>Julian</v>
      </c>
      <c r="I2209" s="8" t="str">
        <f>IFERROR(Apollo_Data__Comp_No[[#This Row],[Last Name]],"")</f>
        <v>Meredith</v>
      </c>
      <c r="M2209" s="8" t="str">
        <f>IFERROR(Apollo_Data__Comp_No[[#This Row],[Company Linkedin Url]],"")</f>
        <v>http://www.linkedin.com/company/chase-commercial-ltd-new</v>
      </c>
      <c r="N2209" s="8" t="str">
        <f>IFERROR(Apollo_Data__Comp_No[[#This Row],[Website]],"")</f>
        <v>https://chasecommercial.co.uk</v>
      </c>
      <c r="O2209" s="8" t="str">
        <f>IFERROR(Apollo_Data__Comp_No[[#This Row],[Company Address]],"")</f>
        <v>10 Timothy's Bridge Road, Stratford-upon-Avon, England, United Kingdom, CV37 9YL</v>
      </c>
      <c r="P2209" s="32"/>
    </row>
    <row r="2210" spans="1:16" x14ac:dyDescent="0.4">
      <c r="A2210" s="18">
        <f>IFERROR(Apollo_Data__Comp_No[[#This Row],[CH Company number]],"")</f>
        <v>0</v>
      </c>
      <c r="B2210" s="14" t="str">
        <f>IFERROR(Apollo_Data__Comp_No[[#This Row],[company]],"")</f>
        <v>Thornhill Shann Construction Ltd</v>
      </c>
      <c r="C2210" s="14" t="str">
        <f>IFERROR(_xlfn.XLOOKUP(Apollo_Results[[#This Row],[Company Number ]],Apollo_Data___Inc_Lender!A:A,Apollo_Data___Inc_Lender!C:C,,)&amp;"","")</f>
        <v/>
      </c>
      <c r="D2210" s="8" t="str">
        <f>IFERROR(_xlfn.XLOOKUP(Apollo_Results[[#This Row],[Company Number ]],Apollo_Data___Inc_Lender!A:A,Apollo_Data___Inc_Lender!D:D,,)&amp;"","")</f>
        <v/>
      </c>
      <c r="E2210" s="19" t="str">
        <f>IFERROR(_xlfn.XLOOKUP(Apollo_Results[[#This Row],[Company Number ]],Apollo_Data___Inc_Lender!A:A,Apollo_Data___Inc_Lender!E:E,"",),"")</f>
        <v/>
      </c>
      <c r="F2210" s="8" t="str">
        <f>IFERROR(_xlfn.XLOOKUP(Apollo_Results[[#This Row],[Company Number ]],Apollo_Data___Inc_Lender!A:A,Apollo_Data___Inc_Lender!F:F,"",0)&amp;"","")</f>
        <v/>
      </c>
      <c r="G2210" s="19" t="str">
        <f>_xlfn.XLOOKUP(Apollo_Results[[#This Row],[Company Number ]],Apollo_Data___Inc_Lender!A:A,Apollo_Data___Inc_Lender!G:G,"",0)</f>
        <v/>
      </c>
      <c r="H2210" s="8" t="str">
        <f>IFERROR(Apollo_Data__Comp_No[[#This Row],[First Name]],"")</f>
        <v>Joshua</v>
      </c>
      <c r="I2210" s="8" t="str">
        <f>IFERROR(Apollo_Data__Comp_No[[#This Row],[Last Name]],"")</f>
        <v>Young</v>
      </c>
      <c r="M2210" s="8" t="str">
        <f>IFERROR(Apollo_Data__Comp_No[[#This Row],[Company Linkedin Url]],"")</f>
        <v>http://www.linkedin.com/company/thornhill-shann-construction-ltd</v>
      </c>
      <c r="N2210" s="8" t="str">
        <f>IFERROR(Apollo_Data__Comp_No[[#This Row],[Website]],"")</f>
        <v>https://thornhillshann.co.uk</v>
      </c>
      <c r="O2210" s="8" t="str">
        <f>IFERROR(Apollo_Data__Comp_No[[#This Row],[Company Address]],"")</f>
        <v>55 Beauchamp Place, London, England, United Kingdom, SW3 1NY</v>
      </c>
      <c r="P2210" s="32"/>
    </row>
    <row r="2211" spans="1:16" x14ac:dyDescent="0.4">
      <c r="A2211" s="18" t="str">
        <f>IFERROR(Apollo_Data__Comp_No[[#This Row],[CH Company number]],"")</f>
        <v>03156734</v>
      </c>
      <c r="B2211" s="14" t="str">
        <f>IFERROR(Apollo_Data__Comp_No[[#This Row],[company]],"")</f>
        <v>Pearce Fine Homes Ltd</v>
      </c>
      <c r="C2211" s="14" t="str">
        <f>IFERROR(_xlfn.XLOOKUP(Apollo_Results[[#This Row],[Company Number ]],Apollo_Data___Inc_Lender!A:A,Apollo_Data___Inc_Lender!C:C,,)&amp;"","")</f>
        <v>Christopher - Pearce; Benjamin - Pearce; Heather - Pearce</v>
      </c>
      <c r="D2211" s="8" t="str">
        <f>IFERROR(_xlfn.XLOOKUP(Apollo_Results[[#This Row],[Company Number ]],Apollo_Data___Inc_Lender!A:A,Apollo_Data___Inc_Lender!D:D,,)&amp;"","")</f>
        <v>Barclays Bank PLC</v>
      </c>
      <c r="E2211" s="19">
        <f>IFERROR(_xlfn.XLOOKUP(Apollo_Results[[#This Row],[Company Number ]],Apollo_Data___Inc_Lender!A:A,Apollo_Data___Inc_Lender!E:E,"",),"")</f>
        <v>43882</v>
      </c>
      <c r="F2211" s="8" t="str">
        <f>IFERROR(_xlfn.XLOOKUP(Apollo_Results[[#This Row],[Company Number ]],Apollo_Data___Inc_Lender!A:A,Apollo_Data___Inc_Lender!F:F,"",0)&amp;"","")</f>
        <v>outstanding</v>
      </c>
      <c r="G2211" s="19">
        <f>_xlfn.XLOOKUP(Apollo_Results[[#This Row],[Company Number ]],Apollo_Data___Inc_Lender!A:A,Apollo_Data___Inc_Lender!G:G,"",0)</f>
        <v>35103</v>
      </c>
      <c r="H2211" s="8" t="str">
        <f>IFERROR(Apollo_Data__Comp_No[[#This Row],[First Name]],"")</f>
        <v>Paul</v>
      </c>
      <c r="I2211" s="8" t="str">
        <f>IFERROR(Apollo_Data__Comp_No[[#This Row],[Last Name]],"")</f>
        <v>Stanbury</v>
      </c>
      <c r="M2211" s="8" t="str">
        <f>IFERROR(Apollo_Data__Comp_No[[#This Row],[Company Linkedin Url]],"")</f>
        <v>http://www.linkedin.com/company/pearce-fine-homes-ltd</v>
      </c>
      <c r="N2211" s="8" t="str">
        <f>IFERROR(Apollo_Data__Comp_No[[#This Row],[Website]],"")</f>
        <v>https://pearcefinehomes.com</v>
      </c>
      <c r="O2211" s="8" t="str">
        <f>IFERROR(Apollo_Data__Comp_No[[#This Row],[Company Address]],"")</f>
        <v>Twelvewoods, Dobwalls, England, United Kingdom, PL14</v>
      </c>
      <c r="P2211" s="32"/>
    </row>
    <row r="2212" spans="1:16" x14ac:dyDescent="0.4">
      <c r="A2212" s="18" t="str">
        <f>IFERROR(Apollo_Data__Comp_No[[#This Row],[CH Company number]],"")</f>
        <v>07258009</v>
      </c>
      <c r="B2212" s="14" t="str">
        <f>IFERROR(Apollo_Data__Comp_No[[#This Row],[company]],"")</f>
        <v>Oak Developments (Bedfordshire) Ltd</v>
      </c>
      <c r="C2212" s="14" t="str">
        <f>IFERROR(_xlfn.XLOOKUP(Apollo_Results[[#This Row],[Company Number ]],Apollo_Data___Inc_Lender!A:A,Apollo_Data___Inc_Lender!C:C,,)&amp;"","")</f>
        <v>Robert - Blake; Peter - Kerin</v>
      </c>
      <c r="D2212" s="8" t="str">
        <f>IFERROR(_xlfn.XLOOKUP(Apollo_Results[[#This Row],[Company Number ]],Apollo_Data___Inc_Lender!A:A,Apollo_Data___Inc_Lender!D:D,,)&amp;"","")</f>
        <v/>
      </c>
      <c r="E2212" s="19">
        <f>IFERROR(_xlfn.XLOOKUP(Apollo_Results[[#This Row],[Company Number ]],Apollo_Data___Inc_Lender!A:A,Apollo_Data___Inc_Lender!E:E,"",),"")</f>
        <v>0</v>
      </c>
      <c r="F2212" s="8" t="str">
        <f>IFERROR(_xlfn.XLOOKUP(Apollo_Results[[#This Row],[Company Number ]],Apollo_Data___Inc_Lender!A:A,Apollo_Data___Inc_Lender!F:F,"",0)&amp;"","")</f>
        <v/>
      </c>
      <c r="G2212" s="19">
        <f>_xlfn.XLOOKUP(Apollo_Results[[#This Row],[Company Number ]],Apollo_Data___Inc_Lender!A:A,Apollo_Data___Inc_Lender!G:G,"",0)</f>
        <v>40316</v>
      </c>
      <c r="H2212" s="8" t="str">
        <f>IFERROR(Apollo_Data__Comp_No[[#This Row],[First Name]],"")</f>
        <v>Rob</v>
      </c>
      <c r="I2212" s="8" t="str">
        <f>IFERROR(Apollo_Data__Comp_No[[#This Row],[Last Name]],"")</f>
        <v>Blake</v>
      </c>
      <c r="M2212" s="8" t="str">
        <f>IFERROR(Apollo_Data__Comp_No[[#This Row],[Company Linkedin Url]],"")</f>
        <v>http://www.linkedin.com/company/oak-developments-bedfordshire-ltd</v>
      </c>
      <c r="N2212" s="8" t="str">
        <f>IFERROR(Apollo_Data__Comp_No[[#This Row],[Website]],"")</f>
        <v>https://oakdevelopmentsltd.co.uk</v>
      </c>
      <c r="O2212" s="8" t="str">
        <f>IFERROR(Apollo_Data__Comp_No[[#This Row],[Company Address]],"")</f>
        <v>21 Kingsway, Dunstable, England, United Kingdom, LU5 4HE</v>
      </c>
      <c r="P2212" s="32"/>
    </row>
    <row r="2213" spans="1:16" x14ac:dyDescent="0.4">
      <c r="A2213" s="18" t="str">
        <f>IFERROR(Apollo_Data__Comp_No[[#This Row],[CH Company number]],"")</f>
        <v>10437249</v>
      </c>
      <c r="B2213" s="14" t="str">
        <f>IFERROR(Apollo_Data__Comp_No[[#This Row],[company]],"")</f>
        <v>Armstrong Projects LTD</v>
      </c>
      <c r="C2213" s="14" t="str">
        <f>IFERROR(_xlfn.XLOOKUP(Apollo_Results[[#This Row],[Company Number ]],Apollo_Data___Inc_Lender!A:A,Apollo_Data___Inc_Lender!C:C,,)&amp;"","")</f>
        <v>Christopher - Greenall; Christopher - Hamlett</v>
      </c>
      <c r="D2213" s="8" t="str">
        <f>IFERROR(_xlfn.XLOOKUP(Apollo_Results[[#This Row],[Company Number ]],Apollo_Data___Inc_Lender!A:A,Apollo_Data___Inc_Lender!D:D,,)&amp;"","")</f>
        <v/>
      </c>
      <c r="E2213" s="19">
        <f>IFERROR(_xlfn.XLOOKUP(Apollo_Results[[#This Row],[Company Number ]],Apollo_Data___Inc_Lender!A:A,Apollo_Data___Inc_Lender!E:E,"",),"")</f>
        <v>0</v>
      </c>
      <c r="F2213" s="8" t="str">
        <f>IFERROR(_xlfn.XLOOKUP(Apollo_Results[[#This Row],[Company Number ]],Apollo_Data___Inc_Lender!A:A,Apollo_Data___Inc_Lender!F:F,"",0)&amp;"","")</f>
        <v/>
      </c>
      <c r="G2213" s="19">
        <f>_xlfn.XLOOKUP(Apollo_Results[[#This Row],[Company Number ]],Apollo_Data___Inc_Lender!A:A,Apollo_Data___Inc_Lender!G:G,"",0)</f>
        <v>42663</v>
      </c>
      <c r="H2213" s="8" t="str">
        <f>IFERROR(Apollo_Data__Comp_No[[#This Row],[First Name]],"")</f>
        <v>Dan</v>
      </c>
      <c r="I2213" s="8" t="str">
        <f>IFERROR(Apollo_Data__Comp_No[[#This Row],[Last Name]],"")</f>
        <v>Felstead</v>
      </c>
      <c r="M2213" s="8" t="str">
        <f>IFERROR(Apollo_Data__Comp_No[[#This Row],[Company Linkedin Url]],"")</f>
        <v>http://www.linkedin.com/company/armstrong-projects-ltd</v>
      </c>
      <c r="N2213" s="8" t="str">
        <f>IFERROR(Apollo_Data__Comp_No[[#This Row],[Website]],"")</f>
        <v>https://armstrong-uk.com</v>
      </c>
      <c r="O2213" s="8" t="str">
        <f>IFERROR(Apollo_Data__Comp_No[[#This Row],[Company Address]],"")</f>
        <v>26 Church Street, Altrincham, England, United Kingdom, WA14 4DW</v>
      </c>
      <c r="P2213" s="32"/>
    </row>
    <row r="2214" spans="1:16" x14ac:dyDescent="0.4">
      <c r="A2214" s="18" t="str">
        <f>IFERROR(Apollo_Data__Comp_No[[#This Row],[CH Company number]],"")</f>
        <v>11608792</v>
      </c>
      <c r="B2214" s="14" t="str">
        <f>IFERROR(Apollo_Data__Comp_No[[#This Row],[company]],"")</f>
        <v>Mountbatten Homes</v>
      </c>
      <c r="C2214" s="14" t="str">
        <f>IFERROR(_xlfn.XLOOKUP(Apollo_Results[[#This Row],[Company Number ]],Apollo_Data___Inc_Lender!A:A,Apollo_Data___Inc_Lender!C:C,,)&amp;"","")</f>
        <v>Jahangir - Afzal</v>
      </c>
      <c r="D2214" s="8" t="str">
        <f>IFERROR(_xlfn.XLOOKUP(Apollo_Results[[#This Row],[Company Number ]],Apollo_Data___Inc_Lender!A:A,Apollo_Data___Inc_Lender!D:D,,)&amp;"","")</f>
        <v/>
      </c>
      <c r="E2214" s="19">
        <f>IFERROR(_xlfn.XLOOKUP(Apollo_Results[[#This Row],[Company Number ]],Apollo_Data___Inc_Lender!A:A,Apollo_Data___Inc_Lender!E:E,"",),"")</f>
        <v>0</v>
      </c>
      <c r="F2214" s="8" t="str">
        <f>IFERROR(_xlfn.XLOOKUP(Apollo_Results[[#This Row],[Company Number ]],Apollo_Data___Inc_Lender!A:A,Apollo_Data___Inc_Lender!F:F,"",0)&amp;"","")</f>
        <v/>
      </c>
      <c r="G2214" s="19">
        <f>_xlfn.XLOOKUP(Apollo_Results[[#This Row],[Company Number ]],Apollo_Data___Inc_Lender!A:A,Apollo_Data___Inc_Lender!G:G,"",0)</f>
        <v>43381</v>
      </c>
      <c r="H2214" s="8" t="str">
        <f>IFERROR(Apollo_Data__Comp_No[[#This Row],[First Name]],"")</f>
        <v>Naman</v>
      </c>
      <c r="I2214" s="8" t="str">
        <f>IFERROR(Apollo_Data__Comp_No[[#This Row],[Last Name]],"")</f>
        <v>Pathak</v>
      </c>
      <c r="M2214" s="8" t="str">
        <f>IFERROR(Apollo_Data__Comp_No[[#This Row],[Company Linkedin Url]],"")</f>
        <v>http://www.linkedin.com/company/mountbatten-homes</v>
      </c>
      <c r="N2214" s="8" t="str">
        <f>IFERROR(Apollo_Data__Comp_No[[#This Row],[Website]],"")</f>
        <v>https://mountbattenhomes.com</v>
      </c>
      <c r="O2214" s="8" t="str">
        <f>IFERROR(Apollo_Data__Comp_No[[#This Row],[Company Address]],"")</f>
        <v>13 The Avenue, London, England, United Kingdom, W13 8JR</v>
      </c>
      <c r="P2214" s="32"/>
    </row>
    <row r="2215" spans="1:16" x14ac:dyDescent="0.4">
      <c r="A2215" s="18" t="str">
        <f>IFERROR(Apollo_Data__Comp_No[[#This Row],[CH Company number]],"")</f>
        <v>09923802</v>
      </c>
      <c r="B2215" s="14" t="str">
        <f>IFERROR(Apollo_Data__Comp_No[[#This Row],[company]],"")</f>
        <v>Timm Property Group</v>
      </c>
      <c r="C2215" s="14" t="str">
        <f>IFERROR(_xlfn.XLOOKUP(Apollo_Results[[#This Row],[Company Number ]],Apollo_Data___Inc_Lender!A:A,Apollo_Data___Inc_Lender!C:C,,)&amp;"","")</f>
        <v>Hollie - Timm; Mark - Timm</v>
      </c>
      <c r="D2215" s="8" t="str">
        <f>IFERROR(_xlfn.XLOOKUP(Apollo_Results[[#This Row],[Company Number ]],Apollo_Data___Inc_Lender!A:A,Apollo_Data___Inc_Lender!D:D,,)&amp;"","")</f>
        <v>Paragon Bank PLC</v>
      </c>
      <c r="E2215" s="19">
        <f>IFERROR(_xlfn.XLOOKUP(Apollo_Results[[#This Row],[Company Number ]],Apollo_Data___Inc_Lender!A:A,Apollo_Data___Inc_Lender!E:E,"",),"")</f>
        <v>45632</v>
      </c>
      <c r="F2215" s="8" t="str">
        <f>IFERROR(_xlfn.XLOOKUP(Apollo_Results[[#This Row],[Company Number ]],Apollo_Data___Inc_Lender!A:A,Apollo_Data___Inc_Lender!F:F,"",0)&amp;"","")</f>
        <v>outstanding</v>
      </c>
      <c r="G2215" s="19">
        <f>_xlfn.XLOOKUP(Apollo_Results[[#This Row],[Company Number ]],Apollo_Data___Inc_Lender!A:A,Apollo_Data___Inc_Lender!G:G,"",0)</f>
        <v>42359</v>
      </c>
      <c r="H2215" s="8" t="str">
        <f>IFERROR(Apollo_Data__Comp_No[[#This Row],[First Name]],"")</f>
        <v>Mark</v>
      </c>
      <c r="I2215" s="8" t="str">
        <f>IFERROR(Apollo_Data__Comp_No[[#This Row],[Last Name]],"")</f>
        <v>Timm</v>
      </c>
      <c r="M2215" s="8" t="str">
        <f>IFERROR(Apollo_Data__Comp_No[[#This Row],[Company Linkedin Url]],"")</f>
        <v>http://www.linkedin.com/company/timm-property-group</v>
      </c>
      <c r="N2215" s="8" t="str">
        <f>IFERROR(Apollo_Data__Comp_No[[#This Row],[Website]],"")</f>
        <v>https://timmproperty.co.uk</v>
      </c>
      <c r="O2215" s="8" t="str">
        <f>IFERROR(Apollo_Data__Comp_No[[#This Row],[Company Address]],"")</f>
        <v>Norwich, England, United Kingdom</v>
      </c>
      <c r="P2215" s="32"/>
    </row>
    <row r="2216" spans="1:16" x14ac:dyDescent="0.4">
      <c r="A2216" s="18" t="str">
        <f>IFERROR(Apollo_Data__Comp_No[[#This Row],[CH Company number]],"")</f>
        <v>11211438</v>
      </c>
      <c r="B2216" s="14" t="str">
        <f>IFERROR(Apollo_Data__Comp_No[[#This Row],[company]],"")</f>
        <v>Minster Property Group</v>
      </c>
      <c r="C2216" s="14" t="str">
        <f>IFERROR(_xlfn.XLOOKUP(Apollo_Results[[#This Row],[Company Number ]],Apollo_Data___Inc_Lender!A:A,Apollo_Data___Inc_Lender!C:C,,)&amp;"","")</f>
        <v>Brett - Casswell; Alexander - Duce; Daniel - Gooch</v>
      </c>
      <c r="D2216" s="8" t="str">
        <f>IFERROR(_xlfn.XLOOKUP(Apollo_Results[[#This Row],[Company Number ]],Apollo_Data___Inc_Lender!A:A,Apollo_Data___Inc_Lender!D:D,,)&amp;"","")</f>
        <v>Lloyds Bank PLC</v>
      </c>
      <c r="E2216" s="19">
        <f>IFERROR(_xlfn.XLOOKUP(Apollo_Results[[#This Row],[Company Number ]],Apollo_Data___Inc_Lender!A:A,Apollo_Data___Inc_Lender!E:E,"",),"")</f>
        <v>45706</v>
      </c>
      <c r="F2216" s="8" t="str">
        <f>IFERROR(_xlfn.XLOOKUP(Apollo_Results[[#This Row],[Company Number ]],Apollo_Data___Inc_Lender!A:A,Apollo_Data___Inc_Lender!F:F,"",0)&amp;"","")</f>
        <v>outstanding</v>
      </c>
      <c r="G2216" s="19">
        <f>_xlfn.XLOOKUP(Apollo_Results[[#This Row],[Company Number ]],Apollo_Data___Inc_Lender!A:A,Apollo_Data___Inc_Lender!G:G,"",0)</f>
        <v>43150</v>
      </c>
      <c r="H2216" s="8" t="str">
        <f>IFERROR(Apollo_Data__Comp_No[[#This Row],[First Name]],"")</f>
        <v>Brett</v>
      </c>
      <c r="I2216" s="8" t="str">
        <f>IFERROR(Apollo_Data__Comp_No[[#This Row],[Last Name]],"")</f>
        <v>Casswell</v>
      </c>
      <c r="M2216" s="8" t="str">
        <f>IFERROR(Apollo_Data__Comp_No[[#This Row],[Company Linkedin Url]],"")</f>
        <v>http://www.linkedin.com/company/minster-property-group</v>
      </c>
      <c r="N2216" s="8" t="str">
        <f>IFERROR(Apollo_Data__Comp_No[[#This Row],[Website]],"")</f>
        <v>https://minsterpropertygroup.co.uk</v>
      </c>
      <c r="O2216" s="8" t="str">
        <f>IFERROR(Apollo_Data__Comp_No[[#This Row],[Company Address]],"")</f>
        <v>22 The Point, Market Harborough, England, United Kingdom, LE16 7QU</v>
      </c>
      <c r="P2216" s="32"/>
    </row>
    <row r="2217" spans="1:16" x14ac:dyDescent="0.4">
      <c r="A2217" s="18" t="str">
        <f>IFERROR(Apollo_Data__Comp_No[[#This Row],[CH Company number]],"")</f>
        <v>12061546</v>
      </c>
      <c r="B2217" s="14" t="str">
        <f>IFERROR(Apollo_Data__Comp_No[[#This Row],[company]],"")</f>
        <v>ASPI Homes</v>
      </c>
      <c r="C2217" s="14" t="str">
        <f>IFERROR(_xlfn.XLOOKUP(Apollo_Results[[#This Row],[Company Number ]],Apollo_Data___Inc_Lender!A:A,Apollo_Data___Inc_Lender!C:C,,)&amp;"","")</f>
        <v>Romit - Mediratta; Anish - Sabherwal</v>
      </c>
      <c r="D2217" s="8" t="str">
        <f>IFERROR(_xlfn.XLOOKUP(Apollo_Results[[#This Row],[Company Number ]],Apollo_Data___Inc_Lender!A:A,Apollo_Data___Inc_Lender!D:D,,)&amp;"","")</f>
        <v>Danmed Limited</v>
      </c>
      <c r="E2217" s="19">
        <f>IFERROR(_xlfn.XLOOKUP(Apollo_Results[[#This Row],[Company Number ]],Apollo_Data___Inc_Lender!A:A,Apollo_Data___Inc_Lender!E:E,"",),"")</f>
        <v>43775</v>
      </c>
      <c r="F2217" s="8" t="str">
        <f>IFERROR(_xlfn.XLOOKUP(Apollo_Results[[#This Row],[Company Number ]],Apollo_Data___Inc_Lender!A:A,Apollo_Data___Inc_Lender!F:F,"",0)&amp;"","")</f>
        <v>fully-satisfied</v>
      </c>
      <c r="G2217" s="19">
        <f>_xlfn.XLOOKUP(Apollo_Results[[#This Row],[Company Number ]],Apollo_Data___Inc_Lender!A:A,Apollo_Data___Inc_Lender!G:G,"",0)</f>
        <v>43636</v>
      </c>
      <c r="H2217" s="8" t="str">
        <f>IFERROR(Apollo_Data__Comp_No[[#This Row],[First Name]],"")</f>
        <v>Satinder</v>
      </c>
      <c r="I2217" s="8" t="str">
        <f>IFERROR(Apollo_Data__Comp_No[[#This Row],[Last Name]],"")</f>
        <v>Sabherwal</v>
      </c>
      <c r="M2217" s="8" t="str">
        <f>IFERROR(Apollo_Data__Comp_No[[#This Row],[Company Linkedin Url]],"")</f>
        <v>http://www.linkedin.com/company/aspi-homes</v>
      </c>
      <c r="N2217" s="8" t="str">
        <f>IFERROR(Apollo_Data__Comp_No[[#This Row],[Website]],"")</f>
        <v>https://aspihomes.co.uk</v>
      </c>
      <c r="O2217" s="8" t="str">
        <f>IFERROR(Apollo_Data__Comp_No[[#This Row],[Company Address]],"")</f>
        <v>Walton-on-Thames, England, United Kingdom</v>
      </c>
      <c r="P2217" s="32"/>
    </row>
    <row r="2218" spans="1:16" x14ac:dyDescent="0.4">
      <c r="A2218" s="18" t="str">
        <f>IFERROR(Apollo_Data__Comp_No[[#This Row],[CH Company number]],"")</f>
        <v>SC521751</v>
      </c>
      <c r="B2218" s="14" t="str">
        <f>IFERROR(Apollo_Data__Comp_No[[#This Row],[company]],"")</f>
        <v>Openhome</v>
      </c>
      <c r="C2218" s="14" t="str">
        <f>IFERROR(_xlfn.XLOOKUP(Apollo_Results[[#This Row],[Company Number ]],Apollo_Data___Inc_Lender!A:A,Apollo_Data___Inc_Lender!C:C,,)&amp;"","")</f>
        <v>Anthony - Owens</v>
      </c>
      <c r="D2218" s="8" t="str">
        <f>IFERROR(_xlfn.XLOOKUP(Apollo_Results[[#This Row],[Company Number ]],Apollo_Data___Inc_Lender!A:A,Apollo_Data___Inc_Lender!D:D,,)&amp;"","")</f>
        <v/>
      </c>
      <c r="E2218" s="19">
        <f>IFERROR(_xlfn.XLOOKUP(Apollo_Results[[#This Row],[Company Number ]],Apollo_Data___Inc_Lender!A:A,Apollo_Data___Inc_Lender!E:E,"",),"")</f>
        <v>0</v>
      </c>
      <c r="F2218" s="8" t="str">
        <f>IFERROR(_xlfn.XLOOKUP(Apollo_Results[[#This Row],[Company Number ]],Apollo_Data___Inc_Lender!A:A,Apollo_Data___Inc_Lender!F:F,"",0)&amp;"","")</f>
        <v/>
      </c>
      <c r="G2218" s="19">
        <f>_xlfn.XLOOKUP(Apollo_Results[[#This Row],[Company Number ]],Apollo_Data___Inc_Lender!A:A,Apollo_Data___Inc_Lender!G:G,"",0)</f>
        <v>42341</v>
      </c>
      <c r="H2218" s="8" t="str">
        <f>IFERROR(Apollo_Data__Comp_No[[#This Row],[First Name]],"")</f>
        <v>Stephen</v>
      </c>
      <c r="I2218" s="8" t="str">
        <f>IFERROR(Apollo_Data__Comp_No[[#This Row],[Last Name]],"")</f>
        <v>Morris</v>
      </c>
      <c r="M2218" s="8" t="str">
        <f>IFERROR(Apollo_Data__Comp_No[[#This Row],[Company Linkedin Url]],"")</f>
        <v>http://www.linkedin.com/company/openhomebydesign</v>
      </c>
      <c r="N2218" s="8" t="str">
        <f>IFERROR(Apollo_Data__Comp_No[[#This Row],[Website]],"")</f>
        <v>https://openhome.uk</v>
      </c>
      <c r="O2218" s="8" t="str">
        <f>IFERROR(Apollo_Data__Comp_No[[#This Row],[Company Address]],"")</f>
        <v>11a Lower Bridge Street, Chester, England, United Kingdom, CH1 1RS</v>
      </c>
      <c r="P2218" s="32"/>
    </row>
    <row r="2219" spans="1:16" x14ac:dyDescent="0.4">
      <c r="A2219" s="18" t="str">
        <f>IFERROR(Apollo_Data__Comp_No[[#This Row],[CH Company number]],"")</f>
        <v>12435726</v>
      </c>
      <c r="B2219" s="14" t="str">
        <f>IFERROR(Apollo_Data__Comp_No[[#This Row],[company]],"")</f>
        <v>Rosehill Advisors Limited</v>
      </c>
      <c r="C2219" s="14" t="str">
        <f>IFERROR(_xlfn.XLOOKUP(Apollo_Results[[#This Row],[Company Number ]],Apollo_Data___Inc_Lender!A:A,Apollo_Data___Inc_Lender!C:C,,)&amp;"","")</f>
        <v>David - Pardoe; James - Shaw-Porter; Simon - Williams</v>
      </c>
      <c r="D2219" s="8" t="str">
        <f>IFERROR(_xlfn.XLOOKUP(Apollo_Results[[#This Row],[Company Number ]],Apollo_Data___Inc_Lender!A:A,Apollo_Data___Inc_Lender!D:D,,)&amp;"","")</f>
        <v>Lloyds Bank PLC</v>
      </c>
      <c r="E2219" s="19">
        <f>IFERROR(_xlfn.XLOOKUP(Apollo_Results[[#This Row],[Company Number ]],Apollo_Data___Inc_Lender!A:A,Apollo_Data___Inc_Lender!E:E,"",),"")</f>
        <v>43892</v>
      </c>
      <c r="F2219" s="8" t="str">
        <f>IFERROR(_xlfn.XLOOKUP(Apollo_Results[[#This Row],[Company Number ]],Apollo_Data___Inc_Lender!A:A,Apollo_Data___Inc_Lender!F:F,"",0)&amp;"","")</f>
        <v>outstanding</v>
      </c>
      <c r="G2219" s="19">
        <f>_xlfn.XLOOKUP(Apollo_Results[[#This Row],[Company Number ]],Apollo_Data___Inc_Lender!A:A,Apollo_Data___Inc_Lender!G:G,"",0)</f>
        <v>43861</v>
      </c>
      <c r="H2219" s="8" t="str">
        <f>IFERROR(Apollo_Data__Comp_No[[#This Row],[First Name]],"")</f>
        <v>Simon</v>
      </c>
      <c r="I2219" s="8" t="str">
        <f>IFERROR(Apollo_Data__Comp_No[[#This Row],[Last Name]],"")</f>
        <v>Williams</v>
      </c>
      <c r="M2219" s="8" t="str">
        <f>IFERROR(Apollo_Data__Comp_No[[#This Row],[Company Linkedin Url]],"")</f>
        <v>http://www.linkedin.com/company/rosehill-advisors-limited</v>
      </c>
      <c r="N2219" s="8" t="str">
        <f>IFERROR(Apollo_Data__Comp_No[[#This Row],[Website]],"")</f>
        <v>https://rosehilladvisors.co.uk</v>
      </c>
      <c r="O2219" s="8" t="str">
        <f>IFERROR(Apollo_Data__Comp_No[[#This Row],[Company Address]],"")</f>
        <v>7 Fryern Court Road, Fordingbridge, England, United Kingdom, SP6 1NG</v>
      </c>
      <c r="P2219" s="32"/>
    </row>
    <row r="2220" spans="1:16" x14ac:dyDescent="0.4">
      <c r="A2220" s="18" t="str">
        <f>IFERROR(Apollo_Data__Comp_No[[#This Row],[CH Company number]],"")</f>
        <v>06796760</v>
      </c>
      <c r="B2220" s="14" t="str">
        <f>IFERROR(Apollo_Data__Comp_No[[#This Row],[company]],"")</f>
        <v>PPR Estates</v>
      </c>
      <c r="C2220" s="14" t="str">
        <f>IFERROR(_xlfn.XLOOKUP(Apollo_Results[[#This Row],[Company Number ]],Apollo_Data___Inc_Lender!A:A,Apollo_Data___Inc_Lender!C:C,,)&amp;"","")</f>
        <v>Jonathan - Caplan; Nicholas - Hopkinson</v>
      </c>
      <c r="D2220" s="8" t="str">
        <f>IFERROR(_xlfn.XLOOKUP(Apollo_Results[[#This Row],[Company Number ]],Apollo_Data___Inc_Lender!A:A,Apollo_Data___Inc_Lender!D:D,,)&amp;"","")</f>
        <v>Oaknorth Bank PLC</v>
      </c>
      <c r="E2220" s="19">
        <f>IFERROR(_xlfn.XLOOKUP(Apollo_Results[[#This Row],[Company Number ]],Apollo_Data___Inc_Lender!A:A,Apollo_Data___Inc_Lender!E:E,"",),"")</f>
        <v>45733</v>
      </c>
      <c r="F2220" s="8" t="str">
        <f>IFERROR(_xlfn.XLOOKUP(Apollo_Results[[#This Row],[Company Number ]],Apollo_Data___Inc_Lender!A:A,Apollo_Data___Inc_Lender!F:F,"",0)&amp;"","")</f>
        <v>outstanding</v>
      </c>
      <c r="G2220" s="19">
        <f>_xlfn.XLOOKUP(Apollo_Results[[#This Row],[Company Number ]],Apollo_Data___Inc_Lender!A:A,Apollo_Data___Inc_Lender!G:G,"",0)</f>
        <v>39834</v>
      </c>
      <c r="H2220" s="8" t="str">
        <f>IFERROR(Apollo_Data__Comp_No[[#This Row],[First Name]],"")</f>
        <v>Jonathan</v>
      </c>
      <c r="I2220" s="8" t="str">
        <f>IFERROR(Apollo_Data__Comp_No[[#This Row],[Last Name]],"")</f>
        <v>Caplan</v>
      </c>
      <c r="M2220" s="8" t="str">
        <f>IFERROR(Apollo_Data__Comp_No[[#This Row],[Company Linkedin Url]],"")</f>
        <v>http://www.linkedin.com/company/pprestates-com</v>
      </c>
      <c r="N2220" s="8" t="str">
        <f>IFERROR(Apollo_Data__Comp_No[[#This Row],[Website]],"")</f>
        <v>https://pprestates.com</v>
      </c>
      <c r="O2220" s="8" t="str">
        <f>IFERROR(Apollo_Data__Comp_No[[#This Row],[Company Address]],"")</f>
        <v>7 Welbeck Street, London, England, United Kingdom, W1G 9</v>
      </c>
      <c r="P2220" s="32"/>
    </row>
    <row r="2221" spans="1:16" x14ac:dyDescent="0.4">
      <c r="A2221" s="18" t="str">
        <f>IFERROR(Apollo_Data__Comp_No[[#This Row],[CH Company number]],"")</f>
        <v>12207708</v>
      </c>
      <c r="B2221" s="14" t="str">
        <f>IFERROR(Apollo_Data__Comp_No[[#This Row],[company]],"")</f>
        <v>Urban Pulse</v>
      </c>
      <c r="C2221" s="14" t="str">
        <f>IFERROR(_xlfn.XLOOKUP(Apollo_Results[[#This Row],[Company Number ]],Apollo_Data___Inc_Lender!A:A,Apollo_Data___Inc_Lender!C:C,,)&amp;"","")</f>
        <v>Gerard - Johnson</v>
      </c>
      <c r="D2221" s="8" t="str">
        <f>IFERROR(_xlfn.XLOOKUP(Apollo_Results[[#This Row],[Company Number ]],Apollo_Data___Inc_Lender!A:A,Apollo_Data___Inc_Lender!D:D,,)&amp;"","")</f>
        <v/>
      </c>
      <c r="E2221" s="19">
        <f>IFERROR(_xlfn.XLOOKUP(Apollo_Results[[#This Row],[Company Number ]],Apollo_Data___Inc_Lender!A:A,Apollo_Data___Inc_Lender!E:E,"",),"")</f>
        <v>0</v>
      </c>
      <c r="F2221" s="8" t="str">
        <f>IFERROR(_xlfn.XLOOKUP(Apollo_Results[[#This Row],[Company Number ]],Apollo_Data___Inc_Lender!A:A,Apollo_Data___Inc_Lender!F:F,"",0)&amp;"","")</f>
        <v/>
      </c>
      <c r="G2221" s="19">
        <f>_xlfn.XLOOKUP(Apollo_Results[[#This Row],[Company Number ]],Apollo_Data___Inc_Lender!A:A,Apollo_Data___Inc_Lender!G:G,"",0)</f>
        <v>43724</v>
      </c>
      <c r="H2221" s="8" t="str">
        <f>IFERROR(Apollo_Data__Comp_No[[#This Row],[First Name]],"")</f>
        <v>Baraka</v>
      </c>
      <c r="I2221" s="8" t="str">
        <f>IFERROR(Apollo_Data__Comp_No[[#This Row],[Last Name]],"")</f>
        <v>Nyama</v>
      </c>
      <c r="M2221" s="8" t="str">
        <f>IFERROR(Apollo_Data__Comp_No[[#This Row],[Company Linkedin Url]],"")</f>
        <v>http://www.linkedin.com/company/urbanpulsedevelopments</v>
      </c>
      <c r="N2221" s="8" t="str">
        <f>IFERROR(Apollo_Data__Comp_No[[#This Row],[Website]],"")</f>
        <v>https://urbanpulse.co.uk</v>
      </c>
      <c r="O2221" s="8" t="str">
        <f>IFERROR(Apollo_Data__Comp_No[[#This Row],[Company Address]],"")</f>
        <v>300 Bath Street, Glasgow, Scotland, United Kingdom, G2 4JR</v>
      </c>
      <c r="P2221" s="32"/>
    </row>
    <row r="2222" spans="1:16" x14ac:dyDescent="0.4">
      <c r="A2222" s="18" t="str">
        <f>IFERROR(Apollo_Data__Comp_No[[#This Row],[CH Company number]],"")</f>
        <v>11521236</v>
      </c>
      <c r="B2222" s="14" t="str">
        <f>IFERROR(Apollo_Data__Comp_No[[#This Row],[company]],"")</f>
        <v>Fletcher Morgan Chartered Surveyors</v>
      </c>
      <c r="C2222" s="14" t="str">
        <f>IFERROR(_xlfn.XLOOKUP(Apollo_Results[[#This Row],[Company Number ]],Apollo_Data___Inc_Lender!A:A,Apollo_Data___Inc_Lender!C:C,,)&amp;"","")</f>
        <v/>
      </c>
      <c r="D2222" s="8" t="str">
        <f>IFERROR(_xlfn.XLOOKUP(Apollo_Results[[#This Row],[Company Number ]],Apollo_Data___Inc_Lender!A:A,Apollo_Data___Inc_Lender!D:D,,)&amp;"","")</f>
        <v/>
      </c>
      <c r="E2222" s="19">
        <f>IFERROR(_xlfn.XLOOKUP(Apollo_Results[[#This Row],[Company Number ]],Apollo_Data___Inc_Lender!A:A,Apollo_Data___Inc_Lender!E:E,"",),"")</f>
        <v>0</v>
      </c>
      <c r="F2222" s="8" t="str">
        <f>IFERROR(_xlfn.XLOOKUP(Apollo_Results[[#This Row],[Company Number ]],Apollo_Data___Inc_Lender!A:A,Apollo_Data___Inc_Lender!F:F,"",0)&amp;"","")</f>
        <v/>
      </c>
      <c r="G2222" s="19">
        <f>_xlfn.XLOOKUP(Apollo_Results[[#This Row],[Company Number ]],Apollo_Data___Inc_Lender!A:A,Apollo_Data___Inc_Lender!G:G,"",0)</f>
        <v>0</v>
      </c>
      <c r="H2222" s="8" t="str">
        <f>IFERROR(Apollo_Data__Comp_No[[#This Row],[First Name]],"")</f>
        <v>Richard</v>
      </c>
      <c r="I2222" s="8" t="str">
        <f>IFERROR(Apollo_Data__Comp_No[[#This Row],[Last Name]],"")</f>
        <v>Ryan</v>
      </c>
      <c r="M2222" s="8" t="str">
        <f>IFERROR(Apollo_Data__Comp_No[[#This Row],[Company Linkedin Url]],"")</f>
        <v>http://www.linkedin.com/company/fletcher-morgan-chartered-surveyors</v>
      </c>
      <c r="N2222" s="8" t="str">
        <f>IFERROR(Apollo_Data__Comp_No[[#This Row],[Website]],"")</f>
        <v>https://fletchermorgan.co.uk</v>
      </c>
      <c r="O2222" s="8" t="str">
        <f>IFERROR(Apollo_Data__Comp_No[[#This Row],[Company Address]],"")</f>
        <v>25 Park Place, Cardiff, Wales, United Kingdom, CF10 3BA</v>
      </c>
      <c r="P2222" s="32"/>
    </row>
    <row r="2223" spans="1:16" x14ac:dyDescent="0.4">
      <c r="A2223" s="18" t="str">
        <f>IFERROR(Apollo_Data__Comp_No[[#This Row],[CH Company number]],"")</f>
        <v>SC200452</v>
      </c>
      <c r="B2223" s="14" t="str">
        <f>IFERROR(Apollo_Data__Comp_No[[#This Row],[company]],"")</f>
        <v>Stirling Developments Ltd</v>
      </c>
      <c r="C2223" s="14" t="str">
        <f>IFERROR(_xlfn.XLOOKUP(Apollo_Results[[#This Row],[Company Number ]],Apollo_Data___Inc_Lender!A:A,Apollo_Data___Inc_Lender!C:C,,)&amp;"","")</f>
        <v>Peter - Stirling</v>
      </c>
      <c r="D2223" s="8" t="str">
        <f>IFERROR(_xlfn.XLOOKUP(Apollo_Results[[#This Row],[Company Number ]],Apollo_Data___Inc_Lender!A:A,Apollo_Data___Inc_Lender!D:D,,)&amp;"","")</f>
        <v/>
      </c>
      <c r="E2223" s="19">
        <f>IFERROR(_xlfn.XLOOKUP(Apollo_Results[[#This Row],[Company Number ]],Apollo_Data___Inc_Lender!A:A,Apollo_Data___Inc_Lender!E:E,"",),"")</f>
        <v>0</v>
      </c>
      <c r="F2223" s="8" t="str">
        <f>IFERROR(_xlfn.XLOOKUP(Apollo_Results[[#This Row],[Company Number ]],Apollo_Data___Inc_Lender!A:A,Apollo_Data___Inc_Lender!F:F,"",0)&amp;"","")</f>
        <v/>
      </c>
      <c r="G2223" s="19">
        <f>_xlfn.XLOOKUP(Apollo_Results[[#This Row],[Company Number ]],Apollo_Data___Inc_Lender!A:A,Apollo_Data___Inc_Lender!G:G,"",0)</f>
        <v>0</v>
      </c>
      <c r="H2223" s="8" t="str">
        <f>IFERROR(Apollo_Data__Comp_No[[#This Row],[First Name]],"")</f>
        <v>Neil</v>
      </c>
      <c r="I2223" s="8" t="str">
        <f>IFERROR(Apollo_Data__Comp_No[[#This Row],[Last Name]],"")</f>
        <v>Colburn</v>
      </c>
      <c r="M2223" s="8" t="str">
        <f>IFERROR(Apollo_Data__Comp_No[[#This Row],[Company Linkedin Url]],"")</f>
        <v>http://www.linkedin.com/company/stirling-developments</v>
      </c>
      <c r="N2223" s="8" t="str">
        <f>IFERROR(Apollo_Data__Comp_No[[#This Row],[Website]],"")</f>
        <v>https://stirlingdevelopments.co.uk</v>
      </c>
      <c r="O2223" s="8" t="str">
        <f>IFERROR(Apollo_Data__Comp_No[[#This Row],[Company Address]],"")</f>
        <v>Dunfermline, Scotland, United Kingdom</v>
      </c>
      <c r="P2223" s="32"/>
    </row>
    <row r="2224" spans="1:16" x14ac:dyDescent="0.4">
      <c r="A2224" s="18" t="str">
        <f>IFERROR(Apollo_Data__Comp_No[[#This Row],[CH Company number]],"")</f>
        <v>15816646</v>
      </c>
      <c r="B2224" s="14" t="str">
        <f>IFERROR(Apollo_Data__Comp_No[[#This Row],[company]],"")</f>
        <v>Urban Sketch</v>
      </c>
      <c r="C2224" s="14" t="str">
        <f>IFERROR(_xlfn.XLOOKUP(Apollo_Results[[#This Row],[Company Number ]],Apollo_Data___Inc_Lender!A:A,Apollo_Data___Inc_Lender!C:C,,)&amp;"","")</f>
        <v>Nicholas - Cuff; Peter - Grant; Tina - John</v>
      </c>
      <c r="D2224" s="8" t="str">
        <f>IFERROR(_xlfn.XLOOKUP(Apollo_Results[[#This Row],[Company Number ]],Apollo_Data___Inc_Lender!A:A,Apollo_Data___Inc_Lender!D:D,,)&amp;"","")</f>
        <v/>
      </c>
      <c r="E2224" s="19">
        <f>IFERROR(_xlfn.XLOOKUP(Apollo_Results[[#This Row],[Company Number ]],Apollo_Data___Inc_Lender!A:A,Apollo_Data___Inc_Lender!E:E,"",),"")</f>
        <v>0</v>
      </c>
      <c r="F2224" s="8" t="str">
        <f>IFERROR(_xlfn.XLOOKUP(Apollo_Results[[#This Row],[Company Number ]],Apollo_Data___Inc_Lender!A:A,Apollo_Data___Inc_Lender!F:F,"",0)&amp;"","")</f>
        <v/>
      </c>
      <c r="G2224" s="19">
        <f>_xlfn.XLOOKUP(Apollo_Results[[#This Row],[Company Number ]],Apollo_Data___Inc_Lender!A:A,Apollo_Data___Inc_Lender!G:G,"",0)</f>
        <v>45476</v>
      </c>
      <c r="H2224" s="8" t="str">
        <f>IFERROR(Apollo_Data__Comp_No[[#This Row],[First Name]],"")</f>
        <v>Tina</v>
      </c>
      <c r="I2224" s="8" t="str">
        <f>IFERROR(Apollo_Data__Comp_No[[#This Row],[Last Name]],"")</f>
        <v>John</v>
      </c>
      <c r="M2224" s="8" t="str">
        <f>IFERROR(Apollo_Data__Comp_No[[#This Row],[Company Linkedin Url]],"")</f>
        <v>http://www.linkedin.com/company/urbansketch</v>
      </c>
      <c r="N2224" s="8" t="str">
        <f>IFERROR(Apollo_Data__Comp_No[[#This Row],[Website]],"")</f>
        <v>https://urban-sketch.co.uk</v>
      </c>
      <c r="O2224" s="8" t="str">
        <f>IFERROR(Apollo_Data__Comp_No[[#This Row],[Company Address]],"")</f>
        <v>London, England, United Kingdom, SE1 2NY</v>
      </c>
      <c r="P2224" s="32"/>
    </row>
    <row r="2225" spans="1:16" x14ac:dyDescent="0.4">
      <c r="A2225" s="18" t="str">
        <f>IFERROR(Apollo_Data__Comp_No[[#This Row],[CH Company number]],"")</f>
        <v>14399880</v>
      </c>
      <c r="B2225" s="14" t="str">
        <f>IFERROR(Apollo_Data__Comp_No[[#This Row],[company]],"")</f>
        <v>Londonsuper</v>
      </c>
      <c r="C2225" s="14" t="str">
        <f>IFERROR(_xlfn.XLOOKUP(Apollo_Results[[#This Row],[Company Number ]],Apollo_Data___Inc_Lender!A:A,Apollo_Data___Inc_Lender!C:C,,)&amp;"","")</f>
        <v>Robin - Fay</v>
      </c>
      <c r="D2225" s="8" t="str">
        <f>IFERROR(_xlfn.XLOOKUP(Apollo_Results[[#This Row],[Company Number ]],Apollo_Data___Inc_Lender!A:A,Apollo_Data___Inc_Lender!D:D,,)&amp;"","")</f>
        <v/>
      </c>
      <c r="E2225" s="19">
        <f>IFERROR(_xlfn.XLOOKUP(Apollo_Results[[#This Row],[Company Number ]],Apollo_Data___Inc_Lender!A:A,Apollo_Data___Inc_Lender!E:E,"",),"")</f>
        <v>0</v>
      </c>
      <c r="F2225" s="8" t="str">
        <f>IFERROR(_xlfn.XLOOKUP(Apollo_Results[[#This Row],[Company Number ]],Apollo_Data___Inc_Lender!A:A,Apollo_Data___Inc_Lender!F:F,"",0)&amp;"","")</f>
        <v/>
      </c>
      <c r="G2225" s="19">
        <f>_xlfn.XLOOKUP(Apollo_Results[[#This Row],[Company Number ]],Apollo_Data___Inc_Lender!A:A,Apollo_Data___Inc_Lender!G:G,"",0)</f>
        <v>44839</v>
      </c>
      <c r="H2225" s="8" t="str">
        <f>IFERROR(Apollo_Data__Comp_No[[#This Row],[First Name]],"")</f>
        <v>Guy</v>
      </c>
      <c r="I2225" s="8" t="str">
        <f>IFERROR(Apollo_Data__Comp_No[[#This Row],[Last Name]],"")</f>
        <v>Passey</v>
      </c>
      <c r="M2225" s="8" t="str">
        <f>IFERROR(Apollo_Data__Comp_No[[#This Row],[Company Linkedin Url]],"")</f>
        <v>http://www.linkedin.com/company/londonsuper</v>
      </c>
      <c r="N2225" s="8" t="str">
        <f>IFERROR(Apollo_Data__Comp_No[[#This Row],[Website]],"")</f>
        <v>https://londonsuper.com</v>
      </c>
      <c r="O2225" s="8" t="str">
        <f>IFERROR(Apollo_Data__Comp_No[[#This Row],[Company Address]],"")</f>
        <v>25 Old Burlington Street, London, England, United Kingdom, W1S 2</v>
      </c>
      <c r="P2225" s="32"/>
    </row>
    <row r="2226" spans="1:16" x14ac:dyDescent="0.4">
      <c r="A2226" s="18" t="str">
        <f>IFERROR(Apollo_Data__Comp_No[[#This Row],[CH Company number]],"")</f>
        <v>12724099</v>
      </c>
      <c r="B2226" s="14" t="str">
        <f>IFERROR(Apollo_Data__Comp_No[[#This Row],[company]],"")</f>
        <v>Pembury Real Estate</v>
      </c>
      <c r="C2226" s="14" t="str">
        <f>IFERROR(_xlfn.XLOOKUP(Apollo_Results[[#This Row],[Company Number ]],Apollo_Data___Inc_Lender!A:A,Apollo_Data___Inc_Lender!C:C,,)&amp;"","")</f>
        <v>Faye - Wright; Russell - Taylor; James - Wright</v>
      </c>
      <c r="D2226" s="8" t="str">
        <f>IFERROR(_xlfn.XLOOKUP(Apollo_Results[[#This Row],[Company Number ]],Apollo_Data___Inc_Lender!A:A,Apollo_Data___Inc_Lender!D:D,,)&amp;"","")</f>
        <v/>
      </c>
      <c r="E2226" s="19">
        <f>IFERROR(_xlfn.XLOOKUP(Apollo_Results[[#This Row],[Company Number ]],Apollo_Data___Inc_Lender!A:A,Apollo_Data___Inc_Lender!E:E,"",),"")</f>
        <v>0</v>
      </c>
      <c r="F2226" s="8" t="str">
        <f>IFERROR(_xlfn.XLOOKUP(Apollo_Results[[#This Row],[Company Number ]],Apollo_Data___Inc_Lender!A:A,Apollo_Data___Inc_Lender!F:F,"",0)&amp;"","")</f>
        <v/>
      </c>
      <c r="G2226" s="19">
        <f>_xlfn.XLOOKUP(Apollo_Results[[#This Row],[Company Number ]],Apollo_Data___Inc_Lender!A:A,Apollo_Data___Inc_Lender!G:G,"",0)</f>
        <v>44018</v>
      </c>
      <c r="H2226" s="8" t="str">
        <f>IFERROR(Apollo_Data__Comp_No[[#This Row],[First Name]],"")</f>
        <v>Russell</v>
      </c>
      <c r="I2226" s="8" t="str">
        <f>IFERROR(Apollo_Data__Comp_No[[#This Row],[Last Name]],"")</f>
        <v>Taylor</v>
      </c>
      <c r="M2226" s="8" t="str">
        <f>IFERROR(Apollo_Data__Comp_No[[#This Row],[Company Linkedin Url]],"")</f>
        <v>http://www.linkedin.com/company/pembury-real-estate</v>
      </c>
      <c r="N2226" s="8" t="str">
        <f>IFERROR(Apollo_Data__Comp_No[[#This Row],[Website]],"")</f>
        <v>https://pemburyrealestate.co.uk</v>
      </c>
      <c r="O2226" s="8" t="str">
        <f>IFERROR(Apollo_Data__Comp_No[[#This Row],[Company Address]],"")</f>
        <v>Low Road, Bressingham, England, United Kingdom, IP22 2AG</v>
      </c>
      <c r="P2226" s="32"/>
    </row>
    <row r="2227" spans="1:16" x14ac:dyDescent="0.4">
      <c r="A2227" s="18" t="str">
        <f>IFERROR(Apollo_Data__Comp_No[[#This Row],[CH Company number]],"")</f>
        <v>SC200452</v>
      </c>
      <c r="B2227" s="14" t="str">
        <f>IFERROR(Apollo_Data__Comp_No[[#This Row],[company]],"")</f>
        <v>Stirling Developments Ltd</v>
      </c>
      <c r="C2227" s="14" t="str">
        <f>IFERROR(_xlfn.XLOOKUP(Apollo_Results[[#This Row],[Company Number ]],Apollo_Data___Inc_Lender!A:A,Apollo_Data___Inc_Lender!C:C,,)&amp;"","")</f>
        <v>Peter - Stirling</v>
      </c>
      <c r="D2227" s="8" t="str">
        <f>IFERROR(_xlfn.XLOOKUP(Apollo_Results[[#This Row],[Company Number ]],Apollo_Data___Inc_Lender!A:A,Apollo_Data___Inc_Lender!D:D,,)&amp;"","")</f>
        <v/>
      </c>
      <c r="E2227" s="19">
        <f>IFERROR(_xlfn.XLOOKUP(Apollo_Results[[#This Row],[Company Number ]],Apollo_Data___Inc_Lender!A:A,Apollo_Data___Inc_Lender!E:E,"",),"")</f>
        <v>0</v>
      </c>
      <c r="F2227" s="8" t="str">
        <f>IFERROR(_xlfn.XLOOKUP(Apollo_Results[[#This Row],[Company Number ]],Apollo_Data___Inc_Lender!A:A,Apollo_Data___Inc_Lender!F:F,"",0)&amp;"","")</f>
        <v/>
      </c>
      <c r="G2227" s="19">
        <f>_xlfn.XLOOKUP(Apollo_Results[[#This Row],[Company Number ]],Apollo_Data___Inc_Lender!A:A,Apollo_Data___Inc_Lender!G:G,"",0)</f>
        <v>0</v>
      </c>
      <c r="H2227" s="8" t="str">
        <f>IFERROR(Apollo_Data__Comp_No[[#This Row],[First Name]],"")</f>
        <v>Peter</v>
      </c>
      <c r="I2227" s="8" t="str">
        <f>IFERROR(Apollo_Data__Comp_No[[#This Row],[Last Name]],"")</f>
        <v>Stirling</v>
      </c>
      <c r="M2227" s="8" t="str">
        <f>IFERROR(Apollo_Data__Comp_No[[#This Row],[Company Linkedin Url]],"")</f>
        <v>http://www.linkedin.com/company/stirling-developments</v>
      </c>
      <c r="N2227" s="8" t="str">
        <f>IFERROR(Apollo_Data__Comp_No[[#This Row],[Website]],"")</f>
        <v>https://stirlingdevelopments.co.uk</v>
      </c>
      <c r="O2227" s="8" t="str">
        <f>IFERROR(Apollo_Data__Comp_No[[#This Row],[Company Address]],"")</f>
        <v>Dunfermline, Scotland, United Kingdom</v>
      </c>
      <c r="P2227" s="32"/>
    </row>
    <row r="2228" spans="1:16" x14ac:dyDescent="0.4">
      <c r="A2228" s="18" t="str">
        <f>IFERROR(Apollo_Data__Comp_No[[#This Row],[CH Company number]],"")</f>
        <v>02822370</v>
      </c>
      <c r="B2228" s="14" t="str">
        <f>IFERROR(Apollo_Data__Comp_No[[#This Row],[company]],"")</f>
        <v>Grantside</v>
      </c>
      <c r="C2228" s="14" t="str">
        <f>IFERROR(_xlfn.XLOOKUP(Apollo_Results[[#This Row],[Company Number ]],Apollo_Data___Inc_Lender!A:A,Apollo_Data___Inc_Lender!C:C,,)&amp;"","")</f>
        <v>Steven - Davis</v>
      </c>
      <c r="D2228" s="8" t="str">
        <f>IFERROR(_xlfn.XLOOKUP(Apollo_Results[[#This Row],[Company Number ]],Apollo_Data___Inc_Lender!A:A,Apollo_Data___Inc_Lender!D:D,,)&amp;"","")</f>
        <v>The Governor and Company of the Bank of Scotland</v>
      </c>
      <c r="E2228" s="19">
        <f>IFERROR(_xlfn.XLOOKUP(Apollo_Results[[#This Row],[Company Number ]],Apollo_Data___Inc_Lender!A:A,Apollo_Data___Inc_Lender!E:E,"",),"")</f>
        <v>38079</v>
      </c>
      <c r="F2228" s="8" t="str">
        <f>IFERROR(_xlfn.XLOOKUP(Apollo_Results[[#This Row],[Company Number ]],Apollo_Data___Inc_Lender!A:A,Apollo_Data___Inc_Lender!F:F,"",0)&amp;"","")</f>
        <v>fully-satisfied</v>
      </c>
      <c r="G2228" s="19">
        <f>_xlfn.XLOOKUP(Apollo_Results[[#This Row],[Company Number ]],Apollo_Data___Inc_Lender!A:A,Apollo_Data___Inc_Lender!G:G,"",0)</f>
        <v>34116</v>
      </c>
      <c r="H2228" s="8" t="str">
        <f>IFERROR(Apollo_Data__Comp_No[[#This Row],[First Name]],"")</f>
        <v>Dad</v>
      </c>
      <c r="I2228" s="8" t="str">
        <f>IFERROR(Apollo_Data__Comp_No[[#This Row],[Last Name]],"")</f>
        <v>Taylor</v>
      </c>
      <c r="M2228" s="8" t="str">
        <f>IFERROR(Apollo_Data__Comp_No[[#This Row],[Company Linkedin Url]],"")</f>
        <v>http://www.linkedin.com/company/grantside</v>
      </c>
      <c r="N2228" s="8" t="str">
        <f>IFERROR(Apollo_Data__Comp_No[[#This Row],[Website]],"")</f>
        <v>https://grantside.com</v>
      </c>
      <c r="O2228" s="8" t="str">
        <f>IFERROR(Apollo_Data__Comp_No[[#This Row],[Company Address]],"")</f>
        <v>23 Skeldergate, York, England, United Kingdom, YO1 6</v>
      </c>
      <c r="P2228" s="32"/>
    </row>
    <row r="2229" spans="1:16" x14ac:dyDescent="0.4">
      <c r="A2229" s="18" t="str">
        <f>IFERROR(Apollo_Data__Comp_No[[#This Row],[CH Company number]],"")</f>
        <v>03119358</v>
      </c>
      <c r="B2229" s="14" t="str">
        <f>IFERROR(Apollo_Data__Comp_No[[#This Row],[company]],"")</f>
        <v>Brackley Investments Ltd</v>
      </c>
      <c r="C2229" s="14" t="str">
        <f>IFERROR(_xlfn.XLOOKUP(Apollo_Results[[#This Row],[Company Number ]],Apollo_Data___Inc_Lender!A:A,Apollo_Data___Inc_Lender!C:C,,)&amp;"","")</f>
        <v>Andrew - Marshall; Jeffrey - Moore; Matthew - Roberts; Matthew - Sargent; James - Wakeford; Mark - Wakeford</v>
      </c>
      <c r="D2229" s="8" t="str">
        <f>IFERROR(_xlfn.XLOOKUP(Apollo_Results[[#This Row],[Company Number ]],Apollo_Data___Inc_Lender!A:A,Apollo_Data___Inc_Lender!D:D,,)&amp;"","")</f>
        <v>National Westminster Bank PLC</v>
      </c>
      <c r="E2229" s="19">
        <f>IFERROR(_xlfn.XLOOKUP(Apollo_Results[[#This Row],[Company Number ]],Apollo_Data___Inc_Lender!A:A,Apollo_Data___Inc_Lender!E:E,"",),"")</f>
        <v>43588</v>
      </c>
      <c r="F2229" s="8" t="str">
        <f>IFERROR(_xlfn.XLOOKUP(Apollo_Results[[#This Row],[Company Number ]],Apollo_Data___Inc_Lender!A:A,Apollo_Data___Inc_Lender!F:F,"",0)&amp;"","")</f>
        <v>fully-satisfied</v>
      </c>
      <c r="G2229" s="19">
        <f>_xlfn.XLOOKUP(Apollo_Results[[#This Row],[Company Number ]],Apollo_Data___Inc_Lender!A:A,Apollo_Data___Inc_Lender!G:G,"",0)</f>
        <v>34999</v>
      </c>
      <c r="H2229" s="8" t="str">
        <f>IFERROR(Apollo_Data__Comp_No[[#This Row],[First Name]],"")</f>
        <v>David</v>
      </c>
      <c r="I2229" s="8" t="str">
        <f>IFERROR(Apollo_Data__Comp_No[[#This Row],[Last Name]],"")</f>
        <v>Brill</v>
      </c>
      <c r="M2229" s="8" t="str">
        <f>IFERROR(Apollo_Data__Comp_No[[#This Row],[Company Linkedin Url]],"")</f>
        <v>http://www.linkedin.com/company/brackley-investments-ltd</v>
      </c>
      <c r="N2229" s="8" t="str">
        <f>IFERROR(Apollo_Data__Comp_No[[#This Row],[Website]],"")</f>
        <v>https://brackley-investments.co.uk</v>
      </c>
      <c r="O2229" s="8" t="str">
        <f>IFERROR(Apollo_Data__Comp_No[[#This Row],[Company Address]],"")</f>
        <v>Bainton Road, Bicester, England, United Kingdom, OX27 7LT</v>
      </c>
      <c r="P2229" s="32"/>
    </row>
    <row r="2230" spans="1:16" x14ac:dyDescent="0.4">
      <c r="A2230" s="18" t="str">
        <f>IFERROR(Apollo_Data__Comp_No[[#This Row],[CH Company number]],"")</f>
        <v>06203921</v>
      </c>
      <c r="B2230" s="14" t="str">
        <f>IFERROR(Apollo_Data__Comp_No[[#This Row],[company]],"")</f>
        <v>Endurance Estates Limited</v>
      </c>
      <c r="C2230" s="14" t="str">
        <f>IFERROR(_xlfn.XLOOKUP(Apollo_Results[[#This Row],[Company Number ]],Apollo_Data___Inc_Lender!A:A,Apollo_Data___Inc_Lender!C:C,,)&amp;"","")</f>
        <v>Alice - Holmes; Timothy - Holmes</v>
      </c>
      <c r="D2230" s="8" t="str">
        <f>IFERROR(_xlfn.XLOOKUP(Apollo_Results[[#This Row],[Company Number ]],Apollo_Data___Inc_Lender!A:A,Apollo_Data___Inc_Lender!D:D,,)&amp;"","")</f>
        <v/>
      </c>
      <c r="E2230" s="19">
        <f>IFERROR(_xlfn.XLOOKUP(Apollo_Results[[#This Row],[Company Number ]],Apollo_Data___Inc_Lender!A:A,Apollo_Data___Inc_Lender!E:E,"",),"")</f>
        <v>0</v>
      </c>
      <c r="F2230" s="8" t="str">
        <f>IFERROR(_xlfn.XLOOKUP(Apollo_Results[[#This Row],[Company Number ]],Apollo_Data___Inc_Lender!A:A,Apollo_Data___Inc_Lender!F:F,"",0)&amp;"","")</f>
        <v/>
      </c>
      <c r="G2230" s="19">
        <f>_xlfn.XLOOKUP(Apollo_Results[[#This Row],[Company Number ]],Apollo_Data___Inc_Lender!A:A,Apollo_Data___Inc_Lender!G:G,"",0)</f>
        <v>39176</v>
      </c>
      <c r="H2230" s="8" t="str">
        <f>IFERROR(Apollo_Data__Comp_No[[#This Row],[First Name]],"")</f>
        <v>Duncan</v>
      </c>
      <c r="I2230" s="8" t="str">
        <f>IFERROR(Apollo_Data__Comp_No[[#This Row],[Last Name]],"")</f>
        <v>Jenkins</v>
      </c>
      <c r="M2230" s="8" t="str">
        <f>IFERROR(Apollo_Data__Comp_No[[#This Row],[Company Linkedin Url]],"")</f>
        <v>http://www.linkedin.com/company/endurance-estates-limited</v>
      </c>
      <c r="N2230" s="8" t="str">
        <f>IFERROR(Apollo_Data__Comp_No[[#This Row],[Website]],"")</f>
        <v>https://endurance-estates.co.uk</v>
      </c>
      <c r="O2230" s="8" t="str">
        <f>IFERROR(Apollo_Data__Comp_No[[#This Row],[Company Address]],"")</f>
        <v>Station Road, Cambridge, England, United Kingdom, CB22 6</v>
      </c>
      <c r="P2230" s="32"/>
    </row>
    <row r="2231" spans="1:16" x14ac:dyDescent="0.4">
      <c r="A2231" s="18" t="str">
        <f>IFERROR(Apollo_Data__Comp_No[[#This Row],[CH Company number]],"")</f>
        <v>09660073</v>
      </c>
      <c r="B2231" s="14" t="str">
        <f>IFERROR(Apollo_Data__Comp_No[[#This Row],[company]],"")</f>
        <v>Ganco Assets</v>
      </c>
      <c r="C2231" s="14" t="str">
        <f>IFERROR(_xlfn.XLOOKUP(Apollo_Results[[#This Row],[Company Number ]],Apollo_Data___Inc_Lender!A:A,Apollo_Data___Inc_Lender!C:C,,)&amp;"","")</f>
        <v>Muhammed - Gani; Arshad - Gani; Nowsad - Gani; Rukshana - Gani</v>
      </c>
      <c r="D2231" s="8" t="str">
        <f>IFERROR(_xlfn.XLOOKUP(Apollo_Results[[#This Row],[Company Number ]],Apollo_Data___Inc_Lender!A:A,Apollo_Data___Inc_Lender!D:D,,)&amp;"","")</f>
        <v>Handelsbanken PLC</v>
      </c>
      <c r="E2231" s="19">
        <f>IFERROR(_xlfn.XLOOKUP(Apollo_Results[[#This Row],[Company Number ]],Apollo_Data___Inc_Lender!A:A,Apollo_Data___Inc_Lender!E:E,"",),"")</f>
        <v>44634</v>
      </c>
      <c r="F2231" s="8" t="str">
        <f>IFERROR(_xlfn.XLOOKUP(Apollo_Results[[#This Row],[Company Number ]],Apollo_Data___Inc_Lender!A:A,Apollo_Data___Inc_Lender!F:F,"",0)&amp;"","")</f>
        <v>fully-satisfied</v>
      </c>
      <c r="G2231" s="19">
        <f>_xlfn.XLOOKUP(Apollo_Results[[#This Row],[Company Number ]],Apollo_Data___Inc_Lender!A:A,Apollo_Data___Inc_Lender!G:G,"",0)</f>
        <v>42181</v>
      </c>
      <c r="H2231" s="8" t="str">
        <f>IFERROR(Apollo_Data__Comp_No[[#This Row],[First Name]],"")</f>
        <v>Saqib</v>
      </c>
      <c r="I2231" s="8" t="str">
        <f>IFERROR(Apollo_Data__Comp_No[[#This Row],[Last Name]],"")</f>
        <v>Karim</v>
      </c>
      <c r="M2231" s="8" t="str">
        <f>IFERROR(Apollo_Data__Comp_No[[#This Row],[Company Linkedin Url]],"")</f>
        <v>http://www.linkedin.com/company/ganco-assets</v>
      </c>
      <c r="N2231" s="8" t="str">
        <f>IFERROR(Apollo_Data__Comp_No[[#This Row],[Website]],"")</f>
        <v>https://ganco.co.uk</v>
      </c>
      <c r="O2231" s="8" t="str">
        <f>IFERROR(Apollo_Data__Comp_No[[#This Row],[Company Address]],"")</f>
        <v>61 Commonside West, Mitcham, England, United Kingdom, CR4 4HB</v>
      </c>
      <c r="P2231" s="32"/>
    </row>
    <row r="2232" spans="1:16" x14ac:dyDescent="0.4">
      <c r="A2232" s="18" t="str">
        <f>IFERROR(Apollo_Data__Comp_No[[#This Row],[CH Company number]],"")</f>
        <v>06444180</v>
      </c>
      <c r="B2232" s="14" t="str">
        <f>IFERROR(Apollo_Data__Comp_No[[#This Row],[company]],"")</f>
        <v>Blue Cedar Homes Ltd</v>
      </c>
      <c r="C2232" s="14" t="str">
        <f>IFERROR(_xlfn.XLOOKUP(Apollo_Results[[#This Row],[Company Number ]],Apollo_Data___Inc_Lender!A:A,Apollo_Data___Inc_Lender!C:C,,)&amp;"","")</f>
        <v>Christopher - Fayers; Paul - Goodes; Nicholas - Hole; Jonathan - Symons; Simon - Tofts</v>
      </c>
      <c r="D2232" s="8" t="str">
        <f>IFERROR(_xlfn.XLOOKUP(Apollo_Results[[#This Row],[Company Number ]],Apollo_Data___Inc_Lender!A:A,Apollo_Data___Inc_Lender!D:D,,)&amp;"","")</f>
        <v>Barclays Bank PLC</v>
      </c>
      <c r="E2232" s="19">
        <f>IFERROR(_xlfn.XLOOKUP(Apollo_Results[[#This Row],[Company Number ]],Apollo_Data___Inc_Lender!A:A,Apollo_Data___Inc_Lender!E:E,"",),"")</f>
        <v>45089</v>
      </c>
      <c r="F2232" s="8" t="str">
        <f>IFERROR(_xlfn.XLOOKUP(Apollo_Results[[#This Row],[Company Number ]],Apollo_Data___Inc_Lender!A:A,Apollo_Data___Inc_Lender!F:F,"",0)&amp;"","")</f>
        <v>outstanding</v>
      </c>
      <c r="G2232" s="19">
        <f>_xlfn.XLOOKUP(Apollo_Results[[#This Row],[Company Number ]],Apollo_Data___Inc_Lender!A:A,Apollo_Data___Inc_Lender!G:G,"",0)</f>
        <v>39420</v>
      </c>
      <c r="H2232" s="8" t="str">
        <f>IFERROR(Apollo_Data__Comp_No[[#This Row],[First Name]],"")</f>
        <v>Simon</v>
      </c>
      <c r="I2232" s="8" t="str">
        <f>IFERROR(Apollo_Data__Comp_No[[#This Row],[Last Name]],"")</f>
        <v>Tofts</v>
      </c>
      <c r="M2232" s="8" t="str">
        <f>IFERROR(Apollo_Data__Comp_No[[#This Row],[Company Linkedin Url]],"")</f>
        <v>http://www.linkedin.com/company/blue-cedar-homes-limited</v>
      </c>
      <c r="N2232" s="8" t="str">
        <f>IFERROR(Apollo_Data__Comp_No[[#This Row],[Website]],"")</f>
        <v>https://bluecedarhomes.co.uk</v>
      </c>
      <c r="O2232" s="8" t="str">
        <f>IFERROR(Apollo_Data__Comp_No[[#This Row],[Company Address]],"")</f>
        <v>England, United Kingdom, EX1 3UT</v>
      </c>
      <c r="P2232" s="32"/>
    </row>
    <row r="2233" spans="1:16" x14ac:dyDescent="0.4">
      <c r="A2233" s="18" t="str">
        <f>IFERROR(Apollo_Data__Comp_No[[#This Row],[CH Company number]],"")</f>
        <v>00937606</v>
      </c>
      <c r="B2233" s="14" t="str">
        <f>IFERROR(Apollo_Data__Comp_No[[#This Row],[company]],"")</f>
        <v>SevenHomes</v>
      </c>
      <c r="C2233" s="14" t="str">
        <f>IFERROR(_xlfn.XLOOKUP(Apollo_Results[[#This Row],[Company Number ]],Apollo_Data___Inc_Lender!A:A,Apollo_Data___Inc_Lender!C:C,,)&amp;"","")</f>
        <v>Cmg Leasehold Management Limited; James - Dey; Michelle - Evans; David - Higson; Barbara - Snell; Gideon - Southwell</v>
      </c>
      <c r="D2233" s="8" t="str">
        <f>IFERROR(_xlfn.XLOOKUP(Apollo_Results[[#This Row],[Company Number ]],Apollo_Data___Inc_Lender!A:A,Apollo_Data___Inc_Lender!D:D,,)&amp;"","")</f>
        <v/>
      </c>
      <c r="E2233" s="19">
        <f>IFERROR(_xlfn.XLOOKUP(Apollo_Results[[#This Row],[Company Number ]],Apollo_Data___Inc_Lender!A:A,Apollo_Data___Inc_Lender!E:E,"",),"")</f>
        <v>0</v>
      </c>
      <c r="F2233" s="8" t="str">
        <f>IFERROR(_xlfn.XLOOKUP(Apollo_Results[[#This Row],[Company Number ]],Apollo_Data___Inc_Lender!A:A,Apollo_Data___Inc_Lender!F:F,"",0)&amp;"","")</f>
        <v/>
      </c>
      <c r="G2233" s="19">
        <f>_xlfn.XLOOKUP(Apollo_Results[[#This Row],[Company Number ]],Apollo_Data___Inc_Lender!A:A,Apollo_Data___Inc_Lender!G:G,"",0)</f>
        <v>25071</v>
      </c>
      <c r="H2233" s="8" t="str">
        <f>IFERROR(Apollo_Data__Comp_No[[#This Row],[First Name]],"")</f>
        <v>Abdul</v>
      </c>
      <c r="I2233" s="8" t="str">
        <f>IFERROR(Apollo_Data__Comp_No[[#This Row],[Last Name]],"")</f>
        <v>Ali</v>
      </c>
      <c r="M2233" s="8" t="str">
        <f>IFERROR(Apollo_Data__Comp_No[[#This Row],[Company Linkedin Url]],"")</f>
        <v>http://www.linkedin.com/company/sevenhomes</v>
      </c>
      <c r="N2233" s="8" t="str">
        <f>IFERROR(Apollo_Data__Comp_No[[#This Row],[Website]],"")</f>
        <v>https://sevenhomes.co.uk</v>
      </c>
      <c r="O2233" s="8" t="str">
        <f>IFERROR(Apollo_Data__Comp_No[[#This Row],[Company Address]],"")</f>
        <v>112 Colmore Row, Birmingham, England, United Kingdom, B3 3AG</v>
      </c>
      <c r="P2233" s="32"/>
    </row>
    <row r="2234" spans="1:16" x14ac:dyDescent="0.4">
      <c r="A2234" s="18" t="str">
        <f>IFERROR(Apollo_Data__Comp_No[[#This Row],[CH Company number]],"")</f>
        <v>09071911</v>
      </c>
      <c r="B2234" s="14" t="str">
        <f>IFERROR(Apollo_Data__Comp_No[[#This Row],[company]],"")</f>
        <v>Tikari Works</v>
      </c>
      <c r="C2234" s="14" t="str">
        <f>IFERROR(_xlfn.XLOOKUP(Apollo_Results[[#This Row],[Company Number ]],Apollo_Data___Inc_Lender!A:A,Apollo_Data___Inc_Lender!C:C,,)&amp;"","")</f>
        <v>Nicola - Tikari; Tahir - Tikari</v>
      </c>
      <c r="D2234" s="8" t="str">
        <f>IFERROR(_xlfn.XLOOKUP(Apollo_Results[[#This Row],[Company Number ]],Apollo_Data___Inc_Lender!A:A,Apollo_Data___Inc_Lender!D:D,,)&amp;"","")</f>
        <v/>
      </c>
      <c r="E2234" s="19">
        <f>IFERROR(_xlfn.XLOOKUP(Apollo_Results[[#This Row],[Company Number ]],Apollo_Data___Inc_Lender!A:A,Apollo_Data___Inc_Lender!E:E,"",),"")</f>
        <v>0</v>
      </c>
      <c r="F2234" s="8" t="str">
        <f>IFERROR(_xlfn.XLOOKUP(Apollo_Results[[#This Row],[Company Number ]],Apollo_Data___Inc_Lender!A:A,Apollo_Data___Inc_Lender!F:F,"",0)&amp;"","")</f>
        <v/>
      </c>
      <c r="G2234" s="19">
        <f>_xlfn.XLOOKUP(Apollo_Results[[#This Row],[Company Number ]],Apollo_Data___Inc_Lender!A:A,Apollo_Data___Inc_Lender!G:G,"",0)</f>
        <v>41795</v>
      </c>
      <c r="H2234" s="8" t="str">
        <f>IFERROR(Apollo_Data__Comp_No[[#This Row],[First Name]],"")</f>
        <v>Ty</v>
      </c>
      <c r="I2234" s="8" t="str">
        <f>IFERROR(Apollo_Data__Comp_No[[#This Row],[Last Name]],"")</f>
        <v>Tikari</v>
      </c>
      <c r="M2234" s="8" t="str">
        <f>IFERROR(Apollo_Data__Comp_No[[#This Row],[Company Linkedin Url]],"")</f>
        <v>http://www.linkedin.com/company/tikari-works</v>
      </c>
      <c r="N2234" s="8" t="str">
        <f>IFERROR(Apollo_Data__Comp_No[[#This Row],[Website]],"")</f>
        <v>https://tikari.co.uk</v>
      </c>
      <c r="O2234" s="8" t="str">
        <f>IFERROR(Apollo_Data__Comp_No[[#This Row],[Company Address]],"")</f>
        <v>London, United Kingdom</v>
      </c>
      <c r="P2234" s="32"/>
    </row>
    <row r="2235" spans="1:16" x14ac:dyDescent="0.4">
      <c r="A2235" s="18" t="str">
        <f>IFERROR(Apollo_Data__Comp_No[[#This Row],[CH Company number]],"")</f>
        <v>08545983</v>
      </c>
      <c r="B2235" s="14" t="str">
        <f>IFERROR(Apollo_Data__Comp_No[[#This Row],[company]],"")</f>
        <v>De Vere Partners</v>
      </c>
      <c r="C2235" s="14" t="str">
        <f>IFERROR(_xlfn.XLOOKUP(Apollo_Results[[#This Row],[Company Number ]],Apollo_Data___Inc_Lender!A:A,Apollo_Data___Inc_Lender!C:C,,)&amp;"","")</f>
        <v>Kieron - De Vere</v>
      </c>
      <c r="D2235" s="8" t="str">
        <f>IFERROR(_xlfn.XLOOKUP(Apollo_Results[[#This Row],[Company Number ]],Apollo_Data___Inc_Lender!A:A,Apollo_Data___Inc_Lender!D:D,,)&amp;"","")</f>
        <v>Oakwood Finance London Limited</v>
      </c>
      <c r="E2235" s="19">
        <f>IFERROR(_xlfn.XLOOKUP(Apollo_Results[[#This Row],[Company Number ]],Apollo_Data___Inc_Lender!A:A,Apollo_Data___Inc_Lender!E:E,"",),"")</f>
        <v>44306</v>
      </c>
      <c r="F2235" s="8" t="str">
        <f>IFERROR(_xlfn.XLOOKUP(Apollo_Results[[#This Row],[Company Number ]],Apollo_Data___Inc_Lender!A:A,Apollo_Data___Inc_Lender!F:F,"",0)&amp;"","")</f>
        <v>outstanding</v>
      </c>
      <c r="G2235" s="19">
        <f>_xlfn.XLOOKUP(Apollo_Results[[#This Row],[Company Number ]],Apollo_Data___Inc_Lender!A:A,Apollo_Data___Inc_Lender!G:G,"",0)</f>
        <v>41422</v>
      </c>
      <c r="H2235" s="8" t="str">
        <f>IFERROR(Apollo_Data__Comp_No[[#This Row],[First Name]],"")</f>
        <v>Kieron</v>
      </c>
      <c r="I2235" s="8" t="str">
        <f>IFERROR(Apollo_Data__Comp_No[[#This Row],[Last Name]],"")</f>
        <v>Vere</v>
      </c>
      <c r="M2235" s="8" t="str">
        <f>IFERROR(Apollo_Data__Comp_No[[#This Row],[Company Linkedin Url]],"")</f>
        <v>http://www.linkedin.com/company/de-vere-partners-limited</v>
      </c>
      <c r="N2235" s="8" t="str">
        <f>IFERROR(Apollo_Data__Comp_No[[#This Row],[Website]],"")</f>
        <v>https://deverepartners.co.uk</v>
      </c>
      <c r="O2235" s="8" t="str">
        <f>IFERROR(Apollo_Data__Comp_No[[#This Row],[Company Address]],"")</f>
        <v>David Mews, London, England, United Kingdom, W1U 6EQ</v>
      </c>
      <c r="P2235" s="32"/>
    </row>
    <row r="2236" spans="1:16" x14ac:dyDescent="0.4">
      <c r="A2236" s="18" t="str">
        <f>IFERROR(Apollo_Data__Comp_No[[#This Row],[CH Company number]],"")</f>
        <v>OE015241</v>
      </c>
      <c r="B2236" s="14" t="str">
        <f>IFERROR(Apollo_Data__Comp_No[[#This Row],[company]],"")</f>
        <v>Go Investment Group</v>
      </c>
      <c r="C2236" s="14" t="str">
        <f>IFERROR(_xlfn.XLOOKUP(Apollo_Results[[#This Row],[Company Number ]],Apollo_Data___Inc_Lender!A:A,Apollo_Data___Inc_Lender!C:C,,)&amp;"","")</f>
        <v/>
      </c>
      <c r="D2236" s="8" t="str">
        <f>IFERROR(_xlfn.XLOOKUP(Apollo_Results[[#This Row],[Company Number ]],Apollo_Data___Inc_Lender!A:A,Apollo_Data___Inc_Lender!D:D,,)&amp;"","")</f>
        <v/>
      </c>
      <c r="E2236" s="19">
        <f>IFERROR(_xlfn.XLOOKUP(Apollo_Results[[#This Row],[Company Number ]],Apollo_Data___Inc_Lender!A:A,Apollo_Data___Inc_Lender!E:E,"",),"")</f>
        <v>0</v>
      </c>
      <c r="F2236" s="8" t="str">
        <f>IFERROR(_xlfn.XLOOKUP(Apollo_Results[[#This Row],[Company Number ]],Apollo_Data___Inc_Lender!A:A,Apollo_Data___Inc_Lender!F:F,"",0)&amp;"","")</f>
        <v/>
      </c>
      <c r="G2236" s="19">
        <f>_xlfn.XLOOKUP(Apollo_Results[[#This Row],[Company Number ]],Apollo_Data___Inc_Lender!A:A,Apollo_Data___Inc_Lender!G:G,"",0)</f>
        <v>44946</v>
      </c>
      <c r="H2236" s="8" t="str">
        <f>IFERROR(Apollo_Data__Comp_No[[#This Row],[First Name]],"")</f>
        <v>Gareth</v>
      </c>
      <c r="I2236" s="8" t="str">
        <f>IFERROR(Apollo_Data__Comp_No[[#This Row],[Last Name]],"")</f>
        <v>Haldenby</v>
      </c>
      <c r="M2236" s="8" t="str">
        <f>IFERROR(Apollo_Data__Comp_No[[#This Row],[Company Linkedin Url]],"")</f>
        <v>http://www.linkedin.com/company/goinvestment</v>
      </c>
      <c r="N2236" s="8" t="str">
        <f>IFERROR(Apollo_Data__Comp_No[[#This Row],[Website]],"")</f>
        <v>https://goinvestment.com</v>
      </c>
      <c r="O2236" s="8" t="str">
        <f>IFERROR(Apollo_Data__Comp_No[[#This Row],[Company Address]],"")</f>
        <v>32 John William Street, Huddersfield, England, United Kingdom, HD1 1BG</v>
      </c>
      <c r="P2236" s="32"/>
    </row>
    <row r="2237" spans="1:16" x14ac:dyDescent="0.4">
      <c r="A2237" s="18" t="str">
        <f>IFERROR(Apollo_Data__Comp_No[[#This Row],[CH Company number]],"")</f>
        <v>03331321</v>
      </c>
      <c r="B2237" s="14" t="str">
        <f>IFERROR(Apollo_Data__Comp_No[[#This Row],[company]],"")</f>
        <v>Benning Brothers Ltd</v>
      </c>
      <c r="C2237" s="14" t="str">
        <f>IFERROR(_xlfn.XLOOKUP(Apollo_Results[[#This Row],[Company Number ]],Apollo_Data___Inc_Lender!A:A,Apollo_Data___Inc_Lender!C:C,,)&amp;"","")</f>
        <v>Harjinder - Benning; Aravinder - Benning; Benning, Sarbjit Singh; Ben - Duffy; Kouron - Powell-Nateghy</v>
      </c>
      <c r="D2237" s="8" t="str">
        <f>IFERROR(_xlfn.XLOOKUP(Apollo_Results[[#This Row],[Company Number ]],Apollo_Data___Inc_Lender!A:A,Apollo_Data___Inc_Lender!D:D,,)&amp;"","")</f>
        <v>Benning Bros Holdings Limted</v>
      </c>
      <c r="E2237" s="19">
        <f>IFERROR(_xlfn.XLOOKUP(Apollo_Results[[#This Row],[Company Number ]],Apollo_Data___Inc_Lender!A:A,Apollo_Data___Inc_Lender!E:E,"",),"")</f>
        <v>38819</v>
      </c>
      <c r="F2237" s="8" t="str">
        <f>IFERROR(_xlfn.XLOOKUP(Apollo_Results[[#This Row],[Company Number ]],Apollo_Data___Inc_Lender!A:A,Apollo_Data___Inc_Lender!F:F,"",0)&amp;"","")</f>
        <v>fully-satisfied</v>
      </c>
      <c r="G2237" s="19">
        <f>_xlfn.XLOOKUP(Apollo_Results[[#This Row],[Company Number ]],Apollo_Data___Inc_Lender!A:A,Apollo_Data___Inc_Lender!G:G,"",0)</f>
        <v>35500</v>
      </c>
      <c r="H2237" s="8" t="str">
        <f>IFERROR(Apollo_Data__Comp_No[[#This Row],[First Name]],"")</f>
        <v>Harry</v>
      </c>
      <c r="I2237" s="8" t="str">
        <f>IFERROR(Apollo_Data__Comp_No[[#This Row],[Last Name]],"")</f>
        <v>Benning</v>
      </c>
      <c r="M2237" s="8" t="str">
        <f>IFERROR(Apollo_Data__Comp_No[[#This Row],[Company Linkedin Url]],"")</f>
        <v>http://www.linkedin.com/company/benning-brothers</v>
      </c>
      <c r="N2237" s="8" t="str">
        <f>IFERROR(Apollo_Data__Comp_No[[#This Row],[Website]],"")</f>
        <v>https://bbl-uk.com</v>
      </c>
      <c r="O2237" s="8" t="str">
        <f>IFERROR(Apollo_Data__Comp_No[[#This Row],[Company Address]],"")</f>
        <v>Wrotham Road, Meopham, England, United Kingdom, DA13 0QB</v>
      </c>
      <c r="P2237" s="32"/>
    </row>
    <row r="2238" spans="1:16" x14ac:dyDescent="0.4">
      <c r="A2238" s="18" t="str">
        <f>IFERROR(Apollo_Data__Comp_No[[#This Row],[CH Company number]],"")</f>
        <v>11629943</v>
      </c>
      <c r="B2238" s="14" t="str">
        <f>IFERROR(Apollo_Data__Comp_No[[#This Row],[company]],"")</f>
        <v>Simten</v>
      </c>
      <c r="C2238" s="14" t="str">
        <f>IFERROR(_xlfn.XLOOKUP(Apollo_Results[[#This Row],[Company Number ]],Apollo_Data___Inc_Lender!A:A,Apollo_Data___Inc_Lender!C:C,,)&amp;"","")</f>
        <v>Edward - Beaver; Alistair - Martin; Michael - Rayner; Edward - Sneddon</v>
      </c>
      <c r="D2238" s="8" t="str">
        <f>IFERROR(_xlfn.XLOOKUP(Apollo_Results[[#This Row],[Company Number ]],Apollo_Data___Inc_Lender!A:A,Apollo_Data___Inc_Lender!D:D,,)&amp;"","")</f>
        <v/>
      </c>
      <c r="E2238" s="19">
        <f>IFERROR(_xlfn.XLOOKUP(Apollo_Results[[#This Row],[Company Number ]],Apollo_Data___Inc_Lender!A:A,Apollo_Data___Inc_Lender!E:E,"",),"")</f>
        <v>0</v>
      </c>
      <c r="F2238" s="8" t="str">
        <f>IFERROR(_xlfn.XLOOKUP(Apollo_Results[[#This Row],[Company Number ]],Apollo_Data___Inc_Lender!A:A,Apollo_Data___Inc_Lender!F:F,"",0)&amp;"","")</f>
        <v/>
      </c>
      <c r="G2238" s="19">
        <f>_xlfn.XLOOKUP(Apollo_Results[[#This Row],[Company Number ]],Apollo_Data___Inc_Lender!A:A,Apollo_Data___Inc_Lender!G:G,"",0)</f>
        <v>43391</v>
      </c>
      <c r="H2238" s="8" t="str">
        <f>IFERROR(Apollo_Data__Comp_No[[#This Row],[First Name]],"")</f>
        <v>Helen</v>
      </c>
      <c r="I2238" s="8" t="str">
        <f>IFERROR(Apollo_Data__Comp_No[[#This Row],[Last Name]],"")</f>
        <v>Sears</v>
      </c>
      <c r="M2238" s="8" t="str">
        <f>IFERROR(Apollo_Data__Comp_No[[#This Row],[Company Linkedin Url]],"")</f>
        <v>http://www.linkedin.com/company/simten</v>
      </c>
      <c r="N2238" s="8" t="str">
        <f>IFERROR(Apollo_Data__Comp_No[[#This Row],[Website]],"")</f>
        <v>https://simten.co.uk</v>
      </c>
      <c r="O2238" s="8" t="str">
        <f>IFERROR(Apollo_Data__Comp_No[[#This Row],[Company Address]],"")</f>
        <v>7 Henrietta Street, London, England, United Kingdom, WC2E 8PS</v>
      </c>
      <c r="P2238" s="32"/>
    </row>
    <row r="2239" spans="1:16" x14ac:dyDescent="0.4">
      <c r="A2239" s="18">
        <f>IFERROR(Apollo_Data__Comp_No[[#This Row],[CH Company number]],"")</f>
        <v>0</v>
      </c>
      <c r="B2239" s="14" t="str">
        <f>IFERROR(Apollo_Data__Comp_No[[#This Row],[company]],"")</f>
        <v>Hughes Construction Ltd</v>
      </c>
      <c r="C2239" s="14" t="str">
        <f>IFERROR(_xlfn.XLOOKUP(Apollo_Results[[#This Row],[Company Number ]],Apollo_Data___Inc_Lender!A:A,Apollo_Data___Inc_Lender!C:C,,)&amp;"","")</f>
        <v/>
      </c>
      <c r="D2239" s="8" t="str">
        <f>IFERROR(_xlfn.XLOOKUP(Apollo_Results[[#This Row],[Company Number ]],Apollo_Data___Inc_Lender!A:A,Apollo_Data___Inc_Lender!D:D,,)&amp;"","")</f>
        <v/>
      </c>
      <c r="E2239" s="19" t="str">
        <f>IFERROR(_xlfn.XLOOKUP(Apollo_Results[[#This Row],[Company Number ]],Apollo_Data___Inc_Lender!A:A,Apollo_Data___Inc_Lender!E:E,"",),"")</f>
        <v/>
      </c>
      <c r="F2239" s="8" t="str">
        <f>IFERROR(_xlfn.XLOOKUP(Apollo_Results[[#This Row],[Company Number ]],Apollo_Data___Inc_Lender!A:A,Apollo_Data___Inc_Lender!F:F,"",0)&amp;"","")</f>
        <v/>
      </c>
      <c r="G2239" s="19" t="str">
        <f>_xlfn.XLOOKUP(Apollo_Results[[#This Row],[Company Number ]],Apollo_Data___Inc_Lender!A:A,Apollo_Data___Inc_Lender!G:G,"",0)</f>
        <v/>
      </c>
      <c r="H2239" s="8" t="str">
        <f>IFERROR(Apollo_Data__Comp_No[[#This Row],[First Name]],"")</f>
        <v>Gareth</v>
      </c>
      <c r="I2239" s="8" t="str">
        <f>IFERROR(Apollo_Data__Comp_No[[#This Row],[Last Name]],"")</f>
        <v>Hughes</v>
      </c>
      <c r="M2239" s="8" t="str">
        <f>IFERROR(Apollo_Data__Comp_No[[#This Row],[Company Linkedin Url]],"")</f>
        <v>http://www.linkedin.com/company/hughes-construction-london-ltd</v>
      </c>
      <c r="N2239" s="8" t="str">
        <f>IFERROR(Apollo_Data__Comp_No[[#This Row],[Website]],"")</f>
        <v>https://hughes-construction.co.uk</v>
      </c>
      <c r="O2239" s="8" t="str">
        <f>IFERROR(Apollo_Data__Comp_No[[#This Row],[Company Address]],"")</f>
        <v>221 Turners Hill, Waltham Cross, England, United Kingdom, EN8 9DG</v>
      </c>
      <c r="P2239" s="32"/>
    </row>
    <row r="2240" spans="1:16" x14ac:dyDescent="0.4">
      <c r="A2240" s="18" t="str">
        <f>IFERROR(Apollo_Data__Comp_No[[#This Row],[CH Company number]],"")</f>
        <v>NI069736</v>
      </c>
      <c r="B2240" s="14" t="str">
        <f>IFERROR(Apollo_Data__Comp_No[[#This Row],[company]],"")</f>
        <v>Seventh Developments</v>
      </c>
      <c r="C2240" s="14" t="str">
        <f>IFERROR(_xlfn.XLOOKUP(Apollo_Results[[#This Row],[Company Number ]],Apollo_Data___Inc_Lender!A:A,Apollo_Data___Inc_Lender!C:C,,)&amp;"","")</f>
        <v>James - Hagan; Hagan, Sarah</v>
      </c>
      <c r="D2240" s="8" t="str">
        <f>IFERROR(_xlfn.XLOOKUP(Apollo_Results[[#This Row],[Company Number ]],Apollo_Data___Inc_Lender!A:A,Apollo_Data___Inc_Lender!D:D,,)&amp;"","")</f>
        <v>Close Brothers Limited</v>
      </c>
      <c r="E2240" s="19">
        <f>IFERROR(_xlfn.XLOOKUP(Apollo_Results[[#This Row],[Company Number ]],Apollo_Data___Inc_Lender!A:A,Apollo_Data___Inc_Lender!E:E,"",),"")</f>
        <v>43370</v>
      </c>
      <c r="F2240" s="8" t="str">
        <f>IFERROR(_xlfn.XLOOKUP(Apollo_Results[[#This Row],[Company Number ]],Apollo_Data___Inc_Lender!A:A,Apollo_Data___Inc_Lender!F:F,"",0)&amp;"","")</f>
        <v>fully-satisfied</v>
      </c>
      <c r="G2240" s="19">
        <f>_xlfn.XLOOKUP(Apollo_Results[[#This Row],[Company Number ]],Apollo_Data___Inc_Lender!A:A,Apollo_Data___Inc_Lender!G:G,"",0)</f>
        <v>39623</v>
      </c>
      <c r="H2240" s="8" t="str">
        <f>IFERROR(Apollo_Data__Comp_No[[#This Row],[First Name]],"")</f>
        <v>Jamesy</v>
      </c>
      <c r="I2240" s="8" t="str">
        <f>IFERROR(Apollo_Data__Comp_No[[#This Row],[Last Name]],"")</f>
        <v>Hagan</v>
      </c>
      <c r="M2240" s="8" t="str">
        <f>IFERROR(Apollo_Data__Comp_No[[#This Row],[Company Linkedin Url]],"")</f>
        <v>http://www.linkedin.com/company/seventhdevelopments</v>
      </c>
      <c r="N2240" s="8" t="str">
        <f>IFERROR(Apollo_Data__Comp_No[[#This Row],[Website]],"")</f>
        <v>https://seventhdevelopments.co.uk</v>
      </c>
      <c r="O2240" s="8" t="str">
        <f>IFERROR(Apollo_Data__Comp_No[[#This Row],[Company Address]],"")</f>
        <v>1 Pound Hill, Dromore, Northern Ireland, United Kingdom, BT25 1</v>
      </c>
      <c r="P2240" s="32"/>
    </row>
    <row r="2241" spans="1:16" x14ac:dyDescent="0.4">
      <c r="A2241" s="18" t="str">
        <f>IFERROR(Apollo_Data__Comp_No[[#This Row],[CH Company number]],"")</f>
        <v>11061012</v>
      </c>
      <c r="B2241" s="14" t="str">
        <f>IFERROR(Apollo_Data__Comp_No[[#This Row],[company]],"")</f>
        <v>Renshaw Chartered Surveyors</v>
      </c>
      <c r="C2241" s="14" t="str">
        <f>IFERROR(_xlfn.XLOOKUP(Apollo_Results[[#This Row],[Company Number ]],Apollo_Data___Inc_Lender!A:A,Apollo_Data___Inc_Lender!C:C,,)&amp;"","")</f>
        <v>Mark - Renshaw</v>
      </c>
      <c r="D2241" s="8" t="str">
        <f>IFERROR(_xlfn.XLOOKUP(Apollo_Results[[#This Row],[Company Number ]],Apollo_Data___Inc_Lender!A:A,Apollo_Data___Inc_Lender!D:D,,)&amp;"","")</f>
        <v/>
      </c>
      <c r="E2241" s="19">
        <f>IFERROR(_xlfn.XLOOKUP(Apollo_Results[[#This Row],[Company Number ]],Apollo_Data___Inc_Lender!A:A,Apollo_Data___Inc_Lender!E:E,"",),"")</f>
        <v>0</v>
      </c>
      <c r="F2241" s="8" t="str">
        <f>IFERROR(_xlfn.XLOOKUP(Apollo_Results[[#This Row],[Company Number ]],Apollo_Data___Inc_Lender!A:A,Apollo_Data___Inc_Lender!F:F,"",0)&amp;"","")</f>
        <v/>
      </c>
      <c r="G2241" s="19">
        <f>_xlfn.XLOOKUP(Apollo_Results[[#This Row],[Company Number ]],Apollo_Data___Inc_Lender!A:A,Apollo_Data___Inc_Lender!G:G,"",0)</f>
        <v>43052</v>
      </c>
      <c r="H2241" s="8" t="str">
        <f>IFERROR(Apollo_Data__Comp_No[[#This Row],[First Name]],"")</f>
        <v>Mark</v>
      </c>
      <c r="I2241" s="8" t="str">
        <f>IFERROR(Apollo_Data__Comp_No[[#This Row],[Last Name]],"")</f>
        <v>Renshaw</v>
      </c>
      <c r="M2241" s="8" t="str">
        <f>IFERROR(Apollo_Data__Comp_No[[#This Row],[Company Linkedin Url]],"")</f>
        <v>http://www.linkedin.com/company/renshaw-chartered-surveyors</v>
      </c>
      <c r="N2241" s="8" t="str">
        <f>IFERROR(Apollo_Data__Comp_No[[#This Row],[Website]],"")</f>
        <v>https://rensurveyors.co.uk</v>
      </c>
      <c r="O2241" s="8" t="str">
        <f>IFERROR(Apollo_Data__Comp_No[[#This Row],[Company Address]],"")</f>
        <v>Dunston Road, England, United Kingdom, S41 8NG</v>
      </c>
      <c r="P2241" s="32"/>
    </row>
    <row r="2242" spans="1:16" x14ac:dyDescent="0.4">
      <c r="A2242" s="18" t="str">
        <f>IFERROR(Apollo_Data__Comp_No[[#This Row],[CH Company number]],"")</f>
        <v>14505388</v>
      </c>
      <c r="B2242" s="14" t="str">
        <f>IFERROR(Apollo_Data__Comp_No[[#This Row],[company]],"")</f>
        <v>Victus Real Estate</v>
      </c>
      <c r="C2242" s="14" t="str">
        <f>IFERROR(_xlfn.XLOOKUP(Apollo_Results[[#This Row],[Company Number ]],Apollo_Data___Inc_Lender!A:A,Apollo_Data___Inc_Lender!C:C,,)&amp;"","")</f>
        <v>Mehta, Veer Sanjay; Hannah - Stonehouse Nee Tonge</v>
      </c>
      <c r="D2242" s="8" t="str">
        <f>IFERROR(_xlfn.XLOOKUP(Apollo_Results[[#This Row],[Company Number ]],Apollo_Data___Inc_Lender!A:A,Apollo_Data___Inc_Lender!D:D,,)&amp;"","")</f>
        <v/>
      </c>
      <c r="E2242" s="19">
        <f>IFERROR(_xlfn.XLOOKUP(Apollo_Results[[#This Row],[Company Number ]],Apollo_Data___Inc_Lender!A:A,Apollo_Data___Inc_Lender!E:E,"",),"")</f>
        <v>0</v>
      </c>
      <c r="F2242" s="8" t="str">
        <f>IFERROR(_xlfn.XLOOKUP(Apollo_Results[[#This Row],[Company Number ]],Apollo_Data___Inc_Lender!A:A,Apollo_Data___Inc_Lender!F:F,"",0)&amp;"","")</f>
        <v/>
      </c>
      <c r="G2242" s="19">
        <f>_xlfn.XLOOKUP(Apollo_Results[[#This Row],[Company Number ]],Apollo_Data___Inc_Lender!A:A,Apollo_Data___Inc_Lender!G:G,"",0)</f>
        <v>44889</v>
      </c>
      <c r="H2242" s="8" t="str">
        <f>IFERROR(Apollo_Data__Comp_No[[#This Row],[First Name]],"")</f>
        <v>Richard</v>
      </c>
      <c r="I2242" s="8" t="str">
        <f>IFERROR(Apollo_Data__Comp_No[[#This Row],[Last Name]],"")</f>
        <v>Stonehouse</v>
      </c>
      <c r="M2242" s="8" t="str">
        <f>IFERROR(Apollo_Data__Comp_No[[#This Row],[Company Linkedin Url]],"")</f>
        <v>http://www.linkedin.com/company/victus-real-estate</v>
      </c>
      <c r="N2242" s="8" t="str">
        <f>IFERROR(Apollo_Data__Comp_No[[#This Row],[Website]],"")</f>
        <v>https://victusre.com</v>
      </c>
      <c r="O2242" s="8" t="str">
        <f>IFERROR(Apollo_Data__Comp_No[[#This Row],[Company Address]],"")</f>
        <v>London, United Kingdom</v>
      </c>
      <c r="P2242" s="32"/>
    </row>
    <row r="2243" spans="1:16" x14ac:dyDescent="0.4">
      <c r="A2243" s="18" t="str">
        <f>IFERROR(Apollo_Data__Comp_No[[#This Row],[CH Company number]],"")</f>
        <v>10437735</v>
      </c>
      <c r="B2243" s="14" t="str">
        <f>IFERROR(Apollo_Data__Comp_No[[#This Row],[company]],"")</f>
        <v>YieldMe</v>
      </c>
      <c r="C2243" s="14" t="str">
        <f>IFERROR(_xlfn.XLOOKUP(Apollo_Results[[#This Row],[Company Number ]],Apollo_Data___Inc_Lender!A:A,Apollo_Data___Inc_Lender!C:C,,)&amp;"","")</f>
        <v>Christian - Evans</v>
      </c>
      <c r="D2243" s="8" t="str">
        <f>IFERROR(_xlfn.XLOOKUP(Apollo_Results[[#This Row],[Company Number ]],Apollo_Data___Inc_Lender!A:A,Apollo_Data___Inc_Lender!D:D,,)&amp;"","")</f>
        <v>Tc Security Trustee Limited</v>
      </c>
      <c r="E2243" s="19">
        <f>IFERROR(_xlfn.XLOOKUP(Apollo_Results[[#This Row],[Company Number ]],Apollo_Data___Inc_Lender!A:A,Apollo_Data___Inc_Lender!E:E,"",),"")</f>
        <v>44286</v>
      </c>
      <c r="F2243" s="8" t="str">
        <f>IFERROR(_xlfn.XLOOKUP(Apollo_Results[[#This Row],[Company Number ]],Apollo_Data___Inc_Lender!A:A,Apollo_Data___Inc_Lender!F:F,"",0)&amp;"","")</f>
        <v>fully-satisfied</v>
      </c>
      <c r="G2243" s="19">
        <f>_xlfn.XLOOKUP(Apollo_Results[[#This Row],[Company Number ]],Apollo_Data___Inc_Lender!A:A,Apollo_Data___Inc_Lender!G:G,"",0)</f>
        <v>42663</v>
      </c>
      <c r="H2243" s="8" t="str">
        <f>IFERROR(Apollo_Data__Comp_No[[#This Row],[First Name]],"")</f>
        <v>Raffaele</v>
      </c>
      <c r="I2243" s="8" t="str">
        <f>IFERROR(Apollo_Data__Comp_No[[#This Row],[Last Name]],"")</f>
        <v>Russo</v>
      </c>
      <c r="M2243" s="8" t="str">
        <f>IFERROR(Apollo_Data__Comp_No[[#This Row],[Company Linkedin Url]],"")</f>
        <v>http://www.linkedin.com/company/yield-me</v>
      </c>
      <c r="N2243" s="8" t="str">
        <f>IFERROR(Apollo_Data__Comp_No[[#This Row],[Website]],"")</f>
        <v>https://yieldme.co.uk</v>
      </c>
      <c r="O2243" s="8" t="str">
        <f>IFERROR(Apollo_Data__Comp_No[[#This Row],[Company Address]],"")</f>
        <v>Loughborough, England, United Kingdom</v>
      </c>
      <c r="P2243" s="32"/>
    </row>
    <row r="2244" spans="1:16" x14ac:dyDescent="0.4">
      <c r="A2244" s="18" t="str">
        <f>IFERROR(Apollo_Data__Comp_No[[#This Row],[CH Company number]],"")</f>
        <v>OC423987</v>
      </c>
      <c r="B2244" s="14" t="str">
        <f>IFERROR(Apollo_Data__Comp_No[[#This Row],[company]],"")</f>
        <v>Thirlmere Deacon Property Investment</v>
      </c>
      <c r="C2244" s="14" t="str">
        <f>IFERROR(_xlfn.XLOOKUP(Apollo_Results[[#This Row],[Company Number ]],Apollo_Data___Inc_Lender!A:A,Apollo_Data___Inc_Lender!C:C,,)&amp;"","")</f>
        <v>Austal Investments Ltd; Mowat Investments Ltd; Romt Investments Ltd; Thirlmere Deacon Holdings Ltd</v>
      </c>
      <c r="D2244" s="8" t="str">
        <f>IFERROR(_xlfn.XLOOKUP(Apollo_Results[[#This Row],[Company Number ]],Apollo_Data___Inc_Lender!A:A,Apollo_Data___Inc_Lender!D:D,,)&amp;"","")</f>
        <v/>
      </c>
      <c r="E2244" s="19">
        <f>IFERROR(_xlfn.XLOOKUP(Apollo_Results[[#This Row],[Company Number ]],Apollo_Data___Inc_Lender!A:A,Apollo_Data___Inc_Lender!E:E,"",),"")</f>
        <v>0</v>
      </c>
      <c r="F2244" s="8" t="str">
        <f>IFERROR(_xlfn.XLOOKUP(Apollo_Results[[#This Row],[Company Number ]],Apollo_Data___Inc_Lender!A:A,Apollo_Data___Inc_Lender!F:F,"",0)&amp;"","")</f>
        <v/>
      </c>
      <c r="G2244" s="19">
        <f>_xlfn.XLOOKUP(Apollo_Results[[#This Row],[Company Number ]],Apollo_Data___Inc_Lender!A:A,Apollo_Data___Inc_Lender!G:G,"",0)</f>
        <v>43346</v>
      </c>
      <c r="H2244" s="8" t="str">
        <f>IFERROR(Apollo_Data__Comp_No[[#This Row],[First Name]],"")</f>
        <v>Stuart</v>
      </c>
      <c r="I2244" s="8" t="str">
        <f>IFERROR(Apollo_Data__Comp_No[[#This Row],[Last Name]],"")</f>
        <v>Williams</v>
      </c>
      <c r="M2244" s="8" t="str">
        <f>IFERROR(Apollo_Data__Comp_No[[#This Row],[Company Linkedin Url]],"")</f>
        <v>http://www.linkedin.com/company/thirlmere-deacon-property-investment</v>
      </c>
      <c r="N2244" s="8" t="str">
        <f>IFERROR(Apollo_Data__Comp_No[[#This Row],[Website]],"")</f>
        <v>https://tdpropertyinvestment.com</v>
      </c>
      <c r="O2244" s="8" t="str">
        <f>IFERROR(Apollo_Data__Comp_No[[#This Row],[Company Address]],"")</f>
        <v>Cavendish Square, London, England, United Kingdom, W1G 9</v>
      </c>
      <c r="P2244" s="32"/>
    </row>
    <row r="2245" spans="1:16" x14ac:dyDescent="0.4">
      <c r="A2245" s="18" t="str">
        <f>IFERROR(Apollo_Data__Comp_No[[#This Row],[CH Company number]],"")</f>
        <v>05568164</v>
      </c>
      <c r="B2245" s="14" t="str">
        <f>IFERROR(Apollo_Data__Comp_No[[#This Row],[company]],"")</f>
        <v>Wilton Developments</v>
      </c>
      <c r="C2245" s="14" t="str">
        <f>IFERROR(_xlfn.XLOOKUP(Apollo_Results[[#This Row],[Company Number ]],Apollo_Data___Inc_Lender!A:A,Apollo_Data___Inc_Lender!C:C,,)&amp;"","")</f>
        <v>Erica - Bellhouse; Angela - James; William - Moore; Jason - Stowe</v>
      </c>
      <c r="D2245" s="8" t="str">
        <f>IFERROR(_xlfn.XLOOKUP(Apollo_Results[[#This Row],[Company Number ]],Apollo_Data___Inc_Lender!A:A,Apollo_Data___Inc_Lender!D:D,,)&amp;"","")</f>
        <v>Jrm Investments Limited</v>
      </c>
      <c r="E2245" s="19">
        <f>IFERROR(_xlfn.XLOOKUP(Apollo_Results[[#This Row],[Company Number ]],Apollo_Data___Inc_Lender!A:A,Apollo_Data___Inc_Lender!E:E,"",),"")</f>
        <v>44236</v>
      </c>
      <c r="F2245" s="8" t="str">
        <f>IFERROR(_xlfn.XLOOKUP(Apollo_Results[[#This Row],[Company Number ]],Apollo_Data___Inc_Lender!A:A,Apollo_Data___Inc_Lender!F:F,"",0)&amp;"","")</f>
        <v>outstanding</v>
      </c>
      <c r="G2245" s="19">
        <f>_xlfn.XLOOKUP(Apollo_Results[[#This Row],[Company Number ]],Apollo_Data___Inc_Lender!A:A,Apollo_Data___Inc_Lender!G:G,"",0)</f>
        <v>38615</v>
      </c>
      <c r="H2245" s="8" t="str">
        <f>IFERROR(Apollo_Data__Comp_No[[#This Row],[First Name]],"")</f>
        <v>Rach</v>
      </c>
      <c r="I2245" s="8" t="str">
        <f>IFERROR(Apollo_Data__Comp_No[[#This Row],[Last Name]],"")</f>
        <v>Clarke</v>
      </c>
      <c r="M2245" s="8" t="str">
        <f>IFERROR(Apollo_Data__Comp_No[[#This Row],[Company Linkedin Url]],"")</f>
        <v>http://www.linkedin.com/company/wilton-developments</v>
      </c>
      <c r="N2245" s="8" t="str">
        <f>IFERROR(Apollo_Data__Comp_No[[#This Row],[Website]],"")</f>
        <v>https://wiltondevelopments.co.uk</v>
      </c>
      <c r="O2245" s="8" t="str">
        <f>IFERROR(Apollo_Data__Comp_No[[#This Row],[Company Address]],"")</f>
        <v>10 South Parade, Leeds, England, United Kingdom, LS1 5AL</v>
      </c>
      <c r="P2245" s="32"/>
    </row>
    <row r="2246" spans="1:16" x14ac:dyDescent="0.4">
      <c r="A2246" s="18" t="str">
        <f>IFERROR(Apollo_Data__Comp_No[[#This Row],[CH Company number]],"")</f>
        <v>12553043</v>
      </c>
      <c r="B2246" s="14" t="str">
        <f>IFERROR(Apollo_Data__Comp_No[[#This Row],[company]],"")</f>
        <v>Forge Development</v>
      </c>
      <c r="C2246" s="14" t="str">
        <f>IFERROR(_xlfn.XLOOKUP(Apollo_Results[[#This Row],[Company Number ]],Apollo_Data___Inc_Lender!A:A,Apollo_Data___Inc_Lender!C:C,,)&amp;"","")</f>
        <v>Melanie - Overton; Paul - Overton</v>
      </c>
      <c r="D2246" s="8" t="str">
        <f>IFERROR(_xlfn.XLOOKUP(Apollo_Results[[#This Row],[Company Number ]],Apollo_Data___Inc_Lender!A:A,Apollo_Data___Inc_Lender!D:D,,)&amp;"","")</f>
        <v/>
      </c>
      <c r="E2246" s="19">
        <f>IFERROR(_xlfn.XLOOKUP(Apollo_Results[[#This Row],[Company Number ]],Apollo_Data___Inc_Lender!A:A,Apollo_Data___Inc_Lender!E:E,"",),"")</f>
        <v>0</v>
      </c>
      <c r="F2246" s="8" t="str">
        <f>IFERROR(_xlfn.XLOOKUP(Apollo_Results[[#This Row],[Company Number ]],Apollo_Data___Inc_Lender!A:A,Apollo_Data___Inc_Lender!F:F,"",0)&amp;"","")</f>
        <v/>
      </c>
      <c r="G2246" s="19">
        <f>_xlfn.XLOOKUP(Apollo_Results[[#This Row],[Company Number ]],Apollo_Data___Inc_Lender!A:A,Apollo_Data___Inc_Lender!G:G,"",0)</f>
        <v>43930</v>
      </c>
      <c r="H2246" s="8" t="str">
        <f>IFERROR(Apollo_Data__Comp_No[[#This Row],[First Name]],"")</f>
        <v>James</v>
      </c>
      <c r="I2246" s="8" t="str">
        <f>IFERROR(Apollo_Data__Comp_No[[#This Row],[Last Name]],"")</f>
        <v>Wilmot</v>
      </c>
      <c r="M2246" s="8" t="str">
        <f>IFERROR(Apollo_Data__Comp_No[[#This Row],[Company Linkedin Url]],"")</f>
        <v>http://www.linkedin.com/company/forge-development</v>
      </c>
      <c r="N2246" s="8" t="str">
        <f>IFERROR(Apollo_Data__Comp_No[[#This Row],[Website]],"")</f>
        <v>https://forgedevelopment.co.uk</v>
      </c>
      <c r="O2246" s="8" t="str">
        <f>IFERROR(Apollo_Data__Comp_No[[#This Row],[Company Address]],"")</f>
        <v>Storeys Gate, London, England, United Kingdom</v>
      </c>
      <c r="P2246" s="32"/>
    </row>
    <row r="2247" spans="1:16" x14ac:dyDescent="0.4">
      <c r="A2247" s="18" t="str">
        <f>IFERROR(Apollo_Data__Comp_No[[#This Row],[CH Company number]],"")</f>
        <v>14008385</v>
      </c>
      <c r="B2247" s="14" t="str">
        <f>IFERROR(Apollo_Data__Comp_No[[#This Row],[company]],"")</f>
        <v>Switch Property Group</v>
      </c>
      <c r="C2247" s="14" t="str">
        <f>IFERROR(_xlfn.XLOOKUP(Apollo_Results[[#This Row],[Company Number ]],Apollo_Data___Inc_Lender!A:A,Apollo_Data___Inc_Lender!C:C,,)&amp;"","")</f>
        <v>Hannah - Jones; Nicholas - Jones</v>
      </c>
      <c r="D2247" s="8" t="str">
        <f>IFERROR(_xlfn.XLOOKUP(Apollo_Results[[#This Row],[Company Number ]],Apollo_Data___Inc_Lender!A:A,Apollo_Data___Inc_Lender!D:D,,)&amp;"","")</f>
        <v/>
      </c>
      <c r="E2247" s="19">
        <f>IFERROR(_xlfn.XLOOKUP(Apollo_Results[[#This Row],[Company Number ]],Apollo_Data___Inc_Lender!A:A,Apollo_Data___Inc_Lender!E:E,"",),"")</f>
        <v>0</v>
      </c>
      <c r="F2247" s="8" t="str">
        <f>IFERROR(_xlfn.XLOOKUP(Apollo_Results[[#This Row],[Company Number ]],Apollo_Data___Inc_Lender!A:A,Apollo_Data___Inc_Lender!F:F,"",0)&amp;"","")</f>
        <v/>
      </c>
      <c r="G2247" s="19">
        <f>_xlfn.XLOOKUP(Apollo_Results[[#This Row],[Company Number ]],Apollo_Data___Inc_Lender!A:A,Apollo_Data___Inc_Lender!G:G,"",0)</f>
        <v>44649</v>
      </c>
      <c r="H2247" s="8" t="str">
        <f>IFERROR(Apollo_Data__Comp_No[[#This Row],[First Name]],"")</f>
        <v>Jason</v>
      </c>
      <c r="I2247" s="8" t="str">
        <f>IFERROR(Apollo_Data__Comp_No[[#This Row],[Last Name]],"")</f>
        <v>Knowles</v>
      </c>
      <c r="M2247" s="8" t="str">
        <f>IFERROR(Apollo_Data__Comp_No[[#This Row],[Company Linkedin Url]],"")</f>
        <v>http://www.linkedin.com/company/switch-property-group</v>
      </c>
      <c r="N2247" s="8" t="str">
        <f>IFERROR(Apollo_Data__Comp_No[[#This Row],[Website]],"")</f>
        <v>https://switchpropertygroup.com</v>
      </c>
      <c r="O2247" s="8" t="str">
        <f>IFERROR(Apollo_Data__Comp_No[[#This Row],[Company Address]],"")</f>
        <v>Freckleton, England, United Kingdom, PR4</v>
      </c>
      <c r="P2247" s="32"/>
    </row>
    <row r="2248" spans="1:16" x14ac:dyDescent="0.4">
      <c r="A2248" s="18" t="str">
        <f>IFERROR(Apollo_Data__Comp_No[[#This Row],[CH Company number]],"")</f>
        <v>00549704</v>
      </c>
      <c r="B2248" s="14" t="str">
        <f>IFERROR(Apollo_Data__Comp_No[[#This Row],[company]],"")</f>
        <v>Store Property Investments Ltd</v>
      </c>
      <c r="C2248" s="14" t="str">
        <f>IFERROR(_xlfn.XLOOKUP(Apollo_Results[[#This Row],[Company Number ]],Apollo_Data___Inc_Lender!A:A,Apollo_Data___Inc_Lender!C:C,,)&amp;"","")</f>
        <v>Gary - Hawkins; Daniel - Dempsey; Ross - Moyler; Paul - Rowland; Jacqueline - Wickens; Roger - Wickens; Wickens, Sarah Foster</v>
      </c>
      <c r="D2248" s="8" t="str">
        <f>IFERROR(_xlfn.XLOOKUP(Apollo_Results[[#This Row],[Company Number ]],Apollo_Data___Inc_Lender!A:A,Apollo_Data___Inc_Lender!D:D,,)&amp;"","")</f>
        <v>Mount Street Mortgage Servicing Limited as Security Agent</v>
      </c>
      <c r="E2248" s="19">
        <f>IFERROR(_xlfn.XLOOKUP(Apollo_Results[[#This Row],[Company Number ]],Apollo_Data___Inc_Lender!A:A,Apollo_Data___Inc_Lender!E:E,"",),"")</f>
        <v>45714</v>
      </c>
      <c r="F2248" s="8" t="str">
        <f>IFERROR(_xlfn.XLOOKUP(Apollo_Results[[#This Row],[Company Number ]],Apollo_Data___Inc_Lender!A:A,Apollo_Data___Inc_Lender!F:F,"",0)&amp;"","")</f>
        <v>outstanding</v>
      </c>
      <c r="G2248" s="19">
        <f>_xlfn.XLOOKUP(Apollo_Results[[#This Row],[Company Number ]],Apollo_Data___Inc_Lender!A:A,Apollo_Data___Inc_Lender!G:G,"",0)</f>
        <v>20232</v>
      </c>
      <c r="H2248" s="8" t="str">
        <f>IFERROR(Apollo_Data__Comp_No[[#This Row],[First Name]],"")</f>
        <v>George</v>
      </c>
      <c r="I2248" s="8" t="str">
        <f>IFERROR(Apollo_Data__Comp_No[[#This Row],[Last Name]],"")</f>
        <v>Augustin</v>
      </c>
      <c r="M2248" s="8" t="str">
        <f>IFERROR(Apollo_Data__Comp_No[[#This Row],[Company Linkedin Url]],"")</f>
        <v>http://www.linkedin.com/company/store-property-group</v>
      </c>
      <c r="N2248" s="8" t="str">
        <f>IFERROR(Apollo_Data__Comp_No[[#This Row],[Website]],"")</f>
        <v>https://storeproperty.co.uk</v>
      </c>
      <c r="O2248" s="8" t="str">
        <f>IFERROR(Apollo_Data__Comp_No[[#This Row],[Company Address]],"")</f>
        <v>4 Park Road, Chichester, England, United Kingdom, PO20 0PR</v>
      </c>
      <c r="P2248" s="32"/>
    </row>
    <row r="2249" spans="1:16" x14ac:dyDescent="0.4">
      <c r="A2249" s="18" t="str">
        <f>IFERROR(Apollo_Data__Comp_No[[#This Row],[CH Company number]],"")</f>
        <v>03011012</v>
      </c>
      <c r="B2249" s="14" t="str">
        <f>IFERROR(Apollo_Data__Comp_No[[#This Row],[company]],"")</f>
        <v>Murston Construction Ltd</v>
      </c>
      <c r="C2249" s="14" t="str">
        <f>IFERROR(_xlfn.XLOOKUP(Apollo_Results[[#This Row],[Company Number ]],Apollo_Data___Inc_Lender!A:A,Apollo_Data___Inc_Lender!C:C,,)&amp;"","")</f>
        <v>Lee - Allan; Roy - Allan; Stuart - Allan</v>
      </c>
      <c r="D2249" s="8" t="str">
        <f>IFERROR(_xlfn.XLOOKUP(Apollo_Results[[#This Row],[Company Number ]],Apollo_Data___Inc_Lender!A:A,Apollo_Data___Inc_Lender!D:D,,)&amp;"","")</f>
        <v>Msp Capital LTD</v>
      </c>
      <c r="E2249" s="19">
        <f>IFERROR(_xlfn.XLOOKUP(Apollo_Results[[#This Row],[Company Number ]],Apollo_Data___Inc_Lender!A:A,Apollo_Data___Inc_Lender!E:E,"",),"")</f>
        <v>45680</v>
      </c>
      <c r="F2249" s="8" t="str">
        <f>IFERROR(_xlfn.XLOOKUP(Apollo_Results[[#This Row],[Company Number ]],Apollo_Data___Inc_Lender!A:A,Apollo_Data___Inc_Lender!F:F,"",0)&amp;"","")</f>
        <v>outstanding</v>
      </c>
      <c r="G2249" s="19">
        <f>_xlfn.XLOOKUP(Apollo_Results[[#This Row],[Company Number ]],Apollo_Data___Inc_Lender!A:A,Apollo_Data___Inc_Lender!G:G,"",0)</f>
        <v>34717</v>
      </c>
      <c r="H2249" s="8" t="str">
        <f>IFERROR(Apollo_Data__Comp_No[[#This Row],[First Name]],"")</f>
        <v>Stuart</v>
      </c>
      <c r="I2249" s="8" t="str">
        <f>IFERROR(Apollo_Data__Comp_No[[#This Row],[Last Name]],"")</f>
        <v>Allan</v>
      </c>
      <c r="M2249" s="8" t="str">
        <f>IFERROR(Apollo_Data__Comp_No[[#This Row],[Company Linkedin Url]],"")</f>
        <v>http://www.linkedin.com/company/murston-construction-ltd</v>
      </c>
      <c r="N2249" s="8" t="str">
        <f>IFERROR(Apollo_Data__Comp_No[[#This Row],[Website]],"")</f>
        <v>https://murstongroup.co.uk</v>
      </c>
      <c r="O2249" s="8" t="str">
        <f>IFERROR(Apollo_Data__Comp_No[[#This Row],[Company Address]],"")</f>
        <v>Ashford, England, United Kingdom, TN26 3</v>
      </c>
      <c r="P2249" s="32"/>
    </row>
    <row r="2250" spans="1:16" x14ac:dyDescent="0.4">
      <c r="A2250" s="18" t="str">
        <f>IFERROR(Apollo_Data__Comp_No[[#This Row],[CH Company number]],"")</f>
        <v>14719494</v>
      </c>
      <c r="B2250" s="14" t="str">
        <f>IFERROR(Apollo_Data__Comp_No[[#This Row],[company]],"")</f>
        <v>Smart &amp; Co</v>
      </c>
      <c r="C2250" s="14" t="str">
        <f>IFERROR(_xlfn.XLOOKUP(Apollo_Results[[#This Row],[Company Number ]],Apollo_Data___Inc_Lender!A:A,Apollo_Data___Inc_Lender!C:C,,)&amp;"","")</f>
        <v>Nimra - Qureshi</v>
      </c>
      <c r="D2250" s="8" t="str">
        <f>IFERROR(_xlfn.XLOOKUP(Apollo_Results[[#This Row],[Company Number ]],Apollo_Data___Inc_Lender!A:A,Apollo_Data___Inc_Lender!D:D,,)&amp;"","")</f>
        <v/>
      </c>
      <c r="E2250" s="19">
        <f>IFERROR(_xlfn.XLOOKUP(Apollo_Results[[#This Row],[Company Number ]],Apollo_Data___Inc_Lender!A:A,Apollo_Data___Inc_Lender!E:E,"",),"")</f>
        <v>0</v>
      </c>
      <c r="F2250" s="8" t="str">
        <f>IFERROR(_xlfn.XLOOKUP(Apollo_Results[[#This Row],[Company Number ]],Apollo_Data___Inc_Lender!A:A,Apollo_Data___Inc_Lender!F:F,"",0)&amp;"","")</f>
        <v/>
      </c>
      <c r="G2250" s="19">
        <f>_xlfn.XLOOKUP(Apollo_Results[[#This Row],[Company Number ]],Apollo_Data___Inc_Lender!A:A,Apollo_Data___Inc_Lender!G:G,"",0)</f>
        <v>44994</v>
      </c>
      <c r="H2250" s="8" t="str">
        <f>IFERROR(Apollo_Data__Comp_No[[#This Row],[First Name]],"")</f>
        <v>Graeme</v>
      </c>
      <c r="I2250" s="8" t="str">
        <f>IFERROR(Apollo_Data__Comp_No[[#This Row],[Last Name]],"")</f>
        <v>Duncan</v>
      </c>
      <c r="M2250" s="8" t="str">
        <f>IFERROR(Apollo_Data__Comp_No[[#This Row],[Company Linkedin Url]],"")</f>
        <v>http://www.linkedin.com/company/smart-&amp;-co</v>
      </c>
      <c r="N2250" s="8" t="str">
        <f>IFERROR(Apollo_Data__Comp_No[[#This Row],[Website]],"")</f>
        <v>https://smartandco.co.uk</v>
      </c>
      <c r="O2250" s="8" t="str">
        <f>IFERROR(Apollo_Data__Comp_No[[#This Row],[Company Address]],"")</f>
        <v>13 Marshall Place, Scotland, United Kingdom, PH2 8AH</v>
      </c>
      <c r="P2250" s="32"/>
    </row>
    <row r="2251" spans="1:16" x14ac:dyDescent="0.4">
      <c r="A2251" s="18" t="str">
        <f>IFERROR(Apollo_Data__Comp_No[[#This Row],[CH Company number]],"")</f>
        <v>07312808</v>
      </c>
      <c r="B2251" s="14" t="str">
        <f>IFERROR(Apollo_Data__Comp_No[[#This Row],[company]],"")</f>
        <v>EMK Developments Ltd</v>
      </c>
      <c r="C2251" s="14" t="str">
        <f>IFERROR(_xlfn.XLOOKUP(Apollo_Results[[#This Row],[Company Number ]],Apollo_Data___Inc_Lender!A:A,Apollo_Data___Inc_Lender!C:C,,)&amp;"","")</f>
        <v>Emma - O'Keeffe; Kevin - O'Keeffe</v>
      </c>
      <c r="D2251" s="8" t="str">
        <f>IFERROR(_xlfn.XLOOKUP(Apollo_Results[[#This Row],[Company Number ]],Apollo_Data___Inc_Lender!A:A,Apollo_Data___Inc_Lender!D:D,,)&amp;"","")</f>
        <v/>
      </c>
      <c r="E2251" s="19">
        <f>IFERROR(_xlfn.XLOOKUP(Apollo_Results[[#This Row],[Company Number ]],Apollo_Data___Inc_Lender!A:A,Apollo_Data___Inc_Lender!E:E,"",),"")</f>
        <v>0</v>
      </c>
      <c r="F2251" s="8" t="str">
        <f>IFERROR(_xlfn.XLOOKUP(Apollo_Results[[#This Row],[Company Number ]],Apollo_Data___Inc_Lender!A:A,Apollo_Data___Inc_Lender!F:F,"",0)&amp;"","")</f>
        <v/>
      </c>
      <c r="G2251" s="19">
        <f>_xlfn.XLOOKUP(Apollo_Results[[#This Row],[Company Number ]],Apollo_Data___Inc_Lender!A:A,Apollo_Data___Inc_Lender!G:G,"",0)</f>
        <v>40372</v>
      </c>
      <c r="H2251" s="8" t="str">
        <f>IFERROR(Apollo_Data__Comp_No[[#This Row],[First Name]],"")</f>
        <v>Kevin</v>
      </c>
      <c r="I2251" s="8" t="str">
        <f>IFERROR(Apollo_Data__Comp_No[[#This Row],[Last Name]],"")</f>
        <v>O'Keeffe</v>
      </c>
      <c r="M2251" s="8" t="str">
        <f>IFERROR(Apollo_Data__Comp_No[[#This Row],[Company Linkedin Url]],"")</f>
        <v>http://www.linkedin.com/company/emk-developments-ltd</v>
      </c>
      <c r="N2251" s="8" t="str">
        <f>IFERROR(Apollo_Data__Comp_No[[#This Row],[Website]],"")</f>
        <v>https://em-k.co.uk</v>
      </c>
      <c r="O2251" s="8" t="str">
        <f>IFERROR(Apollo_Data__Comp_No[[#This Row],[Company Address]],"")</f>
        <v>Horsham, England, United Kingdom</v>
      </c>
      <c r="P2251" s="32"/>
    </row>
    <row r="2252" spans="1:16" x14ac:dyDescent="0.4">
      <c r="A2252" s="18" t="str">
        <f>IFERROR(Apollo_Data__Comp_No[[#This Row],[CH Company number]],"")</f>
        <v>14671191</v>
      </c>
      <c r="B2252" s="14" t="str">
        <f>IFERROR(Apollo_Data__Comp_No[[#This Row],[company]],"")</f>
        <v>Savoys Education</v>
      </c>
      <c r="C2252" s="14" t="str">
        <f>IFERROR(_xlfn.XLOOKUP(Apollo_Results[[#This Row],[Company Number ]],Apollo_Data___Inc_Lender!A:A,Apollo_Data___Inc_Lender!C:C,,)&amp;"","")</f>
        <v/>
      </c>
      <c r="D2252" s="8" t="str">
        <f>IFERROR(_xlfn.XLOOKUP(Apollo_Results[[#This Row],[Company Number ]],Apollo_Data___Inc_Lender!A:A,Apollo_Data___Inc_Lender!D:D,,)&amp;"","")</f>
        <v/>
      </c>
      <c r="E2252" s="19">
        <f>IFERROR(_xlfn.XLOOKUP(Apollo_Results[[#This Row],[Company Number ]],Apollo_Data___Inc_Lender!A:A,Apollo_Data___Inc_Lender!E:E,"",),"")</f>
        <v>0</v>
      </c>
      <c r="F2252" s="8" t="str">
        <f>IFERROR(_xlfn.XLOOKUP(Apollo_Results[[#This Row],[Company Number ]],Apollo_Data___Inc_Lender!A:A,Apollo_Data___Inc_Lender!F:F,"",0)&amp;"","")</f>
        <v/>
      </c>
      <c r="G2252" s="19">
        <f>_xlfn.XLOOKUP(Apollo_Results[[#This Row],[Company Number ]],Apollo_Data___Inc_Lender!A:A,Apollo_Data___Inc_Lender!G:G,"",0)</f>
        <v>0</v>
      </c>
      <c r="H2252" s="8" t="str">
        <f>IFERROR(Apollo_Data__Comp_No[[#This Row],[First Name]],"")</f>
        <v>Hardeep</v>
      </c>
      <c r="I2252" s="8" t="str">
        <f>IFERROR(Apollo_Data__Comp_No[[#This Row],[Last Name]],"")</f>
        <v>Toor</v>
      </c>
      <c r="M2252" s="8" t="str">
        <f>IFERROR(Apollo_Data__Comp_No[[#This Row],[Company Linkedin Url]],"")</f>
        <v>http://www.linkedin.com/company/savoys-education</v>
      </c>
      <c r="N2252" s="8" t="str">
        <f>IFERROR(Apollo_Data__Comp_No[[#This Row],[Website]],"")</f>
        <v>https://savoysproperties.co.uk</v>
      </c>
      <c r="O2252" s="8" t="str">
        <f>IFERROR(Apollo_Data__Comp_No[[#This Row],[Company Address]],"")</f>
        <v>4 Station Parade, Ruislip, England, United Kingdom, HA4 7DL</v>
      </c>
      <c r="P2252" s="32"/>
    </row>
    <row r="2253" spans="1:16" x14ac:dyDescent="0.4">
      <c r="A2253" s="18" t="str">
        <f>IFERROR(Apollo_Data__Comp_No[[#This Row],[CH Company number]],"")</f>
        <v>08438771</v>
      </c>
      <c r="B2253" s="14" t="str">
        <f>IFERROR(Apollo_Data__Comp_No[[#This Row],[company]],"")</f>
        <v>Greenvilla Homes Ltd</v>
      </c>
      <c r="C2253" s="14" t="str">
        <f>IFERROR(_xlfn.XLOOKUP(Apollo_Results[[#This Row],[Company Number ]],Apollo_Data___Inc_Lender!A:A,Apollo_Data___Inc_Lender!C:C,,)&amp;"","")</f>
        <v>Anthony - Smith; Chelsea - Smith; Jordan - Smith</v>
      </c>
      <c r="D2253" s="8" t="str">
        <f>IFERROR(_xlfn.XLOOKUP(Apollo_Results[[#This Row],[Company Number ]],Apollo_Data___Inc_Lender!A:A,Apollo_Data___Inc_Lender!D:D,,)&amp;"","")</f>
        <v>Paragon Development Finance Limited</v>
      </c>
      <c r="E2253" s="19">
        <f>IFERROR(_xlfn.XLOOKUP(Apollo_Results[[#This Row],[Company Number ]],Apollo_Data___Inc_Lender!A:A,Apollo_Data___Inc_Lender!E:E,"",),"")</f>
        <v>44616</v>
      </c>
      <c r="F2253" s="8" t="str">
        <f>IFERROR(_xlfn.XLOOKUP(Apollo_Results[[#This Row],[Company Number ]],Apollo_Data___Inc_Lender!A:A,Apollo_Data___Inc_Lender!F:F,"",0)&amp;"","")</f>
        <v>fully-satisfied</v>
      </c>
      <c r="G2253" s="19">
        <f>_xlfn.XLOOKUP(Apollo_Results[[#This Row],[Company Number ]],Apollo_Data___Inc_Lender!A:A,Apollo_Data___Inc_Lender!G:G,"",0)</f>
        <v>41344</v>
      </c>
      <c r="H2253" s="8" t="str">
        <f>IFERROR(Apollo_Data__Comp_No[[#This Row],[First Name]],"")</f>
        <v>Ian</v>
      </c>
      <c r="I2253" s="8" t="str">
        <f>IFERROR(Apollo_Data__Comp_No[[#This Row],[Last Name]],"")</f>
        <v>McMulkin</v>
      </c>
      <c r="M2253" s="8" t="str">
        <f>IFERROR(Apollo_Data__Comp_No[[#This Row],[Company Linkedin Url]],"")</f>
        <v>http://www.linkedin.com/company/greenvilla-homes-limited</v>
      </c>
      <c r="N2253" s="8" t="str">
        <f>IFERROR(Apollo_Data__Comp_No[[#This Row],[Website]],"")</f>
        <v>https://greenvillahomesltd.com</v>
      </c>
      <c r="O2253" s="8" t="str">
        <f>IFERROR(Apollo_Data__Comp_No[[#This Row],[Company Address]],"")</f>
        <v>Station Road, Solihull, England, United Kingdom, B93 0</v>
      </c>
      <c r="P2253" s="32"/>
    </row>
    <row r="2254" spans="1:16" x14ac:dyDescent="0.4">
      <c r="A2254" s="18" t="str">
        <f>IFERROR(Apollo_Data__Comp_No[[#This Row],[CH Company number]],"")</f>
        <v>07534245</v>
      </c>
      <c r="B2254" s="14" t="str">
        <f>IFERROR(Apollo_Data__Comp_No[[#This Row],[company]],"")</f>
        <v>TylerMandic Ltd</v>
      </c>
      <c r="C2254" s="14" t="str">
        <f>IFERROR(_xlfn.XLOOKUP(Apollo_Results[[#This Row],[Company Number ]],Apollo_Data___Inc_Lender!A:A,Apollo_Data___Inc_Lender!C:C,,)&amp;"","")</f>
        <v>Gordana - Mandic; Peter - Tyler</v>
      </c>
      <c r="D2254" s="8" t="str">
        <f>IFERROR(_xlfn.XLOOKUP(Apollo_Results[[#This Row],[Company Number ]],Apollo_Data___Inc_Lender!A:A,Apollo_Data___Inc_Lender!D:D,,)&amp;"","")</f>
        <v/>
      </c>
      <c r="E2254" s="19">
        <f>IFERROR(_xlfn.XLOOKUP(Apollo_Results[[#This Row],[Company Number ]],Apollo_Data___Inc_Lender!A:A,Apollo_Data___Inc_Lender!E:E,"",),"")</f>
        <v>0</v>
      </c>
      <c r="F2254" s="8" t="str">
        <f>IFERROR(_xlfn.XLOOKUP(Apollo_Results[[#This Row],[Company Number ]],Apollo_Data___Inc_Lender!A:A,Apollo_Data___Inc_Lender!F:F,"",0)&amp;"","")</f>
        <v/>
      </c>
      <c r="G2254" s="19">
        <f>_xlfn.XLOOKUP(Apollo_Results[[#This Row],[Company Number ]],Apollo_Data___Inc_Lender!A:A,Apollo_Data___Inc_Lender!G:G,"",0)</f>
        <v>40592</v>
      </c>
      <c r="H2254" s="8" t="str">
        <f>IFERROR(Apollo_Data__Comp_No[[#This Row],[First Name]],"")</f>
        <v>Gordana</v>
      </c>
      <c r="I2254" s="8" t="str">
        <f>IFERROR(Apollo_Data__Comp_No[[#This Row],[Last Name]],"")</f>
        <v>Mandic</v>
      </c>
      <c r="M2254" s="8" t="str">
        <f>IFERROR(Apollo_Data__Comp_No[[#This Row],[Company Linkedin Url]],"")</f>
        <v>http://www.linkedin.com/company/tyler-mandic-limited</v>
      </c>
      <c r="N2254" s="8" t="str">
        <f>IFERROR(Apollo_Data__Comp_No[[#This Row],[Website]],"")</f>
        <v>https://tylermandic.co.uk</v>
      </c>
      <c r="O2254" s="8" t="str">
        <f>IFERROR(Apollo_Data__Comp_No[[#This Row],[Company Address]],"")</f>
        <v>346 Fulham Road, London, England, United Kingdom, SW10 9UH</v>
      </c>
      <c r="P2254" s="32"/>
    </row>
    <row r="2255" spans="1:16" x14ac:dyDescent="0.4">
      <c r="A2255" s="18" t="str">
        <f>IFERROR(Apollo_Data__Comp_No[[#This Row],[CH Company number]],"")</f>
        <v>12789664</v>
      </c>
      <c r="B2255" s="14" t="str">
        <f>IFERROR(Apollo_Data__Comp_No[[#This Row],[company]],"")</f>
        <v>ODEON PROPERTIES</v>
      </c>
      <c r="C2255" s="14" t="str">
        <f>IFERROR(_xlfn.XLOOKUP(Apollo_Results[[#This Row],[Company Number ]],Apollo_Data___Inc_Lender!A:A,Apollo_Data___Inc_Lender!C:C,,)&amp;"","")</f>
        <v>Phillip - Hilbeck; Nikolaos - Sakkas</v>
      </c>
      <c r="D2255" s="8" t="str">
        <f>IFERROR(_xlfn.XLOOKUP(Apollo_Results[[#This Row],[Company Number ]],Apollo_Data___Inc_Lender!A:A,Apollo_Data___Inc_Lender!D:D,,)&amp;"","")</f>
        <v>Together Commercial Finance Limited</v>
      </c>
      <c r="E2255" s="19">
        <f>IFERROR(_xlfn.XLOOKUP(Apollo_Results[[#This Row],[Company Number ]],Apollo_Data___Inc_Lender!A:A,Apollo_Data___Inc_Lender!E:E,"",),"")</f>
        <v>45821</v>
      </c>
      <c r="F2255" s="8" t="str">
        <f>IFERROR(_xlfn.XLOOKUP(Apollo_Results[[#This Row],[Company Number ]],Apollo_Data___Inc_Lender!A:A,Apollo_Data___Inc_Lender!F:F,"",0)&amp;"","")</f>
        <v>outstanding</v>
      </c>
      <c r="G2255" s="19">
        <f>_xlfn.XLOOKUP(Apollo_Results[[#This Row],[Company Number ]],Apollo_Data___Inc_Lender!A:A,Apollo_Data___Inc_Lender!G:G,"",0)</f>
        <v>44047</v>
      </c>
      <c r="H2255" s="8" t="str">
        <f>IFERROR(Apollo_Data__Comp_No[[#This Row],[First Name]],"")</f>
        <v>Phillip</v>
      </c>
      <c r="I2255" s="8" t="str">
        <f>IFERROR(Apollo_Data__Comp_No[[#This Row],[Last Name]],"")</f>
        <v>Hilbeck</v>
      </c>
      <c r="M2255" s="8" t="str">
        <f>IFERROR(Apollo_Data__Comp_No[[#This Row],[Company Linkedin Url]],"")</f>
        <v>http://www.linkedin.com/company/odeon-properties</v>
      </c>
      <c r="N2255" s="8" t="str">
        <f>IFERROR(Apollo_Data__Comp_No[[#This Row],[Website]],"")</f>
        <v>https://odeon.pt</v>
      </c>
      <c r="O2255" s="8" t="str">
        <f>IFERROR(Apollo_Data__Comp_No[[#This Row],[Company Address]],"")</f>
        <v>66 Rua Nova do Carvalho, Lisbon, Lisbon, Portugal, 1200-292</v>
      </c>
      <c r="P2255" s="32"/>
    </row>
    <row r="2256" spans="1:16" x14ac:dyDescent="0.4">
      <c r="A2256" s="18" t="str">
        <f>IFERROR(Apollo_Data__Comp_No[[#This Row],[CH Company number]],"")</f>
        <v>13203530</v>
      </c>
      <c r="B2256" s="14" t="str">
        <f>IFERROR(Apollo_Data__Comp_No[[#This Row],[company]],"")</f>
        <v>E5 Group</v>
      </c>
      <c r="C2256" s="14" t="str">
        <f>IFERROR(_xlfn.XLOOKUP(Apollo_Results[[#This Row],[Company Number ]],Apollo_Data___Inc_Lender!A:A,Apollo_Data___Inc_Lender!C:C,,)&amp;"","")</f>
        <v>Francis - Johnson</v>
      </c>
      <c r="D2256" s="8" t="str">
        <f>IFERROR(_xlfn.XLOOKUP(Apollo_Results[[#This Row],[Company Number ]],Apollo_Data___Inc_Lender!A:A,Apollo_Data___Inc_Lender!D:D,,)&amp;"","")</f>
        <v>Lloyds Bank Commercial Finance LTD</v>
      </c>
      <c r="E2256" s="19">
        <f>IFERROR(_xlfn.XLOOKUP(Apollo_Results[[#This Row],[Company Number ]],Apollo_Data___Inc_Lender!A:A,Apollo_Data___Inc_Lender!E:E,"",),"")</f>
        <v>45467</v>
      </c>
      <c r="F2256" s="8" t="str">
        <f>IFERROR(_xlfn.XLOOKUP(Apollo_Results[[#This Row],[Company Number ]],Apollo_Data___Inc_Lender!A:A,Apollo_Data___Inc_Lender!F:F,"",0)&amp;"","")</f>
        <v>outstanding</v>
      </c>
      <c r="G2256" s="19">
        <f>_xlfn.XLOOKUP(Apollo_Results[[#This Row],[Company Number ]],Apollo_Data___Inc_Lender!A:A,Apollo_Data___Inc_Lender!G:G,"",0)</f>
        <v>44243</v>
      </c>
      <c r="H2256" s="8" t="str">
        <f>IFERROR(Apollo_Data__Comp_No[[#This Row],[First Name]],"")</f>
        <v>Kevin</v>
      </c>
      <c r="I2256" s="8" t="str">
        <f>IFERROR(Apollo_Data__Comp_No[[#This Row],[Last Name]],"")</f>
        <v>Stevens</v>
      </c>
      <c r="M2256" s="8" t="str">
        <f>IFERROR(Apollo_Data__Comp_No[[#This Row],[Company Linkedin Url]],"")</f>
        <v>http://www.linkedin.com/company/e5-holding-ag</v>
      </c>
      <c r="N2256" s="8" t="str">
        <f>IFERROR(Apollo_Data__Comp_No[[#This Row],[Website]],"")</f>
        <v>https://e5-holding.com</v>
      </c>
      <c r="O2256" s="8" t="str">
        <f>IFERROR(Apollo_Data__Comp_No[[#This Row],[Company Address]],"")</f>
        <v>25 Waisenhausplatz, Bern, Canton of Bern, Switzerland, 3011</v>
      </c>
      <c r="P2256" s="32"/>
    </row>
    <row r="2257" spans="1:16" x14ac:dyDescent="0.4">
      <c r="A2257" s="18" t="str">
        <f>IFERROR(Apollo_Data__Comp_No[[#This Row],[CH Company number]],"")</f>
        <v>05709567</v>
      </c>
      <c r="B2257" s="14" t="str">
        <f>IFERROR(Apollo_Data__Comp_No[[#This Row],[company]],"")</f>
        <v>Centaur Homes</v>
      </c>
      <c r="C2257" s="14" t="str">
        <f>IFERROR(_xlfn.XLOOKUP(Apollo_Results[[#This Row],[Company Number ]],Apollo_Data___Inc_Lender!A:A,Apollo_Data___Inc_Lender!C:C,,)&amp;"","")</f>
        <v>Mark - Harrison; Andrew - Snape; Mark - Snape</v>
      </c>
      <c r="D2257" s="8" t="str">
        <f>IFERROR(_xlfn.XLOOKUP(Apollo_Results[[#This Row],[Company Number ]],Apollo_Data___Inc_Lender!A:A,Apollo_Data___Inc_Lender!D:D,,)&amp;"","")</f>
        <v>Homes and Communities Agency</v>
      </c>
      <c r="E2257" s="19">
        <f>IFERROR(_xlfn.XLOOKUP(Apollo_Results[[#This Row],[Company Number ]],Apollo_Data___Inc_Lender!A:A,Apollo_Data___Inc_Lender!E:E,"",),"")</f>
        <v>44865</v>
      </c>
      <c r="F2257" s="8" t="str">
        <f>IFERROR(_xlfn.XLOOKUP(Apollo_Results[[#This Row],[Company Number ]],Apollo_Data___Inc_Lender!A:A,Apollo_Data___Inc_Lender!F:F,"",0)&amp;"","")</f>
        <v>outstanding</v>
      </c>
      <c r="G2257" s="19">
        <f>_xlfn.XLOOKUP(Apollo_Results[[#This Row],[Company Number ]],Apollo_Data___Inc_Lender!A:A,Apollo_Data___Inc_Lender!G:G,"",0)</f>
        <v>38762</v>
      </c>
      <c r="H2257" s="8" t="str">
        <f>IFERROR(Apollo_Data__Comp_No[[#This Row],[First Name]],"")</f>
        <v>Mark</v>
      </c>
      <c r="I2257" s="8" t="str">
        <f>IFERROR(Apollo_Data__Comp_No[[#This Row],[Last Name]],"")</f>
        <v>Snape</v>
      </c>
      <c r="M2257" s="8" t="str">
        <f>IFERROR(Apollo_Data__Comp_No[[#This Row],[Company Linkedin Url]],"")</f>
        <v>http://www.linkedin.com/company/centaur-homes</v>
      </c>
      <c r="N2257" s="8" t="str">
        <f>IFERROR(Apollo_Data__Comp_No[[#This Row],[Website]],"")</f>
        <v>https://centaurhomes.co.uk</v>
      </c>
      <c r="O2257" s="8" t="str">
        <f>IFERROR(Apollo_Data__Comp_No[[#This Row],[Company Address]],"")</f>
        <v>Stoke Orchard Road, Cheltenham, England, United Kingdom, GL52 7</v>
      </c>
      <c r="P2257" s="32"/>
    </row>
    <row r="2258" spans="1:16" x14ac:dyDescent="0.4">
      <c r="A2258" s="18" t="str">
        <f>IFERROR(Apollo_Data__Comp_No[[#This Row],[CH Company number]],"")</f>
        <v>13981064</v>
      </c>
      <c r="B2258" s="14" t="str">
        <f>IFERROR(Apollo_Data__Comp_No[[#This Row],[company]],"")</f>
        <v>Cross Group</v>
      </c>
      <c r="C2258" s="14" t="str">
        <f>IFERROR(_xlfn.XLOOKUP(Apollo_Results[[#This Row],[Company Number ]],Apollo_Data___Inc_Lender!A:A,Apollo_Data___Inc_Lender!C:C,,)&amp;"","")</f>
        <v>Charlotte - Cross</v>
      </c>
      <c r="D2258" s="8" t="str">
        <f>IFERROR(_xlfn.XLOOKUP(Apollo_Results[[#This Row],[Company Number ]],Apollo_Data___Inc_Lender!A:A,Apollo_Data___Inc_Lender!D:D,,)&amp;"","")</f>
        <v/>
      </c>
      <c r="E2258" s="19">
        <f>IFERROR(_xlfn.XLOOKUP(Apollo_Results[[#This Row],[Company Number ]],Apollo_Data___Inc_Lender!A:A,Apollo_Data___Inc_Lender!E:E,"",),"")</f>
        <v>0</v>
      </c>
      <c r="F2258" s="8" t="str">
        <f>IFERROR(_xlfn.XLOOKUP(Apollo_Results[[#This Row],[Company Number ]],Apollo_Data___Inc_Lender!A:A,Apollo_Data___Inc_Lender!F:F,"",0)&amp;"","")</f>
        <v/>
      </c>
      <c r="G2258" s="19">
        <f>_xlfn.XLOOKUP(Apollo_Results[[#This Row],[Company Number ]],Apollo_Data___Inc_Lender!A:A,Apollo_Data___Inc_Lender!G:G,"",0)</f>
        <v>44636</v>
      </c>
      <c r="H2258" s="8" t="str">
        <f>IFERROR(Apollo_Data__Comp_No[[#This Row],[First Name]],"")</f>
        <v>Jack</v>
      </c>
      <c r="I2258" s="8" t="str">
        <f>IFERROR(Apollo_Data__Comp_No[[#This Row],[Last Name]],"")</f>
        <v>Matthews</v>
      </c>
      <c r="M2258" s="8" t="str">
        <f>IFERROR(Apollo_Data__Comp_No[[#This Row],[Company Linkedin Url]],"")</f>
        <v>http://www.linkedin.com/company/cross-developments-sussex-limited</v>
      </c>
      <c r="N2258" s="8" t="str">
        <f>IFERROR(Apollo_Data__Comp_No[[#This Row],[Website]],"")</f>
        <v>https://crossgroup.org.uk</v>
      </c>
      <c r="O2258" s="8" t="str">
        <f>IFERROR(Apollo_Data__Comp_No[[#This Row],[Company Address]],"")</f>
        <v>2 Park Road, Lewes, England, United Kingdom, BN7 1BN</v>
      </c>
      <c r="P2258" s="32"/>
    </row>
    <row r="2259" spans="1:16" x14ac:dyDescent="0.4">
      <c r="A2259" s="18" t="str">
        <f>IFERROR(Apollo_Data__Comp_No[[#This Row],[CH Company number]],"")</f>
        <v>12574192</v>
      </c>
      <c r="B2259" s="14" t="str">
        <f>IFERROR(Apollo_Data__Comp_No[[#This Row],[company]],"")</f>
        <v>Brookland Group</v>
      </c>
      <c r="C2259" s="14" t="str">
        <f>IFERROR(_xlfn.XLOOKUP(Apollo_Results[[#This Row],[Company Number ]],Apollo_Data___Inc_Lender!A:A,Apollo_Data___Inc_Lender!C:C,,)&amp;"","")</f>
        <v>Simon - Dawson</v>
      </c>
      <c r="D2259" s="8" t="str">
        <f>IFERROR(_xlfn.XLOOKUP(Apollo_Results[[#This Row],[Company Number ]],Apollo_Data___Inc_Lender!A:A,Apollo_Data___Inc_Lender!D:D,,)&amp;"","")</f>
        <v/>
      </c>
      <c r="E2259" s="19">
        <f>IFERROR(_xlfn.XLOOKUP(Apollo_Results[[#This Row],[Company Number ]],Apollo_Data___Inc_Lender!A:A,Apollo_Data___Inc_Lender!E:E,"",),"")</f>
        <v>0</v>
      </c>
      <c r="F2259" s="8" t="str">
        <f>IFERROR(_xlfn.XLOOKUP(Apollo_Results[[#This Row],[Company Number ]],Apollo_Data___Inc_Lender!A:A,Apollo_Data___Inc_Lender!F:F,"",0)&amp;"","")</f>
        <v/>
      </c>
      <c r="G2259" s="19">
        <f>_xlfn.XLOOKUP(Apollo_Results[[#This Row],[Company Number ]],Apollo_Data___Inc_Lender!A:A,Apollo_Data___Inc_Lender!G:G,"",0)</f>
        <v>43948</v>
      </c>
      <c r="H2259" s="8" t="str">
        <f>IFERROR(Apollo_Data__Comp_No[[#This Row],[First Name]],"")</f>
        <v>Stuart</v>
      </c>
      <c r="I2259" s="8" t="str">
        <f>IFERROR(Apollo_Data__Comp_No[[#This Row],[Last Name]],"")</f>
        <v>Harris</v>
      </c>
      <c r="M2259" s="8" t="str">
        <f>IFERROR(Apollo_Data__Comp_No[[#This Row],[Company Linkedin Url]],"")</f>
        <v>http://www.linkedin.com/company/brooklandgroup</v>
      </c>
      <c r="N2259" s="8" t="str">
        <f>IFERROR(Apollo_Data__Comp_No[[#This Row],[Website]],"")</f>
        <v>https://brooklandgroup.co.uk</v>
      </c>
      <c r="O2259" s="8" t="str">
        <f>IFERROR(Apollo_Data__Comp_No[[#This Row],[Company Address]],"")</f>
        <v>Ashby-de-la-Zouch, England, United Kingdom, LE65</v>
      </c>
      <c r="P2259" s="32"/>
    </row>
    <row r="2260" spans="1:16" x14ac:dyDescent="0.4">
      <c r="A2260" s="18" t="str">
        <f>IFERROR(Apollo_Data__Comp_No[[#This Row],[CH Company number]],"")</f>
        <v>09652307</v>
      </c>
      <c r="B2260" s="14" t="str">
        <f>IFERROR(Apollo_Data__Comp_No[[#This Row],[company]],"")</f>
        <v>Focuss Group Construction Ltd</v>
      </c>
      <c r="C2260" s="14" t="str">
        <f>IFERROR(_xlfn.XLOOKUP(Apollo_Results[[#This Row],[Company Number ]],Apollo_Data___Inc_Lender!A:A,Apollo_Data___Inc_Lender!C:C,,)&amp;"","")</f>
        <v>Radu - Serban</v>
      </c>
      <c r="D2260" s="8" t="str">
        <f>IFERROR(_xlfn.XLOOKUP(Apollo_Results[[#This Row],[Company Number ]],Apollo_Data___Inc_Lender!A:A,Apollo_Data___Inc_Lender!D:D,,)&amp;"","")</f>
        <v/>
      </c>
      <c r="E2260" s="19">
        <f>IFERROR(_xlfn.XLOOKUP(Apollo_Results[[#This Row],[Company Number ]],Apollo_Data___Inc_Lender!A:A,Apollo_Data___Inc_Lender!E:E,"",),"")</f>
        <v>0</v>
      </c>
      <c r="F2260" s="8" t="str">
        <f>IFERROR(_xlfn.XLOOKUP(Apollo_Results[[#This Row],[Company Number ]],Apollo_Data___Inc_Lender!A:A,Apollo_Data___Inc_Lender!F:F,"",0)&amp;"","")</f>
        <v/>
      </c>
      <c r="G2260" s="19">
        <f>_xlfn.XLOOKUP(Apollo_Results[[#This Row],[Company Number ]],Apollo_Data___Inc_Lender!A:A,Apollo_Data___Inc_Lender!G:G,"",0)</f>
        <v>42178</v>
      </c>
      <c r="H2260" s="8" t="str">
        <f>IFERROR(Apollo_Data__Comp_No[[#This Row],[First Name]],"")</f>
        <v>Stefan</v>
      </c>
      <c r="I2260" s="8" t="str">
        <f>IFERROR(Apollo_Data__Comp_No[[#This Row],[Last Name]],"")</f>
        <v>Bogdanel</v>
      </c>
      <c r="M2260" s="8" t="str">
        <f>IFERROR(Apollo_Data__Comp_No[[#This Row],[Company Linkedin Url]],"")</f>
        <v>http://www.linkedin.com/company/focuss-group-construction-ltd</v>
      </c>
      <c r="N2260" s="8" t="str">
        <f>IFERROR(Apollo_Data__Comp_No[[#This Row],[Website]],"")</f>
        <v>https://focussconstruction.co.uk</v>
      </c>
      <c r="O2260" s="8" t="str">
        <f>IFERROR(Apollo_Data__Comp_No[[#This Row],[Company Address]],"")</f>
        <v>35 Ludgate Hill, London, England, United Kingdom, EC4M 7JN</v>
      </c>
      <c r="P2260" s="32"/>
    </row>
    <row r="2261" spans="1:16" x14ac:dyDescent="0.4">
      <c r="A2261" s="18" t="str">
        <f>IFERROR(Apollo_Data__Comp_No[[#This Row],[CH Company number]],"")</f>
        <v>13239545</v>
      </c>
      <c r="B2261" s="14" t="str">
        <f>IFERROR(Apollo_Data__Comp_No[[#This Row],[company]],"")</f>
        <v>J M A Group</v>
      </c>
      <c r="C2261" s="14" t="str">
        <f>IFERROR(_xlfn.XLOOKUP(Apollo_Results[[#This Row],[Company Number ]],Apollo_Data___Inc_Lender!A:A,Apollo_Data___Inc_Lender!C:C,,)&amp;"","")</f>
        <v>Sunnie - Aujla</v>
      </c>
      <c r="D2261" s="8" t="str">
        <f>IFERROR(_xlfn.XLOOKUP(Apollo_Results[[#This Row],[Company Number ]],Apollo_Data___Inc_Lender!A:A,Apollo_Data___Inc_Lender!D:D,,)&amp;"","")</f>
        <v/>
      </c>
      <c r="E2261" s="19">
        <f>IFERROR(_xlfn.XLOOKUP(Apollo_Results[[#This Row],[Company Number ]],Apollo_Data___Inc_Lender!A:A,Apollo_Data___Inc_Lender!E:E,"",),"")</f>
        <v>0</v>
      </c>
      <c r="F2261" s="8" t="str">
        <f>IFERROR(_xlfn.XLOOKUP(Apollo_Results[[#This Row],[Company Number ]],Apollo_Data___Inc_Lender!A:A,Apollo_Data___Inc_Lender!F:F,"",0)&amp;"","")</f>
        <v/>
      </c>
      <c r="G2261" s="19">
        <f>_xlfn.XLOOKUP(Apollo_Results[[#This Row],[Company Number ]],Apollo_Data___Inc_Lender!A:A,Apollo_Data___Inc_Lender!G:G,"",0)</f>
        <v>44257</v>
      </c>
      <c r="H2261" s="8" t="str">
        <f>IFERROR(Apollo_Data__Comp_No[[#This Row],[First Name]],"")</f>
        <v>Mani</v>
      </c>
      <c r="I2261" s="8" t="str">
        <f>IFERROR(Apollo_Data__Comp_No[[#This Row],[Last Name]],"")</f>
        <v>Aujla</v>
      </c>
      <c r="M2261" s="8" t="str">
        <f>IFERROR(Apollo_Data__Comp_No[[#This Row],[Company Linkedin Url]],"")</f>
        <v>http://www.linkedin.com/company/j-m-a</v>
      </c>
      <c r="N2261" s="8" t="str">
        <f>IFERROR(Apollo_Data__Comp_No[[#This Row],[Website]],"")</f>
        <v>https://jmagroup.co.uk</v>
      </c>
      <c r="O2261" s="8" t="str">
        <f>IFERROR(Apollo_Data__Comp_No[[#This Row],[Company Address]],"")</f>
        <v>50 St Paul's Square, Birmingham, England, United Kingdom, B3 1QS</v>
      </c>
      <c r="P2261" s="32"/>
    </row>
    <row r="2262" spans="1:16" x14ac:dyDescent="0.4">
      <c r="A2262" s="18" t="str">
        <f>IFERROR(Apollo_Data__Comp_No[[#This Row],[CH Company number]],"")</f>
        <v>05612170</v>
      </c>
      <c r="B2262" s="14" t="str">
        <f>IFERROR(Apollo_Data__Comp_No[[#This Row],[company]],"")</f>
        <v>Kidbrook Homes</v>
      </c>
      <c r="C2262" s="14" t="str">
        <f>IFERROR(_xlfn.XLOOKUP(Apollo_Results[[#This Row],[Company Number ]],Apollo_Data___Inc_Lender!A:A,Apollo_Data___Inc_Lender!C:C,,)&amp;"","")</f>
        <v>William - Togher; Amanda - Togher</v>
      </c>
      <c r="D2262" s="8" t="str">
        <f>IFERROR(_xlfn.XLOOKUP(Apollo_Results[[#This Row],[Company Number ]],Apollo_Data___Inc_Lender!A:A,Apollo_Data___Inc_Lender!D:D,,)&amp;"","")</f>
        <v>Close Brothers Limited</v>
      </c>
      <c r="E2262" s="19">
        <f>IFERROR(_xlfn.XLOOKUP(Apollo_Results[[#This Row],[Company Number ]],Apollo_Data___Inc_Lender!A:A,Apollo_Data___Inc_Lender!E:E,"",),"")</f>
        <v>45379</v>
      </c>
      <c r="F2262" s="8" t="str">
        <f>IFERROR(_xlfn.XLOOKUP(Apollo_Results[[#This Row],[Company Number ]],Apollo_Data___Inc_Lender!A:A,Apollo_Data___Inc_Lender!F:F,"",0)&amp;"","")</f>
        <v>outstanding</v>
      </c>
      <c r="G2262" s="19">
        <f>_xlfn.XLOOKUP(Apollo_Results[[#This Row],[Company Number ]],Apollo_Data___Inc_Lender!A:A,Apollo_Data___Inc_Lender!G:G,"",0)</f>
        <v>38659</v>
      </c>
      <c r="H2262" s="8" t="str">
        <f>IFERROR(Apollo_Data__Comp_No[[#This Row],[First Name]],"")</f>
        <v>William</v>
      </c>
      <c r="I2262" s="8" t="str">
        <f>IFERROR(Apollo_Data__Comp_No[[#This Row],[Last Name]],"")</f>
        <v>Togher</v>
      </c>
      <c r="M2262" s="8" t="str">
        <f>IFERROR(Apollo_Data__Comp_No[[#This Row],[Company Linkedin Url]],"")</f>
        <v>http://www.linkedin.com/company/kidbrook-homes</v>
      </c>
      <c r="N2262" s="8" t="str">
        <f>IFERROR(Apollo_Data__Comp_No[[#This Row],[Website]],"")</f>
        <v>https://kidbrook.co.uk</v>
      </c>
      <c r="O2262" s="8" t="str">
        <f>IFERROR(Apollo_Data__Comp_No[[#This Row],[Company Address]],"")</f>
        <v>8 Weydon Lane, Farnham, England, United Kingdom, GU9 8QR</v>
      </c>
      <c r="P2262" s="32"/>
    </row>
    <row r="2263" spans="1:16" x14ac:dyDescent="0.4">
      <c r="A2263" s="18" t="str">
        <f>IFERROR(Apollo_Data__Comp_No[[#This Row],[CH Company number]],"")</f>
        <v>11257143</v>
      </c>
      <c r="B2263" s="14" t="str">
        <f>IFERROR(Apollo_Data__Comp_No[[#This Row],[company]],"")</f>
        <v>COLBURN</v>
      </c>
      <c r="C2263" s="14" t="str">
        <f>IFERROR(_xlfn.XLOOKUP(Apollo_Results[[#This Row],[Company Number ]],Apollo_Data___Inc_Lender!A:A,Apollo_Data___Inc_Lender!C:C,,)&amp;"","")</f>
        <v>William - Colburn</v>
      </c>
      <c r="D2263" s="8" t="str">
        <f>IFERROR(_xlfn.XLOOKUP(Apollo_Results[[#This Row],[Company Number ]],Apollo_Data___Inc_Lender!A:A,Apollo_Data___Inc_Lender!D:D,,)&amp;"","")</f>
        <v/>
      </c>
      <c r="E2263" s="19">
        <f>IFERROR(_xlfn.XLOOKUP(Apollo_Results[[#This Row],[Company Number ]],Apollo_Data___Inc_Lender!A:A,Apollo_Data___Inc_Lender!E:E,"",),"")</f>
        <v>0</v>
      </c>
      <c r="F2263" s="8" t="str">
        <f>IFERROR(_xlfn.XLOOKUP(Apollo_Results[[#This Row],[Company Number ]],Apollo_Data___Inc_Lender!A:A,Apollo_Data___Inc_Lender!F:F,"",0)&amp;"","")</f>
        <v/>
      </c>
      <c r="G2263" s="19">
        <f>_xlfn.XLOOKUP(Apollo_Results[[#This Row],[Company Number ]],Apollo_Data___Inc_Lender!A:A,Apollo_Data___Inc_Lender!G:G,"",0)</f>
        <v>43174</v>
      </c>
      <c r="H2263" s="8" t="str">
        <f>IFERROR(Apollo_Data__Comp_No[[#This Row],[First Name]],"")</f>
        <v>Martin</v>
      </c>
      <c r="I2263" s="8" t="str">
        <f>IFERROR(Apollo_Data__Comp_No[[#This Row],[Last Name]],"")</f>
        <v>Evans</v>
      </c>
      <c r="M2263" s="8" t="str">
        <f>IFERROR(Apollo_Data__Comp_No[[#This Row],[Company Linkedin Url]],"")</f>
        <v>http://www.linkedin.com/company/colburn-homes-limited</v>
      </c>
      <c r="N2263" s="8" t="str">
        <f>IFERROR(Apollo_Data__Comp_No[[#This Row],[Website]],"")</f>
        <v>https://colburn.co.uk</v>
      </c>
      <c r="O2263" s="8" t="str">
        <f>IFERROR(Apollo_Data__Comp_No[[#This Row],[Company Address]],"")</f>
        <v>Toadsmoor Road, Brimscombe, England, United Kingdom, GL5 2TE</v>
      </c>
      <c r="P2263" s="32"/>
    </row>
    <row r="2264" spans="1:16" x14ac:dyDescent="0.4">
      <c r="A2264" s="18">
        <f>IFERROR(Apollo_Data__Comp_No[[#This Row],[CH Company number]],"")</f>
        <v>0</v>
      </c>
      <c r="B2264" s="14" t="str">
        <f>IFERROR(Apollo_Data__Comp_No[[#This Row],[company]],"")</f>
        <v>ARA Homes</v>
      </c>
      <c r="C2264" s="14" t="str">
        <f>IFERROR(_xlfn.XLOOKUP(Apollo_Results[[#This Row],[Company Number ]],Apollo_Data___Inc_Lender!A:A,Apollo_Data___Inc_Lender!C:C,,)&amp;"","")</f>
        <v/>
      </c>
      <c r="D2264" s="8" t="str">
        <f>IFERROR(_xlfn.XLOOKUP(Apollo_Results[[#This Row],[Company Number ]],Apollo_Data___Inc_Lender!A:A,Apollo_Data___Inc_Lender!D:D,,)&amp;"","")</f>
        <v/>
      </c>
      <c r="E2264" s="19" t="str">
        <f>IFERROR(_xlfn.XLOOKUP(Apollo_Results[[#This Row],[Company Number ]],Apollo_Data___Inc_Lender!A:A,Apollo_Data___Inc_Lender!E:E,"",),"")</f>
        <v/>
      </c>
      <c r="F2264" s="8" t="str">
        <f>IFERROR(_xlfn.XLOOKUP(Apollo_Results[[#This Row],[Company Number ]],Apollo_Data___Inc_Lender!A:A,Apollo_Data___Inc_Lender!F:F,"",0)&amp;"","")</f>
        <v/>
      </c>
      <c r="G2264" s="19" t="str">
        <f>_xlfn.XLOOKUP(Apollo_Results[[#This Row],[Company Number ]],Apollo_Data___Inc_Lender!A:A,Apollo_Data___Inc_Lender!G:G,"",0)</f>
        <v/>
      </c>
      <c r="H2264" s="8" t="str">
        <f>IFERROR(Apollo_Data__Comp_No[[#This Row],[First Name]],"")</f>
        <v>David</v>
      </c>
      <c r="I2264" s="8" t="str">
        <f>IFERROR(Apollo_Data__Comp_No[[#This Row],[Last Name]],"")</f>
        <v>Shaw</v>
      </c>
      <c r="M2264" s="8" t="str">
        <f>IFERROR(Apollo_Data__Comp_No[[#This Row],[Company Linkedin Url]],"")</f>
        <v>http://www.linkedin.com/company/ara-homes</v>
      </c>
      <c r="N2264" s="8" t="str">
        <f>IFERROR(Apollo_Data__Comp_No[[#This Row],[Website]],"")</f>
        <v>https://arahomes.co.uk</v>
      </c>
      <c r="O2264" s="8" t="str">
        <f>IFERROR(Apollo_Data__Comp_No[[#This Row],[Company Address]],"")</f>
        <v>18 Eleven Acre Rise, Loughton, England, United Kingdom, IG10 1AN</v>
      </c>
      <c r="P2264" s="32"/>
    </row>
    <row r="2265" spans="1:16" x14ac:dyDescent="0.4">
      <c r="A2265" s="18" t="str">
        <f>IFERROR(Apollo_Data__Comp_No[[#This Row],[CH Company number]],"")</f>
        <v>02206807</v>
      </c>
      <c r="B2265" s="14" t="str">
        <f>IFERROR(Apollo_Data__Comp_No[[#This Row],[company]],"")</f>
        <v>Redbourn Group Ltd</v>
      </c>
      <c r="C2265" s="14" t="str">
        <f>IFERROR(_xlfn.XLOOKUP(Apollo_Results[[#This Row],[Company Number ]],Apollo_Data___Inc_Lender!A:A,Apollo_Data___Inc_Lender!C:C,,)&amp;"","")</f>
        <v>Peter - Carroll; James - Darcy; Bartley - Mcgovern</v>
      </c>
      <c r="D2265" s="8" t="str">
        <f>IFERROR(_xlfn.XLOOKUP(Apollo_Results[[#This Row],[Company Number ]],Apollo_Data___Inc_Lender!A:A,Apollo_Data___Inc_Lender!D:D,,)&amp;"","")</f>
        <v>National Westminster Bank PLC</v>
      </c>
      <c r="E2265" s="19">
        <f>IFERROR(_xlfn.XLOOKUP(Apollo_Results[[#This Row],[Company Number ]],Apollo_Data___Inc_Lender!A:A,Apollo_Data___Inc_Lender!E:E,"",),"")</f>
        <v>37844</v>
      </c>
      <c r="F2265" s="8" t="str">
        <f>IFERROR(_xlfn.XLOOKUP(Apollo_Results[[#This Row],[Company Number ]],Apollo_Data___Inc_Lender!A:A,Apollo_Data___Inc_Lender!F:F,"",0)&amp;"","")</f>
        <v>outstanding</v>
      </c>
      <c r="G2265" s="19">
        <f>_xlfn.XLOOKUP(Apollo_Results[[#This Row],[Company Number ]],Apollo_Data___Inc_Lender!A:A,Apollo_Data___Inc_Lender!G:G,"",0)</f>
        <v>32129</v>
      </c>
      <c r="H2265" s="8" t="str">
        <f>IFERROR(Apollo_Data__Comp_No[[#This Row],[First Name]],"")</f>
        <v>Paul</v>
      </c>
      <c r="I2265" s="8" t="str">
        <f>IFERROR(Apollo_Data__Comp_No[[#This Row],[Last Name]],"")</f>
        <v>Musgrave</v>
      </c>
      <c r="M2265" s="8" t="str">
        <f>IFERROR(Apollo_Data__Comp_No[[#This Row],[Company Linkedin Url]],"")</f>
        <v>http://www.linkedin.com/company/redbourn-group-ltd</v>
      </c>
      <c r="N2265" s="8" t="str">
        <f>IFERROR(Apollo_Data__Comp_No[[#This Row],[Website]],"")</f>
        <v>https://redbourn-group.co.uk</v>
      </c>
      <c r="O2265" s="8" t="str">
        <f>IFERROR(Apollo_Data__Comp_No[[#This Row],[Company Address]],"")</f>
        <v>Wilton Drive, Warwick, England, United Kingdom, CV34 6</v>
      </c>
      <c r="P2265" s="32"/>
    </row>
    <row r="2266" spans="1:16" x14ac:dyDescent="0.4">
      <c r="A2266" s="18" t="str">
        <f>IFERROR(Apollo_Data__Comp_No[[#This Row],[CH Company number]],"")</f>
        <v>12233404</v>
      </c>
      <c r="B2266" s="14" t="str">
        <f>IFERROR(Apollo_Data__Comp_No[[#This Row],[company]],"")</f>
        <v>EMJA Group</v>
      </c>
      <c r="C2266" s="14" t="str">
        <f>IFERROR(_xlfn.XLOOKUP(Apollo_Results[[#This Row],[Company Number ]],Apollo_Data___Inc_Lender!A:A,Apollo_Data___Inc_Lender!C:C,,)&amp;"","")</f>
        <v>Emily - Choo; James - Scott</v>
      </c>
      <c r="D2266" s="8" t="str">
        <f>IFERROR(_xlfn.XLOOKUP(Apollo_Results[[#This Row],[Company Number ]],Apollo_Data___Inc_Lender!A:A,Apollo_Data___Inc_Lender!D:D,,)&amp;"","")</f>
        <v>Lendinvest Btl Limited</v>
      </c>
      <c r="E2266" s="19">
        <f>IFERROR(_xlfn.XLOOKUP(Apollo_Results[[#This Row],[Company Number ]],Apollo_Data___Inc_Lender!A:A,Apollo_Data___Inc_Lender!E:E,"",),"")</f>
        <v>45667</v>
      </c>
      <c r="F2266" s="8" t="str">
        <f>IFERROR(_xlfn.XLOOKUP(Apollo_Results[[#This Row],[Company Number ]],Apollo_Data___Inc_Lender!A:A,Apollo_Data___Inc_Lender!F:F,"",0)&amp;"","")</f>
        <v>outstanding</v>
      </c>
      <c r="G2266" s="19">
        <f>_xlfn.XLOOKUP(Apollo_Results[[#This Row],[Company Number ]],Apollo_Data___Inc_Lender!A:A,Apollo_Data___Inc_Lender!G:G,"",0)</f>
        <v>43738</v>
      </c>
      <c r="H2266" s="8" t="str">
        <f>IFERROR(Apollo_Data__Comp_No[[#This Row],[First Name]],"")</f>
        <v>Emily</v>
      </c>
      <c r="I2266" s="8" t="str">
        <f>IFERROR(Apollo_Data__Comp_No[[#This Row],[Last Name]],"")</f>
        <v>Choo</v>
      </c>
      <c r="M2266" s="8" t="str">
        <f>IFERROR(Apollo_Data__Comp_No[[#This Row],[Company Linkedin Url]],"")</f>
        <v>http://www.linkedin.com/company/emja-group</v>
      </c>
      <c r="N2266" s="8" t="str">
        <f>IFERROR(Apollo_Data__Comp_No[[#This Row],[Website]],"")</f>
        <v>https://emjagroup.co.uk</v>
      </c>
      <c r="O2266" s="8" t="str">
        <f>IFERROR(Apollo_Data__Comp_No[[#This Row],[Company Address]],"")</f>
        <v>Bristol, England, United Kingdom</v>
      </c>
      <c r="P2266" s="32"/>
    </row>
    <row r="2267" spans="1:16" x14ac:dyDescent="0.4">
      <c r="A2267" s="18" t="str">
        <f>IFERROR(Apollo_Data__Comp_No[[#This Row],[CH Company number]],"")</f>
        <v>05456740</v>
      </c>
      <c r="B2267" s="14" t="str">
        <f>IFERROR(Apollo_Data__Comp_No[[#This Row],[company]],"")</f>
        <v>Westhill Land and Property</v>
      </c>
      <c r="C2267" s="14" t="str">
        <f>IFERROR(_xlfn.XLOOKUP(Apollo_Results[[#This Row],[Company Number ]],Apollo_Data___Inc_Lender!A:A,Apollo_Data___Inc_Lender!C:C,,)&amp;"","")</f>
        <v>Minesh - Sheta</v>
      </c>
      <c r="D2267" s="8" t="str">
        <f>IFERROR(_xlfn.XLOOKUP(Apollo_Results[[#This Row],[Company Number ]],Apollo_Data___Inc_Lender!A:A,Apollo_Data___Inc_Lender!D:D,,)&amp;"","")</f>
        <v>Investec Bank PLC</v>
      </c>
      <c r="E2267" s="19">
        <f>IFERROR(_xlfn.XLOOKUP(Apollo_Results[[#This Row],[Company Number ]],Apollo_Data___Inc_Lender!A:A,Apollo_Data___Inc_Lender!E:E,"",),"")</f>
        <v>41977</v>
      </c>
      <c r="F2267" s="8" t="str">
        <f>IFERROR(_xlfn.XLOOKUP(Apollo_Results[[#This Row],[Company Number ]],Apollo_Data___Inc_Lender!A:A,Apollo_Data___Inc_Lender!F:F,"",0)&amp;"","")</f>
        <v>outstanding</v>
      </c>
      <c r="G2267" s="19">
        <f>_xlfn.XLOOKUP(Apollo_Results[[#This Row],[Company Number ]],Apollo_Data___Inc_Lender!A:A,Apollo_Data___Inc_Lender!G:G,"",0)</f>
        <v>38491</v>
      </c>
      <c r="H2267" s="8" t="str">
        <f>IFERROR(Apollo_Data__Comp_No[[#This Row],[First Name]],"")</f>
        <v>Manish</v>
      </c>
      <c r="I2267" s="8" t="str">
        <f>IFERROR(Apollo_Data__Comp_No[[#This Row],[Last Name]],"")</f>
        <v>Santilale</v>
      </c>
      <c r="M2267" s="8" t="str">
        <f>IFERROR(Apollo_Data__Comp_No[[#This Row],[Company Linkedin Url]],"")</f>
        <v>http://www.linkedin.com/company/westhill-land-and-property</v>
      </c>
      <c r="N2267" s="8" t="str">
        <f>IFERROR(Apollo_Data__Comp_No[[#This Row],[Website]],"")</f>
        <v>https://westhilluk.com</v>
      </c>
      <c r="O2267" s="8" t="str">
        <f>IFERROR(Apollo_Data__Comp_No[[#This Row],[Company Address]],"")</f>
        <v>33 Bruton Street, London, England, United Kingdom, W1J 6QU</v>
      </c>
      <c r="P2267" s="32"/>
    </row>
    <row r="2268" spans="1:16" x14ac:dyDescent="0.4">
      <c r="A2268" s="18" t="str">
        <f>IFERROR(Apollo_Data__Comp_No[[#This Row],[CH Company number]],"")</f>
        <v>04270819</v>
      </c>
      <c r="B2268" s="14" t="str">
        <f>IFERROR(Apollo_Data__Comp_No[[#This Row],[company]],"")</f>
        <v>Matthews Benjamin</v>
      </c>
      <c r="C2268" s="14" t="str">
        <f>IFERROR(_xlfn.XLOOKUP(Apollo_Results[[#This Row],[Company Number ]],Apollo_Data___Inc_Lender!A:A,Apollo_Data___Inc_Lender!C:C,,)&amp;"","")</f>
        <v>Adam - Anderton; Joanne - Bond; Matthew - Dixon; Jack - Irwin</v>
      </c>
      <c r="D2268" s="8" t="str">
        <f>IFERROR(_xlfn.XLOOKUP(Apollo_Results[[#This Row],[Company Number ]],Apollo_Data___Inc_Lender!A:A,Apollo_Data___Inc_Lender!D:D,,)&amp;"","")</f>
        <v>Barclays Security Trustee Limited</v>
      </c>
      <c r="E2268" s="19">
        <f>IFERROR(_xlfn.XLOOKUP(Apollo_Results[[#This Row],[Company Number ]],Apollo_Data___Inc_Lender!A:A,Apollo_Data___Inc_Lender!E:E,"",),"")</f>
        <v>44616</v>
      </c>
      <c r="F2268" s="8" t="str">
        <f>IFERROR(_xlfn.XLOOKUP(Apollo_Results[[#This Row],[Company Number ]],Apollo_Data___Inc_Lender!A:A,Apollo_Data___Inc_Lender!F:F,"",0)&amp;"","")</f>
        <v>outstanding</v>
      </c>
      <c r="G2268" s="19">
        <f>_xlfn.XLOOKUP(Apollo_Results[[#This Row],[Company Number ]],Apollo_Data___Inc_Lender!A:A,Apollo_Data___Inc_Lender!G:G,"",0)</f>
        <v>37118</v>
      </c>
      <c r="H2268" s="8" t="str">
        <f>IFERROR(Apollo_Data__Comp_No[[#This Row],[First Name]],"")</f>
        <v>Andrew</v>
      </c>
      <c r="I2268" s="8" t="str">
        <f>IFERROR(Apollo_Data__Comp_No[[#This Row],[Last Name]],"")</f>
        <v>Kneale</v>
      </c>
      <c r="M2268" s="8" t="str">
        <f>IFERROR(Apollo_Data__Comp_No[[#This Row],[Company Linkedin Url]],"")</f>
        <v>http://www.linkedin.com/company/matthewsbenjaminltd</v>
      </c>
      <c r="N2268" s="8" t="str">
        <f>IFERROR(Apollo_Data__Comp_No[[#This Row],[Website]],"")</f>
        <v>https://matthewsbenjamin.co.uk</v>
      </c>
      <c r="O2268" s="8" t="str">
        <f>IFERROR(Apollo_Data__Comp_No[[#This Row],[Company Address]],"")</f>
        <v>Ellerthwaite Square, England, United Kingdom, LA23 1</v>
      </c>
      <c r="P2268" s="32"/>
    </row>
    <row r="2269" spans="1:16" x14ac:dyDescent="0.4">
      <c r="A2269" s="18" t="str">
        <f>IFERROR(Apollo_Data__Comp_No[[#This Row],[CH Company number]],"")</f>
        <v>12857965</v>
      </c>
      <c r="B2269" s="14" t="str">
        <f>IFERROR(Apollo_Data__Comp_No[[#This Row],[company]],"")</f>
        <v>Hurlington Capital</v>
      </c>
      <c r="C2269" s="14" t="str">
        <f>IFERROR(_xlfn.XLOOKUP(Apollo_Results[[#This Row],[Company Number ]],Apollo_Data___Inc_Lender!A:A,Apollo_Data___Inc_Lender!C:C,,)&amp;"","")</f>
        <v>Jamie - Feldman</v>
      </c>
      <c r="D2269" s="8" t="str">
        <f>IFERROR(_xlfn.XLOOKUP(Apollo_Results[[#This Row],[Company Number ]],Apollo_Data___Inc_Lender!A:A,Apollo_Data___Inc_Lender!D:D,,)&amp;"","")</f>
        <v>Octopus Real Estate S.À.R.L as Security Agent for Itself and the Other Finance Parties (As Defined in the Facility Agreement)</v>
      </c>
      <c r="E2269" s="19">
        <f>IFERROR(_xlfn.XLOOKUP(Apollo_Results[[#This Row],[Company Number ]],Apollo_Data___Inc_Lender!A:A,Apollo_Data___Inc_Lender!E:E,"",),"")</f>
        <v>45387</v>
      </c>
      <c r="F2269" s="8" t="str">
        <f>IFERROR(_xlfn.XLOOKUP(Apollo_Results[[#This Row],[Company Number ]],Apollo_Data___Inc_Lender!A:A,Apollo_Data___Inc_Lender!F:F,"",0)&amp;"","")</f>
        <v>outstanding</v>
      </c>
      <c r="G2269" s="19">
        <f>_xlfn.XLOOKUP(Apollo_Results[[#This Row],[Company Number ]],Apollo_Data___Inc_Lender!A:A,Apollo_Data___Inc_Lender!G:G,"",0)</f>
        <v>44078</v>
      </c>
      <c r="H2269" s="8" t="str">
        <f>IFERROR(Apollo_Data__Comp_No[[#This Row],[First Name]],"")</f>
        <v>Bill</v>
      </c>
      <c r="I2269" s="8" t="str">
        <f>IFERROR(Apollo_Data__Comp_No[[#This Row],[Last Name]],"")</f>
        <v>Haworth</v>
      </c>
      <c r="M2269" s="8" t="str">
        <f>IFERROR(Apollo_Data__Comp_No[[#This Row],[Company Linkedin Url]],"")</f>
        <v>http://www.linkedin.com/company/hurlington-limited</v>
      </c>
      <c r="N2269" s="8" t="str">
        <f>IFERROR(Apollo_Data__Comp_No[[#This Row],[Website]],"")</f>
        <v>https://hurlington.com</v>
      </c>
      <c r="O2269" s="8" t="str">
        <f>IFERROR(Apollo_Data__Comp_No[[#This Row],[Company Address]],"")</f>
        <v>26 Mortimer Street, London, England, United Kingdom, W1W 7RB</v>
      </c>
      <c r="P2269" s="32"/>
    </row>
    <row r="2270" spans="1:16" x14ac:dyDescent="0.4">
      <c r="A2270" s="18" t="str">
        <f>IFERROR(Apollo_Data__Comp_No[[#This Row],[CH Company number]],"")</f>
        <v>03119358</v>
      </c>
      <c r="B2270" s="14" t="str">
        <f>IFERROR(Apollo_Data__Comp_No[[#This Row],[company]],"")</f>
        <v>Brackley Investments Ltd</v>
      </c>
      <c r="C2270" s="14" t="str">
        <f>IFERROR(_xlfn.XLOOKUP(Apollo_Results[[#This Row],[Company Number ]],Apollo_Data___Inc_Lender!A:A,Apollo_Data___Inc_Lender!C:C,,)&amp;"","")</f>
        <v>Andrew - Marshall; Jeffrey - Moore; Matthew - Roberts; Matthew - Sargent; James - Wakeford; Mark - Wakeford</v>
      </c>
      <c r="D2270" s="8" t="str">
        <f>IFERROR(_xlfn.XLOOKUP(Apollo_Results[[#This Row],[Company Number ]],Apollo_Data___Inc_Lender!A:A,Apollo_Data___Inc_Lender!D:D,,)&amp;"","")</f>
        <v>National Westminster Bank PLC</v>
      </c>
      <c r="E2270" s="19">
        <f>IFERROR(_xlfn.XLOOKUP(Apollo_Results[[#This Row],[Company Number ]],Apollo_Data___Inc_Lender!A:A,Apollo_Data___Inc_Lender!E:E,"",),"")</f>
        <v>43588</v>
      </c>
      <c r="F2270" s="8" t="str">
        <f>IFERROR(_xlfn.XLOOKUP(Apollo_Results[[#This Row],[Company Number ]],Apollo_Data___Inc_Lender!A:A,Apollo_Data___Inc_Lender!F:F,"",0)&amp;"","")</f>
        <v>fully-satisfied</v>
      </c>
      <c r="G2270" s="19">
        <f>_xlfn.XLOOKUP(Apollo_Results[[#This Row],[Company Number ]],Apollo_Data___Inc_Lender!A:A,Apollo_Data___Inc_Lender!G:G,"",0)</f>
        <v>34999</v>
      </c>
      <c r="H2270" s="8" t="str">
        <f>IFERROR(Apollo_Data__Comp_No[[#This Row],[First Name]],"")</f>
        <v>Mark</v>
      </c>
      <c r="I2270" s="8" t="str">
        <f>IFERROR(Apollo_Data__Comp_No[[#This Row],[Last Name]],"")</f>
        <v>Wakeford</v>
      </c>
      <c r="M2270" s="8" t="str">
        <f>IFERROR(Apollo_Data__Comp_No[[#This Row],[Company Linkedin Url]],"")</f>
        <v>http://www.linkedin.com/company/brackley-investments-ltd</v>
      </c>
      <c r="N2270" s="8" t="str">
        <f>IFERROR(Apollo_Data__Comp_No[[#This Row],[Website]],"")</f>
        <v>https://brackley-investments.co.uk</v>
      </c>
      <c r="O2270" s="8" t="str">
        <f>IFERROR(Apollo_Data__Comp_No[[#This Row],[Company Address]],"")</f>
        <v>Bainton Road, Bicester, England, United Kingdom, OX27 7LT</v>
      </c>
      <c r="P2270" s="32"/>
    </row>
    <row r="2271" spans="1:16" x14ac:dyDescent="0.4">
      <c r="A2271" s="18" t="str">
        <f>IFERROR(Apollo_Data__Comp_No[[#This Row],[CH Company number]],"")</f>
        <v>05568164</v>
      </c>
      <c r="B2271" s="14" t="str">
        <f>IFERROR(Apollo_Data__Comp_No[[#This Row],[company]],"")</f>
        <v>Wilton Developments</v>
      </c>
      <c r="C2271" s="14" t="str">
        <f>IFERROR(_xlfn.XLOOKUP(Apollo_Results[[#This Row],[Company Number ]],Apollo_Data___Inc_Lender!A:A,Apollo_Data___Inc_Lender!C:C,,)&amp;"","")</f>
        <v>Erica - Bellhouse; Angela - James; William - Moore; Jason - Stowe</v>
      </c>
      <c r="D2271" s="8" t="str">
        <f>IFERROR(_xlfn.XLOOKUP(Apollo_Results[[#This Row],[Company Number ]],Apollo_Data___Inc_Lender!A:A,Apollo_Data___Inc_Lender!D:D,,)&amp;"","")</f>
        <v>Jrm Investments Limited</v>
      </c>
      <c r="E2271" s="19">
        <f>IFERROR(_xlfn.XLOOKUP(Apollo_Results[[#This Row],[Company Number ]],Apollo_Data___Inc_Lender!A:A,Apollo_Data___Inc_Lender!E:E,"",),"")</f>
        <v>44236</v>
      </c>
      <c r="F2271" s="8" t="str">
        <f>IFERROR(_xlfn.XLOOKUP(Apollo_Results[[#This Row],[Company Number ]],Apollo_Data___Inc_Lender!A:A,Apollo_Data___Inc_Lender!F:F,"",0)&amp;"","")</f>
        <v>outstanding</v>
      </c>
      <c r="G2271" s="19">
        <f>_xlfn.XLOOKUP(Apollo_Results[[#This Row],[Company Number ]],Apollo_Data___Inc_Lender!A:A,Apollo_Data___Inc_Lender!G:G,"",0)</f>
        <v>38615</v>
      </c>
      <c r="H2271" s="8" t="str">
        <f>IFERROR(Apollo_Data__Comp_No[[#This Row],[First Name]],"")</f>
        <v>Tony</v>
      </c>
      <c r="I2271" s="8" t="str">
        <f>IFERROR(Apollo_Data__Comp_No[[#This Row],[Last Name]],"")</f>
        <v>Dyer</v>
      </c>
      <c r="M2271" s="8" t="str">
        <f>IFERROR(Apollo_Data__Comp_No[[#This Row],[Company Linkedin Url]],"")</f>
        <v>http://www.linkedin.com/company/wilton-developments</v>
      </c>
      <c r="N2271" s="8" t="str">
        <f>IFERROR(Apollo_Data__Comp_No[[#This Row],[Website]],"")</f>
        <v>https://wiltondevelopments.co.uk</v>
      </c>
      <c r="O2271" s="8" t="str">
        <f>IFERROR(Apollo_Data__Comp_No[[#This Row],[Company Address]],"")</f>
        <v>10 South Parade, Leeds, England, United Kingdom, LS1 5AL</v>
      </c>
      <c r="P2271" s="32"/>
    </row>
    <row r="2272" spans="1:16" x14ac:dyDescent="0.4">
      <c r="A2272" s="18" t="str">
        <f>IFERROR(Apollo_Data__Comp_No[[#This Row],[CH Company number]],"")</f>
        <v>08337706</v>
      </c>
      <c r="B2272" s="14" t="str">
        <f>IFERROR(Apollo_Data__Comp_No[[#This Row],[company]],"")</f>
        <v>Fletcher CRE</v>
      </c>
      <c r="C2272" s="14" t="str">
        <f>IFERROR(_xlfn.XLOOKUP(Apollo_Results[[#This Row],[Company Number ]],Apollo_Data___Inc_Lender!A:A,Apollo_Data___Inc_Lender!C:C,,)&amp;"","")</f>
        <v>John - Fletcher; Kimberley - Fletcher</v>
      </c>
      <c r="D2272" s="8" t="str">
        <f>IFERROR(_xlfn.XLOOKUP(Apollo_Results[[#This Row],[Company Number ]],Apollo_Data___Inc_Lender!A:A,Apollo_Data___Inc_Lender!D:D,,)&amp;"","")</f>
        <v/>
      </c>
      <c r="E2272" s="19">
        <f>IFERROR(_xlfn.XLOOKUP(Apollo_Results[[#This Row],[Company Number ]],Apollo_Data___Inc_Lender!A:A,Apollo_Data___Inc_Lender!E:E,"",),"")</f>
        <v>0</v>
      </c>
      <c r="F2272" s="8" t="str">
        <f>IFERROR(_xlfn.XLOOKUP(Apollo_Results[[#This Row],[Company Number ]],Apollo_Data___Inc_Lender!A:A,Apollo_Data___Inc_Lender!F:F,"",0)&amp;"","")</f>
        <v/>
      </c>
      <c r="G2272" s="19">
        <f>_xlfn.XLOOKUP(Apollo_Results[[#This Row],[Company Number ]],Apollo_Data___Inc_Lender!A:A,Apollo_Data___Inc_Lender!G:G,"",0)</f>
        <v>41263</v>
      </c>
      <c r="H2272" s="8" t="str">
        <f>IFERROR(Apollo_Data__Comp_No[[#This Row],[First Name]],"")</f>
        <v>John</v>
      </c>
      <c r="I2272" s="8" t="str">
        <f>IFERROR(Apollo_Data__Comp_No[[#This Row],[Last Name]],"")</f>
        <v>Fletcher</v>
      </c>
      <c r="M2272" s="8" t="str">
        <f>IFERROR(Apollo_Data__Comp_No[[#This Row],[Company Linkedin Url]],"")</f>
        <v>http://www.linkedin.com/company/fletcher-cre</v>
      </c>
      <c r="N2272" s="8" t="str">
        <f>IFERROR(Apollo_Data__Comp_No[[#This Row],[Website]],"")</f>
        <v>https://fletchercre.co.uk</v>
      </c>
      <c r="O2272" s="8" t="str">
        <f>IFERROR(Apollo_Data__Comp_No[[#This Row],[Company Address]],"")</f>
        <v>20 Chorley New Road, England, United Kingdom, BL1 4AP</v>
      </c>
      <c r="P2272" s="32"/>
    </row>
    <row r="2273" spans="1:16" x14ac:dyDescent="0.4">
      <c r="A2273" s="18" t="str">
        <f>IFERROR(Apollo_Data__Comp_No[[#This Row],[CH Company number]],"")</f>
        <v>01658774</v>
      </c>
      <c r="B2273" s="14" t="str">
        <f>IFERROR(Apollo_Data__Comp_No[[#This Row],[company]],"")</f>
        <v>Reads Property Developments Limited</v>
      </c>
      <c r="C2273" s="14" t="str">
        <f>IFERROR(_xlfn.XLOOKUP(Apollo_Results[[#This Row],[Company Number ]],Apollo_Data___Inc_Lender!A:A,Apollo_Data___Inc_Lender!C:C,,)&amp;"","")</f>
        <v>Carol - Read; Joseph - Read</v>
      </c>
      <c r="D2273" s="8" t="str">
        <f>IFERROR(_xlfn.XLOOKUP(Apollo_Results[[#This Row],[Company Number ]],Apollo_Data___Inc_Lender!A:A,Apollo_Data___Inc_Lender!D:D,,)&amp;"","")</f>
        <v>Joseph Read, Carol Read and Ipm Trustees Limited (As Trustees of the Reads Construction (Anglia) Limited Retirement and Death Benefit Scheme)</v>
      </c>
      <c r="E2273" s="19">
        <f>IFERROR(_xlfn.XLOOKUP(Apollo_Results[[#This Row],[Company Number ]],Apollo_Data___Inc_Lender!A:A,Apollo_Data___Inc_Lender!E:E,"",),"")</f>
        <v>42180</v>
      </c>
      <c r="F2273" s="8" t="str">
        <f>IFERROR(_xlfn.XLOOKUP(Apollo_Results[[#This Row],[Company Number ]],Apollo_Data___Inc_Lender!A:A,Apollo_Data___Inc_Lender!F:F,"",0)&amp;"","")</f>
        <v>outstanding</v>
      </c>
      <c r="G2273" s="19">
        <f>_xlfn.XLOOKUP(Apollo_Results[[#This Row],[Company Number ]],Apollo_Data___Inc_Lender!A:A,Apollo_Data___Inc_Lender!G:G,"",0)</f>
        <v>30180</v>
      </c>
      <c r="H2273" s="8" t="str">
        <f>IFERROR(Apollo_Data__Comp_No[[#This Row],[First Name]],"")</f>
        <v>Chris</v>
      </c>
      <c r="I2273" s="8" t="str">
        <f>IFERROR(Apollo_Data__Comp_No[[#This Row],[Last Name]],"")</f>
        <v>Weston</v>
      </c>
      <c r="M2273" s="8" t="str">
        <f>IFERROR(Apollo_Data__Comp_No[[#This Row],[Company Linkedin Url]],"")</f>
        <v>http://www.linkedin.com/company/reads-property-developments-ltd</v>
      </c>
      <c r="N2273" s="8" t="str">
        <f>IFERROR(Apollo_Data__Comp_No[[#This Row],[Website]],"")</f>
        <v>https://readsproperty.co.uk</v>
      </c>
      <c r="O2273" s="8" t="str">
        <f>IFERROR(Apollo_Data__Comp_No[[#This Row],[Company Address]],"")</f>
        <v>Diss, England, United Kingdom, IP22 4GT</v>
      </c>
      <c r="P2273" s="32"/>
    </row>
    <row r="2274" spans="1:16" x14ac:dyDescent="0.4">
      <c r="A2274" s="18" t="str">
        <f>IFERROR(Apollo_Data__Comp_No[[#This Row],[CH Company number]],"")</f>
        <v>10871291</v>
      </c>
      <c r="B2274" s="14" t="str">
        <f>IFERROR(Apollo_Data__Comp_No[[#This Row],[company]],"")</f>
        <v>Highall Developments</v>
      </c>
      <c r="C2274" s="14" t="str">
        <f>IFERROR(_xlfn.XLOOKUP(Apollo_Results[[#This Row],[Company Number ]],Apollo_Data___Inc_Lender!A:A,Apollo_Data___Inc_Lender!C:C,,)&amp;"","")</f>
        <v>Adam - Higham</v>
      </c>
      <c r="D2274" s="8" t="str">
        <f>IFERROR(_xlfn.XLOOKUP(Apollo_Results[[#This Row],[Company Number ]],Apollo_Data___Inc_Lender!A:A,Apollo_Data___Inc_Lender!D:D,,)&amp;"","")</f>
        <v>Mt Clothing Limited</v>
      </c>
      <c r="E2274" s="19">
        <f>IFERROR(_xlfn.XLOOKUP(Apollo_Results[[#This Row],[Company Number ]],Apollo_Data___Inc_Lender!A:A,Apollo_Data___Inc_Lender!E:E,"",),"")</f>
        <v>43637</v>
      </c>
      <c r="F2274" s="8" t="str">
        <f>IFERROR(_xlfn.XLOOKUP(Apollo_Results[[#This Row],[Company Number ]],Apollo_Data___Inc_Lender!A:A,Apollo_Data___Inc_Lender!F:F,"",0)&amp;"","")</f>
        <v>fully-satisfied</v>
      </c>
      <c r="G2274" s="19">
        <f>_xlfn.XLOOKUP(Apollo_Results[[#This Row],[Company Number ]],Apollo_Data___Inc_Lender!A:A,Apollo_Data___Inc_Lender!G:G,"",0)</f>
        <v>42934</v>
      </c>
      <c r="H2274" s="8" t="str">
        <f>IFERROR(Apollo_Data__Comp_No[[#This Row],[First Name]],"")</f>
        <v>Adam</v>
      </c>
      <c r="I2274" s="8" t="str">
        <f>IFERROR(Apollo_Data__Comp_No[[#This Row],[Last Name]],"")</f>
        <v>Highall</v>
      </c>
      <c r="M2274" s="8" t="str">
        <f>IFERROR(Apollo_Data__Comp_No[[#This Row],[Company Linkedin Url]],"")</f>
        <v>http://www.linkedin.com/company/highall-developments</v>
      </c>
      <c r="N2274" s="8" t="str">
        <f>IFERROR(Apollo_Data__Comp_No[[#This Row],[Website]],"")</f>
        <v>https://highall.co.uk</v>
      </c>
      <c r="O2274" s="8" t="str">
        <f>IFERROR(Apollo_Data__Comp_No[[#This Row],[Company Address]],"")</f>
        <v>Saint Georges Park, Kirkham, England, United Kingdom, PR4 2EF</v>
      </c>
      <c r="P2274" s="32"/>
    </row>
    <row r="2275" spans="1:16" x14ac:dyDescent="0.4">
      <c r="A2275" s="18" t="str">
        <f>IFERROR(Apollo_Data__Comp_No[[#This Row],[CH Company number]],"")</f>
        <v>07167022</v>
      </c>
      <c r="B2275" s="14" t="str">
        <f>IFERROR(Apollo_Data__Comp_No[[#This Row],[company]],"")</f>
        <v>Value Invest</v>
      </c>
      <c r="C2275" s="14" t="str">
        <f>IFERROR(_xlfn.XLOOKUP(Apollo_Results[[#This Row],[Company Number ]],Apollo_Data___Inc_Lender!A:A,Apollo_Data___Inc_Lender!C:C,,)&amp;"","")</f>
        <v>Neil - Cameron</v>
      </c>
      <c r="D2275" s="8" t="str">
        <f>IFERROR(_xlfn.XLOOKUP(Apollo_Results[[#This Row],[Company Number ]],Apollo_Data___Inc_Lender!A:A,Apollo_Data___Inc_Lender!D:D,,)&amp;"","")</f>
        <v/>
      </c>
      <c r="E2275" s="19">
        <f>IFERROR(_xlfn.XLOOKUP(Apollo_Results[[#This Row],[Company Number ]],Apollo_Data___Inc_Lender!A:A,Apollo_Data___Inc_Lender!E:E,"",),"")</f>
        <v>0</v>
      </c>
      <c r="F2275" s="8" t="str">
        <f>IFERROR(_xlfn.XLOOKUP(Apollo_Results[[#This Row],[Company Number ]],Apollo_Data___Inc_Lender!A:A,Apollo_Data___Inc_Lender!F:F,"",0)&amp;"","")</f>
        <v/>
      </c>
      <c r="G2275" s="19">
        <f>_xlfn.XLOOKUP(Apollo_Results[[#This Row],[Company Number ]],Apollo_Data___Inc_Lender!A:A,Apollo_Data___Inc_Lender!G:G,"",0)</f>
        <v>40233</v>
      </c>
      <c r="H2275" s="8" t="str">
        <f>IFERROR(Apollo_Data__Comp_No[[#This Row],[First Name]],"")</f>
        <v>Neville</v>
      </c>
      <c r="I2275" s="8" t="str">
        <f>IFERROR(Apollo_Data__Comp_No[[#This Row],[Last Name]],"")</f>
        <v>Smith</v>
      </c>
      <c r="M2275" s="8" t="str">
        <f>IFERROR(Apollo_Data__Comp_No[[#This Row],[Company Linkedin Url]],"")</f>
        <v>http://www.linkedin.com/company/value-invest-uk</v>
      </c>
      <c r="N2275" s="8" t="str">
        <f>IFERROR(Apollo_Data__Comp_No[[#This Row],[Website]],"")</f>
        <v>https://value-invest.co.uk</v>
      </c>
      <c r="O2275" s="8" t="str">
        <f>IFERROR(Apollo_Data__Comp_No[[#This Row],[Company Address]],"")</f>
        <v>101 Hempstead Road, Watford, England, United Kingdom, WD17 4</v>
      </c>
      <c r="P2275" s="32"/>
    </row>
    <row r="2276" spans="1:16" x14ac:dyDescent="0.4">
      <c r="A2276" s="18" t="str">
        <f>IFERROR(Apollo_Data__Comp_No[[#This Row],[CH Company number]],"")</f>
        <v>08737729</v>
      </c>
      <c r="B2276" s="14" t="str">
        <f>IFERROR(Apollo_Data__Comp_No[[#This Row],[company]],"")</f>
        <v>GCR Private Equity Limited</v>
      </c>
      <c r="C2276" s="14" t="str">
        <f>IFERROR(_xlfn.XLOOKUP(Apollo_Results[[#This Row],[Company Number ]],Apollo_Data___Inc_Lender!A:A,Apollo_Data___Inc_Lender!C:C,,)&amp;"","")</f>
        <v>Michael - Gunn; Kashem - Lais; Christopher - Williams</v>
      </c>
      <c r="D2276" s="8" t="str">
        <f>IFERROR(_xlfn.XLOOKUP(Apollo_Results[[#This Row],[Company Number ]],Apollo_Data___Inc_Lender!A:A,Apollo_Data___Inc_Lender!D:D,,)&amp;"","")</f>
        <v/>
      </c>
      <c r="E2276" s="19">
        <f>IFERROR(_xlfn.XLOOKUP(Apollo_Results[[#This Row],[Company Number ]],Apollo_Data___Inc_Lender!A:A,Apollo_Data___Inc_Lender!E:E,"",),"")</f>
        <v>0</v>
      </c>
      <c r="F2276" s="8" t="str">
        <f>IFERROR(_xlfn.XLOOKUP(Apollo_Results[[#This Row],[Company Number ]],Apollo_Data___Inc_Lender!A:A,Apollo_Data___Inc_Lender!F:F,"",0)&amp;"","")</f>
        <v/>
      </c>
      <c r="G2276" s="19">
        <f>_xlfn.XLOOKUP(Apollo_Results[[#This Row],[Company Number ]],Apollo_Data___Inc_Lender!A:A,Apollo_Data___Inc_Lender!G:G,"",0)</f>
        <v>41564</v>
      </c>
      <c r="H2276" s="8" t="str">
        <f>IFERROR(Apollo_Data__Comp_No[[#This Row],[First Name]],"")</f>
        <v>Michael</v>
      </c>
      <c r="I2276" s="8" t="str">
        <f>IFERROR(Apollo_Data__Comp_No[[#This Row],[Last Name]],"")</f>
        <v>Buttress</v>
      </c>
      <c r="M2276" s="8" t="str">
        <f>IFERROR(Apollo_Data__Comp_No[[#This Row],[Company Linkedin Url]],"")</f>
        <v>http://www.linkedin.com/company/global-citizen-realty-ltd</v>
      </c>
      <c r="N2276" s="8" t="str">
        <f>IFERROR(Apollo_Data__Comp_No[[#This Row],[Website]],"")</f>
        <v>https://gcrpe.com</v>
      </c>
      <c r="O2276" s="8" t="str">
        <f>IFERROR(Apollo_Data__Comp_No[[#This Row],[Company Address]],"")</f>
        <v>37 Charlotte Road, London, England, United Kingdom, EC2A 3PG</v>
      </c>
      <c r="P2276" s="32"/>
    </row>
    <row r="2277" spans="1:16" x14ac:dyDescent="0.4">
      <c r="A2277" s="18" t="str">
        <f>IFERROR(Apollo_Data__Comp_No[[#This Row],[CH Company number]],"")</f>
        <v>11934457</v>
      </c>
      <c r="B2277" s="14" t="str">
        <f>IFERROR(Apollo_Data__Comp_No[[#This Row],[company]],"")</f>
        <v>Crossover Property</v>
      </c>
      <c r="C2277" s="14" t="str">
        <f>IFERROR(_xlfn.XLOOKUP(Apollo_Results[[#This Row],[Company Number ]],Apollo_Data___Inc_Lender!A:A,Apollo_Data___Inc_Lender!C:C,,)&amp;"","")</f>
        <v>James - Cross</v>
      </c>
      <c r="D2277" s="8" t="str">
        <f>IFERROR(_xlfn.XLOOKUP(Apollo_Results[[#This Row],[Company Number ]],Apollo_Data___Inc_Lender!A:A,Apollo_Data___Inc_Lender!D:D,,)&amp;"","")</f>
        <v>Breckon Property LTD</v>
      </c>
      <c r="E2277" s="19">
        <f>IFERROR(_xlfn.XLOOKUP(Apollo_Results[[#This Row],[Company Number ]],Apollo_Data___Inc_Lender!A:A,Apollo_Data___Inc_Lender!E:E,"",),"")</f>
        <v>45490</v>
      </c>
      <c r="F2277" s="8" t="str">
        <f>IFERROR(_xlfn.XLOOKUP(Apollo_Results[[#This Row],[Company Number ]],Apollo_Data___Inc_Lender!A:A,Apollo_Data___Inc_Lender!F:F,"",0)&amp;"","")</f>
        <v>outstanding</v>
      </c>
      <c r="G2277" s="19">
        <f>_xlfn.XLOOKUP(Apollo_Results[[#This Row],[Company Number ]],Apollo_Data___Inc_Lender!A:A,Apollo_Data___Inc_Lender!G:G,"",0)</f>
        <v>43564</v>
      </c>
      <c r="H2277" s="8" t="str">
        <f>IFERROR(Apollo_Data__Comp_No[[#This Row],[First Name]],"")</f>
        <v>Justin</v>
      </c>
      <c r="I2277" s="8" t="str">
        <f>IFERROR(Apollo_Data__Comp_No[[#This Row],[Last Name]],"")</f>
        <v>Gaunt</v>
      </c>
      <c r="M2277" s="8" t="str">
        <f>IFERROR(Apollo_Data__Comp_No[[#This Row],[Company Linkedin Url]],"")</f>
        <v>http://www.linkedin.com/company/crossover-property</v>
      </c>
      <c r="N2277" s="8" t="str">
        <f>IFERROR(Apollo_Data__Comp_No[[#This Row],[Website]],"")</f>
        <v>https://crossoverproperty.carrd.co</v>
      </c>
      <c r="O2277" s="8" t="str">
        <f>IFERROR(Apollo_Data__Comp_No[[#This Row],[Company Address]],"")</f>
        <v>Lenton Boulevard, Nottingham, England, United Kingdom, NG7 2BY</v>
      </c>
      <c r="P2277" s="32"/>
    </row>
    <row r="2278" spans="1:16" x14ac:dyDescent="0.4">
      <c r="A2278" s="18" t="str">
        <f>IFERROR(Apollo_Data__Comp_No[[#This Row],[CH Company number]],"")</f>
        <v>03604502</v>
      </c>
      <c r="B2278" s="14" t="str">
        <f>IFERROR(Apollo_Data__Comp_No[[#This Row],[company]],"")</f>
        <v>Kelvin Properties</v>
      </c>
      <c r="C2278" s="14" t="str">
        <f>IFERROR(_xlfn.XLOOKUP(Apollo_Results[[#This Row],[Company Number ]],Apollo_Data___Inc_Lender!A:A,Apollo_Data___Inc_Lender!C:C,,)&amp;"","")</f>
        <v>John - Henshall</v>
      </c>
      <c r="D2278" s="8" t="str">
        <f>IFERROR(_xlfn.XLOOKUP(Apollo_Results[[#This Row],[Company Number ]],Apollo_Data___Inc_Lender!A:A,Apollo_Data___Inc_Lender!D:D,,)&amp;"","")</f>
        <v>The Royal Bank of Scotland PLC</v>
      </c>
      <c r="E2278" s="19">
        <f>IFERROR(_xlfn.XLOOKUP(Apollo_Results[[#This Row],[Company Number ]],Apollo_Data___Inc_Lender!A:A,Apollo_Data___Inc_Lender!E:E,"",),"")</f>
        <v>39021</v>
      </c>
      <c r="F2278" s="8" t="str">
        <f>IFERROR(_xlfn.XLOOKUP(Apollo_Results[[#This Row],[Company Number ]],Apollo_Data___Inc_Lender!A:A,Apollo_Data___Inc_Lender!F:F,"",0)&amp;"","")</f>
        <v>fully-satisfied</v>
      </c>
      <c r="G2278" s="19">
        <f>_xlfn.XLOOKUP(Apollo_Results[[#This Row],[Company Number ]],Apollo_Data___Inc_Lender!A:A,Apollo_Data___Inc_Lender!G:G,"",0)</f>
        <v>36003</v>
      </c>
      <c r="H2278" s="8" t="str">
        <f>IFERROR(Apollo_Data__Comp_No[[#This Row],[First Name]],"")</f>
        <v>Paul</v>
      </c>
      <c r="I2278" s="8" t="str">
        <f>IFERROR(Apollo_Data__Comp_No[[#This Row],[Last Name]],"")</f>
        <v>Holland</v>
      </c>
      <c r="M2278" s="8" t="str">
        <f>IFERROR(Apollo_Data__Comp_No[[#This Row],[Company Linkedin Url]],"")</f>
        <v>http://www.linkedin.com/company/kelvin-properties</v>
      </c>
      <c r="N2278" s="8" t="str">
        <f>IFERROR(Apollo_Data__Comp_No[[#This Row],[Website]],"")</f>
        <v>https://kelvinproperties.com</v>
      </c>
      <c r="O2278" s="8" t="str">
        <f>IFERROR(Apollo_Data__Comp_No[[#This Row],[Company Address]],"")</f>
        <v>50 Victoria Crescent Road, Glasgow, Scotland, United Kingdom, G12 9DE</v>
      </c>
      <c r="P2278" s="32"/>
    </row>
    <row r="2279" spans="1:16" x14ac:dyDescent="0.4">
      <c r="A2279" s="18" t="str">
        <f>IFERROR(Apollo_Data__Comp_No[[#This Row],[CH Company number]],"")</f>
        <v>13356300</v>
      </c>
      <c r="B2279" s="14" t="str">
        <f>IFERROR(Apollo_Data__Comp_No[[#This Row],[company]],"")</f>
        <v>Chester Row Construction</v>
      </c>
      <c r="C2279" s="14" t="str">
        <f>IFERROR(_xlfn.XLOOKUP(Apollo_Results[[#This Row],[Company Number ]],Apollo_Data___Inc_Lender!A:A,Apollo_Data___Inc_Lender!C:C,,)&amp;"","")</f>
        <v>Jolyon - Prowse; Sharon - Remmert</v>
      </c>
      <c r="D2279" s="8" t="str">
        <f>IFERROR(_xlfn.XLOOKUP(Apollo_Results[[#This Row],[Company Number ]],Apollo_Data___Inc_Lender!A:A,Apollo_Data___Inc_Lender!D:D,,)&amp;"","")</f>
        <v/>
      </c>
      <c r="E2279" s="19">
        <f>IFERROR(_xlfn.XLOOKUP(Apollo_Results[[#This Row],[Company Number ]],Apollo_Data___Inc_Lender!A:A,Apollo_Data___Inc_Lender!E:E,"",),"")</f>
        <v>0</v>
      </c>
      <c r="F2279" s="8" t="str">
        <f>IFERROR(_xlfn.XLOOKUP(Apollo_Results[[#This Row],[Company Number ]],Apollo_Data___Inc_Lender!A:A,Apollo_Data___Inc_Lender!F:F,"",0)&amp;"","")</f>
        <v/>
      </c>
      <c r="G2279" s="19">
        <f>_xlfn.XLOOKUP(Apollo_Results[[#This Row],[Company Number ]],Apollo_Data___Inc_Lender!A:A,Apollo_Data___Inc_Lender!G:G,"",0)</f>
        <v>44312</v>
      </c>
      <c r="H2279" s="8" t="str">
        <f>IFERROR(Apollo_Data__Comp_No[[#This Row],[First Name]],"")</f>
        <v>Nick</v>
      </c>
      <c r="I2279" s="8" t="str">
        <f>IFERROR(Apollo_Data__Comp_No[[#This Row],[Last Name]],"")</f>
        <v>Herrtage</v>
      </c>
      <c r="M2279" s="8" t="str">
        <f>IFERROR(Apollo_Data__Comp_No[[#This Row],[Company Linkedin Url]],"")</f>
        <v>http://www.linkedin.com/company/chester-row-construction-limited</v>
      </c>
      <c r="N2279" s="8" t="str">
        <f>IFERROR(Apollo_Data__Comp_No[[#This Row],[Website]],"")</f>
        <v>https://chesterrow.com</v>
      </c>
      <c r="O2279" s="8" t="str">
        <f>IFERROR(Apollo_Data__Comp_No[[#This Row],[Company Address]],"")</f>
        <v>96 Kensington High Street, London, England, United Kingdom, W8 4SG</v>
      </c>
      <c r="P2279" s="32"/>
    </row>
    <row r="2280" spans="1:16" x14ac:dyDescent="0.4">
      <c r="A2280" s="18" t="str">
        <f>IFERROR(Apollo_Data__Comp_No[[#This Row],[CH Company number]],"")</f>
        <v>05585903</v>
      </c>
      <c r="B2280" s="14" t="str">
        <f>IFERROR(Apollo_Data__Comp_No[[#This Row],[company]],"")</f>
        <v>ROC Group LTD</v>
      </c>
      <c r="C2280" s="14" t="str">
        <f>IFERROR(_xlfn.XLOOKUP(Apollo_Results[[#This Row],[Company Number ]],Apollo_Data___Inc_Lender!A:A,Apollo_Data___Inc_Lender!C:C,,)&amp;"","")</f>
        <v>Dorothy - Butler; Bishop, Sally; Derek - Butler</v>
      </c>
      <c r="D2280" s="8" t="str">
        <f>IFERROR(_xlfn.XLOOKUP(Apollo_Results[[#This Row],[Company Number ]],Apollo_Data___Inc_Lender!A:A,Apollo_Data___Inc_Lender!D:D,,)&amp;"","")</f>
        <v>National Westminster Bank PLC</v>
      </c>
      <c r="E2280" s="19">
        <f>IFERROR(_xlfn.XLOOKUP(Apollo_Results[[#This Row],[Company Number ]],Apollo_Data___Inc_Lender!A:A,Apollo_Data___Inc_Lender!E:E,"",),"")</f>
        <v>43363</v>
      </c>
      <c r="F2280" s="8" t="str">
        <f>IFERROR(_xlfn.XLOOKUP(Apollo_Results[[#This Row],[Company Number ]],Apollo_Data___Inc_Lender!A:A,Apollo_Data___Inc_Lender!F:F,"",0)&amp;"","")</f>
        <v>outstanding</v>
      </c>
      <c r="G2280" s="19">
        <f>_xlfn.XLOOKUP(Apollo_Results[[#This Row],[Company Number ]],Apollo_Data___Inc_Lender!A:A,Apollo_Data___Inc_Lender!G:G,"",0)</f>
        <v>38632</v>
      </c>
      <c r="H2280" s="8" t="str">
        <f>IFERROR(Apollo_Data__Comp_No[[#This Row],[First Name]],"")</f>
        <v>Reuben</v>
      </c>
      <c r="I2280" s="8" t="str">
        <f>IFERROR(Apollo_Data__Comp_No[[#This Row],[Last Name]],"")</f>
        <v>Kaul</v>
      </c>
      <c r="M2280" s="8" t="str">
        <f>IFERROR(Apollo_Data__Comp_No[[#This Row],[Company Linkedin Url]],"")</f>
        <v>http://www.linkedin.com/company/roc-group</v>
      </c>
      <c r="N2280" s="8" t="str">
        <f>IFERROR(Apollo_Data__Comp_No[[#This Row],[Website]],"")</f>
        <v>https://rocgroup.ltd</v>
      </c>
      <c r="O2280" s="8" t="str">
        <f>IFERROR(Apollo_Data__Comp_No[[#This Row],[Company Address]],"")</f>
        <v>England, United Kingdom, B15 2TT</v>
      </c>
      <c r="P2280" s="32"/>
    </row>
    <row r="2281" spans="1:16" x14ac:dyDescent="0.4">
      <c r="A2281" s="18" t="str">
        <f>IFERROR(Apollo_Data__Comp_No[[#This Row],[CH Company number]],"")</f>
        <v>14505388</v>
      </c>
      <c r="B2281" s="14" t="str">
        <f>IFERROR(Apollo_Data__Comp_No[[#This Row],[company]],"")</f>
        <v>Victus Real Estate</v>
      </c>
      <c r="C2281" s="14" t="str">
        <f>IFERROR(_xlfn.XLOOKUP(Apollo_Results[[#This Row],[Company Number ]],Apollo_Data___Inc_Lender!A:A,Apollo_Data___Inc_Lender!C:C,,)&amp;"","")</f>
        <v>Mehta, Veer Sanjay; Hannah - Stonehouse Nee Tonge</v>
      </c>
      <c r="D2281" s="8" t="str">
        <f>IFERROR(_xlfn.XLOOKUP(Apollo_Results[[#This Row],[Company Number ]],Apollo_Data___Inc_Lender!A:A,Apollo_Data___Inc_Lender!D:D,,)&amp;"","")</f>
        <v/>
      </c>
      <c r="E2281" s="19">
        <f>IFERROR(_xlfn.XLOOKUP(Apollo_Results[[#This Row],[Company Number ]],Apollo_Data___Inc_Lender!A:A,Apollo_Data___Inc_Lender!E:E,"",),"")</f>
        <v>0</v>
      </c>
      <c r="F2281" s="8" t="str">
        <f>IFERROR(_xlfn.XLOOKUP(Apollo_Results[[#This Row],[Company Number ]],Apollo_Data___Inc_Lender!A:A,Apollo_Data___Inc_Lender!F:F,"",0)&amp;"","")</f>
        <v/>
      </c>
      <c r="G2281" s="19">
        <f>_xlfn.XLOOKUP(Apollo_Results[[#This Row],[Company Number ]],Apollo_Data___Inc_Lender!A:A,Apollo_Data___Inc_Lender!G:G,"",0)</f>
        <v>44889</v>
      </c>
      <c r="H2281" s="8" t="str">
        <f>IFERROR(Apollo_Data__Comp_No[[#This Row],[First Name]],"")</f>
        <v>Pete</v>
      </c>
      <c r="I2281" s="8" t="str">
        <f>IFERROR(Apollo_Data__Comp_No[[#This Row],[Last Name]],"")</f>
        <v>Day</v>
      </c>
      <c r="M2281" s="8" t="str">
        <f>IFERROR(Apollo_Data__Comp_No[[#This Row],[Company Linkedin Url]],"")</f>
        <v>http://www.linkedin.com/company/victus-real-estate</v>
      </c>
      <c r="N2281" s="8" t="str">
        <f>IFERROR(Apollo_Data__Comp_No[[#This Row],[Website]],"")</f>
        <v>https://victusre.com</v>
      </c>
      <c r="O2281" s="8" t="str">
        <f>IFERROR(Apollo_Data__Comp_No[[#This Row],[Company Address]],"")</f>
        <v>London, United Kingdom</v>
      </c>
      <c r="P2281" s="32"/>
    </row>
    <row r="2282" spans="1:16" x14ac:dyDescent="0.4">
      <c r="A2282" s="18" t="str">
        <f>IFERROR(Apollo_Data__Comp_No[[#This Row],[CH Company number]],"")</f>
        <v>11613829</v>
      </c>
      <c r="B2282" s="14" t="str">
        <f>IFERROR(Apollo_Data__Comp_No[[#This Row],[company]],"")</f>
        <v>Aligned Property Services</v>
      </c>
      <c r="C2282" s="14" t="str">
        <f>IFERROR(_xlfn.XLOOKUP(Apollo_Results[[#This Row],[Company Number ]],Apollo_Data___Inc_Lender!A:A,Apollo_Data___Inc_Lender!C:C,,)&amp;"","")</f>
        <v>Mark - Houlihan</v>
      </c>
      <c r="D2282" s="8" t="str">
        <f>IFERROR(_xlfn.XLOOKUP(Apollo_Results[[#This Row],[Company Number ]],Apollo_Data___Inc_Lender!A:A,Apollo_Data___Inc_Lender!D:D,,)&amp;"","")</f>
        <v/>
      </c>
      <c r="E2282" s="19">
        <f>IFERROR(_xlfn.XLOOKUP(Apollo_Results[[#This Row],[Company Number ]],Apollo_Data___Inc_Lender!A:A,Apollo_Data___Inc_Lender!E:E,"",),"")</f>
        <v>0</v>
      </c>
      <c r="F2282" s="8" t="str">
        <f>IFERROR(_xlfn.XLOOKUP(Apollo_Results[[#This Row],[Company Number ]],Apollo_Data___Inc_Lender!A:A,Apollo_Data___Inc_Lender!F:F,"",0)&amp;"","")</f>
        <v/>
      </c>
      <c r="G2282" s="19">
        <f>_xlfn.XLOOKUP(Apollo_Results[[#This Row],[Company Number ]],Apollo_Data___Inc_Lender!A:A,Apollo_Data___Inc_Lender!G:G,"",0)</f>
        <v>43383</v>
      </c>
      <c r="H2282" s="8" t="str">
        <f>IFERROR(Apollo_Data__Comp_No[[#This Row],[First Name]],"")</f>
        <v>Tony</v>
      </c>
      <c r="I2282" s="8" t="str">
        <f>IFERROR(Apollo_Data__Comp_No[[#This Row],[Last Name]],"")</f>
        <v>Houlihan</v>
      </c>
      <c r="M2282" s="8" t="str">
        <f>IFERROR(Apollo_Data__Comp_No[[#This Row],[Company Linkedin Url]],"")</f>
        <v>http://www.linkedin.com/company/aligned-property-services</v>
      </c>
      <c r="N2282" s="8" t="str">
        <f>IFERROR(Apollo_Data__Comp_No[[#This Row],[Website]],"")</f>
        <v>https://alignedproperty.co.uk</v>
      </c>
      <c r="O2282" s="8" t="str">
        <f>IFERROR(Apollo_Data__Comp_No[[#This Row],[Company Address]],"")</f>
        <v>Manchester, England, United Kingdom</v>
      </c>
      <c r="P2282" s="32"/>
    </row>
    <row r="2283" spans="1:16" x14ac:dyDescent="0.4">
      <c r="A2283" s="18" t="str">
        <f>IFERROR(Apollo_Data__Comp_No[[#This Row],[CH Company number]],"")</f>
        <v/>
      </c>
      <c r="B2283" s="14" t="str">
        <f>IFERROR(Apollo_Data__Comp_No[[#This Row],[company]],"")</f>
        <v/>
      </c>
      <c r="C2283" s="14" t="str">
        <f>IFERROR(_xlfn.XLOOKUP(Apollo_Results[[#This Row],[Company Number ]],Apollo_Data___Inc_Lender!A:A,Apollo_Data___Inc_Lender!C:C,,)&amp;"","")</f>
        <v/>
      </c>
      <c r="D2283" s="8" t="str">
        <f>IFERROR(_xlfn.XLOOKUP(Apollo_Results[[#This Row],[Company Number ]],Apollo_Data___Inc_Lender!A:A,Apollo_Data___Inc_Lender!D:D,,)&amp;"","")</f>
        <v/>
      </c>
      <c r="E2283" s="19" t="str">
        <f>IFERROR(_xlfn.XLOOKUP(Apollo_Results[[#This Row],[Company Number ]],Apollo_Data___Inc_Lender!A:A,Apollo_Data___Inc_Lender!E:E,"",),"")</f>
        <v/>
      </c>
      <c r="F2283" s="8" t="str">
        <f>IFERROR(_xlfn.XLOOKUP(Apollo_Results[[#This Row],[Company Number ]],Apollo_Data___Inc_Lender!A:A,Apollo_Data___Inc_Lender!F:F,"",0)&amp;"","")</f>
        <v/>
      </c>
      <c r="G2283" s="19" t="str">
        <f>_xlfn.XLOOKUP(Apollo_Results[[#This Row],[Company Number ]],Apollo_Data___Inc_Lender!A:A,Apollo_Data___Inc_Lender!G:G,"",0)</f>
        <v/>
      </c>
      <c r="H2283" s="8" t="str">
        <f>IFERROR(Apollo_Data__Comp_No[[#This Row],[First Name]],"")</f>
        <v/>
      </c>
      <c r="I2283" s="8" t="str">
        <f>IFERROR(Apollo_Data__Comp_No[[#This Row],[Last Name]],"")</f>
        <v/>
      </c>
      <c r="M2283" s="8" t="str">
        <f>IFERROR(Apollo_Data__Comp_No[[#This Row],[Company Linkedin Url]],"")</f>
        <v/>
      </c>
      <c r="N2283" s="8" t="str">
        <f>IFERROR(Apollo_Data__Comp_No[[#This Row],[Website]],"")</f>
        <v/>
      </c>
      <c r="O2283" s="8" t="str">
        <f>IFERROR(Apollo_Data__Comp_No[[#This Row],[Company Address]],"")</f>
        <v/>
      </c>
      <c r="P2283" s="32"/>
    </row>
    <row r="2284" spans="1:16" x14ac:dyDescent="0.4">
      <c r="A2284" s="18" t="str">
        <f>IFERROR(Apollo_Data__Comp_No[[#This Row],[CH Company number]],"")</f>
        <v/>
      </c>
      <c r="B2284" s="14" t="str">
        <f>IFERROR(Apollo_Data__Comp_No[[#This Row],[company]],"")</f>
        <v/>
      </c>
      <c r="C2284" s="14" t="str">
        <f>IFERROR(_xlfn.XLOOKUP(Apollo_Results[[#This Row],[Company Number ]],Apollo_Data___Inc_Lender!A:A,Apollo_Data___Inc_Lender!C:C,,)&amp;"","")</f>
        <v/>
      </c>
      <c r="D2284" s="8" t="str">
        <f>IFERROR(_xlfn.XLOOKUP(Apollo_Results[[#This Row],[Company Number ]],Apollo_Data___Inc_Lender!A:A,Apollo_Data___Inc_Lender!D:D,,)&amp;"","")</f>
        <v/>
      </c>
      <c r="E2284" s="19" t="str">
        <f>IFERROR(_xlfn.XLOOKUP(Apollo_Results[[#This Row],[Company Number ]],Apollo_Data___Inc_Lender!A:A,Apollo_Data___Inc_Lender!E:E,"",),"")</f>
        <v/>
      </c>
      <c r="F2284" s="8" t="str">
        <f>IFERROR(_xlfn.XLOOKUP(Apollo_Results[[#This Row],[Company Number ]],Apollo_Data___Inc_Lender!A:A,Apollo_Data___Inc_Lender!F:F,"",0)&amp;"","")</f>
        <v/>
      </c>
      <c r="G2284" s="19" t="str">
        <f>_xlfn.XLOOKUP(Apollo_Results[[#This Row],[Company Number ]],Apollo_Data___Inc_Lender!A:A,Apollo_Data___Inc_Lender!G:G,"",0)</f>
        <v/>
      </c>
      <c r="H2284" s="8" t="str">
        <f>IFERROR(Apollo_Data__Comp_No[[#This Row],[First Name]],"")</f>
        <v/>
      </c>
      <c r="I2284" s="8" t="str">
        <f>IFERROR(Apollo_Data__Comp_No[[#This Row],[Last Name]],"")</f>
        <v/>
      </c>
      <c r="M2284" s="8" t="str">
        <f>IFERROR(Apollo_Data__Comp_No[[#This Row],[Company Linkedin Url]],"")</f>
        <v/>
      </c>
      <c r="N2284" s="8" t="str">
        <f>IFERROR(Apollo_Data__Comp_No[[#This Row],[Website]],"")</f>
        <v/>
      </c>
      <c r="O2284" s="8" t="str">
        <f>IFERROR(Apollo_Data__Comp_No[[#This Row],[Company Address]],"")</f>
        <v/>
      </c>
      <c r="P2284" s="32"/>
    </row>
    <row r="2285" spans="1:16" x14ac:dyDescent="0.4">
      <c r="B2285" s="14" t="str">
        <f>IFERROR(Apollo_Data__Comp_No[[#This Row],[company]],"")</f>
        <v/>
      </c>
      <c r="C2285" s="14" t="str">
        <f>IFERROR(_xlfn.XLOOKUP(Apollo_Results[[#This Row],[Company Number ]],Apollo_Data___Inc_Lender!A:A,Apollo_Data___Inc_Lender!C:C,,)&amp;"","")</f>
        <v/>
      </c>
      <c r="D2285" s="8" t="str">
        <f>IFERROR(_xlfn.XLOOKUP(Apollo_Results[[#This Row],[Company Number ]],Apollo_Data___Inc_Lender!A:A,Apollo_Data___Inc_Lender!D:D,,)&amp;"","")</f>
        <v/>
      </c>
      <c r="E2285" s="19">
        <f>IFERROR(_xlfn.XLOOKUP(Apollo_Results[[#This Row],[Company Number ]],Apollo_Data___Inc_Lender!A:A,Apollo_Data___Inc_Lender!E:E,"",),"")</f>
        <v>0</v>
      </c>
      <c r="F2285" s="8" t="str">
        <f>IFERROR(_xlfn.XLOOKUP(Apollo_Results[[#This Row],[Company Number ]],Apollo_Data___Inc_Lender!A:A,Apollo_Data___Inc_Lender!F:F,"",0)&amp;"","")</f>
        <v/>
      </c>
      <c r="G2285" s="19">
        <f>_xlfn.XLOOKUP(Apollo_Results[[#This Row],[Company Number ]],Apollo_Data___Inc_Lender!A:A,Apollo_Data___Inc_Lender!G:G,"",0)</f>
        <v>0</v>
      </c>
      <c r="H2285" s="8" t="str">
        <f>IFERROR(Apollo_Data__Comp_No[[#This Row],[First Name]],"")</f>
        <v/>
      </c>
      <c r="I2285" s="8" t="str">
        <f>IFERROR(Apollo_Data__Comp_No[[#This Row],[Last Name]],"")</f>
        <v/>
      </c>
      <c r="M2285" s="8" t="str">
        <f>IFERROR(Apollo_Data__Comp_No[[#This Row],[Company Linkedin Url]],"")</f>
        <v/>
      </c>
      <c r="N2285" s="8" t="str">
        <f>IFERROR(Apollo_Data__Comp_No[[#This Row],[Website]],"")</f>
        <v/>
      </c>
      <c r="O2285" s="8" t="str">
        <f>IFERROR(Apollo_Data__Comp_No[[#This Row],[Company Address]],"")</f>
        <v/>
      </c>
      <c r="P2285" s="32"/>
    </row>
    <row r="2286" spans="1:16" x14ac:dyDescent="0.4">
      <c r="B2286" s="14" t="str">
        <f>IFERROR(Apollo_Data__Comp_No[[#This Row],[company]],"")</f>
        <v/>
      </c>
      <c r="C2286" s="14" t="str">
        <f>IFERROR(_xlfn.XLOOKUP(Apollo_Results[[#This Row],[Company Number ]],Apollo_Data___Inc_Lender!A:A,Apollo_Data___Inc_Lender!C:C,,)&amp;"","")</f>
        <v/>
      </c>
      <c r="D2286" s="8" t="str">
        <f>IFERROR(_xlfn.XLOOKUP(Apollo_Results[[#This Row],[Company Number ]],Apollo_Data___Inc_Lender!A:A,Apollo_Data___Inc_Lender!D:D,,)&amp;"","")</f>
        <v/>
      </c>
      <c r="E2286" s="19">
        <f>IFERROR(_xlfn.XLOOKUP(Apollo_Results[[#This Row],[Company Number ]],Apollo_Data___Inc_Lender!A:A,Apollo_Data___Inc_Lender!E:E,"",),"")</f>
        <v>0</v>
      </c>
      <c r="F2286" s="8" t="str">
        <f>IFERROR(_xlfn.XLOOKUP(Apollo_Results[[#This Row],[Company Number ]],Apollo_Data___Inc_Lender!A:A,Apollo_Data___Inc_Lender!F:F,"",0)&amp;"","")</f>
        <v/>
      </c>
      <c r="G2286" s="19">
        <f>_xlfn.XLOOKUP(Apollo_Results[[#This Row],[Company Number ]],Apollo_Data___Inc_Lender!A:A,Apollo_Data___Inc_Lender!G:G,"",0)</f>
        <v>0</v>
      </c>
      <c r="H2286" s="8" t="str">
        <f>IFERROR(Apollo_Data__Comp_No[[#This Row],[First Name]],"")</f>
        <v/>
      </c>
      <c r="I2286" s="8" t="str">
        <f>IFERROR(Apollo_Data__Comp_No[[#This Row],[Last Name]],"")</f>
        <v/>
      </c>
      <c r="M2286" s="8" t="str">
        <f>IFERROR(Apollo_Data__Comp_No[[#This Row],[Company Linkedin Url]],"")</f>
        <v/>
      </c>
      <c r="N2286" s="8" t="str">
        <f>IFERROR(Apollo_Data__Comp_No[[#This Row],[Website]],"")</f>
        <v/>
      </c>
      <c r="O2286" s="8" t="str">
        <f>IFERROR(Apollo_Data__Comp_No[[#This Row],[Company Address]],"")</f>
        <v/>
      </c>
      <c r="P2286" s="32"/>
    </row>
    <row r="2287" spans="1:16" x14ac:dyDescent="0.4">
      <c r="B2287" s="14" t="str">
        <f>IFERROR(Apollo_Data__Comp_No[[#This Row],[company]],"")</f>
        <v/>
      </c>
      <c r="C2287" s="14" t="str">
        <f>IFERROR(_xlfn.XLOOKUP(Apollo_Results[[#This Row],[Company Number ]],Apollo_Data___Inc_Lender!A:A,Apollo_Data___Inc_Lender!C:C,,)&amp;"","")</f>
        <v/>
      </c>
      <c r="D2287" s="8" t="str">
        <f>IFERROR(_xlfn.XLOOKUP(Apollo_Results[[#This Row],[Company Number ]],Apollo_Data___Inc_Lender!A:A,Apollo_Data___Inc_Lender!D:D,,)&amp;"","")</f>
        <v/>
      </c>
      <c r="E2287" s="19">
        <f>IFERROR(_xlfn.XLOOKUP(Apollo_Results[[#This Row],[Company Number ]],Apollo_Data___Inc_Lender!A:A,Apollo_Data___Inc_Lender!E:E,"",),"")</f>
        <v>0</v>
      </c>
      <c r="F2287" s="8" t="str">
        <f>IFERROR(_xlfn.XLOOKUP(Apollo_Results[[#This Row],[Company Number ]],Apollo_Data___Inc_Lender!A:A,Apollo_Data___Inc_Lender!F:F,"",0)&amp;"","")</f>
        <v/>
      </c>
      <c r="G2287" s="19">
        <f>_xlfn.XLOOKUP(Apollo_Results[[#This Row],[Company Number ]],Apollo_Data___Inc_Lender!A:A,Apollo_Data___Inc_Lender!G:G,"",0)</f>
        <v>0</v>
      </c>
      <c r="H2287" s="8" t="str">
        <f>IFERROR(Apollo_Data__Comp_No[[#This Row],[First Name]],"")</f>
        <v/>
      </c>
      <c r="I2287" s="8" t="str">
        <f>IFERROR(Apollo_Data__Comp_No[[#This Row],[Last Name]],"")</f>
        <v/>
      </c>
      <c r="M2287" s="8" t="str">
        <f>IFERROR(Apollo_Data__Comp_No[[#This Row],[Company Linkedin Url]],"")</f>
        <v/>
      </c>
      <c r="N2287" s="8" t="str">
        <f>IFERROR(Apollo_Data__Comp_No[[#This Row],[Website]],"")</f>
        <v/>
      </c>
      <c r="O2287" s="8" t="str">
        <f>IFERROR(Apollo_Data__Comp_No[[#This Row],[Company Address]],"")</f>
        <v/>
      </c>
      <c r="P2287" s="32"/>
    </row>
    <row r="2288" spans="1:16" x14ac:dyDescent="0.4">
      <c r="B2288" s="14" t="str">
        <f>IFERROR(Apollo_Data__Comp_No[[#This Row],[company]],"")</f>
        <v/>
      </c>
      <c r="C2288" s="14" t="str">
        <f>IFERROR(_xlfn.XLOOKUP(Apollo_Results[[#This Row],[Company Number ]],Apollo_Data___Inc_Lender!A:A,Apollo_Data___Inc_Lender!C:C,,)&amp;"","")</f>
        <v/>
      </c>
      <c r="D2288" s="8" t="str">
        <f>IFERROR(_xlfn.XLOOKUP(Apollo_Results[[#This Row],[Company Number ]],Apollo_Data___Inc_Lender!A:A,Apollo_Data___Inc_Lender!D:D,,)&amp;"","")</f>
        <v/>
      </c>
      <c r="E2288" s="19">
        <f>IFERROR(_xlfn.XLOOKUP(Apollo_Results[[#This Row],[Company Number ]],Apollo_Data___Inc_Lender!A:A,Apollo_Data___Inc_Lender!E:E,"",),"")</f>
        <v>0</v>
      </c>
      <c r="F2288" s="8" t="str">
        <f>IFERROR(_xlfn.XLOOKUP(Apollo_Results[[#This Row],[Company Number ]],Apollo_Data___Inc_Lender!A:A,Apollo_Data___Inc_Lender!F:F,"",0)&amp;"","")</f>
        <v/>
      </c>
      <c r="G2288" s="19">
        <f>_xlfn.XLOOKUP(Apollo_Results[[#This Row],[Company Number ]],Apollo_Data___Inc_Lender!A:A,Apollo_Data___Inc_Lender!G:G,"",0)</f>
        <v>0</v>
      </c>
      <c r="H2288" s="8" t="str">
        <f>IFERROR(Apollo_Data__Comp_No[[#This Row],[First Name]],"")</f>
        <v/>
      </c>
      <c r="I2288" s="8" t="str">
        <f>IFERROR(Apollo_Data__Comp_No[[#This Row],[Last Name]],"")</f>
        <v/>
      </c>
      <c r="M2288" s="8" t="str">
        <f>IFERROR(Apollo_Data__Comp_No[[#This Row],[Company Linkedin Url]],"")</f>
        <v/>
      </c>
      <c r="N2288" s="8" t="str">
        <f>IFERROR(Apollo_Data__Comp_No[[#This Row],[Website]],"")</f>
        <v/>
      </c>
      <c r="O2288" s="8" t="str">
        <f>IFERROR(Apollo_Data__Comp_No[[#This Row],[Company Address]],"")</f>
        <v/>
      </c>
      <c r="P2288" s="32"/>
    </row>
    <row r="2289" spans="2:16" x14ac:dyDescent="0.4">
      <c r="B2289" s="14" t="str">
        <f>IFERROR(Apollo_Data__Comp_No[[#This Row],[company]],"")</f>
        <v/>
      </c>
      <c r="C2289" s="14" t="str">
        <f>IFERROR(_xlfn.XLOOKUP(Apollo_Results[[#This Row],[Company Number ]],Apollo_Data___Inc_Lender!A:A,Apollo_Data___Inc_Lender!C:C,,)&amp;"","")</f>
        <v/>
      </c>
      <c r="D2289" s="8" t="str">
        <f>IFERROR(_xlfn.XLOOKUP(Apollo_Results[[#This Row],[Company Number ]],Apollo_Data___Inc_Lender!A:A,Apollo_Data___Inc_Lender!D:D,,)&amp;"","")</f>
        <v/>
      </c>
      <c r="E2289" s="19">
        <f>IFERROR(_xlfn.XLOOKUP(Apollo_Results[[#This Row],[Company Number ]],Apollo_Data___Inc_Lender!A:A,Apollo_Data___Inc_Lender!E:E,"",),"")</f>
        <v>0</v>
      </c>
      <c r="F2289" s="8" t="str">
        <f>IFERROR(_xlfn.XLOOKUP(Apollo_Results[[#This Row],[Company Number ]],Apollo_Data___Inc_Lender!A:A,Apollo_Data___Inc_Lender!F:F,"",0)&amp;"","")</f>
        <v/>
      </c>
      <c r="G2289" s="19">
        <f>_xlfn.XLOOKUP(Apollo_Results[[#This Row],[Company Number ]],Apollo_Data___Inc_Lender!A:A,Apollo_Data___Inc_Lender!G:G,"",0)</f>
        <v>0</v>
      </c>
      <c r="H2289" s="8" t="str">
        <f>IFERROR(Apollo_Data__Comp_No[[#This Row],[First Name]],"")</f>
        <v/>
      </c>
      <c r="I2289" s="8" t="str">
        <f>IFERROR(Apollo_Data__Comp_No[[#This Row],[Last Name]],"")</f>
        <v/>
      </c>
      <c r="M2289" s="8" t="str">
        <f>IFERROR(Apollo_Data__Comp_No[[#This Row],[Company Linkedin Url]],"")</f>
        <v/>
      </c>
      <c r="N2289" s="8" t="str">
        <f>IFERROR(Apollo_Data__Comp_No[[#This Row],[Website]],"")</f>
        <v/>
      </c>
      <c r="O2289" s="8" t="str">
        <f>IFERROR(Apollo_Data__Comp_No[[#This Row],[Company Address]],"")</f>
        <v/>
      </c>
      <c r="P2289" s="32"/>
    </row>
    <row r="2290" spans="2:16" x14ac:dyDescent="0.4">
      <c r="B2290" s="14" t="str">
        <f>IFERROR(Apollo_Data__Comp_No[[#This Row],[company]],"")</f>
        <v/>
      </c>
      <c r="C2290" s="14" t="str">
        <f>IFERROR(_xlfn.XLOOKUP(Apollo_Results[[#This Row],[Company Number ]],Apollo_Data___Inc_Lender!A:A,Apollo_Data___Inc_Lender!C:C,,)&amp;"","")</f>
        <v/>
      </c>
      <c r="D2290" s="8" t="str">
        <f>IFERROR(_xlfn.XLOOKUP(Apollo_Results[[#This Row],[Company Number ]],Apollo_Data___Inc_Lender!A:A,Apollo_Data___Inc_Lender!D:D,,)&amp;"","")</f>
        <v/>
      </c>
      <c r="E2290" s="19">
        <f>IFERROR(_xlfn.XLOOKUP(Apollo_Results[[#This Row],[Company Number ]],Apollo_Data___Inc_Lender!A:A,Apollo_Data___Inc_Lender!E:E,"",),"")</f>
        <v>0</v>
      </c>
      <c r="F2290" s="8" t="str">
        <f>IFERROR(_xlfn.XLOOKUP(Apollo_Results[[#This Row],[Company Number ]],Apollo_Data___Inc_Lender!A:A,Apollo_Data___Inc_Lender!F:F,"",0)&amp;"","")</f>
        <v/>
      </c>
      <c r="G2290" s="19">
        <f>_xlfn.XLOOKUP(Apollo_Results[[#This Row],[Company Number ]],Apollo_Data___Inc_Lender!A:A,Apollo_Data___Inc_Lender!G:G,"",0)</f>
        <v>0</v>
      </c>
      <c r="H2290" s="8" t="str">
        <f>IFERROR(Apollo_Data__Comp_No[[#This Row],[First Name]],"")</f>
        <v/>
      </c>
      <c r="I2290" s="8" t="str">
        <f>IFERROR(Apollo_Data__Comp_No[[#This Row],[Last Name]],"")</f>
        <v/>
      </c>
      <c r="M2290" s="8" t="str">
        <f>IFERROR(Apollo_Data__Comp_No[[#This Row],[Company Linkedin Url]],"")</f>
        <v/>
      </c>
      <c r="N2290" s="8" t="str">
        <f>IFERROR(Apollo_Data__Comp_No[[#This Row],[Website]],"")</f>
        <v/>
      </c>
      <c r="O2290" s="8" t="str">
        <f>IFERROR(Apollo_Data__Comp_No[[#This Row],[Company Address]],"")</f>
        <v/>
      </c>
      <c r="P2290" s="32"/>
    </row>
    <row r="2291" spans="2:16" x14ac:dyDescent="0.4">
      <c r="B2291" s="14" t="str">
        <f>IFERROR(Apollo_Data__Comp_No[[#This Row],[company]],"")</f>
        <v/>
      </c>
      <c r="C2291" s="14" t="str">
        <f>IFERROR(_xlfn.XLOOKUP(Apollo_Results[[#This Row],[Company Number ]],Apollo_Data___Inc_Lender!A:A,Apollo_Data___Inc_Lender!C:C,,)&amp;"","")</f>
        <v/>
      </c>
      <c r="D2291" s="8" t="str">
        <f>IFERROR(_xlfn.XLOOKUP(Apollo_Results[[#This Row],[Company Number ]],Apollo_Data___Inc_Lender!A:A,Apollo_Data___Inc_Lender!D:D,,)&amp;"","")</f>
        <v/>
      </c>
      <c r="E2291" s="19">
        <f>IFERROR(_xlfn.XLOOKUP(Apollo_Results[[#This Row],[Company Number ]],Apollo_Data___Inc_Lender!A:A,Apollo_Data___Inc_Lender!E:E,"",),"")</f>
        <v>0</v>
      </c>
      <c r="F2291" s="8" t="str">
        <f>IFERROR(_xlfn.XLOOKUP(Apollo_Results[[#This Row],[Company Number ]],Apollo_Data___Inc_Lender!A:A,Apollo_Data___Inc_Lender!F:F,"",0)&amp;"","")</f>
        <v/>
      </c>
      <c r="G2291" s="19">
        <f>_xlfn.XLOOKUP(Apollo_Results[[#This Row],[Company Number ]],Apollo_Data___Inc_Lender!A:A,Apollo_Data___Inc_Lender!G:G,"",0)</f>
        <v>0</v>
      </c>
      <c r="H2291" s="8" t="str">
        <f>IFERROR(Apollo_Data__Comp_No[[#This Row],[First Name]],"")</f>
        <v/>
      </c>
      <c r="I2291" s="8" t="str">
        <f>IFERROR(Apollo_Data__Comp_No[[#This Row],[Last Name]],"")</f>
        <v/>
      </c>
      <c r="M2291" s="8" t="str">
        <f>IFERROR(Apollo_Data__Comp_No[[#This Row],[Company Linkedin Url]],"")</f>
        <v/>
      </c>
      <c r="N2291" s="8" t="str">
        <f>IFERROR(Apollo_Data__Comp_No[[#This Row],[Website]],"")</f>
        <v/>
      </c>
      <c r="O2291" s="8" t="str">
        <f>IFERROR(Apollo_Data__Comp_No[[#This Row],[Company Address]],"")</f>
        <v/>
      </c>
      <c r="P2291" s="32"/>
    </row>
    <row r="2292" spans="2:16" x14ac:dyDescent="0.4">
      <c r="B2292" s="14" t="str">
        <f>IFERROR(Apollo_Data__Comp_No[[#This Row],[company]],"")</f>
        <v/>
      </c>
      <c r="C2292" s="14" t="str">
        <f>IFERROR(_xlfn.XLOOKUP(Apollo_Results[[#This Row],[Company Number ]],Apollo_Data___Inc_Lender!A:A,Apollo_Data___Inc_Lender!C:C,,)&amp;"","")</f>
        <v/>
      </c>
      <c r="D2292" s="8" t="str">
        <f>IFERROR(_xlfn.XLOOKUP(Apollo_Results[[#This Row],[Company Number ]],Apollo_Data___Inc_Lender!A:A,Apollo_Data___Inc_Lender!D:D,,)&amp;"","")</f>
        <v/>
      </c>
      <c r="E2292" s="19">
        <f>IFERROR(_xlfn.XLOOKUP(Apollo_Results[[#This Row],[Company Number ]],Apollo_Data___Inc_Lender!A:A,Apollo_Data___Inc_Lender!E:E,"",),"")</f>
        <v>0</v>
      </c>
      <c r="F2292" s="8" t="str">
        <f>IFERROR(_xlfn.XLOOKUP(Apollo_Results[[#This Row],[Company Number ]],Apollo_Data___Inc_Lender!A:A,Apollo_Data___Inc_Lender!F:F,"",0)&amp;"","")</f>
        <v/>
      </c>
      <c r="G2292" s="19">
        <f>_xlfn.XLOOKUP(Apollo_Results[[#This Row],[Company Number ]],Apollo_Data___Inc_Lender!A:A,Apollo_Data___Inc_Lender!G:G,"",0)</f>
        <v>0</v>
      </c>
      <c r="H2292" s="8" t="str">
        <f>IFERROR(Apollo_Data__Comp_No[[#This Row],[First Name]],"")</f>
        <v/>
      </c>
      <c r="I2292" s="8" t="str">
        <f>IFERROR(Apollo_Data__Comp_No[[#This Row],[Last Name]],"")</f>
        <v/>
      </c>
      <c r="M2292" s="8" t="str">
        <f>IFERROR(Apollo_Data__Comp_No[[#This Row],[Company Linkedin Url]],"")</f>
        <v/>
      </c>
      <c r="N2292" s="8" t="str">
        <f>IFERROR(Apollo_Data__Comp_No[[#This Row],[Website]],"")</f>
        <v/>
      </c>
      <c r="O2292" s="8" t="str">
        <f>IFERROR(Apollo_Data__Comp_No[[#This Row],[Company Address]],"")</f>
        <v/>
      </c>
      <c r="P2292" s="32"/>
    </row>
    <row r="2293" spans="2:16" x14ac:dyDescent="0.4">
      <c r="B2293" s="14" t="str">
        <f>IFERROR(Apollo_Data__Comp_No[[#This Row],[company]],"")</f>
        <v/>
      </c>
      <c r="C2293" s="14" t="str">
        <f>IFERROR(_xlfn.XLOOKUP(Apollo_Results[[#This Row],[Company Number ]],Apollo_Data___Inc_Lender!A:A,Apollo_Data___Inc_Lender!C:C,,)&amp;"","")</f>
        <v/>
      </c>
      <c r="D2293" s="8" t="str">
        <f>IFERROR(_xlfn.XLOOKUP(Apollo_Results[[#This Row],[Company Number ]],Apollo_Data___Inc_Lender!A:A,Apollo_Data___Inc_Lender!D:D,,)&amp;"","")</f>
        <v/>
      </c>
      <c r="E2293" s="19">
        <f>IFERROR(_xlfn.XLOOKUP(Apollo_Results[[#This Row],[Company Number ]],Apollo_Data___Inc_Lender!A:A,Apollo_Data___Inc_Lender!E:E,"",),"")</f>
        <v>0</v>
      </c>
      <c r="F2293" s="8" t="str">
        <f>IFERROR(_xlfn.XLOOKUP(Apollo_Results[[#This Row],[Company Number ]],Apollo_Data___Inc_Lender!A:A,Apollo_Data___Inc_Lender!F:F,"",0)&amp;"","")</f>
        <v/>
      </c>
      <c r="G2293" s="19">
        <f>_xlfn.XLOOKUP(Apollo_Results[[#This Row],[Company Number ]],Apollo_Data___Inc_Lender!A:A,Apollo_Data___Inc_Lender!G:G,"",0)</f>
        <v>0</v>
      </c>
      <c r="H2293" s="8" t="str">
        <f>IFERROR(Apollo_Data__Comp_No[[#This Row],[First Name]],"")</f>
        <v/>
      </c>
      <c r="I2293" s="8" t="str">
        <f>IFERROR(Apollo_Data__Comp_No[[#This Row],[Last Name]],"")</f>
        <v/>
      </c>
      <c r="M2293" s="8" t="str">
        <f>IFERROR(Apollo_Data__Comp_No[[#This Row],[Company Linkedin Url]],"")</f>
        <v/>
      </c>
      <c r="N2293" s="8" t="str">
        <f>IFERROR(Apollo_Data__Comp_No[[#This Row],[Website]],"")</f>
        <v/>
      </c>
      <c r="O2293" s="8" t="str">
        <f>IFERROR(Apollo_Data__Comp_No[[#This Row],[Company Address]],"")</f>
        <v/>
      </c>
      <c r="P2293" s="32"/>
    </row>
    <row r="2294" spans="2:16" x14ac:dyDescent="0.4">
      <c r="B2294" s="14" t="str">
        <f>IFERROR(Apollo_Data__Comp_No[[#This Row],[company]],"")</f>
        <v/>
      </c>
      <c r="C2294" s="14" t="str">
        <f>IFERROR(_xlfn.XLOOKUP(Apollo_Results[[#This Row],[Company Number ]],Apollo_Data___Inc_Lender!A:A,Apollo_Data___Inc_Lender!C:C,,)&amp;"","")</f>
        <v/>
      </c>
      <c r="D2294" s="8" t="str">
        <f>IFERROR(_xlfn.XLOOKUP(Apollo_Results[[#This Row],[Company Number ]],Apollo_Data___Inc_Lender!A:A,Apollo_Data___Inc_Lender!D:D,,)&amp;"","")</f>
        <v/>
      </c>
      <c r="E2294" s="19">
        <f>IFERROR(_xlfn.XLOOKUP(Apollo_Results[[#This Row],[Company Number ]],Apollo_Data___Inc_Lender!A:A,Apollo_Data___Inc_Lender!E:E,"",),"")</f>
        <v>0</v>
      </c>
      <c r="F2294" s="8" t="str">
        <f>IFERROR(_xlfn.XLOOKUP(Apollo_Results[[#This Row],[Company Number ]],Apollo_Data___Inc_Lender!A:A,Apollo_Data___Inc_Lender!F:F,"",0)&amp;"","")</f>
        <v/>
      </c>
      <c r="G2294" s="19">
        <f>_xlfn.XLOOKUP(Apollo_Results[[#This Row],[Company Number ]],Apollo_Data___Inc_Lender!A:A,Apollo_Data___Inc_Lender!G:G,"",0)</f>
        <v>0</v>
      </c>
      <c r="H2294" s="8" t="str">
        <f>IFERROR(Apollo_Data__Comp_No[[#This Row],[First Name]],"")</f>
        <v/>
      </c>
      <c r="I2294" s="8" t="str">
        <f>IFERROR(Apollo_Data__Comp_No[[#This Row],[Last Name]],"")</f>
        <v/>
      </c>
      <c r="M2294" s="8" t="str">
        <f>IFERROR(Apollo_Data__Comp_No[[#This Row],[Company Linkedin Url]],"")</f>
        <v/>
      </c>
      <c r="N2294" s="8" t="str">
        <f>IFERROR(Apollo_Data__Comp_No[[#This Row],[Website]],"")</f>
        <v/>
      </c>
      <c r="O2294" s="8" t="str">
        <f>IFERROR(Apollo_Data__Comp_No[[#This Row],[Company Address]],"")</f>
        <v/>
      </c>
      <c r="P2294" s="32"/>
    </row>
    <row r="2295" spans="2:16" x14ac:dyDescent="0.4">
      <c r="B2295" s="14" t="str">
        <f>IFERROR(Apollo_Data__Comp_No[[#This Row],[company]],"")</f>
        <v/>
      </c>
      <c r="C2295" s="14" t="str">
        <f>IFERROR(_xlfn.XLOOKUP(Apollo_Results[[#This Row],[Company Number ]],Apollo_Data___Inc_Lender!A:A,Apollo_Data___Inc_Lender!C:C,,)&amp;"","")</f>
        <v/>
      </c>
      <c r="D2295" s="8" t="str">
        <f>IFERROR(_xlfn.XLOOKUP(Apollo_Results[[#This Row],[Company Number ]],Apollo_Data___Inc_Lender!A:A,Apollo_Data___Inc_Lender!D:D,,)&amp;"","")</f>
        <v/>
      </c>
      <c r="E2295" s="19">
        <f>IFERROR(_xlfn.XLOOKUP(Apollo_Results[[#This Row],[Company Number ]],Apollo_Data___Inc_Lender!A:A,Apollo_Data___Inc_Lender!E:E,"",),"")</f>
        <v>0</v>
      </c>
      <c r="F2295" s="8" t="str">
        <f>IFERROR(_xlfn.XLOOKUP(Apollo_Results[[#This Row],[Company Number ]],Apollo_Data___Inc_Lender!A:A,Apollo_Data___Inc_Lender!F:F,"",0)&amp;"","")</f>
        <v/>
      </c>
      <c r="G2295" s="19">
        <f>_xlfn.XLOOKUP(Apollo_Results[[#This Row],[Company Number ]],Apollo_Data___Inc_Lender!A:A,Apollo_Data___Inc_Lender!G:G,"",0)</f>
        <v>0</v>
      </c>
      <c r="H2295" s="8" t="str">
        <f>IFERROR(Apollo_Data__Comp_No[[#This Row],[First Name]],"")</f>
        <v/>
      </c>
      <c r="I2295" s="8" t="str">
        <f>IFERROR(Apollo_Data__Comp_No[[#This Row],[Last Name]],"")</f>
        <v/>
      </c>
      <c r="M2295" s="8" t="str">
        <f>IFERROR(Apollo_Data__Comp_No[[#This Row],[Company Linkedin Url]],"")</f>
        <v/>
      </c>
      <c r="N2295" s="8" t="str">
        <f>IFERROR(Apollo_Data__Comp_No[[#This Row],[Website]],"")</f>
        <v/>
      </c>
      <c r="O2295" s="8" t="str">
        <f>IFERROR(Apollo_Data__Comp_No[[#This Row],[Company Address]],"")</f>
        <v/>
      </c>
      <c r="P2295" s="32"/>
    </row>
    <row r="2296" spans="2:16" x14ac:dyDescent="0.4">
      <c r="B2296" s="14" t="str">
        <f>IFERROR(Apollo_Data__Comp_No[[#This Row],[company]],"")</f>
        <v/>
      </c>
      <c r="C2296" s="14" t="str">
        <f>IFERROR(_xlfn.XLOOKUP(Apollo_Results[[#This Row],[Company Number ]],Apollo_Data___Inc_Lender!A:A,Apollo_Data___Inc_Lender!C:C,,)&amp;"","")</f>
        <v/>
      </c>
      <c r="D2296" s="8" t="str">
        <f>IFERROR(_xlfn.XLOOKUP(Apollo_Results[[#This Row],[Company Number ]],Apollo_Data___Inc_Lender!A:A,Apollo_Data___Inc_Lender!D:D,,)&amp;"","")</f>
        <v/>
      </c>
      <c r="E2296" s="19">
        <f>IFERROR(_xlfn.XLOOKUP(Apollo_Results[[#This Row],[Company Number ]],Apollo_Data___Inc_Lender!A:A,Apollo_Data___Inc_Lender!E:E,"",),"")</f>
        <v>0</v>
      </c>
      <c r="F2296" s="8" t="str">
        <f>IFERROR(_xlfn.XLOOKUP(Apollo_Results[[#This Row],[Company Number ]],Apollo_Data___Inc_Lender!A:A,Apollo_Data___Inc_Lender!F:F,"",0)&amp;"","")</f>
        <v/>
      </c>
      <c r="G2296" s="19">
        <f>_xlfn.XLOOKUP(Apollo_Results[[#This Row],[Company Number ]],Apollo_Data___Inc_Lender!A:A,Apollo_Data___Inc_Lender!G:G,"",0)</f>
        <v>0</v>
      </c>
      <c r="H2296" s="8" t="str">
        <f>IFERROR(Apollo_Data__Comp_No[[#This Row],[First Name]],"")</f>
        <v/>
      </c>
      <c r="I2296" s="8" t="str">
        <f>IFERROR(Apollo_Data__Comp_No[[#This Row],[Last Name]],"")</f>
        <v/>
      </c>
      <c r="M2296" s="8" t="str">
        <f>IFERROR(Apollo_Data__Comp_No[[#This Row],[Company Linkedin Url]],"")</f>
        <v/>
      </c>
      <c r="N2296" s="8" t="str">
        <f>IFERROR(Apollo_Data__Comp_No[[#This Row],[Website]],"")</f>
        <v/>
      </c>
      <c r="O2296" s="8" t="str">
        <f>IFERROR(Apollo_Data__Comp_No[[#This Row],[Company Address]],"")</f>
        <v/>
      </c>
      <c r="P2296" s="32"/>
    </row>
    <row r="2297" spans="2:16" x14ac:dyDescent="0.4">
      <c r="B2297" s="14" t="str">
        <f>IFERROR(Apollo_Data__Comp_No[[#This Row],[company]],"")</f>
        <v/>
      </c>
      <c r="C2297" s="14" t="str">
        <f>IFERROR(_xlfn.XLOOKUP(Apollo_Results[[#This Row],[Company Number ]],Apollo_Data___Inc_Lender!A:A,Apollo_Data___Inc_Lender!C:C,,)&amp;"","")</f>
        <v/>
      </c>
      <c r="D2297" s="8" t="str">
        <f>IFERROR(_xlfn.XLOOKUP(Apollo_Results[[#This Row],[Company Number ]],Apollo_Data___Inc_Lender!A:A,Apollo_Data___Inc_Lender!D:D,,)&amp;"","")</f>
        <v/>
      </c>
      <c r="E2297" s="19">
        <f>IFERROR(_xlfn.XLOOKUP(Apollo_Results[[#This Row],[Company Number ]],Apollo_Data___Inc_Lender!A:A,Apollo_Data___Inc_Lender!E:E,"",),"")</f>
        <v>0</v>
      </c>
      <c r="F2297" s="8" t="str">
        <f>IFERROR(_xlfn.XLOOKUP(Apollo_Results[[#This Row],[Company Number ]],Apollo_Data___Inc_Lender!A:A,Apollo_Data___Inc_Lender!F:F,"",0)&amp;"","")</f>
        <v/>
      </c>
      <c r="G2297" s="19">
        <f>_xlfn.XLOOKUP(Apollo_Results[[#This Row],[Company Number ]],Apollo_Data___Inc_Lender!A:A,Apollo_Data___Inc_Lender!G:G,"",0)</f>
        <v>0</v>
      </c>
      <c r="H2297" s="8" t="str">
        <f>IFERROR(Apollo_Data__Comp_No[[#This Row],[First Name]],"")</f>
        <v/>
      </c>
      <c r="I2297" s="8" t="str">
        <f>IFERROR(Apollo_Data__Comp_No[[#This Row],[Last Name]],"")</f>
        <v/>
      </c>
      <c r="M2297" s="8" t="str">
        <f>IFERROR(Apollo_Data__Comp_No[[#This Row],[Company Linkedin Url]],"")</f>
        <v/>
      </c>
      <c r="N2297" s="8" t="str">
        <f>IFERROR(Apollo_Data__Comp_No[[#This Row],[Website]],"")</f>
        <v/>
      </c>
      <c r="O2297" s="8" t="str">
        <f>IFERROR(Apollo_Data__Comp_No[[#This Row],[Company Address]],"")</f>
        <v/>
      </c>
      <c r="P2297" s="32"/>
    </row>
    <row r="2298" spans="2:16" x14ac:dyDescent="0.4">
      <c r="B2298" s="14" t="str">
        <f>IFERROR(Apollo_Data__Comp_No[[#This Row],[company]],"")</f>
        <v/>
      </c>
      <c r="C2298" s="14" t="str">
        <f>IFERROR(_xlfn.XLOOKUP(Apollo_Results[[#This Row],[Company Number ]],Apollo_Data___Inc_Lender!A:A,Apollo_Data___Inc_Lender!C:C,,)&amp;"","")</f>
        <v/>
      </c>
      <c r="D2298" s="8" t="str">
        <f>IFERROR(_xlfn.XLOOKUP(Apollo_Results[[#This Row],[Company Number ]],Apollo_Data___Inc_Lender!A:A,Apollo_Data___Inc_Lender!D:D,,)&amp;"","")</f>
        <v/>
      </c>
      <c r="E2298" s="19">
        <f>IFERROR(_xlfn.XLOOKUP(Apollo_Results[[#This Row],[Company Number ]],Apollo_Data___Inc_Lender!A:A,Apollo_Data___Inc_Lender!E:E,"",),"")</f>
        <v>0</v>
      </c>
      <c r="F2298" s="8" t="str">
        <f>IFERROR(_xlfn.XLOOKUP(Apollo_Results[[#This Row],[Company Number ]],Apollo_Data___Inc_Lender!A:A,Apollo_Data___Inc_Lender!F:F,"",0)&amp;"","")</f>
        <v/>
      </c>
      <c r="G2298" s="19">
        <f>_xlfn.XLOOKUP(Apollo_Results[[#This Row],[Company Number ]],Apollo_Data___Inc_Lender!A:A,Apollo_Data___Inc_Lender!G:G,"",0)</f>
        <v>0</v>
      </c>
      <c r="H2298" s="8" t="str">
        <f>IFERROR(Apollo_Data__Comp_No[[#This Row],[First Name]],"")</f>
        <v/>
      </c>
      <c r="I2298" s="8" t="str">
        <f>IFERROR(Apollo_Data__Comp_No[[#This Row],[Last Name]],"")</f>
        <v/>
      </c>
      <c r="M2298" s="8" t="str">
        <f>IFERROR(Apollo_Data__Comp_No[[#This Row],[Company Linkedin Url]],"")</f>
        <v/>
      </c>
      <c r="N2298" s="8" t="str">
        <f>IFERROR(Apollo_Data__Comp_No[[#This Row],[Website]],"")</f>
        <v/>
      </c>
      <c r="O2298" s="8" t="str">
        <f>IFERROR(Apollo_Data__Comp_No[[#This Row],[Company Address]],"")</f>
        <v/>
      </c>
      <c r="P2298" s="32"/>
    </row>
    <row r="2299" spans="2:16" x14ac:dyDescent="0.4">
      <c r="B2299" s="14" t="str">
        <f>IFERROR(Apollo_Data__Comp_No[[#This Row],[company]],"")</f>
        <v/>
      </c>
      <c r="C2299" s="14" t="str">
        <f>IFERROR(_xlfn.XLOOKUP(Apollo_Results[[#This Row],[Company Number ]],Apollo_Data___Inc_Lender!A:A,Apollo_Data___Inc_Lender!C:C,,)&amp;"","")</f>
        <v/>
      </c>
      <c r="D2299" s="8" t="str">
        <f>IFERROR(_xlfn.XLOOKUP(Apollo_Results[[#This Row],[Company Number ]],Apollo_Data___Inc_Lender!A:A,Apollo_Data___Inc_Lender!D:D,,)&amp;"","")</f>
        <v/>
      </c>
      <c r="E2299" s="19">
        <f>IFERROR(_xlfn.XLOOKUP(Apollo_Results[[#This Row],[Company Number ]],Apollo_Data___Inc_Lender!A:A,Apollo_Data___Inc_Lender!E:E,"",),"")</f>
        <v>0</v>
      </c>
      <c r="F2299" s="8" t="str">
        <f>IFERROR(_xlfn.XLOOKUP(Apollo_Results[[#This Row],[Company Number ]],Apollo_Data___Inc_Lender!A:A,Apollo_Data___Inc_Lender!F:F,"",0)&amp;"","")</f>
        <v/>
      </c>
      <c r="G2299" s="19">
        <f>_xlfn.XLOOKUP(Apollo_Results[[#This Row],[Company Number ]],Apollo_Data___Inc_Lender!A:A,Apollo_Data___Inc_Lender!G:G,"",0)</f>
        <v>0</v>
      </c>
      <c r="H2299" s="8" t="str">
        <f>IFERROR(Apollo_Data__Comp_No[[#This Row],[First Name]],"")</f>
        <v/>
      </c>
      <c r="I2299" s="8" t="str">
        <f>IFERROR(Apollo_Data__Comp_No[[#This Row],[Last Name]],"")</f>
        <v/>
      </c>
      <c r="M2299" s="8" t="str">
        <f>IFERROR(Apollo_Data__Comp_No[[#This Row],[Company Linkedin Url]],"")</f>
        <v/>
      </c>
      <c r="N2299" s="8" t="str">
        <f>IFERROR(Apollo_Data__Comp_No[[#This Row],[Website]],"")</f>
        <v/>
      </c>
      <c r="O2299" s="8" t="str">
        <f>IFERROR(Apollo_Data__Comp_No[[#This Row],[Company Address]],"")</f>
        <v/>
      </c>
      <c r="P2299" s="32"/>
    </row>
    <row r="2300" spans="2:16" x14ac:dyDescent="0.4">
      <c r="B2300" s="14" t="str">
        <f>IFERROR(Apollo_Data__Comp_No[[#This Row],[company]],"")</f>
        <v/>
      </c>
      <c r="C2300" s="14" t="str">
        <f>IFERROR(_xlfn.XLOOKUP(Apollo_Results[[#This Row],[Company Number ]],Apollo_Data___Inc_Lender!A:A,Apollo_Data___Inc_Lender!C:C,,)&amp;"","")</f>
        <v/>
      </c>
      <c r="D2300" s="8" t="str">
        <f>IFERROR(_xlfn.XLOOKUP(Apollo_Results[[#This Row],[Company Number ]],Apollo_Data___Inc_Lender!A:A,Apollo_Data___Inc_Lender!D:D,,)&amp;"","")</f>
        <v/>
      </c>
      <c r="E2300" s="19">
        <f>IFERROR(_xlfn.XLOOKUP(Apollo_Results[[#This Row],[Company Number ]],Apollo_Data___Inc_Lender!A:A,Apollo_Data___Inc_Lender!E:E,"",),"")</f>
        <v>0</v>
      </c>
      <c r="F2300" s="8" t="str">
        <f>IFERROR(_xlfn.XLOOKUP(Apollo_Results[[#This Row],[Company Number ]],Apollo_Data___Inc_Lender!A:A,Apollo_Data___Inc_Lender!F:F,"",0)&amp;"","")</f>
        <v/>
      </c>
      <c r="G2300" s="19">
        <f>_xlfn.XLOOKUP(Apollo_Results[[#This Row],[Company Number ]],Apollo_Data___Inc_Lender!A:A,Apollo_Data___Inc_Lender!G:G,"",0)</f>
        <v>0</v>
      </c>
      <c r="H2300" s="8" t="str">
        <f>IFERROR(Apollo_Data__Comp_No[[#This Row],[First Name]],"")</f>
        <v/>
      </c>
      <c r="I2300" s="8" t="str">
        <f>IFERROR(Apollo_Data__Comp_No[[#This Row],[Last Name]],"")</f>
        <v/>
      </c>
      <c r="M2300" s="8" t="str">
        <f>IFERROR(Apollo_Data__Comp_No[[#This Row],[Company Linkedin Url]],"")</f>
        <v/>
      </c>
      <c r="N2300" s="8" t="str">
        <f>IFERROR(Apollo_Data__Comp_No[[#This Row],[Website]],"")</f>
        <v/>
      </c>
      <c r="O2300" s="8" t="str">
        <f>IFERROR(Apollo_Data__Comp_No[[#This Row],[Company Address]],"")</f>
        <v/>
      </c>
      <c r="P2300" s="32"/>
    </row>
    <row r="2301" spans="2:16" x14ac:dyDescent="0.4">
      <c r="B2301" s="14" t="str">
        <f>IFERROR(Apollo_Data__Comp_No[[#This Row],[company]],"")</f>
        <v/>
      </c>
      <c r="C2301" s="14" t="str">
        <f>IFERROR(_xlfn.XLOOKUP(Apollo_Results[[#This Row],[Company Number ]],Apollo_Data___Inc_Lender!A:A,Apollo_Data___Inc_Lender!C:C,,)&amp;"","")</f>
        <v/>
      </c>
      <c r="D2301" s="8" t="str">
        <f>IFERROR(_xlfn.XLOOKUP(Apollo_Results[[#This Row],[Company Number ]],Apollo_Data___Inc_Lender!A:A,Apollo_Data___Inc_Lender!D:D,,)&amp;"","")</f>
        <v/>
      </c>
      <c r="E2301" s="19">
        <f>IFERROR(_xlfn.XLOOKUP(Apollo_Results[[#This Row],[Company Number ]],Apollo_Data___Inc_Lender!A:A,Apollo_Data___Inc_Lender!E:E,"",),"")</f>
        <v>0</v>
      </c>
      <c r="F2301" s="8" t="str">
        <f>IFERROR(_xlfn.XLOOKUP(Apollo_Results[[#This Row],[Company Number ]],Apollo_Data___Inc_Lender!A:A,Apollo_Data___Inc_Lender!F:F,"",0)&amp;"","")</f>
        <v/>
      </c>
      <c r="G2301" s="19">
        <f>_xlfn.XLOOKUP(Apollo_Results[[#This Row],[Company Number ]],Apollo_Data___Inc_Lender!A:A,Apollo_Data___Inc_Lender!G:G,"",0)</f>
        <v>0</v>
      </c>
      <c r="H2301" s="8" t="str">
        <f>IFERROR(Apollo_Data__Comp_No[[#This Row],[First Name]],"")</f>
        <v/>
      </c>
      <c r="I2301" s="8" t="str">
        <f>IFERROR(Apollo_Data__Comp_No[[#This Row],[Last Name]],"")</f>
        <v/>
      </c>
      <c r="M2301" s="8" t="str">
        <f>IFERROR(Apollo_Data__Comp_No[[#This Row],[Company Linkedin Url]],"")</f>
        <v/>
      </c>
      <c r="N2301" s="8" t="str">
        <f>IFERROR(Apollo_Data__Comp_No[[#This Row],[Website]],"")</f>
        <v/>
      </c>
      <c r="O2301" s="8" t="str">
        <f>IFERROR(Apollo_Data__Comp_No[[#This Row],[Company Address]],"")</f>
        <v/>
      </c>
      <c r="P2301" s="32"/>
    </row>
    <row r="2302" spans="2:16" x14ac:dyDescent="0.4">
      <c r="B2302" s="14" t="str">
        <f>IFERROR(Apollo_Data__Comp_No[[#This Row],[company]],"")</f>
        <v/>
      </c>
      <c r="C2302" s="14" t="str">
        <f>IFERROR(_xlfn.XLOOKUP(Apollo_Results[[#This Row],[Company Number ]],Apollo_Data___Inc_Lender!A:A,Apollo_Data___Inc_Lender!C:C,,)&amp;"","")</f>
        <v/>
      </c>
      <c r="D2302" s="8" t="str">
        <f>IFERROR(_xlfn.XLOOKUP(Apollo_Results[[#This Row],[Company Number ]],Apollo_Data___Inc_Lender!A:A,Apollo_Data___Inc_Lender!D:D,,)&amp;"","")</f>
        <v/>
      </c>
      <c r="E2302" s="19">
        <f>IFERROR(_xlfn.XLOOKUP(Apollo_Results[[#This Row],[Company Number ]],Apollo_Data___Inc_Lender!A:A,Apollo_Data___Inc_Lender!E:E,"",),"")</f>
        <v>0</v>
      </c>
      <c r="F2302" s="8" t="str">
        <f>IFERROR(_xlfn.XLOOKUP(Apollo_Results[[#This Row],[Company Number ]],Apollo_Data___Inc_Lender!A:A,Apollo_Data___Inc_Lender!F:F,"",0)&amp;"","")</f>
        <v/>
      </c>
      <c r="G2302" s="19">
        <f>_xlfn.XLOOKUP(Apollo_Results[[#This Row],[Company Number ]],Apollo_Data___Inc_Lender!A:A,Apollo_Data___Inc_Lender!G:G,"",0)</f>
        <v>0</v>
      </c>
      <c r="H2302" s="8" t="str">
        <f>IFERROR(Apollo_Data__Comp_No[[#This Row],[First Name]],"")</f>
        <v/>
      </c>
      <c r="I2302" s="8" t="str">
        <f>IFERROR(Apollo_Data__Comp_No[[#This Row],[Last Name]],"")</f>
        <v/>
      </c>
      <c r="M2302" s="8" t="str">
        <f>IFERROR(Apollo_Data__Comp_No[[#This Row],[Company Linkedin Url]],"")</f>
        <v/>
      </c>
      <c r="N2302" s="8" t="str">
        <f>IFERROR(Apollo_Data__Comp_No[[#This Row],[Website]],"")</f>
        <v/>
      </c>
      <c r="O2302" s="8" t="str">
        <f>IFERROR(Apollo_Data__Comp_No[[#This Row],[Company Address]],"")</f>
        <v/>
      </c>
      <c r="P2302" s="32"/>
    </row>
    <row r="2303" spans="2:16" x14ac:dyDescent="0.4">
      <c r="B2303" s="14" t="str">
        <f>IFERROR(Apollo_Data__Comp_No[[#This Row],[company]],"")</f>
        <v/>
      </c>
      <c r="C2303" s="14" t="str">
        <f>IFERROR(_xlfn.XLOOKUP(Apollo_Results[[#This Row],[Company Number ]],Apollo_Data___Inc_Lender!A:A,Apollo_Data___Inc_Lender!C:C,,)&amp;"","")</f>
        <v/>
      </c>
      <c r="D2303" s="8" t="str">
        <f>IFERROR(_xlfn.XLOOKUP(Apollo_Results[[#This Row],[Company Number ]],Apollo_Data___Inc_Lender!A:A,Apollo_Data___Inc_Lender!D:D,,)&amp;"","")</f>
        <v/>
      </c>
      <c r="E2303" s="19">
        <f>IFERROR(_xlfn.XLOOKUP(Apollo_Results[[#This Row],[Company Number ]],Apollo_Data___Inc_Lender!A:A,Apollo_Data___Inc_Lender!E:E,"",),"")</f>
        <v>0</v>
      </c>
      <c r="F2303" s="8" t="str">
        <f>IFERROR(_xlfn.XLOOKUP(Apollo_Results[[#This Row],[Company Number ]],Apollo_Data___Inc_Lender!A:A,Apollo_Data___Inc_Lender!F:F,"",0)&amp;"","")</f>
        <v/>
      </c>
      <c r="G2303" s="19">
        <f>_xlfn.XLOOKUP(Apollo_Results[[#This Row],[Company Number ]],Apollo_Data___Inc_Lender!A:A,Apollo_Data___Inc_Lender!G:G,"",0)</f>
        <v>0</v>
      </c>
      <c r="H2303" s="8" t="str">
        <f>IFERROR(Apollo_Data__Comp_No[[#This Row],[First Name]],"")</f>
        <v/>
      </c>
      <c r="I2303" s="8" t="str">
        <f>IFERROR(Apollo_Data__Comp_No[[#This Row],[Last Name]],"")</f>
        <v/>
      </c>
      <c r="M2303" s="8" t="str">
        <f>IFERROR(Apollo_Data__Comp_No[[#This Row],[Company Linkedin Url]],"")</f>
        <v/>
      </c>
      <c r="N2303" s="8" t="str">
        <f>IFERROR(Apollo_Data__Comp_No[[#This Row],[Website]],"")</f>
        <v/>
      </c>
      <c r="O2303" s="8" t="str">
        <f>IFERROR(Apollo_Data__Comp_No[[#This Row],[Company Address]],"")</f>
        <v/>
      </c>
      <c r="P2303" s="32"/>
    </row>
    <row r="2304" spans="2:16" x14ac:dyDescent="0.4">
      <c r="B2304" s="14" t="str">
        <f>IFERROR(Apollo_Data__Comp_No[[#This Row],[company]],"")</f>
        <v/>
      </c>
      <c r="C2304" s="14" t="str">
        <f>IFERROR(_xlfn.XLOOKUP(Apollo_Results[[#This Row],[Company Number ]],Apollo_Data___Inc_Lender!A:A,Apollo_Data___Inc_Lender!C:C,,)&amp;"","")</f>
        <v/>
      </c>
      <c r="D2304" s="8" t="str">
        <f>IFERROR(_xlfn.XLOOKUP(Apollo_Results[[#This Row],[Company Number ]],Apollo_Data___Inc_Lender!A:A,Apollo_Data___Inc_Lender!D:D,,)&amp;"","")</f>
        <v/>
      </c>
      <c r="E2304" s="19">
        <f>IFERROR(_xlfn.XLOOKUP(Apollo_Results[[#This Row],[Company Number ]],Apollo_Data___Inc_Lender!A:A,Apollo_Data___Inc_Lender!E:E,"",),"")</f>
        <v>0</v>
      </c>
      <c r="F2304" s="8" t="str">
        <f>IFERROR(_xlfn.XLOOKUP(Apollo_Results[[#This Row],[Company Number ]],Apollo_Data___Inc_Lender!A:A,Apollo_Data___Inc_Lender!F:F,"",0)&amp;"","")</f>
        <v/>
      </c>
      <c r="G2304" s="19">
        <f>_xlfn.XLOOKUP(Apollo_Results[[#This Row],[Company Number ]],Apollo_Data___Inc_Lender!A:A,Apollo_Data___Inc_Lender!G:G,"",0)</f>
        <v>0</v>
      </c>
      <c r="H2304" s="8" t="str">
        <f>IFERROR(Apollo_Data__Comp_No[[#This Row],[First Name]],"")</f>
        <v/>
      </c>
      <c r="I2304" s="8" t="str">
        <f>IFERROR(Apollo_Data__Comp_No[[#This Row],[Last Name]],"")</f>
        <v/>
      </c>
      <c r="M2304" s="8" t="str">
        <f>IFERROR(Apollo_Data__Comp_No[[#This Row],[Company Linkedin Url]],"")</f>
        <v/>
      </c>
      <c r="N2304" s="8" t="str">
        <f>IFERROR(Apollo_Data__Comp_No[[#This Row],[Website]],"")</f>
        <v/>
      </c>
      <c r="O2304" s="8" t="str">
        <f>IFERROR(Apollo_Data__Comp_No[[#This Row],[Company Address]],"")</f>
        <v/>
      </c>
      <c r="P2304" s="32"/>
    </row>
    <row r="2305" spans="2:16" x14ac:dyDescent="0.4">
      <c r="B2305" s="14" t="str">
        <f>IFERROR(Apollo_Data__Comp_No[[#This Row],[company]],"")</f>
        <v/>
      </c>
      <c r="C2305" s="14" t="str">
        <f>IFERROR(_xlfn.XLOOKUP(Apollo_Results[[#This Row],[Company Number ]],Apollo_Data___Inc_Lender!A:A,Apollo_Data___Inc_Lender!C:C,,)&amp;"","")</f>
        <v/>
      </c>
      <c r="D2305" s="8" t="str">
        <f>IFERROR(_xlfn.XLOOKUP(Apollo_Results[[#This Row],[Company Number ]],Apollo_Data___Inc_Lender!A:A,Apollo_Data___Inc_Lender!D:D,,)&amp;"","")</f>
        <v/>
      </c>
      <c r="E2305" s="19">
        <f>IFERROR(_xlfn.XLOOKUP(Apollo_Results[[#This Row],[Company Number ]],Apollo_Data___Inc_Lender!A:A,Apollo_Data___Inc_Lender!E:E,"",),"")</f>
        <v>0</v>
      </c>
      <c r="F2305" s="8" t="str">
        <f>IFERROR(_xlfn.XLOOKUP(Apollo_Results[[#This Row],[Company Number ]],Apollo_Data___Inc_Lender!A:A,Apollo_Data___Inc_Lender!F:F,"",0)&amp;"","")</f>
        <v/>
      </c>
      <c r="G2305" s="19">
        <f>_xlfn.XLOOKUP(Apollo_Results[[#This Row],[Company Number ]],Apollo_Data___Inc_Lender!A:A,Apollo_Data___Inc_Lender!G:G,"",0)</f>
        <v>0</v>
      </c>
      <c r="H2305" s="8" t="str">
        <f>IFERROR(Apollo_Data__Comp_No[[#This Row],[First Name]],"")</f>
        <v/>
      </c>
      <c r="I2305" s="8" t="str">
        <f>IFERROR(Apollo_Data__Comp_No[[#This Row],[Last Name]],"")</f>
        <v/>
      </c>
      <c r="M2305" s="8" t="str">
        <f>IFERROR(Apollo_Data__Comp_No[[#This Row],[Company Linkedin Url]],"")</f>
        <v/>
      </c>
      <c r="N2305" s="8" t="str">
        <f>IFERROR(Apollo_Data__Comp_No[[#This Row],[Website]],"")</f>
        <v/>
      </c>
      <c r="O2305" s="8" t="str">
        <f>IFERROR(Apollo_Data__Comp_No[[#This Row],[Company Address]],"")</f>
        <v/>
      </c>
      <c r="P2305" s="32"/>
    </row>
    <row r="2306" spans="2:16" x14ac:dyDescent="0.4">
      <c r="B2306" s="14" t="str">
        <f>IFERROR(Apollo_Data__Comp_No[[#This Row],[company]],"")</f>
        <v/>
      </c>
      <c r="C2306" s="14" t="str">
        <f>IFERROR(_xlfn.XLOOKUP(Apollo_Results[[#This Row],[Company Number ]],Apollo_Data___Inc_Lender!A:A,Apollo_Data___Inc_Lender!C:C,,)&amp;"","")</f>
        <v/>
      </c>
      <c r="D2306" s="8" t="str">
        <f>IFERROR(_xlfn.XLOOKUP(Apollo_Results[[#This Row],[Company Number ]],Apollo_Data___Inc_Lender!A:A,Apollo_Data___Inc_Lender!D:D,,)&amp;"","")</f>
        <v/>
      </c>
      <c r="E2306" s="19">
        <f>IFERROR(_xlfn.XLOOKUP(Apollo_Results[[#This Row],[Company Number ]],Apollo_Data___Inc_Lender!A:A,Apollo_Data___Inc_Lender!E:E,"",),"")</f>
        <v>0</v>
      </c>
      <c r="F2306" s="8" t="str">
        <f>IFERROR(_xlfn.XLOOKUP(Apollo_Results[[#This Row],[Company Number ]],Apollo_Data___Inc_Lender!A:A,Apollo_Data___Inc_Lender!F:F,"",0)&amp;"","")</f>
        <v/>
      </c>
      <c r="G2306" s="19">
        <f>_xlfn.XLOOKUP(Apollo_Results[[#This Row],[Company Number ]],Apollo_Data___Inc_Lender!A:A,Apollo_Data___Inc_Lender!G:G,"",0)</f>
        <v>0</v>
      </c>
      <c r="H2306" s="8" t="str">
        <f>IFERROR(Apollo_Data__Comp_No[[#This Row],[First Name]],"")</f>
        <v/>
      </c>
      <c r="I2306" s="8" t="str">
        <f>IFERROR(Apollo_Data__Comp_No[[#This Row],[Last Name]],"")</f>
        <v/>
      </c>
      <c r="M2306" s="8" t="str">
        <f>IFERROR(Apollo_Data__Comp_No[[#This Row],[Company Linkedin Url]],"")</f>
        <v/>
      </c>
      <c r="N2306" s="8" t="str">
        <f>IFERROR(Apollo_Data__Comp_No[[#This Row],[Website]],"")</f>
        <v/>
      </c>
      <c r="O2306" s="8" t="str">
        <f>IFERROR(Apollo_Data__Comp_No[[#This Row],[Company Address]],"")</f>
        <v/>
      </c>
      <c r="P2306" s="32"/>
    </row>
    <row r="2307" spans="2:16" x14ac:dyDescent="0.4">
      <c r="B2307" s="14" t="str">
        <f>IFERROR(Apollo_Data__Comp_No[[#This Row],[company]],"")</f>
        <v/>
      </c>
      <c r="C2307" s="14" t="str">
        <f>IFERROR(_xlfn.XLOOKUP(Apollo_Results[[#This Row],[Company Number ]],Apollo_Data___Inc_Lender!A:A,Apollo_Data___Inc_Lender!C:C,,)&amp;"","")</f>
        <v/>
      </c>
      <c r="D2307" s="8" t="str">
        <f>IFERROR(_xlfn.XLOOKUP(Apollo_Results[[#This Row],[Company Number ]],Apollo_Data___Inc_Lender!A:A,Apollo_Data___Inc_Lender!D:D,,)&amp;"","")</f>
        <v/>
      </c>
      <c r="E2307" s="19">
        <f>IFERROR(_xlfn.XLOOKUP(Apollo_Results[[#This Row],[Company Number ]],Apollo_Data___Inc_Lender!A:A,Apollo_Data___Inc_Lender!E:E,"",),"")</f>
        <v>0</v>
      </c>
      <c r="F2307" s="8" t="str">
        <f>IFERROR(_xlfn.XLOOKUP(Apollo_Results[[#This Row],[Company Number ]],Apollo_Data___Inc_Lender!A:A,Apollo_Data___Inc_Lender!F:F,"",0)&amp;"","")</f>
        <v/>
      </c>
      <c r="G2307" s="19">
        <f>_xlfn.XLOOKUP(Apollo_Results[[#This Row],[Company Number ]],Apollo_Data___Inc_Lender!A:A,Apollo_Data___Inc_Lender!G:G,"",0)</f>
        <v>0</v>
      </c>
      <c r="H2307" s="8" t="str">
        <f>IFERROR(Apollo_Data__Comp_No[[#This Row],[First Name]],"")</f>
        <v/>
      </c>
      <c r="I2307" s="8" t="str">
        <f>IFERROR(Apollo_Data__Comp_No[[#This Row],[Last Name]],"")</f>
        <v/>
      </c>
      <c r="M2307" s="8" t="str">
        <f>IFERROR(Apollo_Data__Comp_No[[#This Row],[Company Linkedin Url]],"")</f>
        <v/>
      </c>
      <c r="N2307" s="8" t="str">
        <f>IFERROR(Apollo_Data__Comp_No[[#This Row],[Website]],"")</f>
        <v/>
      </c>
      <c r="O2307" s="8" t="str">
        <f>IFERROR(Apollo_Data__Comp_No[[#This Row],[Company Address]],"")</f>
        <v/>
      </c>
      <c r="P2307" s="32"/>
    </row>
    <row r="2308" spans="2:16" x14ac:dyDescent="0.4">
      <c r="B2308" s="14" t="str">
        <f>IFERROR(Apollo_Data__Comp_No[[#This Row],[company]],"")</f>
        <v/>
      </c>
      <c r="C2308" s="14" t="str">
        <f>IFERROR(_xlfn.XLOOKUP(Apollo_Results[[#This Row],[Company Number ]],Apollo_Data___Inc_Lender!A:A,Apollo_Data___Inc_Lender!C:C,,)&amp;"","")</f>
        <v/>
      </c>
      <c r="D2308" s="8" t="str">
        <f>IFERROR(_xlfn.XLOOKUP(Apollo_Results[[#This Row],[Company Number ]],Apollo_Data___Inc_Lender!A:A,Apollo_Data___Inc_Lender!D:D,,)&amp;"","")</f>
        <v/>
      </c>
      <c r="E2308" s="19">
        <f>IFERROR(_xlfn.XLOOKUP(Apollo_Results[[#This Row],[Company Number ]],Apollo_Data___Inc_Lender!A:A,Apollo_Data___Inc_Lender!E:E,"",),"")</f>
        <v>0</v>
      </c>
      <c r="F2308" s="8" t="str">
        <f>IFERROR(_xlfn.XLOOKUP(Apollo_Results[[#This Row],[Company Number ]],Apollo_Data___Inc_Lender!A:A,Apollo_Data___Inc_Lender!F:F,"",0)&amp;"","")</f>
        <v/>
      </c>
      <c r="G2308" s="19">
        <f>_xlfn.XLOOKUP(Apollo_Results[[#This Row],[Company Number ]],Apollo_Data___Inc_Lender!A:A,Apollo_Data___Inc_Lender!G:G,"",0)</f>
        <v>0</v>
      </c>
      <c r="H2308" s="8" t="str">
        <f>IFERROR(Apollo_Data__Comp_No[[#This Row],[First Name]],"")</f>
        <v/>
      </c>
      <c r="I2308" s="8" t="str">
        <f>IFERROR(Apollo_Data__Comp_No[[#This Row],[Last Name]],"")</f>
        <v/>
      </c>
      <c r="M2308" s="8" t="str">
        <f>IFERROR(Apollo_Data__Comp_No[[#This Row],[Company Linkedin Url]],"")</f>
        <v/>
      </c>
      <c r="N2308" s="8" t="str">
        <f>IFERROR(Apollo_Data__Comp_No[[#This Row],[Website]],"")</f>
        <v/>
      </c>
      <c r="O2308" s="8" t="str">
        <f>IFERROR(Apollo_Data__Comp_No[[#This Row],[Company Address]],"")</f>
        <v/>
      </c>
      <c r="P2308" s="32"/>
    </row>
    <row r="2309" spans="2:16" x14ac:dyDescent="0.4">
      <c r="B2309" s="14" t="str">
        <f>IFERROR(Apollo_Data__Comp_No[[#This Row],[company]],"")</f>
        <v/>
      </c>
      <c r="C2309" s="14" t="str">
        <f>IFERROR(_xlfn.XLOOKUP(Apollo_Results[[#This Row],[Company Number ]],Apollo_Data___Inc_Lender!A:A,Apollo_Data___Inc_Lender!C:C,,)&amp;"","")</f>
        <v/>
      </c>
      <c r="D2309" s="8" t="str">
        <f>IFERROR(_xlfn.XLOOKUP(Apollo_Results[[#This Row],[Company Number ]],Apollo_Data___Inc_Lender!A:A,Apollo_Data___Inc_Lender!D:D,,)&amp;"","")</f>
        <v/>
      </c>
      <c r="E2309" s="19">
        <f>IFERROR(_xlfn.XLOOKUP(Apollo_Results[[#This Row],[Company Number ]],Apollo_Data___Inc_Lender!A:A,Apollo_Data___Inc_Lender!E:E,"",),"")</f>
        <v>0</v>
      </c>
      <c r="F2309" s="8" t="str">
        <f>IFERROR(_xlfn.XLOOKUP(Apollo_Results[[#This Row],[Company Number ]],Apollo_Data___Inc_Lender!A:A,Apollo_Data___Inc_Lender!F:F,"",0)&amp;"","")</f>
        <v/>
      </c>
      <c r="G2309" s="19">
        <f>_xlfn.XLOOKUP(Apollo_Results[[#This Row],[Company Number ]],Apollo_Data___Inc_Lender!A:A,Apollo_Data___Inc_Lender!G:G,"",0)</f>
        <v>0</v>
      </c>
      <c r="H2309" s="8" t="str">
        <f>IFERROR(Apollo_Data__Comp_No[[#This Row],[First Name]],"")</f>
        <v/>
      </c>
      <c r="I2309" s="8" t="str">
        <f>IFERROR(Apollo_Data__Comp_No[[#This Row],[Last Name]],"")</f>
        <v/>
      </c>
      <c r="M2309" s="8" t="str">
        <f>IFERROR(Apollo_Data__Comp_No[[#This Row],[Company Linkedin Url]],"")</f>
        <v/>
      </c>
      <c r="N2309" s="8" t="str">
        <f>IFERROR(Apollo_Data__Comp_No[[#This Row],[Website]],"")</f>
        <v/>
      </c>
      <c r="O2309" s="8" t="str">
        <f>IFERROR(Apollo_Data__Comp_No[[#This Row],[Company Address]],"")</f>
        <v/>
      </c>
      <c r="P2309" s="32"/>
    </row>
    <row r="2310" spans="2:16" x14ac:dyDescent="0.4">
      <c r="B2310" s="14" t="str">
        <f>IFERROR(Apollo_Data__Comp_No[[#This Row],[company]],"")</f>
        <v/>
      </c>
      <c r="C2310" s="14" t="str">
        <f>IFERROR(_xlfn.XLOOKUP(Apollo_Results[[#This Row],[Company Number ]],Apollo_Data___Inc_Lender!A:A,Apollo_Data___Inc_Lender!C:C,,)&amp;"","")</f>
        <v/>
      </c>
      <c r="D2310" s="8" t="str">
        <f>IFERROR(_xlfn.XLOOKUP(Apollo_Results[[#This Row],[Company Number ]],Apollo_Data___Inc_Lender!A:A,Apollo_Data___Inc_Lender!D:D,,)&amp;"","")</f>
        <v/>
      </c>
      <c r="E2310" s="19">
        <f>IFERROR(_xlfn.XLOOKUP(Apollo_Results[[#This Row],[Company Number ]],Apollo_Data___Inc_Lender!A:A,Apollo_Data___Inc_Lender!E:E,"",),"")</f>
        <v>0</v>
      </c>
      <c r="F2310" s="8" t="str">
        <f>IFERROR(_xlfn.XLOOKUP(Apollo_Results[[#This Row],[Company Number ]],Apollo_Data___Inc_Lender!A:A,Apollo_Data___Inc_Lender!F:F,"",0)&amp;"","")</f>
        <v/>
      </c>
      <c r="G2310" s="19">
        <f>_xlfn.XLOOKUP(Apollo_Results[[#This Row],[Company Number ]],Apollo_Data___Inc_Lender!A:A,Apollo_Data___Inc_Lender!G:G,"",0)</f>
        <v>0</v>
      </c>
      <c r="H2310" s="8" t="str">
        <f>IFERROR(Apollo_Data__Comp_No[[#This Row],[First Name]],"")</f>
        <v/>
      </c>
      <c r="I2310" s="8" t="str">
        <f>IFERROR(Apollo_Data__Comp_No[[#This Row],[Last Name]],"")</f>
        <v/>
      </c>
      <c r="M2310" s="8" t="str">
        <f>IFERROR(Apollo_Data__Comp_No[[#This Row],[Company Linkedin Url]],"")</f>
        <v/>
      </c>
      <c r="N2310" s="8" t="str">
        <f>IFERROR(Apollo_Data__Comp_No[[#This Row],[Website]],"")</f>
        <v/>
      </c>
      <c r="O2310" s="8" t="str">
        <f>IFERROR(Apollo_Data__Comp_No[[#This Row],[Company Address]],"")</f>
        <v/>
      </c>
      <c r="P2310" s="32"/>
    </row>
    <row r="2311" spans="2:16" x14ac:dyDescent="0.4">
      <c r="B2311" s="14" t="str">
        <f>IFERROR(Apollo_Data__Comp_No[[#This Row],[company]],"")</f>
        <v/>
      </c>
      <c r="C2311" s="14" t="str">
        <f>IFERROR(_xlfn.XLOOKUP(Apollo_Results[[#This Row],[Company Number ]],Apollo_Data___Inc_Lender!A:A,Apollo_Data___Inc_Lender!C:C,,)&amp;"","")</f>
        <v/>
      </c>
      <c r="D2311" s="8" t="str">
        <f>IFERROR(_xlfn.XLOOKUP(Apollo_Results[[#This Row],[Company Number ]],Apollo_Data___Inc_Lender!A:A,Apollo_Data___Inc_Lender!D:D,,)&amp;"","")</f>
        <v/>
      </c>
      <c r="E2311" s="19">
        <f>IFERROR(_xlfn.XLOOKUP(Apollo_Results[[#This Row],[Company Number ]],Apollo_Data___Inc_Lender!A:A,Apollo_Data___Inc_Lender!E:E,"",),"")</f>
        <v>0</v>
      </c>
      <c r="F2311" s="8" t="str">
        <f>IFERROR(_xlfn.XLOOKUP(Apollo_Results[[#This Row],[Company Number ]],Apollo_Data___Inc_Lender!A:A,Apollo_Data___Inc_Lender!F:F,"",0)&amp;"","")</f>
        <v/>
      </c>
      <c r="G2311" s="19">
        <f>_xlfn.XLOOKUP(Apollo_Results[[#This Row],[Company Number ]],Apollo_Data___Inc_Lender!A:A,Apollo_Data___Inc_Lender!G:G,"",0)</f>
        <v>0</v>
      </c>
      <c r="H2311" s="8" t="str">
        <f>IFERROR(Apollo_Data__Comp_No[[#This Row],[First Name]],"")</f>
        <v/>
      </c>
      <c r="I2311" s="8" t="str">
        <f>IFERROR(Apollo_Data__Comp_No[[#This Row],[Last Name]],"")</f>
        <v/>
      </c>
      <c r="M2311" s="8" t="str">
        <f>IFERROR(Apollo_Data__Comp_No[[#This Row],[Company Linkedin Url]],"")</f>
        <v/>
      </c>
      <c r="N2311" s="8" t="str">
        <f>IFERROR(Apollo_Data__Comp_No[[#This Row],[Website]],"")</f>
        <v/>
      </c>
      <c r="O2311" s="8" t="str">
        <f>IFERROR(Apollo_Data__Comp_No[[#This Row],[Company Address]],"")</f>
        <v/>
      </c>
      <c r="P2311" s="32"/>
    </row>
    <row r="2312" spans="2:16" x14ac:dyDescent="0.4">
      <c r="B2312" s="14" t="str">
        <f>IFERROR(Apollo_Data__Comp_No[[#This Row],[company]],"")</f>
        <v/>
      </c>
      <c r="C2312" s="14" t="str">
        <f>IFERROR(_xlfn.XLOOKUP(Apollo_Results[[#This Row],[Company Number ]],Apollo_Data___Inc_Lender!A:A,Apollo_Data___Inc_Lender!C:C,,)&amp;"","")</f>
        <v/>
      </c>
      <c r="D2312" s="8" t="str">
        <f>IFERROR(_xlfn.XLOOKUP(Apollo_Results[[#This Row],[Company Number ]],Apollo_Data___Inc_Lender!A:A,Apollo_Data___Inc_Lender!D:D,,)&amp;"","")</f>
        <v/>
      </c>
      <c r="E2312" s="19">
        <f>IFERROR(_xlfn.XLOOKUP(Apollo_Results[[#This Row],[Company Number ]],Apollo_Data___Inc_Lender!A:A,Apollo_Data___Inc_Lender!E:E,"",),"")</f>
        <v>0</v>
      </c>
      <c r="F2312" s="8" t="str">
        <f>IFERROR(_xlfn.XLOOKUP(Apollo_Results[[#This Row],[Company Number ]],Apollo_Data___Inc_Lender!A:A,Apollo_Data___Inc_Lender!F:F,"",0)&amp;"","")</f>
        <v/>
      </c>
      <c r="G2312" s="19">
        <f>_xlfn.XLOOKUP(Apollo_Results[[#This Row],[Company Number ]],Apollo_Data___Inc_Lender!A:A,Apollo_Data___Inc_Lender!G:G,"",0)</f>
        <v>0</v>
      </c>
      <c r="H2312" s="8" t="str">
        <f>IFERROR(Apollo_Data__Comp_No[[#This Row],[First Name]],"")</f>
        <v/>
      </c>
      <c r="I2312" s="8" t="str">
        <f>IFERROR(Apollo_Data__Comp_No[[#This Row],[Last Name]],"")</f>
        <v/>
      </c>
      <c r="M2312" s="8" t="str">
        <f>IFERROR(Apollo_Data__Comp_No[[#This Row],[Company Linkedin Url]],"")</f>
        <v/>
      </c>
      <c r="N2312" s="8" t="str">
        <f>IFERROR(Apollo_Data__Comp_No[[#This Row],[Website]],"")</f>
        <v/>
      </c>
      <c r="O2312" s="8" t="str">
        <f>IFERROR(Apollo_Data__Comp_No[[#This Row],[Company Address]],"")</f>
        <v/>
      </c>
      <c r="P2312" s="32"/>
    </row>
    <row r="2313" spans="2:16" x14ac:dyDescent="0.4">
      <c r="B2313" s="14" t="str">
        <f>IFERROR(Apollo_Data__Comp_No[[#This Row],[company]],"")</f>
        <v/>
      </c>
      <c r="C2313" s="14" t="str">
        <f>IFERROR(_xlfn.XLOOKUP(Apollo_Results[[#This Row],[Company Number ]],Apollo_Data___Inc_Lender!A:A,Apollo_Data___Inc_Lender!C:C,,)&amp;"","")</f>
        <v/>
      </c>
      <c r="D2313" s="8" t="str">
        <f>IFERROR(_xlfn.XLOOKUP(Apollo_Results[[#This Row],[Company Number ]],Apollo_Data___Inc_Lender!A:A,Apollo_Data___Inc_Lender!D:D,,)&amp;"","")</f>
        <v/>
      </c>
      <c r="E2313" s="19">
        <f>IFERROR(_xlfn.XLOOKUP(Apollo_Results[[#This Row],[Company Number ]],Apollo_Data___Inc_Lender!A:A,Apollo_Data___Inc_Lender!E:E,"",),"")</f>
        <v>0</v>
      </c>
      <c r="F2313" s="8" t="str">
        <f>IFERROR(_xlfn.XLOOKUP(Apollo_Results[[#This Row],[Company Number ]],Apollo_Data___Inc_Lender!A:A,Apollo_Data___Inc_Lender!F:F,"",0)&amp;"","")</f>
        <v/>
      </c>
      <c r="G2313" s="19">
        <f>_xlfn.XLOOKUP(Apollo_Results[[#This Row],[Company Number ]],Apollo_Data___Inc_Lender!A:A,Apollo_Data___Inc_Lender!G:G,"",0)</f>
        <v>0</v>
      </c>
      <c r="H2313" s="8" t="str">
        <f>IFERROR(Apollo_Data__Comp_No[[#This Row],[First Name]],"")</f>
        <v/>
      </c>
      <c r="I2313" s="8" t="str">
        <f>IFERROR(Apollo_Data__Comp_No[[#This Row],[Last Name]],"")</f>
        <v/>
      </c>
      <c r="M2313" s="8" t="str">
        <f>IFERROR(Apollo_Data__Comp_No[[#This Row],[Company Linkedin Url]],"")</f>
        <v/>
      </c>
      <c r="N2313" s="8" t="str">
        <f>IFERROR(Apollo_Data__Comp_No[[#This Row],[Website]],"")</f>
        <v/>
      </c>
      <c r="O2313" s="8" t="str">
        <f>IFERROR(Apollo_Data__Comp_No[[#This Row],[Company Address]],"")</f>
        <v/>
      </c>
      <c r="P2313" s="32"/>
    </row>
    <row r="2314" spans="2:16" x14ac:dyDescent="0.4">
      <c r="B2314" s="14" t="str">
        <f>IFERROR(Apollo_Data__Comp_No[[#This Row],[company]],"")</f>
        <v/>
      </c>
      <c r="C2314" s="14" t="str">
        <f>IFERROR(_xlfn.XLOOKUP(Apollo_Results[[#This Row],[Company Number ]],Apollo_Data___Inc_Lender!A:A,Apollo_Data___Inc_Lender!C:C,,)&amp;"","")</f>
        <v/>
      </c>
      <c r="D2314" s="8" t="str">
        <f>IFERROR(_xlfn.XLOOKUP(Apollo_Results[[#This Row],[Company Number ]],Apollo_Data___Inc_Lender!A:A,Apollo_Data___Inc_Lender!D:D,,)&amp;"","")</f>
        <v/>
      </c>
      <c r="E2314" s="19">
        <f>IFERROR(_xlfn.XLOOKUP(Apollo_Results[[#This Row],[Company Number ]],Apollo_Data___Inc_Lender!A:A,Apollo_Data___Inc_Lender!E:E,"",),"")</f>
        <v>0</v>
      </c>
      <c r="F2314" s="8" t="str">
        <f>IFERROR(_xlfn.XLOOKUP(Apollo_Results[[#This Row],[Company Number ]],Apollo_Data___Inc_Lender!A:A,Apollo_Data___Inc_Lender!F:F,"",0)&amp;"","")</f>
        <v/>
      </c>
      <c r="G2314" s="19">
        <f>_xlfn.XLOOKUP(Apollo_Results[[#This Row],[Company Number ]],Apollo_Data___Inc_Lender!A:A,Apollo_Data___Inc_Lender!G:G,"",0)</f>
        <v>0</v>
      </c>
      <c r="H2314" s="8" t="str">
        <f>IFERROR(Apollo_Data__Comp_No[[#This Row],[First Name]],"")</f>
        <v/>
      </c>
      <c r="I2314" s="8" t="str">
        <f>IFERROR(Apollo_Data__Comp_No[[#This Row],[Last Name]],"")</f>
        <v/>
      </c>
      <c r="M2314" s="8" t="str">
        <f>IFERROR(Apollo_Data__Comp_No[[#This Row],[Company Linkedin Url]],"")</f>
        <v/>
      </c>
      <c r="N2314" s="8" t="str">
        <f>IFERROR(Apollo_Data__Comp_No[[#This Row],[Website]],"")</f>
        <v/>
      </c>
      <c r="O2314" s="8" t="str">
        <f>IFERROR(Apollo_Data__Comp_No[[#This Row],[Company Address]],"")</f>
        <v/>
      </c>
      <c r="P2314" s="32"/>
    </row>
    <row r="2315" spans="2:16" x14ac:dyDescent="0.4">
      <c r="B2315" s="14" t="str">
        <f>IFERROR(Apollo_Data__Comp_No[[#This Row],[company]],"")</f>
        <v/>
      </c>
      <c r="C2315" s="14" t="str">
        <f>IFERROR(_xlfn.XLOOKUP(Apollo_Results[[#This Row],[Company Number ]],Apollo_Data___Inc_Lender!A:A,Apollo_Data___Inc_Lender!C:C,,)&amp;"","")</f>
        <v/>
      </c>
      <c r="D2315" s="8" t="str">
        <f>IFERROR(_xlfn.XLOOKUP(Apollo_Results[[#This Row],[Company Number ]],Apollo_Data___Inc_Lender!A:A,Apollo_Data___Inc_Lender!D:D,,)&amp;"","")</f>
        <v/>
      </c>
      <c r="E2315" s="19">
        <f>IFERROR(_xlfn.XLOOKUP(Apollo_Results[[#This Row],[Company Number ]],Apollo_Data___Inc_Lender!A:A,Apollo_Data___Inc_Lender!E:E,"",),"")</f>
        <v>0</v>
      </c>
      <c r="F2315" s="8" t="str">
        <f>IFERROR(_xlfn.XLOOKUP(Apollo_Results[[#This Row],[Company Number ]],Apollo_Data___Inc_Lender!A:A,Apollo_Data___Inc_Lender!F:F,"",0)&amp;"","")</f>
        <v/>
      </c>
      <c r="G2315" s="19">
        <f>_xlfn.XLOOKUP(Apollo_Results[[#This Row],[Company Number ]],Apollo_Data___Inc_Lender!A:A,Apollo_Data___Inc_Lender!G:G,"",0)</f>
        <v>0</v>
      </c>
      <c r="H2315" s="8" t="str">
        <f>IFERROR(Apollo_Data__Comp_No[[#This Row],[First Name]],"")</f>
        <v/>
      </c>
      <c r="I2315" s="8" t="str">
        <f>IFERROR(Apollo_Data__Comp_No[[#This Row],[Last Name]],"")</f>
        <v/>
      </c>
      <c r="M2315" s="8" t="str">
        <f>IFERROR(Apollo_Data__Comp_No[[#This Row],[Company Linkedin Url]],"")</f>
        <v/>
      </c>
      <c r="N2315" s="8" t="str">
        <f>IFERROR(Apollo_Data__Comp_No[[#This Row],[Website]],"")</f>
        <v/>
      </c>
      <c r="O2315" s="8" t="str">
        <f>IFERROR(Apollo_Data__Comp_No[[#This Row],[Company Address]],"")</f>
        <v/>
      </c>
      <c r="P2315" s="32"/>
    </row>
    <row r="2316" spans="2:16" x14ac:dyDescent="0.4">
      <c r="B2316" s="14" t="str">
        <f>IFERROR(Apollo_Data__Comp_No[[#This Row],[company]],"")</f>
        <v/>
      </c>
      <c r="C2316" s="14" t="str">
        <f>IFERROR(_xlfn.XLOOKUP(Apollo_Results[[#This Row],[Company Number ]],Apollo_Data___Inc_Lender!A:A,Apollo_Data___Inc_Lender!C:C,,)&amp;"","")</f>
        <v/>
      </c>
      <c r="D2316" s="8" t="str">
        <f>IFERROR(_xlfn.XLOOKUP(Apollo_Results[[#This Row],[Company Number ]],Apollo_Data___Inc_Lender!A:A,Apollo_Data___Inc_Lender!D:D,,)&amp;"","")</f>
        <v/>
      </c>
      <c r="E2316" s="19">
        <f>IFERROR(_xlfn.XLOOKUP(Apollo_Results[[#This Row],[Company Number ]],Apollo_Data___Inc_Lender!A:A,Apollo_Data___Inc_Lender!E:E,"",),"")</f>
        <v>0</v>
      </c>
      <c r="F2316" s="8" t="str">
        <f>IFERROR(_xlfn.XLOOKUP(Apollo_Results[[#This Row],[Company Number ]],Apollo_Data___Inc_Lender!A:A,Apollo_Data___Inc_Lender!F:F,"",0)&amp;"","")</f>
        <v/>
      </c>
      <c r="G2316" s="19">
        <f>_xlfn.XLOOKUP(Apollo_Results[[#This Row],[Company Number ]],Apollo_Data___Inc_Lender!A:A,Apollo_Data___Inc_Lender!G:G,"",0)</f>
        <v>0</v>
      </c>
      <c r="H2316" s="8" t="str">
        <f>IFERROR(Apollo_Data__Comp_No[[#This Row],[First Name]],"")</f>
        <v/>
      </c>
      <c r="I2316" s="8" t="str">
        <f>IFERROR(Apollo_Data__Comp_No[[#This Row],[Last Name]],"")</f>
        <v/>
      </c>
      <c r="M2316" s="8" t="str">
        <f>IFERROR(Apollo_Data__Comp_No[[#This Row],[Company Linkedin Url]],"")</f>
        <v/>
      </c>
      <c r="N2316" s="8" t="str">
        <f>IFERROR(Apollo_Data__Comp_No[[#This Row],[Website]],"")</f>
        <v/>
      </c>
      <c r="O2316" s="8" t="str">
        <f>IFERROR(Apollo_Data__Comp_No[[#This Row],[Company Address]],"")</f>
        <v/>
      </c>
      <c r="P2316" s="32"/>
    </row>
    <row r="2317" spans="2:16" x14ac:dyDescent="0.4">
      <c r="B2317" s="14" t="str">
        <f>IFERROR(Apollo_Data__Comp_No[[#This Row],[company]],"")</f>
        <v/>
      </c>
      <c r="C2317" s="14" t="str">
        <f>IFERROR(_xlfn.XLOOKUP(Apollo_Results[[#This Row],[Company Number ]],Apollo_Data___Inc_Lender!A:A,Apollo_Data___Inc_Lender!C:C,,)&amp;"","")</f>
        <v/>
      </c>
      <c r="D2317" s="8" t="str">
        <f>IFERROR(_xlfn.XLOOKUP(Apollo_Results[[#This Row],[Company Number ]],Apollo_Data___Inc_Lender!A:A,Apollo_Data___Inc_Lender!D:D,,)&amp;"","")</f>
        <v/>
      </c>
      <c r="E2317" s="19">
        <f>IFERROR(_xlfn.XLOOKUP(Apollo_Results[[#This Row],[Company Number ]],Apollo_Data___Inc_Lender!A:A,Apollo_Data___Inc_Lender!E:E,"",),"")</f>
        <v>0</v>
      </c>
      <c r="F2317" s="8" t="str">
        <f>IFERROR(_xlfn.XLOOKUP(Apollo_Results[[#This Row],[Company Number ]],Apollo_Data___Inc_Lender!A:A,Apollo_Data___Inc_Lender!F:F,"",0)&amp;"","")</f>
        <v/>
      </c>
      <c r="G2317" s="19">
        <f>_xlfn.XLOOKUP(Apollo_Results[[#This Row],[Company Number ]],Apollo_Data___Inc_Lender!A:A,Apollo_Data___Inc_Lender!G:G,"",0)</f>
        <v>0</v>
      </c>
      <c r="H2317" s="8" t="str">
        <f>IFERROR(Apollo_Data__Comp_No[[#This Row],[First Name]],"")</f>
        <v/>
      </c>
      <c r="I2317" s="8" t="str">
        <f>IFERROR(Apollo_Data__Comp_No[[#This Row],[Last Name]],"")</f>
        <v/>
      </c>
      <c r="M2317" s="8" t="str">
        <f>IFERROR(Apollo_Data__Comp_No[[#This Row],[Company Linkedin Url]],"")</f>
        <v/>
      </c>
      <c r="N2317" s="8" t="str">
        <f>IFERROR(Apollo_Data__Comp_No[[#This Row],[Website]],"")</f>
        <v/>
      </c>
      <c r="O2317" s="8" t="str">
        <f>IFERROR(Apollo_Data__Comp_No[[#This Row],[Company Address]],"")</f>
        <v/>
      </c>
      <c r="P2317" s="32"/>
    </row>
    <row r="2318" spans="2:16" x14ac:dyDescent="0.4">
      <c r="B2318" s="14" t="str">
        <f>IFERROR(Apollo_Data__Comp_No[[#This Row],[company]],"")</f>
        <v/>
      </c>
      <c r="C2318" s="14" t="str">
        <f>IFERROR(_xlfn.XLOOKUP(Apollo_Results[[#This Row],[Company Number ]],Apollo_Data___Inc_Lender!A:A,Apollo_Data___Inc_Lender!C:C,,)&amp;"","")</f>
        <v/>
      </c>
      <c r="D2318" s="8" t="str">
        <f>IFERROR(_xlfn.XLOOKUP(Apollo_Results[[#This Row],[Company Number ]],Apollo_Data___Inc_Lender!A:A,Apollo_Data___Inc_Lender!D:D,,)&amp;"","")</f>
        <v/>
      </c>
      <c r="E2318" s="19">
        <f>IFERROR(_xlfn.XLOOKUP(Apollo_Results[[#This Row],[Company Number ]],Apollo_Data___Inc_Lender!A:A,Apollo_Data___Inc_Lender!E:E,"",),"")</f>
        <v>0</v>
      </c>
      <c r="F2318" s="8" t="str">
        <f>IFERROR(_xlfn.XLOOKUP(Apollo_Results[[#This Row],[Company Number ]],Apollo_Data___Inc_Lender!A:A,Apollo_Data___Inc_Lender!F:F,"",0)&amp;"","")</f>
        <v/>
      </c>
      <c r="G2318" s="19">
        <f>_xlfn.XLOOKUP(Apollo_Results[[#This Row],[Company Number ]],Apollo_Data___Inc_Lender!A:A,Apollo_Data___Inc_Lender!G:G,"",0)</f>
        <v>0</v>
      </c>
      <c r="H2318" s="8" t="str">
        <f>IFERROR(Apollo_Data__Comp_No[[#This Row],[First Name]],"")</f>
        <v/>
      </c>
      <c r="I2318" s="8" t="str">
        <f>IFERROR(Apollo_Data__Comp_No[[#This Row],[Last Name]],"")</f>
        <v/>
      </c>
      <c r="M2318" s="8" t="str">
        <f>IFERROR(Apollo_Data__Comp_No[[#This Row],[Company Linkedin Url]],"")</f>
        <v/>
      </c>
      <c r="N2318" s="8" t="str">
        <f>IFERROR(Apollo_Data__Comp_No[[#This Row],[Website]],"")</f>
        <v/>
      </c>
      <c r="O2318" s="8" t="str">
        <f>IFERROR(Apollo_Data__Comp_No[[#This Row],[Company Address]],"")</f>
        <v/>
      </c>
      <c r="P2318" s="32"/>
    </row>
    <row r="2319" spans="2:16" x14ac:dyDescent="0.4">
      <c r="B2319" s="14" t="str">
        <f>IFERROR(Apollo_Data__Comp_No[[#This Row],[company]],"")</f>
        <v/>
      </c>
      <c r="C2319" s="14" t="str">
        <f>IFERROR(_xlfn.XLOOKUP(Apollo_Results[[#This Row],[Company Number ]],Apollo_Data___Inc_Lender!A:A,Apollo_Data___Inc_Lender!C:C,,)&amp;"","")</f>
        <v/>
      </c>
      <c r="D2319" s="8" t="str">
        <f>IFERROR(_xlfn.XLOOKUP(Apollo_Results[[#This Row],[Company Number ]],Apollo_Data___Inc_Lender!A:A,Apollo_Data___Inc_Lender!D:D,,)&amp;"","")</f>
        <v/>
      </c>
      <c r="E2319" s="19">
        <f>IFERROR(_xlfn.XLOOKUP(Apollo_Results[[#This Row],[Company Number ]],Apollo_Data___Inc_Lender!A:A,Apollo_Data___Inc_Lender!E:E,"",),"")</f>
        <v>0</v>
      </c>
      <c r="F2319" s="8" t="str">
        <f>IFERROR(_xlfn.XLOOKUP(Apollo_Results[[#This Row],[Company Number ]],Apollo_Data___Inc_Lender!A:A,Apollo_Data___Inc_Lender!F:F,"",0)&amp;"","")</f>
        <v/>
      </c>
      <c r="G2319" s="19">
        <f>_xlfn.XLOOKUP(Apollo_Results[[#This Row],[Company Number ]],Apollo_Data___Inc_Lender!A:A,Apollo_Data___Inc_Lender!G:G,"",0)</f>
        <v>0</v>
      </c>
      <c r="H2319" s="8" t="str">
        <f>IFERROR(Apollo_Data__Comp_No[[#This Row],[First Name]],"")</f>
        <v/>
      </c>
      <c r="I2319" s="8" t="str">
        <f>IFERROR(Apollo_Data__Comp_No[[#This Row],[Last Name]],"")</f>
        <v/>
      </c>
      <c r="M2319" s="8" t="str">
        <f>IFERROR(Apollo_Data__Comp_No[[#This Row],[Company Linkedin Url]],"")</f>
        <v/>
      </c>
      <c r="N2319" s="8" t="str">
        <f>IFERROR(Apollo_Data__Comp_No[[#This Row],[Website]],"")</f>
        <v/>
      </c>
      <c r="O2319" s="8" t="str">
        <f>IFERROR(Apollo_Data__Comp_No[[#This Row],[Company Address]],"")</f>
        <v/>
      </c>
      <c r="P2319" s="32"/>
    </row>
    <row r="2320" spans="2:16" x14ac:dyDescent="0.4">
      <c r="B2320" s="14" t="str">
        <f>IFERROR(Apollo_Data__Comp_No[[#This Row],[company]],"")</f>
        <v/>
      </c>
      <c r="C2320" s="14" t="str">
        <f>IFERROR(_xlfn.XLOOKUP(Apollo_Results[[#This Row],[Company Number ]],Apollo_Data___Inc_Lender!A:A,Apollo_Data___Inc_Lender!C:C,,)&amp;"","")</f>
        <v/>
      </c>
      <c r="D2320" s="8" t="str">
        <f>IFERROR(_xlfn.XLOOKUP(Apollo_Results[[#This Row],[Company Number ]],Apollo_Data___Inc_Lender!A:A,Apollo_Data___Inc_Lender!D:D,,)&amp;"","")</f>
        <v/>
      </c>
      <c r="E2320" s="19">
        <f>IFERROR(_xlfn.XLOOKUP(Apollo_Results[[#This Row],[Company Number ]],Apollo_Data___Inc_Lender!A:A,Apollo_Data___Inc_Lender!E:E,"",),"")</f>
        <v>0</v>
      </c>
      <c r="F2320" s="8" t="str">
        <f>IFERROR(_xlfn.XLOOKUP(Apollo_Results[[#This Row],[Company Number ]],Apollo_Data___Inc_Lender!A:A,Apollo_Data___Inc_Lender!F:F,"",0)&amp;"","")</f>
        <v/>
      </c>
      <c r="G2320" s="19">
        <f>_xlfn.XLOOKUP(Apollo_Results[[#This Row],[Company Number ]],Apollo_Data___Inc_Lender!A:A,Apollo_Data___Inc_Lender!G:G,"",0)</f>
        <v>0</v>
      </c>
      <c r="H2320" s="8" t="str">
        <f>IFERROR(Apollo_Data__Comp_No[[#This Row],[First Name]],"")</f>
        <v/>
      </c>
      <c r="I2320" s="8" t="str">
        <f>IFERROR(Apollo_Data__Comp_No[[#This Row],[Last Name]],"")</f>
        <v/>
      </c>
      <c r="M2320" s="8" t="str">
        <f>IFERROR(Apollo_Data__Comp_No[[#This Row],[Company Linkedin Url]],"")</f>
        <v/>
      </c>
      <c r="N2320" s="8" t="str">
        <f>IFERROR(Apollo_Data__Comp_No[[#This Row],[Website]],"")</f>
        <v/>
      </c>
      <c r="O2320" s="8" t="str">
        <f>IFERROR(Apollo_Data__Comp_No[[#This Row],[Company Address]],"")</f>
        <v/>
      </c>
      <c r="P2320" s="32"/>
    </row>
    <row r="2321" spans="2:16" x14ac:dyDescent="0.4">
      <c r="B2321" s="14" t="str">
        <f>IFERROR(Apollo_Data__Comp_No[[#This Row],[company]],"")</f>
        <v/>
      </c>
      <c r="C2321" s="14" t="str">
        <f>IFERROR(_xlfn.XLOOKUP(Apollo_Results[[#This Row],[Company Number ]],Apollo_Data___Inc_Lender!A:A,Apollo_Data___Inc_Lender!C:C,,)&amp;"","")</f>
        <v/>
      </c>
      <c r="D2321" s="8" t="str">
        <f>IFERROR(_xlfn.XLOOKUP(Apollo_Results[[#This Row],[Company Number ]],Apollo_Data___Inc_Lender!A:A,Apollo_Data___Inc_Lender!D:D,,)&amp;"","")</f>
        <v/>
      </c>
      <c r="E2321" s="19">
        <f>IFERROR(_xlfn.XLOOKUP(Apollo_Results[[#This Row],[Company Number ]],Apollo_Data___Inc_Lender!A:A,Apollo_Data___Inc_Lender!E:E,"",),"")</f>
        <v>0</v>
      </c>
      <c r="F2321" s="8" t="str">
        <f>IFERROR(_xlfn.XLOOKUP(Apollo_Results[[#This Row],[Company Number ]],Apollo_Data___Inc_Lender!A:A,Apollo_Data___Inc_Lender!F:F,"",0)&amp;"","")</f>
        <v/>
      </c>
      <c r="G2321" s="19">
        <f>_xlfn.XLOOKUP(Apollo_Results[[#This Row],[Company Number ]],Apollo_Data___Inc_Lender!A:A,Apollo_Data___Inc_Lender!G:G,"",0)</f>
        <v>0</v>
      </c>
      <c r="H2321" s="8" t="str">
        <f>IFERROR(Apollo_Data__Comp_No[[#This Row],[First Name]],"")</f>
        <v/>
      </c>
      <c r="I2321" s="8" t="str">
        <f>IFERROR(Apollo_Data__Comp_No[[#This Row],[Last Name]],"")</f>
        <v/>
      </c>
      <c r="M2321" s="8" t="str">
        <f>IFERROR(Apollo_Data__Comp_No[[#This Row],[Company Linkedin Url]],"")</f>
        <v/>
      </c>
      <c r="N2321" s="8" t="str">
        <f>IFERROR(Apollo_Data__Comp_No[[#This Row],[Website]],"")</f>
        <v/>
      </c>
      <c r="O2321" s="8" t="str">
        <f>IFERROR(Apollo_Data__Comp_No[[#This Row],[Company Address]],"")</f>
        <v/>
      </c>
      <c r="P2321" s="32"/>
    </row>
    <row r="2322" spans="2:16" x14ac:dyDescent="0.4">
      <c r="B2322" s="14" t="str">
        <f>IFERROR(Apollo_Data__Comp_No[[#This Row],[company]],"")</f>
        <v/>
      </c>
      <c r="C2322" s="14" t="str">
        <f>IFERROR(_xlfn.XLOOKUP(Apollo_Results[[#This Row],[Company Number ]],Apollo_Data___Inc_Lender!A:A,Apollo_Data___Inc_Lender!C:C,,)&amp;"","")</f>
        <v/>
      </c>
      <c r="D2322" s="8" t="str">
        <f>IFERROR(_xlfn.XLOOKUP(Apollo_Results[[#This Row],[Company Number ]],Apollo_Data___Inc_Lender!A:A,Apollo_Data___Inc_Lender!D:D,,)&amp;"","")</f>
        <v/>
      </c>
      <c r="E2322" s="19">
        <f>IFERROR(_xlfn.XLOOKUP(Apollo_Results[[#This Row],[Company Number ]],Apollo_Data___Inc_Lender!A:A,Apollo_Data___Inc_Lender!E:E,"",),"")</f>
        <v>0</v>
      </c>
      <c r="F2322" s="8" t="str">
        <f>IFERROR(_xlfn.XLOOKUP(Apollo_Results[[#This Row],[Company Number ]],Apollo_Data___Inc_Lender!A:A,Apollo_Data___Inc_Lender!F:F,"",0)&amp;"","")</f>
        <v/>
      </c>
      <c r="G2322" s="19">
        <f>_xlfn.XLOOKUP(Apollo_Results[[#This Row],[Company Number ]],Apollo_Data___Inc_Lender!A:A,Apollo_Data___Inc_Lender!G:G,"",0)</f>
        <v>0</v>
      </c>
      <c r="H2322" s="8" t="str">
        <f>IFERROR(Apollo_Data__Comp_No[[#This Row],[First Name]],"")</f>
        <v/>
      </c>
      <c r="I2322" s="8" t="str">
        <f>IFERROR(Apollo_Data__Comp_No[[#This Row],[Last Name]],"")</f>
        <v/>
      </c>
      <c r="M2322" s="8" t="str">
        <f>IFERROR(Apollo_Data__Comp_No[[#This Row],[Company Linkedin Url]],"")</f>
        <v/>
      </c>
      <c r="N2322" s="8" t="str">
        <f>IFERROR(Apollo_Data__Comp_No[[#This Row],[Website]],"")</f>
        <v/>
      </c>
      <c r="O2322" s="8" t="str">
        <f>IFERROR(Apollo_Data__Comp_No[[#This Row],[Company Address]],"")</f>
        <v/>
      </c>
      <c r="P2322" s="32"/>
    </row>
    <row r="2323" spans="2:16" x14ac:dyDescent="0.4">
      <c r="B2323" s="14" t="str">
        <f>IFERROR(Apollo_Data__Comp_No[[#This Row],[company]],"")</f>
        <v/>
      </c>
      <c r="C2323" s="14" t="str">
        <f>IFERROR(_xlfn.XLOOKUP(Apollo_Results[[#This Row],[Company Number ]],Apollo_Data___Inc_Lender!A:A,Apollo_Data___Inc_Lender!C:C,,)&amp;"","")</f>
        <v/>
      </c>
      <c r="D2323" s="8" t="str">
        <f>IFERROR(_xlfn.XLOOKUP(Apollo_Results[[#This Row],[Company Number ]],Apollo_Data___Inc_Lender!A:A,Apollo_Data___Inc_Lender!D:D,,)&amp;"","")</f>
        <v/>
      </c>
      <c r="E2323" s="19">
        <f>IFERROR(_xlfn.XLOOKUP(Apollo_Results[[#This Row],[Company Number ]],Apollo_Data___Inc_Lender!A:A,Apollo_Data___Inc_Lender!E:E,"",),"")</f>
        <v>0</v>
      </c>
      <c r="F2323" s="8" t="str">
        <f>IFERROR(_xlfn.XLOOKUP(Apollo_Results[[#This Row],[Company Number ]],Apollo_Data___Inc_Lender!A:A,Apollo_Data___Inc_Lender!F:F,"",0)&amp;"","")</f>
        <v/>
      </c>
      <c r="G2323" s="19">
        <f>_xlfn.XLOOKUP(Apollo_Results[[#This Row],[Company Number ]],Apollo_Data___Inc_Lender!A:A,Apollo_Data___Inc_Lender!G:G,"",0)</f>
        <v>0</v>
      </c>
      <c r="H2323" s="8" t="str">
        <f>IFERROR(Apollo_Data__Comp_No[[#This Row],[First Name]],"")</f>
        <v/>
      </c>
      <c r="I2323" s="8" t="str">
        <f>IFERROR(Apollo_Data__Comp_No[[#This Row],[Last Name]],"")</f>
        <v/>
      </c>
      <c r="M2323" s="8" t="str">
        <f>IFERROR(Apollo_Data__Comp_No[[#This Row],[Company Linkedin Url]],"")</f>
        <v/>
      </c>
      <c r="N2323" s="8" t="str">
        <f>IFERROR(Apollo_Data__Comp_No[[#This Row],[Website]],"")</f>
        <v/>
      </c>
      <c r="O2323" s="8" t="str">
        <f>IFERROR(Apollo_Data__Comp_No[[#This Row],[Company Address]],"")</f>
        <v/>
      </c>
      <c r="P2323" s="32"/>
    </row>
    <row r="2324" spans="2:16" x14ac:dyDescent="0.4">
      <c r="B2324" s="14" t="str">
        <f>IFERROR(Apollo_Data__Comp_No[[#This Row],[company]],"")</f>
        <v/>
      </c>
      <c r="C2324" s="14" t="str">
        <f>IFERROR(_xlfn.XLOOKUP(Apollo_Results[[#This Row],[Company Number ]],Apollo_Data___Inc_Lender!A:A,Apollo_Data___Inc_Lender!C:C,,)&amp;"","")</f>
        <v/>
      </c>
      <c r="D2324" s="8" t="str">
        <f>IFERROR(_xlfn.XLOOKUP(Apollo_Results[[#This Row],[Company Number ]],Apollo_Data___Inc_Lender!A:A,Apollo_Data___Inc_Lender!D:D,,)&amp;"","")</f>
        <v/>
      </c>
      <c r="E2324" s="19">
        <f>IFERROR(_xlfn.XLOOKUP(Apollo_Results[[#This Row],[Company Number ]],Apollo_Data___Inc_Lender!A:A,Apollo_Data___Inc_Lender!E:E,"",),"")</f>
        <v>0</v>
      </c>
      <c r="F2324" s="8" t="str">
        <f>IFERROR(_xlfn.XLOOKUP(Apollo_Results[[#This Row],[Company Number ]],Apollo_Data___Inc_Lender!A:A,Apollo_Data___Inc_Lender!F:F,"",0)&amp;"","")</f>
        <v/>
      </c>
      <c r="G2324" s="19">
        <f>_xlfn.XLOOKUP(Apollo_Results[[#This Row],[Company Number ]],Apollo_Data___Inc_Lender!A:A,Apollo_Data___Inc_Lender!G:G,"",0)</f>
        <v>0</v>
      </c>
      <c r="H2324" s="8" t="str">
        <f>IFERROR(Apollo_Data__Comp_No[[#This Row],[First Name]],"")</f>
        <v/>
      </c>
      <c r="I2324" s="8" t="str">
        <f>IFERROR(Apollo_Data__Comp_No[[#This Row],[Last Name]],"")</f>
        <v/>
      </c>
      <c r="M2324" s="8" t="str">
        <f>IFERROR(Apollo_Data__Comp_No[[#This Row],[Company Linkedin Url]],"")</f>
        <v/>
      </c>
      <c r="N2324" s="8" t="str">
        <f>IFERROR(Apollo_Data__Comp_No[[#This Row],[Website]],"")</f>
        <v/>
      </c>
      <c r="O2324" s="8" t="str">
        <f>IFERROR(Apollo_Data__Comp_No[[#This Row],[Company Address]],"")</f>
        <v/>
      </c>
      <c r="P2324" s="32"/>
    </row>
    <row r="2325" spans="2:16" x14ac:dyDescent="0.4">
      <c r="B2325" s="14" t="str">
        <f>IFERROR(Apollo_Data__Comp_No[[#This Row],[company]],"")</f>
        <v/>
      </c>
      <c r="C2325" s="14" t="str">
        <f>IFERROR(_xlfn.XLOOKUP(Apollo_Results[[#This Row],[Company Number ]],Apollo_Data___Inc_Lender!A:A,Apollo_Data___Inc_Lender!C:C,,)&amp;"","")</f>
        <v/>
      </c>
      <c r="D2325" s="8" t="str">
        <f>IFERROR(_xlfn.XLOOKUP(Apollo_Results[[#This Row],[Company Number ]],Apollo_Data___Inc_Lender!A:A,Apollo_Data___Inc_Lender!D:D,,)&amp;"","")</f>
        <v/>
      </c>
      <c r="E2325" s="19">
        <f>IFERROR(_xlfn.XLOOKUP(Apollo_Results[[#This Row],[Company Number ]],Apollo_Data___Inc_Lender!A:A,Apollo_Data___Inc_Lender!E:E,"",),"")</f>
        <v>0</v>
      </c>
      <c r="F2325" s="8" t="str">
        <f>IFERROR(_xlfn.XLOOKUP(Apollo_Results[[#This Row],[Company Number ]],Apollo_Data___Inc_Lender!A:A,Apollo_Data___Inc_Lender!F:F,"",0)&amp;"","")</f>
        <v/>
      </c>
      <c r="G2325" s="19">
        <f>_xlfn.XLOOKUP(Apollo_Results[[#This Row],[Company Number ]],Apollo_Data___Inc_Lender!A:A,Apollo_Data___Inc_Lender!G:G,"",0)</f>
        <v>0</v>
      </c>
      <c r="H2325" s="8" t="str">
        <f>IFERROR(Apollo_Data__Comp_No[[#This Row],[First Name]],"")</f>
        <v/>
      </c>
      <c r="I2325" s="8" t="str">
        <f>IFERROR(Apollo_Data__Comp_No[[#This Row],[Last Name]],"")</f>
        <v/>
      </c>
      <c r="M2325" s="8" t="str">
        <f>IFERROR(Apollo_Data__Comp_No[[#This Row],[Company Linkedin Url]],"")</f>
        <v/>
      </c>
      <c r="N2325" s="8" t="str">
        <f>IFERROR(Apollo_Data__Comp_No[[#This Row],[Website]],"")</f>
        <v/>
      </c>
      <c r="O2325" s="8" t="str">
        <f>IFERROR(Apollo_Data__Comp_No[[#This Row],[Company Address]],"")</f>
        <v/>
      </c>
      <c r="P2325" s="32"/>
    </row>
    <row r="2326" spans="2:16" x14ac:dyDescent="0.4">
      <c r="B2326" s="14" t="str">
        <f>IFERROR(Apollo_Data__Comp_No[[#This Row],[company]],"")</f>
        <v/>
      </c>
      <c r="C2326" s="14" t="str">
        <f>IFERROR(_xlfn.XLOOKUP(Apollo_Results[[#This Row],[Company Number ]],Apollo_Data___Inc_Lender!A:A,Apollo_Data___Inc_Lender!C:C,,)&amp;"","")</f>
        <v/>
      </c>
      <c r="D2326" s="8" t="str">
        <f>IFERROR(_xlfn.XLOOKUP(Apollo_Results[[#This Row],[Company Number ]],Apollo_Data___Inc_Lender!A:A,Apollo_Data___Inc_Lender!D:D,,)&amp;"","")</f>
        <v/>
      </c>
      <c r="E2326" s="19">
        <f>IFERROR(_xlfn.XLOOKUP(Apollo_Results[[#This Row],[Company Number ]],Apollo_Data___Inc_Lender!A:A,Apollo_Data___Inc_Lender!E:E,"",),"")</f>
        <v>0</v>
      </c>
      <c r="F2326" s="8" t="str">
        <f>IFERROR(_xlfn.XLOOKUP(Apollo_Results[[#This Row],[Company Number ]],Apollo_Data___Inc_Lender!A:A,Apollo_Data___Inc_Lender!F:F,"",0)&amp;"","")</f>
        <v/>
      </c>
      <c r="G2326" s="19">
        <f>_xlfn.XLOOKUP(Apollo_Results[[#This Row],[Company Number ]],Apollo_Data___Inc_Lender!A:A,Apollo_Data___Inc_Lender!G:G,"",0)</f>
        <v>0</v>
      </c>
      <c r="H2326" s="8" t="str">
        <f>IFERROR(Apollo_Data__Comp_No[[#This Row],[First Name]],"")</f>
        <v/>
      </c>
      <c r="I2326" s="8" t="str">
        <f>IFERROR(Apollo_Data__Comp_No[[#This Row],[Last Name]],"")</f>
        <v/>
      </c>
      <c r="M2326" s="8" t="str">
        <f>IFERROR(Apollo_Data__Comp_No[[#This Row],[Company Linkedin Url]],"")</f>
        <v/>
      </c>
      <c r="N2326" s="8" t="str">
        <f>IFERROR(Apollo_Data__Comp_No[[#This Row],[Website]],"")</f>
        <v/>
      </c>
      <c r="O2326" s="8" t="str">
        <f>IFERROR(Apollo_Data__Comp_No[[#This Row],[Company Address]],"")</f>
        <v/>
      </c>
      <c r="P2326" s="32"/>
    </row>
    <row r="2327" spans="2:16" x14ac:dyDescent="0.4">
      <c r="B2327" s="14" t="str">
        <f>IFERROR(Apollo_Data__Comp_No[[#This Row],[company]],"")</f>
        <v/>
      </c>
      <c r="C2327" s="14" t="str">
        <f>IFERROR(_xlfn.XLOOKUP(Apollo_Results[[#This Row],[Company Number ]],Apollo_Data___Inc_Lender!A:A,Apollo_Data___Inc_Lender!C:C,,)&amp;"","")</f>
        <v/>
      </c>
      <c r="D2327" s="8" t="str">
        <f>IFERROR(_xlfn.XLOOKUP(Apollo_Results[[#This Row],[Company Number ]],Apollo_Data___Inc_Lender!A:A,Apollo_Data___Inc_Lender!D:D,,)&amp;"","")</f>
        <v/>
      </c>
      <c r="E2327" s="19">
        <f>IFERROR(_xlfn.XLOOKUP(Apollo_Results[[#This Row],[Company Number ]],Apollo_Data___Inc_Lender!A:A,Apollo_Data___Inc_Lender!E:E,"",),"")</f>
        <v>0</v>
      </c>
      <c r="F2327" s="8" t="str">
        <f>IFERROR(_xlfn.XLOOKUP(Apollo_Results[[#This Row],[Company Number ]],Apollo_Data___Inc_Lender!A:A,Apollo_Data___Inc_Lender!F:F,"",0)&amp;"","")</f>
        <v/>
      </c>
      <c r="G2327" s="19">
        <f>_xlfn.XLOOKUP(Apollo_Results[[#This Row],[Company Number ]],Apollo_Data___Inc_Lender!A:A,Apollo_Data___Inc_Lender!G:G,"",0)</f>
        <v>0</v>
      </c>
      <c r="H2327" s="8" t="str">
        <f>IFERROR(Apollo_Data__Comp_No[[#This Row],[First Name]],"")</f>
        <v/>
      </c>
      <c r="I2327" s="8" t="str">
        <f>IFERROR(Apollo_Data__Comp_No[[#This Row],[Last Name]],"")</f>
        <v/>
      </c>
      <c r="M2327" s="8" t="str">
        <f>IFERROR(Apollo_Data__Comp_No[[#This Row],[Company Linkedin Url]],"")</f>
        <v/>
      </c>
      <c r="N2327" s="8" t="str">
        <f>IFERROR(Apollo_Data__Comp_No[[#This Row],[Website]],"")</f>
        <v/>
      </c>
      <c r="O2327" s="8" t="str">
        <f>IFERROR(Apollo_Data__Comp_No[[#This Row],[Company Address]],"")</f>
        <v/>
      </c>
      <c r="P2327" s="32"/>
    </row>
    <row r="2328" spans="2:16" x14ac:dyDescent="0.4">
      <c r="B2328" s="14" t="str">
        <f>IFERROR(Apollo_Data__Comp_No[[#This Row],[company]],"")</f>
        <v/>
      </c>
      <c r="C2328" s="14" t="str">
        <f>IFERROR(_xlfn.XLOOKUP(Apollo_Results[[#This Row],[Company Number ]],Apollo_Data___Inc_Lender!A:A,Apollo_Data___Inc_Lender!C:C,,)&amp;"","")</f>
        <v/>
      </c>
      <c r="D2328" s="8" t="str">
        <f>IFERROR(_xlfn.XLOOKUP(Apollo_Results[[#This Row],[Company Number ]],Apollo_Data___Inc_Lender!A:A,Apollo_Data___Inc_Lender!D:D,,)&amp;"","")</f>
        <v/>
      </c>
      <c r="E2328" s="19">
        <f>IFERROR(_xlfn.XLOOKUP(Apollo_Results[[#This Row],[Company Number ]],Apollo_Data___Inc_Lender!A:A,Apollo_Data___Inc_Lender!E:E,"",),"")</f>
        <v>0</v>
      </c>
      <c r="F2328" s="8" t="str">
        <f>IFERROR(_xlfn.XLOOKUP(Apollo_Results[[#This Row],[Company Number ]],Apollo_Data___Inc_Lender!A:A,Apollo_Data___Inc_Lender!F:F,"",0)&amp;"","")</f>
        <v/>
      </c>
      <c r="G2328" s="19">
        <f>_xlfn.XLOOKUP(Apollo_Results[[#This Row],[Company Number ]],Apollo_Data___Inc_Lender!A:A,Apollo_Data___Inc_Lender!G:G,"",0)</f>
        <v>0</v>
      </c>
      <c r="H2328" s="8" t="str">
        <f>IFERROR(Apollo_Data__Comp_No[[#This Row],[First Name]],"")</f>
        <v/>
      </c>
      <c r="I2328" s="8" t="str">
        <f>IFERROR(Apollo_Data__Comp_No[[#This Row],[Last Name]],"")</f>
        <v/>
      </c>
      <c r="M2328" s="8" t="str">
        <f>IFERROR(Apollo_Data__Comp_No[[#This Row],[Company Linkedin Url]],"")</f>
        <v/>
      </c>
      <c r="N2328" s="8" t="str">
        <f>IFERROR(Apollo_Data__Comp_No[[#This Row],[Website]],"")</f>
        <v/>
      </c>
      <c r="O2328" s="8" t="str">
        <f>IFERROR(Apollo_Data__Comp_No[[#This Row],[Company Address]],"")</f>
        <v/>
      </c>
      <c r="P2328" s="32"/>
    </row>
    <row r="2329" spans="2:16" x14ac:dyDescent="0.4">
      <c r="B2329" s="14" t="str">
        <f>IFERROR(Apollo_Data__Comp_No[[#This Row],[company]],"")</f>
        <v/>
      </c>
      <c r="C2329" s="14" t="str">
        <f>IFERROR(_xlfn.XLOOKUP(Apollo_Results[[#This Row],[Company Number ]],Apollo_Data___Inc_Lender!A:A,Apollo_Data___Inc_Lender!C:C,,)&amp;"","")</f>
        <v/>
      </c>
      <c r="D2329" s="8" t="str">
        <f>IFERROR(_xlfn.XLOOKUP(Apollo_Results[[#This Row],[Company Number ]],Apollo_Data___Inc_Lender!A:A,Apollo_Data___Inc_Lender!D:D,,)&amp;"","")</f>
        <v/>
      </c>
      <c r="E2329" s="19">
        <f>IFERROR(_xlfn.XLOOKUP(Apollo_Results[[#This Row],[Company Number ]],Apollo_Data___Inc_Lender!A:A,Apollo_Data___Inc_Lender!E:E,"",),"")</f>
        <v>0</v>
      </c>
      <c r="F2329" s="8" t="str">
        <f>IFERROR(_xlfn.XLOOKUP(Apollo_Results[[#This Row],[Company Number ]],Apollo_Data___Inc_Lender!A:A,Apollo_Data___Inc_Lender!F:F,"",0)&amp;"","")</f>
        <v/>
      </c>
      <c r="G2329" s="19">
        <f>_xlfn.XLOOKUP(Apollo_Results[[#This Row],[Company Number ]],Apollo_Data___Inc_Lender!A:A,Apollo_Data___Inc_Lender!G:G,"",0)</f>
        <v>0</v>
      </c>
      <c r="H2329" s="8" t="str">
        <f>IFERROR(Apollo_Data__Comp_No[[#This Row],[First Name]],"")</f>
        <v/>
      </c>
      <c r="I2329" s="8" t="str">
        <f>IFERROR(Apollo_Data__Comp_No[[#This Row],[Last Name]],"")</f>
        <v/>
      </c>
      <c r="M2329" s="8" t="str">
        <f>IFERROR(Apollo_Data__Comp_No[[#This Row],[Company Linkedin Url]],"")</f>
        <v/>
      </c>
      <c r="N2329" s="8" t="str">
        <f>IFERROR(Apollo_Data__Comp_No[[#This Row],[Website]],"")</f>
        <v/>
      </c>
      <c r="O2329" s="8" t="str">
        <f>IFERROR(Apollo_Data__Comp_No[[#This Row],[Company Address]],"")</f>
        <v/>
      </c>
      <c r="P2329" s="32"/>
    </row>
    <row r="2330" spans="2:16" x14ac:dyDescent="0.4">
      <c r="B2330" s="14" t="str">
        <f>IFERROR(Apollo_Data__Comp_No[[#This Row],[company]],"")</f>
        <v/>
      </c>
      <c r="C2330" s="14" t="str">
        <f>IFERROR(_xlfn.XLOOKUP(Apollo_Results[[#This Row],[Company Number ]],Apollo_Data___Inc_Lender!A:A,Apollo_Data___Inc_Lender!C:C,,)&amp;"","")</f>
        <v/>
      </c>
      <c r="D2330" s="8" t="str">
        <f>IFERROR(_xlfn.XLOOKUP(Apollo_Results[[#This Row],[Company Number ]],Apollo_Data___Inc_Lender!A:A,Apollo_Data___Inc_Lender!D:D,,)&amp;"","")</f>
        <v/>
      </c>
      <c r="E2330" s="19">
        <f>IFERROR(_xlfn.XLOOKUP(Apollo_Results[[#This Row],[Company Number ]],Apollo_Data___Inc_Lender!A:A,Apollo_Data___Inc_Lender!E:E,"",),"")</f>
        <v>0</v>
      </c>
      <c r="F2330" s="8" t="str">
        <f>IFERROR(_xlfn.XLOOKUP(Apollo_Results[[#This Row],[Company Number ]],Apollo_Data___Inc_Lender!A:A,Apollo_Data___Inc_Lender!F:F,"",0)&amp;"","")</f>
        <v/>
      </c>
      <c r="G2330" s="19">
        <f>_xlfn.XLOOKUP(Apollo_Results[[#This Row],[Company Number ]],Apollo_Data___Inc_Lender!A:A,Apollo_Data___Inc_Lender!G:G,"",0)</f>
        <v>0</v>
      </c>
      <c r="H2330" s="8" t="str">
        <f>IFERROR(Apollo_Data__Comp_No[[#This Row],[First Name]],"")</f>
        <v/>
      </c>
      <c r="I2330" s="8" t="str">
        <f>IFERROR(Apollo_Data__Comp_No[[#This Row],[Last Name]],"")</f>
        <v/>
      </c>
      <c r="M2330" s="8" t="str">
        <f>IFERROR(Apollo_Data__Comp_No[[#This Row],[Company Linkedin Url]],"")</f>
        <v/>
      </c>
      <c r="N2330" s="8" t="str">
        <f>IFERROR(Apollo_Data__Comp_No[[#This Row],[Website]],"")</f>
        <v/>
      </c>
      <c r="O2330" s="8" t="str">
        <f>IFERROR(Apollo_Data__Comp_No[[#This Row],[Company Address]],"")</f>
        <v/>
      </c>
      <c r="P2330" s="32"/>
    </row>
    <row r="2331" spans="2:16" x14ac:dyDescent="0.4">
      <c r="B2331" s="14" t="str">
        <f>IFERROR(Apollo_Data__Comp_No[[#This Row],[company]],"")</f>
        <v/>
      </c>
      <c r="C2331" s="14" t="str">
        <f>IFERROR(_xlfn.XLOOKUP(Apollo_Results[[#This Row],[Company Number ]],Apollo_Data___Inc_Lender!A:A,Apollo_Data___Inc_Lender!C:C,,)&amp;"","")</f>
        <v/>
      </c>
      <c r="D2331" s="8" t="str">
        <f>IFERROR(_xlfn.XLOOKUP(Apollo_Results[[#This Row],[Company Number ]],Apollo_Data___Inc_Lender!A:A,Apollo_Data___Inc_Lender!D:D,,)&amp;"","")</f>
        <v/>
      </c>
      <c r="E2331" s="19">
        <f>IFERROR(_xlfn.XLOOKUP(Apollo_Results[[#This Row],[Company Number ]],Apollo_Data___Inc_Lender!A:A,Apollo_Data___Inc_Lender!E:E,"",),"")</f>
        <v>0</v>
      </c>
      <c r="F2331" s="8" t="str">
        <f>IFERROR(_xlfn.XLOOKUP(Apollo_Results[[#This Row],[Company Number ]],Apollo_Data___Inc_Lender!A:A,Apollo_Data___Inc_Lender!F:F,"",0)&amp;"","")</f>
        <v/>
      </c>
      <c r="G2331" s="19">
        <f>_xlfn.XLOOKUP(Apollo_Results[[#This Row],[Company Number ]],Apollo_Data___Inc_Lender!A:A,Apollo_Data___Inc_Lender!G:G,"",0)</f>
        <v>0</v>
      </c>
      <c r="H2331" s="8" t="str">
        <f>IFERROR(Apollo_Data__Comp_No[[#This Row],[First Name]],"")</f>
        <v/>
      </c>
      <c r="I2331" s="8" t="str">
        <f>IFERROR(Apollo_Data__Comp_No[[#This Row],[Last Name]],"")</f>
        <v/>
      </c>
      <c r="M2331" s="8" t="str">
        <f>IFERROR(Apollo_Data__Comp_No[[#This Row],[Company Linkedin Url]],"")</f>
        <v/>
      </c>
      <c r="N2331" s="8" t="str">
        <f>IFERROR(Apollo_Data__Comp_No[[#This Row],[Website]],"")</f>
        <v/>
      </c>
      <c r="O2331" s="8" t="str">
        <f>IFERROR(Apollo_Data__Comp_No[[#This Row],[Company Address]],"")</f>
        <v/>
      </c>
      <c r="P2331" s="32"/>
    </row>
    <row r="2332" spans="2:16" x14ac:dyDescent="0.4">
      <c r="B2332" s="14" t="str">
        <f>IFERROR(Apollo_Data__Comp_No[[#This Row],[company]],"")</f>
        <v/>
      </c>
      <c r="C2332" s="14" t="str">
        <f>IFERROR(_xlfn.XLOOKUP(Apollo_Results[[#This Row],[Company Number ]],Apollo_Data___Inc_Lender!A:A,Apollo_Data___Inc_Lender!C:C,,)&amp;"","")</f>
        <v/>
      </c>
      <c r="D2332" s="8" t="str">
        <f>IFERROR(_xlfn.XLOOKUP(Apollo_Results[[#This Row],[Company Number ]],Apollo_Data___Inc_Lender!A:A,Apollo_Data___Inc_Lender!D:D,,)&amp;"","")</f>
        <v/>
      </c>
      <c r="E2332" s="19">
        <f>IFERROR(_xlfn.XLOOKUP(Apollo_Results[[#This Row],[Company Number ]],Apollo_Data___Inc_Lender!A:A,Apollo_Data___Inc_Lender!E:E,"",),"")</f>
        <v>0</v>
      </c>
      <c r="F2332" s="8" t="str">
        <f>IFERROR(_xlfn.XLOOKUP(Apollo_Results[[#This Row],[Company Number ]],Apollo_Data___Inc_Lender!A:A,Apollo_Data___Inc_Lender!F:F,"",0)&amp;"","")</f>
        <v/>
      </c>
      <c r="G2332" s="19">
        <f>_xlfn.XLOOKUP(Apollo_Results[[#This Row],[Company Number ]],Apollo_Data___Inc_Lender!A:A,Apollo_Data___Inc_Lender!G:G,"",0)</f>
        <v>0</v>
      </c>
      <c r="H2332" s="8" t="str">
        <f>IFERROR(Apollo_Data__Comp_No[[#This Row],[First Name]],"")</f>
        <v/>
      </c>
      <c r="I2332" s="8" t="str">
        <f>IFERROR(Apollo_Data__Comp_No[[#This Row],[Last Name]],"")</f>
        <v/>
      </c>
      <c r="M2332" s="8" t="str">
        <f>IFERROR(Apollo_Data__Comp_No[[#This Row],[Company Linkedin Url]],"")</f>
        <v/>
      </c>
      <c r="N2332" s="8" t="str">
        <f>IFERROR(Apollo_Data__Comp_No[[#This Row],[Website]],"")</f>
        <v/>
      </c>
      <c r="O2332" s="8" t="str">
        <f>IFERROR(Apollo_Data__Comp_No[[#This Row],[Company Address]],"")</f>
        <v/>
      </c>
      <c r="P2332" s="32"/>
    </row>
    <row r="2333" spans="2:16" x14ac:dyDescent="0.4">
      <c r="B2333" s="14" t="str">
        <f>IFERROR(Apollo_Data__Comp_No[[#This Row],[company]],"")</f>
        <v/>
      </c>
      <c r="C2333" s="14" t="str">
        <f>IFERROR(_xlfn.XLOOKUP(Apollo_Results[[#This Row],[Company Number ]],Apollo_Data___Inc_Lender!A:A,Apollo_Data___Inc_Lender!C:C,,)&amp;"","")</f>
        <v/>
      </c>
      <c r="D2333" s="8" t="str">
        <f>IFERROR(_xlfn.XLOOKUP(Apollo_Results[[#This Row],[Company Number ]],Apollo_Data___Inc_Lender!A:A,Apollo_Data___Inc_Lender!D:D,,)&amp;"","")</f>
        <v/>
      </c>
      <c r="E2333" s="19">
        <f>IFERROR(_xlfn.XLOOKUP(Apollo_Results[[#This Row],[Company Number ]],Apollo_Data___Inc_Lender!A:A,Apollo_Data___Inc_Lender!E:E,"",),"")</f>
        <v>0</v>
      </c>
      <c r="F2333" s="8" t="str">
        <f>IFERROR(_xlfn.XLOOKUP(Apollo_Results[[#This Row],[Company Number ]],Apollo_Data___Inc_Lender!A:A,Apollo_Data___Inc_Lender!F:F,"",0)&amp;"","")</f>
        <v/>
      </c>
      <c r="G2333" s="19">
        <f>_xlfn.XLOOKUP(Apollo_Results[[#This Row],[Company Number ]],Apollo_Data___Inc_Lender!A:A,Apollo_Data___Inc_Lender!G:G,"",0)</f>
        <v>0</v>
      </c>
      <c r="H2333" s="8" t="str">
        <f>IFERROR(Apollo_Data__Comp_No[[#This Row],[First Name]],"")</f>
        <v/>
      </c>
      <c r="I2333" s="8" t="str">
        <f>IFERROR(Apollo_Data__Comp_No[[#This Row],[Last Name]],"")</f>
        <v/>
      </c>
      <c r="M2333" s="8" t="str">
        <f>IFERROR(Apollo_Data__Comp_No[[#This Row],[Company Linkedin Url]],"")</f>
        <v/>
      </c>
      <c r="N2333" s="8" t="str">
        <f>IFERROR(Apollo_Data__Comp_No[[#This Row],[Website]],"")</f>
        <v/>
      </c>
      <c r="O2333" s="8" t="str">
        <f>IFERROR(Apollo_Data__Comp_No[[#This Row],[Company Address]],"")</f>
        <v/>
      </c>
      <c r="P2333" s="32"/>
    </row>
    <row r="2334" spans="2:16" x14ac:dyDescent="0.4">
      <c r="B2334" s="14" t="str">
        <f>IFERROR(Apollo_Data__Comp_No[[#This Row],[company]],"")</f>
        <v/>
      </c>
      <c r="C2334" s="14" t="str">
        <f>IFERROR(_xlfn.XLOOKUP(Apollo_Results[[#This Row],[Company Number ]],Apollo_Data___Inc_Lender!A:A,Apollo_Data___Inc_Lender!C:C,,)&amp;"","")</f>
        <v/>
      </c>
      <c r="D2334" s="8" t="str">
        <f>IFERROR(_xlfn.XLOOKUP(Apollo_Results[[#This Row],[Company Number ]],Apollo_Data___Inc_Lender!A:A,Apollo_Data___Inc_Lender!D:D,,)&amp;"","")</f>
        <v/>
      </c>
      <c r="E2334" s="19">
        <f>IFERROR(_xlfn.XLOOKUP(Apollo_Results[[#This Row],[Company Number ]],Apollo_Data___Inc_Lender!A:A,Apollo_Data___Inc_Lender!E:E,"",),"")</f>
        <v>0</v>
      </c>
      <c r="F2334" s="8" t="str">
        <f>IFERROR(_xlfn.XLOOKUP(Apollo_Results[[#This Row],[Company Number ]],Apollo_Data___Inc_Lender!A:A,Apollo_Data___Inc_Lender!F:F,"",0)&amp;"","")</f>
        <v/>
      </c>
      <c r="G2334" s="19">
        <f>_xlfn.XLOOKUP(Apollo_Results[[#This Row],[Company Number ]],Apollo_Data___Inc_Lender!A:A,Apollo_Data___Inc_Lender!G:G,"",0)</f>
        <v>0</v>
      </c>
      <c r="H2334" s="8" t="str">
        <f>IFERROR(Apollo_Data__Comp_No[[#This Row],[First Name]],"")</f>
        <v/>
      </c>
      <c r="I2334" s="8" t="str">
        <f>IFERROR(Apollo_Data__Comp_No[[#This Row],[Last Name]],"")</f>
        <v/>
      </c>
      <c r="M2334" s="8" t="str">
        <f>IFERROR(Apollo_Data__Comp_No[[#This Row],[Company Linkedin Url]],"")</f>
        <v/>
      </c>
      <c r="N2334" s="8" t="str">
        <f>IFERROR(Apollo_Data__Comp_No[[#This Row],[Website]],"")</f>
        <v/>
      </c>
      <c r="O2334" s="8" t="str">
        <f>IFERROR(Apollo_Data__Comp_No[[#This Row],[Company Address]],"")</f>
        <v/>
      </c>
      <c r="P2334" s="32"/>
    </row>
    <row r="2335" spans="2:16" x14ac:dyDescent="0.4">
      <c r="B2335" s="14" t="str">
        <f>IFERROR(Apollo_Data__Comp_No[[#This Row],[company]],"")</f>
        <v/>
      </c>
      <c r="C2335" s="14" t="str">
        <f>IFERROR(_xlfn.XLOOKUP(Apollo_Results[[#This Row],[Company Number ]],Apollo_Data___Inc_Lender!A:A,Apollo_Data___Inc_Lender!C:C,,)&amp;"","")</f>
        <v/>
      </c>
      <c r="D2335" s="8" t="str">
        <f>IFERROR(_xlfn.XLOOKUP(Apollo_Results[[#This Row],[Company Number ]],Apollo_Data___Inc_Lender!A:A,Apollo_Data___Inc_Lender!D:D,,)&amp;"","")</f>
        <v/>
      </c>
      <c r="E2335" s="19">
        <f>IFERROR(_xlfn.XLOOKUP(Apollo_Results[[#This Row],[Company Number ]],Apollo_Data___Inc_Lender!A:A,Apollo_Data___Inc_Lender!E:E,"",),"")</f>
        <v>0</v>
      </c>
      <c r="F2335" s="8" t="str">
        <f>IFERROR(_xlfn.XLOOKUP(Apollo_Results[[#This Row],[Company Number ]],Apollo_Data___Inc_Lender!A:A,Apollo_Data___Inc_Lender!F:F,"",0)&amp;"","")</f>
        <v/>
      </c>
      <c r="G2335" s="19">
        <f>_xlfn.XLOOKUP(Apollo_Results[[#This Row],[Company Number ]],Apollo_Data___Inc_Lender!A:A,Apollo_Data___Inc_Lender!G:G,"",0)</f>
        <v>0</v>
      </c>
      <c r="H2335" s="8" t="str">
        <f>IFERROR(Apollo_Data__Comp_No[[#This Row],[First Name]],"")</f>
        <v/>
      </c>
      <c r="I2335" s="8" t="str">
        <f>IFERROR(Apollo_Data__Comp_No[[#This Row],[Last Name]],"")</f>
        <v/>
      </c>
      <c r="M2335" s="8" t="str">
        <f>IFERROR(Apollo_Data__Comp_No[[#This Row],[Company Linkedin Url]],"")</f>
        <v/>
      </c>
      <c r="N2335" s="8" t="str">
        <f>IFERROR(Apollo_Data__Comp_No[[#This Row],[Website]],"")</f>
        <v/>
      </c>
      <c r="O2335" s="8" t="str">
        <f>IFERROR(Apollo_Data__Comp_No[[#This Row],[Company Address]],"")</f>
        <v/>
      </c>
      <c r="P2335" s="32"/>
    </row>
    <row r="2336" spans="2:16" x14ac:dyDescent="0.4">
      <c r="B2336" s="14" t="str">
        <f>IFERROR(Apollo_Data__Comp_No[[#This Row],[company]],"")</f>
        <v/>
      </c>
      <c r="C2336" s="14" t="str">
        <f>IFERROR(_xlfn.XLOOKUP(Apollo_Results[[#This Row],[Company Number ]],Apollo_Data___Inc_Lender!A:A,Apollo_Data___Inc_Lender!C:C,,)&amp;"","")</f>
        <v/>
      </c>
      <c r="D2336" s="8" t="str">
        <f>IFERROR(_xlfn.XLOOKUP(Apollo_Results[[#This Row],[Company Number ]],Apollo_Data___Inc_Lender!A:A,Apollo_Data___Inc_Lender!D:D,,)&amp;"","")</f>
        <v/>
      </c>
      <c r="E2336" s="19">
        <f>IFERROR(_xlfn.XLOOKUP(Apollo_Results[[#This Row],[Company Number ]],Apollo_Data___Inc_Lender!A:A,Apollo_Data___Inc_Lender!E:E,"",),"")</f>
        <v>0</v>
      </c>
      <c r="F2336" s="8" t="str">
        <f>IFERROR(_xlfn.XLOOKUP(Apollo_Results[[#This Row],[Company Number ]],Apollo_Data___Inc_Lender!A:A,Apollo_Data___Inc_Lender!F:F,"",0)&amp;"","")</f>
        <v/>
      </c>
      <c r="G2336" s="19">
        <f>_xlfn.XLOOKUP(Apollo_Results[[#This Row],[Company Number ]],Apollo_Data___Inc_Lender!A:A,Apollo_Data___Inc_Lender!G:G,"",0)</f>
        <v>0</v>
      </c>
      <c r="H2336" s="8" t="str">
        <f>IFERROR(Apollo_Data__Comp_No[[#This Row],[First Name]],"")</f>
        <v/>
      </c>
      <c r="I2336" s="8" t="str">
        <f>IFERROR(Apollo_Data__Comp_No[[#This Row],[Last Name]],"")</f>
        <v/>
      </c>
      <c r="M2336" s="8" t="str">
        <f>IFERROR(Apollo_Data__Comp_No[[#This Row],[Company Linkedin Url]],"")</f>
        <v/>
      </c>
      <c r="N2336" s="8" t="str">
        <f>IFERROR(Apollo_Data__Comp_No[[#This Row],[Website]],"")</f>
        <v/>
      </c>
      <c r="O2336" s="8" t="str">
        <f>IFERROR(Apollo_Data__Comp_No[[#This Row],[Company Address]],"")</f>
        <v/>
      </c>
      <c r="P2336" s="32"/>
    </row>
    <row r="2337" spans="2:16" x14ac:dyDescent="0.4">
      <c r="B2337" s="14" t="str">
        <f>IFERROR(Apollo_Data__Comp_No[[#This Row],[company]],"")</f>
        <v/>
      </c>
      <c r="C2337" s="14" t="str">
        <f>IFERROR(_xlfn.XLOOKUP(Apollo_Results[[#This Row],[Company Number ]],Apollo_Data___Inc_Lender!A:A,Apollo_Data___Inc_Lender!C:C,,)&amp;"","")</f>
        <v/>
      </c>
      <c r="D2337" s="8" t="str">
        <f>IFERROR(_xlfn.XLOOKUP(Apollo_Results[[#This Row],[Company Number ]],Apollo_Data___Inc_Lender!A:A,Apollo_Data___Inc_Lender!D:D,,)&amp;"","")</f>
        <v/>
      </c>
      <c r="E2337" s="19">
        <f>IFERROR(_xlfn.XLOOKUP(Apollo_Results[[#This Row],[Company Number ]],Apollo_Data___Inc_Lender!A:A,Apollo_Data___Inc_Lender!E:E,"",),"")</f>
        <v>0</v>
      </c>
      <c r="F2337" s="8" t="str">
        <f>IFERROR(_xlfn.XLOOKUP(Apollo_Results[[#This Row],[Company Number ]],Apollo_Data___Inc_Lender!A:A,Apollo_Data___Inc_Lender!F:F,"",0)&amp;"","")</f>
        <v/>
      </c>
      <c r="G2337" s="19">
        <f>_xlfn.XLOOKUP(Apollo_Results[[#This Row],[Company Number ]],Apollo_Data___Inc_Lender!A:A,Apollo_Data___Inc_Lender!G:G,"",0)</f>
        <v>0</v>
      </c>
      <c r="H2337" s="8" t="str">
        <f>IFERROR(Apollo_Data__Comp_No[[#This Row],[First Name]],"")</f>
        <v/>
      </c>
      <c r="I2337" s="8" t="str">
        <f>IFERROR(Apollo_Data__Comp_No[[#This Row],[Last Name]],"")</f>
        <v/>
      </c>
      <c r="M2337" s="8" t="str">
        <f>IFERROR(Apollo_Data__Comp_No[[#This Row],[Company Linkedin Url]],"")</f>
        <v/>
      </c>
      <c r="N2337" s="8" t="str">
        <f>IFERROR(Apollo_Data__Comp_No[[#This Row],[Website]],"")</f>
        <v/>
      </c>
      <c r="O2337" s="8" t="str">
        <f>IFERROR(Apollo_Data__Comp_No[[#This Row],[Company Address]],"")</f>
        <v/>
      </c>
      <c r="P2337" s="32"/>
    </row>
    <row r="2338" spans="2:16" x14ac:dyDescent="0.4">
      <c r="B2338" s="14" t="str">
        <f>IFERROR(Apollo_Data__Comp_No[[#This Row],[company]],"")</f>
        <v/>
      </c>
      <c r="C2338" s="14" t="str">
        <f>IFERROR(_xlfn.XLOOKUP(Apollo_Results[[#This Row],[Company Number ]],Apollo_Data___Inc_Lender!A:A,Apollo_Data___Inc_Lender!C:C,,)&amp;"","")</f>
        <v/>
      </c>
      <c r="D2338" s="8" t="str">
        <f>IFERROR(_xlfn.XLOOKUP(Apollo_Results[[#This Row],[Company Number ]],Apollo_Data___Inc_Lender!A:A,Apollo_Data___Inc_Lender!D:D,,)&amp;"","")</f>
        <v/>
      </c>
      <c r="E2338" s="19">
        <f>IFERROR(_xlfn.XLOOKUP(Apollo_Results[[#This Row],[Company Number ]],Apollo_Data___Inc_Lender!A:A,Apollo_Data___Inc_Lender!E:E,"",),"")</f>
        <v>0</v>
      </c>
      <c r="F2338" s="8" t="str">
        <f>IFERROR(_xlfn.XLOOKUP(Apollo_Results[[#This Row],[Company Number ]],Apollo_Data___Inc_Lender!A:A,Apollo_Data___Inc_Lender!F:F,"",0)&amp;"","")</f>
        <v/>
      </c>
      <c r="G2338" s="19">
        <f>_xlfn.XLOOKUP(Apollo_Results[[#This Row],[Company Number ]],Apollo_Data___Inc_Lender!A:A,Apollo_Data___Inc_Lender!G:G,"",0)</f>
        <v>0</v>
      </c>
      <c r="H2338" s="8" t="str">
        <f>IFERROR(Apollo_Data__Comp_No[[#This Row],[First Name]],"")</f>
        <v/>
      </c>
      <c r="I2338" s="8" t="str">
        <f>IFERROR(Apollo_Data__Comp_No[[#This Row],[Last Name]],"")</f>
        <v/>
      </c>
      <c r="M2338" s="8" t="str">
        <f>IFERROR(Apollo_Data__Comp_No[[#This Row],[Company Linkedin Url]],"")</f>
        <v/>
      </c>
      <c r="N2338" s="8" t="str">
        <f>IFERROR(Apollo_Data__Comp_No[[#This Row],[Website]],"")</f>
        <v/>
      </c>
      <c r="O2338" s="8" t="str">
        <f>IFERROR(Apollo_Data__Comp_No[[#This Row],[Company Address]],"")</f>
        <v/>
      </c>
      <c r="P2338" s="32"/>
    </row>
    <row r="2339" spans="2:16" x14ac:dyDescent="0.4">
      <c r="B2339" s="14" t="str">
        <f>IFERROR(Apollo_Data__Comp_No[[#This Row],[company]],"")</f>
        <v/>
      </c>
      <c r="C2339" s="14" t="str">
        <f>IFERROR(_xlfn.XLOOKUP(Apollo_Results[[#This Row],[Company Number ]],Apollo_Data___Inc_Lender!A:A,Apollo_Data___Inc_Lender!C:C,,)&amp;"","")</f>
        <v/>
      </c>
      <c r="D2339" s="8" t="str">
        <f>IFERROR(_xlfn.XLOOKUP(Apollo_Results[[#This Row],[Company Number ]],Apollo_Data___Inc_Lender!A:A,Apollo_Data___Inc_Lender!D:D,,)&amp;"","")</f>
        <v/>
      </c>
      <c r="E2339" s="19">
        <f>IFERROR(_xlfn.XLOOKUP(Apollo_Results[[#This Row],[Company Number ]],Apollo_Data___Inc_Lender!A:A,Apollo_Data___Inc_Lender!E:E,"",),"")</f>
        <v>0</v>
      </c>
      <c r="F2339" s="8" t="str">
        <f>IFERROR(_xlfn.XLOOKUP(Apollo_Results[[#This Row],[Company Number ]],Apollo_Data___Inc_Lender!A:A,Apollo_Data___Inc_Lender!F:F,"",0)&amp;"","")</f>
        <v/>
      </c>
      <c r="G2339" s="19">
        <f>_xlfn.XLOOKUP(Apollo_Results[[#This Row],[Company Number ]],Apollo_Data___Inc_Lender!A:A,Apollo_Data___Inc_Lender!G:G,"",0)</f>
        <v>0</v>
      </c>
      <c r="H2339" s="8" t="str">
        <f>IFERROR(Apollo_Data__Comp_No[[#This Row],[First Name]],"")</f>
        <v/>
      </c>
      <c r="I2339" s="8" t="str">
        <f>IFERROR(Apollo_Data__Comp_No[[#This Row],[Last Name]],"")</f>
        <v/>
      </c>
      <c r="M2339" s="8" t="str">
        <f>IFERROR(Apollo_Data__Comp_No[[#This Row],[Company Linkedin Url]],"")</f>
        <v/>
      </c>
      <c r="N2339" s="8" t="str">
        <f>IFERROR(Apollo_Data__Comp_No[[#This Row],[Website]],"")</f>
        <v/>
      </c>
      <c r="O2339" s="8" t="str">
        <f>IFERROR(Apollo_Data__Comp_No[[#This Row],[Company Address]],"")</f>
        <v/>
      </c>
      <c r="P2339" s="32"/>
    </row>
    <row r="2340" spans="2:16" x14ac:dyDescent="0.4">
      <c r="B2340" s="14" t="str">
        <f>IFERROR(Apollo_Data__Comp_No[[#This Row],[company]],"")</f>
        <v/>
      </c>
      <c r="C2340" s="14" t="str">
        <f>IFERROR(_xlfn.XLOOKUP(Apollo_Results[[#This Row],[Company Number ]],Apollo_Data___Inc_Lender!A:A,Apollo_Data___Inc_Lender!C:C,,)&amp;"","")</f>
        <v/>
      </c>
      <c r="D2340" s="8" t="str">
        <f>IFERROR(_xlfn.XLOOKUP(Apollo_Results[[#This Row],[Company Number ]],Apollo_Data___Inc_Lender!A:A,Apollo_Data___Inc_Lender!D:D,,)&amp;"","")</f>
        <v/>
      </c>
      <c r="E2340" s="19">
        <f>IFERROR(_xlfn.XLOOKUP(Apollo_Results[[#This Row],[Company Number ]],Apollo_Data___Inc_Lender!A:A,Apollo_Data___Inc_Lender!E:E,"",),"")</f>
        <v>0</v>
      </c>
      <c r="F2340" s="8" t="str">
        <f>IFERROR(_xlfn.XLOOKUP(Apollo_Results[[#This Row],[Company Number ]],Apollo_Data___Inc_Lender!A:A,Apollo_Data___Inc_Lender!F:F,"",0)&amp;"","")</f>
        <v/>
      </c>
      <c r="G2340" s="19">
        <f>_xlfn.XLOOKUP(Apollo_Results[[#This Row],[Company Number ]],Apollo_Data___Inc_Lender!A:A,Apollo_Data___Inc_Lender!G:G,"",0)</f>
        <v>0</v>
      </c>
      <c r="H2340" s="8" t="str">
        <f>IFERROR(Apollo_Data__Comp_No[[#This Row],[First Name]],"")</f>
        <v/>
      </c>
      <c r="I2340" s="8" t="str">
        <f>IFERROR(Apollo_Data__Comp_No[[#This Row],[Last Name]],"")</f>
        <v/>
      </c>
      <c r="M2340" s="8" t="str">
        <f>IFERROR(Apollo_Data__Comp_No[[#This Row],[Company Linkedin Url]],"")</f>
        <v/>
      </c>
      <c r="N2340" s="8" t="str">
        <f>IFERROR(Apollo_Data__Comp_No[[#This Row],[Website]],"")</f>
        <v/>
      </c>
      <c r="O2340" s="8" t="str">
        <f>IFERROR(Apollo_Data__Comp_No[[#This Row],[Company Address]],"")</f>
        <v/>
      </c>
      <c r="P2340" s="32"/>
    </row>
    <row r="2341" spans="2:16" x14ac:dyDescent="0.4">
      <c r="B2341" s="14" t="str">
        <f>IFERROR(Apollo_Data__Comp_No[[#This Row],[company]],"")</f>
        <v/>
      </c>
      <c r="C2341" s="14" t="str">
        <f>IFERROR(_xlfn.XLOOKUP(Apollo_Results[[#This Row],[Company Number ]],Apollo_Data___Inc_Lender!A:A,Apollo_Data___Inc_Lender!C:C,,)&amp;"","")</f>
        <v/>
      </c>
      <c r="D2341" s="8" t="str">
        <f>IFERROR(_xlfn.XLOOKUP(Apollo_Results[[#This Row],[Company Number ]],Apollo_Data___Inc_Lender!A:A,Apollo_Data___Inc_Lender!D:D,,)&amp;"","")</f>
        <v/>
      </c>
      <c r="E2341" s="19">
        <f>IFERROR(_xlfn.XLOOKUP(Apollo_Results[[#This Row],[Company Number ]],Apollo_Data___Inc_Lender!A:A,Apollo_Data___Inc_Lender!E:E,"",),"")</f>
        <v>0</v>
      </c>
      <c r="F2341" s="8" t="str">
        <f>IFERROR(_xlfn.XLOOKUP(Apollo_Results[[#This Row],[Company Number ]],Apollo_Data___Inc_Lender!A:A,Apollo_Data___Inc_Lender!F:F,"",0)&amp;"","")</f>
        <v/>
      </c>
      <c r="G2341" s="19">
        <f>_xlfn.XLOOKUP(Apollo_Results[[#This Row],[Company Number ]],Apollo_Data___Inc_Lender!A:A,Apollo_Data___Inc_Lender!G:G,"",0)</f>
        <v>0</v>
      </c>
      <c r="H2341" s="8" t="str">
        <f>IFERROR(Apollo_Data__Comp_No[[#This Row],[First Name]],"")</f>
        <v/>
      </c>
      <c r="I2341" s="8" t="str">
        <f>IFERROR(Apollo_Data__Comp_No[[#This Row],[Last Name]],"")</f>
        <v/>
      </c>
      <c r="M2341" s="8" t="str">
        <f>IFERROR(Apollo_Data__Comp_No[[#This Row],[Company Linkedin Url]],"")</f>
        <v/>
      </c>
      <c r="N2341" s="8" t="str">
        <f>IFERROR(Apollo_Data__Comp_No[[#This Row],[Website]],"")</f>
        <v/>
      </c>
      <c r="O2341" s="8" t="str">
        <f>IFERROR(Apollo_Data__Comp_No[[#This Row],[Company Address]],"")</f>
        <v/>
      </c>
      <c r="P2341" s="32"/>
    </row>
    <row r="2342" spans="2:16" x14ac:dyDescent="0.4">
      <c r="B2342" s="14" t="str">
        <f>IFERROR(Apollo_Data__Comp_No[[#This Row],[company]],"")</f>
        <v/>
      </c>
      <c r="C2342" s="14" t="str">
        <f>IFERROR(_xlfn.XLOOKUP(Apollo_Results[[#This Row],[Company Number ]],Apollo_Data___Inc_Lender!A:A,Apollo_Data___Inc_Lender!C:C,,)&amp;"","")</f>
        <v/>
      </c>
      <c r="D2342" s="8" t="str">
        <f>IFERROR(_xlfn.XLOOKUP(Apollo_Results[[#This Row],[Company Number ]],Apollo_Data___Inc_Lender!A:A,Apollo_Data___Inc_Lender!D:D,,)&amp;"","")</f>
        <v/>
      </c>
      <c r="E2342" s="19">
        <f>IFERROR(_xlfn.XLOOKUP(Apollo_Results[[#This Row],[Company Number ]],Apollo_Data___Inc_Lender!A:A,Apollo_Data___Inc_Lender!E:E,"",),"")</f>
        <v>0</v>
      </c>
      <c r="F2342" s="8" t="str">
        <f>IFERROR(_xlfn.XLOOKUP(Apollo_Results[[#This Row],[Company Number ]],Apollo_Data___Inc_Lender!A:A,Apollo_Data___Inc_Lender!F:F,"",0)&amp;"","")</f>
        <v/>
      </c>
      <c r="G2342" s="19">
        <f>_xlfn.XLOOKUP(Apollo_Results[[#This Row],[Company Number ]],Apollo_Data___Inc_Lender!A:A,Apollo_Data___Inc_Lender!G:G,"",0)</f>
        <v>0</v>
      </c>
      <c r="H2342" s="8" t="str">
        <f>IFERROR(Apollo_Data__Comp_No[[#This Row],[First Name]],"")</f>
        <v/>
      </c>
      <c r="I2342" s="8" t="str">
        <f>IFERROR(Apollo_Data__Comp_No[[#This Row],[Last Name]],"")</f>
        <v/>
      </c>
      <c r="M2342" s="8" t="str">
        <f>IFERROR(Apollo_Data__Comp_No[[#This Row],[Company Linkedin Url]],"")</f>
        <v/>
      </c>
      <c r="N2342" s="8" t="str">
        <f>IFERROR(Apollo_Data__Comp_No[[#This Row],[Website]],"")</f>
        <v/>
      </c>
      <c r="O2342" s="8" t="str">
        <f>IFERROR(Apollo_Data__Comp_No[[#This Row],[Company Address]],"")</f>
        <v/>
      </c>
      <c r="P2342" s="32"/>
    </row>
    <row r="2343" spans="2:16" x14ac:dyDescent="0.4">
      <c r="B2343" s="14" t="str">
        <f>IFERROR(Apollo_Data__Comp_No[[#This Row],[company]],"")</f>
        <v/>
      </c>
      <c r="C2343" s="14" t="str">
        <f>IFERROR(_xlfn.XLOOKUP(Apollo_Results[[#This Row],[Company Number ]],Apollo_Data___Inc_Lender!A:A,Apollo_Data___Inc_Lender!C:C,,)&amp;"","")</f>
        <v/>
      </c>
      <c r="D2343" s="8" t="str">
        <f>IFERROR(_xlfn.XLOOKUP(Apollo_Results[[#This Row],[Company Number ]],Apollo_Data___Inc_Lender!A:A,Apollo_Data___Inc_Lender!D:D,,)&amp;"","")</f>
        <v/>
      </c>
      <c r="E2343" s="19">
        <f>IFERROR(_xlfn.XLOOKUP(Apollo_Results[[#This Row],[Company Number ]],Apollo_Data___Inc_Lender!A:A,Apollo_Data___Inc_Lender!E:E,"",),"")</f>
        <v>0</v>
      </c>
      <c r="F2343" s="8" t="str">
        <f>IFERROR(_xlfn.XLOOKUP(Apollo_Results[[#This Row],[Company Number ]],Apollo_Data___Inc_Lender!A:A,Apollo_Data___Inc_Lender!F:F,"",0)&amp;"","")</f>
        <v/>
      </c>
      <c r="G2343" s="19">
        <f>_xlfn.XLOOKUP(Apollo_Results[[#This Row],[Company Number ]],Apollo_Data___Inc_Lender!A:A,Apollo_Data___Inc_Lender!G:G,"",0)</f>
        <v>0</v>
      </c>
      <c r="H2343" s="8" t="str">
        <f>IFERROR(Apollo_Data__Comp_No[[#This Row],[First Name]],"")</f>
        <v/>
      </c>
      <c r="I2343" s="8" t="str">
        <f>IFERROR(Apollo_Data__Comp_No[[#This Row],[Last Name]],"")</f>
        <v/>
      </c>
      <c r="M2343" s="8" t="str">
        <f>IFERROR(Apollo_Data__Comp_No[[#This Row],[Company Linkedin Url]],"")</f>
        <v/>
      </c>
      <c r="N2343" s="8" t="str">
        <f>IFERROR(Apollo_Data__Comp_No[[#This Row],[Website]],"")</f>
        <v/>
      </c>
      <c r="O2343" s="8" t="str">
        <f>IFERROR(Apollo_Data__Comp_No[[#This Row],[Company Address]],"")</f>
        <v/>
      </c>
      <c r="P2343" s="32"/>
    </row>
    <row r="2344" spans="2:16" x14ac:dyDescent="0.4">
      <c r="B2344" s="14" t="str">
        <f>IFERROR(Apollo_Data__Comp_No[[#This Row],[company]],"")</f>
        <v/>
      </c>
      <c r="C2344" s="14" t="str">
        <f>IFERROR(_xlfn.XLOOKUP(Apollo_Results[[#This Row],[Company Number ]],Apollo_Data___Inc_Lender!A:A,Apollo_Data___Inc_Lender!C:C,,)&amp;"","")</f>
        <v/>
      </c>
      <c r="D2344" s="8" t="str">
        <f>IFERROR(_xlfn.XLOOKUP(Apollo_Results[[#This Row],[Company Number ]],Apollo_Data___Inc_Lender!A:A,Apollo_Data___Inc_Lender!D:D,,)&amp;"","")</f>
        <v/>
      </c>
      <c r="E2344" s="19">
        <f>IFERROR(_xlfn.XLOOKUP(Apollo_Results[[#This Row],[Company Number ]],Apollo_Data___Inc_Lender!A:A,Apollo_Data___Inc_Lender!E:E,"",),"")</f>
        <v>0</v>
      </c>
      <c r="F2344" s="8" t="str">
        <f>IFERROR(_xlfn.XLOOKUP(Apollo_Results[[#This Row],[Company Number ]],Apollo_Data___Inc_Lender!A:A,Apollo_Data___Inc_Lender!F:F,"",0)&amp;"","")</f>
        <v/>
      </c>
      <c r="G2344" s="19">
        <f>_xlfn.XLOOKUP(Apollo_Results[[#This Row],[Company Number ]],Apollo_Data___Inc_Lender!A:A,Apollo_Data___Inc_Lender!G:G,"",0)</f>
        <v>0</v>
      </c>
      <c r="H2344" s="8" t="str">
        <f>IFERROR(Apollo_Data__Comp_No[[#This Row],[First Name]],"")</f>
        <v/>
      </c>
      <c r="I2344" s="8" t="str">
        <f>IFERROR(Apollo_Data__Comp_No[[#This Row],[Last Name]],"")</f>
        <v/>
      </c>
      <c r="M2344" s="8" t="str">
        <f>IFERROR(Apollo_Data__Comp_No[[#This Row],[Company Linkedin Url]],"")</f>
        <v/>
      </c>
      <c r="N2344" s="8" t="str">
        <f>IFERROR(Apollo_Data__Comp_No[[#This Row],[Website]],"")</f>
        <v/>
      </c>
      <c r="O2344" s="8" t="str">
        <f>IFERROR(Apollo_Data__Comp_No[[#This Row],[Company Address]],"")</f>
        <v/>
      </c>
      <c r="P2344" s="32"/>
    </row>
    <row r="2345" spans="2:16" x14ac:dyDescent="0.4">
      <c r="B2345" s="14" t="str">
        <f>IFERROR(Apollo_Data__Comp_No[[#This Row],[company]],"")</f>
        <v/>
      </c>
      <c r="C2345" s="14" t="str">
        <f>IFERROR(_xlfn.XLOOKUP(Apollo_Results[[#This Row],[Company Number ]],Apollo_Data___Inc_Lender!A:A,Apollo_Data___Inc_Lender!C:C,,)&amp;"","")</f>
        <v/>
      </c>
      <c r="D2345" s="8" t="str">
        <f>IFERROR(_xlfn.XLOOKUP(Apollo_Results[[#This Row],[Company Number ]],Apollo_Data___Inc_Lender!A:A,Apollo_Data___Inc_Lender!D:D,,)&amp;"","")</f>
        <v/>
      </c>
      <c r="E2345" s="19">
        <f>IFERROR(_xlfn.XLOOKUP(Apollo_Results[[#This Row],[Company Number ]],Apollo_Data___Inc_Lender!A:A,Apollo_Data___Inc_Lender!E:E,"",),"")</f>
        <v>0</v>
      </c>
      <c r="F2345" s="8" t="str">
        <f>IFERROR(_xlfn.XLOOKUP(Apollo_Results[[#This Row],[Company Number ]],Apollo_Data___Inc_Lender!A:A,Apollo_Data___Inc_Lender!F:F,"",0)&amp;"","")</f>
        <v/>
      </c>
      <c r="G2345" s="19">
        <f>_xlfn.XLOOKUP(Apollo_Results[[#This Row],[Company Number ]],Apollo_Data___Inc_Lender!A:A,Apollo_Data___Inc_Lender!G:G,"",0)</f>
        <v>0</v>
      </c>
      <c r="H2345" s="8" t="str">
        <f>IFERROR(Apollo_Data__Comp_No[[#This Row],[First Name]],"")</f>
        <v/>
      </c>
      <c r="I2345" s="8" t="str">
        <f>IFERROR(Apollo_Data__Comp_No[[#This Row],[Last Name]],"")</f>
        <v/>
      </c>
      <c r="M2345" s="8" t="str">
        <f>IFERROR(Apollo_Data__Comp_No[[#This Row],[Company Linkedin Url]],"")</f>
        <v/>
      </c>
      <c r="N2345" s="8" t="str">
        <f>IFERROR(Apollo_Data__Comp_No[[#This Row],[Website]],"")</f>
        <v/>
      </c>
      <c r="O2345" s="8" t="str">
        <f>IFERROR(Apollo_Data__Comp_No[[#This Row],[Company Address]],"")</f>
        <v/>
      </c>
      <c r="P2345" s="32"/>
    </row>
    <row r="2346" spans="2:16" x14ac:dyDescent="0.4">
      <c r="B2346" s="14" t="str">
        <f>IFERROR(Apollo_Data__Comp_No[[#This Row],[company]],"")</f>
        <v/>
      </c>
      <c r="C2346" s="14" t="str">
        <f>IFERROR(_xlfn.XLOOKUP(Apollo_Results[[#This Row],[Company Number ]],Apollo_Data___Inc_Lender!A:A,Apollo_Data___Inc_Lender!C:C,,)&amp;"","")</f>
        <v/>
      </c>
      <c r="D2346" s="8" t="str">
        <f>IFERROR(_xlfn.XLOOKUP(Apollo_Results[[#This Row],[Company Number ]],Apollo_Data___Inc_Lender!A:A,Apollo_Data___Inc_Lender!D:D,,)&amp;"","")</f>
        <v/>
      </c>
      <c r="E2346" s="19">
        <f>IFERROR(_xlfn.XLOOKUP(Apollo_Results[[#This Row],[Company Number ]],Apollo_Data___Inc_Lender!A:A,Apollo_Data___Inc_Lender!E:E,"",),"")</f>
        <v>0</v>
      </c>
      <c r="F2346" s="8" t="str">
        <f>IFERROR(_xlfn.XLOOKUP(Apollo_Results[[#This Row],[Company Number ]],Apollo_Data___Inc_Lender!A:A,Apollo_Data___Inc_Lender!F:F,"",0)&amp;"","")</f>
        <v/>
      </c>
      <c r="G2346" s="19">
        <f>_xlfn.XLOOKUP(Apollo_Results[[#This Row],[Company Number ]],Apollo_Data___Inc_Lender!A:A,Apollo_Data___Inc_Lender!G:G,"",0)</f>
        <v>0</v>
      </c>
      <c r="H2346" s="8" t="str">
        <f>IFERROR(Apollo_Data__Comp_No[[#This Row],[First Name]],"")</f>
        <v/>
      </c>
      <c r="I2346" s="8" t="str">
        <f>IFERROR(Apollo_Data__Comp_No[[#This Row],[Last Name]],"")</f>
        <v/>
      </c>
      <c r="M2346" s="8" t="str">
        <f>IFERROR(Apollo_Data__Comp_No[[#This Row],[Company Linkedin Url]],"")</f>
        <v/>
      </c>
      <c r="N2346" s="8" t="str">
        <f>IFERROR(Apollo_Data__Comp_No[[#This Row],[Website]],"")</f>
        <v/>
      </c>
      <c r="O2346" s="8" t="str">
        <f>IFERROR(Apollo_Data__Comp_No[[#This Row],[Company Address]],"")</f>
        <v/>
      </c>
      <c r="P2346" s="32"/>
    </row>
    <row r="2347" spans="2:16" x14ac:dyDescent="0.4">
      <c r="B2347" s="14" t="str">
        <f>IFERROR(Apollo_Data__Comp_No[[#This Row],[company]],"")</f>
        <v/>
      </c>
      <c r="C2347" s="14" t="str">
        <f>IFERROR(_xlfn.XLOOKUP(Apollo_Results[[#This Row],[Company Number ]],Apollo_Data___Inc_Lender!A:A,Apollo_Data___Inc_Lender!C:C,,)&amp;"","")</f>
        <v/>
      </c>
      <c r="D2347" s="8" t="str">
        <f>IFERROR(_xlfn.XLOOKUP(Apollo_Results[[#This Row],[Company Number ]],Apollo_Data___Inc_Lender!A:A,Apollo_Data___Inc_Lender!D:D,,)&amp;"","")</f>
        <v/>
      </c>
      <c r="E2347" s="19">
        <f>IFERROR(_xlfn.XLOOKUP(Apollo_Results[[#This Row],[Company Number ]],Apollo_Data___Inc_Lender!A:A,Apollo_Data___Inc_Lender!E:E,"",),"")</f>
        <v>0</v>
      </c>
      <c r="F2347" s="8" t="str">
        <f>IFERROR(_xlfn.XLOOKUP(Apollo_Results[[#This Row],[Company Number ]],Apollo_Data___Inc_Lender!A:A,Apollo_Data___Inc_Lender!F:F,"",0)&amp;"","")</f>
        <v/>
      </c>
      <c r="G2347" s="19">
        <f>_xlfn.XLOOKUP(Apollo_Results[[#This Row],[Company Number ]],Apollo_Data___Inc_Lender!A:A,Apollo_Data___Inc_Lender!G:G,"",0)</f>
        <v>0</v>
      </c>
      <c r="H2347" s="8" t="str">
        <f>IFERROR(Apollo_Data__Comp_No[[#This Row],[First Name]],"")</f>
        <v/>
      </c>
      <c r="I2347" s="8" t="str">
        <f>IFERROR(Apollo_Data__Comp_No[[#This Row],[Last Name]],"")</f>
        <v/>
      </c>
      <c r="M2347" s="8" t="str">
        <f>IFERROR(Apollo_Data__Comp_No[[#This Row],[Company Linkedin Url]],"")</f>
        <v/>
      </c>
      <c r="N2347" s="8" t="str">
        <f>IFERROR(Apollo_Data__Comp_No[[#This Row],[Website]],"")</f>
        <v/>
      </c>
      <c r="O2347" s="8" t="str">
        <f>IFERROR(Apollo_Data__Comp_No[[#This Row],[Company Address]],"")</f>
        <v/>
      </c>
      <c r="P2347" s="32"/>
    </row>
    <row r="2348" spans="2:16" x14ac:dyDescent="0.4">
      <c r="B2348" s="14" t="str">
        <f>IFERROR(Apollo_Data__Comp_No[[#This Row],[company]],"")</f>
        <v/>
      </c>
      <c r="C2348" s="14" t="str">
        <f>IFERROR(_xlfn.XLOOKUP(Apollo_Results[[#This Row],[Company Number ]],Apollo_Data___Inc_Lender!A:A,Apollo_Data___Inc_Lender!C:C,,)&amp;"","")</f>
        <v/>
      </c>
      <c r="D2348" s="8" t="str">
        <f>IFERROR(_xlfn.XLOOKUP(Apollo_Results[[#This Row],[Company Number ]],Apollo_Data___Inc_Lender!A:A,Apollo_Data___Inc_Lender!D:D,,)&amp;"","")</f>
        <v/>
      </c>
      <c r="E2348" s="19">
        <f>IFERROR(_xlfn.XLOOKUP(Apollo_Results[[#This Row],[Company Number ]],Apollo_Data___Inc_Lender!A:A,Apollo_Data___Inc_Lender!E:E,"",),"")</f>
        <v>0</v>
      </c>
      <c r="F2348" s="8" t="str">
        <f>IFERROR(_xlfn.XLOOKUP(Apollo_Results[[#This Row],[Company Number ]],Apollo_Data___Inc_Lender!A:A,Apollo_Data___Inc_Lender!F:F,"",0)&amp;"","")</f>
        <v/>
      </c>
      <c r="G2348" s="19">
        <f>_xlfn.XLOOKUP(Apollo_Results[[#This Row],[Company Number ]],Apollo_Data___Inc_Lender!A:A,Apollo_Data___Inc_Lender!G:G,"",0)</f>
        <v>0</v>
      </c>
      <c r="H2348" s="8" t="str">
        <f>IFERROR(Apollo_Data__Comp_No[[#This Row],[First Name]],"")</f>
        <v/>
      </c>
      <c r="I2348" s="8" t="str">
        <f>IFERROR(Apollo_Data__Comp_No[[#This Row],[Last Name]],"")</f>
        <v/>
      </c>
      <c r="M2348" s="8" t="str">
        <f>IFERROR(Apollo_Data__Comp_No[[#This Row],[Company Linkedin Url]],"")</f>
        <v/>
      </c>
      <c r="N2348" s="8" t="str">
        <f>IFERROR(Apollo_Data__Comp_No[[#This Row],[Website]],"")</f>
        <v/>
      </c>
      <c r="O2348" s="8" t="str">
        <f>IFERROR(Apollo_Data__Comp_No[[#This Row],[Company Address]],"")</f>
        <v/>
      </c>
      <c r="P2348" s="32"/>
    </row>
    <row r="2349" spans="2:16" x14ac:dyDescent="0.4">
      <c r="B2349" s="14" t="str">
        <f>IFERROR(Apollo_Data__Comp_No[[#This Row],[company]],"")</f>
        <v/>
      </c>
      <c r="C2349" s="14" t="str">
        <f>IFERROR(_xlfn.XLOOKUP(Apollo_Results[[#This Row],[Company Number ]],Apollo_Data___Inc_Lender!A:A,Apollo_Data___Inc_Lender!C:C,,)&amp;"","")</f>
        <v/>
      </c>
      <c r="D2349" s="8" t="str">
        <f>IFERROR(_xlfn.XLOOKUP(Apollo_Results[[#This Row],[Company Number ]],Apollo_Data___Inc_Lender!A:A,Apollo_Data___Inc_Lender!D:D,,)&amp;"","")</f>
        <v/>
      </c>
      <c r="E2349" s="19">
        <f>IFERROR(_xlfn.XLOOKUP(Apollo_Results[[#This Row],[Company Number ]],Apollo_Data___Inc_Lender!A:A,Apollo_Data___Inc_Lender!E:E,"",),"")</f>
        <v>0</v>
      </c>
      <c r="F2349" s="8" t="str">
        <f>IFERROR(_xlfn.XLOOKUP(Apollo_Results[[#This Row],[Company Number ]],Apollo_Data___Inc_Lender!A:A,Apollo_Data___Inc_Lender!F:F,"",0)&amp;"","")</f>
        <v/>
      </c>
      <c r="G2349" s="19">
        <f>_xlfn.XLOOKUP(Apollo_Results[[#This Row],[Company Number ]],Apollo_Data___Inc_Lender!A:A,Apollo_Data___Inc_Lender!G:G,"",0)</f>
        <v>0</v>
      </c>
      <c r="H2349" s="8" t="str">
        <f>IFERROR(Apollo_Data__Comp_No[[#This Row],[First Name]],"")</f>
        <v/>
      </c>
      <c r="I2349" s="8" t="str">
        <f>IFERROR(Apollo_Data__Comp_No[[#This Row],[Last Name]],"")</f>
        <v/>
      </c>
      <c r="M2349" s="8" t="str">
        <f>IFERROR(Apollo_Data__Comp_No[[#This Row],[Company Linkedin Url]],"")</f>
        <v/>
      </c>
      <c r="N2349" s="8" t="str">
        <f>IFERROR(Apollo_Data__Comp_No[[#This Row],[Website]],"")</f>
        <v/>
      </c>
      <c r="O2349" s="8" t="str">
        <f>IFERROR(Apollo_Data__Comp_No[[#This Row],[Company Address]],"")</f>
        <v/>
      </c>
      <c r="P2349" s="32"/>
    </row>
    <row r="2350" spans="2:16" x14ac:dyDescent="0.4">
      <c r="B2350" s="14" t="str">
        <f>IFERROR(Apollo_Data__Comp_No[[#This Row],[company]],"")</f>
        <v/>
      </c>
      <c r="C2350" s="14" t="str">
        <f>IFERROR(_xlfn.XLOOKUP(Apollo_Results[[#This Row],[Company Number ]],Apollo_Data___Inc_Lender!A:A,Apollo_Data___Inc_Lender!C:C,,)&amp;"","")</f>
        <v/>
      </c>
      <c r="D2350" s="8" t="str">
        <f>IFERROR(_xlfn.XLOOKUP(Apollo_Results[[#This Row],[Company Number ]],Apollo_Data___Inc_Lender!A:A,Apollo_Data___Inc_Lender!D:D,,)&amp;"","")</f>
        <v/>
      </c>
      <c r="E2350" s="19">
        <f>IFERROR(_xlfn.XLOOKUP(Apollo_Results[[#This Row],[Company Number ]],Apollo_Data___Inc_Lender!A:A,Apollo_Data___Inc_Lender!E:E,"",),"")</f>
        <v>0</v>
      </c>
      <c r="F2350" s="8" t="str">
        <f>IFERROR(_xlfn.XLOOKUP(Apollo_Results[[#This Row],[Company Number ]],Apollo_Data___Inc_Lender!A:A,Apollo_Data___Inc_Lender!F:F,"",0)&amp;"","")</f>
        <v/>
      </c>
      <c r="G2350" s="19">
        <f>_xlfn.XLOOKUP(Apollo_Results[[#This Row],[Company Number ]],Apollo_Data___Inc_Lender!A:A,Apollo_Data___Inc_Lender!G:G,"",0)</f>
        <v>0</v>
      </c>
      <c r="H2350" s="8" t="str">
        <f>IFERROR(Apollo_Data__Comp_No[[#This Row],[First Name]],"")</f>
        <v/>
      </c>
      <c r="I2350" s="8" t="str">
        <f>IFERROR(Apollo_Data__Comp_No[[#This Row],[Last Name]],"")</f>
        <v/>
      </c>
      <c r="M2350" s="8" t="str">
        <f>IFERROR(Apollo_Data__Comp_No[[#This Row],[Company Linkedin Url]],"")</f>
        <v/>
      </c>
      <c r="N2350" s="8" t="str">
        <f>IFERROR(Apollo_Data__Comp_No[[#This Row],[Website]],"")</f>
        <v/>
      </c>
      <c r="O2350" s="8" t="str">
        <f>IFERROR(Apollo_Data__Comp_No[[#This Row],[Company Address]],"")</f>
        <v/>
      </c>
      <c r="P2350" s="32"/>
    </row>
    <row r="2351" spans="2:16" x14ac:dyDescent="0.4">
      <c r="B2351" s="14" t="str">
        <f>IFERROR(Apollo_Data__Comp_No[[#This Row],[company]],"")</f>
        <v/>
      </c>
      <c r="C2351" s="14" t="str">
        <f>IFERROR(_xlfn.XLOOKUP(Apollo_Results[[#This Row],[Company Number ]],Apollo_Data___Inc_Lender!A:A,Apollo_Data___Inc_Lender!C:C,,)&amp;"","")</f>
        <v/>
      </c>
      <c r="D2351" s="8" t="str">
        <f>IFERROR(_xlfn.XLOOKUP(Apollo_Results[[#This Row],[Company Number ]],Apollo_Data___Inc_Lender!A:A,Apollo_Data___Inc_Lender!D:D,,)&amp;"","")</f>
        <v/>
      </c>
      <c r="E2351" s="19">
        <f>IFERROR(_xlfn.XLOOKUP(Apollo_Results[[#This Row],[Company Number ]],Apollo_Data___Inc_Lender!A:A,Apollo_Data___Inc_Lender!E:E,"",),"")</f>
        <v>0</v>
      </c>
      <c r="F2351" s="8" t="str">
        <f>IFERROR(_xlfn.XLOOKUP(Apollo_Results[[#This Row],[Company Number ]],Apollo_Data___Inc_Lender!A:A,Apollo_Data___Inc_Lender!F:F,"",0)&amp;"","")</f>
        <v/>
      </c>
      <c r="G2351" s="19">
        <f>_xlfn.XLOOKUP(Apollo_Results[[#This Row],[Company Number ]],Apollo_Data___Inc_Lender!A:A,Apollo_Data___Inc_Lender!G:G,"",0)</f>
        <v>0</v>
      </c>
      <c r="H2351" s="8" t="str">
        <f>IFERROR(Apollo_Data__Comp_No[[#This Row],[First Name]],"")</f>
        <v/>
      </c>
      <c r="I2351" s="8" t="str">
        <f>IFERROR(Apollo_Data__Comp_No[[#This Row],[Last Name]],"")</f>
        <v/>
      </c>
      <c r="M2351" s="8" t="str">
        <f>IFERROR(Apollo_Data__Comp_No[[#This Row],[Company Linkedin Url]],"")</f>
        <v/>
      </c>
      <c r="N2351" s="8" t="str">
        <f>IFERROR(Apollo_Data__Comp_No[[#This Row],[Website]],"")</f>
        <v/>
      </c>
      <c r="O2351" s="8" t="str">
        <f>IFERROR(Apollo_Data__Comp_No[[#This Row],[Company Address]],"")</f>
        <v/>
      </c>
      <c r="P2351" s="32"/>
    </row>
    <row r="2352" spans="2:16" x14ac:dyDescent="0.4">
      <c r="B2352" s="14" t="str">
        <f>IFERROR(Apollo_Data__Comp_No[[#This Row],[company]],"")</f>
        <v/>
      </c>
      <c r="C2352" s="14" t="str">
        <f>IFERROR(_xlfn.XLOOKUP(Apollo_Results[[#This Row],[Company Number ]],Apollo_Data___Inc_Lender!A:A,Apollo_Data___Inc_Lender!C:C,,)&amp;"","")</f>
        <v/>
      </c>
      <c r="D2352" s="8" t="str">
        <f>IFERROR(_xlfn.XLOOKUP(Apollo_Results[[#This Row],[Company Number ]],Apollo_Data___Inc_Lender!A:A,Apollo_Data___Inc_Lender!D:D,,)&amp;"","")</f>
        <v/>
      </c>
      <c r="E2352" s="19">
        <f>IFERROR(_xlfn.XLOOKUP(Apollo_Results[[#This Row],[Company Number ]],Apollo_Data___Inc_Lender!A:A,Apollo_Data___Inc_Lender!E:E,"",),"")</f>
        <v>0</v>
      </c>
      <c r="F2352" s="8" t="str">
        <f>IFERROR(_xlfn.XLOOKUP(Apollo_Results[[#This Row],[Company Number ]],Apollo_Data___Inc_Lender!A:A,Apollo_Data___Inc_Lender!F:F,"",0)&amp;"","")</f>
        <v/>
      </c>
      <c r="G2352" s="19">
        <f>_xlfn.XLOOKUP(Apollo_Results[[#This Row],[Company Number ]],Apollo_Data___Inc_Lender!A:A,Apollo_Data___Inc_Lender!G:G,"",0)</f>
        <v>0</v>
      </c>
      <c r="H2352" s="8" t="str">
        <f>IFERROR(Apollo_Data__Comp_No[[#This Row],[First Name]],"")</f>
        <v/>
      </c>
      <c r="I2352" s="8" t="str">
        <f>IFERROR(Apollo_Data__Comp_No[[#This Row],[Last Name]],"")</f>
        <v/>
      </c>
      <c r="M2352" s="8" t="str">
        <f>IFERROR(Apollo_Data__Comp_No[[#This Row],[Company Linkedin Url]],"")</f>
        <v/>
      </c>
      <c r="N2352" s="8" t="str">
        <f>IFERROR(Apollo_Data__Comp_No[[#This Row],[Website]],"")</f>
        <v/>
      </c>
      <c r="O2352" s="8" t="str">
        <f>IFERROR(Apollo_Data__Comp_No[[#This Row],[Company Address]],"")</f>
        <v/>
      </c>
      <c r="P2352" s="32"/>
    </row>
    <row r="2353" spans="2:16" x14ac:dyDescent="0.4">
      <c r="B2353" s="14" t="str">
        <f>IFERROR(Apollo_Data__Comp_No[[#This Row],[company]],"")</f>
        <v/>
      </c>
      <c r="C2353" s="14" t="str">
        <f>IFERROR(_xlfn.XLOOKUP(Apollo_Results[[#This Row],[Company Number ]],Apollo_Data___Inc_Lender!A:A,Apollo_Data___Inc_Lender!C:C,,)&amp;"","")</f>
        <v/>
      </c>
      <c r="D2353" s="8" t="str">
        <f>IFERROR(_xlfn.XLOOKUP(Apollo_Results[[#This Row],[Company Number ]],Apollo_Data___Inc_Lender!A:A,Apollo_Data___Inc_Lender!D:D,,)&amp;"","")</f>
        <v/>
      </c>
      <c r="E2353" s="19">
        <f>IFERROR(_xlfn.XLOOKUP(Apollo_Results[[#This Row],[Company Number ]],Apollo_Data___Inc_Lender!A:A,Apollo_Data___Inc_Lender!E:E,"",),"")</f>
        <v>0</v>
      </c>
      <c r="F2353" s="8" t="str">
        <f>IFERROR(_xlfn.XLOOKUP(Apollo_Results[[#This Row],[Company Number ]],Apollo_Data___Inc_Lender!A:A,Apollo_Data___Inc_Lender!F:F,"",0)&amp;"","")</f>
        <v/>
      </c>
      <c r="G2353" s="19">
        <f>_xlfn.XLOOKUP(Apollo_Results[[#This Row],[Company Number ]],Apollo_Data___Inc_Lender!A:A,Apollo_Data___Inc_Lender!G:G,"",0)</f>
        <v>0</v>
      </c>
      <c r="H2353" s="8" t="str">
        <f>IFERROR(Apollo_Data__Comp_No[[#This Row],[First Name]],"")</f>
        <v/>
      </c>
      <c r="I2353" s="8" t="str">
        <f>IFERROR(Apollo_Data__Comp_No[[#This Row],[Last Name]],"")</f>
        <v/>
      </c>
      <c r="M2353" s="8" t="str">
        <f>IFERROR(Apollo_Data__Comp_No[[#This Row],[Company Linkedin Url]],"")</f>
        <v/>
      </c>
      <c r="N2353" s="8" t="str">
        <f>IFERROR(Apollo_Data__Comp_No[[#This Row],[Website]],"")</f>
        <v/>
      </c>
      <c r="O2353" s="8" t="str">
        <f>IFERROR(Apollo_Data__Comp_No[[#This Row],[Company Address]],"")</f>
        <v/>
      </c>
      <c r="P2353" s="32"/>
    </row>
    <row r="2354" spans="2:16" x14ac:dyDescent="0.4">
      <c r="B2354" s="14" t="str">
        <f>IFERROR(Apollo_Data__Comp_No[[#This Row],[company]],"")</f>
        <v/>
      </c>
      <c r="C2354" s="14" t="str">
        <f>IFERROR(_xlfn.XLOOKUP(Apollo_Results[[#This Row],[Company Number ]],Apollo_Data___Inc_Lender!A:A,Apollo_Data___Inc_Lender!C:C,,)&amp;"","")</f>
        <v/>
      </c>
      <c r="D2354" s="8" t="str">
        <f>IFERROR(_xlfn.XLOOKUP(Apollo_Results[[#This Row],[Company Number ]],Apollo_Data___Inc_Lender!A:A,Apollo_Data___Inc_Lender!D:D,,)&amp;"","")</f>
        <v/>
      </c>
      <c r="E2354" s="19">
        <f>IFERROR(_xlfn.XLOOKUP(Apollo_Results[[#This Row],[Company Number ]],Apollo_Data___Inc_Lender!A:A,Apollo_Data___Inc_Lender!E:E,"",),"")</f>
        <v>0</v>
      </c>
      <c r="F2354" s="8" t="str">
        <f>IFERROR(_xlfn.XLOOKUP(Apollo_Results[[#This Row],[Company Number ]],Apollo_Data___Inc_Lender!A:A,Apollo_Data___Inc_Lender!F:F,"",0)&amp;"","")</f>
        <v/>
      </c>
      <c r="G2354" s="19">
        <f>_xlfn.XLOOKUP(Apollo_Results[[#This Row],[Company Number ]],Apollo_Data___Inc_Lender!A:A,Apollo_Data___Inc_Lender!G:G,"",0)</f>
        <v>0</v>
      </c>
      <c r="H2354" s="8" t="str">
        <f>IFERROR(Apollo_Data__Comp_No[[#This Row],[First Name]],"")</f>
        <v/>
      </c>
      <c r="I2354" s="8" t="str">
        <f>IFERROR(Apollo_Data__Comp_No[[#This Row],[Last Name]],"")</f>
        <v/>
      </c>
      <c r="M2354" s="8" t="str">
        <f>IFERROR(Apollo_Data__Comp_No[[#This Row],[Company Linkedin Url]],"")</f>
        <v/>
      </c>
      <c r="N2354" s="8" t="str">
        <f>IFERROR(Apollo_Data__Comp_No[[#This Row],[Website]],"")</f>
        <v/>
      </c>
      <c r="O2354" s="8" t="str">
        <f>IFERROR(Apollo_Data__Comp_No[[#This Row],[Company Address]],"")</f>
        <v/>
      </c>
      <c r="P2354" s="32"/>
    </row>
    <row r="2355" spans="2:16" x14ac:dyDescent="0.4">
      <c r="B2355" s="14" t="str">
        <f>IFERROR(Apollo_Data__Comp_No[[#This Row],[company]],"")</f>
        <v/>
      </c>
      <c r="C2355" s="14" t="str">
        <f>IFERROR(_xlfn.XLOOKUP(Apollo_Results[[#This Row],[Company Number ]],Apollo_Data___Inc_Lender!A:A,Apollo_Data___Inc_Lender!C:C,,)&amp;"","")</f>
        <v/>
      </c>
      <c r="D2355" s="8" t="str">
        <f>IFERROR(_xlfn.XLOOKUP(Apollo_Results[[#This Row],[Company Number ]],Apollo_Data___Inc_Lender!A:A,Apollo_Data___Inc_Lender!D:D,,)&amp;"","")</f>
        <v/>
      </c>
      <c r="E2355" s="19">
        <f>IFERROR(_xlfn.XLOOKUP(Apollo_Results[[#This Row],[Company Number ]],Apollo_Data___Inc_Lender!A:A,Apollo_Data___Inc_Lender!E:E,"",),"")</f>
        <v>0</v>
      </c>
      <c r="F2355" s="8" t="str">
        <f>IFERROR(_xlfn.XLOOKUP(Apollo_Results[[#This Row],[Company Number ]],Apollo_Data___Inc_Lender!A:A,Apollo_Data___Inc_Lender!F:F,"",0)&amp;"","")</f>
        <v/>
      </c>
      <c r="G2355" s="19">
        <f>_xlfn.XLOOKUP(Apollo_Results[[#This Row],[Company Number ]],Apollo_Data___Inc_Lender!A:A,Apollo_Data___Inc_Lender!G:G,"",0)</f>
        <v>0</v>
      </c>
      <c r="H2355" s="8" t="str">
        <f>IFERROR(Apollo_Data__Comp_No[[#This Row],[First Name]],"")</f>
        <v/>
      </c>
      <c r="I2355" s="8" t="str">
        <f>IFERROR(Apollo_Data__Comp_No[[#This Row],[Last Name]],"")</f>
        <v/>
      </c>
      <c r="M2355" s="8" t="str">
        <f>IFERROR(Apollo_Data__Comp_No[[#This Row],[Company Linkedin Url]],"")</f>
        <v/>
      </c>
      <c r="N2355" s="8" t="str">
        <f>IFERROR(Apollo_Data__Comp_No[[#This Row],[Website]],"")</f>
        <v/>
      </c>
      <c r="O2355" s="8" t="str">
        <f>IFERROR(Apollo_Data__Comp_No[[#This Row],[Company Address]],"")</f>
        <v/>
      </c>
      <c r="P2355" s="32"/>
    </row>
    <row r="2356" spans="2:16" x14ac:dyDescent="0.4">
      <c r="B2356" s="14" t="str">
        <f>IFERROR(Apollo_Data__Comp_No[[#This Row],[company]],"")</f>
        <v/>
      </c>
      <c r="C2356" s="14" t="str">
        <f>IFERROR(_xlfn.XLOOKUP(Apollo_Results[[#This Row],[Company Number ]],Apollo_Data___Inc_Lender!A:A,Apollo_Data___Inc_Lender!C:C,,)&amp;"","")</f>
        <v/>
      </c>
      <c r="D2356" s="8" t="str">
        <f>IFERROR(_xlfn.XLOOKUP(Apollo_Results[[#This Row],[Company Number ]],Apollo_Data___Inc_Lender!A:A,Apollo_Data___Inc_Lender!D:D,,)&amp;"","")</f>
        <v/>
      </c>
      <c r="E2356" s="19">
        <f>IFERROR(_xlfn.XLOOKUP(Apollo_Results[[#This Row],[Company Number ]],Apollo_Data___Inc_Lender!A:A,Apollo_Data___Inc_Lender!E:E,"",),"")</f>
        <v>0</v>
      </c>
      <c r="F2356" s="8" t="str">
        <f>IFERROR(_xlfn.XLOOKUP(Apollo_Results[[#This Row],[Company Number ]],Apollo_Data___Inc_Lender!A:A,Apollo_Data___Inc_Lender!F:F,"",0)&amp;"","")</f>
        <v/>
      </c>
      <c r="G2356" s="19">
        <f>_xlfn.XLOOKUP(Apollo_Results[[#This Row],[Company Number ]],Apollo_Data___Inc_Lender!A:A,Apollo_Data___Inc_Lender!G:G,"",0)</f>
        <v>0</v>
      </c>
      <c r="H2356" s="8" t="str">
        <f>IFERROR(Apollo_Data__Comp_No[[#This Row],[First Name]],"")</f>
        <v/>
      </c>
      <c r="I2356" s="8" t="str">
        <f>IFERROR(Apollo_Data__Comp_No[[#This Row],[Last Name]],"")</f>
        <v/>
      </c>
      <c r="M2356" s="8" t="str">
        <f>IFERROR(Apollo_Data__Comp_No[[#This Row],[Company Linkedin Url]],"")</f>
        <v/>
      </c>
      <c r="N2356" s="8" t="str">
        <f>IFERROR(Apollo_Data__Comp_No[[#This Row],[Website]],"")</f>
        <v/>
      </c>
      <c r="O2356" s="8" t="str">
        <f>IFERROR(Apollo_Data__Comp_No[[#This Row],[Company Address]],"")</f>
        <v/>
      </c>
      <c r="P2356" s="32"/>
    </row>
    <row r="2357" spans="2:16" x14ac:dyDescent="0.4">
      <c r="B2357" s="14" t="str">
        <f>IFERROR(Apollo_Data__Comp_No[[#This Row],[company]],"")</f>
        <v/>
      </c>
      <c r="C2357" s="14" t="str">
        <f>IFERROR(_xlfn.XLOOKUP(Apollo_Results[[#This Row],[Company Number ]],Apollo_Data___Inc_Lender!A:A,Apollo_Data___Inc_Lender!C:C,,)&amp;"","")</f>
        <v/>
      </c>
      <c r="D2357" s="8" t="str">
        <f>IFERROR(_xlfn.XLOOKUP(Apollo_Results[[#This Row],[Company Number ]],Apollo_Data___Inc_Lender!A:A,Apollo_Data___Inc_Lender!D:D,,)&amp;"","")</f>
        <v/>
      </c>
      <c r="E2357" s="19">
        <f>IFERROR(_xlfn.XLOOKUP(Apollo_Results[[#This Row],[Company Number ]],Apollo_Data___Inc_Lender!A:A,Apollo_Data___Inc_Lender!E:E,"",),"")</f>
        <v>0</v>
      </c>
      <c r="F2357" s="8" t="str">
        <f>IFERROR(_xlfn.XLOOKUP(Apollo_Results[[#This Row],[Company Number ]],Apollo_Data___Inc_Lender!A:A,Apollo_Data___Inc_Lender!F:F,"",0)&amp;"","")</f>
        <v/>
      </c>
      <c r="G2357" s="19">
        <f>_xlfn.XLOOKUP(Apollo_Results[[#This Row],[Company Number ]],Apollo_Data___Inc_Lender!A:A,Apollo_Data___Inc_Lender!G:G,"",0)</f>
        <v>0</v>
      </c>
      <c r="H2357" s="8" t="str">
        <f>IFERROR(Apollo_Data__Comp_No[[#This Row],[First Name]],"")</f>
        <v/>
      </c>
      <c r="I2357" s="8" t="str">
        <f>IFERROR(Apollo_Data__Comp_No[[#This Row],[Last Name]],"")</f>
        <v/>
      </c>
      <c r="M2357" s="8" t="str">
        <f>IFERROR(Apollo_Data__Comp_No[[#This Row],[Company Linkedin Url]],"")</f>
        <v/>
      </c>
      <c r="N2357" s="8" t="str">
        <f>IFERROR(Apollo_Data__Comp_No[[#This Row],[Website]],"")</f>
        <v/>
      </c>
      <c r="O2357" s="8" t="str">
        <f>IFERROR(Apollo_Data__Comp_No[[#This Row],[Company Address]],"")</f>
        <v/>
      </c>
      <c r="P2357" s="32"/>
    </row>
    <row r="2358" spans="2:16" x14ac:dyDescent="0.4">
      <c r="B2358" s="14" t="str">
        <f>IFERROR(Apollo_Data__Comp_No[[#This Row],[company]],"")</f>
        <v/>
      </c>
      <c r="C2358" s="14" t="str">
        <f>IFERROR(_xlfn.XLOOKUP(Apollo_Results[[#This Row],[Company Number ]],Apollo_Data___Inc_Lender!A:A,Apollo_Data___Inc_Lender!C:C,,)&amp;"","")</f>
        <v/>
      </c>
      <c r="D2358" s="8" t="str">
        <f>IFERROR(_xlfn.XLOOKUP(Apollo_Results[[#This Row],[Company Number ]],Apollo_Data___Inc_Lender!A:A,Apollo_Data___Inc_Lender!D:D,,)&amp;"","")</f>
        <v/>
      </c>
      <c r="E2358" s="19">
        <f>IFERROR(_xlfn.XLOOKUP(Apollo_Results[[#This Row],[Company Number ]],Apollo_Data___Inc_Lender!A:A,Apollo_Data___Inc_Lender!E:E,"",),"")</f>
        <v>0</v>
      </c>
      <c r="F2358" s="8" t="str">
        <f>IFERROR(_xlfn.XLOOKUP(Apollo_Results[[#This Row],[Company Number ]],Apollo_Data___Inc_Lender!A:A,Apollo_Data___Inc_Lender!F:F,"",0)&amp;"","")</f>
        <v/>
      </c>
      <c r="G2358" s="19">
        <f>_xlfn.XLOOKUP(Apollo_Results[[#This Row],[Company Number ]],Apollo_Data___Inc_Lender!A:A,Apollo_Data___Inc_Lender!G:G,"",0)</f>
        <v>0</v>
      </c>
      <c r="H2358" s="8" t="str">
        <f>IFERROR(Apollo_Data__Comp_No[[#This Row],[First Name]],"")</f>
        <v/>
      </c>
      <c r="I2358" s="8" t="str">
        <f>IFERROR(Apollo_Data__Comp_No[[#This Row],[Last Name]],"")</f>
        <v/>
      </c>
      <c r="M2358" s="8" t="str">
        <f>IFERROR(Apollo_Data__Comp_No[[#This Row],[Company Linkedin Url]],"")</f>
        <v/>
      </c>
      <c r="N2358" s="8" t="str">
        <f>IFERROR(Apollo_Data__Comp_No[[#This Row],[Website]],"")</f>
        <v/>
      </c>
      <c r="O2358" s="8" t="str">
        <f>IFERROR(Apollo_Data__Comp_No[[#This Row],[Company Address]],"")</f>
        <v/>
      </c>
      <c r="P2358" s="32"/>
    </row>
    <row r="2359" spans="2:16" x14ac:dyDescent="0.4">
      <c r="B2359" s="14" t="str">
        <f>IFERROR(Apollo_Data__Comp_No[[#This Row],[company]],"")</f>
        <v/>
      </c>
      <c r="C2359" s="14" t="str">
        <f>IFERROR(_xlfn.XLOOKUP(Apollo_Results[[#This Row],[Company Number ]],Apollo_Data___Inc_Lender!A:A,Apollo_Data___Inc_Lender!C:C,,)&amp;"","")</f>
        <v/>
      </c>
      <c r="D2359" s="8" t="str">
        <f>IFERROR(_xlfn.XLOOKUP(Apollo_Results[[#This Row],[Company Number ]],Apollo_Data___Inc_Lender!A:A,Apollo_Data___Inc_Lender!D:D,,)&amp;"","")</f>
        <v/>
      </c>
      <c r="E2359" s="19">
        <f>IFERROR(_xlfn.XLOOKUP(Apollo_Results[[#This Row],[Company Number ]],Apollo_Data___Inc_Lender!A:A,Apollo_Data___Inc_Lender!E:E,"",),"")</f>
        <v>0</v>
      </c>
      <c r="F2359" s="8" t="str">
        <f>IFERROR(_xlfn.XLOOKUP(Apollo_Results[[#This Row],[Company Number ]],Apollo_Data___Inc_Lender!A:A,Apollo_Data___Inc_Lender!F:F,"",0)&amp;"","")</f>
        <v/>
      </c>
      <c r="G2359" s="19">
        <f>_xlfn.XLOOKUP(Apollo_Results[[#This Row],[Company Number ]],Apollo_Data___Inc_Lender!A:A,Apollo_Data___Inc_Lender!G:G,"",0)</f>
        <v>0</v>
      </c>
      <c r="H2359" s="8" t="str">
        <f>IFERROR(Apollo_Data__Comp_No[[#This Row],[First Name]],"")</f>
        <v/>
      </c>
      <c r="I2359" s="8" t="str">
        <f>IFERROR(Apollo_Data__Comp_No[[#This Row],[Last Name]],"")</f>
        <v/>
      </c>
      <c r="M2359" s="8" t="str">
        <f>IFERROR(Apollo_Data__Comp_No[[#This Row],[Company Linkedin Url]],"")</f>
        <v/>
      </c>
      <c r="N2359" s="8" t="str">
        <f>IFERROR(Apollo_Data__Comp_No[[#This Row],[Website]],"")</f>
        <v/>
      </c>
      <c r="O2359" s="8" t="str">
        <f>IFERROR(Apollo_Data__Comp_No[[#This Row],[Company Address]],"")</f>
        <v/>
      </c>
      <c r="P2359" s="32"/>
    </row>
    <row r="2360" spans="2:16" x14ac:dyDescent="0.4">
      <c r="B2360" s="14" t="str">
        <f>IFERROR(Apollo_Data__Comp_No[[#This Row],[company]],"")</f>
        <v/>
      </c>
      <c r="C2360" s="14" t="str">
        <f>IFERROR(_xlfn.XLOOKUP(Apollo_Results[[#This Row],[Company Number ]],Apollo_Data___Inc_Lender!A:A,Apollo_Data___Inc_Lender!C:C,,)&amp;"","")</f>
        <v/>
      </c>
      <c r="D2360" s="8" t="str">
        <f>IFERROR(_xlfn.XLOOKUP(Apollo_Results[[#This Row],[Company Number ]],Apollo_Data___Inc_Lender!A:A,Apollo_Data___Inc_Lender!D:D,,)&amp;"","")</f>
        <v/>
      </c>
      <c r="E2360" s="19">
        <f>IFERROR(_xlfn.XLOOKUP(Apollo_Results[[#This Row],[Company Number ]],Apollo_Data___Inc_Lender!A:A,Apollo_Data___Inc_Lender!E:E,"",),"")</f>
        <v>0</v>
      </c>
      <c r="F2360" s="8" t="str">
        <f>IFERROR(_xlfn.XLOOKUP(Apollo_Results[[#This Row],[Company Number ]],Apollo_Data___Inc_Lender!A:A,Apollo_Data___Inc_Lender!F:F,"",0)&amp;"","")</f>
        <v/>
      </c>
      <c r="G2360" s="19">
        <f>_xlfn.XLOOKUP(Apollo_Results[[#This Row],[Company Number ]],Apollo_Data___Inc_Lender!A:A,Apollo_Data___Inc_Lender!G:G,"",0)</f>
        <v>0</v>
      </c>
      <c r="H2360" s="8" t="str">
        <f>IFERROR(Apollo_Data__Comp_No[[#This Row],[First Name]],"")</f>
        <v/>
      </c>
      <c r="I2360" s="8" t="str">
        <f>IFERROR(Apollo_Data__Comp_No[[#This Row],[Last Name]],"")</f>
        <v/>
      </c>
      <c r="M2360" s="8" t="str">
        <f>IFERROR(Apollo_Data__Comp_No[[#This Row],[Company Linkedin Url]],"")</f>
        <v/>
      </c>
      <c r="N2360" s="8" t="str">
        <f>IFERROR(Apollo_Data__Comp_No[[#This Row],[Website]],"")</f>
        <v/>
      </c>
      <c r="O2360" s="8" t="str">
        <f>IFERROR(Apollo_Data__Comp_No[[#This Row],[Company Address]],"")</f>
        <v/>
      </c>
      <c r="P2360" s="32"/>
    </row>
    <row r="2361" spans="2:16" x14ac:dyDescent="0.4">
      <c r="B2361" s="14" t="str">
        <f>IFERROR(Apollo_Data__Comp_No[[#This Row],[company]],"")</f>
        <v/>
      </c>
      <c r="C2361" s="14" t="str">
        <f>IFERROR(_xlfn.XLOOKUP(Apollo_Results[[#This Row],[Company Number ]],Apollo_Data___Inc_Lender!A:A,Apollo_Data___Inc_Lender!C:C,,)&amp;"","")</f>
        <v/>
      </c>
      <c r="D2361" s="8" t="str">
        <f>IFERROR(_xlfn.XLOOKUP(Apollo_Results[[#This Row],[Company Number ]],Apollo_Data___Inc_Lender!A:A,Apollo_Data___Inc_Lender!D:D,,)&amp;"","")</f>
        <v/>
      </c>
      <c r="E2361" s="19">
        <f>IFERROR(_xlfn.XLOOKUP(Apollo_Results[[#This Row],[Company Number ]],Apollo_Data___Inc_Lender!A:A,Apollo_Data___Inc_Lender!E:E,"",),"")</f>
        <v>0</v>
      </c>
      <c r="F2361" s="8" t="str">
        <f>IFERROR(_xlfn.XLOOKUP(Apollo_Results[[#This Row],[Company Number ]],Apollo_Data___Inc_Lender!A:A,Apollo_Data___Inc_Lender!F:F,"",0)&amp;"","")</f>
        <v/>
      </c>
      <c r="G2361" s="19">
        <f>_xlfn.XLOOKUP(Apollo_Results[[#This Row],[Company Number ]],Apollo_Data___Inc_Lender!A:A,Apollo_Data___Inc_Lender!G:G,"",0)</f>
        <v>0</v>
      </c>
      <c r="H2361" s="8" t="str">
        <f>IFERROR(Apollo_Data__Comp_No[[#This Row],[First Name]],"")</f>
        <v/>
      </c>
      <c r="I2361" s="8" t="str">
        <f>IFERROR(Apollo_Data__Comp_No[[#This Row],[Last Name]],"")</f>
        <v/>
      </c>
      <c r="M2361" s="8" t="str">
        <f>IFERROR(Apollo_Data__Comp_No[[#This Row],[Company Linkedin Url]],"")</f>
        <v/>
      </c>
      <c r="N2361" s="8" t="str">
        <f>IFERROR(Apollo_Data__Comp_No[[#This Row],[Website]],"")</f>
        <v/>
      </c>
      <c r="O2361" s="8" t="str">
        <f>IFERROR(Apollo_Data__Comp_No[[#This Row],[Company Address]],"")</f>
        <v/>
      </c>
      <c r="P2361" s="32"/>
    </row>
    <row r="2362" spans="2:16" x14ac:dyDescent="0.4">
      <c r="B2362" s="14" t="str">
        <f>IFERROR(Apollo_Data__Comp_No[[#This Row],[company]],"")</f>
        <v/>
      </c>
      <c r="C2362" s="14" t="str">
        <f>IFERROR(_xlfn.XLOOKUP(Apollo_Results[[#This Row],[Company Number ]],Apollo_Data___Inc_Lender!A:A,Apollo_Data___Inc_Lender!C:C,,)&amp;"","")</f>
        <v/>
      </c>
      <c r="D2362" s="8" t="str">
        <f>IFERROR(_xlfn.XLOOKUP(Apollo_Results[[#This Row],[Company Number ]],Apollo_Data___Inc_Lender!A:A,Apollo_Data___Inc_Lender!D:D,,)&amp;"","")</f>
        <v/>
      </c>
      <c r="E2362" s="19">
        <f>IFERROR(_xlfn.XLOOKUP(Apollo_Results[[#This Row],[Company Number ]],Apollo_Data___Inc_Lender!A:A,Apollo_Data___Inc_Lender!E:E,"",),"")</f>
        <v>0</v>
      </c>
      <c r="F2362" s="8" t="str">
        <f>IFERROR(_xlfn.XLOOKUP(Apollo_Results[[#This Row],[Company Number ]],Apollo_Data___Inc_Lender!A:A,Apollo_Data___Inc_Lender!F:F,"",0)&amp;"","")</f>
        <v/>
      </c>
      <c r="G2362" s="19">
        <f>_xlfn.XLOOKUP(Apollo_Results[[#This Row],[Company Number ]],Apollo_Data___Inc_Lender!A:A,Apollo_Data___Inc_Lender!G:G,"",0)</f>
        <v>0</v>
      </c>
      <c r="H2362" s="8" t="str">
        <f>IFERROR(Apollo_Data__Comp_No[[#This Row],[First Name]],"")</f>
        <v/>
      </c>
      <c r="I2362" s="8" t="str">
        <f>IFERROR(Apollo_Data__Comp_No[[#This Row],[Last Name]],"")</f>
        <v/>
      </c>
      <c r="M2362" s="8" t="str">
        <f>IFERROR(Apollo_Data__Comp_No[[#This Row],[Company Linkedin Url]],"")</f>
        <v/>
      </c>
      <c r="N2362" s="8" t="str">
        <f>IFERROR(Apollo_Data__Comp_No[[#This Row],[Website]],"")</f>
        <v/>
      </c>
      <c r="O2362" s="8" t="str">
        <f>IFERROR(Apollo_Data__Comp_No[[#This Row],[Company Address]],"")</f>
        <v/>
      </c>
      <c r="P2362" s="32"/>
    </row>
    <row r="2363" spans="2:16" x14ac:dyDescent="0.4">
      <c r="B2363" s="14" t="str">
        <f>IFERROR(Apollo_Data__Comp_No[[#This Row],[company]],"")</f>
        <v/>
      </c>
      <c r="C2363" s="14" t="str">
        <f>IFERROR(_xlfn.XLOOKUP(Apollo_Results[[#This Row],[Company Number ]],Apollo_Data___Inc_Lender!A:A,Apollo_Data___Inc_Lender!C:C,,)&amp;"","")</f>
        <v/>
      </c>
      <c r="D2363" s="8" t="str">
        <f>IFERROR(_xlfn.XLOOKUP(Apollo_Results[[#This Row],[Company Number ]],Apollo_Data___Inc_Lender!A:A,Apollo_Data___Inc_Lender!D:D,,)&amp;"","")</f>
        <v/>
      </c>
      <c r="E2363" s="19">
        <f>IFERROR(_xlfn.XLOOKUP(Apollo_Results[[#This Row],[Company Number ]],Apollo_Data___Inc_Lender!A:A,Apollo_Data___Inc_Lender!E:E,"",),"")</f>
        <v>0</v>
      </c>
      <c r="F2363" s="8" t="str">
        <f>IFERROR(_xlfn.XLOOKUP(Apollo_Results[[#This Row],[Company Number ]],Apollo_Data___Inc_Lender!A:A,Apollo_Data___Inc_Lender!F:F,"",0)&amp;"","")</f>
        <v/>
      </c>
      <c r="G2363" s="19">
        <f>_xlfn.XLOOKUP(Apollo_Results[[#This Row],[Company Number ]],Apollo_Data___Inc_Lender!A:A,Apollo_Data___Inc_Lender!G:G,"",0)</f>
        <v>0</v>
      </c>
      <c r="H2363" s="8" t="str">
        <f>IFERROR(Apollo_Data__Comp_No[[#This Row],[First Name]],"")</f>
        <v/>
      </c>
      <c r="I2363" s="8" t="str">
        <f>IFERROR(Apollo_Data__Comp_No[[#This Row],[Last Name]],"")</f>
        <v/>
      </c>
      <c r="M2363" s="8" t="str">
        <f>IFERROR(Apollo_Data__Comp_No[[#This Row],[Company Linkedin Url]],"")</f>
        <v/>
      </c>
      <c r="N2363" s="8" t="str">
        <f>IFERROR(Apollo_Data__Comp_No[[#This Row],[Website]],"")</f>
        <v/>
      </c>
      <c r="O2363" s="8" t="str">
        <f>IFERROR(Apollo_Data__Comp_No[[#This Row],[Company Address]],"")</f>
        <v/>
      </c>
      <c r="P2363" s="32"/>
    </row>
    <row r="2364" spans="2:16" x14ac:dyDescent="0.4">
      <c r="B2364" s="14" t="str">
        <f>IFERROR(Apollo_Data__Comp_No[[#This Row],[company]],"")</f>
        <v/>
      </c>
      <c r="C2364" s="14" t="str">
        <f>IFERROR(_xlfn.XLOOKUP(Apollo_Results[[#This Row],[Company Number ]],Apollo_Data___Inc_Lender!A:A,Apollo_Data___Inc_Lender!C:C,,)&amp;"","")</f>
        <v/>
      </c>
      <c r="D2364" s="8" t="str">
        <f>IFERROR(_xlfn.XLOOKUP(Apollo_Results[[#This Row],[Company Number ]],Apollo_Data___Inc_Lender!A:A,Apollo_Data___Inc_Lender!D:D,,)&amp;"","")</f>
        <v/>
      </c>
      <c r="E2364" s="19">
        <f>IFERROR(_xlfn.XLOOKUP(Apollo_Results[[#This Row],[Company Number ]],Apollo_Data___Inc_Lender!A:A,Apollo_Data___Inc_Lender!E:E,"",),"")</f>
        <v>0</v>
      </c>
      <c r="F2364" s="8" t="str">
        <f>IFERROR(_xlfn.XLOOKUP(Apollo_Results[[#This Row],[Company Number ]],Apollo_Data___Inc_Lender!A:A,Apollo_Data___Inc_Lender!F:F,"",0)&amp;"","")</f>
        <v/>
      </c>
      <c r="G2364" s="19">
        <f>_xlfn.XLOOKUP(Apollo_Results[[#This Row],[Company Number ]],Apollo_Data___Inc_Lender!A:A,Apollo_Data___Inc_Lender!G:G,"",0)</f>
        <v>0</v>
      </c>
      <c r="H2364" s="8" t="str">
        <f>IFERROR(Apollo_Data__Comp_No[[#This Row],[First Name]],"")</f>
        <v/>
      </c>
      <c r="I2364" s="8" t="str">
        <f>IFERROR(Apollo_Data__Comp_No[[#This Row],[Last Name]],"")</f>
        <v/>
      </c>
      <c r="M2364" s="8" t="str">
        <f>IFERROR(Apollo_Data__Comp_No[[#This Row],[Company Linkedin Url]],"")</f>
        <v/>
      </c>
      <c r="N2364" s="8" t="str">
        <f>IFERROR(Apollo_Data__Comp_No[[#This Row],[Website]],"")</f>
        <v/>
      </c>
      <c r="O2364" s="8" t="str">
        <f>IFERROR(Apollo_Data__Comp_No[[#This Row],[Company Address]],"")</f>
        <v/>
      </c>
      <c r="P2364" s="32"/>
    </row>
    <row r="2365" spans="2:16" x14ac:dyDescent="0.4">
      <c r="B2365" s="14" t="str">
        <f>IFERROR(Apollo_Data__Comp_No[[#This Row],[company]],"")</f>
        <v/>
      </c>
      <c r="C2365" s="14" t="str">
        <f>IFERROR(_xlfn.XLOOKUP(Apollo_Results[[#This Row],[Company Number ]],Apollo_Data___Inc_Lender!A:A,Apollo_Data___Inc_Lender!C:C,,)&amp;"","")</f>
        <v/>
      </c>
      <c r="D2365" s="8" t="str">
        <f>IFERROR(_xlfn.XLOOKUP(Apollo_Results[[#This Row],[Company Number ]],Apollo_Data___Inc_Lender!A:A,Apollo_Data___Inc_Lender!D:D,,)&amp;"","")</f>
        <v/>
      </c>
      <c r="E2365" s="19">
        <f>IFERROR(_xlfn.XLOOKUP(Apollo_Results[[#This Row],[Company Number ]],Apollo_Data___Inc_Lender!A:A,Apollo_Data___Inc_Lender!E:E,"",),"")</f>
        <v>0</v>
      </c>
      <c r="F2365" s="8" t="str">
        <f>IFERROR(_xlfn.XLOOKUP(Apollo_Results[[#This Row],[Company Number ]],Apollo_Data___Inc_Lender!A:A,Apollo_Data___Inc_Lender!F:F,"",0)&amp;"","")</f>
        <v/>
      </c>
      <c r="G2365" s="19">
        <f>_xlfn.XLOOKUP(Apollo_Results[[#This Row],[Company Number ]],Apollo_Data___Inc_Lender!A:A,Apollo_Data___Inc_Lender!G:G,"",0)</f>
        <v>0</v>
      </c>
      <c r="H2365" s="8" t="str">
        <f>IFERROR(Apollo_Data__Comp_No[[#This Row],[First Name]],"")</f>
        <v/>
      </c>
      <c r="I2365" s="8" t="str">
        <f>IFERROR(Apollo_Data__Comp_No[[#This Row],[Last Name]],"")</f>
        <v/>
      </c>
      <c r="M2365" s="8" t="str">
        <f>IFERROR(Apollo_Data__Comp_No[[#This Row],[Company Linkedin Url]],"")</f>
        <v/>
      </c>
      <c r="N2365" s="8" t="str">
        <f>IFERROR(Apollo_Data__Comp_No[[#This Row],[Website]],"")</f>
        <v/>
      </c>
      <c r="O2365" s="8" t="str">
        <f>IFERROR(Apollo_Data__Comp_No[[#This Row],[Company Address]],"")</f>
        <v/>
      </c>
      <c r="P2365" s="32"/>
    </row>
    <row r="2366" spans="2:16" x14ac:dyDescent="0.4">
      <c r="B2366" s="14" t="str">
        <f>IFERROR(Apollo_Data__Comp_No[[#This Row],[company]],"")</f>
        <v/>
      </c>
      <c r="C2366" s="14" t="str">
        <f>IFERROR(_xlfn.XLOOKUP(Apollo_Results[[#This Row],[Company Number ]],Apollo_Data___Inc_Lender!A:A,Apollo_Data___Inc_Lender!C:C,,)&amp;"","")</f>
        <v/>
      </c>
      <c r="D2366" s="8" t="str">
        <f>IFERROR(_xlfn.XLOOKUP(Apollo_Results[[#This Row],[Company Number ]],Apollo_Data___Inc_Lender!A:A,Apollo_Data___Inc_Lender!D:D,,)&amp;"","")</f>
        <v/>
      </c>
      <c r="E2366" s="19">
        <f>IFERROR(_xlfn.XLOOKUP(Apollo_Results[[#This Row],[Company Number ]],Apollo_Data___Inc_Lender!A:A,Apollo_Data___Inc_Lender!E:E,"",),"")</f>
        <v>0</v>
      </c>
      <c r="F2366" s="8" t="str">
        <f>IFERROR(_xlfn.XLOOKUP(Apollo_Results[[#This Row],[Company Number ]],Apollo_Data___Inc_Lender!A:A,Apollo_Data___Inc_Lender!F:F,"",0)&amp;"","")</f>
        <v/>
      </c>
      <c r="G2366" s="19">
        <f>_xlfn.XLOOKUP(Apollo_Results[[#This Row],[Company Number ]],Apollo_Data___Inc_Lender!A:A,Apollo_Data___Inc_Lender!G:G,"",0)</f>
        <v>0</v>
      </c>
      <c r="H2366" s="8" t="str">
        <f>IFERROR(Apollo_Data__Comp_No[[#This Row],[First Name]],"")</f>
        <v/>
      </c>
      <c r="I2366" s="8" t="str">
        <f>IFERROR(Apollo_Data__Comp_No[[#This Row],[Last Name]],"")</f>
        <v/>
      </c>
      <c r="M2366" s="8" t="str">
        <f>IFERROR(Apollo_Data__Comp_No[[#This Row],[Company Linkedin Url]],"")</f>
        <v/>
      </c>
      <c r="N2366" s="8" t="str">
        <f>IFERROR(Apollo_Data__Comp_No[[#This Row],[Website]],"")</f>
        <v/>
      </c>
      <c r="O2366" s="8" t="str">
        <f>IFERROR(Apollo_Data__Comp_No[[#This Row],[Company Address]],"")</f>
        <v/>
      </c>
      <c r="P2366" s="32"/>
    </row>
    <row r="2367" spans="2:16" x14ac:dyDescent="0.4">
      <c r="B2367" s="14" t="str">
        <f>IFERROR(Apollo_Data__Comp_No[[#This Row],[company]],"")</f>
        <v/>
      </c>
      <c r="C2367" s="14" t="str">
        <f>IFERROR(_xlfn.XLOOKUP(Apollo_Results[[#This Row],[Company Number ]],Apollo_Data___Inc_Lender!A:A,Apollo_Data___Inc_Lender!C:C,,)&amp;"","")</f>
        <v/>
      </c>
      <c r="D2367" s="8" t="str">
        <f>IFERROR(_xlfn.XLOOKUP(Apollo_Results[[#This Row],[Company Number ]],Apollo_Data___Inc_Lender!A:A,Apollo_Data___Inc_Lender!D:D,,)&amp;"","")</f>
        <v/>
      </c>
      <c r="E2367" s="19">
        <f>IFERROR(_xlfn.XLOOKUP(Apollo_Results[[#This Row],[Company Number ]],Apollo_Data___Inc_Lender!A:A,Apollo_Data___Inc_Lender!E:E,"",),"")</f>
        <v>0</v>
      </c>
      <c r="F2367" s="8" t="str">
        <f>IFERROR(_xlfn.XLOOKUP(Apollo_Results[[#This Row],[Company Number ]],Apollo_Data___Inc_Lender!A:A,Apollo_Data___Inc_Lender!F:F,"",0)&amp;"","")</f>
        <v/>
      </c>
      <c r="G2367" s="19">
        <f>_xlfn.XLOOKUP(Apollo_Results[[#This Row],[Company Number ]],Apollo_Data___Inc_Lender!A:A,Apollo_Data___Inc_Lender!G:G,"",0)</f>
        <v>0</v>
      </c>
      <c r="H2367" s="8" t="str">
        <f>IFERROR(Apollo_Data__Comp_No[[#This Row],[First Name]],"")</f>
        <v/>
      </c>
      <c r="I2367" s="8" t="str">
        <f>IFERROR(Apollo_Data__Comp_No[[#This Row],[Last Name]],"")</f>
        <v/>
      </c>
      <c r="M2367" s="8" t="str">
        <f>IFERROR(Apollo_Data__Comp_No[[#This Row],[Company Linkedin Url]],"")</f>
        <v/>
      </c>
      <c r="N2367" s="8" t="str">
        <f>IFERROR(Apollo_Data__Comp_No[[#This Row],[Website]],"")</f>
        <v/>
      </c>
      <c r="O2367" s="8" t="str">
        <f>IFERROR(Apollo_Data__Comp_No[[#This Row],[Company Address]],"")</f>
        <v/>
      </c>
      <c r="P2367" s="32"/>
    </row>
    <row r="2368" spans="2:16" x14ac:dyDescent="0.4">
      <c r="B2368" s="14" t="str">
        <f>IFERROR(Apollo_Data__Comp_No[[#This Row],[company]],"")</f>
        <v/>
      </c>
      <c r="C2368" s="14" t="str">
        <f>IFERROR(_xlfn.XLOOKUP(Apollo_Results[[#This Row],[Company Number ]],Apollo_Data___Inc_Lender!A:A,Apollo_Data___Inc_Lender!C:C,,)&amp;"","")</f>
        <v/>
      </c>
      <c r="D2368" s="8" t="str">
        <f>IFERROR(_xlfn.XLOOKUP(Apollo_Results[[#This Row],[Company Number ]],Apollo_Data___Inc_Lender!A:A,Apollo_Data___Inc_Lender!D:D,,)&amp;"","")</f>
        <v/>
      </c>
      <c r="E2368" s="19">
        <f>IFERROR(_xlfn.XLOOKUP(Apollo_Results[[#This Row],[Company Number ]],Apollo_Data___Inc_Lender!A:A,Apollo_Data___Inc_Lender!E:E,"",),"")</f>
        <v>0</v>
      </c>
      <c r="F2368" s="8" t="str">
        <f>IFERROR(_xlfn.XLOOKUP(Apollo_Results[[#This Row],[Company Number ]],Apollo_Data___Inc_Lender!A:A,Apollo_Data___Inc_Lender!F:F,"",0)&amp;"","")</f>
        <v/>
      </c>
      <c r="G2368" s="19">
        <f>_xlfn.XLOOKUP(Apollo_Results[[#This Row],[Company Number ]],Apollo_Data___Inc_Lender!A:A,Apollo_Data___Inc_Lender!G:G,"",0)</f>
        <v>0</v>
      </c>
      <c r="H2368" s="8" t="str">
        <f>IFERROR(Apollo_Data__Comp_No[[#This Row],[First Name]],"")</f>
        <v/>
      </c>
      <c r="I2368" s="8" t="str">
        <f>IFERROR(Apollo_Data__Comp_No[[#This Row],[Last Name]],"")</f>
        <v/>
      </c>
      <c r="M2368" s="8" t="str">
        <f>IFERROR(Apollo_Data__Comp_No[[#This Row],[Company Linkedin Url]],"")</f>
        <v/>
      </c>
      <c r="N2368" s="8" t="str">
        <f>IFERROR(Apollo_Data__Comp_No[[#This Row],[Website]],"")</f>
        <v/>
      </c>
      <c r="O2368" s="8" t="str">
        <f>IFERROR(Apollo_Data__Comp_No[[#This Row],[Company Address]],"")</f>
        <v/>
      </c>
      <c r="P2368" s="32"/>
    </row>
    <row r="2369" spans="2:16" x14ac:dyDescent="0.4">
      <c r="B2369" s="14" t="str">
        <f>IFERROR(Apollo_Data__Comp_No[[#This Row],[company]],"")</f>
        <v/>
      </c>
      <c r="C2369" s="14" t="str">
        <f>IFERROR(_xlfn.XLOOKUP(Apollo_Results[[#This Row],[Company Number ]],Apollo_Data___Inc_Lender!A:A,Apollo_Data___Inc_Lender!C:C,,)&amp;"","")</f>
        <v/>
      </c>
      <c r="D2369" s="8" t="str">
        <f>IFERROR(_xlfn.XLOOKUP(Apollo_Results[[#This Row],[Company Number ]],Apollo_Data___Inc_Lender!A:A,Apollo_Data___Inc_Lender!D:D,,)&amp;"","")</f>
        <v/>
      </c>
      <c r="E2369" s="19">
        <f>IFERROR(_xlfn.XLOOKUP(Apollo_Results[[#This Row],[Company Number ]],Apollo_Data___Inc_Lender!A:A,Apollo_Data___Inc_Lender!E:E,"",),"")</f>
        <v>0</v>
      </c>
      <c r="F2369" s="8" t="str">
        <f>IFERROR(_xlfn.XLOOKUP(Apollo_Results[[#This Row],[Company Number ]],Apollo_Data___Inc_Lender!A:A,Apollo_Data___Inc_Lender!F:F,"",0)&amp;"","")</f>
        <v/>
      </c>
      <c r="G2369" s="19">
        <f>_xlfn.XLOOKUP(Apollo_Results[[#This Row],[Company Number ]],Apollo_Data___Inc_Lender!A:A,Apollo_Data___Inc_Lender!G:G,"",0)</f>
        <v>0</v>
      </c>
      <c r="H2369" s="8" t="str">
        <f>IFERROR(Apollo_Data__Comp_No[[#This Row],[First Name]],"")</f>
        <v/>
      </c>
      <c r="I2369" s="8" t="str">
        <f>IFERROR(Apollo_Data__Comp_No[[#This Row],[Last Name]],"")</f>
        <v/>
      </c>
      <c r="M2369" s="8" t="str">
        <f>IFERROR(Apollo_Data__Comp_No[[#This Row],[Company Linkedin Url]],"")</f>
        <v/>
      </c>
      <c r="N2369" s="8" t="str">
        <f>IFERROR(Apollo_Data__Comp_No[[#This Row],[Website]],"")</f>
        <v/>
      </c>
      <c r="O2369" s="8" t="str">
        <f>IFERROR(Apollo_Data__Comp_No[[#This Row],[Company Address]],"")</f>
        <v/>
      </c>
      <c r="P2369" s="32"/>
    </row>
    <row r="2370" spans="2:16" x14ac:dyDescent="0.4">
      <c r="B2370" s="14" t="str">
        <f>IFERROR(Apollo_Data__Comp_No[[#This Row],[company]],"")</f>
        <v/>
      </c>
      <c r="C2370" s="14" t="str">
        <f>IFERROR(_xlfn.XLOOKUP(Apollo_Results[[#This Row],[Company Number ]],Apollo_Data___Inc_Lender!A:A,Apollo_Data___Inc_Lender!C:C,,)&amp;"","")</f>
        <v/>
      </c>
      <c r="D2370" s="8" t="str">
        <f>IFERROR(_xlfn.XLOOKUP(Apollo_Results[[#This Row],[Company Number ]],Apollo_Data___Inc_Lender!A:A,Apollo_Data___Inc_Lender!D:D,,)&amp;"","")</f>
        <v/>
      </c>
      <c r="E2370" s="19">
        <f>IFERROR(_xlfn.XLOOKUP(Apollo_Results[[#This Row],[Company Number ]],Apollo_Data___Inc_Lender!A:A,Apollo_Data___Inc_Lender!E:E,"",),"")</f>
        <v>0</v>
      </c>
      <c r="F2370" s="8" t="str">
        <f>IFERROR(_xlfn.XLOOKUP(Apollo_Results[[#This Row],[Company Number ]],Apollo_Data___Inc_Lender!A:A,Apollo_Data___Inc_Lender!F:F,"",0)&amp;"","")</f>
        <v/>
      </c>
      <c r="G2370" s="19">
        <f>_xlfn.XLOOKUP(Apollo_Results[[#This Row],[Company Number ]],Apollo_Data___Inc_Lender!A:A,Apollo_Data___Inc_Lender!G:G,"",0)</f>
        <v>0</v>
      </c>
      <c r="H2370" s="8" t="str">
        <f>IFERROR(Apollo_Data__Comp_No[[#This Row],[First Name]],"")</f>
        <v/>
      </c>
      <c r="I2370" s="8" t="str">
        <f>IFERROR(Apollo_Data__Comp_No[[#This Row],[Last Name]],"")</f>
        <v/>
      </c>
      <c r="M2370" s="8" t="str">
        <f>IFERROR(Apollo_Data__Comp_No[[#This Row],[Company Linkedin Url]],"")</f>
        <v/>
      </c>
      <c r="N2370" s="8" t="str">
        <f>IFERROR(Apollo_Data__Comp_No[[#This Row],[Website]],"")</f>
        <v/>
      </c>
      <c r="O2370" s="8" t="str">
        <f>IFERROR(Apollo_Data__Comp_No[[#This Row],[Company Address]],"")</f>
        <v/>
      </c>
      <c r="P2370" s="32"/>
    </row>
    <row r="2371" spans="2:16" x14ac:dyDescent="0.4">
      <c r="B2371" s="14" t="str">
        <f>IFERROR(Apollo_Data__Comp_No[[#This Row],[company]],"")</f>
        <v/>
      </c>
      <c r="C2371" s="14" t="str">
        <f>IFERROR(_xlfn.XLOOKUP(Apollo_Results[[#This Row],[Company Number ]],Apollo_Data___Inc_Lender!A:A,Apollo_Data___Inc_Lender!C:C,,)&amp;"","")</f>
        <v/>
      </c>
      <c r="D2371" s="8" t="str">
        <f>IFERROR(_xlfn.XLOOKUP(Apollo_Results[[#This Row],[Company Number ]],Apollo_Data___Inc_Lender!A:A,Apollo_Data___Inc_Lender!D:D,,)&amp;"","")</f>
        <v/>
      </c>
      <c r="E2371" s="19">
        <f>IFERROR(_xlfn.XLOOKUP(Apollo_Results[[#This Row],[Company Number ]],Apollo_Data___Inc_Lender!A:A,Apollo_Data___Inc_Lender!E:E,"",),"")</f>
        <v>0</v>
      </c>
      <c r="F2371" s="8" t="str">
        <f>IFERROR(_xlfn.XLOOKUP(Apollo_Results[[#This Row],[Company Number ]],Apollo_Data___Inc_Lender!A:A,Apollo_Data___Inc_Lender!F:F,"",0)&amp;"","")</f>
        <v/>
      </c>
      <c r="G2371" s="19">
        <f>_xlfn.XLOOKUP(Apollo_Results[[#This Row],[Company Number ]],Apollo_Data___Inc_Lender!A:A,Apollo_Data___Inc_Lender!G:G,"",0)</f>
        <v>0</v>
      </c>
      <c r="H2371" s="8" t="str">
        <f>IFERROR(Apollo_Data__Comp_No[[#This Row],[First Name]],"")</f>
        <v/>
      </c>
      <c r="I2371" s="8" t="str">
        <f>IFERROR(Apollo_Data__Comp_No[[#This Row],[Last Name]],"")</f>
        <v/>
      </c>
      <c r="M2371" s="8" t="str">
        <f>IFERROR(Apollo_Data__Comp_No[[#This Row],[Company Linkedin Url]],"")</f>
        <v/>
      </c>
      <c r="N2371" s="8" t="str">
        <f>IFERROR(Apollo_Data__Comp_No[[#This Row],[Website]],"")</f>
        <v/>
      </c>
      <c r="O2371" s="8" t="str">
        <f>IFERROR(Apollo_Data__Comp_No[[#This Row],[Company Address]],"")</f>
        <v/>
      </c>
      <c r="P2371" s="32"/>
    </row>
    <row r="2372" spans="2:16" x14ac:dyDescent="0.4">
      <c r="B2372" s="14" t="str">
        <f>IFERROR(Apollo_Data__Comp_No[[#This Row],[company]],"")</f>
        <v/>
      </c>
      <c r="C2372" s="14" t="str">
        <f>IFERROR(_xlfn.XLOOKUP(Apollo_Results[[#This Row],[Company Number ]],Apollo_Data___Inc_Lender!A:A,Apollo_Data___Inc_Lender!C:C,,)&amp;"","")</f>
        <v/>
      </c>
      <c r="D2372" s="8" t="str">
        <f>IFERROR(_xlfn.XLOOKUP(Apollo_Results[[#This Row],[Company Number ]],Apollo_Data___Inc_Lender!A:A,Apollo_Data___Inc_Lender!D:D,,)&amp;"","")</f>
        <v/>
      </c>
      <c r="E2372" s="19">
        <f>IFERROR(_xlfn.XLOOKUP(Apollo_Results[[#This Row],[Company Number ]],Apollo_Data___Inc_Lender!A:A,Apollo_Data___Inc_Lender!E:E,"",),"")</f>
        <v>0</v>
      </c>
      <c r="F2372" s="8" t="str">
        <f>IFERROR(_xlfn.XLOOKUP(Apollo_Results[[#This Row],[Company Number ]],Apollo_Data___Inc_Lender!A:A,Apollo_Data___Inc_Lender!F:F,"",0)&amp;"","")</f>
        <v/>
      </c>
      <c r="G2372" s="19">
        <f>_xlfn.XLOOKUP(Apollo_Results[[#This Row],[Company Number ]],Apollo_Data___Inc_Lender!A:A,Apollo_Data___Inc_Lender!G:G,"",0)</f>
        <v>0</v>
      </c>
      <c r="H2372" s="8" t="str">
        <f>IFERROR(Apollo_Data__Comp_No[[#This Row],[First Name]],"")</f>
        <v/>
      </c>
      <c r="I2372" s="8" t="str">
        <f>IFERROR(Apollo_Data__Comp_No[[#This Row],[Last Name]],"")</f>
        <v/>
      </c>
      <c r="M2372" s="8" t="str">
        <f>IFERROR(Apollo_Data__Comp_No[[#This Row],[Company Linkedin Url]],"")</f>
        <v/>
      </c>
      <c r="N2372" s="8" t="str">
        <f>IFERROR(Apollo_Data__Comp_No[[#This Row],[Website]],"")</f>
        <v/>
      </c>
      <c r="O2372" s="8" t="str">
        <f>IFERROR(Apollo_Data__Comp_No[[#This Row],[Company Address]],"")</f>
        <v/>
      </c>
      <c r="P2372" s="32"/>
    </row>
    <row r="2373" spans="2:16" x14ac:dyDescent="0.4">
      <c r="B2373" s="14" t="str">
        <f>IFERROR(Apollo_Data__Comp_No[[#This Row],[company]],"")</f>
        <v/>
      </c>
      <c r="C2373" s="14" t="str">
        <f>IFERROR(_xlfn.XLOOKUP(Apollo_Results[[#This Row],[Company Number ]],Apollo_Data___Inc_Lender!A:A,Apollo_Data___Inc_Lender!C:C,,)&amp;"","")</f>
        <v/>
      </c>
      <c r="D2373" s="8" t="str">
        <f>IFERROR(_xlfn.XLOOKUP(Apollo_Results[[#This Row],[Company Number ]],Apollo_Data___Inc_Lender!A:A,Apollo_Data___Inc_Lender!D:D,,)&amp;"","")</f>
        <v/>
      </c>
      <c r="E2373" s="19">
        <f>IFERROR(_xlfn.XLOOKUP(Apollo_Results[[#This Row],[Company Number ]],Apollo_Data___Inc_Lender!A:A,Apollo_Data___Inc_Lender!E:E,"",),"")</f>
        <v>0</v>
      </c>
      <c r="F2373" s="8" t="str">
        <f>IFERROR(_xlfn.XLOOKUP(Apollo_Results[[#This Row],[Company Number ]],Apollo_Data___Inc_Lender!A:A,Apollo_Data___Inc_Lender!F:F,"",0)&amp;"","")</f>
        <v/>
      </c>
      <c r="G2373" s="19">
        <f>_xlfn.XLOOKUP(Apollo_Results[[#This Row],[Company Number ]],Apollo_Data___Inc_Lender!A:A,Apollo_Data___Inc_Lender!G:G,"",0)</f>
        <v>0</v>
      </c>
      <c r="H2373" s="8" t="str">
        <f>IFERROR(Apollo_Data__Comp_No[[#This Row],[First Name]],"")</f>
        <v/>
      </c>
      <c r="I2373" s="8" t="str">
        <f>IFERROR(Apollo_Data__Comp_No[[#This Row],[Last Name]],"")</f>
        <v/>
      </c>
      <c r="M2373" s="8" t="str">
        <f>IFERROR(Apollo_Data__Comp_No[[#This Row],[Company Linkedin Url]],"")</f>
        <v/>
      </c>
      <c r="N2373" s="8" t="str">
        <f>IFERROR(Apollo_Data__Comp_No[[#This Row],[Website]],"")</f>
        <v/>
      </c>
      <c r="O2373" s="8" t="str">
        <f>IFERROR(Apollo_Data__Comp_No[[#This Row],[Company Address]],"")</f>
        <v/>
      </c>
      <c r="P2373" s="32"/>
    </row>
    <row r="2374" spans="2:16" x14ac:dyDescent="0.4">
      <c r="B2374" s="14" t="str">
        <f>IFERROR(Apollo_Data__Comp_No[[#This Row],[company]],"")</f>
        <v/>
      </c>
      <c r="C2374" s="14" t="str">
        <f>IFERROR(_xlfn.XLOOKUP(Apollo_Results[[#This Row],[Company Number ]],Apollo_Data___Inc_Lender!A:A,Apollo_Data___Inc_Lender!C:C,,)&amp;"","")</f>
        <v/>
      </c>
      <c r="D2374" s="8" t="str">
        <f>IFERROR(_xlfn.XLOOKUP(Apollo_Results[[#This Row],[Company Number ]],Apollo_Data___Inc_Lender!A:A,Apollo_Data___Inc_Lender!D:D,,)&amp;"","")</f>
        <v/>
      </c>
      <c r="E2374" s="19">
        <f>IFERROR(_xlfn.XLOOKUP(Apollo_Results[[#This Row],[Company Number ]],Apollo_Data___Inc_Lender!A:A,Apollo_Data___Inc_Lender!E:E,"",),"")</f>
        <v>0</v>
      </c>
      <c r="F2374" s="8" t="str">
        <f>IFERROR(_xlfn.XLOOKUP(Apollo_Results[[#This Row],[Company Number ]],Apollo_Data___Inc_Lender!A:A,Apollo_Data___Inc_Lender!F:F,"",0)&amp;"","")</f>
        <v/>
      </c>
      <c r="G2374" s="19">
        <f>_xlfn.XLOOKUP(Apollo_Results[[#This Row],[Company Number ]],Apollo_Data___Inc_Lender!A:A,Apollo_Data___Inc_Lender!G:G,"",0)</f>
        <v>0</v>
      </c>
      <c r="H2374" s="8" t="str">
        <f>IFERROR(Apollo_Data__Comp_No[[#This Row],[First Name]],"")</f>
        <v/>
      </c>
      <c r="I2374" s="8" t="str">
        <f>IFERROR(Apollo_Data__Comp_No[[#This Row],[Last Name]],"")</f>
        <v/>
      </c>
      <c r="M2374" s="8" t="str">
        <f>IFERROR(Apollo_Data__Comp_No[[#This Row],[Company Linkedin Url]],"")</f>
        <v/>
      </c>
      <c r="N2374" s="8" t="str">
        <f>IFERROR(Apollo_Data__Comp_No[[#This Row],[Website]],"")</f>
        <v/>
      </c>
      <c r="O2374" s="8" t="str">
        <f>IFERROR(Apollo_Data__Comp_No[[#This Row],[Company Address]],"")</f>
        <v/>
      </c>
      <c r="P2374" s="32"/>
    </row>
    <row r="2375" spans="2:16" x14ac:dyDescent="0.4">
      <c r="B2375" s="14" t="str">
        <f>IFERROR(Apollo_Data__Comp_No[[#This Row],[company]],"")</f>
        <v/>
      </c>
      <c r="C2375" s="14" t="str">
        <f>IFERROR(_xlfn.XLOOKUP(Apollo_Results[[#This Row],[Company Number ]],Apollo_Data___Inc_Lender!A:A,Apollo_Data___Inc_Lender!C:C,,)&amp;"","")</f>
        <v/>
      </c>
      <c r="D2375" s="8" t="str">
        <f>IFERROR(_xlfn.XLOOKUP(Apollo_Results[[#This Row],[Company Number ]],Apollo_Data___Inc_Lender!A:A,Apollo_Data___Inc_Lender!D:D,,)&amp;"","")</f>
        <v/>
      </c>
      <c r="E2375" s="19">
        <f>IFERROR(_xlfn.XLOOKUP(Apollo_Results[[#This Row],[Company Number ]],Apollo_Data___Inc_Lender!A:A,Apollo_Data___Inc_Lender!E:E,"",),"")</f>
        <v>0</v>
      </c>
      <c r="F2375" s="8" t="str">
        <f>IFERROR(_xlfn.XLOOKUP(Apollo_Results[[#This Row],[Company Number ]],Apollo_Data___Inc_Lender!A:A,Apollo_Data___Inc_Lender!F:F,"",0)&amp;"","")</f>
        <v/>
      </c>
      <c r="G2375" s="19">
        <f>_xlfn.XLOOKUP(Apollo_Results[[#This Row],[Company Number ]],Apollo_Data___Inc_Lender!A:A,Apollo_Data___Inc_Lender!G:G,"",0)</f>
        <v>0</v>
      </c>
      <c r="H2375" s="8" t="str">
        <f>IFERROR(Apollo_Data__Comp_No[[#This Row],[First Name]],"")</f>
        <v/>
      </c>
      <c r="I2375" s="8" t="str">
        <f>IFERROR(Apollo_Data__Comp_No[[#This Row],[Last Name]],"")</f>
        <v/>
      </c>
      <c r="M2375" s="8" t="str">
        <f>IFERROR(Apollo_Data__Comp_No[[#This Row],[Company Linkedin Url]],"")</f>
        <v/>
      </c>
      <c r="N2375" s="8" t="str">
        <f>IFERROR(Apollo_Data__Comp_No[[#This Row],[Website]],"")</f>
        <v/>
      </c>
      <c r="O2375" s="8" t="str">
        <f>IFERROR(Apollo_Data__Comp_No[[#This Row],[Company Address]],"")</f>
        <v/>
      </c>
      <c r="P2375" s="32"/>
    </row>
    <row r="2376" spans="2:16" x14ac:dyDescent="0.4">
      <c r="B2376" s="14" t="str">
        <f>IFERROR(Apollo_Data__Comp_No[[#This Row],[company]],"")</f>
        <v/>
      </c>
      <c r="C2376" s="14" t="str">
        <f>IFERROR(_xlfn.XLOOKUP(Apollo_Results[[#This Row],[Company Number ]],Apollo_Data___Inc_Lender!A:A,Apollo_Data___Inc_Lender!C:C,,)&amp;"","")</f>
        <v/>
      </c>
      <c r="D2376" s="8" t="str">
        <f>IFERROR(_xlfn.XLOOKUP(Apollo_Results[[#This Row],[Company Number ]],Apollo_Data___Inc_Lender!A:A,Apollo_Data___Inc_Lender!D:D,,)&amp;"","")</f>
        <v/>
      </c>
      <c r="E2376" s="19">
        <f>IFERROR(_xlfn.XLOOKUP(Apollo_Results[[#This Row],[Company Number ]],Apollo_Data___Inc_Lender!A:A,Apollo_Data___Inc_Lender!E:E,"",),"")</f>
        <v>0</v>
      </c>
      <c r="F2376" s="8" t="str">
        <f>IFERROR(_xlfn.XLOOKUP(Apollo_Results[[#This Row],[Company Number ]],Apollo_Data___Inc_Lender!A:A,Apollo_Data___Inc_Lender!F:F,"",0)&amp;"","")</f>
        <v/>
      </c>
      <c r="G2376" s="19">
        <f>_xlfn.XLOOKUP(Apollo_Results[[#This Row],[Company Number ]],Apollo_Data___Inc_Lender!A:A,Apollo_Data___Inc_Lender!G:G,"",0)</f>
        <v>0</v>
      </c>
      <c r="H2376" s="8" t="str">
        <f>IFERROR(Apollo_Data__Comp_No[[#This Row],[First Name]],"")</f>
        <v/>
      </c>
      <c r="I2376" s="8" t="str">
        <f>IFERROR(Apollo_Data__Comp_No[[#This Row],[Last Name]],"")</f>
        <v/>
      </c>
      <c r="M2376" s="8" t="str">
        <f>IFERROR(Apollo_Data__Comp_No[[#This Row],[Company Linkedin Url]],"")</f>
        <v/>
      </c>
      <c r="N2376" s="8" t="str">
        <f>IFERROR(Apollo_Data__Comp_No[[#This Row],[Website]],"")</f>
        <v/>
      </c>
      <c r="O2376" s="8" t="str">
        <f>IFERROR(Apollo_Data__Comp_No[[#This Row],[Company Address]],"")</f>
        <v/>
      </c>
      <c r="P2376" s="32"/>
    </row>
    <row r="2377" spans="2:16" x14ac:dyDescent="0.4">
      <c r="B2377" s="14" t="str">
        <f>IFERROR(Apollo_Data__Comp_No[[#This Row],[company]],"")</f>
        <v/>
      </c>
      <c r="C2377" s="14" t="str">
        <f>IFERROR(_xlfn.XLOOKUP(Apollo_Results[[#This Row],[Company Number ]],Apollo_Data___Inc_Lender!A:A,Apollo_Data___Inc_Lender!C:C,,)&amp;"","")</f>
        <v/>
      </c>
      <c r="D2377" s="8" t="str">
        <f>IFERROR(_xlfn.XLOOKUP(Apollo_Results[[#This Row],[Company Number ]],Apollo_Data___Inc_Lender!A:A,Apollo_Data___Inc_Lender!D:D,,)&amp;"","")</f>
        <v/>
      </c>
      <c r="E2377" s="19">
        <f>IFERROR(_xlfn.XLOOKUP(Apollo_Results[[#This Row],[Company Number ]],Apollo_Data___Inc_Lender!A:A,Apollo_Data___Inc_Lender!E:E,"",),"")</f>
        <v>0</v>
      </c>
      <c r="F2377" s="8" t="str">
        <f>IFERROR(_xlfn.XLOOKUP(Apollo_Results[[#This Row],[Company Number ]],Apollo_Data___Inc_Lender!A:A,Apollo_Data___Inc_Lender!F:F,"",0)&amp;"","")</f>
        <v/>
      </c>
      <c r="G2377" s="19">
        <f>_xlfn.XLOOKUP(Apollo_Results[[#This Row],[Company Number ]],Apollo_Data___Inc_Lender!A:A,Apollo_Data___Inc_Lender!G:G,"",0)</f>
        <v>0</v>
      </c>
      <c r="H2377" s="8" t="str">
        <f>IFERROR(Apollo_Data__Comp_No[[#This Row],[First Name]],"")</f>
        <v/>
      </c>
      <c r="I2377" s="8" t="str">
        <f>IFERROR(Apollo_Data__Comp_No[[#This Row],[Last Name]],"")</f>
        <v/>
      </c>
      <c r="M2377" s="8" t="str">
        <f>IFERROR(Apollo_Data__Comp_No[[#This Row],[Company Linkedin Url]],"")</f>
        <v/>
      </c>
      <c r="N2377" s="8" t="str">
        <f>IFERROR(Apollo_Data__Comp_No[[#This Row],[Website]],"")</f>
        <v/>
      </c>
      <c r="O2377" s="8" t="str">
        <f>IFERROR(Apollo_Data__Comp_No[[#This Row],[Company Address]],"")</f>
        <v/>
      </c>
      <c r="P2377" s="32"/>
    </row>
    <row r="2378" spans="2:16" x14ac:dyDescent="0.4">
      <c r="B2378" s="14" t="str">
        <f>IFERROR(Apollo_Data__Comp_No[[#This Row],[company]],"")</f>
        <v/>
      </c>
      <c r="C2378" s="14" t="str">
        <f>IFERROR(_xlfn.XLOOKUP(Apollo_Results[[#This Row],[Company Number ]],Apollo_Data___Inc_Lender!A:A,Apollo_Data___Inc_Lender!C:C,,)&amp;"","")</f>
        <v/>
      </c>
      <c r="D2378" s="8" t="str">
        <f>IFERROR(_xlfn.XLOOKUP(Apollo_Results[[#This Row],[Company Number ]],Apollo_Data___Inc_Lender!A:A,Apollo_Data___Inc_Lender!D:D,,)&amp;"","")</f>
        <v/>
      </c>
      <c r="E2378" s="19">
        <f>IFERROR(_xlfn.XLOOKUP(Apollo_Results[[#This Row],[Company Number ]],Apollo_Data___Inc_Lender!A:A,Apollo_Data___Inc_Lender!E:E,"",),"")</f>
        <v>0</v>
      </c>
      <c r="F2378" s="8" t="str">
        <f>IFERROR(_xlfn.XLOOKUP(Apollo_Results[[#This Row],[Company Number ]],Apollo_Data___Inc_Lender!A:A,Apollo_Data___Inc_Lender!F:F,"",0)&amp;"","")</f>
        <v/>
      </c>
      <c r="G2378" s="19">
        <f>_xlfn.XLOOKUP(Apollo_Results[[#This Row],[Company Number ]],Apollo_Data___Inc_Lender!A:A,Apollo_Data___Inc_Lender!G:G,"",0)</f>
        <v>0</v>
      </c>
      <c r="H2378" s="8" t="str">
        <f>IFERROR(Apollo_Data__Comp_No[[#This Row],[First Name]],"")</f>
        <v/>
      </c>
      <c r="I2378" s="8" t="str">
        <f>IFERROR(Apollo_Data__Comp_No[[#This Row],[Last Name]],"")</f>
        <v/>
      </c>
      <c r="M2378" s="8" t="str">
        <f>IFERROR(Apollo_Data__Comp_No[[#This Row],[Company Linkedin Url]],"")</f>
        <v/>
      </c>
      <c r="N2378" s="8" t="str">
        <f>IFERROR(Apollo_Data__Comp_No[[#This Row],[Website]],"")</f>
        <v/>
      </c>
      <c r="O2378" s="8" t="str">
        <f>IFERROR(Apollo_Data__Comp_No[[#This Row],[Company Address]],"")</f>
        <v/>
      </c>
      <c r="P2378" s="32"/>
    </row>
    <row r="2379" spans="2:16" x14ac:dyDescent="0.4">
      <c r="B2379" s="14" t="str">
        <f>IFERROR(Apollo_Data__Comp_No[[#This Row],[company]],"")</f>
        <v/>
      </c>
      <c r="C2379" s="14" t="str">
        <f>IFERROR(_xlfn.XLOOKUP(Apollo_Results[[#This Row],[Company Number ]],Apollo_Data___Inc_Lender!A:A,Apollo_Data___Inc_Lender!C:C,,)&amp;"","")</f>
        <v/>
      </c>
      <c r="D2379" s="8" t="str">
        <f>IFERROR(_xlfn.XLOOKUP(Apollo_Results[[#This Row],[Company Number ]],Apollo_Data___Inc_Lender!A:A,Apollo_Data___Inc_Lender!D:D,,)&amp;"","")</f>
        <v/>
      </c>
      <c r="E2379" s="19">
        <f>IFERROR(_xlfn.XLOOKUP(Apollo_Results[[#This Row],[Company Number ]],Apollo_Data___Inc_Lender!A:A,Apollo_Data___Inc_Lender!E:E,"",),"")</f>
        <v>0</v>
      </c>
      <c r="F2379" s="8" t="str">
        <f>IFERROR(_xlfn.XLOOKUP(Apollo_Results[[#This Row],[Company Number ]],Apollo_Data___Inc_Lender!A:A,Apollo_Data___Inc_Lender!F:F,"",0)&amp;"","")</f>
        <v/>
      </c>
      <c r="G2379" s="19">
        <f>_xlfn.XLOOKUP(Apollo_Results[[#This Row],[Company Number ]],Apollo_Data___Inc_Lender!A:A,Apollo_Data___Inc_Lender!G:G,"",0)</f>
        <v>0</v>
      </c>
      <c r="H2379" s="8" t="str">
        <f>IFERROR(Apollo_Data__Comp_No[[#This Row],[First Name]],"")</f>
        <v/>
      </c>
      <c r="I2379" s="8" t="str">
        <f>IFERROR(Apollo_Data__Comp_No[[#This Row],[Last Name]],"")</f>
        <v/>
      </c>
      <c r="M2379" s="8" t="str">
        <f>IFERROR(Apollo_Data__Comp_No[[#This Row],[Company Linkedin Url]],"")</f>
        <v/>
      </c>
      <c r="N2379" s="8" t="str">
        <f>IFERROR(Apollo_Data__Comp_No[[#This Row],[Website]],"")</f>
        <v/>
      </c>
      <c r="O2379" s="8" t="str">
        <f>IFERROR(Apollo_Data__Comp_No[[#This Row],[Company Address]],"")</f>
        <v/>
      </c>
      <c r="P2379" s="32"/>
    </row>
    <row r="2380" spans="2:16" x14ac:dyDescent="0.4">
      <c r="B2380" s="14" t="str">
        <f>IFERROR(Apollo_Data__Comp_No[[#This Row],[company]],"")</f>
        <v/>
      </c>
      <c r="C2380" s="14" t="str">
        <f>IFERROR(_xlfn.XLOOKUP(Apollo_Results[[#This Row],[Company Number ]],Apollo_Data___Inc_Lender!A:A,Apollo_Data___Inc_Lender!C:C,,)&amp;"","")</f>
        <v/>
      </c>
      <c r="D2380" s="8" t="str">
        <f>IFERROR(_xlfn.XLOOKUP(Apollo_Results[[#This Row],[Company Number ]],Apollo_Data___Inc_Lender!A:A,Apollo_Data___Inc_Lender!D:D,,)&amp;"","")</f>
        <v/>
      </c>
      <c r="E2380" s="19">
        <f>IFERROR(_xlfn.XLOOKUP(Apollo_Results[[#This Row],[Company Number ]],Apollo_Data___Inc_Lender!A:A,Apollo_Data___Inc_Lender!E:E,"",),"")</f>
        <v>0</v>
      </c>
      <c r="F2380" s="8" t="str">
        <f>IFERROR(_xlfn.XLOOKUP(Apollo_Results[[#This Row],[Company Number ]],Apollo_Data___Inc_Lender!A:A,Apollo_Data___Inc_Lender!F:F,"",0)&amp;"","")</f>
        <v/>
      </c>
      <c r="G2380" s="19">
        <f>_xlfn.XLOOKUP(Apollo_Results[[#This Row],[Company Number ]],Apollo_Data___Inc_Lender!A:A,Apollo_Data___Inc_Lender!G:G,"",0)</f>
        <v>0</v>
      </c>
      <c r="H2380" s="8" t="str">
        <f>IFERROR(Apollo_Data__Comp_No[[#This Row],[First Name]],"")</f>
        <v/>
      </c>
      <c r="I2380" s="8" t="str">
        <f>IFERROR(Apollo_Data__Comp_No[[#This Row],[Last Name]],"")</f>
        <v/>
      </c>
      <c r="M2380" s="8" t="str">
        <f>IFERROR(Apollo_Data__Comp_No[[#This Row],[Company Linkedin Url]],"")</f>
        <v/>
      </c>
      <c r="N2380" s="8" t="str">
        <f>IFERROR(Apollo_Data__Comp_No[[#This Row],[Website]],"")</f>
        <v/>
      </c>
      <c r="O2380" s="8" t="str">
        <f>IFERROR(Apollo_Data__Comp_No[[#This Row],[Company Address]],"")</f>
        <v/>
      </c>
      <c r="P2380" s="32"/>
    </row>
    <row r="2381" spans="2:16" x14ac:dyDescent="0.4">
      <c r="B2381" s="14" t="str">
        <f>IFERROR(Apollo_Data__Comp_No[[#This Row],[company]],"")</f>
        <v/>
      </c>
      <c r="C2381" s="14" t="str">
        <f>IFERROR(_xlfn.XLOOKUP(Apollo_Results[[#This Row],[Company Number ]],Apollo_Data___Inc_Lender!A:A,Apollo_Data___Inc_Lender!C:C,,)&amp;"","")</f>
        <v/>
      </c>
      <c r="D2381" s="8" t="str">
        <f>IFERROR(_xlfn.XLOOKUP(Apollo_Results[[#This Row],[Company Number ]],Apollo_Data___Inc_Lender!A:A,Apollo_Data___Inc_Lender!D:D,,)&amp;"","")</f>
        <v/>
      </c>
      <c r="E2381" s="19">
        <f>IFERROR(_xlfn.XLOOKUP(Apollo_Results[[#This Row],[Company Number ]],Apollo_Data___Inc_Lender!A:A,Apollo_Data___Inc_Lender!E:E,"",),"")</f>
        <v>0</v>
      </c>
      <c r="F2381" s="8" t="str">
        <f>IFERROR(_xlfn.XLOOKUP(Apollo_Results[[#This Row],[Company Number ]],Apollo_Data___Inc_Lender!A:A,Apollo_Data___Inc_Lender!F:F,"",0)&amp;"","")</f>
        <v/>
      </c>
      <c r="G2381" s="19">
        <f>_xlfn.XLOOKUP(Apollo_Results[[#This Row],[Company Number ]],Apollo_Data___Inc_Lender!A:A,Apollo_Data___Inc_Lender!G:G,"",0)</f>
        <v>0</v>
      </c>
      <c r="H2381" s="8" t="str">
        <f>IFERROR(Apollo_Data__Comp_No[[#This Row],[First Name]],"")</f>
        <v/>
      </c>
      <c r="I2381" s="8" t="str">
        <f>IFERROR(Apollo_Data__Comp_No[[#This Row],[Last Name]],"")</f>
        <v/>
      </c>
      <c r="M2381" s="8" t="str">
        <f>IFERROR(Apollo_Data__Comp_No[[#This Row],[Company Linkedin Url]],"")</f>
        <v/>
      </c>
      <c r="N2381" s="8" t="str">
        <f>IFERROR(Apollo_Data__Comp_No[[#This Row],[Website]],"")</f>
        <v/>
      </c>
      <c r="O2381" s="8" t="str">
        <f>IFERROR(Apollo_Data__Comp_No[[#This Row],[Company Address]],"")</f>
        <v/>
      </c>
      <c r="P2381" s="32"/>
    </row>
    <row r="2382" spans="2:16" x14ac:dyDescent="0.4">
      <c r="B2382" s="14" t="str">
        <f>IFERROR(Apollo_Data__Comp_No[[#This Row],[company]],"")</f>
        <v/>
      </c>
      <c r="C2382" s="14" t="str">
        <f>IFERROR(_xlfn.XLOOKUP(Apollo_Results[[#This Row],[Company Number ]],Apollo_Data___Inc_Lender!A:A,Apollo_Data___Inc_Lender!C:C,,)&amp;"","")</f>
        <v/>
      </c>
      <c r="D2382" s="8" t="str">
        <f>IFERROR(_xlfn.XLOOKUP(Apollo_Results[[#This Row],[Company Number ]],Apollo_Data___Inc_Lender!A:A,Apollo_Data___Inc_Lender!D:D,,)&amp;"","")</f>
        <v/>
      </c>
      <c r="E2382" s="19">
        <f>IFERROR(_xlfn.XLOOKUP(Apollo_Results[[#This Row],[Company Number ]],Apollo_Data___Inc_Lender!A:A,Apollo_Data___Inc_Lender!E:E,"",),"")</f>
        <v>0</v>
      </c>
      <c r="F2382" s="8" t="str">
        <f>IFERROR(_xlfn.XLOOKUP(Apollo_Results[[#This Row],[Company Number ]],Apollo_Data___Inc_Lender!A:A,Apollo_Data___Inc_Lender!F:F,"",0)&amp;"","")</f>
        <v/>
      </c>
      <c r="G2382" s="19">
        <f>_xlfn.XLOOKUP(Apollo_Results[[#This Row],[Company Number ]],Apollo_Data___Inc_Lender!A:A,Apollo_Data___Inc_Lender!G:G,"",0)</f>
        <v>0</v>
      </c>
      <c r="H2382" s="8" t="str">
        <f>IFERROR(Apollo_Data__Comp_No[[#This Row],[First Name]],"")</f>
        <v/>
      </c>
      <c r="I2382" s="8" t="str">
        <f>IFERROR(Apollo_Data__Comp_No[[#This Row],[Last Name]],"")</f>
        <v/>
      </c>
      <c r="M2382" s="8" t="str">
        <f>IFERROR(Apollo_Data__Comp_No[[#This Row],[Company Linkedin Url]],"")</f>
        <v/>
      </c>
      <c r="N2382" s="8" t="str">
        <f>IFERROR(Apollo_Data__Comp_No[[#This Row],[Website]],"")</f>
        <v/>
      </c>
      <c r="O2382" s="8" t="str">
        <f>IFERROR(Apollo_Data__Comp_No[[#This Row],[Company Address]],"")</f>
        <v/>
      </c>
      <c r="P2382" s="32"/>
    </row>
    <row r="2383" spans="2:16" x14ac:dyDescent="0.4">
      <c r="B2383" s="14" t="str">
        <f>IFERROR(Apollo_Data__Comp_No[[#This Row],[company]],"")</f>
        <v/>
      </c>
      <c r="C2383" s="14" t="str">
        <f>IFERROR(_xlfn.XLOOKUP(Apollo_Results[[#This Row],[Company Number ]],Apollo_Data___Inc_Lender!A:A,Apollo_Data___Inc_Lender!C:C,,)&amp;"","")</f>
        <v/>
      </c>
      <c r="D2383" s="8" t="str">
        <f>IFERROR(_xlfn.XLOOKUP(Apollo_Results[[#This Row],[Company Number ]],Apollo_Data___Inc_Lender!A:A,Apollo_Data___Inc_Lender!D:D,,)&amp;"","")</f>
        <v/>
      </c>
      <c r="E2383" s="19">
        <f>IFERROR(_xlfn.XLOOKUP(Apollo_Results[[#This Row],[Company Number ]],Apollo_Data___Inc_Lender!A:A,Apollo_Data___Inc_Lender!E:E,"",),"")</f>
        <v>0</v>
      </c>
      <c r="F2383" s="8" t="str">
        <f>IFERROR(_xlfn.XLOOKUP(Apollo_Results[[#This Row],[Company Number ]],Apollo_Data___Inc_Lender!A:A,Apollo_Data___Inc_Lender!F:F,"",0)&amp;"","")</f>
        <v/>
      </c>
      <c r="G2383" s="19">
        <f>_xlfn.XLOOKUP(Apollo_Results[[#This Row],[Company Number ]],Apollo_Data___Inc_Lender!A:A,Apollo_Data___Inc_Lender!G:G,"",0)</f>
        <v>0</v>
      </c>
      <c r="H2383" s="8" t="str">
        <f>IFERROR(Apollo_Data__Comp_No[[#This Row],[First Name]],"")</f>
        <v/>
      </c>
      <c r="I2383" s="8" t="str">
        <f>IFERROR(Apollo_Data__Comp_No[[#This Row],[Last Name]],"")</f>
        <v/>
      </c>
      <c r="M2383" s="8" t="str">
        <f>IFERROR(Apollo_Data__Comp_No[[#This Row],[Company Linkedin Url]],"")</f>
        <v/>
      </c>
      <c r="N2383" s="8" t="str">
        <f>IFERROR(Apollo_Data__Comp_No[[#This Row],[Website]],"")</f>
        <v/>
      </c>
      <c r="O2383" s="8" t="str">
        <f>IFERROR(Apollo_Data__Comp_No[[#This Row],[Company Address]],"")</f>
        <v/>
      </c>
      <c r="P2383" s="32"/>
    </row>
    <row r="2384" spans="2:16" x14ac:dyDescent="0.4">
      <c r="B2384" s="14" t="str">
        <f>IFERROR(Apollo_Data__Comp_No[[#This Row],[company]],"")</f>
        <v/>
      </c>
      <c r="C2384" s="14" t="str">
        <f>IFERROR(_xlfn.XLOOKUP(Apollo_Results[[#This Row],[Company Number ]],Apollo_Data___Inc_Lender!A:A,Apollo_Data___Inc_Lender!C:C,,)&amp;"","")</f>
        <v/>
      </c>
      <c r="D2384" s="8" t="str">
        <f>IFERROR(_xlfn.XLOOKUP(Apollo_Results[[#This Row],[Company Number ]],Apollo_Data___Inc_Lender!A:A,Apollo_Data___Inc_Lender!D:D,,)&amp;"","")</f>
        <v/>
      </c>
      <c r="E2384" s="19">
        <f>IFERROR(_xlfn.XLOOKUP(Apollo_Results[[#This Row],[Company Number ]],Apollo_Data___Inc_Lender!A:A,Apollo_Data___Inc_Lender!E:E,"",),"")</f>
        <v>0</v>
      </c>
      <c r="F2384" s="8" t="str">
        <f>IFERROR(_xlfn.XLOOKUP(Apollo_Results[[#This Row],[Company Number ]],Apollo_Data___Inc_Lender!A:A,Apollo_Data___Inc_Lender!F:F,"",0)&amp;"","")</f>
        <v/>
      </c>
      <c r="G2384" s="19">
        <f>_xlfn.XLOOKUP(Apollo_Results[[#This Row],[Company Number ]],Apollo_Data___Inc_Lender!A:A,Apollo_Data___Inc_Lender!G:G,"",0)</f>
        <v>0</v>
      </c>
      <c r="H2384" s="8" t="str">
        <f>IFERROR(Apollo_Data__Comp_No[[#This Row],[First Name]],"")</f>
        <v/>
      </c>
      <c r="I2384" s="8" t="str">
        <f>IFERROR(Apollo_Data__Comp_No[[#This Row],[Last Name]],"")</f>
        <v/>
      </c>
      <c r="M2384" s="8" t="str">
        <f>IFERROR(Apollo_Data__Comp_No[[#This Row],[Company Linkedin Url]],"")</f>
        <v/>
      </c>
      <c r="N2384" s="8" t="str">
        <f>IFERROR(Apollo_Data__Comp_No[[#This Row],[Website]],"")</f>
        <v/>
      </c>
      <c r="O2384" s="8" t="str">
        <f>IFERROR(Apollo_Data__Comp_No[[#This Row],[Company Address]],"")</f>
        <v/>
      </c>
      <c r="P2384" s="32"/>
    </row>
    <row r="2385" spans="2:16" x14ac:dyDescent="0.4">
      <c r="B2385" s="14" t="str">
        <f>IFERROR(Apollo_Data__Comp_No[[#This Row],[company]],"")</f>
        <v/>
      </c>
      <c r="C2385" s="14" t="str">
        <f>IFERROR(_xlfn.XLOOKUP(Apollo_Results[[#This Row],[Company Number ]],Apollo_Data___Inc_Lender!A:A,Apollo_Data___Inc_Lender!C:C,,)&amp;"","")</f>
        <v/>
      </c>
      <c r="D2385" s="8" t="str">
        <f>IFERROR(_xlfn.XLOOKUP(Apollo_Results[[#This Row],[Company Number ]],Apollo_Data___Inc_Lender!A:A,Apollo_Data___Inc_Lender!D:D,,)&amp;"","")</f>
        <v/>
      </c>
      <c r="E2385" s="19">
        <f>IFERROR(_xlfn.XLOOKUP(Apollo_Results[[#This Row],[Company Number ]],Apollo_Data___Inc_Lender!A:A,Apollo_Data___Inc_Lender!E:E,"",),"")</f>
        <v>0</v>
      </c>
      <c r="F2385" s="8" t="str">
        <f>IFERROR(_xlfn.XLOOKUP(Apollo_Results[[#This Row],[Company Number ]],Apollo_Data___Inc_Lender!A:A,Apollo_Data___Inc_Lender!F:F,"",0)&amp;"","")</f>
        <v/>
      </c>
      <c r="G2385" s="19">
        <f>_xlfn.XLOOKUP(Apollo_Results[[#This Row],[Company Number ]],Apollo_Data___Inc_Lender!A:A,Apollo_Data___Inc_Lender!G:G,"",0)</f>
        <v>0</v>
      </c>
      <c r="H2385" s="8" t="str">
        <f>IFERROR(Apollo_Data__Comp_No[[#This Row],[First Name]],"")</f>
        <v/>
      </c>
      <c r="I2385" s="8" t="str">
        <f>IFERROR(Apollo_Data__Comp_No[[#This Row],[Last Name]],"")</f>
        <v/>
      </c>
      <c r="M2385" s="8" t="str">
        <f>IFERROR(Apollo_Data__Comp_No[[#This Row],[Company Linkedin Url]],"")</f>
        <v/>
      </c>
      <c r="N2385" s="8" t="str">
        <f>IFERROR(Apollo_Data__Comp_No[[#This Row],[Website]],"")</f>
        <v/>
      </c>
      <c r="O2385" s="8" t="str">
        <f>IFERROR(Apollo_Data__Comp_No[[#This Row],[Company Address]],"")</f>
        <v/>
      </c>
      <c r="P2385" s="32"/>
    </row>
    <row r="2386" spans="2:16" x14ac:dyDescent="0.4">
      <c r="B2386" s="14" t="str">
        <f>IFERROR(Apollo_Data__Comp_No[[#This Row],[company]],"")</f>
        <v/>
      </c>
      <c r="C2386" s="14" t="str">
        <f>IFERROR(_xlfn.XLOOKUP(Apollo_Results[[#This Row],[Company Number ]],Apollo_Data___Inc_Lender!A:A,Apollo_Data___Inc_Lender!C:C,,)&amp;"","")</f>
        <v/>
      </c>
      <c r="D2386" s="8" t="str">
        <f>IFERROR(_xlfn.XLOOKUP(Apollo_Results[[#This Row],[Company Number ]],Apollo_Data___Inc_Lender!A:A,Apollo_Data___Inc_Lender!D:D,,)&amp;"","")</f>
        <v/>
      </c>
      <c r="E2386" s="19">
        <f>IFERROR(_xlfn.XLOOKUP(Apollo_Results[[#This Row],[Company Number ]],Apollo_Data___Inc_Lender!A:A,Apollo_Data___Inc_Lender!E:E,"",),"")</f>
        <v>0</v>
      </c>
      <c r="F2386" s="8" t="str">
        <f>IFERROR(_xlfn.XLOOKUP(Apollo_Results[[#This Row],[Company Number ]],Apollo_Data___Inc_Lender!A:A,Apollo_Data___Inc_Lender!F:F,"",0)&amp;"","")</f>
        <v/>
      </c>
      <c r="G2386" s="19">
        <f>_xlfn.XLOOKUP(Apollo_Results[[#This Row],[Company Number ]],Apollo_Data___Inc_Lender!A:A,Apollo_Data___Inc_Lender!G:G,"",0)</f>
        <v>0</v>
      </c>
      <c r="H2386" s="8" t="str">
        <f>IFERROR(Apollo_Data__Comp_No[[#This Row],[First Name]],"")</f>
        <v/>
      </c>
      <c r="I2386" s="8" t="str">
        <f>IFERROR(Apollo_Data__Comp_No[[#This Row],[Last Name]],"")</f>
        <v/>
      </c>
      <c r="M2386" s="8" t="str">
        <f>IFERROR(Apollo_Data__Comp_No[[#This Row],[Company Linkedin Url]],"")</f>
        <v/>
      </c>
      <c r="N2386" s="8" t="str">
        <f>IFERROR(Apollo_Data__Comp_No[[#This Row],[Website]],"")</f>
        <v/>
      </c>
      <c r="O2386" s="8" t="str">
        <f>IFERROR(Apollo_Data__Comp_No[[#This Row],[Company Address]],"")</f>
        <v/>
      </c>
      <c r="P2386" s="32"/>
    </row>
    <row r="2387" spans="2:16" x14ac:dyDescent="0.4">
      <c r="B2387" s="14" t="str">
        <f>IFERROR(Apollo_Data__Comp_No[[#This Row],[company]],"")</f>
        <v/>
      </c>
      <c r="C2387" s="14" t="str">
        <f>IFERROR(_xlfn.XLOOKUP(Apollo_Results[[#This Row],[Company Number ]],Apollo_Data___Inc_Lender!A:A,Apollo_Data___Inc_Lender!C:C,,)&amp;"","")</f>
        <v/>
      </c>
      <c r="D2387" s="8" t="str">
        <f>IFERROR(_xlfn.XLOOKUP(Apollo_Results[[#This Row],[Company Number ]],Apollo_Data___Inc_Lender!A:A,Apollo_Data___Inc_Lender!D:D,,)&amp;"","")</f>
        <v/>
      </c>
      <c r="E2387" s="19">
        <f>IFERROR(_xlfn.XLOOKUP(Apollo_Results[[#This Row],[Company Number ]],Apollo_Data___Inc_Lender!A:A,Apollo_Data___Inc_Lender!E:E,"",),"")</f>
        <v>0</v>
      </c>
      <c r="F2387" s="8" t="str">
        <f>IFERROR(_xlfn.XLOOKUP(Apollo_Results[[#This Row],[Company Number ]],Apollo_Data___Inc_Lender!A:A,Apollo_Data___Inc_Lender!F:F,"",0)&amp;"","")</f>
        <v/>
      </c>
      <c r="G2387" s="19">
        <f>_xlfn.XLOOKUP(Apollo_Results[[#This Row],[Company Number ]],Apollo_Data___Inc_Lender!A:A,Apollo_Data___Inc_Lender!G:G,"",0)</f>
        <v>0</v>
      </c>
      <c r="H2387" s="8" t="str">
        <f>IFERROR(Apollo_Data__Comp_No[[#This Row],[First Name]],"")</f>
        <v/>
      </c>
      <c r="I2387" s="8" t="str">
        <f>IFERROR(Apollo_Data__Comp_No[[#This Row],[Last Name]],"")</f>
        <v/>
      </c>
      <c r="M2387" s="8" t="str">
        <f>IFERROR(Apollo_Data__Comp_No[[#This Row],[Company Linkedin Url]],"")</f>
        <v/>
      </c>
      <c r="N2387" s="8" t="str">
        <f>IFERROR(Apollo_Data__Comp_No[[#This Row],[Website]],"")</f>
        <v/>
      </c>
      <c r="O2387" s="8" t="str">
        <f>IFERROR(Apollo_Data__Comp_No[[#This Row],[Company Address]],"")</f>
        <v/>
      </c>
      <c r="P2387" s="32"/>
    </row>
    <row r="2388" spans="2:16" x14ac:dyDescent="0.4">
      <c r="B2388" s="14" t="str">
        <f>IFERROR(Apollo_Data__Comp_No[[#This Row],[company]],"")</f>
        <v/>
      </c>
      <c r="C2388" s="14" t="str">
        <f>IFERROR(_xlfn.XLOOKUP(Apollo_Results[[#This Row],[Company Number ]],Apollo_Data___Inc_Lender!A:A,Apollo_Data___Inc_Lender!C:C,,)&amp;"","")</f>
        <v/>
      </c>
      <c r="D2388" s="8" t="str">
        <f>IFERROR(_xlfn.XLOOKUP(Apollo_Results[[#This Row],[Company Number ]],Apollo_Data___Inc_Lender!A:A,Apollo_Data___Inc_Lender!D:D,,)&amp;"","")</f>
        <v/>
      </c>
      <c r="E2388" s="19">
        <f>IFERROR(_xlfn.XLOOKUP(Apollo_Results[[#This Row],[Company Number ]],Apollo_Data___Inc_Lender!A:A,Apollo_Data___Inc_Lender!E:E,"",),"")</f>
        <v>0</v>
      </c>
      <c r="F2388" s="8" t="str">
        <f>IFERROR(_xlfn.XLOOKUP(Apollo_Results[[#This Row],[Company Number ]],Apollo_Data___Inc_Lender!A:A,Apollo_Data___Inc_Lender!F:F,"",0)&amp;"","")</f>
        <v/>
      </c>
      <c r="G2388" s="19">
        <f>_xlfn.XLOOKUP(Apollo_Results[[#This Row],[Company Number ]],Apollo_Data___Inc_Lender!A:A,Apollo_Data___Inc_Lender!G:G,"",0)</f>
        <v>0</v>
      </c>
      <c r="H2388" s="8" t="str">
        <f>IFERROR(Apollo_Data__Comp_No[[#This Row],[First Name]],"")</f>
        <v/>
      </c>
      <c r="I2388" s="8" t="str">
        <f>IFERROR(Apollo_Data__Comp_No[[#This Row],[Last Name]],"")</f>
        <v/>
      </c>
      <c r="M2388" s="8" t="str">
        <f>IFERROR(Apollo_Data__Comp_No[[#This Row],[Company Linkedin Url]],"")</f>
        <v/>
      </c>
      <c r="N2388" s="8" t="str">
        <f>IFERROR(Apollo_Data__Comp_No[[#This Row],[Website]],"")</f>
        <v/>
      </c>
      <c r="O2388" s="8" t="str">
        <f>IFERROR(Apollo_Data__Comp_No[[#This Row],[Company Address]],"")</f>
        <v/>
      </c>
      <c r="P2388" s="32"/>
    </row>
    <row r="2389" spans="2:16" x14ac:dyDescent="0.4">
      <c r="B2389" s="14" t="str">
        <f>IFERROR(Apollo_Data__Comp_No[[#This Row],[company]],"")</f>
        <v/>
      </c>
      <c r="C2389" s="14" t="str">
        <f>IFERROR(_xlfn.XLOOKUP(Apollo_Results[[#This Row],[Company Number ]],Apollo_Data___Inc_Lender!A:A,Apollo_Data___Inc_Lender!C:C,,)&amp;"","")</f>
        <v/>
      </c>
      <c r="D2389" s="8" t="str">
        <f>IFERROR(_xlfn.XLOOKUP(Apollo_Results[[#This Row],[Company Number ]],Apollo_Data___Inc_Lender!A:A,Apollo_Data___Inc_Lender!D:D,,)&amp;"","")</f>
        <v/>
      </c>
      <c r="E2389" s="19">
        <f>IFERROR(_xlfn.XLOOKUP(Apollo_Results[[#This Row],[Company Number ]],Apollo_Data___Inc_Lender!A:A,Apollo_Data___Inc_Lender!E:E,"",),"")</f>
        <v>0</v>
      </c>
      <c r="F2389" s="8" t="str">
        <f>IFERROR(_xlfn.XLOOKUP(Apollo_Results[[#This Row],[Company Number ]],Apollo_Data___Inc_Lender!A:A,Apollo_Data___Inc_Lender!F:F,"",0)&amp;"","")</f>
        <v/>
      </c>
      <c r="G2389" s="19">
        <f>_xlfn.XLOOKUP(Apollo_Results[[#This Row],[Company Number ]],Apollo_Data___Inc_Lender!A:A,Apollo_Data___Inc_Lender!G:G,"",0)</f>
        <v>0</v>
      </c>
      <c r="H2389" s="8" t="str">
        <f>IFERROR(Apollo_Data__Comp_No[[#This Row],[First Name]],"")</f>
        <v/>
      </c>
      <c r="I2389" s="8" t="str">
        <f>IFERROR(Apollo_Data__Comp_No[[#This Row],[Last Name]],"")</f>
        <v/>
      </c>
      <c r="M2389" s="8" t="str">
        <f>IFERROR(Apollo_Data__Comp_No[[#This Row],[Company Linkedin Url]],"")</f>
        <v/>
      </c>
      <c r="N2389" s="8" t="str">
        <f>IFERROR(Apollo_Data__Comp_No[[#This Row],[Website]],"")</f>
        <v/>
      </c>
      <c r="O2389" s="8" t="str">
        <f>IFERROR(Apollo_Data__Comp_No[[#This Row],[Company Address]],"")</f>
        <v/>
      </c>
      <c r="P2389" s="32"/>
    </row>
    <row r="2390" spans="2:16" x14ac:dyDescent="0.4">
      <c r="B2390" s="14" t="str">
        <f>IFERROR(Apollo_Data__Comp_No[[#This Row],[company]],"")</f>
        <v/>
      </c>
      <c r="C2390" s="14" t="str">
        <f>IFERROR(_xlfn.XLOOKUP(Apollo_Results[[#This Row],[Company Number ]],Apollo_Data___Inc_Lender!A:A,Apollo_Data___Inc_Lender!C:C,,)&amp;"","")</f>
        <v/>
      </c>
      <c r="D2390" s="8" t="str">
        <f>IFERROR(_xlfn.XLOOKUP(Apollo_Results[[#This Row],[Company Number ]],Apollo_Data___Inc_Lender!A:A,Apollo_Data___Inc_Lender!D:D,,)&amp;"","")</f>
        <v/>
      </c>
      <c r="E2390" s="19">
        <f>IFERROR(_xlfn.XLOOKUP(Apollo_Results[[#This Row],[Company Number ]],Apollo_Data___Inc_Lender!A:A,Apollo_Data___Inc_Lender!E:E,"",),"")</f>
        <v>0</v>
      </c>
      <c r="F2390" s="8" t="str">
        <f>IFERROR(_xlfn.XLOOKUP(Apollo_Results[[#This Row],[Company Number ]],Apollo_Data___Inc_Lender!A:A,Apollo_Data___Inc_Lender!F:F,"",0)&amp;"","")</f>
        <v/>
      </c>
      <c r="G2390" s="19">
        <f>_xlfn.XLOOKUP(Apollo_Results[[#This Row],[Company Number ]],Apollo_Data___Inc_Lender!A:A,Apollo_Data___Inc_Lender!G:G,"",0)</f>
        <v>0</v>
      </c>
      <c r="H2390" s="8" t="str">
        <f>IFERROR(Apollo_Data__Comp_No[[#This Row],[First Name]],"")</f>
        <v/>
      </c>
      <c r="I2390" s="8" t="str">
        <f>IFERROR(Apollo_Data__Comp_No[[#This Row],[Last Name]],"")</f>
        <v/>
      </c>
      <c r="M2390" s="8" t="str">
        <f>IFERROR(Apollo_Data__Comp_No[[#This Row],[Company Linkedin Url]],"")</f>
        <v/>
      </c>
      <c r="N2390" s="8" t="str">
        <f>IFERROR(Apollo_Data__Comp_No[[#This Row],[Website]],"")</f>
        <v/>
      </c>
      <c r="O2390" s="8" t="str">
        <f>IFERROR(Apollo_Data__Comp_No[[#This Row],[Company Address]],"")</f>
        <v/>
      </c>
      <c r="P2390" s="32"/>
    </row>
    <row r="2391" spans="2:16" x14ac:dyDescent="0.4">
      <c r="B2391" s="14" t="str">
        <f>IFERROR(Apollo_Data__Comp_No[[#This Row],[company]],"")</f>
        <v/>
      </c>
      <c r="C2391" s="14" t="str">
        <f>IFERROR(_xlfn.XLOOKUP(Apollo_Results[[#This Row],[Company Number ]],Apollo_Data___Inc_Lender!A:A,Apollo_Data___Inc_Lender!C:C,,)&amp;"","")</f>
        <v/>
      </c>
      <c r="D2391" s="8" t="str">
        <f>IFERROR(_xlfn.XLOOKUP(Apollo_Results[[#This Row],[Company Number ]],Apollo_Data___Inc_Lender!A:A,Apollo_Data___Inc_Lender!D:D,,)&amp;"","")</f>
        <v/>
      </c>
      <c r="E2391" s="19">
        <f>IFERROR(_xlfn.XLOOKUP(Apollo_Results[[#This Row],[Company Number ]],Apollo_Data___Inc_Lender!A:A,Apollo_Data___Inc_Lender!E:E,"",),"")</f>
        <v>0</v>
      </c>
      <c r="F2391" s="8" t="str">
        <f>IFERROR(_xlfn.XLOOKUP(Apollo_Results[[#This Row],[Company Number ]],Apollo_Data___Inc_Lender!A:A,Apollo_Data___Inc_Lender!F:F,"",0)&amp;"","")</f>
        <v/>
      </c>
      <c r="G2391" s="19">
        <f>_xlfn.XLOOKUP(Apollo_Results[[#This Row],[Company Number ]],Apollo_Data___Inc_Lender!A:A,Apollo_Data___Inc_Lender!G:G,"",0)</f>
        <v>0</v>
      </c>
      <c r="H2391" s="8" t="str">
        <f>IFERROR(Apollo_Data__Comp_No[[#This Row],[First Name]],"")</f>
        <v/>
      </c>
      <c r="I2391" s="8" t="str">
        <f>IFERROR(Apollo_Data__Comp_No[[#This Row],[Last Name]],"")</f>
        <v/>
      </c>
      <c r="M2391" s="8" t="str">
        <f>IFERROR(Apollo_Data__Comp_No[[#This Row],[Company Linkedin Url]],"")</f>
        <v/>
      </c>
      <c r="N2391" s="8" t="str">
        <f>IFERROR(Apollo_Data__Comp_No[[#This Row],[Website]],"")</f>
        <v/>
      </c>
      <c r="O2391" s="8" t="str">
        <f>IFERROR(Apollo_Data__Comp_No[[#This Row],[Company Address]],"")</f>
        <v/>
      </c>
      <c r="P2391" s="32"/>
    </row>
    <row r="2392" spans="2:16" x14ac:dyDescent="0.4">
      <c r="B2392" s="14" t="str">
        <f>IFERROR(Apollo_Data__Comp_No[[#This Row],[company]],"")</f>
        <v/>
      </c>
      <c r="C2392" s="14" t="str">
        <f>IFERROR(_xlfn.XLOOKUP(Apollo_Results[[#This Row],[Company Number ]],Apollo_Data___Inc_Lender!A:A,Apollo_Data___Inc_Lender!C:C,,)&amp;"","")</f>
        <v/>
      </c>
      <c r="D2392" s="8" t="str">
        <f>IFERROR(_xlfn.XLOOKUP(Apollo_Results[[#This Row],[Company Number ]],Apollo_Data___Inc_Lender!A:A,Apollo_Data___Inc_Lender!D:D,,)&amp;"","")</f>
        <v/>
      </c>
      <c r="E2392" s="19">
        <f>IFERROR(_xlfn.XLOOKUP(Apollo_Results[[#This Row],[Company Number ]],Apollo_Data___Inc_Lender!A:A,Apollo_Data___Inc_Lender!E:E,"",),"")</f>
        <v>0</v>
      </c>
      <c r="F2392" s="8" t="str">
        <f>IFERROR(_xlfn.XLOOKUP(Apollo_Results[[#This Row],[Company Number ]],Apollo_Data___Inc_Lender!A:A,Apollo_Data___Inc_Lender!F:F,"",0)&amp;"","")</f>
        <v/>
      </c>
      <c r="G2392" s="19">
        <f>_xlfn.XLOOKUP(Apollo_Results[[#This Row],[Company Number ]],Apollo_Data___Inc_Lender!A:A,Apollo_Data___Inc_Lender!G:G,"",0)</f>
        <v>0</v>
      </c>
      <c r="H2392" s="8" t="str">
        <f>IFERROR(Apollo_Data__Comp_No[[#This Row],[First Name]],"")</f>
        <v/>
      </c>
      <c r="I2392" s="8" t="str">
        <f>IFERROR(Apollo_Data__Comp_No[[#This Row],[Last Name]],"")</f>
        <v/>
      </c>
      <c r="M2392" s="8" t="str">
        <f>IFERROR(Apollo_Data__Comp_No[[#This Row],[Company Linkedin Url]],"")</f>
        <v/>
      </c>
      <c r="N2392" s="8" t="str">
        <f>IFERROR(Apollo_Data__Comp_No[[#This Row],[Website]],"")</f>
        <v/>
      </c>
      <c r="O2392" s="8" t="str">
        <f>IFERROR(Apollo_Data__Comp_No[[#This Row],[Company Address]],"")</f>
        <v/>
      </c>
      <c r="P2392" s="32"/>
    </row>
    <row r="2393" spans="2:16" x14ac:dyDescent="0.4">
      <c r="B2393" s="14" t="str">
        <f>IFERROR(Apollo_Data__Comp_No[[#This Row],[company]],"")</f>
        <v/>
      </c>
      <c r="C2393" s="14" t="str">
        <f>IFERROR(_xlfn.XLOOKUP(Apollo_Results[[#This Row],[Company Number ]],Apollo_Data___Inc_Lender!A:A,Apollo_Data___Inc_Lender!C:C,,)&amp;"","")</f>
        <v/>
      </c>
      <c r="D2393" s="8" t="str">
        <f>IFERROR(_xlfn.XLOOKUP(Apollo_Results[[#This Row],[Company Number ]],Apollo_Data___Inc_Lender!A:A,Apollo_Data___Inc_Lender!D:D,,)&amp;"","")</f>
        <v/>
      </c>
      <c r="E2393" s="19">
        <f>IFERROR(_xlfn.XLOOKUP(Apollo_Results[[#This Row],[Company Number ]],Apollo_Data___Inc_Lender!A:A,Apollo_Data___Inc_Lender!E:E,"",),"")</f>
        <v>0</v>
      </c>
      <c r="F2393" s="8" t="str">
        <f>IFERROR(_xlfn.XLOOKUP(Apollo_Results[[#This Row],[Company Number ]],Apollo_Data___Inc_Lender!A:A,Apollo_Data___Inc_Lender!F:F,"",0)&amp;"","")</f>
        <v/>
      </c>
      <c r="G2393" s="19">
        <f>_xlfn.XLOOKUP(Apollo_Results[[#This Row],[Company Number ]],Apollo_Data___Inc_Lender!A:A,Apollo_Data___Inc_Lender!G:G,"",0)</f>
        <v>0</v>
      </c>
      <c r="H2393" s="8" t="str">
        <f>IFERROR(Apollo_Data__Comp_No[[#This Row],[First Name]],"")</f>
        <v/>
      </c>
      <c r="I2393" s="8" t="str">
        <f>IFERROR(Apollo_Data__Comp_No[[#This Row],[Last Name]],"")</f>
        <v/>
      </c>
      <c r="M2393" s="8" t="str">
        <f>IFERROR(Apollo_Data__Comp_No[[#This Row],[Company Linkedin Url]],"")</f>
        <v/>
      </c>
      <c r="N2393" s="8" t="str">
        <f>IFERROR(Apollo_Data__Comp_No[[#This Row],[Website]],"")</f>
        <v/>
      </c>
      <c r="O2393" s="8" t="str">
        <f>IFERROR(Apollo_Data__Comp_No[[#This Row],[Company Address]],"")</f>
        <v/>
      </c>
      <c r="P2393" s="32"/>
    </row>
    <row r="2394" spans="2:16" x14ac:dyDescent="0.4">
      <c r="B2394" s="14" t="str">
        <f>IFERROR(Apollo_Data__Comp_No[[#This Row],[company]],"")</f>
        <v/>
      </c>
      <c r="C2394" s="14" t="str">
        <f>IFERROR(_xlfn.XLOOKUP(Apollo_Results[[#This Row],[Company Number ]],Apollo_Data___Inc_Lender!A:A,Apollo_Data___Inc_Lender!C:C,,)&amp;"","")</f>
        <v/>
      </c>
      <c r="D2394" s="8" t="str">
        <f>IFERROR(_xlfn.XLOOKUP(Apollo_Results[[#This Row],[Company Number ]],Apollo_Data___Inc_Lender!A:A,Apollo_Data___Inc_Lender!D:D,,)&amp;"","")</f>
        <v/>
      </c>
      <c r="E2394" s="19">
        <f>IFERROR(_xlfn.XLOOKUP(Apollo_Results[[#This Row],[Company Number ]],Apollo_Data___Inc_Lender!A:A,Apollo_Data___Inc_Lender!E:E,"",),"")</f>
        <v>0</v>
      </c>
      <c r="F2394" s="8" t="str">
        <f>IFERROR(_xlfn.XLOOKUP(Apollo_Results[[#This Row],[Company Number ]],Apollo_Data___Inc_Lender!A:A,Apollo_Data___Inc_Lender!F:F,"",0)&amp;"","")</f>
        <v/>
      </c>
      <c r="G2394" s="19">
        <f>_xlfn.XLOOKUP(Apollo_Results[[#This Row],[Company Number ]],Apollo_Data___Inc_Lender!A:A,Apollo_Data___Inc_Lender!G:G,"",0)</f>
        <v>0</v>
      </c>
      <c r="H2394" s="8" t="str">
        <f>IFERROR(Apollo_Data__Comp_No[[#This Row],[First Name]],"")</f>
        <v/>
      </c>
      <c r="I2394" s="8" t="str">
        <f>IFERROR(Apollo_Data__Comp_No[[#This Row],[Last Name]],"")</f>
        <v/>
      </c>
      <c r="M2394" s="8" t="str">
        <f>IFERROR(Apollo_Data__Comp_No[[#This Row],[Company Linkedin Url]],"")</f>
        <v/>
      </c>
      <c r="N2394" s="8" t="str">
        <f>IFERROR(Apollo_Data__Comp_No[[#This Row],[Website]],"")</f>
        <v/>
      </c>
      <c r="O2394" s="8" t="str">
        <f>IFERROR(Apollo_Data__Comp_No[[#This Row],[Company Address]],"")</f>
        <v/>
      </c>
      <c r="P2394" s="32"/>
    </row>
    <row r="2395" spans="2:16" x14ac:dyDescent="0.4">
      <c r="B2395" s="14" t="str">
        <f>IFERROR(Apollo_Data__Comp_No[[#This Row],[company]],"")</f>
        <v/>
      </c>
      <c r="C2395" s="14" t="str">
        <f>IFERROR(_xlfn.XLOOKUP(Apollo_Results[[#This Row],[Company Number ]],Apollo_Data___Inc_Lender!A:A,Apollo_Data___Inc_Lender!C:C,,)&amp;"","")</f>
        <v/>
      </c>
      <c r="D2395" s="8" t="str">
        <f>IFERROR(_xlfn.XLOOKUP(Apollo_Results[[#This Row],[Company Number ]],Apollo_Data___Inc_Lender!A:A,Apollo_Data___Inc_Lender!D:D,,)&amp;"","")</f>
        <v/>
      </c>
      <c r="E2395" s="19">
        <f>IFERROR(_xlfn.XLOOKUP(Apollo_Results[[#This Row],[Company Number ]],Apollo_Data___Inc_Lender!A:A,Apollo_Data___Inc_Lender!E:E,"",),"")</f>
        <v>0</v>
      </c>
      <c r="F2395" s="8" t="str">
        <f>IFERROR(_xlfn.XLOOKUP(Apollo_Results[[#This Row],[Company Number ]],Apollo_Data___Inc_Lender!A:A,Apollo_Data___Inc_Lender!F:F,"",0)&amp;"","")</f>
        <v/>
      </c>
      <c r="G2395" s="19">
        <f>_xlfn.XLOOKUP(Apollo_Results[[#This Row],[Company Number ]],Apollo_Data___Inc_Lender!A:A,Apollo_Data___Inc_Lender!G:G,"",0)</f>
        <v>0</v>
      </c>
      <c r="H2395" s="8" t="str">
        <f>IFERROR(Apollo_Data__Comp_No[[#This Row],[First Name]],"")</f>
        <v/>
      </c>
      <c r="I2395" s="8" t="str">
        <f>IFERROR(Apollo_Data__Comp_No[[#This Row],[Last Name]],"")</f>
        <v/>
      </c>
      <c r="M2395" s="8" t="str">
        <f>IFERROR(Apollo_Data__Comp_No[[#This Row],[Company Linkedin Url]],"")</f>
        <v/>
      </c>
      <c r="N2395" s="8" t="str">
        <f>IFERROR(Apollo_Data__Comp_No[[#This Row],[Website]],"")</f>
        <v/>
      </c>
      <c r="O2395" s="8" t="str">
        <f>IFERROR(Apollo_Data__Comp_No[[#This Row],[Company Address]],"")</f>
        <v/>
      </c>
      <c r="P2395" s="32"/>
    </row>
    <row r="2396" spans="2:16" x14ac:dyDescent="0.4">
      <c r="B2396" s="14" t="str">
        <f>IFERROR(Apollo_Data__Comp_No[[#This Row],[company]],"")</f>
        <v/>
      </c>
      <c r="C2396" s="14" t="str">
        <f>IFERROR(_xlfn.XLOOKUP(Apollo_Results[[#This Row],[Company Number ]],Apollo_Data___Inc_Lender!A:A,Apollo_Data___Inc_Lender!C:C,,)&amp;"","")</f>
        <v/>
      </c>
      <c r="D2396" s="8" t="str">
        <f>IFERROR(_xlfn.XLOOKUP(Apollo_Results[[#This Row],[Company Number ]],Apollo_Data___Inc_Lender!A:A,Apollo_Data___Inc_Lender!D:D,,)&amp;"","")</f>
        <v/>
      </c>
      <c r="E2396" s="19">
        <f>IFERROR(_xlfn.XLOOKUP(Apollo_Results[[#This Row],[Company Number ]],Apollo_Data___Inc_Lender!A:A,Apollo_Data___Inc_Lender!E:E,"",),"")</f>
        <v>0</v>
      </c>
      <c r="F2396" s="8" t="str">
        <f>IFERROR(_xlfn.XLOOKUP(Apollo_Results[[#This Row],[Company Number ]],Apollo_Data___Inc_Lender!A:A,Apollo_Data___Inc_Lender!F:F,"",0)&amp;"","")</f>
        <v/>
      </c>
      <c r="G2396" s="19">
        <f>_xlfn.XLOOKUP(Apollo_Results[[#This Row],[Company Number ]],Apollo_Data___Inc_Lender!A:A,Apollo_Data___Inc_Lender!G:G,"",0)</f>
        <v>0</v>
      </c>
      <c r="H2396" s="8" t="str">
        <f>IFERROR(Apollo_Data__Comp_No[[#This Row],[First Name]],"")</f>
        <v/>
      </c>
      <c r="I2396" s="8" t="str">
        <f>IFERROR(Apollo_Data__Comp_No[[#This Row],[Last Name]],"")</f>
        <v/>
      </c>
      <c r="M2396" s="8" t="str">
        <f>IFERROR(Apollo_Data__Comp_No[[#This Row],[Company Linkedin Url]],"")</f>
        <v/>
      </c>
      <c r="N2396" s="8" t="str">
        <f>IFERROR(Apollo_Data__Comp_No[[#This Row],[Website]],"")</f>
        <v/>
      </c>
      <c r="O2396" s="8" t="str">
        <f>IFERROR(Apollo_Data__Comp_No[[#This Row],[Company Address]],"")</f>
        <v/>
      </c>
      <c r="P2396" s="32"/>
    </row>
    <row r="2397" spans="2:16" x14ac:dyDescent="0.4">
      <c r="B2397" s="14" t="str">
        <f>IFERROR(Apollo_Data__Comp_No[[#This Row],[company]],"")</f>
        <v/>
      </c>
      <c r="C2397" s="14" t="str">
        <f>IFERROR(_xlfn.XLOOKUP(Apollo_Results[[#This Row],[Company Number ]],Apollo_Data___Inc_Lender!A:A,Apollo_Data___Inc_Lender!C:C,,)&amp;"","")</f>
        <v/>
      </c>
      <c r="D2397" s="8" t="str">
        <f>IFERROR(_xlfn.XLOOKUP(Apollo_Results[[#This Row],[Company Number ]],Apollo_Data___Inc_Lender!A:A,Apollo_Data___Inc_Lender!D:D,,)&amp;"","")</f>
        <v/>
      </c>
      <c r="E2397" s="19">
        <f>IFERROR(_xlfn.XLOOKUP(Apollo_Results[[#This Row],[Company Number ]],Apollo_Data___Inc_Lender!A:A,Apollo_Data___Inc_Lender!E:E,"",),"")</f>
        <v>0</v>
      </c>
      <c r="F2397" s="8" t="str">
        <f>IFERROR(_xlfn.XLOOKUP(Apollo_Results[[#This Row],[Company Number ]],Apollo_Data___Inc_Lender!A:A,Apollo_Data___Inc_Lender!F:F,"",0)&amp;"","")</f>
        <v/>
      </c>
      <c r="G2397" s="19">
        <f>_xlfn.XLOOKUP(Apollo_Results[[#This Row],[Company Number ]],Apollo_Data___Inc_Lender!A:A,Apollo_Data___Inc_Lender!G:G,"",0)</f>
        <v>0</v>
      </c>
      <c r="H2397" s="8" t="str">
        <f>IFERROR(Apollo_Data__Comp_No[[#This Row],[First Name]],"")</f>
        <v/>
      </c>
      <c r="I2397" s="8" t="str">
        <f>IFERROR(Apollo_Data__Comp_No[[#This Row],[Last Name]],"")</f>
        <v/>
      </c>
      <c r="M2397" s="8" t="str">
        <f>IFERROR(Apollo_Data__Comp_No[[#This Row],[Company Linkedin Url]],"")</f>
        <v/>
      </c>
      <c r="N2397" s="8" t="str">
        <f>IFERROR(Apollo_Data__Comp_No[[#This Row],[Website]],"")</f>
        <v/>
      </c>
      <c r="O2397" s="8" t="str">
        <f>IFERROR(Apollo_Data__Comp_No[[#This Row],[Company Address]],"")</f>
        <v/>
      </c>
      <c r="P2397" s="32"/>
    </row>
    <row r="2398" spans="2:16" x14ac:dyDescent="0.4">
      <c r="B2398" s="14" t="str">
        <f>IFERROR(Apollo_Data__Comp_No[[#This Row],[company]],"")</f>
        <v/>
      </c>
      <c r="C2398" s="14" t="str">
        <f>IFERROR(_xlfn.XLOOKUP(Apollo_Results[[#This Row],[Company Number ]],Apollo_Data___Inc_Lender!A:A,Apollo_Data___Inc_Lender!C:C,,)&amp;"","")</f>
        <v/>
      </c>
      <c r="D2398" s="8" t="str">
        <f>IFERROR(_xlfn.XLOOKUP(Apollo_Results[[#This Row],[Company Number ]],Apollo_Data___Inc_Lender!A:A,Apollo_Data___Inc_Lender!D:D,,)&amp;"","")</f>
        <v/>
      </c>
      <c r="E2398" s="19">
        <f>IFERROR(_xlfn.XLOOKUP(Apollo_Results[[#This Row],[Company Number ]],Apollo_Data___Inc_Lender!A:A,Apollo_Data___Inc_Lender!E:E,"",),"")</f>
        <v>0</v>
      </c>
      <c r="F2398" s="8" t="str">
        <f>IFERROR(_xlfn.XLOOKUP(Apollo_Results[[#This Row],[Company Number ]],Apollo_Data___Inc_Lender!A:A,Apollo_Data___Inc_Lender!F:F,"",0)&amp;"","")</f>
        <v/>
      </c>
      <c r="G2398" s="19">
        <f>_xlfn.XLOOKUP(Apollo_Results[[#This Row],[Company Number ]],Apollo_Data___Inc_Lender!A:A,Apollo_Data___Inc_Lender!G:G,"",0)</f>
        <v>0</v>
      </c>
      <c r="H2398" s="8" t="str">
        <f>IFERROR(Apollo_Data__Comp_No[[#This Row],[First Name]],"")</f>
        <v/>
      </c>
      <c r="I2398" s="8" t="str">
        <f>IFERROR(Apollo_Data__Comp_No[[#This Row],[Last Name]],"")</f>
        <v/>
      </c>
      <c r="M2398" s="8" t="str">
        <f>IFERROR(Apollo_Data__Comp_No[[#This Row],[Company Linkedin Url]],"")</f>
        <v/>
      </c>
      <c r="N2398" s="8" t="str">
        <f>IFERROR(Apollo_Data__Comp_No[[#This Row],[Website]],"")</f>
        <v/>
      </c>
      <c r="O2398" s="8" t="str">
        <f>IFERROR(Apollo_Data__Comp_No[[#This Row],[Company Address]],"")</f>
        <v/>
      </c>
      <c r="P2398" s="32"/>
    </row>
    <row r="2399" spans="2:16" x14ac:dyDescent="0.4">
      <c r="B2399" s="14" t="str">
        <f>IFERROR(Apollo_Data__Comp_No[[#This Row],[company]],"")</f>
        <v/>
      </c>
      <c r="C2399" s="14" t="str">
        <f>IFERROR(_xlfn.XLOOKUP(Apollo_Results[[#This Row],[Company Number ]],Apollo_Data___Inc_Lender!A:A,Apollo_Data___Inc_Lender!C:C,,)&amp;"","")</f>
        <v/>
      </c>
      <c r="D2399" s="8" t="str">
        <f>IFERROR(_xlfn.XLOOKUP(Apollo_Results[[#This Row],[Company Number ]],Apollo_Data___Inc_Lender!A:A,Apollo_Data___Inc_Lender!D:D,,)&amp;"","")</f>
        <v/>
      </c>
      <c r="E2399" s="19">
        <f>IFERROR(_xlfn.XLOOKUP(Apollo_Results[[#This Row],[Company Number ]],Apollo_Data___Inc_Lender!A:A,Apollo_Data___Inc_Lender!E:E,"",),"")</f>
        <v>0</v>
      </c>
      <c r="F2399" s="8" t="str">
        <f>IFERROR(_xlfn.XLOOKUP(Apollo_Results[[#This Row],[Company Number ]],Apollo_Data___Inc_Lender!A:A,Apollo_Data___Inc_Lender!F:F,"",0)&amp;"","")</f>
        <v/>
      </c>
      <c r="G2399" s="19">
        <f>_xlfn.XLOOKUP(Apollo_Results[[#This Row],[Company Number ]],Apollo_Data___Inc_Lender!A:A,Apollo_Data___Inc_Lender!G:G,"",0)</f>
        <v>0</v>
      </c>
      <c r="H2399" s="8" t="str">
        <f>IFERROR(Apollo_Data__Comp_No[[#This Row],[First Name]],"")</f>
        <v/>
      </c>
      <c r="I2399" s="8" t="str">
        <f>IFERROR(Apollo_Data__Comp_No[[#This Row],[Last Name]],"")</f>
        <v/>
      </c>
      <c r="M2399" s="8" t="str">
        <f>IFERROR(Apollo_Data__Comp_No[[#This Row],[Company Linkedin Url]],"")</f>
        <v/>
      </c>
      <c r="N2399" s="8" t="str">
        <f>IFERROR(Apollo_Data__Comp_No[[#This Row],[Website]],"")</f>
        <v/>
      </c>
      <c r="O2399" s="8" t="str">
        <f>IFERROR(Apollo_Data__Comp_No[[#This Row],[Company Address]],"")</f>
        <v/>
      </c>
      <c r="P2399" s="32"/>
    </row>
    <row r="2400" spans="2:16" x14ac:dyDescent="0.4">
      <c r="B2400" s="14" t="str">
        <f>IFERROR(Apollo_Data__Comp_No[[#This Row],[company]],"")</f>
        <v/>
      </c>
      <c r="C2400" s="14" t="str">
        <f>IFERROR(_xlfn.XLOOKUP(Apollo_Results[[#This Row],[Company Number ]],Apollo_Data___Inc_Lender!A:A,Apollo_Data___Inc_Lender!C:C,,)&amp;"","")</f>
        <v/>
      </c>
      <c r="D2400" s="8" t="str">
        <f>IFERROR(_xlfn.XLOOKUP(Apollo_Results[[#This Row],[Company Number ]],Apollo_Data___Inc_Lender!A:A,Apollo_Data___Inc_Lender!D:D,,)&amp;"","")</f>
        <v/>
      </c>
      <c r="E2400" s="19">
        <f>IFERROR(_xlfn.XLOOKUP(Apollo_Results[[#This Row],[Company Number ]],Apollo_Data___Inc_Lender!A:A,Apollo_Data___Inc_Lender!E:E,"",),"")</f>
        <v>0</v>
      </c>
      <c r="F2400" s="8" t="str">
        <f>IFERROR(_xlfn.XLOOKUP(Apollo_Results[[#This Row],[Company Number ]],Apollo_Data___Inc_Lender!A:A,Apollo_Data___Inc_Lender!F:F,"",0)&amp;"","")</f>
        <v/>
      </c>
      <c r="G2400" s="19">
        <f>_xlfn.XLOOKUP(Apollo_Results[[#This Row],[Company Number ]],Apollo_Data___Inc_Lender!A:A,Apollo_Data___Inc_Lender!G:G,"",0)</f>
        <v>0</v>
      </c>
      <c r="H2400" s="8" t="str">
        <f>IFERROR(Apollo_Data__Comp_No[[#This Row],[First Name]],"")</f>
        <v/>
      </c>
      <c r="I2400" s="8" t="str">
        <f>IFERROR(Apollo_Data__Comp_No[[#This Row],[Last Name]],"")</f>
        <v/>
      </c>
      <c r="M2400" s="8" t="str">
        <f>IFERROR(Apollo_Data__Comp_No[[#This Row],[Company Linkedin Url]],"")</f>
        <v/>
      </c>
      <c r="N2400" s="8" t="str">
        <f>IFERROR(Apollo_Data__Comp_No[[#This Row],[Website]],"")</f>
        <v/>
      </c>
      <c r="O2400" s="8" t="str">
        <f>IFERROR(Apollo_Data__Comp_No[[#This Row],[Company Address]],"")</f>
        <v/>
      </c>
      <c r="P2400" s="32"/>
    </row>
    <row r="2401" spans="2:16" x14ac:dyDescent="0.4">
      <c r="B2401" s="14" t="str">
        <f>IFERROR(Apollo_Data__Comp_No[[#This Row],[company]],"")</f>
        <v/>
      </c>
      <c r="C2401" s="14" t="str">
        <f>IFERROR(_xlfn.XLOOKUP(Apollo_Results[[#This Row],[Company Number ]],Apollo_Data___Inc_Lender!A:A,Apollo_Data___Inc_Lender!C:C,,)&amp;"","")</f>
        <v/>
      </c>
      <c r="D2401" s="8" t="str">
        <f>IFERROR(_xlfn.XLOOKUP(Apollo_Results[[#This Row],[Company Number ]],Apollo_Data___Inc_Lender!A:A,Apollo_Data___Inc_Lender!D:D,,)&amp;"","")</f>
        <v/>
      </c>
      <c r="E2401" s="19">
        <f>IFERROR(_xlfn.XLOOKUP(Apollo_Results[[#This Row],[Company Number ]],Apollo_Data___Inc_Lender!A:A,Apollo_Data___Inc_Lender!E:E,"",),"")</f>
        <v>0</v>
      </c>
      <c r="F2401" s="8" t="str">
        <f>IFERROR(_xlfn.XLOOKUP(Apollo_Results[[#This Row],[Company Number ]],Apollo_Data___Inc_Lender!A:A,Apollo_Data___Inc_Lender!F:F,"",0)&amp;"","")</f>
        <v/>
      </c>
      <c r="G2401" s="19">
        <f>_xlfn.XLOOKUP(Apollo_Results[[#This Row],[Company Number ]],Apollo_Data___Inc_Lender!A:A,Apollo_Data___Inc_Lender!G:G,"",0)</f>
        <v>0</v>
      </c>
      <c r="H2401" s="8" t="str">
        <f>IFERROR(Apollo_Data__Comp_No[[#This Row],[First Name]],"")</f>
        <v/>
      </c>
      <c r="I2401" s="8" t="str">
        <f>IFERROR(Apollo_Data__Comp_No[[#This Row],[Last Name]],"")</f>
        <v/>
      </c>
      <c r="M2401" s="8" t="str">
        <f>IFERROR(Apollo_Data__Comp_No[[#This Row],[Company Linkedin Url]],"")</f>
        <v/>
      </c>
      <c r="N2401" s="8" t="str">
        <f>IFERROR(Apollo_Data__Comp_No[[#This Row],[Website]],"")</f>
        <v/>
      </c>
      <c r="O2401" s="8" t="str">
        <f>IFERROR(Apollo_Data__Comp_No[[#This Row],[Company Address]],"")</f>
        <v/>
      </c>
      <c r="P2401" s="32"/>
    </row>
    <row r="2402" spans="2:16" x14ac:dyDescent="0.4">
      <c r="B2402" s="14" t="str">
        <f>IFERROR(Apollo_Data__Comp_No[[#This Row],[company]],"")</f>
        <v/>
      </c>
      <c r="C2402" s="14" t="str">
        <f>IFERROR(_xlfn.XLOOKUP(Apollo_Results[[#This Row],[Company Number ]],Apollo_Data___Inc_Lender!A:A,Apollo_Data___Inc_Lender!C:C,,)&amp;"","")</f>
        <v/>
      </c>
      <c r="D2402" s="8" t="str">
        <f>IFERROR(_xlfn.XLOOKUP(Apollo_Results[[#This Row],[Company Number ]],Apollo_Data___Inc_Lender!A:A,Apollo_Data___Inc_Lender!D:D,,)&amp;"","")</f>
        <v/>
      </c>
      <c r="E2402" s="19">
        <f>IFERROR(_xlfn.XLOOKUP(Apollo_Results[[#This Row],[Company Number ]],Apollo_Data___Inc_Lender!A:A,Apollo_Data___Inc_Lender!E:E,"",),"")</f>
        <v>0</v>
      </c>
      <c r="F2402" s="8" t="str">
        <f>IFERROR(_xlfn.XLOOKUP(Apollo_Results[[#This Row],[Company Number ]],Apollo_Data___Inc_Lender!A:A,Apollo_Data___Inc_Lender!F:F,"",0)&amp;"","")</f>
        <v/>
      </c>
      <c r="G2402" s="19">
        <f>_xlfn.XLOOKUP(Apollo_Results[[#This Row],[Company Number ]],Apollo_Data___Inc_Lender!A:A,Apollo_Data___Inc_Lender!G:G,"",0)</f>
        <v>0</v>
      </c>
      <c r="H2402" s="8" t="str">
        <f>IFERROR(Apollo_Data__Comp_No[[#This Row],[First Name]],"")</f>
        <v/>
      </c>
      <c r="I2402" s="8" t="str">
        <f>IFERROR(Apollo_Data__Comp_No[[#This Row],[Last Name]],"")</f>
        <v/>
      </c>
      <c r="M2402" s="8" t="str">
        <f>IFERROR(Apollo_Data__Comp_No[[#This Row],[Company Linkedin Url]],"")</f>
        <v/>
      </c>
      <c r="N2402" s="8" t="str">
        <f>IFERROR(Apollo_Data__Comp_No[[#This Row],[Website]],"")</f>
        <v/>
      </c>
      <c r="O2402" s="8" t="str">
        <f>IFERROR(Apollo_Data__Comp_No[[#This Row],[Company Address]],"")</f>
        <v/>
      </c>
      <c r="P2402" s="32"/>
    </row>
    <row r="2403" spans="2:16" x14ac:dyDescent="0.4">
      <c r="B2403" s="14" t="str">
        <f>IFERROR(Apollo_Data__Comp_No[[#This Row],[company]],"")</f>
        <v/>
      </c>
      <c r="C2403" s="14" t="str">
        <f>IFERROR(_xlfn.XLOOKUP(Apollo_Results[[#This Row],[Company Number ]],Apollo_Data___Inc_Lender!A:A,Apollo_Data___Inc_Lender!C:C,,)&amp;"","")</f>
        <v/>
      </c>
      <c r="D2403" s="8" t="str">
        <f>IFERROR(_xlfn.XLOOKUP(Apollo_Results[[#This Row],[Company Number ]],Apollo_Data___Inc_Lender!A:A,Apollo_Data___Inc_Lender!D:D,,)&amp;"","")</f>
        <v/>
      </c>
      <c r="E2403" s="19">
        <f>IFERROR(_xlfn.XLOOKUP(Apollo_Results[[#This Row],[Company Number ]],Apollo_Data___Inc_Lender!A:A,Apollo_Data___Inc_Lender!E:E,"",),"")</f>
        <v>0</v>
      </c>
      <c r="F2403" s="8" t="str">
        <f>IFERROR(_xlfn.XLOOKUP(Apollo_Results[[#This Row],[Company Number ]],Apollo_Data___Inc_Lender!A:A,Apollo_Data___Inc_Lender!F:F,"",0)&amp;"","")</f>
        <v/>
      </c>
      <c r="G2403" s="19">
        <f>_xlfn.XLOOKUP(Apollo_Results[[#This Row],[Company Number ]],Apollo_Data___Inc_Lender!A:A,Apollo_Data___Inc_Lender!G:G,"",0)</f>
        <v>0</v>
      </c>
      <c r="H2403" s="8" t="str">
        <f>IFERROR(Apollo_Data__Comp_No[[#This Row],[First Name]],"")</f>
        <v/>
      </c>
      <c r="I2403" s="8" t="str">
        <f>IFERROR(Apollo_Data__Comp_No[[#This Row],[Last Name]],"")</f>
        <v/>
      </c>
      <c r="M2403" s="8" t="str">
        <f>IFERROR(Apollo_Data__Comp_No[[#This Row],[Company Linkedin Url]],"")</f>
        <v/>
      </c>
      <c r="N2403" s="8" t="str">
        <f>IFERROR(Apollo_Data__Comp_No[[#This Row],[Website]],"")</f>
        <v/>
      </c>
      <c r="O2403" s="8" t="str">
        <f>IFERROR(Apollo_Data__Comp_No[[#This Row],[Company Address]],"")</f>
        <v/>
      </c>
      <c r="P2403" s="32"/>
    </row>
    <row r="2404" spans="2:16" x14ac:dyDescent="0.4">
      <c r="B2404" s="14" t="str">
        <f>IFERROR(Apollo_Data__Comp_No[[#This Row],[company]],"")</f>
        <v/>
      </c>
      <c r="C2404" s="14" t="str">
        <f>IFERROR(_xlfn.XLOOKUP(Apollo_Results[[#This Row],[Company Number ]],Apollo_Data___Inc_Lender!A:A,Apollo_Data___Inc_Lender!C:C,,)&amp;"","")</f>
        <v/>
      </c>
      <c r="D2404" s="8" t="str">
        <f>IFERROR(_xlfn.XLOOKUP(Apollo_Results[[#This Row],[Company Number ]],Apollo_Data___Inc_Lender!A:A,Apollo_Data___Inc_Lender!D:D,,)&amp;"","")</f>
        <v/>
      </c>
      <c r="E2404" s="19">
        <f>IFERROR(_xlfn.XLOOKUP(Apollo_Results[[#This Row],[Company Number ]],Apollo_Data___Inc_Lender!A:A,Apollo_Data___Inc_Lender!E:E,"",),"")</f>
        <v>0</v>
      </c>
      <c r="F2404" s="8" t="str">
        <f>IFERROR(_xlfn.XLOOKUP(Apollo_Results[[#This Row],[Company Number ]],Apollo_Data___Inc_Lender!A:A,Apollo_Data___Inc_Lender!F:F,"",0)&amp;"","")</f>
        <v/>
      </c>
      <c r="G2404" s="19">
        <f>_xlfn.XLOOKUP(Apollo_Results[[#This Row],[Company Number ]],Apollo_Data___Inc_Lender!A:A,Apollo_Data___Inc_Lender!G:G,"",0)</f>
        <v>0</v>
      </c>
      <c r="H2404" s="8" t="str">
        <f>IFERROR(Apollo_Data__Comp_No[[#This Row],[First Name]],"")</f>
        <v/>
      </c>
      <c r="I2404" s="8" t="str">
        <f>IFERROR(Apollo_Data__Comp_No[[#This Row],[Last Name]],"")</f>
        <v/>
      </c>
      <c r="M2404" s="8" t="str">
        <f>IFERROR(Apollo_Data__Comp_No[[#This Row],[Company Linkedin Url]],"")</f>
        <v/>
      </c>
      <c r="N2404" s="8" t="str">
        <f>IFERROR(Apollo_Data__Comp_No[[#This Row],[Website]],"")</f>
        <v/>
      </c>
      <c r="O2404" s="8" t="str">
        <f>IFERROR(Apollo_Data__Comp_No[[#This Row],[Company Address]],"")</f>
        <v/>
      </c>
      <c r="P2404" s="32"/>
    </row>
    <row r="2405" spans="2:16" x14ac:dyDescent="0.4">
      <c r="B2405" s="14" t="str">
        <f>IFERROR(Apollo_Data__Comp_No[[#This Row],[company]],"")</f>
        <v/>
      </c>
      <c r="C2405" s="14" t="str">
        <f>IFERROR(_xlfn.XLOOKUP(Apollo_Results[[#This Row],[Company Number ]],Apollo_Data___Inc_Lender!A:A,Apollo_Data___Inc_Lender!C:C,,)&amp;"","")</f>
        <v/>
      </c>
      <c r="D2405" s="8" t="str">
        <f>IFERROR(_xlfn.XLOOKUP(Apollo_Results[[#This Row],[Company Number ]],Apollo_Data___Inc_Lender!A:A,Apollo_Data___Inc_Lender!D:D,,)&amp;"","")</f>
        <v/>
      </c>
      <c r="E2405" s="19">
        <f>IFERROR(_xlfn.XLOOKUP(Apollo_Results[[#This Row],[Company Number ]],Apollo_Data___Inc_Lender!A:A,Apollo_Data___Inc_Lender!E:E,"",),"")</f>
        <v>0</v>
      </c>
      <c r="F2405" s="8" t="str">
        <f>IFERROR(_xlfn.XLOOKUP(Apollo_Results[[#This Row],[Company Number ]],Apollo_Data___Inc_Lender!A:A,Apollo_Data___Inc_Lender!F:F,"",0)&amp;"","")</f>
        <v/>
      </c>
      <c r="G2405" s="19">
        <f>_xlfn.XLOOKUP(Apollo_Results[[#This Row],[Company Number ]],Apollo_Data___Inc_Lender!A:A,Apollo_Data___Inc_Lender!G:G,"",0)</f>
        <v>0</v>
      </c>
      <c r="H2405" s="8" t="str">
        <f>IFERROR(Apollo_Data__Comp_No[[#This Row],[First Name]],"")</f>
        <v/>
      </c>
      <c r="I2405" s="8" t="str">
        <f>IFERROR(Apollo_Data__Comp_No[[#This Row],[Last Name]],"")</f>
        <v/>
      </c>
      <c r="M2405" s="8" t="str">
        <f>IFERROR(Apollo_Data__Comp_No[[#This Row],[Company Linkedin Url]],"")</f>
        <v/>
      </c>
      <c r="N2405" s="8" t="str">
        <f>IFERROR(Apollo_Data__Comp_No[[#This Row],[Website]],"")</f>
        <v/>
      </c>
      <c r="O2405" s="8" t="str">
        <f>IFERROR(Apollo_Data__Comp_No[[#This Row],[Company Address]],"")</f>
        <v/>
      </c>
      <c r="P2405" s="32"/>
    </row>
    <row r="2406" spans="2:16" x14ac:dyDescent="0.4">
      <c r="B2406" s="14" t="str">
        <f>IFERROR(Apollo_Data__Comp_No[[#This Row],[company]],"")</f>
        <v/>
      </c>
      <c r="C2406" s="14" t="str">
        <f>IFERROR(_xlfn.XLOOKUP(Apollo_Results[[#This Row],[Company Number ]],Apollo_Data___Inc_Lender!A:A,Apollo_Data___Inc_Lender!C:C,,)&amp;"","")</f>
        <v/>
      </c>
      <c r="D2406" s="8" t="str">
        <f>IFERROR(_xlfn.XLOOKUP(Apollo_Results[[#This Row],[Company Number ]],Apollo_Data___Inc_Lender!A:A,Apollo_Data___Inc_Lender!D:D,,)&amp;"","")</f>
        <v/>
      </c>
      <c r="E2406" s="19">
        <f>IFERROR(_xlfn.XLOOKUP(Apollo_Results[[#This Row],[Company Number ]],Apollo_Data___Inc_Lender!A:A,Apollo_Data___Inc_Lender!E:E,"",),"")</f>
        <v>0</v>
      </c>
      <c r="F2406" s="8" t="str">
        <f>IFERROR(_xlfn.XLOOKUP(Apollo_Results[[#This Row],[Company Number ]],Apollo_Data___Inc_Lender!A:A,Apollo_Data___Inc_Lender!F:F,"",0)&amp;"","")</f>
        <v/>
      </c>
      <c r="G2406" s="19">
        <f>_xlfn.XLOOKUP(Apollo_Results[[#This Row],[Company Number ]],Apollo_Data___Inc_Lender!A:A,Apollo_Data___Inc_Lender!G:G,"",0)</f>
        <v>0</v>
      </c>
      <c r="H2406" s="8" t="str">
        <f>IFERROR(Apollo_Data__Comp_No[[#This Row],[First Name]],"")</f>
        <v/>
      </c>
      <c r="I2406" s="8" t="str">
        <f>IFERROR(Apollo_Data__Comp_No[[#This Row],[Last Name]],"")</f>
        <v/>
      </c>
      <c r="M2406" s="8" t="str">
        <f>IFERROR(Apollo_Data__Comp_No[[#This Row],[Company Linkedin Url]],"")</f>
        <v/>
      </c>
      <c r="N2406" s="8" t="str">
        <f>IFERROR(Apollo_Data__Comp_No[[#This Row],[Website]],"")</f>
        <v/>
      </c>
      <c r="O2406" s="8" t="str">
        <f>IFERROR(Apollo_Data__Comp_No[[#This Row],[Company Address]],"")</f>
        <v/>
      </c>
      <c r="P2406" s="32"/>
    </row>
    <row r="2407" spans="2:16" x14ac:dyDescent="0.4">
      <c r="B2407" s="14" t="str">
        <f>IFERROR(Apollo_Data__Comp_No[[#This Row],[company]],"")</f>
        <v/>
      </c>
      <c r="C2407" s="14" t="str">
        <f>IFERROR(_xlfn.XLOOKUP(Apollo_Results[[#This Row],[Company Number ]],Apollo_Data___Inc_Lender!A:A,Apollo_Data___Inc_Lender!C:C,,)&amp;"","")</f>
        <v/>
      </c>
      <c r="D2407" s="8" t="str">
        <f>IFERROR(_xlfn.XLOOKUP(Apollo_Results[[#This Row],[Company Number ]],Apollo_Data___Inc_Lender!A:A,Apollo_Data___Inc_Lender!D:D,,)&amp;"","")</f>
        <v/>
      </c>
      <c r="E2407" s="19">
        <f>IFERROR(_xlfn.XLOOKUP(Apollo_Results[[#This Row],[Company Number ]],Apollo_Data___Inc_Lender!A:A,Apollo_Data___Inc_Lender!E:E,"",),"")</f>
        <v>0</v>
      </c>
      <c r="F2407" s="8" t="str">
        <f>IFERROR(_xlfn.XLOOKUP(Apollo_Results[[#This Row],[Company Number ]],Apollo_Data___Inc_Lender!A:A,Apollo_Data___Inc_Lender!F:F,"",0)&amp;"","")</f>
        <v/>
      </c>
      <c r="G2407" s="19">
        <f>_xlfn.XLOOKUP(Apollo_Results[[#This Row],[Company Number ]],Apollo_Data___Inc_Lender!A:A,Apollo_Data___Inc_Lender!G:G,"",0)</f>
        <v>0</v>
      </c>
      <c r="H2407" s="8" t="str">
        <f>IFERROR(Apollo_Data__Comp_No[[#This Row],[First Name]],"")</f>
        <v/>
      </c>
      <c r="I2407" s="8" t="str">
        <f>IFERROR(Apollo_Data__Comp_No[[#This Row],[Last Name]],"")</f>
        <v/>
      </c>
      <c r="M2407" s="8" t="str">
        <f>IFERROR(Apollo_Data__Comp_No[[#This Row],[Company Linkedin Url]],"")</f>
        <v/>
      </c>
      <c r="N2407" s="8" t="str">
        <f>IFERROR(Apollo_Data__Comp_No[[#This Row],[Website]],"")</f>
        <v/>
      </c>
      <c r="O2407" s="8" t="str">
        <f>IFERROR(Apollo_Data__Comp_No[[#This Row],[Company Address]],"")</f>
        <v/>
      </c>
      <c r="P2407" s="32"/>
    </row>
    <row r="2408" spans="2:16" x14ac:dyDescent="0.4">
      <c r="B2408" s="14" t="str">
        <f>IFERROR(Apollo_Data__Comp_No[[#This Row],[company]],"")</f>
        <v/>
      </c>
      <c r="C2408" s="14" t="str">
        <f>IFERROR(_xlfn.XLOOKUP(Apollo_Results[[#This Row],[Company Number ]],Apollo_Data___Inc_Lender!A:A,Apollo_Data___Inc_Lender!C:C,,)&amp;"","")</f>
        <v/>
      </c>
      <c r="D2408" s="8" t="str">
        <f>IFERROR(_xlfn.XLOOKUP(Apollo_Results[[#This Row],[Company Number ]],Apollo_Data___Inc_Lender!A:A,Apollo_Data___Inc_Lender!D:D,,)&amp;"","")</f>
        <v/>
      </c>
      <c r="E2408" s="19">
        <f>IFERROR(_xlfn.XLOOKUP(Apollo_Results[[#This Row],[Company Number ]],Apollo_Data___Inc_Lender!A:A,Apollo_Data___Inc_Lender!E:E,"",),"")</f>
        <v>0</v>
      </c>
      <c r="F2408" s="8" t="str">
        <f>IFERROR(_xlfn.XLOOKUP(Apollo_Results[[#This Row],[Company Number ]],Apollo_Data___Inc_Lender!A:A,Apollo_Data___Inc_Lender!F:F,"",0)&amp;"","")</f>
        <v/>
      </c>
      <c r="G2408" s="19">
        <f>_xlfn.XLOOKUP(Apollo_Results[[#This Row],[Company Number ]],Apollo_Data___Inc_Lender!A:A,Apollo_Data___Inc_Lender!G:G,"",0)</f>
        <v>0</v>
      </c>
      <c r="H2408" s="8" t="str">
        <f>IFERROR(Apollo_Data__Comp_No[[#This Row],[First Name]],"")</f>
        <v/>
      </c>
      <c r="I2408" s="8" t="str">
        <f>IFERROR(Apollo_Data__Comp_No[[#This Row],[Last Name]],"")</f>
        <v/>
      </c>
      <c r="M2408" s="8" t="str">
        <f>IFERROR(Apollo_Data__Comp_No[[#This Row],[Company Linkedin Url]],"")</f>
        <v/>
      </c>
      <c r="N2408" s="8" t="str">
        <f>IFERROR(Apollo_Data__Comp_No[[#This Row],[Website]],"")</f>
        <v/>
      </c>
      <c r="O2408" s="8" t="str">
        <f>IFERROR(Apollo_Data__Comp_No[[#This Row],[Company Address]],"")</f>
        <v/>
      </c>
      <c r="P2408" s="32"/>
    </row>
    <row r="2409" spans="2:16" x14ac:dyDescent="0.4">
      <c r="B2409" s="14" t="str">
        <f>IFERROR(Apollo_Data__Comp_No[[#This Row],[company]],"")</f>
        <v/>
      </c>
      <c r="C2409" s="14" t="str">
        <f>IFERROR(_xlfn.XLOOKUP(Apollo_Results[[#This Row],[Company Number ]],Apollo_Data___Inc_Lender!A:A,Apollo_Data___Inc_Lender!C:C,,)&amp;"","")</f>
        <v/>
      </c>
      <c r="D2409" s="8" t="str">
        <f>IFERROR(_xlfn.XLOOKUP(Apollo_Results[[#This Row],[Company Number ]],Apollo_Data___Inc_Lender!A:A,Apollo_Data___Inc_Lender!D:D,,)&amp;"","")</f>
        <v/>
      </c>
      <c r="E2409" s="19">
        <f>IFERROR(_xlfn.XLOOKUP(Apollo_Results[[#This Row],[Company Number ]],Apollo_Data___Inc_Lender!A:A,Apollo_Data___Inc_Lender!E:E,"",),"")</f>
        <v>0</v>
      </c>
      <c r="F2409" s="8" t="str">
        <f>IFERROR(_xlfn.XLOOKUP(Apollo_Results[[#This Row],[Company Number ]],Apollo_Data___Inc_Lender!A:A,Apollo_Data___Inc_Lender!F:F,"",0)&amp;"","")</f>
        <v/>
      </c>
      <c r="G2409" s="19">
        <f>_xlfn.XLOOKUP(Apollo_Results[[#This Row],[Company Number ]],Apollo_Data___Inc_Lender!A:A,Apollo_Data___Inc_Lender!G:G,"",0)</f>
        <v>0</v>
      </c>
      <c r="H2409" s="8" t="str">
        <f>IFERROR(Apollo_Data__Comp_No[[#This Row],[First Name]],"")</f>
        <v/>
      </c>
      <c r="I2409" s="8" t="str">
        <f>IFERROR(Apollo_Data__Comp_No[[#This Row],[Last Name]],"")</f>
        <v/>
      </c>
      <c r="M2409" s="8" t="str">
        <f>IFERROR(Apollo_Data__Comp_No[[#This Row],[Company Linkedin Url]],"")</f>
        <v/>
      </c>
      <c r="N2409" s="8" t="str">
        <f>IFERROR(Apollo_Data__Comp_No[[#This Row],[Website]],"")</f>
        <v/>
      </c>
      <c r="O2409" s="8" t="str">
        <f>IFERROR(Apollo_Data__Comp_No[[#This Row],[Company Address]],"")</f>
        <v/>
      </c>
      <c r="P2409" s="32"/>
    </row>
    <row r="2410" spans="2:16" x14ac:dyDescent="0.4">
      <c r="B2410" s="14" t="str">
        <f>IFERROR(Apollo_Data__Comp_No[[#This Row],[company]],"")</f>
        <v/>
      </c>
      <c r="C2410" s="14" t="str">
        <f>IFERROR(_xlfn.XLOOKUP(Apollo_Results[[#This Row],[Company Number ]],Apollo_Data___Inc_Lender!A:A,Apollo_Data___Inc_Lender!C:C,,)&amp;"","")</f>
        <v/>
      </c>
      <c r="D2410" s="8" t="str">
        <f>IFERROR(_xlfn.XLOOKUP(Apollo_Results[[#This Row],[Company Number ]],Apollo_Data___Inc_Lender!A:A,Apollo_Data___Inc_Lender!D:D,,)&amp;"","")</f>
        <v/>
      </c>
      <c r="E2410" s="19">
        <f>IFERROR(_xlfn.XLOOKUP(Apollo_Results[[#This Row],[Company Number ]],Apollo_Data___Inc_Lender!A:A,Apollo_Data___Inc_Lender!E:E,"",),"")</f>
        <v>0</v>
      </c>
      <c r="F2410" s="8" t="str">
        <f>IFERROR(_xlfn.XLOOKUP(Apollo_Results[[#This Row],[Company Number ]],Apollo_Data___Inc_Lender!A:A,Apollo_Data___Inc_Lender!F:F,"",0)&amp;"","")</f>
        <v/>
      </c>
      <c r="G2410" s="19">
        <f>_xlfn.XLOOKUP(Apollo_Results[[#This Row],[Company Number ]],Apollo_Data___Inc_Lender!A:A,Apollo_Data___Inc_Lender!G:G,"",0)</f>
        <v>0</v>
      </c>
      <c r="H2410" s="8" t="str">
        <f>IFERROR(Apollo_Data__Comp_No[[#This Row],[First Name]],"")</f>
        <v/>
      </c>
      <c r="I2410" s="8" t="str">
        <f>IFERROR(Apollo_Data__Comp_No[[#This Row],[Last Name]],"")</f>
        <v/>
      </c>
      <c r="M2410" s="8" t="str">
        <f>IFERROR(Apollo_Data__Comp_No[[#This Row],[Company Linkedin Url]],"")</f>
        <v/>
      </c>
      <c r="N2410" s="8" t="str">
        <f>IFERROR(Apollo_Data__Comp_No[[#This Row],[Website]],"")</f>
        <v/>
      </c>
      <c r="O2410" s="8" t="str">
        <f>IFERROR(Apollo_Data__Comp_No[[#This Row],[Company Address]],"")</f>
        <v/>
      </c>
      <c r="P2410" s="32"/>
    </row>
    <row r="2411" spans="2:16" x14ac:dyDescent="0.4">
      <c r="B2411" s="14" t="str">
        <f>IFERROR(Apollo_Data__Comp_No[[#This Row],[company]],"")</f>
        <v/>
      </c>
      <c r="C2411" s="14" t="str">
        <f>IFERROR(_xlfn.XLOOKUP(Apollo_Results[[#This Row],[Company Number ]],Apollo_Data___Inc_Lender!A:A,Apollo_Data___Inc_Lender!C:C,,)&amp;"","")</f>
        <v/>
      </c>
      <c r="D2411" s="8" t="str">
        <f>IFERROR(_xlfn.XLOOKUP(Apollo_Results[[#This Row],[Company Number ]],Apollo_Data___Inc_Lender!A:A,Apollo_Data___Inc_Lender!D:D,,)&amp;"","")</f>
        <v/>
      </c>
      <c r="E2411" s="19">
        <f>IFERROR(_xlfn.XLOOKUP(Apollo_Results[[#This Row],[Company Number ]],Apollo_Data___Inc_Lender!A:A,Apollo_Data___Inc_Lender!E:E,"",),"")</f>
        <v>0</v>
      </c>
      <c r="F2411" s="8" t="str">
        <f>IFERROR(_xlfn.XLOOKUP(Apollo_Results[[#This Row],[Company Number ]],Apollo_Data___Inc_Lender!A:A,Apollo_Data___Inc_Lender!F:F,"",0)&amp;"","")</f>
        <v/>
      </c>
      <c r="G2411" s="19">
        <f>_xlfn.XLOOKUP(Apollo_Results[[#This Row],[Company Number ]],Apollo_Data___Inc_Lender!A:A,Apollo_Data___Inc_Lender!G:G,"",0)</f>
        <v>0</v>
      </c>
      <c r="H2411" s="8" t="str">
        <f>IFERROR(Apollo_Data__Comp_No[[#This Row],[First Name]],"")</f>
        <v/>
      </c>
      <c r="I2411" s="8" t="str">
        <f>IFERROR(Apollo_Data__Comp_No[[#This Row],[Last Name]],"")</f>
        <v/>
      </c>
      <c r="M2411" s="8" t="str">
        <f>IFERROR(Apollo_Data__Comp_No[[#This Row],[Company Linkedin Url]],"")</f>
        <v/>
      </c>
      <c r="N2411" s="8" t="str">
        <f>IFERROR(Apollo_Data__Comp_No[[#This Row],[Website]],"")</f>
        <v/>
      </c>
      <c r="O2411" s="8" t="str">
        <f>IFERROR(Apollo_Data__Comp_No[[#This Row],[Company Address]],"")</f>
        <v/>
      </c>
      <c r="P2411" s="32"/>
    </row>
    <row r="2412" spans="2:16" x14ac:dyDescent="0.4">
      <c r="B2412" s="14" t="str">
        <f>IFERROR(Apollo_Data__Comp_No[[#This Row],[company]],"")</f>
        <v/>
      </c>
      <c r="C2412" s="14" t="str">
        <f>IFERROR(_xlfn.XLOOKUP(Apollo_Results[[#This Row],[Company Number ]],Apollo_Data___Inc_Lender!A:A,Apollo_Data___Inc_Lender!C:C,,)&amp;"","")</f>
        <v/>
      </c>
      <c r="D2412" s="8" t="str">
        <f>IFERROR(_xlfn.XLOOKUP(Apollo_Results[[#This Row],[Company Number ]],Apollo_Data___Inc_Lender!A:A,Apollo_Data___Inc_Lender!D:D,,)&amp;"","")</f>
        <v/>
      </c>
      <c r="E2412" s="19">
        <f>IFERROR(_xlfn.XLOOKUP(Apollo_Results[[#This Row],[Company Number ]],Apollo_Data___Inc_Lender!A:A,Apollo_Data___Inc_Lender!E:E,"",),"")</f>
        <v>0</v>
      </c>
      <c r="F2412" s="8" t="str">
        <f>IFERROR(_xlfn.XLOOKUP(Apollo_Results[[#This Row],[Company Number ]],Apollo_Data___Inc_Lender!A:A,Apollo_Data___Inc_Lender!F:F,"",0)&amp;"","")</f>
        <v/>
      </c>
      <c r="G2412" s="19">
        <f>_xlfn.XLOOKUP(Apollo_Results[[#This Row],[Company Number ]],Apollo_Data___Inc_Lender!A:A,Apollo_Data___Inc_Lender!G:G,"",0)</f>
        <v>0</v>
      </c>
      <c r="H2412" s="8" t="str">
        <f>IFERROR(Apollo_Data__Comp_No[[#This Row],[First Name]],"")</f>
        <v/>
      </c>
      <c r="I2412" s="8" t="str">
        <f>IFERROR(Apollo_Data__Comp_No[[#This Row],[Last Name]],"")</f>
        <v/>
      </c>
      <c r="M2412" s="8" t="str">
        <f>IFERROR(Apollo_Data__Comp_No[[#This Row],[Company Linkedin Url]],"")</f>
        <v/>
      </c>
      <c r="N2412" s="8" t="str">
        <f>IFERROR(Apollo_Data__Comp_No[[#This Row],[Website]],"")</f>
        <v/>
      </c>
      <c r="O2412" s="8" t="str">
        <f>IFERROR(Apollo_Data__Comp_No[[#This Row],[Company Address]],"")</f>
        <v/>
      </c>
      <c r="P2412" s="32"/>
    </row>
    <row r="2413" spans="2:16" x14ac:dyDescent="0.4">
      <c r="B2413" s="14" t="str">
        <f>IFERROR(Apollo_Data__Comp_No[[#This Row],[company]],"")</f>
        <v/>
      </c>
      <c r="C2413" s="14" t="str">
        <f>IFERROR(_xlfn.XLOOKUP(Apollo_Results[[#This Row],[Company Number ]],Apollo_Data___Inc_Lender!A:A,Apollo_Data___Inc_Lender!C:C,,)&amp;"","")</f>
        <v/>
      </c>
      <c r="D2413" s="8" t="str">
        <f>IFERROR(_xlfn.XLOOKUP(Apollo_Results[[#This Row],[Company Number ]],Apollo_Data___Inc_Lender!A:A,Apollo_Data___Inc_Lender!D:D,,)&amp;"","")</f>
        <v/>
      </c>
      <c r="E2413" s="19">
        <f>IFERROR(_xlfn.XLOOKUP(Apollo_Results[[#This Row],[Company Number ]],Apollo_Data___Inc_Lender!A:A,Apollo_Data___Inc_Lender!E:E,"",),"")</f>
        <v>0</v>
      </c>
      <c r="F2413" s="8" t="str">
        <f>IFERROR(_xlfn.XLOOKUP(Apollo_Results[[#This Row],[Company Number ]],Apollo_Data___Inc_Lender!A:A,Apollo_Data___Inc_Lender!F:F,"",0)&amp;"","")</f>
        <v/>
      </c>
      <c r="G2413" s="19">
        <f>_xlfn.XLOOKUP(Apollo_Results[[#This Row],[Company Number ]],Apollo_Data___Inc_Lender!A:A,Apollo_Data___Inc_Lender!G:G,"",0)</f>
        <v>0</v>
      </c>
      <c r="H2413" s="8" t="str">
        <f>IFERROR(Apollo_Data__Comp_No[[#This Row],[First Name]],"")</f>
        <v/>
      </c>
      <c r="I2413" s="8" t="str">
        <f>IFERROR(Apollo_Data__Comp_No[[#This Row],[Last Name]],"")</f>
        <v/>
      </c>
      <c r="M2413" s="8" t="str">
        <f>IFERROR(Apollo_Data__Comp_No[[#This Row],[Company Linkedin Url]],"")</f>
        <v/>
      </c>
      <c r="N2413" s="8" t="str">
        <f>IFERROR(Apollo_Data__Comp_No[[#This Row],[Website]],"")</f>
        <v/>
      </c>
      <c r="O2413" s="8" t="str">
        <f>IFERROR(Apollo_Data__Comp_No[[#This Row],[Company Address]],"")</f>
        <v/>
      </c>
      <c r="P2413" s="32"/>
    </row>
    <row r="2414" spans="2:16" x14ac:dyDescent="0.4">
      <c r="B2414" s="14" t="str">
        <f>IFERROR(Apollo_Data__Comp_No[[#This Row],[company]],"")</f>
        <v/>
      </c>
      <c r="C2414" s="14" t="str">
        <f>IFERROR(_xlfn.XLOOKUP(Apollo_Results[[#This Row],[Company Number ]],Apollo_Data___Inc_Lender!A:A,Apollo_Data___Inc_Lender!C:C,,)&amp;"","")</f>
        <v/>
      </c>
      <c r="D2414" s="8" t="str">
        <f>IFERROR(_xlfn.XLOOKUP(Apollo_Results[[#This Row],[Company Number ]],Apollo_Data___Inc_Lender!A:A,Apollo_Data___Inc_Lender!D:D,,)&amp;"","")</f>
        <v/>
      </c>
      <c r="E2414" s="19">
        <f>IFERROR(_xlfn.XLOOKUP(Apollo_Results[[#This Row],[Company Number ]],Apollo_Data___Inc_Lender!A:A,Apollo_Data___Inc_Lender!E:E,"",),"")</f>
        <v>0</v>
      </c>
      <c r="F2414" s="8" t="str">
        <f>IFERROR(_xlfn.XLOOKUP(Apollo_Results[[#This Row],[Company Number ]],Apollo_Data___Inc_Lender!A:A,Apollo_Data___Inc_Lender!F:F,"",0)&amp;"","")</f>
        <v/>
      </c>
      <c r="G2414" s="19">
        <f>_xlfn.XLOOKUP(Apollo_Results[[#This Row],[Company Number ]],Apollo_Data___Inc_Lender!A:A,Apollo_Data___Inc_Lender!G:G,"",0)</f>
        <v>0</v>
      </c>
      <c r="H2414" s="8" t="str">
        <f>IFERROR(Apollo_Data__Comp_No[[#This Row],[First Name]],"")</f>
        <v/>
      </c>
      <c r="I2414" s="8" t="str">
        <f>IFERROR(Apollo_Data__Comp_No[[#This Row],[Last Name]],"")</f>
        <v/>
      </c>
      <c r="M2414" s="8" t="str">
        <f>IFERROR(Apollo_Data__Comp_No[[#This Row],[Company Linkedin Url]],"")</f>
        <v/>
      </c>
      <c r="N2414" s="8" t="str">
        <f>IFERROR(Apollo_Data__Comp_No[[#This Row],[Website]],"")</f>
        <v/>
      </c>
      <c r="O2414" s="8" t="str">
        <f>IFERROR(Apollo_Data__Comp_No[[#This Row],[Company Address]],"")</f>
        <v/>
      </c>
      <c r="P2414" s="32"/>
    </row>
    <row r="2415" spans="2:16" x14ac:dyDescent="0.4">
      <c r="B2415" s="14" t="str">
        <f>IFERROR(Apollo_Data__Comp_No[[#This Row],[company]],"")</f>
        <v/>
      </c>
      <c r="C2415" s="14" t="str">
        <f>IFERROR(_xlfn.XLOOKUP(Apollo_Results[[#This Row],[Company Number ]],Apollo_Data___Inc_Lender!A:A,Apollo_Data___Inc_Lender!C:C,,)&amp;"","")</f>
        <v/>
      </c>
      <c r="D2415" s="8" t="str">
        <f>IFERROR(_xlfn.XLOOKUP(Apollo_Results[[#This Row],[Company Number ]],Apollo_Data___Inc_Lender!A:A,Apollo_Data___Inc_Lender!D:D,,)&amp;"","")</f>
        <v/>
      </c>
      <c r="E2415" s="19">
        <f>IFERROR(_xlfn.XLOOKUP(Apollo_Results[[#This Row],[Company Number ]],Apollo_Data___Inc_Lender!A:A,Apollo_Data___Inc_Lender!E:E,"",),"")</f>
        <v>0</v>
      </c>
      <c r="F2415" s="8" t="str">
        <f>IFERROR(_xlfn.XLOOKUP(Apollo_Results[[#This Row],[Company Number ]],Apollo_Data___Inc_Lender!A:A,Apollo_Data___Inc_Lender!F:F,"",0)&amp;"","")</f>
        <v/>
      </c>
      <c r="G2415" s="19">
        <f>_xlfn.XLOOKUP(Apollo_Results[[#This Row],[Company Number ]],Apollo_Data___Inc_Lender!A:A,Apollo_Data___Inc_Lender!G:G,"",0)</f>
        <v>0</v>
      </c>
      <c r="H2415" s="8" t="str">
        <f>IFERROR(Apollo_Data__Comp_No[[#This Row],[First Name]],"")</f>
        <v/>
      </c>
      <c r="I2415" s="8" t="str">
        <f>IFERROR(Apollo_Data__Comp_No[[#This Row],[Last Name]],"")</f>
        <v/>
      </c>
      <c r="M2415" s="8" t="str">
        <f>IFERROR(Apollo_Data__Comp_No[[#This Row],[Company Linkedin Url]],"")</f>
        <v/>
      </c>
      <c r="N2415" s="8" t="str">
        <f>IFERROR(Apollo_Data__Comp_No[[#This Row],[Website]],"")</f>
        <v/>
      </c>
      <c r="O2415" s="8" t="str">
        <f>IFERROR(Apollo_Data__Comp_No[[#This Row],[Company Address]],"")</f>
        <v/>
      </c>
      <c r="P2415" s="32"/>
    </row>
    <row r="2416" spans="2:16" x14ac:dyDescent="0.4">
      <c r="B2416" s="14" t="str">
        <f>IFERROR(Apollo_Data__Comp_No[[#This Row],[company]],"")</f>
        <v/>
      </c>
      <c r="C2416" s="14" t="str">
        <f>IFERROR(_xlfn.XLOOKUP(Apollo_Results[[#This Row],[Company Number ]],Apollo_Data___Inc_Lender!A:A,Apollo_Data___Inc_Lender!C:C,,)&amp;"","")</f>
        <v/>
      </c>
      <c r="D2416" s="8" t="str">
        <f>IFERROR(_xlfn.XLOOKUP(Apollo_Results[[#This Row],[Company Number ]],Apollo_Data___Inc_Lender!A:A,Apollo_Data___Inc_Lender!D:D,,)&amp;"","")</f>
        <v/>
      </c>
      <c r="E2416" s="19">
        <f>IFERROR(_xlfn.XLOOKUP(Apollo_Results[[#This Row],[Company Number ]],Apollo_Data___Inc_Lender!A:A,Apollo_Data___Inc_Lender!E:E,"",),"")</f>
        <v>0</v>
      </c>
      <c r="F2416" s="8" t="str">
        <f>IFERROR(_xlfn.XLOOKUP(Apollo_Results[[#This Row],[Company Number ]],Apollo_Data___Inc_Lender!A:A,Apollo_Data___Inc_Lender!F:F,"",0)&amp;"","")</f>
        <v/>
      </c>
      <c r="G2416" s="19">
        <f>_xlfn.XLOOKUP(Apollo_Results[[#This Row],[Company Number ]],Apollo_Data___Inc_Lender!A:A,Apollo_Data___Inc_Lender!G:G,"",0)</f>
        <v>0</v>
      </c>
      <c r="H2416" s="8" t="str">
        <f>IFERROR(Apollo_Data__Comp_No[[#This Row],[First Name]],"")</f>
        <v/>
      </c>
      <c r="I2416" s="8" t="str">
        <f>IFERROR(Apollo_Data__Comp_No[[#This Row],[Last Name]],"")</f>
        <v/>
      </c>
      <c r="M2416" s="8" t="str">
        <f>IFERROR(Apollo_Data__Comp_No[[#This Row],[Company Linkedin Url]],"")</f>
        <v/>
      </c>
      <c r="N2416" s="8" t="str">
        <f>IFERROR(Apollo_Data__Comp_No[[#This Row],[Website]],"")</f>
        <v/>
      </c>
      <c r="O2416" s="8" t="str">
        <f>IFERROR(Apollo_Data__Comp_No[[#This Row],[Company Address]],"")</f>
        <v/>
      </c>
      <c r="P2416" s="32"/>
    </row>
    <row r="2417" spans="2:16" x14ac:dyDescent="0.4">
      <c r="B2417" s="14" t="str">
        <f>IFERROR(Apollo_Data__Comp_No[[#This Row],[company]],"")</f>
        <v/>
      </c>
      <c r="C2417" s="14" t="str">
        <f>IFERROR(_xlfn.XLOOKUP(Apollo_Results[[#This Row],[Company Number ]],Apollo_Data___Inc_Lender!A:A,Apollo_Data___Inc_Lender!C:C,,)&amp;"","")</f>
        <v/>
      </c>
      <c r="D2417" s="8" t="str">
        <f>IFERROR(_xlfn.XLOOKUP(Apollo_Results[[#This Row],[Company Number ]],Apollo_Data___Inc_Lender!A:A,Apollo_Data___Inc_Lender!D:D,,)&amp;"","")</f>
        <v/>
      </c>
      <c r="E2417" s="19">
        <f>IFERROR(_xlfn.XLOOKUP(Apollo_Results[[#This Row],[Company Number ]],Apollo_Data___Inc_Lender!A:A,Apollo_Data___Inc_Lender!E:E,"",),"")</f>
        <v>0</v>
      </c>
      <c r="F2417" s="8" t="str">
        <f>IFERROR(_xlfn.XLOOKUP(Apollo_Results[[#This Row],[Company Number ]],Apollo_Data___Inc_Lender!A:A,Apollo_Data___Inc_Lender!F:F,"",0)&amp;"","")</f>
        <v/>
      </c>
      <c r="G2417" s="19">
        <f>_xlfn.XLOOKUP(Apollo_Results[[#This Row],[Company Number ]],Apollo_Data___Inc_Lender!A:A,Apollo_Data___Inc_Lender!G:G,"",0)</f>
        <v>0</v>
      </c>
      <c r="H2417" s="8" t="str">
        <f>IFERROR(Apollo_Data__Comp_No[[#This Row],[First Name]],"")</f>
        <v/>
      </c>
      <c r="I2417" s="8" t="str">
        <f>IFERROR(Apollo_Data__Comp_No[[#This Row],[Last Name]],"")</f>
        <v/>
      </c>
      <c r="M2417" s="8" t="str">
        <f>IFERROR(Apollo_Data__Comp_No[[#This Row],[Company Linkedin Url]],"")</f>
        <v/>
      </c>
      <c r="N2417" s="8" t="str">
        <f>IFERROR(Apollo_Data__Comp_No[[#This Row],[Website]],"")</f>
        <v/>
      </c>
      <c r="O2417" s="8" t="str">
        <f>IFERROR(Apollo_Data__Comp_No[[#This Row],[Company Address]],"")</f>
        <v/>
      </c>
      <c r="P2417" s="32"/>
    </row>
    <row r="2418" spans="2:16" x14ac:dyDescent="0.4">
      <c r="B2418" s="14" t="str">
        <f>IFERROR(Apollo_Data__Comp_No[[#This Row],[company]],"")</f>
        <v/>
      </c>
      <c r="C2418" s="14" t="str">
        <f>IFERROR(_xlfn.XLOOKUP(Apollo_Results[[#This Row],[Company Number ]],Apollo_Data___Inc_Lender!A:A,Apollo_Data___Inc_Lender!C:C,,)&amp;"","")</f>
        <v/>
      </c>
      <c r="D2418" s="8" t="str">
        <f>IFERROR(_xlfn.XLOOKUP(Apollo_Results[[#This Row],[Company Number ]],Apollo_Data___Inc_Lender!A:A,Apollo_Data___Inc_Lender!D:D,,)&amp;"","")</f>
        <v/>
      </c>
      <c r="E2418" s="19">
        <f>IFERROR(_xlfn.XLOOKUP(Apollo_Results[[#This Row],[Company Number ]],Apollo_Data___Inc_Lender!A:A,Apollo_Data___Inc_Lender!E:E,"",),"")</f>
        <v>0</v>
      </c>
      <c r="F2418" s="8" t="str">
        <f>IFERROR(_xlfn.XLOOKUP(Apollo_Results[[#This Row],[Company Number ]],Apollo_Data___Inc_Lender!A:A,Apollo_Data___Inc_Lender!F:F,"",0)&amp;"","")</f>
        <v/>
      </c>
      <c r="G2418" s="19">
        <f>_xlfn.XLOOKUP(Apollo_Results[[#This Row],[Company Number ]],Apollo_Data___Inc_Lender!A:A,Apollo_Data___Inc_Lender!G:G,"",0)</f>
        <v>0</v>
      </c>
      <c r="H2418" s="8" t="str">
        <f>IFERROR(Apollo_Data__Comp_No[[#This Row],[First Name]],"")</f>
        <v/>
      </c>
      <c r="I2418" s="8" t="str">
        <f>IFERROR(Apollo_Data__Comp_No[[#This Row],[Last Name]],"")</f>
        <v/>
      </c>
      <c r="M2418" s="8" t="str">
        <f>IFERROR(Apollo_Data__Comp_No[[#This Row],[Company Linkedin Url]],"")</f>
        <v/>
      </c>
      <c r="N2418" s="8" t="str">
        <f>IFERROR(Apollo_Data__Comp_No[[#This Row],[Website]],"")</f>
        <v/>
      </c>
      <c r="O2418" s="8" t="str">
        <f>IFERROR(Apollo_Data__Comp_No[[#This Row],[Company Address]],"")</f>
        <v/>
      </c>
      <c r="P2418" s="32"/>
    </row>
    <row r="2419" spans="2:16" x14ac:dyDescent="0.4">
      <c r="B2419" s="14" t="str">
        <f>IFERROR(Apollo_Data__Comp_No[[#This Row],[company]],"")</f>
        <v/>
      </c>
      <c r="C2419" s="14" t="str">
        <f>IFERROR(_xlfn.XLOOKUP(Apollo_Results[[#This Row],[Company Number ]],Apollo_Data___Inc_Lender!A:A,Apollo_Data___Inc_Lender!C:C,,)&amp;"","")</f>
        <v/>
      </c>
      <c r="D2419" s="8" t="str">
        <f>IFERROR(_xlfn.XLOOKUP(Apollo_Results[[#This Row],[Company Number ]],Apollo_Data___Inc_Lender!A:A,Apollo_Data___Inc_Lender!D:D,,)&amp;"","")</f>
        <v/>
      </c>
      <c r="E2419" s="19">
        <f>IFERROR(_xlfn.XLOOKUP(Apollo_Results[[#This Row],[Company Number ]],Apollo_Data___Inc_Lender!A:A,Apollo_Data___Inc_Lender!E:E,"",),"")</f>
        <v>0</v>
      </c>
      <c r="F2419" s="8" t="str">
        <f>IFERROR(_xlfn.XLOOKUP(Apollo_Results[[#This Row],[Company Number ]],Apollo_Data___Inc_Lender!A:A,Apollo_Data___Inc_Lender!F:F,"",0)&amp;"","")</f>
        <v/>
      </c>
      <c r="G2419" s="19">
        <f>_xlfn.XLOOKUP(Apollo_Results[[#This Row],[Company Number ]],Apollo_Data___Inc_Lender!A:A,Apollo_Data___Inc_Lender!G:G,"",0)</f>
        <v>0</v>
      </c>
      <c r="H2419" s="8" t="str">
        <f>IFERROR(Apollo_Data__Comp_No[[#This Row],[First Name]],"")</f>
        <v/>
      </c>
      <c r="I2419" s="8" t="str">
        <f>IFERROR(Apollo_Data__Comp_No[[#This Row],[Last Name]],"")</f>
        <v/>
      </c>
      <c r="M2419" s="8" t="str">
        <f>IFERROR(Apollo_Data__Comp_No[[#This Row],[Company Linkedin Url]],"")</f>
        <v/>
      </c>
      <c r="N2419" s="8" t="str">
        <f>IFERROR(Apollo_Data__Comp_No[[#This Row],[Website]],"")</f>
        <v/>
      </c>
      <c r="O2419" s="8" t="str">
        <f>IFERROR(Apollo_Data__Comp_No[[#This Row],[Company Address]],"")</f>
        <v/>
      </c>
      <c r="P2419" s="32"/>
    </row>
    <row r="2420" spans="2:16" x14ac:dyDescent="0.4">
      <c r="B2420" s="14" t="str">
        <f>IFERROR(Apollo_Data__Comp_No[[#This Row],[company]],"")</f>
        <v/>
      </c>
      <c r="C2420" s="14" t="str">
        <f>IFERROR(_xlfn.XLOOKUP(Apollo_Results[[#This Row],[Company Number ]],Apollo_Data___Inc_Lender!A:A,Apollo_Data___Inc_Lender!C:C,,)&amp;"","")</f>
        <v/>
      </c>
      <c r="D2420" s="8" t="str">
        <f>IFERROR(_xlfn.XLOOKUP(Apollo_Results[[#This Row],[Company Number ]],Apollo_Data___Inc_Lender!A:A,Apollo_Data___Inc_Lender!D:D,,)&amp;"","")</f>
        <v/>
      </c>
      <c r="E2420" s="19">
        <f>IFERROR(_xlfn.XLOOKUP(Apollo_Results[[#This Row],[Company Number ]],Apollo_Data___Inc_Lender!A:A,Apollo_Data___Inc_Lender!E:E,"",),"")</f>
        <v>0</v>
      </c>
      <c r="F2420" s="8" t="str">
        <f>IFERROR(_xlfn.XLOOKUP(Apollo_Results[[#This Row],[Company Number ]],Apollo_Data___Inc_Lender!A:A,Apollo_Data___Inc_Lender!F:F,"",0)&amp;"","")</f>
        <v/>
      </c>
      <c r="G2420" s="19">
        <f>_xlfn.XLOOKUP(Apollo_Results[[#This Row],[Company Number ]],Apollo_Data___Inc_Lender!A:A,Apollo_Data___Inc_Lender!G:G,"",0)</f>
        <v>0</v>
      </c>
      <c r="H2420" s="8" t="str">
        <f>IFERROR(Apollo_Data__Comp_No[[#This Row],[First Name]],"")</f>
        <v/>
      </c>
      <c r="I2420" s="8" t="str">
        <f>IFERROR(Apollo_Data__Comp_No[[#This Row],[Last Name]],"")</f>
        <v/>
      </c>
      <c r="M2420" s="8" t="str">
        <f>IFERROR(Apollo_Data__Comp_No[[#This Row],[Company Linkedin Url]],"")</f>
        <v/>
      </c>
      <c r="N2420" s="8" t="str">
        <f>IFERROR(Apollo_Data__Comp_No[[#This Row],[Website]],"")</f>
        <v/>
      </c>
      <c r="O2420" s="8" t="str">
        <f>IFERROR(Apollo_Data__Comp_No[[#This Row],[Company Address]],"")</f>
        <v/>
      </c>
      <c r="P2420" s="32"/>
    </row>
    <row r="2421" spans="2:16" x14ac:dyDescent="0.4">
      <c r="B2421" s="14" t="str">
        <f>IFERROR(Apollo_Data__Comp_No[[#This Row],[company]],"")</f>
        <v/>
      </c>
      <c r="C2421" s="14" t="str">
        <f>IFERROR(_xlfn.XLOOKUP(Apollo_Results[[#This Row],[Company Number ]],Apollo_Data___Inc_Lender!A:A,Apollo_Data___Inc_Lender!C:C,,)&amp;"","")</f>
        <v/>
      </c>
      <c r="D2421" s="8" t="str">
        <f>IFERROR(_xlfn.XLOOKUP(Apollo_Results[[#This Row],[Company Number ]],Apollo_Data___Inc_Lender!A:A,Apollo_Data___Inc_Lender!D:D,,)&amp;"","")</f>
        <v/>
      </c>
      <c r="E2421" s="19">
        <f>IFERROR(_xlfn.XLOOKUP(Apollo_Results[[#This Row],[Company Number ]],Apollo_Data___Inc_Lender!A:A,Apollo_Data___Inc_Lender!E:E,"",),"")</f>
        <v>0</v>
      </c>
      <c r="F2421" s="8" t="str">
        <f>IFERROR(_xlfn.XLOOKUP(Apollo_Results[[#This Row],[Company Number ]],Apollo_Data___Inc_Lender!A:A,Apollo_Data___Inc_Lender!F:F,"",0)&amp;"","")</f>
        <v/>
      </c>
      <c r="G2421" s="19">
        <f>_xlfn.XLOOKUP(Apollo_Results[[#This Row],[Company Number ]],Apollo_Data___Inc_Lender!A:A,Apollo_Data___Inc_Lender!G:G,"",0)</f>
        <v>0</v>
      </c>
      <c r="H2421" s="8" t="str">
        <f>IFERROR(Apollo_Data__Comp_No[[#This Row],[First Name]],"")</f>
        <v/>
      </c>
      <c r="I2421" s="8" t="str">
        <f>IFERROR(Apollo_Data__Comp_No[[#This Row],[Last Name]],"")</f>
        <v/>
      </c>
      <c r="M2421" s="8" t="str">
        <f>IFERROR(Apollo_Data__Comp_No[[#This Row],[Company Linkedin Url]],"")</f>
        <v/>
      </c>
      <c r="N2421" s="8" t="str">
        <f>IFERROR(Apollo_Data__Comp_No[[#This Row],[Website]],"")</f>
        <v/>
      </c>
      <c r="O2421" s="8" t="str">
        <f>IFERROR(Apollo_Data__Comp_No[[#This Row],[Company Address]],"")</f>
        <v/>
      </c>
      <c r="P2421" s="32"/>
    </row>
    <row r="2422" spans="2:16" x14ac:dyDescent="0.4">
      <c r="B2422" s="14" t="str">
        <f>IFERROR(Apollo_Data__Comp_No[[#This Row],[company]],"")</f>
        <v/>
      </c>
      <c r="C2422" s="14" t="str">
        <f>IFERROR(_xlfn.XLOOKUP(Apollo_Results[[#This Row],[Company Number ]],Apollo_Data___Inc_Lender!A:A,Apollo_Data___Inc_Lender!C:C,,)&amp;"","")</f>
        <v/>
      </c>
      <c r="D2422" s="8" t="str">
        <f>IFERROR(_xlfn.XLOOKUP(Apollo_Results[[#This Row],[Company Number ]],Apollo_Data___Inc_Lender!A:A,Apollo_Data___Inc_Lender!D:D,,)&amp;"","")</f>
        <v/>
      </c>
      <c r="E2422" s="19">
        <f>IFERROR(_xlfn.XLOOKUP(Apollo_Results[[#This Row],[Company Number ]],Apollo_Data___Inc_Lender!A:A,Apollo_Data___Inc_Lender!E:E,"",),"")</f>
        <v>0</v>
      </c>
      <c r="F2422" s="8" t="str">
        <f>IFERROR(_xlfn.XLOOKUP(Apollo_Results[[#This Row],[Company Number ]],Apollo_Data___Inc_Lender!A:A,Apollo_Data___Inc_Lender!F:F,"",0)&amp;"","")</f>
        <v/>
      </c>
      <c r="G2422" s="19">
        <f>_xlfn.XLOOKUP(Apollo_Results[[#This Row],[Company Number ]],Apollo_Data___Inc_Lender!A:A,Apollo_Data___Inc_Lender!G:G,"",0)</f>
        <v>0</v>
      </c>
      <c r="H2422" s="8" t="str">
        <f>IFERROR(Apollo_Data__Comp_No[[#This Row],[First Name]],"")</f>
        <v/>
      </c>
      <c r="I2422" s="8" t="str">
        <f>IFERROR(Apollo_Data__Comp_No[[#This Row],[Last Name]],"")</f>
        <v/>
      </c>
      <c r="M2422" s="8" t="str">
        <f>IFERROR(Apollo_Data__Comp_No[[#This Row],[Company Linkedin Url]],"")</f>
        <v/>
      </c>
      <c r="N2422" s="8" t="str">
        <f>IFERROR(Apollo_Data__Comp_No[[#This Row],[Website]],"")</f>
        <v/>
      </c>
      <c r="O2422" s="8" t="str">
        <f>IFERROR(Apollo_Data__Comp_No[[#This Row],[Company Address]],"")</f>
        <v/>
      </c>
      <c r="P2422" s="32"/>
    </row>
    <row r="2423" spans="2:16" x14ac:dyDescent="0.4">
      <c r="B2423" s="14" t="str">
        <f>IFERROR(Apollo_Data__Comp_No[[#This Row],[company]],"")</f>
        <v/>
      </c>
      <c r="C2423" s="14" t="str">
        <f>IFERROR(_xlfn.XLOOKUP(Apollo_Results[[#This Row],[Company Number ]],Apollo_Data___Inc_Lender!A:A,Apollo_Data___Inc_Lender!C:C,,)&amp;"","")</f>
        <v/>
      </c>
      <c r="D2423" s="8" t="str">
        <f>IFERROR(_xlfn.XLOOKUP(Apollo_Results[[#This Row],[Company Number ]],Apollo_Data___Inc_Lender!A:A,Apollo_Data___Inc_Lender!D:D,,)&amp;"","")</f>
        <v/>
      </c>
      <c r="E2423" s="19">
        <f>IFERROR(_xlfn.XLOOKUP(Apollo_Results[[#This Row],[Company Number ]],Apollo_Data___Inc_Lender!A:A,Apollo_Data___Inc_Lender!E:E,"",),"")</f>
        <v>0</v>
      </c>
      <c r="F2423" s="8" t="str">
        <f>IFERROR(_xlfn.XLOOKUP(Apollo_Results[[#This Row],[Company Number ]],Apollo_Data___Inc_Lender!A:A,Apollo_Data___Inc_Lender!F:F,"",0)&amp;"","")</f>
        <v/>
      </c>
      <c r="G2423" s="19">
        <f>_xlfn.XLOOKUP(Apollo_Results[[#This Row],[Company Number ]],Apollo_Data___Inc_Lender!A:A,Apollo_Data___Inc_Lender!G:G,"",0)</f>
        <v>0</v>
      </c>
      <c r="H2423" s="8" t="str">
        <f>IFERROR(Apollo_Data__Comp_No[[#This Row],[First Name]],"")</f>
        <v/>
      </c>
      <c r="I2423" s="8" t="str">
        <f>IFERROR(Apollo_Data__Comp_No[[#This Row],[Last Name]],"")</f>
        <v/>
      </c>
      <c r="M2423" s="8" t="str">
        <f>IFERROR(Apollo_Data__Comp_No[[#This Row],[Company Linkedin Url]],"")</f>
        <v/>
      </c>
      <c r="N2423" s="8" t="str">
        <f>IFERROR(Apollo_Data__Comp_No[[#This Row],[Website]],"")</f>
        <v/>
      </c>
      <c r="O2423" s="8" t="str">
        <f>IFERROR(Apollo_Data__Comp_No[[#This Row],[Company Address]],"")</f>
        <v/>
      </c>
      <c r="P2423" s="32"/>
    </row>
    <row r="2424" spans="2:16" x14ac:dyDescent="0.4">
      <c r="B2424" s="14" t="str">
        <f>IFERROR(Apollo_Data__Comp_No[[#This Row],[company]],"")</f>
        <v/>
      </c>
      <c r="C2424" s="14" t="str">
        <f>IFERROR(_xlfn.XLOOKUP(Apollo_Results[[#This Row],[Company Number ]],Apollo_Data___Inc_Lender!A:A,Apollo_Data___Inc_Lender!C:C,,)&amp;"","")</f>
        <v/>
      </c>
      <c r="D2424" s="8" t="str">
        <f>IFERROR(_xlfn.XLOOKUP(Apollo_Results[[#This Row],[Company Number ]],Apollo_Data___Inc_Lender!A:A,Apollo_Data___Inc_Lender!D:D,,)&amp;"","")</f>
        <v/>
      </c>
      <c r="E2424" s="19">
        <f>IFERROR(_xlfn.XLOOKUP(Apollo_Results[[#This Row],[Company Number ]],Apollo_Data___Inc_Lender!A:A,Apollo_Data___Inc_Lender!E:E,"",),"")</f>
        <v>0</v>
      </c>
      <c r="F2424" s="8" t="str">
        <f>IFERROR(_xlfn.XLOOKUP(Apollo_Results[[#This Row],[Company Number ]],Apollo_Data___Inc_Lender!A:A,Apollo_Data___Inc_Lender!F:F,"",0)&amp;"","")</f>
        <v/>
      </c>
      <c r="G2424" s="19">
        <f>_xlfn.XLOOKUP(Apollo_Results[[#This Row],[Company Number ]],Apollo_Data___Inc_Lender!A:A,Apollo_Data___Inc_Lender!G:G,"",0)</f>
        <v>0</v>
      </c>
      <c r="H2424" s="8" t="str">
        <f>IFERROR(Apollo_Data__Comp_No[[#This Row],[First Name]],"")</f>
        <v/>
      </c>
      <c r="I2424" s="8" t="str">
        <f>IFERROR(Apollo_Data__Comp_No[[#This Row],[Last Name]],"")</f>
        <v/>
      </c>
      <c r="M2424" s="8" t="str">
        <f>IFERROR(Apollo_Data__Comp_No[[#This Row],[Company Linkedin Url]],"")</f>
        <v/>
      </c>
      <c r="N2424" s="8" t="str">
        <f>IFERROR(Apollo_Data__Comp_No[[#This Row],[Website]],"")</f>
        <v/>
      </c>
      <c r="O2424" s="8" t="str">
        <f>IFERROR(Apollo_Data__Comp_No[[#This Row],[Company Address]],"")</f>
        <v/>
      </c>
      <c r="P2424" s="32"/>
    </row>
    <row r="2425" spans="2:16" x14ac:dyDescent="0.4">
      <c r="B2425" s="14" t="str">
        <f>IFERROR(Apollo_Data__Comp_No[[#This Row],[company]],"")</f>
        <v/>
      </c>
      <c r="C2425" s="14" t="str">
        <f>IFERROR(_xlfn.XLOOKUP(Apollo_Results[[#This Row],[Company Number ]],Apollo_Data___Inc_Lender!A:A,Apollo_Data___Inc_Lender!C:C,,)&amp;"","")</f>
        <v/>
      </c>
      <c r="D2425" s="8" t="str">
        <f>IFERROR(_xlfn.XLOOKUP(Apollo_Results[[#This Row],[Company Number ]],Apollo_Data___Inc_Lender!A:A,Apollo_Data___Inc_Lender!D:D,,)&amp;"","")</f>
        <v/>
      </c>
      <c r="E2425" s="19">
        <f>IFERROR(_xlfn.XLOOKUP(Apollo_Results[[#This Row],[Company Number ]],Apollo_Data___Inc_Lender!A:A,Apollo_Data___Inc_Lender!E:E,"",),"")</f>
        <v>0</v>
      </c>
      <c r="F2425" s="8" t="str">
        <f>IFERROR(_xlfn.XLOOKUP(Apollo_Results[[#This Row],[Company Number ]],Apollo_Data___Inc_Lender!A:A,Apollo_Data___Inc_Lender!F:F,"",0)&amp;"","")</f>
        <v/>
      </c>
      <c r="G2425" s="19">
        <f>_xlfn.XLOOKUP(Apollo_Results[[#This Row],[Company Number ]],Apollo_Data___Inc_Lender!A:A,Apollo_Data___Inc_Lender!G:G,"",0)</f>
        <v>0</v>
      </c>
      <c r="H2425" s="8" t="str">
        <f>IFERROR(Apollo_Data__Comp_No[[#This Row],[First Name]],"")</f>
        <v/>
      </c>
      <c r="I2425" s="8" t="str">
        <f>IFERROR(Apollo_Data__Comp_No[[#This Row],[Last Name]],"")</f>
        <v/>
      </c>
      <c r="M2425" s="8" t="str">
        <f>IFERROR(Apollo_Data__Comp_No[[#This Row],[Company Linkedin Url]],"")</f>
        <v/>
      </c>
      <c r="N2425" s="8" t="str">
        <f>IFERROR(Apollo_Data__Comp_No[[#This Row],[Website]],"")</f>
        <v/>
      </c>
      <c r="O2425" s="8" t="str">
        <f>IFERROR(Apollo_Data__Comp_No[[#This Row],[Company Address]],"")</f>
        <v/>
      </c>
      <c r="P2425" s="32"/>
    </row>
    <row r="2426" spans="2:16" x14ac:dyDescent="0.4">
      <c r="B2426" s="14" t="str">
        <f>IFERROR(Apollo_Data__Comp_No[[#This Row],[company]],"")</f>
        <v/>
      </c>
      <c r="C2426" s="14" t="str">
        <f>IFERROR(_xlfn.XLOOKUP(Apollo_Results[[#This Row],[Company Number ]],Apollo_Data___Inc_Lender!A:A,Apollo_Data___Inc_Lender!C:C,,)&amp;"","")</f>
        <v/>
      </c>
      <c r="D2426" s="8" t="str">
        <f>IFERROR(_xlfn.XLOOKUP(Apollo_Results[[#This Row],[Company Number ]],Apollo_Data___Inc_Lender!A:A,Apollo_Data___Inc_Lender!D:D,,)&amp;"","")</f>
        <v/>
      </c>
      <c r="E2426" s="19">
        <f>IFERROR(_xlfn.XLOOKUP(Apollo_Results[[#This Row],[Company Number ]],Apollo_Data___Inc_Lender!A:A,Apollo_Data___Inc_Lender!E:E,"",),"")</f>
        <v>0</v>
      </c>
      <c r="F2426" s="8" t="str">
        <f>IFERROR(_xlfn.XLOOKUP(Apollo_Results[[#This Row],[Company Number ]],Apollo_Data___Inc_Lender!A:A,Apollo_Data___Inc_Lender!F:F,"",0)&amp;"","")</f>
        <v/>
      </c>
      <c r="G2426" s="19">
        <f>_xlfn.XLOOKUP(Apollo_Results[[#This Row],[Company Number ]],Apollo_Data___Inc_Lender!A:A,Apollo_Data___Inc_Lender!G:G,"",0)</f>
        <v>0</v>
      </c>
      <c r="H2426" s="8" t="str">
        <f>IFERROR(Apollo_Data__Comp_No[[#This Row],[First Name]],"")</f>
        <v/>
      </c>
      <c r="I2426" s="8" t="str">
        <f>IFERROR(Apollo_Data__Comp_No[[#This Row],[Last Name]],"")</f>
        <v/>
      </c>
      <c r="M2426" s="8" t="str">
        <f>IFERROR(Apollo_Data__Comp_No[[#This Row],[Company Linkedin Url]],"")</f>
        <v/>
      </c>
      <c r="N2426" s="8" t="str">
        <f>IFERROR(Apollo_Data__Comp_No[[#This Row],[Website]],"")</f>
        <v/>
      </c>
      <c r="O2426" s="8" t="str">
        <f>IFERROR(Apollo_Data__Comp_No[[#This Row],[Company Address]],"")</f>
        <v/>
      </c>
      <c r="P2426" s="32"/>
    </row>
    <row r="2427" spans="2:16" x14ac:dyDescent="0.4">
      <c r="B2427" s="14" t="str">
        <f>IFERROR(Apollo_Data__Comp_No[[#This Row],[company]],"")</f>
        <v/>
      </c>
      <c r="C2427" s="14" t="str">
        <f>IFERROR(_xlfn.XLOOKUP(Apollo_Results[[#This Row],[Company Number ]],Apollo_Data___Inc_Lender!A:A,Apollo_Data___Inc_Lender!C:C,,)&amp;"","")</f>
        <v/>
      </c>
      <c r="D2427" s="8" t="str">
        <f>IFERROR(_xlfn.XLOOKUP(Apollo_Results[[#This Row],[Company Number ]],Apollo_Data___Inc_Lender!A:A,Apollo_Data___Inc_Lender!D:D,,)&amp;"","")</f>
        <v/>
      </c>
      <c r="E2427" s="19">
        <f>IFERROR(_xlfn.XLOOKUP(Apollo_Results[[#This Row],[Company Number ]],Apollo_Data___Inc_Lender!A:A,Apollo_Data___Inc_Lender!E:E,"",),"")</f>
        <v>0</v>
      </c>
      <c r="F2427" s="8" t="str">
        <f>IFERROR(_xlfn.XLOOKUP(Apollo_Results[[#This Row],[Company Number ]],Apollo_Data___Inc_Lender!A:A,Apollo_Data___Inc_Lender!F:F,"",0)&amp;"","")</f>
        <v/>
      </c>
      <c r="G2427" s="19">
        <f>_xlfn.XLOOKUP(Apollo_Results[[#This Row],[Company Number ]],Apollo_Data___Inc_Lender!A:A,Apollo_Data___Inc_Lender!G:G,"",0)</f>
        <v>0</v>
      </c>
      <c r="H2427" s="8" t="str">
        <f>IFERROR(Apollo_Data__Comp_No[[#This Row],[First Name]],"")</f>
        <v/>
      </c>
      <c r="I2427" s="8" t="str">
        <f>IFERROR(Apollo_Data__Comp_No[[#This Row],[Last Name]],"")</f>
        <v/>
      </c>
      <c r="M2427" s="8" t="str">
        <f>IFERROR(Apollo_Data__Comp_No[[#This Row],[Company Linkedin Url]],"")</f>
        <v/>
      </c>
      <c r="N2427" s="8" t="str">
        <f>IFERROR(Apollo_Data__Comp_No[[#This Row],[Website]],"")</f>
        <v/>
      </c>
      <c r="O2427" s="8" t="str">
        <f>IFERROR(Apollo_Data__Comp_No[[#This Row],[Company Address]],"")</f>
        <v/>
      </c>
      <c r="P2427" s="32"/>
    </row>
    <row r="2428" spans="2:16" x14ac:dyDescent="0.4">
      <c r="B2428" s="14" t="str">
        <f>IFERROR(Apollo_Data__Comp_No[[#This Row],[company]],"")</f>
        <v/>
      </c>
      <c r="C2428" s="14" t="str">
        <f>IFERROR(_xlfn.XLOOKUP(Apollo_Results[[#This Row],[Company Number ]],Apollo_Data___Inc_Lender!A:A,Apollo_Data___Inc_Lender!C:C,,)&amp;"","")</f>
        <v/>
      </c>
      <c r="D2428" s="8" t="str">
        <f>IFERROR(_xlfn.XLOOKUP(Apollo_Results[[#This Row],[Company Number ]],Apollo_Data___Inc_Lender!A:A,Apollo_Data___Inc_Lender!D:D,,)&amp;"","")</f>
        <v/>
      </c>
      <c r="E2428" s="19">
        <f>IFERROR(_xlfn.XLOOKUP(Apollo_Results[[#This Row],[Company Number ]],Apollo_Data___Inc_Lender!A:A,Apollo_Data___Inc_Lender!E:E,"",),"")</f>
        <v>0</v>
      </c>
      <c r="F2428" s="8" t="str">
        <f>IFERROR(_xlfn.XLOOKUP(Apollo_Results[[#This Row],[Company Number ]],Apollo_Data___Inc_Lender!A:A,Apollo_Data___Inc_Lender!F:F,"",0)&amp;"","")</f>
        <v/>
      </c>
      <c r="G2428" s="19">
        <f>_xlfn.XLOOKUP(Apollo_Results[[#This Row],[Company Number ]],Apollo_Data___Inc_Lender!A:A,Apollo_Data___Inc_Lender!G:G,"",0)</f>
        <v>0</v>
      </c>
      <c r="H2428" s="8" t="str">
        <f>IFERROR(Apollo_Data__Comp_No[[#This Row],[First Name]],"")</f>
        <v/>
      </c>
      <c r="I2428" s="8" t="str">
        <f>IFERROR(Apollo_Data__Comp_No[[#This Row],[Last Name]],"")</f>
        <v/>
      </c>
      <c r="M2428" s="8" t="str">
        <f>IFERROR(Apollo_Data__Comp_No[[#This Row],[Company Linkedin Url]],"")</f>
        <v/>
      </c>
      <c r="N2428" s="8" t="str">
        <f>IFERROR(Apollo_Data__Comp_No[[#This Row],[Website]],"")</f>
        <v/>
      </c>
      <c r="O2428" s="8" t="str">
        <f>IFERROR(Apollo_Data__Comp_No[[#This Row],[Company Address]],"")</f>
        <v/>
      </c>
      <c r="P2428" s="32"/>
    </row>
    <row r="2429" spans="2:16" x14ac:dyDescent="0.4">
      <c r="B2429" s="14" t="str">
        <f>IFERROR(Apollo_Data__Comp_No[[#This Row],[company]],"")</f>
        <v/>
      </c>
      <c r="C2429" s="14" t="str">
        <f>IFERROR(_xlfn.XLOOKUP(Apollo_Results[[#This Row],[Company Number ]],Apollo_Data___Inc_Lender!A:A,Apollo_Data___Inc_Lender!C:C,,)&amp;"","")</f>
        <v/>
      </c>
      <c r="D2429" s="8" t="str">
        <f>IFERROR(_xlfn.XLOOKUP(Apollo_Results[[#This Row],[Company Number ]],Apollo_Data___Inc_Lender!A:A,Apollo_Data___Inc_Lender!D:D,,)&amp;"","")</f>
        <v/>
      </c>
      <c r="E2429" s="19">
        <f>IFERROR(_xlfn.XLOOKUP(Apollo_Results[[#This Row],[Company Number ]],Apollo_Data___Inc_Lender!A:A,Apollo_Data___Inc_Lender!E:E,"",),"")</f>
        <v>0</v>
      </c>
      <c r="F2429" s="8" t="str">
        <f>IFERROR(_xlfn.XLOOKUP(Apollo_Results[[#This Row],[Company Number ]],Apollo_Data___Inc_Lender!A:A,Apollo_Data___Inc_Lender!F:F,"",0)&amp;"","")</f>
        <v/>
      </c>
      <c r="G2429" s="19">
        <f>_xlfn.XLOOKUP(Apollo_Results[[#This Row],[Company Number ]],Apollo_Data___Inc_Lender!A:A,Apollo_Data___Inc_Lender!G:G,"",0)</f>
        <v>0</v>
      </c>
      <c r="H2429" s="8" t="str">
        <f>IFERROR(Apollo_Data__Comp_No[[#This Row],[First Name]],"")</f>
        <v/>
      </c>
      <c r="I2429" s="8" t="str">
        <f>IFERROR(Apollo_Data__Comp_No[[#This Row],[Last Name]],"")</f>
        <v/>
      </c>
      <c r="M2429" s="8" t="str">
        <f>IFERROR(Apollo_Data__Comp_No[[#This Row],[Company Linkedin Url]],"")</f>
        <v/>
      </c>
      <c r="N2429" s="8" t="str">
        <f>IFERROR(Apollo_Data__Comp_No[[#This Row],[Website]],"")</f>
        <v/>
      </c>
      <c r="O2429" s="8" t="str">
        <f>IFERROR(Apollo_Data__Comp_No[[#This Row],[Company Address]],"")</f>
        <v/>
      </c>
      <c r="P2429" s="32"/>
    </row>
    <row r="2430" spans="2:16" x14ac:dyDescent="0.4">
      <c r="B2430" s="14" t="str">
        <f>IFERROR(Apollo_Data__Comp_No[[#This Row],[company]],"")</f>
        <v/>
      </c>
      <c r="C2430" s="14" t="str">
        <f>IFERROR(_xlfn.XLOOKUP(Apollo_Results[[#This Row],[Company Number ]],Apollo_Data___Inc_Lender!A:A,Apollo_Data___Inc_Lender!C:C,,)&amp;"","")</f>
        <v/>
      </c>
      <c r="D2430" s="8" t="str">
        <f>IFERROR(_xlfn.XLOOKUP(Apollo_Results[[#This Row],[Company Number ]],Apollo_Data___Inc_Lender!A:A,Apollo_Data___Inc_Lender!D:D,,)&amp;"","")</f>
        <v/>
      </c>
      <c r="E2430" s="19">
        <f>IFERROR(_xlfn.XLOOKUP(Apollo_Results[[#This Row],[Company Number ]],Apollo_Data___Inc_Lender!A:A,Apollo_Data___Inc_Lender!E:E,"",),"")</f>
        <v>0</v>
      </c>
      <c r="F2430" s="8" t="str">
        <f>IFERROR(_xlfn.XLOOKUP(Apollo_Results[[#This Row],[Company Number ]],Apollo_Data___Inc_Lender!A:A,Apollo_Data___Inc_Lender!F:F,"",0)&amp;"","")</f>
        <v/>
      </c>
      <c r="G2430" s="19">
        <f>_xlfn.XLOOKUP(Apollo_Results[[#This Row],[Company Number ]],Apollo_Data___Inc_Lender!A:A,Apollo_Data___Inc_Lender!G:G,"",0)</f>
        <v>0</v>
      </c>
      <c r="H2430" s="8" t="str">
        <f>IFERROR(Apollo_Data__Comp_No[[#This Row],[First Name]],"")</f>
        <v/>
      </c>
      <c r="I2430" s="8" t="str">
        <f>IFERROR(Apollo_Data__Comp_No[[#This Row],[Last Name]],"")</f>
        <v/>
      </c>
      <c r="M2430" s="8" t="str">
        <f>IFERROR(Apollo_Data__Comp_No[[#This Row],[Company Linkedin Url]],"")</f>
        <v/>
      </c>
      <c r="N2430" s="8" t="str">
        <f>IFERROR(Apollo_Data__Comp_No[[#This Row],[Website]],"")</f>
        <v/>
      </c>
      <c r="O2430" s="8" t="str">
        <f>IFERROR(Apollo_Data__Comp_No[[#This Row],[Company Address]],"")</f>
        <v/>
      </c>
      <c r="P2430" s="32"/>
    </row>
    <row r="2431" spans="2:16" x14ac:dyDescent="0.4">
      <c r="B2431" s="14" t="str">
        <f>IFERROR(Apollo_Data__Comp_No[[#This Row],[company]],"")</f>
        <v/>
      </c>
      <c r="C2431" s="14" t="str">
        <f>IFERROR(_xlfn.XLOOKUP(Apollo_Results[[#This Row],[Company Number ]],Apollo_Data___Inc_Lender!A:A,Apollo_Data___Inc_Lender!C:C,,)&amp;"","")</f>
        <v/>
      </c>
      <c r="D2431" s="8" t="str">
        <f>IFERROR(_xlfn.XLOOKUP(Apollo_Results[[#This Row],[Company Number ]],Apollo_Data___Inc_Lender!A:A,Apollo_Data___Inc_Lender!D:D,,)&amp;"","")</f>
        <v/>
      </c>
      <c r="E2431" s="19">
        <f>IFERROR(_xlfn.XLOOKUP(Apollo_Results[[#This Row],[Company Number ]],Apollo_Data___Inc_Lender!A:A,Apollo_Data___Inc_Lender!E:E,"",),"")</f>
        <v>0</v>
      </c>
      <c r="F2431" s="8" t="str">
        <f>IFERROR(_xlfn.XLOOKUP(Apollo_Results[[#This Row],[Company Number ]],Apollo_Data___Inc_Lender!A:A,Apollo_Data___Inc_Lender!F:F,"",0)&amp;"","")</f>
        <v/>
      </c>
      <c r="G2431" s="19">
        <f>_xlfn.XLOOKUP(Apollo_Results[[#This Row],[Company Number ]],Apollo_Data___Inc_Lender!A:A,Apollo_Data___Inc_Lender!G:G,"",0)</f>
        <v>0</v>
      </c>
      <c r="H2431" s="8" t="str">
        <f>IFERROR(Apollo_Data__Comp_No[[#This Row],[First Name]],"")</f>
        <v/>
      </c>
      <c r="I2431" s="8" t="str">
        <f>IFERROR(Apollo_Data__Comp_No[[#This Row],[Last Name]],"")</f>
        <v/>
      </c>
      <c r="M2431" s="8" t="str">
        <f>IFERROR(Apollo_Data__Comp_No[[#This Row],[Company Linkedin Url]],"")</f>
        <v/>
      </c>
      <c r="N2431" s="8" t="str">
        <f>IFERROR(Apollo_Data__Comp_No[[#This Row],[Website]],"")</f>
        <v/>
      </c>
      <c r="O2431" s="8" t="str">
        <f>IFERROR(Apollo_Data__Comp_No[[#This Row],[Company Address]],"")</f>
        <v/>
      </c>
      <c r="P2431" s="32"/>
    </row>
    <row r="2432" spans="2:16" x14ac:dyDescent="0.4">
      <c r="B2432" s="14" t="str">
        <f>IFERROR(Apollo_Data__Comp_No[[#This Row],[company]],"")</f>
        <v/>
      </c>
      <c r="C2432" s="14" t="str">
        <f>IFERROR(_xlfn.XLOOKUP(Apollo_Results[[#This Row],[Company Number ]],Apollo_Data___Inc_Lender!A:A,Apollo_Data___Inc_Lender!C:C,,)&amp;"","")</f>
        <v/>
      </c>
      <c r="D2432" s="8" t="str">
        <f>IFERROR(_xlfn.XLOOKUP(Apollo_Results[[#This Row],[Company Number ]],Apollo_Data___Inc_Lender!A:A,Apollo_Data___Inc_Lender!D:D,,)&amp;"","")</f>
        <v/>
      </c>
      <c r="E2432" s="19">
        <f>IFERROR(_xlfn.XLOOKUP(Apollo_Results[[#This Row],[Company Number ]],Apollo_Data___Inc_Lender!A:A,Apollo_Data___Inc_Lender!E:E,"",),"")</f>
        <v>0</v>
      </c>
      <c r="F2432" s="8" t="str">
        <f>IFERROR(_xlfn.XLOOKUP(Apollo_Results[[#This Row],[Company Number ]],Apollo_Data___Inc_Lender!A:A,Apollo_Data___Inc_Lender!F:F,"",0)&amp;"","")</f>
        <v/>
      </c>
      <c r="G2432" s="19">
        <f>_xlfn.XLOOKUP(Apollo_Results[[#This Row],[Company Number ]],Apollo_Data___Inc_Lender!A:A,Apollo_Data___Inc_Lender!G:G,"",0)</f>
        <v>0</v>
      </c>
      <c r="H2432" s="8" t="str">
        <f>IFERROR(Apollo_Data__Comp_No[[#This Row],[First Name]],"")</f>
        <v/>
      </c>
      <c r="I2432" s="8" t="str">
        <f>IFERROR(Apollo_Data__Comp_No[[#This Row],[Last Name]],"")</f>
        <v/>
      </c>
      <c r="M2432" s="8" t="str">
        <f>IFERROR(Apollo_Data__Comp_No[[#This Row],[Company Linkedin Url]],"")</f>
        <v/>
      </c>
      <c r="N2432" s="8" t="str">
        <f>IFERROR(Apollo_Data__Comp_No[[#This Row],[Website]],"")</f>
        <v/>
      </c>
      <c r="O2432" s="8" t="str">
        <f>IFERROR(Apollo_Data__Comp_No[[#This Row],[Company Address]],"")</f>
        <v/>
      </c>
      <c r="P2432" s="32"/>
    </row>
    <row r="2433" spans="2:16" x14ac:dyDescent="0.4">
      <c r="B2433" s="14" t="str">
        <f>IFERROR(Apollo_Data__Comp_No[[#This Row],[company]],"")</f>
        <v/>
      </c>
      <c r="C2433" s="14" t="str">
        <f>IFERROR(_xlfn.XLOOKUP(Apollo_Results[[#This Row],[Company Number ]],Apollo_Data___Inc_Lender!A:A,Apollo_Data___Inc_Lender!C:C,,)&amp;"","")</f>
        <v/>
      </c>
      <c r="D2433" s="8" t="str">
        <f>IFERROR(_xlfn.XLOOKUP(Apollo_Results[[#This Row],[Company Number ]],Apollo_Data___Inc_Lender!A:A,Apollo_Data___Inc_Lender!D:D,,)&amp;"","")</f>
        <v/>
      </c>
      <c r="E2433" s="19">
        <f>IFERROR(_xlfn.XLOOKUP(Apollo_Results[[#This Row],[Company Number ]],Apollo_Data___Inc_Lender!A:A,Apollo_Data___Inc_Lender!E:E,"",),"")</f>
        <v>0</v>
      </c>
      <c r="F2433" s="8" t="str">
        <f>IFERROR(_xlfn.XLOOKUP(Apollo_Results[[#This Row],[Company Number ]],Apollo_Data___Inc_Lender!A:A,Apollo_Data___Inc_Lender!F:F,"",0)&amp;"","")</f>
        <v/>
      </c>
      <c r="G2433" s="19">
        <f>_xlfn.XLOOKUP(Apollo_Results[[#This Row],[Company Number ]],Apollo_Data___Inc_Lender!A:A,Apollo_Data___Inc_Lender!G:G,"",0)</f>
        <v>0</v>
      </c>
      <c r="H2433" s="8" t="str">
        <f>IFERROR(Apollo_Data__Comp_No[[#This Row],[First Name]],"")</f>
        <v/>
      </c>
      <c r="I2433" s="8" t="str">
        <f>IFERROR(Apollo_Data__Comp_No[[#This Row],[Last Name]],"")</f>
        <v/>
      </c>
      <c r="M2433" s="8" t="str">
        <f>IFERROR(Apollo_Data__Comp_No[[#This Row],[Company Linkedin Url]],"")</f>
        <v/>
      </c>
      <c r="N2433" s="8" t="str">
        <f>IFERROR(Apollo_Data__Comp_No[[#This Row],[Website]],"")</f>
        <v/>
      </c>
      <c r="O2433" s="8" t="str">
        <f>IFERROR(Apollo_Data__Comp_No[[#This Row],[Company Address]],"")</f>
        <v/>
      </c>
      <c r="P2433" s="32"/>
    </row>
    <row r="2434" spans="2:16" x14ac:dyDescent="0.4">
      <c r="B2434" s="14" t="str">
        <f>IFERROR(Apollo_Data__Comp_No[[#This Row],[company]],"")</f>
        <v/>
      </c>
      <c r="C2434" s="14" t="str">
        <f>IFERROR(_xlfn.XLOOKUP(Apollo_Results[[#This Row],[Company Number ]],Apollo_Data___Inc_Lender!A:A,Apollo_Data___Inc_Lender!C:C,,)&amp;"","")</f>
        <v/>
      </c>
      <c r="D2434" s="8" t="str">
        <f>IFERROR(_xlfn.XLOOKUP(Apollo_Results[[#This Row],[Company Number ]],Apollo_Data___Inc_Lender!A:A,Apollo_Data___Inc_Lender!D:D,,)&amp;"","")</f>
        <v/>
      </c>
      <c r="E2434" s="19">
        <f>IFERROR(_xlfn.XLOOKUP(Apollo_Results[[#This Row],[Company Number ]],Apollo_Data___Inc_Lender!A:A,Apollo_Data___Inc_Lender!E:E,"",),"")</f>
        <v>0</v>
      </c>
      <c r="F2434" s="8" t="str">
        <f>IFERROR(_xlfn.XLOOKUP(Apollo_Results[[#This Row],[Company Number ]],Apollo_Data___Inc_Lender!A:A,Apollo_Data___Inc_Lender!F:F,"",0)&amp;"","")</f>
        <v/>
      </c>
      <c r="G2434" s="19">
        <f>_xlfn.XLOOKUP(Apollo_Results[[#This Row],[Company Number ]],Apollo_Data___Inc_Lender!A:A,Apollo_Data___Inc_Lender!G:G,"",0)</f>
        <v>0</v>
      </c>
      <c r="H2434" s="8" t="str">
        <f>IFERROR(Apollo_Data__Comp_No[[#This Row],[First Name]],"")</f>
        <v/>
      </c>
      <c r="I2434" s="8" t="str">
        <f>IFERROR(Apollo_Data__Comp_No[[#This Row],[Last Name]],"")</f>
        <v/>
      </c>
      <c r="M2434" s="8" t="str">
        <f>IFERROR(Apollo_Data__Comp_No[[#This Row],[Company Linkedin Url]],"")</f>
        <v/>
      </c>
      <c r="N2434" s="8" t="str">
        <f>IFERROR(Apollo_Data__Comp_No[[#This Row],[Website]],"")</f>
        <v/>
      </c>
      <c r="O2434" s="8" t="str">
        <f>IFERROR(Apollo_Data__Comp_No[[#This Row],[Company Address]],"")</f>
        <v/>
      </c>
      <c r="P2434" s="32"/>
    </row>
    <row r="2435" spans="2:16" x14ac:dyDescent="0.4">
      <c r="B2435" s="14" t="str">
        <f>IFERROR(Apollo_Data__Comp_No[[#This Row],[company]],"")</f>
        <v/>
      </c>
      <c r="C2435" s="14" t="str">
        <f>IFERROR(_xlfn.XLOOKUP(Apollo_Results[[#This Row],[Company Number ]],Apollo_Data___Inc_Lender!A:A,Apollo_Data___Inc_Lender!C:C,,)&amp;"","")</f>
        <v/>
      </c>
      <c r="D2435" s="8" t="str">
        <f>IFERROR(_xlfn.XLOOKUP(Apollo_Results[[#This Row],[Company Number ]],Apollo_Data___Inc_Lender!A:A,Apollo_Data___Inc_Lender!D:D,,)&amp;"","")</f>
        <v/>
      </c>
      <c r="E2435" s="19">
        <f>IFERROR(_xlfn.XLOOKUP(Apollo_Results[[#This Row],[Company Number ]],Apollo_Data___Inc_Lender!A:A,Apollo_Data___Inc_Lender!E:E,"",),"")</f>
        <v>0</v>
      </c>
      <c r="F2435" s="8" t="str">
        <f>IFERROR(_xlfn.XLOOKUP(Apollo_Results[[#This Row],[Company Number ]],Apollo_Data___Inc_Lender!A:A,Apollo_Data___Inc_Lender!F:F,"",0)&amp;"","")</f>
        <v/>
      </c>
      <c r="G2435" s="19">
        <f>_xlfn.XLOOKUP(Apollo_Results[[#This Row],[Company Number ]],Apollo_Data___Inc_Lender!A:A,Apollo_Data___Inc_Lender!G:G,"",0)</f>
        <v>0</v>
      </c>
      <c r="H2435" s="8" t="str">
        <f>IFERROR(Apollo_Data__Comp_No[[#This Row],[First Name]],"")</f>
        <v/>
      </c>
      <c r="I2435" s="8" t="str">
        <f>IFERROR(Apollo_Data__Comp_No[[#This Row],[Last Name]],"")</f>
        <v/>
      </c>
      <c r="M2435" s="8" t="str">
        <f>IFERROR(Apollo_Data__Comp_No[[#This Row],[Company Linkedin Url]],"")</f>
        <v/>
      </c>
      <c r="N2435" s="8" t="str">
        <f>IFERROR(Apollo_Data__Comp_No[[#This Row],[Website]],"")</f>
        <v/>
      </c>
      <c r="O2435" s="8" t="str">
        <f>IFERROR(Apollo_Data__Comp_No[[#This Row],[Company Address]],"")</f>
        <v/>
      </c>
      <c r="P2435" s="32"/>
    </row>
    <row r="2436" spans="2:16" x14ac:dyDescent="0.4">
      <c r="B2436" s="14" t="str">
        <f>IFERROR(Apollo_Data__Comp_No[[#This Row],[company]],"")</f>
        <v/>
      </c>
      <c r="C2436" s="14" t="str">
        <f>IFERROR(_xlfn.XLOOKUP(Apollo_Results[[#This Row],[Company Number ]],Apollo_Data___Inc_Lender!A:A,Apollo_Data___Inc_Lender!C:C,,)&amp;"","")</f>
        <v/>
      </c>
      <c r="D2436" s="8" t="str">
        <f>IFERROR(_xlfn.XLOOKUP(Apollo_Results[[#This Row],[Company Number ]],Apollo_Data___Inc_Lender!A:A,Apollo_Data___Inc_Lender!D:D,,)&amp;"","")</f>
        <v/>
      </c>
      <c r="E2436" s="19">
        <f>IFERROR(_xlfn.XLOOKUP(Apollo_Results[[#This Row],[Company Number ]],Apollo_Data___Inc_Lender!A:A,Apollo_Data___Inc_Lender!E:E,"",),"")</f>
        <v>0</v>
      </c>
      <c r="F2436" s="8" t="str">
        <f>IFERROR(_xlfn.XLOOKUP(Apollo_Results[[#This Row],[Company Number ]],Apollo_Data___Inc_Lender!A:A,Apollo_Data___Inc_Lender!F:F,"",0)&amp;"","")</f>
        <v/>
      </c>
      <c r="G2436" s="19">
        <f>_xlfn.XLOOKUP(Apollo_Results[[#This Row],[Company Number ]],Apollo_Data___Inc_Lender!A:A,Apollo_Data___Inc_Lender!G:G,"",0)</f>
        <v>0</v>
      </c>
      <c r="H2436" s="8" t="str">
        <f>IFERROR(Apollo_Data__Comp_No[[#This Row],[First Name]],"")</f>
        <v/>
      </c>
      <c r="I2436" s="8" t="str">
        <f>IFERROR(Apollo_Data__Comp_No[[#This Row],[Last Name]],"")</f>
        <v/>
      </c>
      <c r="M2436" s="8" t="str">
        <f>IFERROR(Apollo_Data__Comp_No[[#This Row],[Company Linkedin Url]],"")</f>
        <v/>
      </c>
      <c r="N2436" s="8" t="str">
        <f>IFERROR(Apollo_Data__Comp_No[[#This Row],[Website]],"")</f>
        <v/>
      </c>
      <c r="O2436" s="8" t="str">
        <f>IFERROR(Apollo_Data__Comp_No[[#This Row],[Company Address]],"")</f>
        <v/>
      </c>
      <c r="P2436" s="32"/>
    </row>
    <row r="2437" spans="2:16" x14ac:dyDescent="0.4">
      <c r="B2437" s="14" t="str">
        <f>IFERROR(Apollo_Data__Comp_No[[#This Row],[company]],"")</f>
        <v/>
      </c>
      <c r="C2437" s="14" t="str">
        <f>IFERROR(_xlfn.XLOOKUP(Apollo_Results[[#This Row],[Company Number ]],Apollo_Data___Inc_Lender!A:A,Apollo_Data___Inc_Lender!C:C,,)&amp;"","")</f>
        <v/>
      </c>
      <c r="D2437" s="8" t="str">
        <f>IFERROR(_xlfn.XLOOKUP(Apollo_Results[[#This Row],[Company Number ]],Apollo_Data___Inc_Lender!A:A,Apollo_Data___Inc_Lender!D:D,,)&amp;"","")</f>
        <v/>
      </c>
      <c r="E2437" s="19">
        <f>IFERROR(_xlfn.XLOOKUP(Apollo_Results[[#This Row],[Company Number ]],Apollo_Data___Inc_Lender!A:A,Apollo_Data___Inc_Lender!E:E,"",),"")</f>
        <v>0</v>
      </c>
      <c r="F2437" s="8" t="str">
        <f>IFERROR(_xlfn.XLOOKUP(Apollo_Results[[#This Row],[Company Number ]],Apollo_Data___Inc_Lender!A:A,Apollo_Data___Inc_Lender!F:F,"",0)&amp;"","")</f>
        <v/>
      </c>
      <c r="G2437" s="19">
        <f>_xlfn.XLOOKUP(Apollo_Results[[#This Row],[Company Number ]],Apollo_Data___Inc_Lender!A:A,Apollo_Data___Inc_Lender!G:G,"",0)</f>
        <v>0</v>
      </c>
      <c r="H2437" s="8" t="str">
        <f>IFERROR(Apollo_Data__Comp_No[[#This Row],[First Name]],"")</f>
        <v/>
      </c>
      <c r="I2437" s="8" t="str">
        <f>IFERROR(Apollo_Data__Comp_No[[#This Row],[Last Name]],"")</f>
        <v/>
      </c>
      <c r="M2437" s="8" t="str">
        <f>IFERROR(Apollo_Data__Comp_No[[#This Row],[Company Linkedin Url]],"")</f>
        <v/>
      </c>
      <c r="N2437" s="8" t="str">
        <f>IFERROR(Apollo_Data__Comp_No[[#This Row],[Website]],"")</f>
        <v/>
      </c>
      <c r="O2437" s="8" t="str">
        <f>IFERROR(Apollo_Data__Comp_No[[#This Row],[Company Address]],"")</f>
        <v/>
      </c>
      <c r="P2437" s="32"/>
    </row>
    <row r="2438" spans="2:16" x14ac:dyDescent="0.4">
      <c r="B2438" s="14" t="str">
        <f>IFERROR(Apollo_Data__Comp_No[[#This Row],[company]],"")</f>
        <v/>
      </c>
      <c r="C2438" s="14" t="str">
        <f>IFERROR(_xlfn.XLOOKUP(Apollo_Results[[#This Row],[Company Number ]],Apollo_Data___Inc_Lender!A:A,Apollo_Data___Inc_Lender!C:C,,)&amp;"","")</f>
        <v/>
      </c>
      <c r="D2438" s="8" t="str">
        <f>IFERROR(_xlfn.XLOOKUP(Apollo_Results[[#This Row],[Company Number ]],Apollo_Data___Inc_Lender!A:A,Apollo_Data___Inc_Lender!D:D,,)&amp;"","")</f>
        <v/>
      </c>
      <c r="E2438" s="19">
        <f>IFERROR(_xlfn.XLOOKUP(Apollo_Results[[#This Row],[Company Number ]],Apollo_Data___Inc_Lender!A:A,Apollo_Data___Inc_Lender!E:E,"",),"")</f>
        <v>0</v>
      </c>
      <c r="F2438" s="8" t="str">
        <f>IFERROR(_xlfn.XLOOKUP(Apollo_Results[[#This Row],[Company Number ]],Apollo_Data___Inc_Lender!A:A,Apollo_Data___Inc_Lender!F:F,"",0)&amp;"","")</f>
        <v/>
      </c>
      <c r="G2438" s="19">
        <f>_xlfn.XLOOKUP(Apollo_Results[[#This Row],[Company Number ]],Apollo_Data___Inc_Lender!A:A,Apollo_Data___Inc_Lender!G:G,"",0)</f>
        <v>0</v>
      </c>
      <c r="H2438" s="8" t="str">
        <f>IFERROR(Apollo_Data__Comp_No[[#This Row],[First Name]],"")</f>
        <v/>
      </c>
      <c r="I2438" s="8" t="str">
        <f>IFERROR(Apollo_Data__Comp_No[[#This Row],[Last Name]],"")</f>
        <v/>
      </c>
      <c r="M2438" s="8" t="str">
        <f>IFERROR(Apollo_Data__Comp_No[[#This Row],[Company Linkedin Url]],"")</f>
        <v/>
      </c>
      <c r="N2438" s="8" t="str">
        <f>IFERROR(Apollo_Data__Comp_No[[#This Row],[Website]],"")</f>
        <v/>
      </c>
      <c r="O2438" s="8" t="str">
        <f>IFERROR(Apollo_Data__Comp_No[[#This Row],[Company Address]],"")</f>
        <v/>
      </c>
      <c r="P2438" s="32"/>
    </row>
    <row r="2439" spans="2:16" x14ac:dyDescent="0.4">
      <c r="B2439" s="14" t="str">
        <f>IFERROR(Apollo_Data__Comp_No[[#This Row],[company]],"")</f>
        <v/>
      </c>
      <c r="C2439" s="14" t="str">
        <f>IFERROR(_xlfn.XLOOKUP(Apollo_Results[[#This Row],[Company Number ]],Apollo_Data___Inc_Lender!A:A,Apollo_Data___Inc_Lender!C:C,,)&amp;"","")</f>
        <v/>
      </c>
      <c r="D2439" s="8" t="str">
        <f>IFERROR(_xlfn.XLOOKUP(Apollo_Results[[#This Row],[Company Number ]],Apollo_Data___Inc_Lender!A:A,Apollo_Data___Inc_Lender!D:D,,)&amp;"","")</f>
        <v/>
      </c>
      <c r="E2439" s="19">
        <f>IFERROR(_xlfn.XLOOKUP(Apollo_Results[[#This Row],[Company Number ]],Apollo_Data___Inc_Lender!A:A,Apollo_Data___Inc_Lender!E:E,"",),"")</f>
        <v>0</v>
      </c>
      <c r="F2439" s="8" t="str">
        <f>IFERROR(_xlfn.XLOOKUP(Apollo_Results[[#This Row],[Company Number ]],Apollo_Data___Inc_Lender!A:A,Apollo_Data___Inc_Lender!F:F,"",0)&amp;"","")</f>
        <v/>
      </c>
      <c r="G2439" s="19">
        <f>_xlfn.XLOOKUP(Apollo_Results[[#This Row],[Company Number ]],Apollo_Data___Inc_Lender!A:A,Apollo_Data___Inc_Lender!G:G,"",0)</f>
        <v>0</v>
      </c>
      <c r="H2439" s="8" t="str">
        <f>IFERROR(Apollo_Data__Comp_No[[#This Row],[First Name]],"")</f>
        <v/>
      </c>
      <c r="I2439" s="8" t="str">
        <f>IFERROR(Apollo_Data__Comp_No[[#This Row],[Last Name]],"")</f>
        <v/>
      </c>
      <c r="M2439" s="8" t="str">
        <f>IFERROR(Apollo_Data__Comp_No[[#This Row],[Company Linkedin Url]],"")</f>
        <v/>
      </c>
      <c r="N2439" s="8" t="str">
        <f>IFERROR(Apollo_Data__Comp_No[[#This Row],[Website]],"")</f>
        <v/>
      </c>
      <c r="O2439" s="8" t="str">
        <f>IFERROR(Apollo_Data__Comp_No[[#This Row],[Company Address]],"")</f>
        <v/>
      </c>
      <c r="P2439" s="32"/>
    </row>
    <row r="2440" spans="2:16" x14ac:dyDescent="0.4">
      <c r="B2440" s="14" t="str">
        <f>IFERROR(Apollo_Data__Comp_No[[#This Row],[company]],"")</f>
        <v/>
      </c>
      <c r="C2440" s="14" t="str">
        <f>IFERROR(_xlfn.XLOOKUP(Apollo_Results[[#This Row],[Company Number ]],Apollo_Data___Inc_Lender!A:A,Apollo_Data___Inc_Lender!C:C,,)&amp;"","")</f>
        <v/>
      </c>
      <c r="D2440" s="8" t="str">
        <f>IFERROR(_xlfn.XLOOKUP(Apollo_Results[[#This Row],[Company Number ]],Apollo_Data___Inc_Lender!A:A,Apollo_Data___Inc_Lender!D:D,,)&amp;"","")</f>
        <v/>
      </c>
      <c r="E2440" s="19">
        <f>IFERROR(_xlfn.XLOOKUP(Apollo_Results[[#This Row],[Company Number ]],Apollo_Data___Inc_Lender!A:A,Apollo_Data___Inc_Lender!E:E,"",),"")</f>
        <v>0</v>
      </c>
      <c r="F2440" s="8" t="str">
        <f>IFERROR(_xlfn.XLOOKUP(Apollo_Results[[#This Row],[Company Number ]],Apollo_Data___Inc_Lender!A:A,Apollo_Data___Inc_Lender!F:F,"",0)&amp;"","")</f>
        <v/>
      </c>
      <c r="G2440" s="19">
        <f>_xlfn.XLOOKUP(Apollo_Results[[#This Row],[Company Number ]],Apollo_Data___Inc_Lender!A:A,Apollo_Data___Inc_Lender!G:G,"",0)</f>
        <v>0</v>
      </c>
      <c r="H2440" s="8" t="str">
        <f>IFERROR(Apollo_Data__Comp_No[[#This Row],[First Name]],"")</f>
        <v/>
      </c>
      <c r="I2440" s="8" t="str">
        <f>IFERROR(Apollo_Data__Comp_No[[#This Row],[Last Name]],"")</f>
        <v/>
      </c>
      <c r="M2440" s="8" t="str">
        <f>IFERROR(Apollo_Data__Comp_No[[#This Row],[Company Linkedin Url]],"")</f>
        <v/>
      </c>
      <c r="N2440" s="8" t="str">
        <f>IFERROR(Apollo_Data__Comp_No[[#This Row],[Website]],"")</f>
        <v/>
      </c>
      <c r="O2440" s="8" t="str">
        <f>IFERROR(Apollo_Data__Comp_No[[#This Row],[Company Address]],"")</f>
        <v/>
      </c>
      <c r="P2440" s="32"/>
    </row>
    <row r="2441" spans="2:16" x14ac:dyDescent="0.4">
      <c r="B2441" s="14" t="str">
        <f>IFERROR(Apollo_Data__Comp_No[[#This Row],[company]],"")</f>
        <v/>
      </c>
      <c r="C2441" s="14" t="str">
        <f>IFERROR(_xlfn.XLOOKUP(Apollo_Results[[#This Row],[Company Number ]],Apollo_Data___Inc_Lender!A:A,Apollo_Data___Inc_Lender!C:C,,)&amp;"","")</f>
        <v/>
      </c>
      <c r="D2441" s="8" t="str">
        <f>IFERROR(_xlfn.XLOOKUP(Apollo_Results[[#This Row],[Company Number ]],Apollo_Data___Inc_Lender!A:A,Apollo_Data___Inc_Lender!D:D,,)&amp;"","")</f>
        <v/>
      </c>
      <c r="E2441" s="19">
        <f>IFERROR(_xlfn.XLOOKUP(Apollo_Results[[#This Row],[Company Number ]],Apollo_Data___Inc_Lender!A:A,Apollo_Data___Inc_Lender!E:E,"",),"")</f>
        <v>0</v>
      </c>
      <c r="F2441" s="8" t="str">
        <f>IFERROR(_xlfn.XLOOKUP(Apollo_Results[[#This Row],[Company Number ]],Apollo_Data___Inc_Lender!A:A,Apollo_Data___Inc_Lender!F:F,"",0)&amp;"","")</f>
        <v/>
      </c>
      <c r="G2441" s="19">
        <f>_xlfn.XLOOKUP(Apollo_Results[[#This Row],[Company Number ]],Apollo_Data___Inc_Lender!A:A,Apollo_Data___Inc_Lender!G:G,"",0)</f>
        <v>0</v>
      </c>
      <c r="H2441" s="8" t="str">
        <f>IFERROR(Apollo_Data__Comp_No[[#This Row],[First Name]],"")</f>
        <v/>
      </c>
      <c r="I2441" s="8" t="str">
        <f>IFERROR(Apollo_Data__Comp_No[[#This Row],[Last Name]],"")</f>
        <v/>
      </c>
      <c r="M2441" s="8" t="str">
        <f>IFERROR(Apollo_Data__Comp_No[[#This Row],[Company Linkedin Url]],"")</f>
        <v/>
      </c>
      <c r="N2441" s="8" t="str">
        <f>IFERROR(Apollo_Data__Comp_No[[#This Row],[Website]],"")</f>
        <v/>
      </c>
      <c r="O2441" s="8" t="str">
        <f>IFERROR(Apollo_Data__Comp_No[[#This Row],[Company Address]],"")</f>
        <v/>
      </c>
      <c r="P2441" s="32"/>
    </row>
    <row r="2442" spans="2:16" x14ac:dyDescent="0.4">
      <c r="B2442" s="14" t="str">
        <f>IFERROR(Apollo_Data__Comp_No[[#This Row],[company]],"")</f>
        <v/>
      </c>
      <c r="C2442" s="14" t="str">
        <f>IFERROR(_xlfn.XLOOKUP(Apollo_Results[[#This Row],[Company Number ]],Apollo_Data___Inc_Lender!A:A,Apollo_Data___Inc_Lender!C:C,,)&amp;"","")</f>
        <v/>
      </c>
      <c r="D2442" s="8" t="str">
        <f>IFERROR(_xlfn.XLOOKUP(Apollo_Results[[#This Row],[Company Number ]],Apollo_Data___Inc_Lender!A:A,Apollo_Data___Inc_Lender!D:D,,)&amp;"","")</f>
        <v/>
      </c>
      <c r="E2442" s="19">
        <f>IFERROR(_xlfn.XLOOKUP(Apollo_Results[[#This Row],[Company Number ]],Apollo_Data___Inc_Lender!A:A,Apollo_Data___Inc_Lender!E:E,"",),"")</f>
        <v>0</v>
      </c>
      <c r="F2442" s="8" t="str">
        <f>IFERROR(_xlfn.XLOOKUP(Apollo_Results[[#This Row],[Company Number ]],Apollo_Data___Inc_Lender!A:A,Apollo_Data___Inc_Lender!F:F,"",0)&amp;"","")</f>
        <v/>
      </c>
      <c r="G2442" s="19">
        <f>_xlfn.XLOOKUP(Apollo_Results[[#This Row],[Company Number ]],Apollo_Data___Inc_Lender!A:A,Apollo_Data___Inc_Lender!G:G,"",0)</f>
        <v>0</v>
      </c>
      <c r="H2442" s="8" t="str">
        <f>IFERROR(Apollo_Data__Comp_No[[#This Row],[First Name]],"")</f>
        <v/>
      </c>
      <c r="I2442" s="8" t="str">
        <f>IFERROR(Apollo_Data__Comp_No[[#This Row],[Last Name]],"")</f>
        <v/>
      </c>
      <c r="M2442" s="8" t="str">
        <f>IFERROR(Apollo_Data__Comp_No[[#This Row],[Company Linkedin Url]],"")</f>
        <v/>
      </c>
      <c r="N2442" s="8" t="str">
        <f>IFERROR(Apollo_Data__Comp_No[[#This Row],[Website]],"")</f>
        <v/>
      </c>
      <c r="O2442" s="8" t="str">
        <f>IFERROR(Apollo_Data__Comp_No[[#This Row],[Company Address]],"")</f>
        <v/>
      </c>
      <c r="P2442" s="32"/>
    </row>
    <row r="2443" spans="2:16" x14ac:dyDescent="0.4">
      <c r="B2443" s="14" t="str">
        <f>IFERROR(Apollo_Data__Comp_No[[#This Row],[company]],"")</f>
        <v/>
      </c>
      <c r="C2443" s="14" t="str">
        <f>IFERROR(_xlfn.XLOOKUP(Apollo_Results[[#This Row],[Company Number ]],Apollo_Data___Inc_Lender!A:A,Apollo_Data___Inc_Lender!C:C,,)&amp;"","")</f>
        <v/>
      </c>
      <c r="D2443" s="8" t="str">
        <f>IFERROR(_xlfn.XLOOKUP(Apollo_Results[[#This Row],[Company Number ]],Apollo_Data___Inc_Lender!A:A,Apollo_Data___Inc_Lender!D:D,,)&amp;"","")</f>
        <v/>
      </c>
      <c r="E2443" s="19">
        <f>IFERROR(_xlfn.XLOOKUP(Apollo_Results[[#This Row],[Company Number ]],Apollo_Data___Inc_Lender!A:A,Apollo_Data___Inc_Lender!E:E,"",),"")</f>
        <v>0</v>
      </c>
      <c r="F2443" s="8" t="str">
        <f>IFERROR(_xlfn.XLOOKUP(Apollo_Results[[#This Row],[Company Number ]],Apollo_Data___Inc_Lender!A:A,Apollo_Data___Inc_Lender!F:F,"",0)&amp;"","")</f>
        <v/>
      </c>
      <c r="G2443" s="19">
        <f>_xlfn.XLOOKUP(Apollo_Results[[#This Row],[Company Number ]],Apollo_Data___Inc_Lender!A:A,Apollo_Data___Inc_Lender!G:G,"",0)</f>
        <v>0</v>
      </c>
      <c r="H2443" s="8" t="str">
        <f>IFERROR(Apollo_Data__Comp_No[[#This Row],[First Name]],"")</f>
        <v/>
      </c>
      <c r="I2443" s="8" t="str">
        <f>IFERROR(Apollo_Data__Comp_No[[#This Row],[Last Name]],"")</f>
        <v/>
      </c>
      <c r="M2443" s="8" t="str">
        <f>IFERROR(Apollo_Data__Comp_No[[#This Row],[Company Linkedin Url]],"")</f>
        <v/>
      </c>
      <c r="N2443" s="8" t="str">
        <f>IFERROR(Apollo_Data__Comp_No[[#This Row],[Website]],"")</f>
        <v/>
      </c>
      <c r="O2443" s="8" t="str">
        <f>IFERROR(Apollo_Data__Comp_No[[#This Row],[Company Address]],"")</f>
        <v/>
      </c>
      <c r="P2443" s="32"/>
    </row>
    <row r="2444" spans="2:16" x14ac:dyDescent="0.4">
      <c r="B2444" s="14" t="str">
        <f>IFERROR(Apollo_Data__Comp_No[[#This Row],[company]],"")</f>
        <v/>
      </c>
      <c r="C2444" s="14" t="str">
        <f>IFERROR(_xlfn.XLOOKUP(Apollo_Results[[#This Row],[Company Number ]],Apollo_Data___Inc_Lender!A:A,Apollo_Data___Inc_Lender!C:C,,)&amp;"","")</f>
        <v/>
      </c>
      <c r="D2444" s="8" t="str">
        <f>IFERROR(_xlfn.XLOOKUP(Apollo_Results[[#This Row],[Company Number ]],Apollo_Data___Inc_Lender!A:A,Apollo_Data___Inc_Lender!D:D,,)&amp;"","")</f>
        <v/>
      </c>
      <c r="E2444" s="19">
        <f>IFERROR(_xlfn.XLOOKUP(Apollo_Results[[#This Row],[Company Number ]],Apollo_Data___Inc_Lender!A:A,Apollo_Data___Inc_Lender!E:E,"",),"")</f>
        <v>0</v>
      </c>
      <c r="F2444" s="8" t="str">
        <f>IFERROR(_xlfn.XLOOKUP(Apollo_Results[[#This Row],[Company Number ]],Apollo_Data___Inc_Lender!A:A,Apollo_Data___Inc_Lender!F:F,"",0)&amp;"","")</f>
        <v/>
      </c>
      <c r="G2444" s="19">
        <f>_xlfn.XLOOKUP(Apollo_Results[[#This Row],[Company Number ]],Apollo_Data___Inc_Lender!A:A,Apollo_Data___Inc_Lender!G:G,"",0)</f>
        <v>0</v>
      </c>
      <c r="H2444" s="8" t="str">
        <f>IFERROR(Apollo_Data__Comp_No[[#This Row],[First Name]],"")</f>
        <v/>
      </c>
      <c r="I2444" s="8" t="str">
        <f>IFERROR(Apollo_Data__Comp_No[[#This Row],[Last Name]],"")</f>
        <v/>
      </c>
      <c r="M2444" s="8" t="str">
        <f>IFERROR(Apollo_Data__Comp_No[[#This Row],[Company Linkedin Url]],"")</f>
        <v/>
      </c>
      <c r="N2444" s="8" t="str">
        <f>IFERROR(Apollo_Data__Comp_No[[#This Row],[Website]],"")</f>
        <v/>
      </c>
      <c r="O2444" s="8" t="str">
        <f>IFERROR(Apollo_Data__Comp_No[[#This Row],[Company Address]],"")</f>
        <v/>
      </c>
      <c r="P2444" s="32"/>
    </row>
    <row r="2445" spans="2:16" x14ac:dyDescent="0.4">
      <c r="B2445" s="14" t="str">
        <f>IFERROR(Apollo_Data__Comp_No[[#This Row],[company]],"")</f>
        <v/>
      </c>
      <c r="C2445" s="14" t="str">
        <f>IFERROR(_xlfn.XLOOKUP(Apollo_Results[[#This Row],[Company Number ]],Apollo_Data___Inc_Lender!A:A,Apollo_Data___Inc_Lender!C:C,,)&amp;"","")</f>
        <v/>
      </c>
      <c r="D2445" s="8" t="str">
        <f>IFERROR(_xlfn.XLOOKUP(Apollo_Results[[#This Row],[Company Number ]],Apollo_Data___Inc_Lender!A:A,Apollo_Data___Inc_Lender!D:D,,)&amp;"","")</f>
        <v/>
      </c>
      <c r="E2445" s="19">
        <f>IFERROR(_xlfn.XLOOKUP(Apollo_Results[[#This Row],[Company Number ]],Apollo_Data___Inc_Lender!A:A,Apollo_Data___Inc_Lender!E:E,"",),"")</f>
        <v>0</v>
      </c>
      <c r="F2445" s="8" t="str">
        <f>IFERROR(_xlfn.XLOOKUP(Apollo_Results[[#This Row],[Company Number ]],Apollo_Data___Inc_Lender!A:A,Apollo_Data___Inc_Lender!F:F,"",0)&amp;"","")</f>
        <v/>
      </c>
      <c r="G2445" s="19">
        <f>_xlfn.XLOOKUP(Apollo_Results[[#This Row],[Company Number ]],Apollo_Data___Inc_Lender!A:A,Apollo_Data___Inc_Lender!G:G,"",0)</f>
        <v>0</v>
      </c>
      <c r="H2445" s="8" t="str">
        <f>IFERROR(Apollo_Data__Comp_No[[#This Row],[First Name]],"")</f>
        <v/>
      </c>
      <c r="I2445" s="8" t="str">
        <f>IFERROR(Apollo_Data__Comp_No[[#This Row],[Last Name]],"")</f>
        <v/>
      </c>
      <c r="M2445" s="8" t="str">
        <f>IFERROR(Apollo_Data__Comp_No[[#This Row],[Company Linkedin Url]],"")</f>
        <v/>
      </c>
      <c r="N2445" s="8" t="str">
        <f>IFERROR(Apollo_Data__Comp_No[[#This Row],[Website]],"")</f>
        <v/>
      </c>
      <c r="O2445" s="8" t="str">
        <f>IFERROR(Apollo_Data__Comp_No[[#This Row],[Company Address]],"")</f>
        <v/>
      </c>
      <c r="P2445" s="32"/>
    </row>
    <row r="2446" spans="2:16" x14ac:dyDescent="0.4">
      <c r="B2446" s="14" t="str">
        <f>IFERROR(Apollo_Data__Comp_No[[#This Row],[company]],"")</f>
        <v/>
      </c>
      <c r="C2446" s="14" t="str">
        <f>IFERROR(_xlfn.XLOOKUP(Apollo_Results[[#This Row],[Company Number ]],Apollo_Data___Inc_Lender!A:A,Apollo_Data___Inc_Lender!C:C,,)&amp;"","")</f>
        <v/>
      </c>
      <c r="D2446" s="8" t="str">
        <f>IFERROR(_xlfn.XLOOKUP(Apollo_Results[[#This Row],[Company Number ]],Apollo_Data___Inc_Lender!A:A,Apollo_Data___Inc_Lender!D:D,,)&amp;"","")</f>
        <v/>
      </c>
      <c r="E2446" s="19">
        <f>IFERROR(_xlfn.XLOOKUP(Apollo_Results[[#This Row],[Company Number ]],Apollo_Data___Inc_Lender!A:A,Apollo_Data___Inc_Lender!E:E,"",),"")</f>
        <v>0</v>
      </c>
      <c r="F2446" s="8" t="str">
        <f>IFERROR(_xlfn.XLOOKUP(Apollo_Results[[#This Row],[Company Number ]],Apollo_Data___Inc_Lender!A:A,Apollo_Data___Inc_Lender!F:F,"",0)&amp;"","")</f>
        <v/>
      </c>
      <c r="G2446" s="19">
        <f>_xlfn.XLOOKUP(Apollo_Results[[#This Row],[Company Number ]],Apollo_Data___Inc_Lender!A:A,Apollo_Data___Inc_Lender!G:G,"",0)</f>
        <v>0</v>
      </c>
      <c r="H2446" s="8" t="str">
        <f>IFERROR(Apollo_Data__Comp_No[[#This Row],[First Name]],"")</f>
        <v/>
      </c>
      <c r="I2446" s="8" t="str">
        <f>IFERROR(Apollo_Data__Comp_No[[#This Row],[Last Name]],"")</f>
        <v/>
      </c>
      <c r="M2446" s="8" t="str">
        <f>IFERROR(Apollo_Data__Comp_No[[#This Row],[Company Linkedin Url]],"")</f>
        <v/>
      </c>
      <c r="N2446" s="8" t="str">
        <f>IFERROR(Apollo_Data__Comp_No[[#This Row],[Website]],"")</f>
        <v/>
      </c>
      <c r="O2446" s="8" t="str">
        <f>IFERROR(Apollo_Data__Comp_No[[#This Row],[Company Address]],"")</f>
        <v/>
      </c>
      <c r="P2446" s="32"/>
    </row>
    <row r="2447" spans="2:16" x14ac:dyDescent="0.4">
      <c r="B2447" s="14" t="str">
        <f>IFERROR(Apollo_Data__Comp_No[[#This Row],[company]],"")</f>
        <v/>
      </c>
      <c r="C2447" s="14" t="str">
        <f>IFERROR(_xlfn.XLOOKUP(Apollo_Results[[#This Row],[Company Number ]],Apollo_Data___Inc_Lender!A:A,Apollo_Data___Inc_Lender!C:C,,)&amp;"","")</f>
        <v/>
      </c>
      <c r="D2447" s="8" t="str">
        <f>IFERROR(_xlfn.XLOOKUP(Apollo_Results[[#This Row],[Company Number ]],Apollo_Data___Inc_Lender!A:A,Apollo_Data___Inc_Lender!D:D,,)&amp;"","")</f>
        <v/>
      </c>
      <c r="E2447" s="19">
        <f>IFERROR(_xlfn.XLOOKUP(Apollo_Results[[#This Row],[Company Number ]],Apollo_Data___Inc_Lender!A:A,Apollo_Data___Inc_Lender!E:E,"",),"")</f>
        <v>0</v>
      </c>
      <c r="F2447" s="8" t="str">
        <f>IFERROR(_xlfn.XLOOKUP(Apollo_Results[[#This Row],[Company Number ]],Apollo_Data___Inc_Lender!A:A,Apollo_Data___Inc_Lender!F:F,"",0)&amp;"","")</f>
        <v/>
      </c>
      <c r="G2447" s="19">
        <f>_xlfn.XLOOKUP(Apollo_Results[[#This Row],[Company Number ]],Apollo_Data___Inc_Lender!A:A,Apollo_Data___Inc_Lender!G:G,"",0)</f>
        <v>0</v>
      </c>
      <c r="H2447" s="8" t="str">
        <f>IFERROR(Apollo_Data__Comp_No[[#This Row],[First Name]],"")</f>
        <v/>
      </c>
      <c r="I2447" s="8" t="str">
        <f>IFERROR(Apollo_Data__Comp_No[[#This Row],[Last Name]],"")</f>
        <v/>
      </c>
      <c r="M2447" s="8" t="str">
        <f>IFERROR(Apollo_Data__Comp_No[[#This Row],[Company Linkedin Url]],"")</f>
        <v/>
      </c>
      <c r="N2447" s="8" t="str">
        <f>IFERROR(Apollo_Data__Comp_No[[#This Row],[Website]],"")</f>
        <v/>
      </c>
      <c r="O2447" s="8" t="str">
        <f>IFERROR(Apollo_Data__Comp_No[[#This Row],[Company Address]],"")</f>
        <v/>
      </c>
      <c r="P2447" s="32"/>
    </row>
    <row r="2448" spans="2:16" x14ac:dyDescent="0.4">
      <c r="B2448" s="14" t="str">
        <f>IFERROR(Apollo_Data__Comp_No[[#This Row],[company]],"")</f>
        <v/>
      </c>
      <c r="C2448" s="14" t="str">
        <f>IFERROR(_xlfn.XLOOKUP(Apollo_Results[[#This Row],[Company Number ]],Apollo_Data___Inc_Lender!A:A,Apollo_Data___Inc_Lender!C:C,,)&amp;"","")</f>
        <v/>
      </c>
      <c r="D2448" s="8" t="str">
        <f>IFERROR(_xlfn.XLOOKUP(Apollo_Results[[#This Row],[Company Number ]],Apollo_Data___Inc_Lender!A:A,Apollo_Data___Inc_Lender!D:D,,)&amp;"","")</f>
        <v/>
      </c>
      <c r="E2448" s="19">
        <f>IFERROR(_xlfn.XLOOKUP(Apollo_Results[[#This Row],[Company Number ]],Apollo_Data___Inc_Lender!A:A,Apollo_Data___Inc_Lender!E:E,"",),"")</f>
        <v>0</v>
      </c>
      <c r="F2448" s="8" t="str">
        <f>IFERROR(_xlfn.XLOOKUP(Apollo_Results[[#This Row],[Company Number ]],Apollo_Data___Inc_Lender!A:A,Apollo_Data___Inc_Lender!F:F,"",0)&amp;"","")</f>
        <v/>
      </c>
      <c r="G2448" s="19">
        <f>_xlfn.XLOOKUP(Apollo_Results[[#This Row],[Company Number ]],Apollo_Data___Inc_Lender!A:A,Apollo_Data___Inc_Lender!G:G,"",0)</f>
        <v>0</v>
      </c>
      <c r="H2448" s="8" t="str">
        <f>IFERROR(Apollo_Data__Comp_No[[#This Row],[First Name]],"")</f>
        <v/>
      </c>
      <c r="I2448" s="8" t="str">
        <f>IFERROR(Apollo_Data__Comp_No[[#This Row],[Last Name]],"")</f>
        <v/>
      </c>
      <c r="M2448" s="8" t="str">
        <f>IFERROR(Apollo_Data__Comp_No[[#This Row],[Company Linkedin Url]],"")</f>
        <v/>
      </c>
      <c r="N2448" s="8" t="str">
        <f>IFERROR(Apollo_Data__Comp_No[[#This Row],[Website]],"")</f>
        <v/>
      </c>
      <c r="O2448" s="8" t="str">
        <f>IFERROR(Apollo_Data__Comp_No[[#This Row],[Company Address]],"")</f>
        <v/>
      </c>
      <c r="P2448" s="32"/>
    </row>
    <row r="2449" spans="2:16" x14ac:dyDescent="0.4">
      <c r="B2449" s="14" t="str">
        <f>IFERROR(Apollo_Data__Comp_No[[#This Row],[company]],"")</f>
        <v/>
      </c>
      <c r="C2449" s="14" t="str">
        <f>IFERROR(_xlfn.XLOOKUP(Apollo_Results[[#This Row],[Company Number ]],Apollo_Data___Inc_Lender!A:A,Apollo_Data___Inc_Lender!C:C,,)&amp;"","")</f>
        <v/>
      </c>
      <c r="D2449" s="8" t="str">
        <f>IFERROR(_xlfn.XLOOKUP(Apollo_Results[[#This Row],[Company Number ]],Apollo_Data___Inc_Lender!A:A,Apollo_Data___Inc_Lender!D:D,,)&amp;"","")</f>
        <v/>
      </c>
      <c r="E2449" s="19">
        <f>IFERROR(_xlfn.XLOOKUP(Apollo_Results[[#This Row],[Company Number ]],Apollo_Data___Inc_Lender!A:A,Apollo_Data___Inc_Lender!E:E,"",),"")</f>
        <v>0</v>
      </c>
      <c r="F2449" s="8" t="str">
        <f>IFERROR(_xlfn.XLOOKUP(Apollo_Results[[#This Row],[Company Number ]],Apollo_Data___Inc_Lender!A:A,Apollo_Data___Inc_Lender!F:F,"",0)&amp;"","")</f>
        <v/>
      </c>
      <c r="G2449" s="19">
        <f>_xlfn.XLOOKUP(Apollo_Results[[#This Row],[Company Number ]],Apollo_Data___Inc_Lender!A:A,Apollo_Data___Inc_Lender!G:G,"",0)</f>
        <v>0</v>
      </c>
      <c r="H2449" s="8" t="str">
        <f>IFERROR(Apollo_Data__Comp_No[[#This Row],[First Name]],"")</f>
        <v/>
      </c>
      <c r="I2449" s="8" t="str">
        <f>IFERROR(Apollo_Data__Comp_No[[#This Row],[Last Name]],"")</f>
        <v/>
      </c>
      <c r="M2449" s="8" t="str">
        <f>IFERROR(Apollo_Data__Comp_No[[#This Row],[Company Linkedin Url]],"")</f>
        <v/>
      </c>
      <c r="N2449" s="8" t="str">
        <f>IFERROR(Apollo_Data__Comp_No[[#This Row],[Website]],"")</f>
        <v/>
      </c>
      <c r="O2449" s="8" t="str">
        <f>IFERROR(Apollo_Data__Comp_No[[#This Row],[Company Address]],"")</f>
        <v/>
      </c>
      <c r="P2449" s="32"/>
    </row>
    <row r="2450" spans="2:16" x14ac:dyDescent="0.4">
      <c r="B2450" s="14" t="str">
        <f>IFERROR(Apollo_Data__Comp_No[[#This Row],[company]],"")</f>
        <v/>
      </c>
      <c r="C2450" s="14" t="str">
        <f>IFERROR(_xlfn.XLOOKUP(Apollo_Results[[#This Row],[Company Number ]],Apollo_Data___Inc_Lender!A:A,Apollo_Data___Inc_Lender!C:C,,)&amp;"","")</f>
        <v/>
      </c>
      <c r="D2450" s="8" t="str">
        <f>IFERROR(_xlfn.XLOOKUP(Apollo_Results[[#This Row],[Company Number ]],Apollo_Data___Inc_Lender!A:A,Apollo_Data___Inc_Lender!D:D,,)&amp;"","")</f>
        <v/>
      </c>
      <c r="E2450" s="19">
        <f>IFERROR(_xlfn.XLOOKUP(Apollo_Results[[#This Row],[Company Number ]],Apollo_Data___Inc_Lender!A:A,Apollo_Data___Inc_Lender!E:E,"",),"")</f>
        <v>0</v>
      </c>
      <c r="F2450" s="8" t="str">
        <f>IFERROR(_xlfn.XLOOKUP(Apollo_Results[[#This Row],[Company Number ]],Apollo_Data___Inc_Lender!A:A,Apollo_Data___Inc_Lender!F:F,"",0)&amp;"","")</f>
        <v/>
      </c>
      <c r="G2450" s="19">
        <f>_xlfn.XLOOKUP(Apollo_Results[[#This Row],[Company Number ]],Apollo_Data___Inc_Lender!A:A,Apollo_Data___Inc_Lender!G:G,"",0)</f>
        <v>0</v>
      </c>
      <c r="H2450" s="8" t="str">
        <f>IFERROR(Apollo_Data__Comp_No[[#This Row],[First Name]],"")</f>
        <v/>
      </c>
      <c r="I2450" s="8" t="str">
        <f>IFERROR(Apollo_Data__Comp_No[[#This Row],[Last Name]],"")</f>
        <v/>
      </c>
      <c r="M2450" s="8" t="str">
        <f>IFERROR(Apollo_Data__Comp_No[[#This Row],[Company Linkedin Url]],"")</f>
        <v/>
      </c>
      <c r="N2450" s="8" t="str">
        <f>IFERROR(Apollo_Data__Comp_No[[#This Row],[Website]],"")</f>
        <v/>
      </c>
      <c r="O2450" s="8" t="str">
        <f>IFERROR(Apollo_Data__Comp_No[[#This Row],[Company Address]],"")</f>
        <v/>
      </c>
      <c r="P2450" s="32"/>
    </row>
    <row r="2451" spans="2:16" x14ac:dyDescent="0.4">
      <c r="B2451" s="14" t="str">
        <f>IFERROR(Apollo_Data__Comp_No[[#This Row],[company]],"")</f>
        <v/>
      </c>
      <c r="C2451" s="14" t="str">
        <f>IFERROR(_xlfn.XLOOKUP(Apollo_Results[[#This Row],[Company Number ]],Apollo_Data___Inc_Lender!A:A,Apollo_Data___Inc_Lender!C:C,,)&amp;"","")</f>
        <v/>
      </c>
      <c r="D2451" s="8" t="str">
        <f>IFERROR(_xlfn.XLOOKUP(Apollo_Results[[#This Row],[Company Number ]],Apollo_Data___Inc_Lender!A:A,Apollo_Data___Inc_Lender!D:D,,)&amp;"","")</f>
        <v/>
      </c>
      <c r="E2451" s="19">
        <f>IFERROR(_xlfn.XLOOKUP(Apollo_Results[[#This Row],[Company Number ]],Apollo_Data___Inc_Lender!A:A,Apollo_Data___Inc_Lender!E:E,"",),"")</f>
        <v>0</v>
      </c>
      <c r="F2451" s="8" t="str">
        <f>IFERROR(_xlfn.XLOOKUP(Apollo_Results[[#This Row],[Company Number ]],Apollo_Data___Inc_Lender!A:A,Apollo_Data___Inc_Lender!F:F,"",0)&amp;"","")</f>
        <v/>
      </c>
      <c r="G2451" s="19">
        <f>_xlfn.XLOOKUP(Apollo_Results[[#This Row],[Company Number ]],Apollo_Data___Inc_Lender!A:A,Apollo_Data___Inc_Lender!G:G,"",0)</f>
        <v>0</v>
      </c>
      <c r="H2451" s="8" t="str">
        <f>IFERROR(Apollo_Data__Comp_No[[#This Row],[First Name]],"")</f>
        <v/>
      </c>
      <c r="I2451" s="8" t="str">
        <f>IFERROR(Apollo_Data__Comp_No[[#This Row],[Last Name]],"")</f>
        <v/>
      </c>
      <c r="M2451" s="8" t="str">
        <f>IFERROR(Apollo_Data__Comp_No[[#This Row],[Company Linkedin Url]],"")</f>
        <v/>
      </c>
      <c r="N2451" s="8" t="str">
        <f>IFERROR(Apollo_Data__Comp_No[[#This Row],[Website]],"")</f>
        <v/>
      </c>
      <c r="O2451" s="8" t="str">
        <f>IFERROR(Apollo_Data__Comp_No[[#This Row],[Company Address]],"")</f>
        <v/>
      </c>
      <c r="P2451" s="32"/>
    </row>
    <row r="2452" spans="2:16" x14ac:dyDescent="0.4">
      <c r="B2452" s="14" t="str">
        <f>IFERROR(Apollo_Data__Comp_No[[#This Row],[company]],"")</f>
        <v/>
      </c>
      <c r="C2452" s="14" t="str">
        <f>IFERROR(_xlfn.XLOOKUP(Apollo_Results[[#This Row],[Company Number ]],Apollo_Data___Inc_Lender!A:A,Apollo_Data___Inc_Lender!C:C,,)&amp;"","")</f>
        <v/>
      </c>
      <c r="D2452" s="8" t="str">
        <f>IFERROR(_xlfn.XLOOKUP(Apollo_Results[[#This Row],[Company Number ]],Apollo_Data___Inc_Lender!A:A,Apollo_Data___Inc_Lender!D:D,,)&amp;"","")</f>
        <v/>
      </c>
      <c r="E2452" s="19">
        <f>IFERROR(_xlfn.XLOOKUP(Apollo_Results[[#This Row],[Company Number ]],Apollo_Data___Inc_Lender!A:A,Apollo_Data___Inc_Lender!E:E,"",),"")</f>
        <v>0</v>
      </c>
      <c r="F2452" s="8" t="str">
        <f>IFERROR(_xlfn.XLOOKUP(Apollo_Results[[#This Row],[Company Number ]],Apollo_Data___Inc_Lender!A:A,Apollo_Data___Inc_Lender!F:F,"",0)&amp;"","")</f>
        <v/>
      </c>
      <c r="G2452" s="19">
        <f>_xlfn.XLOOKUP(Apollo_Results[[#This Row],[Company Number ]],Apollo_Data___Inc_Lender!A:A,Apollo_Data___Inc_Lender!G:G,"",0)</f>
        <v>0</v>
      </c>
      <c r="H2452" s="8" t="str">
        <f>IFERROR(Apollo_Data__Comp_No[[#This Row],[First Name]],"")</f>
        <v/>
      </c>
      <c r="I2452" s="8" t="str">
        <f>IFERROR(Apollo_Data__Comp_No[[#This Row],[Last Name]],"")</f>
        <v/>
      </c>
      <c r="M2452" s="8" t="str">
        <f>IFERROR(Apollo_Data__Comp_No[[#This Row],[Company Linkedin Url]],"")</f>
        <v/>
      </c>
      <c r="N2452" s="8" t="str">
        <f>IFERROR(Apollo_Data__Comp_No[[#This Row],[Website]],"")</f>
        <v/>
      </c>
      <c r="O2452" s="8" t="str">
        <f>IFERROR(Apollo_Data__Comp_No[[#This Row],[Company Address]],"")</f>
        <v/>
      </c>
      <c r="P2452" s="32"/>
    </row>
    <row r="2453" spans="2:16" x14ac:dyDescent="0.4">
      <c r="B2453" s="14" t="str">
        <f>IFERROR(Apollo_Data__Comp_No[[#This Row],[company]],"")</f>
        <v/>
      </c>
      <c r="C2453" s="14" t="str">
        <f>IFERROR(_xlfn.XLOOKUP(Apollo_Results[[#This Row],[Company Number ]],Apollo_Data___Inc_Lender!A:A,Apollo_Data___Inc_Lender!C:C,,)&amp;"","")</f>
        <v/>
      </c>
      <c r="D2453" s="8" t="str">
        <f>IFERROR(_xlfn.XLOOKUP(Apollo_Results[[#This Row],[Company Number ]],Apollo_Data___Inc_Lender!A:A,Apollo_Data___Inc_Lender!D:D,,)&amp;"","")</f>
        <v/>
      </c>
      <c r="E2453" s="19">
        <f>IFERROR(_xlfn.XLOOKUP(Apollo_Results[[#This Row],[Company Number ]],Apollo_Data___Inc_Lender!A:A,Apollo_Data___Inc_Lender!E:E,"",),"")</f>
        <v>0</v>
      </c>
      <c r="F2453" s="8" t="str">
        <f>IFERROR(_xlfn.XLOOKUP(Apollo_Results[[#This Row],[Company Number ]],Apollo_Data___Inc_Lender!A:A,Apollo_Data___Inc_Lender!F:F,"",0)&amp;"","")</f>
        <v/>
      </c>
      <c r="G2453" s="19">
        <f>_xlfn.XLOOKUP(Apollo_Results[[#This Row],[Company Number ]],Apollo_Data___Inc_Lender!A:A,Apollo_Data___Inc_Lender!G:G,"",0)</f>
        <v>0</v>
      </c>
      <c r="H2453" s="8" t="str">
        <f>IFERROR(Apollo_Data__Comp_No[[#This Row],[First Name]],"")</f>
        <v/>
      </c>
      <c r="I2453" s="8" t="str">
        <f>IFERROR(Apollo_Data__Comp_No[[#This Row],[Last Name]],"")</f>
        <v/>
      </c>
      <c r="M2453" s="8" t="str">
        <f>IFERROR(Apollo_Data__Comp_No[[#This Row],[Company Linkedin Url]],"")</f>
        <v/>
      </c>
      <c r="N2453" s="8" t="str">
        <f>IFERROR(Apollo_Data__Comp_No[[#This Row],[Website]],"")</f>
        <v/>
      </c>
      <c r="O2453" s="8" t="str">
        <f>IFERROR(Apollo_Data__Comp_No[[#This Row],[Company Address]],"")</f>
        <v/>
      </c>
      <c r="P2453" s="32"/>
    </row>
    <row r="2454" spans="2:16" x14ac:dyDescent="0.4">
      <c r="B2454" s="14" t="str">
        <f>IFERROR(Apollo_Data__Comp_No[[#This Row],[company]],"")</f>
        <v/>
      </c>
      <c r="C2454" s="14" t="str">
        <f>IFERROR(_xlfn.XLOOKUP(Apollo_Results[[#This Row],[Company Number ]],Apollo_Data___Inc_Lender!A:A,Apollo_Data___Inc_Lender!C:C,,)&amp;"","")</f>
        <v/>
      </c>
      <c r="D2454" s="8" t="str">
        <f>IFERROR(_xlfn.XLOOKUP(Apollo_Results[[#This Row],[Company Number ]],Apollo_Data___Inc_Lender!A:A,Apollo_Data___Inc_Lender!D:D,,)&amp;"","")</f>
        <v/>
      </c>
      <c r="E2454" s="19">
        <f>IFERROR(_xlfn.XLOOKUP(Apollo_Results[[#This Row],[Company Number ]],Apollo_Data___Inc_Lender!A:A,Apollo_Data___Inc_Lender!E:E,"",),"")</f>
        <v>0</v>
      </c>
      <c r="F2454" s="8" t="str">
        <f>IFERROR(_xlfn.XLOOKUP(Apollo_Results[[#This Row],[Company Number ]],Apollo_Data___Inc_Lender!A:A,Apollo_Data___Inc_Lender!F:F,"",0)&amp;"","")</f>
        <v/>
      </c>
      <c r="G2454" s="19">
        <f>_xlfn.XLOOKUP(Apollo_Results[[#This Row],[Company Number ]],Apollo_Data___Inc_Lender!A:A,Apollo_Data___Inc_Lender!G:G,"",0)</f>
        <v>0</v>
      </c>
      <c r="H2454" s="8" t="str">
        <f>IFERROR(Apollo_Data__Comp_No[[#This Row],[First Name]],"")</f>
        <v/>
      </c>
      <c r="I2454" s="8" t="str">
        <f>IFERROR(Apollo_Data__Comp_No[[#This Row],[Last Name]],"")</f>
        <v/>
      </c>
      <c r="M2454" s="8" t="str">
        <f>IFERROR(Apollo_Data__Comp_No[[#This Row],[Company Linkedin Url]],"")</f>
        <v/>
      </c>
      <c r="N2454" s="8" t="str">
        <f>IFERROR(Apollo_Data__Comp_No[[#This Row],[Website]],"")</f>
        <v/>
      </c>
      <c r="O2454" s="8" t="str">
        <f>IFERROR(Apollo_Data__Comp_No[[#This Row],[Company Address]],"")</f>
        <v/>
      </c>
      <c r="P2454" s="32"/>
    </row>
    <row r="2455" spans="2:16" x14ac:dyDescent="0.4">
      <c r="B2455" s="14" t="str">
        <f>IFERROR(Apollo_Data__Comp_No[[#This Row],[company]],"")</f>
        <v/>
      </c>
      <c r="C2455" s="14" t="str">
        <f>IFERROR(_xlfn.XLOOKUP(Apollo_Results[[#This Row],[Company Number ]],Apollo_Data___Inc_Lender!A:A,Apollo_Data___Inc_Lender!C:C,,)&amp;"","")</f>
        <v/>
      </c>
      <c r="D2455" s="8" t="str">
        <f>IFERROR(_xlfn.XLOOKUP(Apollo_Results[[#This Row],[Company Number ]],Apollo_Data___Inc_Lender!A:A,Apollo_Data___Inc_Lender!D:D,,)&amp;"","")</f>
        <v/>
      </c>
      <c r="E2455" s="19">
        <f>IFERROR(_xlfn.XLOOKUP(Apollo_Results[[#This Row],[Company Number ]],Apollo_Data___Inc_Lender!A:A,Apollo_Data___Inc_Lender!E:E,"",),"")</f>
        <v>0</v>
      </c>
      <c r="F2455" s="8" t="str">
        <f>IFERROR(_xlfn.XLOOKUP(Apollo_Results[[#This Row],[Company Number ]],Apollo_Data___Inc_Lender!A:A,Apollo_Data___Inc_Lender!F:F,"",0)&amp;"","")</f>
        <v/>
      </c>
      <c r="G2455" s="19">
        <f>_xlfn.XLOOKUP(Apollo_Results[[#This Row],[Company Number ]],Apollo_Data___Inc_Lender!A:A,Apollo_Data___Inc_Lender!G:G,"",0)</f>
        <v>0</v>
      </c>
      <c r="H2455" s="8" t="str">
        <f>IFERROR(Apollo_Data__Comp_No[[#This Row],[First Name]],"")</f>
        <v/>
      </c>
      <c r="I2455" s="8" t="str">
        <f>IFERROR(Apollo_Data__Comp_No[[#This Row],[Last Name]],"")</f>
        <v/>
      </c>
      <c r="M2455" s="8" t="str">
        <f>IFERROR(Apollo_Data__Comp_No[[#This Row],[Company Linkedin Url]],"")</f>
        <v/>
      </c>
      <c r="N2455" s="8" t="str">
        <f>IFERROR(Apollo_Data__Comp_No[[#This Row],[Website]],"")</f>
        <v/>
      </c>
      <c r="O2455" s="8" t="str">
        <f>IFERROR(Apollo_Data__Comp_No[[#This Row],[Company Address]],"")</f>
        <v/>
      </c>
      <c r="P2455" s="32"/>
    </row>
    <row r="2456" spans="2:16" x14ac:dyDescent="0.4">
      <c r="B2456" s="14" t="str">
        <f>IFERROR(Apollo_Data__Comp_No[[#This Row],[company]],"")</f>
        <v/>
      </c>
      <c r="C2456" s="14" t="str">
        <f>IFERROR(_xlfn.XLOOKUP(Apollo_Results[[#This Row],[Company Number ]],Apollo_Data___Inc_Lender!A:A,Apollo_Data___Inc_Lender!C:C,,)&amp;"","")</f>
        <v/>
      </c>
      <c r="D2456" s="8" t="str">
        <f>IFERROR(_xlfn.XLOOKUP(Apollo_Results[[#This Row],[Company Number ]],Apollo_Data___Inc_Lender!A:A,Apollo_Data___Inc_Lender!D:D,,)&amp;"","")</f>
        <v/>
      </c>
      <c r="E2456" s="19">
        <f>IFERROR(_xlfn.XLOOKUP(Apollo_Results[[#This Row],[Company Number ]],Apollo_Data___Inc_Lender!A:A,Apollo_Data___Inc_Lender!E:E,"",),"")</f>
        <v>0</v>
      </c>
      <c r="F2456" s="8" t="str">
        <f>IFERROR(_xlfn.XLOOKUP(Apollo_Results[[#This Row],[Company Number ]],Apollo_Data___Inc_Lender!A:A,Apollo_Data___Inc_Lender!F:F,"",0)&amp;"","")</f>
        <v/>
      </c>
      <c r="G2456" s="19">
        <f>_xlfn.XLOOKUP(Apollo_Results[[#This Row],[Company Number ]],Apollo_Data___Inc_Lender!A:A,Apollo_Data___Inc_Lender!G:G,"",0)</f>
        <v>0</v>
      </c>
      <c r="H2456" s="8" t="str">
        <f>IFERROR(Apollo_Data__Comp_No[[#This Row],[First Name]],"")</f>
        <v/>
      </c>
      <c r="I2456" s="8" t="str">
        <f>IFERROR(Apollo_Data__Comp_No[[#This Row],[Last Name]],"")</f>
        <v/>
      </c>
      <c r="M2456" s="8" t="str">
        <f>IFERROR(Apollo_Data__Comp_No[[#This Row],[Company Linkedin Url]],"")</f>
        <v/>
      </c>
      <c r="N2456" s="8" t="str">
        <f>IFERROR(Apollo_Data__Comp_No[[#This Row],[Website]],"")</f>
        <v/>
      </c>
      <c r="O2456" s="8" t="str">
        <f>IFERROR(Apollo_Data__Comp_No[[#This Row],[Company Address]],"")</f>
        <v/>
      </c>
      <c r="P2456" s="32"/>
    </row>
    <row r="2457" spans="2:16" x14ac:dyDescent="0.4">
      <c r="B2457" s="14" t="str">
        <f>IFERROR(Apollo_Data__Comp_No[[#This Row],[company]],"")</f>
        <v/>
      </c>
      <c r="C2457" s="14" t="str">
        <f>IFERROR(_xlfn.XLOOKUP(Apollo_Results[[#This Row],[Company Number ]],Apollo_Data___Inc_Lender!A:A,Apollo_Data___Inc_Lender!C:C,,)&amp;"","")</f>
        <v/>
      </c>
      <c r="D2457" s="8" t="str">
        <f>IFERROR(_xlfn.XLOOKUP(Apollo_Results[[#This Row],[Company Number ]],Apollo_Data___Inc_Lender!A:A,Apollo_Data___Inc_Lender!D:D,,)&amp;"","")</f>
        <v/>
      </c>
      <c r="E2457" s="19">
        <f>IFERROR(_xlfn.XLOOKUP(Apollo_Results[[#This Row],[Company Number ]],Apollo_Data___Inc_Lender!A:A,Apollo_Data___Inc_Lender!E:E,"",),"")</f>
        <v>0</v>
      </c>
      <c r="F2457" s="8" t="str">
        <f>IFERROR(_xlfn.XLOOKUP(Apollo_Results[[#This Row],[Company Number ]],Apollo_Data___Inc_Lender!A:A,Apollo_Data___Inc_Lender!F:F,"",0)&amp;"","")</f>
        <v/>
      </c>
      <c r="G2457" s="19">
        <f>_xlfn.XLOOKUP(Apollo_Results[[#This Row],[Company Number ]],Apollo_Data___Inc_Lender!A:A,Apollo_Data___Inc_Lender!G:G,"",0)</f>
        <v>0</v>
      </c>
      <c r="H2457" s="8" t="str">
        <f>IFERROR(Apollo_Data__Comp_No[[#This Row],[First Name]],"")</f>
        <v/>
      </c>
      <c r="I2457" s="8" t="str">
        <f>IFERROR(Apollo_Data__Comp_No[[#This Row],[Last Name]],"")</f>
        <v/>
      </c>
      <c r="M2457" s="8" t="str">
        <f>IFERROR(Apollo_Data__Comp_No[[#This Row],[Company Linkedin Url]],"")</f>
        <v/>
      </c>
      <c r="N2457" s="8" t="str">
        <f>IFERROR(Apollo_Data__Comp_No[[#This Row],[Website]],"")</f>
        <v/>
      </c>
      <c r="O2457" s="8" t="str">
        <f>IFERROR(Apollo_Data__Comp_No[[#This Row],[Company Address]],"")</f>
        <v/>
      </c>
      <c r="P2457" s="32"/>
    </row>
    <row r="2458" spans="2:16" x14ac:dyDescent="0.4">
      <c r="B2458" s="14" t="str">
        <f>IFERROR(Apollo_Data__Comp_No[[#This Row],[company]],"")</f>
        <v/>
      </c>
      <c r="C2458" s="14" t="str">
        <f>IFERROR(_xlfn.XLOOKUP(Apollo_Results[[#This Row],[Company Number ]],Apollo_Data___Inc_Lender!A:A,Apollo_Data___Inc_Lender!C:C,,)&amp;"","")</f>
        <v/>
      </c>
      <c r="D2458" s="8" t="str">
        <f>IFERROR(_xlfn.XLOOKUP(Apollo_Results[[#This Row],[Company Number ]],Apollo_Data___Inc_Lender!A:A,Apollo_Data___Inc_Lender!D:D,,)&amp;"","")</f>
        <v/>
      </c>
      <c r="E2458" s="19">
        <f>IFERROR(_xlfn.XLOOKUP(Apollo_Results[[#This Row],[Company Number ]],Apollo_Data___Inc_Lender!A:A,Apollo_Data___Inc_Lender!E:E,"",),"")</f>
        <v>0</v>
      </c>
      <c r="F2458" s="8" t="str">
        <f>IFERROR(_xlfn.XLOOKUP(Apollo_Results[[#This Row],[Company Number ]],Apollo_Data___Inc_Lender!A:A,Apollo_Data___Inc_Lender!F:F,"",0)&amp;"","")</f>
        <v/>
      </c>
      <c r="G2458" s="19">
        <f>_xlfn.XLOOKUP(Apollo_Results[[#This Row],[Company Number ]],Apollo_Data___Inc_Lender!A:A,Apollo_Data___Inc_Lender!G:G,"",0)</f>
        <v>0</v>
      </c>
      <c r="H2458" s="8" t="str">
        <f>IFERROR(Apollo_Data__Comp_No[[#This Row],[First Name]],"")</f>
        <v/>
      </c>
      <c r="I2458" s="8" t="str">
        <f>IFERROR(Apollo_Data__Comp_No[[#This Row],[Last Name]],"")</f>
        <v/>
      </c>
      <c r="M2458" s="8" t="str">
        <f>IFERROR(Apollo_Data__Comp_No[[#This Row],[Company Linkedin Url]],"")</f>
        <v/>
      </c>
      <c r="N2458" s="8" t="str">
        <f>IFERROR(Apollo_Data__Comp_No[[#This Row],[Website]],"")</f>
        <v/>
      </c>
      <c r="O2458" s="8" t="str">
        <f>IFERROR(Apollo_Data__Comp_No[[#This Row],[Company Address]],"")</f>
        <v/>
      </c>
      <c r="P2458" s="32"/>
    </row>
    <row r="2459" spans="2:16" x14ac:dyDescent="0.4">
      <c r="B2459" s="14" t="str">
        <f>IFERROR(Apollo_Data__Comp_No[[#This Row],[company]],"")</f>
        <v/>
      </c>
      <c r="C2459" s="14" t="str">
        <f>IFERROR(_xlfn.XLOOKUP(Apollo_Results[[#This Row],[Company Number ]],Apollo_Data___Inc_Lender!A:A,Apollo_Data___Inc_Lender!C:C,,)&amp;"","")</f>
        <v/>
      </c>
      <c r="D2459" s="8" t="str">
        <f>IFERROR(_xlfn.XLOOKUP(Apollo_Results[[#This Row],[Company Number ]],Apollo_Data___Inc_Lender!A:A,Apollo_Data___Inc_Lender!D:D,,)&amp;"","")</f>
        <v/>
      </c>
      <c r="E2459" s="19">
        <f>IFERROR(_xlfn.XLOOKUP(Apollo_Results[[#This Row],[Company Number ]],Apollo_Data___Inc_Lender!A:A,Apollo_Data___Inc_Lender!E:E,"",),"")</f>
        <v>0</v>
      </c>
      <c r="F2459" s="8" t="str">
        <f>IFERROR(_xlfn.XLOOKUP(Apollo_Results[[#This Row],[Company Number ]],Apollo_Data___Inc_Lender!A:A,Apollo_Data___Inc_Lender!F:F,"",0)&amp;"","")</f>
        <v/>
      </c>
      <c r="G2459" s="19">
        <f>_xlfn.XLOOKUP(Apollo_Results[[#This Row],[Company Number ]],Apollo_Data___Inc_Lender!A:A,Apollo_Data___Inc_Lender!G:G,"",0)</f>
        <v>0</v>
      </c>
      <c r="H2459" s="8" t="str">
        <f>IFERROR(Apollo_Data__Comp_No[[#This Row],[First Name]],"")</f>
        <v/>
      </c>
      <c r="I2459" s="8" t="str">
        <f>IFERROR(Apollo_Data__Comp_No[[#This Row],[Last Name]],"")</f>
        <v/>
      </c>
      <c r="M2459" s="8" t="str">
        <f>IFERROR(Apollo_Data__Comp_No[[#This Row],[Company Linkedin Url]],"")</f>
        <v/>
      </c>
      <c r="N2459" s="8" t="str">
        <f>IFERROR(Apollo_Data__Comp_No[[#This Row],[Website]],"")</f>
        <v/>
      </c>
      <c r="O2459" s="8" t="str">
        <f>IFERROR(Apollo_Data__Comp_No[[#This Row],[Company Address]],"")</f>
        <v/>
      </c>
      <c r="P2459" s="32"/>
    </row>
    <row r="2460" spans="2:16" x14ac:dyDescent="0.4">
      <c r="B2460" s="14" t="str">
        <f>IFERROR(Apollo_Data__Comp_No[[#This Row],[company]],"")</f>
        <v/>
      </c>
      <c r="C2460" s="14" t="str">
        <f>IFERROR(_xlfn.XLOOKUP(Apollo_Results[[#This Row],[Company Number ]],Apollo_Data___Inc_Lender!A:A,Apollo_Data___Inc_Lender!C:C,,)&amp;"","")</f>
        <v/>
      </c>
      <c r="D2460" s="8" t="str">
        <f>IFERROR(_xlfn.XLOOKUP(Apollo_Results[[#This Row],[Company Number ]],Apollo_Data___Inc_Lender!A:A,Apollo_Data___Inc_Lender!D:D,,)&amp;"","")</f>
        <v/>
      </c>
      <c r="E2460" s="19">
        <f>IFERROR(_xlfn.XLOOKUP(Apollo_Results[[#This Row],[Company Number ]],Apollo_Data___Inc_Lender!A:A,Apollo_Data___Inc_Lender!E:E,"",),"")</f>
        <v>0</v>
      </c>
      <c r="F2460" s="8" t="str">
        <f>IFERROR(_xlfn.XLOOKUP(Apollo_Results[[#This Row],[Company Number ]],Apollo_Data___Inc_Lender!A:A,Apollo_Data___Inc_Lender!F:F,"",0)&amp;"","")</f>
        <v/>
      </c>
      <c r="G2460" s="19">
        <f>_xlfn.XLOOKUP(Apollo_Results[[#This Row],[Company Number ]],Apollo_Data___Inc_Lender!A:A,Apollo_Data___Inc_Lender!G:G,"",0)</f>
        <v>0</v>
      </c>
      <c r="H2460" s="8" t="str">
        <f>IFERROR(Apollo_Data__Comp_No[[#This Row],[First Name]],"")</f>
        <v/>
      </c>
      <c r="I2460" s="8" t="str">
        <f>IFERROR(Apollo_Data__Comp_No[[#This Row],[Last Name]],"")</f>
        <v/>
      </c>
      <c r="M2460" s="8" t="str">
        <f>IFERROR(Apollo_Data__Comp_No[[#This Row],[Company Linkedin Url]],"")</f>
        <v/>
      </c>
      <c r="N2460" s="8" t="str">
        <f>IFERROR(Apollo_Data__Comp_No[[#This Row],[Website]],"")</f>
        <v/>
      </c>
      <c r="O2460" s="8" t="str">
        <f>IFERROR(Apollo_Data__Comp_No[[#This Row],[Company Address]],"")</f>
        <v/>
      </c>
      <c r="P2460" s="32"/>
    </row>
    <row r="2461" spans="2:16" x14ac:dyDescent="0.4">
      <c r="B2461" s="14" t="str">
        <f>IFERROR(Apollo_Data__Comp_No[[#This Row],[company]],"")</f>
        <v/>
      </c>
      <c r="C2461" s="14" t="str">
        <f>IFERROR(_xlfn.XLOOKUP(Apollo_Results[[#This Row],[Company Number ]],Apollo_Data___Inc_Lender!A:A,Apollo_Data___Inc_Lender!C:C,,)&amp;"","")</f>
        <v/>
      </c>
      <c r="D2461" s="8" t="str">
        <f>IFERROR(_xlfn.XLOOKUP(Apollo_Results[[#This Row],[Company Number ]],Apollo_Data___Inc_Lender!A:A,Apollo_Data___Inc_Lender!D:D,,)&amp;"","")</f>
        <v/>
      </c>
      <c r="E2461" s="19">
        <f>IFERROR(_xlfn.XLOOKUP(Apollo_Results[[#This Row],[Company Number ]],Apollo_Data___Inc_Lender!A:A,Apollo_Data___Inc_Lender!E:E,"",),"")</f>
        <v>0</v>
      </c>
      <c r="F2461" s="8" t="str">
        <f>IFERROR(_xlfn.XLOOKUP(Apollo_Results[[#This Row],[Company Number ]],Apollo_Data___Inc_Lender!A:A,Apollo_Data___Inc_Lender!F:F,"",0)&amp;"","")</f>
        <v/>
      </c>
      <c r="G2461" s="19">
        <f>_xlfn.XLOOKUP(Apollo_Results[[#This Row],[Company Number ]],Apollo_Data___Inc_Lender!A:A,Apollo_Data___Inc_Lender!G:G,"",0)</f>
        <v>0</v>
      </c>
      <c r="H2461" s="8" t="str">
        <f>IFERROR(Apollo_Data__Comp_No[[#This Row],[First Name]],"")</f>
        <v/>
      </c>
      <c r="I2461" s="8" t="str">
        <f>IFERROR(Apollo_Data__Comp_No[[#This Row],[Last Name]],"")</f>
        <v/>
      </c>
      <c r="M2461" s="8" t="str">
        <f>IFERROR(Apollo_Data__Comp_No[[#This Row],[Company Linkedin Url]],"")</f>
        <v/>
      </c>
      <c r="N2461" s="8" t="str">
        <f>IFERROR(Apollo_Data__Comp_No[[#This Row],[Website]],"")</f>
        <v/>
      </c>
      <c r="O2461" s="8" t="str">
        <f>IFERROR(Apollo_Data__Comp_No[[#This Row],[Company Address]],"")</f>
        <v/>
      </c>
      <c r="P2461" s="32"/>
    </row>
    <row r="2462" spans="2:16" x14ac:dyDescent="0.4">
      <c r="B2462" s="14" t="str">
        <f>IFERROR(Apollo_Data__Comp_No[[#This Row],[company]],"")</f>
        <v/>
      </c>
      <c r="C2462" s="14" t="str">
        <f>IFERROR(_xlfn.XLOOKUP(Apollo_Results[[#This Row],[Company Number ]],Apollo_Data___Inc_Lender!A:A,Apollo_Data___Inc_Lender!C:C,,)&amp;"","")</f>
        <v/>
      </c>
      <c r="D2462" s="8" t="str">
        <f>IFERROR(_xlfn.XLOOKUP(Apollo_Results[[#This Row],[Company Number ]],Apollo_Data___Inc_Lender!A:A,Apollo_Data___Inc_Lender!D:D,,)&amp;"","")</f>
        <v/>
      </c>
      <c r="E2462" s="19">
        <f>IFERROR(_xlfn.XLOOKUP(Apollo_Results[[#This Row],[Company Number ]],Apollo_Data___Inc_Lender!A:A,Apollo_Data___Inc_Lender!E:E,"",),"")</f>
        <v>0</v>
      </c>
      <c r="F2462" s="8" t="str">
        <f>IFERROR(_xlfn.XLOOKUP(Apollo_Results[[#This Row],[Company Number ]],Apollo_Data___Inc_Lender!A:A,Apollo_Data___Inc_Lender!F:F,"",0)&amp;"","")</f>
        <v/>
      </c>
      <c r="G2462" s="19">
        <f>_xlfn.XLOOKUP(Apollo_Results[[#This Row],[Company Number ]],Apollo_Data___Inc_Lender!A:A,Apollo_Data___Inc_Lender!G:G,"",0)</f>
        <v>0</v>
      </c>
      <c r="H2462" s="8" t="str">
        <f>IFERROR(Apollo_Data__Comp_No[[#This Row],[First Name]],"")</f>
        <v/>
      </c>
      <c r="I2462" s="8" t="str">
        <f>IFERROR(Apollo_Data__Comp_No[[#This Row],[Last Name]],"")</f>
        <v/>
      </c>
      <c r="M2462" s="8" t="str">
        <f>IFERROR(Apollo_Data__Comp_No[[#This Row],[Company Linkedin Url]],"")</f>
        <v/>
      </c>
      <c r="N2462" s="8" t="str">
        <f>IFERROR(Apollo_Data__Comp_No[[#This Row],[Website]],"")</f>
        <v/>
      </c>
      <c r="O2462" s="8" t="str">
        <f>IFERROR(Apollo_Data__Comp_No[[#This Row],[Company Address]],"")</f>
        <v/>
      </c>
      <c r="P2462" s="32"/>
    </row>
    <row r="2463" spans="2:16" x14ac:dyDescent="0.4">
      <c r="B2463" s="14" t="str">
        <f>IFERROR(Apollo_Data__Comp_No[[#This Row],[company]],"")</f>
        <v/>
      </c>
      <c r="C2463" s="14" t="str">
        <f>IFERROR(_xlfn.XLOOKUP(Apollo_Results[[#This Row],[Company Number ]],Apollo_Data___Inc_Lender!A:A,Apollo_Data___Inc_Lender!C:C,,)&amp;"","")</f>
        <v/>
      </c>
      <c r="D2463" s="8" t="str">
        <f>IFERROR(_xlfn.XLOOKUP(Apollo_Results[[#This Row],[Company Number ]],Apollo_Data___Inc_Lender!A:A,Apollo_Data___Inc_Lender!D:D,,)&amp;"","")</f>
        <v/>
      </c>
      <c r="E2463" s="19">
        <f>IFERROR(_xlfn.XLOOKUP(Apollo_Results[[#This Row],[Company Number ]],Apollo_Data___Inc_Lender!A:A,Apollo_Data___Inc_Lender!E:E,"",),"")</f>
        <v>0</v>
      </c>
      <c r="F2463" s="8" t="str">
        <f>IFERROR(_xlfn.XLOOKUP(Apollo_Results[[#This Row],[Company Number ]],Apollo_Data___Inc_Lender!A:A,Apollo_Data___Inc_Lender!F:F,"",0)&amp;"","")</f>
        <v/>
      </c>
      <c r="G2463" s="19">
        <f>_xlfn.XLOOKUP(Apollo_Results[[#This Row],[Company Number ]],Apollo_Data___Inc_Lender!A:A,Apollo_Data___Inc_Lender!G:G,"",0)</f>
        <v>0</v>
      </c>
      <c r="H2463" s="8" t="str">
        <f>IFERROR(Apollo_Data__Comp_No[[#This Row],[First Name]],"")</f>
        <v/>
      </c>
      <c r="I2463" s="8" t="str">
        <f>IFERROR(Apollo_Data__Comp_No[[#This Row],[Last Name]],"")</f>
        <v/>
      </c>
      <c r="M2463" s="8" t="str">
        <f>IFERROR(Apollo_Data__Comp_No[[#This Row],[Company Linkedin Url]],"")</f>
        <v/>
      </c>
      <c r="N2463" s="8" t="str">
        <f>IFERROR(Apollo_Data__Comp_No[[#This Row],[Website]],"")</f>
        <v/>
      </c>
      <c r="O2463" s="8" t="str">
        <f>IFERROR(Apollo_Data__Comp_No[[#This Row],[Company Address]],"")</f>
        <v/>
      </c>
      <c r="P2463" s="32"/>
    </row>
    <row r="2464" spans="2:16" x14ac:dyDescent="0.4">
      <c r="B2464" s="14" t="str">
        <f>IFERROR(Apollo_Data__Comp_No[[#This Row],[company]],"")</f>
        <v/>
      </c>
      <c r="C2464" s="14" t="str">
        <f>IFERROR(_xlfn.XLOOKUP(Apollo_Results[[#This Row],[Company Number ]],Apollo_Data___Inc_Lender!A:A,Apollo_Data___Inc_Lender!C:C,,)&amp;"","")</f>
        <v/>
      </c>
      <c r="D2464" s="8" t="str">
        <f>IFERROR(_xlfn.XLOOKUP(Apollo_Results[[#This Row],[Company Number ]],Apollo_Data___Inc_Lender!A:A,Apollo_Data___Inc_Lender!D:D,,)&amp;"","")</f>
        <v/>
      </c>
      <c r="E2464" s="19">
        <f>IFERROR(_xlfn.XLOOKUP(Apollo_Results[[#This Row],[Company Number ]],Apollo_Data___Inc_Lender!A:A,Apollo_Data___Inc_Lender!E:E,"",),"")</f>
        <v>0</v>
      </c>
      <c r="F2464" s="8" t="str">
        <f>IFERROR(_xlfn.XLOOKUP(Apollo_Results[[#This Row],[Company Number ]],Apollo_Data___Inc_Lender!A:A,Apollo_Data___Inc_Lender!F:F,"",0)&amp;"","")</f>
        <v/>
      </c>
      <c r="G2464" s="19">
        <f>_xlfn.XLOOKUP(Apollo_Results[[#This Row],[Company Number ]],Apollo_Data___Inc_Lender!A:A,Apollo_Data___Inc_Lender!G:G,"",0)</f>
        <v>0</v>
      </c>
      <c r="H2464" s="8" t="str">
        <f>IFERROR(Apollo_Data__Comp_No[[#This Row],[First Name]],"")</f>
        <v/>
      </c>
      <c r="I2464" s="8" t="str">
        <f>IFERROR(Apollo_Data__Comp_No[[#This Row],[Last Name]],"")</f>
        <v/>
      </c>
      <c r="M2464" s="8" t="str">
        <f>IFERROR(Apollo_Data__Comp_No[[#This Row],[Company Linkedin Url]],"")</f>
        <v/>
      </c>
      <c r="N2464" s="8" t="str">
        <f>IFERROR(Apollo_Data__Comp_No[[#This Row],[Website]],"")</f>
        <v/>
      </c>
      <c r="O2464" s="8" t="str">
        <f>IFERROR(Apollo_Data__Comp_No[[#This Row],[Company Address]],"")</f>
        <v/>
      </c>
      <c r="P2464" s="32"/>
    </row>
    <row r="2465" spans="2:16" x14ac:dyDescent="0.4">
      <c r="B2465" s="14" t="str">
        <f>IFERROR(Apollo_Data__Comp_No[[#This Row],[company]],"")</f>
        <v/>
      </c>
      <c r="C2465" s="14" t="str">
        <f>IFERROR(_xlfn.XLOOKUP(Apollo_Results[[#This Row],[Company Number ]],Apollo_Data___Inc_Lender!A:A,Apollo_Data___Inc_Lender!C:C,,)&amp;"","")</f>
        <v/>
      </c>
      <c r="D2465" s="8" t="str">
        <f>IFERROR(_xlfn.XLOOKUP(Apollo_Results[[#This Row],[Company Number ]],Apollo_Data___Inc_Lender!A:A,Apollo_Data___Inc_Lender!D:D,,)&amp;"","")</f>
        <v/>
      </c>
      <c r="E2465" s="19">
        <f>IFERROR(_xlfn.XLOOKUP(Apollo_Results[[#This Row],[Company Number ]],Apollo_Data___Inc_Lender!A:A,Apollo_Data___Inc_Lender!E:E,"",),"")</f>
        <v>0</v>
      </c>
      <c r="F2465" s="8" t="str">
        <f>IFERROR(_xlfn.XLOOKUP(Apollo_Results[[#This Row],[Company Number ]],Apollo_Data___Inc_Lender!A:A,Apollo_Data___Inc_Lender!F:F,"",0)&amp;"","")</f>
        <v/>
      </c>
      <c r="G2465" s="19">
        <f>_xlfn.XLOOKUP(Apollo_Results[[#This Row],[Company Number ]],Apollo_Data___Inc_Lender!A:A,Apollo_Data___Inc_Lender!G:G,"",0)</f>
        <v>0</v>
      </c>
      <c r="H2465" s="8" t="str">
        <f>IFERROR(Apollo_Data__Comp_No[[#This Row],[First Name]],"")</f>
        <v/>
      </c>
      <c r="I2465" s="8" t="str">
        <f>IFERROR(Apollo_Data__Comp_No[[#This Row],[Last Name]],"")</f>
        <v/>
      </c>
      <c r="M2465" s="8" t="str">
        <f>IFERROR(Apollo_Data__Comp_No[[#This Row],[Company Linkedin Url]],"")</f>
        <v/>
      </c>
      <c r="N2465" s="8" t="str">
        <f>IFERROR(Apollo_Data__Comp_No[[#This Row],[Website]],"")</f>
        <v/>
      </c>
      <c r="O2465" s="8" t="str">
        <f>IFERROR(Apollo_Data__Comp_No[[#This Row],[Company Address]],"")</f>
        <v/>
      </c>
      <c r="P2465" s="32"/>
    </row>
    <row r="2466" spans="2:16" x14ac:dyDescent="0.4">
      <c r="B2466" s="14" t="str">
        <f>IFERROR(Apollo_Data__Comp_No[[#This Row],[company]],"")</f>
        <v/>
      </c>
      <c r="C2466" s="14" t="str">
        <f>IFERROR(_xlfn.XLOOKUP(Apollo_Results[[#This Row],[Company Number ]],Apollo_Data___Inc_Lender!A:A,Apollo_Data___Inc_Lender!C:C,,)&amp;"","")</f>
        <v/>
      </c>
      <c r="D2466" s="8" t="str">
        <f>IFERROR(_xlfn.XLOOKUP(Apollo_Results[[#This Row],[Company Number ]],Apollo_Data___Inc_Lender!A:A,Apollo_Data___Inc_Lender!D:D,,)&amp;"","")</f>
        <v/>
      </c>
      <c r="E2466" s="19">
        <f>IFERROR(_xlfn.XLOOKUP(Apollo_Results[[#This Row],[Company Number ]],Apollo_Data___Inc_Lender!A:A,Apollo_Data___Inc_Lender!E:E,"",),"")</f>
        <v>0</v>
      </c>
      <c r="F2466" s="8" t="str">
        <f>IFERROR(_xlfn.XLOOKUP(Apollo_Results[[#This Row],[Company Number ]],Apollo_Data___Inc_Lender!A:A,Apollo_Data___Inc_Lender!F:F,"",0)&amp;"","")</f>
        <v/>
      </c>
      <c r="G2466" s="19">
        <f>_xlfn.XLOOKUP(Apollo_Results[[#This Row],[Company Number ]],Apollo_Data___Inc_Lender!A:A,Apollo_Data___Inc_Lender!G:G,"",0)</f>
        <v>0</v>
      </c>
      <c r="H2466" s="8" t="str">
        <f>IFERROR(Apollo_Data__Comp_No[[#This Row],[First Name]],"")</f>
        <v/>
      </c>
      <c r="I2466" s="8" t="str">
        <f>IFERROR(Apollo_Data__Comp_No[[#This Row],[Last Name]],"")</f>
        <v/>
      </c>
      <c r="M2466" s="8" t="str">
        <f>IFERROR(Apollo_Data__Comp_No[[#This Row],[Company Linkedin Url]],"")</f>
        <v/>
      </c>
      <c r="N2466" s="8" t="str">
        <f>IFERROR(Apollo_Data__Comp_No[[#This Row],[Website]],"")</f>
        <v/>
      </c>
      <c r="O2466" s="8" t="str">
        <f>IFERROR(Apollo_Data__Comp_No[[#This Row],[Company Address]],"")</f>
        <v/>
      </c>
      <c r="P2466" s="32"/>
    </row>
    <row r="2467" spans="2:16" x14ac:dyDescent="0.4">
      <c r="B2467" s="14" t="str">
        <f>IFERROR(Apollo_Data__Comp_No[[#This Row],[company]],"")</f>
        <v/>
      </c>
      <c r="C2467" s="14" t="str">
        <f>IFERROR(_xlfn.XLOOKUP(Apollo_Results[[#This Row],[Company Number ]],Apollo_Data___Inc_Lender!A:A,Apollo_Data___Inc_Lender!C:C,,)&amp;"","")</f>
        <v/>
      </c>
      <c r="D2467" s="8" t="str">
        <f>IFERROR(_xlfn.XLOOKUP(Apollo_Results[[#This Row],[Company Number ]],Apollo_Data___Inc_Lender!A:A,Apollo_Data___Inc_Lender!D:D,,)&amp;"","")</f>
        <v/>
      </c>
      <c r="E2467" s="19">
        <f>IFERROR(_xlfn.XLOOKUP(Apollo_Results[[#This Row],[Company Number ]],Apollo_Data___Inc_Lender!A:A,Apollo_Data___Inc_Lender!E:E,"",),"")</f>
        <v>0</v>
      </c>
      <c r="F2467" s="8" t="str">
        <f>IFERROR(_xlfn.XLOOKUP(Apollo_Results[[#This Row],[Company Number ]],Apollo_Data___Inc_Lender!A:A,Apollo_Data___Inc_Lender!F:F,"",0)&amp;"","")</f>
        <v/>
      </c>
      <c r="G2467" s="19">
        <f>_xlfn.XLOOKUP(Apollo_Results[[#This Row],[Company Number ]],Apollo_Data___Inc_Lender!A:A,Apollo_Data___Inc_Lender!G:G,"",0)</f>
        <v>0</v>
      </c>
      <c r="H2467" s="8" t="str">
        <f>IFERROR(Apollo_Data__Comp_No[[#This Row],[First Name]],"")</f>
        <v/>
      </c>
      <c r="I2467" s="8" t="str">
        <f>IFERROR(Apollo_Data__Comp_No[[#This Row],[Last Name]],"")</f>
        <v/>
      </c>
      <c r="M2467" s="8" t="str">
        <f>IFERROR(Apollo_Data__Comp_No[[#This Row],[Company Linkedin Url]],"")</f>
        <v/>
      </c>
      <c r="N2467" s="8" t="str">
        <f>IFERROR(Apollo_Data__Comp_No[[#This Row],[Website]],"")</f>
        <v/>
      </c>
      <c r="O2467" s="8" t="str">
        <f>IFERROR(Apollo_Data__Comp_No[[#This Row],[Company Address]],"")</f>
        <v/>
      </c>
      <c r="P2467" s="32"/>
    </row>
    <row r="2468" spans="2:16" x14ac:dyDescent="0.4">
      <c r="B2468" s="14" t="str">
        <f>IFERROR(Apollo_Data__Comp_No[[#This Row],[company]],"")</f>
        <v/>
      </c>
      <c r="C2468" s="14" t="str">
        <f>IFERROR(_xlfn.XLOOKUP(Apollo_Results[[#This Row],[Company Number ]],Apollo_Data___Inc_Lender!A:A,Apollo_Data___Inc_Lender!C:C,,)&amp;"","")</f>
        <v/>
      </c>
      <c r="D2468" s="8" t="str">
        <f>IFERROR(_xlfn.XLOOKUP(Apollo_Results[[#This Row],[Company Number ]],Apollo_Data___Inc_Lender!A:A,Apollo_Data___Inc_Lender!D:D,,)&amp;"","")</f>
        <v/>
      </c>
      <c r="E2468" s="19">
        <f>IFERROR(_xlfn.XLOOKUP(Apollo_Results[[#This Row],[Company Number ]],Apollo_Data___Inc_Lender!A:A,Apollo_Data___Inc_Lender!E:E,"",),"")</f>
        <v>0</v>
      </c>
      <c r="F2468" s="8" t="str">
        <f>IFERROR(_xlfn.XLOOKUP(Apollo_Results[[#This Row],[Company Number ]],Apollo_Data___Inc_Lender!A:A,Apollo_Data___Inc_Lender!F:F,"",0)&amp;"","")</f>
        <v/>
      </c>
      <c r="G2468" s="19">
        <f>_xlfn.XLOOKUP(Apollo_Results[[#This Row],[Company Number ]],Apollo_Data___Inc_Lender!A:A,Apollo_Data___Inc_Lender!G:G,"",0)</f>
        <v>0</v>
      </c>
      <c r="H2468" s="8" t="str">
        <f>IFERROR(Apollo_Data__Comp_No[[#This Row],[First Name]],"")</f>
        <v/>
      </c>
      <c r="I2468" s="8" t="str">
        <f>IFERROR(Apollo_Data__Comp_No[[#This Row],[Last Name]],"")</f>
        <v/>
      </c>
      <c r="M2468" s="8" t="str">
        <f>IFERROR(Apollo_Data__Comp_No[[#This Row],[Company Linkedin Url]],"")</f>
        <v/>
      </c>
      <c r="N2468" s="8" t="str">
        <f>IFERROR(Apollo_Data__Comp_No[[#This Row],[Website]],"")</f>
        <v/>
      </c>
      <c r="O2468" s="8" t="str">
        <f>IFERROR(Apollo_Data__Comp_No[[#This Row],[Company Address]],"")</f>
        <v/>
      </c>
      <c r="P2468" s="32"/>
    </row>
    <row r="2469" spans="2:16" x14ac:dyDescent="0.4">
      <c r="B2469" s="14" t="str">
        <f>IFERROR(Apollo_Data__Comp_No[[#This Row],[company]],"")</f>
        <v/>
      </c>
      <c r="C2469" s="14" t="str">
        <f>IFERROR(_xlfn.XLOOKUP(Apollo_Results[[#This Row],[Company Number ]],Apollo_Data___Inc_Lender!A:A,Apollo_Data___Inc_Lender!C:C,,)&amp;"","")</f>
        <v/>
      </c>
      <c r="D2469" s="8" t="str">
        <f>IFERROR(_xlfn.XLOOKUP(Apollo_Results[[#This Row],[Company Number ]],Apollo_Data___Inc_Lender!A:A,Apollo_Data___Inc_Lender!D:D,,)&amp;"","")</f>
        <v/>
      </c>
      <c r="E2469" s="19">
        <f>IFERROR(_xlfn.XLOOKUP(Apollo_Results[[#This Row],[Company Number ]],Apollo_Data___Inc_Lender!A:A,Apollo_Data___Inc_Lender!E:E,"",),"")</f>
        <v>0</v>
      </c>
      <c r="F2469" s="8" t="str">
        <f>IFERROR(_xlfn.XLOOKUP(Apollo_Results[[#This Row],[Company Number ]],Apollo_Data___Inc_Lender!A:A,Apollo_Data___Inc_Lender!F:F,"",0)&amp;"","")</f>
        <v/>
      </c>
      <c r="G2469" s="19">
        <f>_xlfn.XLOOKUP(Apollo_Results[[#This Row],[Company Number ]],Apollo_Data___Inc_Lender!A:A,Apollo_Data___Inc_Lender!G:G,"",0)</f>
        <v>0</v>
      </c>
      <c r="H2469" s="8" t="str">
        <f>IFERROR(Apollo_Data__Comp_No[[#This Row],[First Name]],"")</f>
        <v/>
      </c>
      <c r="I2469" s="8" t="str">
        <f>IFERROR(Apollo_Data__Comp_No[[#This Row],[Last Name]],"")</f>
        <v/>
      </c>
      <c r="M2469" s="8" t="str">
        <f>IFERROR(Apollo_Data__Comp_No[[#This Row],[Company Linkedin Url]],"")</f>
        <v/>
      </c>
      <c r="N2469" s="8" t="str">
        <f>IFERROR(Apollo_Data__Comp_No[[#This Row],[Website]],"")</f>
        <v/>
      </c>
      <c r="O2469" s="8" t="str">
        <f>IFERROR(Apollo_Data__Comp_No[[#This Row],[Company Address]],"")</f>
        <v/>
      </c>
      <c r="P2469" s="32"/>
    </row>
    <row r="2470" spans="2:16" x14ac:dyDescent="0.4">
      <c r="B2470" s="14" t="str">
        <f>IFERROR(Apollo_Data__Comp_No[[#This Row],[company]],"")</f>
        <v/>
      </c>
      <c r="C2470" s="14" t="str">
        <f>IFERROR(_xlfn.XLOOKUP(Apollo_Results[[#This Row],[Company Number ]],Apollo_Data___Inc_Lender!A:A,Apollo_Data___Inc_Lender!C:C,,)&amp;"","")</f>
        <v/>
      </c>
      <c r="D2470" s="8" t="str">
        <f>IFERROR(_xlfn.XLOOKUP(Apollo_Results[[#This Row],[Company Number ]],Apollo_Data___Inc_Lender!A:A,Apollo_Data___Inc_Lender!D:D,,)&amp;"","")</f>
        <v/>
      </c>
      <c r="E2470" s="19">
        <f>IFERROR(_xlfn.XLOOKUP(Apollo_Results[[#This Row],[Company Number ]],Apollo_Data___Inc_Lender!A:A,Apollo_Data___Inc_Lender!E:E,"",),"")</f>
        <v>0</v>
      </c>
      <c r="F2470" s="8" t="str">
        <f>IFERROR(_xlfn.XLOOKUP(Apollo_Results[[#This Row],[Company Number ]],Apollo_Data___Inc_Lender!A:A,Apollo_Data___Inc_Lender!F:F,"",0)&amp;"","")</f>
        <v/>
      </c>
      <c r="G2470" s="19">
        <f>_xlfn.XLOOKUP(Apollo_Results[[#This Row],[Company Number ]],Apollo_Data___Inc_Lender!A:A,Apollo_Data___Inc_Lender!G:G,"",0)</f>
        <v>0</v>
      </c>
      <c r="H2470" s="8" t="str">
        <f>IFERROR(Apollo_Data__Comp_No[[#This Row],[First Name]],"")</f>
        <v/>
      </c>
      <c r="I2470" s="8" t="str">
        <f>IFERROR(Apollo_Data__Comp_No[[#This Row],[Last Name]],"")</f>
        <v/>
      </c>
      <c r="M2470" s="8" t="str">
        <f>IFERROR(Apollo_Data__Comp_No[[#This Row],[Company Linkedin Url]],"")</f>
        <v/>
      </c>
      <c r="N2470" s="8" t="str">
        <f>IFERROR(Apollo_Data__Comp_No[[#This Row],[Website]],"")</f>
        <v/>
      </c>
      <c r="O2470" s="8" t="str">
        <f>IFERROR(Apollo_Data__Comp_No[[#This Row],[Company Address]],"")</f>
        <v/>
      </c>
      <c r="P2470" s="32"/>
    </row>
    <row r="2471" spans="2:16" x14ac:dyDescent="0.4">
      <c r="B2471" s="14" t="str">
        <f>IFERROR(Apollo_Data__Comp_No[[#This Row],[company]],"")</f>
        <v/>
      </c>
      <c r="C2471" s="14" t="str">
        <f>IFERROR(_xlfn.XLOOKUP(Apollo_Results[[#This Row],[Company Number ]],Apollo_Data___Inc_Lender!A:A,Apollo_Data___Inc_Lender!C:C,,)&amp;"","")</f>
        <v/>
      </c>
      <c r="D2471" s="8" t="str">
        <f>IFERROR(_xlfn.XLOOKUP(Apollo_Results[[#This Row],[Company Number ]],Apollo_Data___Inc_Lender!A:A,Apollo_Data___Inc_Lender!D:D,,)&amp;"","")</f>
        <v/>
      </c>
      <c r="E2471" s="19">
        <f>IFERROR(_xlfn.XLOOKUP(Apollo_Results[[#This Row],[Company Number ]],Apollo_Data___Inc_Lender!A:A,Apollo_Data___Inc_Lender!E:E,"",),"")</f>
        <v>0</v>
      </c>
      <c r="F2471" s="8" t="str">
        <f>IFERROR(_xlfn.XLOOKUP(Apollo_Results[[#This Row],[Company Number ]],Apollo_Data___Inc_Lender!A:A,Apollo_Data___Inc_Lender!F:F,"",0)&amp;"","")</f>
        <v/>
      </c>
      <c r="G2471" s="19">
        <f>_xlfn.XLOOKUP(Apollo_Results[[#This Row],[Company Number ]],Apollo_Data___Inc_Lender!A:A,Apollo_Data___Inc_Lender!G:G,"",0)</f>
        <v>0</v>
      </c>
      <c r="H2471" s="8" t="str">
        <f>IFERROR(Apollo_Data__Comp_No[[#This Row],[First Name]],"")</f>
        <v/>
      </c>
      <c r="I2471" s="8" t="str">
        <f>IFERROR(Apollo_Data__Comp_No[[#This Row],[Last Name]],"")</f>
        <v/>
      </c>
      <c r="M2471" s="8" t="str">
        <f>IFERROR(Apollo_Data__Comp_No[[#This Row],[Company Linkedin Url]],"")</f>
        <v/>
      </c>
      <c r="N2471" s="8" t="str">
        <f>IFERROR(Apollo_Data__Comp_No[[#This Row],[Website]],"")</f>
        <v/>
      </c>
      <c r="O2471" s="8" t="str">
        <f>IFERROR(Apollo_Data__Comp_No[[#This Row],[Company Address]],"")</f>
        <v/>
      </c>
      <c r="P2471" s="32"/>
    </row>
    <row r="2472" spans="2:16" x14ac:dyDescent="0.4">
      <c r="B2472" s="14" t="str">
        <f>IFERROR(Apollo_Data__Comp_No[[#This Row],[company]],"")</f>
        <v/>
      </c>
      <c r="C2472" s="14" t="str">
        <f>IFERROR(_xlfn.XLOOKUP(Apollo_Results[[#This Row],[Company Number ]],Apollo_Data___Inc_Lender!A:A,Apollo_Data___Inc_Lender!C:C,,)&amp;"","")</f>
        <v/>
      </c>
      <c r="D2472" s="8" t="str">
        <f>IFERROR(_xlfn.XLOOKUP(Apollo_Results[[#This Row],[Company Number ]],Apollo_Data___Inc_Lender!A:A,Apollo_Data___Inc_Lender!D:D,,)&amp;"","")</f>
        <v/>
      </c>
      <c r="E2472" s="19">
        <f>IFERROR(_xlfn.XLOOKUP(Apollo_Results[[#This Row],[Company Number ]],Apollo_Data___Inc_Lender!A:A,Apollo_Data___Inc_Lender!E:E,"",),"")</f>
        <v>0</v>
      </c>
      <c r="F2472" s="8" t="str">
        <f>IFERROR(_xlfn.XLOOKUP(Apollo_Results[[#This Row],[Company Number ]],Apollo_Data___Inc_Lender!A:A,Apollo_Data___Inc_Lender!F:F,"",0)&amp;"","")</f>
        <v/>
      </c>
      <c r="G2472" s="19">
        <f>_xlfn.XLOOKUP(Apollo_Results[[#This Row],[Company Number ]],Apollo_Data___Inc_Lender!A:A,Apollo_Data___Inc_Lender!G:G,"",0)</f>
        <v>0</v>
      </c>
      <c r="H2472" s="8" t="str">
        <f>IFERROR(Apollo_Data__Comp_No[[#This Row],[First Name]],"")</f>
        <v/>
      </c>
      <c r="I2472" s="8" t="str">
        <f>IFERROR(Apollo_Data__Comp_No[[#This Row],[Last Name]],"")</f>
        <v/>
      </c>
      <c r="M2472" s="8" t="str">
        <f>IFERROR(Apollo_Data__Comp_No[[#This Row],[Company Linkedin Url]],"")</f>
        <v/>
      </c>
      <c r="N2472" s="8" t="str">
        <f>IFERROR(Apollo_Data__Comp_No[[#This Row],[Website]],"")</f>
        <v/>
      </c>
      <c r="O2472" s="8" t="str">
        <f>IFERROR(Apollo_Data__Comp_No[[#This Row],[Company Address]],"")</f>
        <v/>
      </c>
      <c r="P2472" s="32"/>
    </row>
    <row r="2473" spans="2:16" x14ac:dyDescent="0.4">
      <c r="B2473" s="14" t="str">
        <f>IFERROR(Apollo_Data__Comp_No[[#This Row],[company]],"")</f>
        <v/>
      </c>
      <c r="C2473" s="14" t="str">
        <f>IFERROR(_xlfn.XLOOKUP(Apollo_Results[[#This Row],[Company Number ]],Apollo_Data___Inc_Lender!A:A,Apollo_Data___Inc_Lender!C:C,,)&amp;"","")</f>
        <v/>
      </c>
      <c r="D2473" s="8" t="str">
        <f>IFERROR(_xlfn.XLOOKUP(Apollo_Results[[#This Row],[Company Number ]],Apollo_Data___Inc_Lender!A:A,Apollo_Data___Inc_Lender!D:D,,)&amp;"","")</f>
        <v/>
      </c>
      <c r="E2473" s="19">
        <f>IFERROR(_xlfn.XLOOKUP(Apollo_Results[[#This Row],[Company Number ]],Apollo_Data___Inc_Lender!A:A,Apollo_Data___Inc_Lender!E:E,"",),"")</f>
        <v>0</v>
      </c>
      <c r="F2473" s="8" t="str">
        <f>IFERROR(_xlfn.XLOOKUP(Apollo_Results[[#This Row],[Company Number ]],Apollo_Data___Inc_Lender!A:A,Apollo_Data___Inc_Lender!F:F,"",0)&amp;"","")</f>
        <v/>
      </c>
      <c r="G2473" s="19">
        <f>_xlfn.XLOOKUP(Apollo_Results[[#This Row],[Company Number ]],Apollo_Data___Inc_Lender!A:A,Apollo_Data___Inc_Lender!G:G,"",0)</f>
        <v>0</v>
      </c>
      <c r="H2473" s="8" t="str">
        <f>IFERROR(Apollo_Data__Comp_No[[#This Row],[First Name]],"")</f>
        <v/>
      </c>
      <c r="I2473" s="8" t="str">
        <f>IFERROR(Apollo_Data__Comp_No[[#This Row],[Last Name]],"")</f>
        <v/>
      </c>
      <c r="M2473" s="8" t="str">
        <f>IFERROR(Apollo_Data__Comp_No[[#This Row],[Company Linkedin Url]],"")</f>
        <v/>
      </c>
      <c r="N2473" s="8" t="str">
        <f>IFERROR(Apollo_Data__Comp_No[[#This Row],[Website]],"")</f>
        <v/>
      </c>
      <c r="O2473" s="8" t="str">
        <f>IFERROR(Apollo_Data__Comp_No[[#This Row],[Company Address]],"")</f>
        <v/>
      </c>
      <c r="P2473" s="32"/>
    </row>
    <row r="2474" spans="2:16" x14ac:dyDescent="0.4">
      <c r="B2474" s="14" t="str">
        <f>IFERROR(Apollo_Data__Comp_No[[#This Row],[company]],"")</f>
        <v/>
      </c>
      <c r="C2474" s="14" t="str">
        <f>IFERROR(_xlfn.XLOOKUP(Apollo_Results[[#This Row],[Company Number ]],Apollo_Data___Inc_Lender!A:A,Apollo_Data___Inc_Lender!C:C,,)&amp;"","")</f>
        <v/>
      </c>
      <c r="D2474" s="8" t="str">
        <f>IFERROR(_xlfn.XLOOKUP(Apollo_Results[[#This Row],[Company Number ]],Apollo_Data___Inc_Lender!A:A,Apollo_Data___Inc_Lender!D:D,,)&amp;"","")</f>
        <v/>
      </c>
      <c r="E2474" s="19">
        <f>IFERROR(_xlfn.XLOOKUP(Apollo_Results[[#This Row],[Company Number ]],Apollo_Data___Inc_Lender!A:A,Apollo_Data___Inc_Lender!E:E,"",),"")</f>
        <v>0</v>
      </c>
      <c r="F2474" s="8" t="str">
        <f>IFERROR(_xlfn.XLOOKUP(Apollo_Results[[#This Row],[Company Number ]],Apollo_Data___Inc_Lender!A:A,Apollo_Data___Inc_Lender!F:F,"",0)&amp;"","")</f>
        <v/>
      </c>
      <c r="G2474" s="19">
        <f>_xlfn.XLOOKUP(Apollo_Results[[#This Row],[Company Number ]],Apollo_Data___Inc_Lender!A:A,Apollo_Data___Inc_Lender!G:G,"",0)</f>
        <v>0</v>
      </c>
      <c r="H2474" s="8" t="str">
        <f>IFERROR(Apollo_Data__Comp_No[[#This Row],[First Name]],"")</f>
        <v/>
      </c>
      <c r="I2474" s="8" t="str">
        <f>IFERROR(Apollo_Data__Comp_No[[#This Row],[Last Name]],"")</f>
        <v/>
      </c>
      <c r="M2474" s="8" t="str">
        <f>IFERROR(Apollo_Data__Comp_No[[#This Row],[Company Linkedin Url]],"")</f>
        <v/>
      </c>
      <c r="N2474" s="8" t="str">
        <f>IFERROR(Apollo_Data__Comp_No[[#This Row],[Website]],"")</f>
        <v/>
      </c>
      <c r="O2474" s="8" t="str">
        <f>IFERROR(Apollo_Data__Comp_No[[#This Row],[Company Address]],"")</f>
        <v/>
      </c>
      <c r="P2474" s="32"/>
    </row>
    <row r="2475" spans="2:16" x14ac:dyDescent="0.4">
      <c r="B2475" s="14" t="str">
        <f>IFERROR(Apollo_Data__Comp_No[[#This Row],[company]],"")</f>
        <v/>
      </c>
      <c r="C2475" s="14" t="str">
        <f>IFERROR(_xlfn.XLOOKUP(Apollo_Results[[#This Row],[Company Number ]],Apollo_Data___Inc_Lender!A:A,Apollo_Data___Inc_Lender!C:C,,)&amp;"","")</f>
        <v/>
      </c>
      <c r="D2475" s="8" t="str">
        <f>IFERROR(_xlfn.XLOOKUP(Apollo_Results[[#This Row],[Company Number ]],Apollo_Data___Inc_Lender!A:A,Apollo_Data___Inc_Lender!D:D,,)&amp;"","")</f>
        <v/>
      </c>
      <c r="E2475" s="19">
        <f>IFERROR(_xlfn.XLOOKUP(Apollo_Results[[#This Row],[Company Number ]],Apollo_Data___Inc_Lender!A:A,Apollo_Data___Inc_Lender!E:E,"",),"")</f>
        <v>0</v>
      </c>
      <c r="F2475" s="8" t="str">
        <f>IFERROR(_xlfn.XLOOKUP(Apollo_Results[[#This Row],[Company Number ]],Apollo_Data___Inc_Lender!A:A,Apollo_Data___Inc_Lender!F:F,"",0)&amp;"","")</f>
        <v/>
      </c>
      <c r="G2475" s="19">
        <f>_xlfn.XLOOKUP(Apollo_Results[[#This Row],[Company Number ]],Apollo_Data___Inc_Lender!A:A,Apollo_Data___Inc_Lender!G:G,"",0)</f>
        <v>0</v>
      </c>
      <c r="H2475" s="8" t="str">
        <f>IFERROR(Apollo_Data__Comp_No[[#This Row],[First Name]],"")</f>
        <v/>
      </c>
      <c r="I2475" s="8" t="str">
        <f>IFERROR(Apollo_Data__Comp_No[[#This Row],[Last Name]],"")</f>
        <v/>
      </c>
      <c r="M2475" s="8" t="str">
        <f>IFERROR(Apollo_Data__Comp_No[[#This Row],[Company Linkedin Url]],"")</f>
        <v/>
      </c>
      <c r="N2475" s="8" t="str">
        <f>IFERROR(Apollo_Data__Comp_No[[#This Row],[Website]],"")</f>
        <v/>
      </c>
      <c r="O2475" s="8" t="str">
        <f>IFERROR(Apollo_Data__Comp_No[[#This Row],[Company Address]],"")</f>
        <v/>
      </c>
      <c r="P2475" s="32"/>
    </row>
    <row r="2476" spans="2:16" x14ac:dyDescent="0.4">
      <c r="B2476" s="14" t="str">
        <f>IFERROR(Apollo_Data__Comp_No[[#This Row],[company]],"")</f>
        <v/>
      </c>
      <c r="C2476" s="14" t="str">
        <f>IFERROR(_xlfn.XLOOKUP(Apollo_Results[[#This Row],[Company Number ]],Apollo_Data___Inc_Lender!A:A,Apollo_Data___Inc_Lender!C:C,,)&amp;"","")</f>
        <v/>
      </c>
      <c r="D2476" s="8" t="str">
        <f>IFERROR(_xlfn.XLOOKUP(Apollo_Results[[#This Row],[Company Number ]],Apollo_Data___Inc_Lender!A:A,Apollo_Data___Inc_Lender!D:D,,)&amp;"","")</f>
        <v/>
      </c>
      <c r="E2476" s="19">
        <f>IFERROR(_xlfn.XLOOKUP(Apollo_Results[[#This Row],[Company Number ]],Apollo_Data___Inc_Lender!A:A,Apollo_Data___Inc_Lender!E:E,"",),"")</f>
        <v>0</v>
      </c>
      <c r="F2476" s="8" t="str">
        <f>IFERROR(_xlfn.XLOOKUP(Apollo_Results[[#This Row],[Company Number ]],Apollo_Data___Inc_Lender!A:A,Apollo_Data___Inc_Lender!F:F,"",0)&amp;"","")</f>
        <v/>
      </c>
      <c r="G2476" s="19">
        <f>_xlfn.XLOOKUP(Apollo_Results[[#This Row],[Company Number ]],Apollo_Data___Inc_Lender!A:A,Apollo_Data___Inc_Lender!G:G,"",0)</f>
        <v>0</v>
      </c>
      <c r="H2476" s="8" t="str">
        <f>IFERROR(Apollo_Data__Comp_No[[#This Row],[First Name]],"")</f>
        <v/>
      </c>
      <c r="I2476" s="8" t="str">
        <f>IFERROR(Apollo_Data__Comp_No[[#This Row],[Last Name]],"")</f>
        <v/>
      </c>
      <c r="M2476" s="8" t="str">
        <f>IFERROR(Apollo_Data__Comp_No[[#This Row],[Company Linkedin Url]],"")</f>
        <v/>
      </c>
      <c r="N2476" s="8" t="str">
        <f>IFERROR(Apollo_Data__Comp_No[[#This Row],[Website]],"")</f>
        <v/>
      </c>
      <c r="O2476" s="8" t="str">
        <f>IFERROR(Apollo_Data__Comp_No[[#This Row],[Company Address]],"")</f>
        <v/>
      </c>
      <c r="P2476" s="32"/>
    </row>
    <row r="2477" spans="2:16" x14ac:dyDescent="0.4">
      <c r="B2477" s="14" t="str">
        <f>IFERROR(Apollo_Data__Comp_No[[#This Row],[company]],"")</f>
        <v/>
      </c>
      <c r="C2477" s="14" t="str">
        <f>IFERROR(_xlfn.XLOOKUP(Apollo_Results[[#This Row],[Company Number ]],Apollo_Data___Inc_Lender!A:A,Apollo_Data___Inc_Lender!C:C,,)&amp;"","")</f>
        <v/>
      </c>
      <c r="D2477" s="8" t="str">
        <f>IFERROR(_xlfn.XLOOKUP(Apollo_Results[[#This Row],[Company Number ]],Apollo_Data___Inc_Lender!A:A,Apollo_Data___Inc_Lender!D:D,,)&amp;"","")</f>
        <v/>
      </c>
      <c r="E2477" s="19">
        <f>IFERROR(_xlfn.XLOOKUP(Apollo_Results[[#This Row],[Company Number ]],Apollo_Data___Inc_Lender!A:A,Apollo_Data___Inc_Lender!E:E,"",),"")</f>
        <v>0</v>
      </c>
      <c r="F2477" s="8" t="str">
        <f>IFERROR(_xlfn.XLOOKUP(Apollo_Results[[#This Row],[Company Number ]],Apollo_Data___Inc_Lender!A:A,Apollo_Data___Inc_Lender!F:F,"",0)&amp;"","")</f>
        <v/>
      </c>
      <c r="G2477" s="19">
        <f>_xlfn.XLOOKUP(Apollo_Results[[#This Row],[Company Number ]],Apollo_Data___Inc_Lender!A:A,Apollo_Data___Inc_Lender!G:G,"",0)</f>
        <v>0</v>
      </c>
      <c r="H2477" s="8" t="str">
        <f>IFERROR(Apollo_Data__Comp_No[[#This Row],[First Name]],"")</f>
        <v/>
      </c>
      <c r="I2477" s="8" t="str">
        <f>IFERROR(Apollo_Data__Comp_No[[#This Row],[Last Name]],"")</f>
        <v/>
      </c>
      <c r="M2477" s="8" t="str">
        <f>IFERROR(Apollo_Data__Comp_No[[#This Row],[Company Linkedin Url]],"")</f>
        <v/>
      </c>
      <c r="N2477" s="8" t="str">
        <f>IFERROR(Apollo_Data__Comp_No[[#This Row],[Website]],"")</f>
        <v/>
      </c>
      <c r="O2477" s="8" t="str">
        <f>IFERROR(Apollo_Data__Comp_No[[#This Row],[Company Address]],"")</f>
        <v/>
      </c>
      <c r="P2477" s="32"/>
    </row>
    <row r="2478" spans="2:16" x14ac:dyDescent="0.4">
      <c r="B2478" s="14" t="str">
        <f>IFERROR(Apollo_Data__Comp_No[[#This Row],[company]],"")</f>
        <v/>
      </c>
      <c r="C2478" s="14" t="str">
        <f>IFERROR(_xlfn.XLOOKUP(Apollo_Results[[#This Row],[Company Number ]],Apollo_Data___Inc_Lender!A:A,Apollo_Data___Inc_Lender!C:C,,)&amp;"","")</f>
        <v/>
      </c>
      <c r="D2478" s="8" t="str">
        <f>IFERROR(_xlfn.XLOOKUP(Apollo_Results[[#This Row],[Company Number ]],Apollo_Data___Inc_Lender!A:A,Apollo_Data___Inc_Lender!D:D,,)&amp;"","")</f>
        <v/>
      </c>
      <c r="E2478" s="19">
        <f>IFERROR(_xlfn.XLOOKUP(Apollo_Results[[#This Row],[Company Number ]],Apollo_Data___Inc_Lender!A:A,Apollo_Data___Inc_Lender!E:E,"",),"")</f>
        <v>0</v>
      </c>
      <c r="F2478" s="8" t="str">
        <f>IFERROR(_xlfn.XLOOKUP(Apollo_Results[[#This Row],[Company Number ]],Apollo_Data___Inc_Lender!A:A,Apollo_Data___Inc_Lender!F:F,"",0)&amp;"","")</f>
        <v/>
      </c>
      <c r="G2478" s="19">
        <f>_xlfn.XLOOKUP(Apollo_Results[[#This Row],[Company Number ]],Apollo_Data___Inc_Lender!A:A,Apollo_Data___Inc_Lender!G:G,"",0)</f>
        <v>0</v>
      </c>
      <c r="H2478" s="8" t="str">
        <f>IFERROR(Apollo_Data__Comp_No[[#This Row],[First Name]],"")</f>
        <v/>
      </c>
      <c r="I2478" s="8" t="str">
        <f>IFERROR(Apollo_Data__Comp_No[[#This Row],[Last Name]],"")</f>
        <v/>
      </c>
      <c r="M2478" s="8" t="str">
        <f>IFERROR(Apollo_Data__Comp_No[[#This Row],[Company Linkedin Url]],"")</f>
        <v/>
      </c>
      <c r="N2478" s="8" t="str">
        <f>IFERROR(Apollo_Data__Comp_No[[#This Row],[Website]],"")</f>
        <v/>
      </c>
      <c r="O2478" s="8" t="str">
        <f>IFERROR(Apollo_Data__Comp_No[[#This Row],[Company Address]],"")</f>
        <v/>
      </c>
      <c r="P2478" s="32"/>
    </row>
    <row r="2479" spans="2:16" x14ac:dyDescent="0.4">
      <c r="B2479" s="14" t="str">
        <f>IFERROR(Apollo_Data__Comp_No[[#This Row],[company]],"")</f>
        <v/>
      </c>
      <c r="C2479" s="14" t="str">
        <f>IFERROR(_xlfn.XLOOKUP(Apollo_Results[[#This Row],[Company Number ]],Apollo_Data___Inc_Lender!A:A,Apollo_Data___Inc_Lender!C:C,,)&amp;"","")</f>
        <v/>
      </c>
      <c r="D2479" s="8" t="str">
        <f>IFERROR(_xlfn.XLOOKUP(Apollo_Results[[#This Row],[Company Number ]],Apollo_Data___Inc_Lender!A:A,Apollo_Data___Inc_Lender!D:D,,)&amp;"","")</f>
        <v/>
      </c>
      <c r="E2479" s="19">
        <f>IFERROR(_xlfn.XLOOKUP(Apollo_Results[[#This Row],[Company Number ]],Apollo_Data___Inc_Lender!A:A,Apollo_Data___Inc_Lender!E:E,"",),"")</f>
        <v>0</v>
      </c>
      <c r="F2479" s="8" t="str">
        <f>IFERROR(_xlfn.XLOOKUP(Apollo_Results[[#This Row],[Company Number ]],Apollo_Data___Inc_Lender!A:A,Apollo_Data___Inc_Lender!F:F,"",0)&amp;"","")</f>
        <v/>
      </c>
      <c r="G2479" s="19">
        <f>_xlfn.XLOOKUP(Apollo_Results[[#This Row],[Company Number ]],Apollo_Data___Inc_Lender!A:A,Apollo_Data___Inc_Lender!G:G,"",0)</f>
        <v>0</v>
      </c>
      <c r="H2479" s="8" t="str">
        <f>IFERROR(Apollo_Data__Comp_No[[#This Row],[First Name]],"")</f>
        <v/>
      </c>
      <c r="I2479" s="8" t="str">
        <f>IFERROR(Apollo_Data__Comp_No[[#This Row],[Last Name]],"")</f>
        <v/>
      </c>
      <c r="M2479" s="8" t="str">
        <f>IFERROR(Apollo_Data__Comp_No[[#This Row],[Company Linkedin Url]],"")</f>
        <v/>
      </c>
      <c r="N2479" s="8" t="str">
        <f>IFERROR(Apollo_Data__Comp_No[[#This Row],[Website]],"")</f>
        <v/>
      </c>
      <c r="O2479" s="8" t="str">
        <f>IFERROR(Apollo_Data__Comp_No[[#This Row],[Company Address]],"")</f>
        <v/>
      </c>
      <c r="P2479" s="32"/>
    </row>
    <row r="2480" spans="2:16" x14ac:dyDescent="0.4">
      <c r="B2480" s="14" t="str">
        <f>IFERROR(Apollo_Data__Comp_No[[#This Row],[company]],"")</f>
        <v/>
      </c>
      <c r="C2480" s="14" t="str">
        <f>IFERROR(_xlfn.XLOOKUP(Apollo_Results[[#This Row],[Company Number ]],Apollo_Data___Inc_Lender!A:A,Apollo_Data___Inc_Lender!C:C,,)&amp;"","")</f>
        <v/>
      </c>
      <c r="D2480" s="8" t="str">
        <f>IFERROR(_xlfn.XLOOKUP(Apollo_Results[[#This Row],[Company Number ]],Apollo_Data___Inc_Lender!A:A,Apollo_Data___Inc_Lender!D:D,,)&amp;"","")</f>
        <v/>
      </c>
      <c r="E2480" s="19">
        <f>IFERROR(_xlfn.XLOOKUP(Apollo_Results[[#This Row],[Company Number ]],Apollo_Data___Inc_Lender!A:A,Apollo_Data___Inc_Lender!E:E,"",),"")</f>
        <v>0</v>
      </c>
      <c r="F2480" s="8" t="str">
        <f>IFERROR(_xlfn.XLOOKUP(Apollo_Results[[#This Row],[Company Number ]],Apollo_Data___Inc_Lender!A:A,Apollo_Data___Inc_Lender!F:F,"",0)&amp;"","")</f>
        <v/>
      </c>
      <c r="G2480" s="19">
        <f>_xlfn.XLOOKUP(Apollo_Results[[#This Row],[Company Number ]],Apollo_Data___Inc_Lender!A:A,Apollo_Data___Inc_Lender!G:G,"",0)</f>
        <v>0</v>
      </c>
      <c r="H2480" s="8" t="str">
        <f>IFERROR(Apollo_Data__Comp_No[[#This Row],[First Name]],"")</f>
        <v/>
      </c>
      <c r="I2480" s="8" t="str">
        <f>IFERROR(Apollo_Data__Comp_No[[#This Row],[Last Name]],"")</f>
        <v/>
      </c>
      <c r="M2480" s="8" t="str">
        <f>IFERROR(Apollo_Data__Comp_No[[#This Row],[Company Linkedin Url]],"")</f>
        <v/>
      </c>
      <c r="N2480" s="8" t="str">
        <f>IFERROR(Apollo_Data__Comp_No[[#This Row],[Website]],"")</f>
        <v/>
      </c>
      <c r="O2480" s="8" t="str">
        <f>IFERROR(Apollo_Data__Comp_No[[#This Row],[Company Address]],"")</f>
        <v/>
      </c>
      <c r="P2480" s="32"/>
    </row>
    <row r="2481" spans="2:16" x14ac:dyDescent="0.4">
      <c r="B2481" s="14" t="str">
        <f>IFERROR(Apollo_Data__Comp_No[[#This Row],[company]],"")</f>
        <v/>
      </c>
      <c r="C2481" s="14" t="str">
        <f>IFERROR(_xlfn.XLOOKUP(Apollo_Results[[#This Row],[Company Number ]],Apollo_Data___Inc_Lender!A:A,Apollo_Data___Inc_Lender!C:C,,)&amp;"","")</f>
        <v/>
      </c>
      <c r="D2481" s="8" t="str">
        <f>IFERROR(_xlfn.XLOOKUP(Apollo_Results[[#This Row],[Company Number ]],Apollo_Data___Inc_Lender!A:A,Apollo_Data___Inc_Lender!D:D,,)&amp;"","")</f>
        <v/>
      </c>
      <c r="E2481" s="19">
        <f>IFERROR(_xlfn.XLOOKUP(Apollo_Results[[#This Row],[Company Number ]],Apollo_Data___Inc_Lender!A:A,Apollo_Data___Inc_Lender!E:E,"",),"")</f>
        <v>0</v>
      </c>
      <c r="F2481" s="8" t="str">
        <f>IFERROR(_xlfn.XLOOKUP(Apollo_Results[[#This Row],[Company Number ]],Apollo_Data___Inc_Lender!A:A,Apollo_Data___Inc_Lender!F:F,"",0)&amp;"","")</f>
        <v/>
      </c>
      <c r="G2481" s="19">
        <f>_xlfn.XLOOKUP(Apollo_Results[[#This Row],[Company Number ]],Apollo_Data___Inc_Lender!A:A,Apollo_Data___Inc_Lender!G:G,"",0)</f>
        <v>0</v>
      </c>
      <c r="H2481" s="8" t="str">
        <f>IFERROR(Apollo_Data__Comp_No[[#This Row],[First Name]],"")</f>
        <v/>
      </c>
      <c r="I2481" s="8" t="str">
        <f>IFERROR(Apollo_Data__Comp_No[[#This Row],[Last Name]],"")</f>
        <v/>
      </c>
      <c r="M2481" s="8" t="str">
        <f>IFERROR(Apollo_Data__Comp_No[[#This Row],[Company Linkedin Url]],"")</f>
        <v/>
      </c>
      <c r="N2481" s="8" t="str">
        <f>IFERROR(Apollo_Data__Comp_No[[#This Row],[Website]],"")</f>
        <v/>
      </c>
      <c r="O2481" s="8" t="str">
        <f>IFERROR(Apollo_Data__Comp_No[[#This Row],[Company Address]],"")</f>
        <v/>
      </c>
      <c r="P2481" s="32"/>
    </row>
    <row r="2482" spans="2:16" x14ac:dyDescent="0.4">
      <c r="B2482" s="14" t="str">
        <f>IFERROR(Apollo_Data__Comp_No[[#This Row],[company]],"")</f>
        <v/>
      </c>
      <c r="C2482" s="14" t="str">
        <f>IFERROR(_xlfn.XLOOKUP(Apollo_Results[[#This Row],[Company Number ]],Apollo_Data___Inc_Lender!A:A,Apollo_Data___Inc_Lender!C:C,,)&amp;"","")</f>
        <v/>
      </c>
      <c r="D2482" s="8" t="str">
        <f>IFERROR(_xlfn.XLOOKUP(Apollo_Results[[#This Row],[Company Number ]],Apollo_Data___Inc_Lender!A:A,Apollo_Data___Inc_Lender!D:D,,)&amp;"","")</f>
        <v/>
      </c>
      <c r="E2482" s="19">
        <f>IFERROR(_xlfn.XLOOKUP(Apollo_Results[[#This Row],[Company Number ]],Apollo_Data___Inc_Lender!A:A,Apollo_Data___Inc_Lender!E:E,"",),"")</f>
        <v>0</v>
      </c>
      <c r="F2482" s="8" t="str">
        <f>IFERROR(_xlfn.XLOOKUP(Apollo_Results[[#This Row],[Company Number ]],Apollo_Data___Inc_Lender!A:A,Apollo_Data___Inc_Lender!F:F,"",0)&amp;"","")</f>
        <v/>
      </c>
      <c r="G2482" s="19">
        <f>_xlfn.XLOOKUP(Apollo_Results[[#This Row],[Company Number ]],Apollo_Data___Inc_Lender!A:A,Apollo_Data___Inc_Lender!G:G,"",0)</f>
        <v>0</v>
      </c>
      <c r="H2482" s="8" t="str">
        <f>IFERROR(Apollo_Data__Comp_No[[#This Row],[First Name]],"")</f>
        <v/>
      </c>
      <c r="I2482" s="8" t="str">
        <f>IFERROR(Apollo_Data__Comp_No[[#This Row],[Last Name]],"")</f>
        <v/>
      </c>
      <c r="M2482" s="8" t="str">
        <f>IFERROR(Apollo_Data__Comp_No[[#This Row],[Company Linkedin Url]],"")</f>
        <v/>
      </c>
      <c r="N2482" s="8" t="str">
        <f>IFERROR(Apollo_Data__Comp_No[[#This Row],[Website]],"")</f>
        <v/>
      </c>
      <c r="O2482" s="8" t="str">
        <f>IFERROR(Apollo_Data__Comp_No[[#This Row],[Company Address]],"")</f>
        <v/>
      </c>
      <c r="P2482" s="32"/>
    </row>
    <row r="2483" spans="2:16" x14ac:dyDescent="0.4">
      <c r="B2483" s="14" t="str">
        <f>IFERROR(Apollo_Data__Comp_No[[#This Row],[company]],"")</f>
        <v/>
      </c>
      <c r="C2483" s="14" t="str">
        <f>IFERROR(_xlfn.XLOOKUP(Apollo_Results[[#This Row],[Company Number ]],Apollo_Data___Inc_Lender!A:A,Apollo_Data___Inc_Lender!C:C,,)&amp;"","")</f>
        <v/>
      </c>
      <c r="D2483" s="8" t="str">
        <f>IFERROR(_xlfn.XLOOKUP(Apollo_Results[[#This Row],[Company Number ]],Apollo_Data___Inc_Lender!A:A,Apollo_Data___Inc_Lender!D:D,,)&amp;"","")</f>
        <v/>
      </c>
      <c r="E2483" s="19">
        <f>IFERROR(_xlfn.XLOOKUP(Apollo_Results[[#This Row],[Company Number ]],Apollo_Data___Inc_Lender!A:A,Apollo_Data___Inc_Lender!E:E,"",),"")</f>
        <v>0</v>
      </c>
      <c r="F2483" s="8" t="str">
        <f>IFERROR(_xlfn.XLOOKUP(Apollo_Results[[#This Row],[Company Number ]],Apollo_Data___Inc_Lender!A:A,Apollo_Data___Inc_Lender!F:F,"",0)&amp;"","")</f>
        <v/>
      </c>
      <c r="G2483" s="19">
        <f>_xlfn.XLOOKUP(Apollo_Results[[#This Row],[Company Number ]],Apollo_Data___Inc_Lender!A:A,Apollo_Data___Inc_Lender!G:G,"",0)</f>
        <v>0</v>
      </c>
      <c r="H2483" s="8" t="str">
        <f>IFERROR(Apollo_Data__Comp_No[[#This Row],[First Name]],"")</f>
        <v/>
      </c>
      <c r="I2483" s="8" t="str">
        <f>IFERROR(Apollo_Data__Comp_No[[#This Row],[Last Name]],"")</f>
        <v/>
      </c>
      <c r="M2483" s="8" t="str">
        <f>IFERROR(Apollo_Data__Comp_No[[#This Row],[Company Linkedin Url]],"")</f>
        <v/>
      </c>
      <c r="N2483" s="8" t="str">
        <f>IFERROR(Apollo_Data__Comp_No[[#This Row],[Website]],"")</f>
        <v/>
      </c>
      <c r="O2483" s="8" t="str">
        <f>IFERROR(Apollo_Data__Comp_No[[#This Row],[Company Address]],"")</f>
        <v/>
      </c>
      <c r="P2483" s="32"/>
    </row>
    <row r="2484" spans="2:16" x14ac:dyDescent="0.4">
      <c r="B2484" s="14" t="str">
        <f>IFERROR(Apollo_Data__Comp_No[[#This Row],[company]],"")</f>
        <v/>
      </c>
      <c r="C2484" s="14" t="str">
        <f>IFERROR(_xlfn.XLOOKUP(Apollo_Results[[#This Row],[Company Number ]],Apollo_Data___Inc_Lender!A:A,Apollo_Data___Inc_Lender!C:C,,)&amp;"","")</f>
        <v/>
      </c>
      <c r="D2484" s="8" t="str">
        <f>IFERROR(_xlfn.XLOOKUP(Apollo_Results[[#This Row],[Company Number ]],Apollo_Data___Inc_Lender!A:A,Apollo_Data___Inc_Lender!D:D,,)&amp;"","")</f>
        <v/>
      </c>
      <c r="E2484" s="19">
        <f>IFERROR(_xlfn.XLOOKUP(Apollo_Results[[#This Row],[Company Number ]],Apollo_Data___Inc_Lender!A:A,Apollo_Data___Inc_Lender!E:E,"",),"")</f>
        <v>0</v>
      </c>
      <c r="F2484" s="8" t="str">
        <f>IFERROR(_xlfn.XLOOKUP(Apollo_Results[[#This Row],[Company Number ]],Apollo_Data___Inc_Lender!A:A,Apollo_Data___Inc_Lender!F:F,"",0)&amp;"","")</f>
        <v/>
      </c>
      <c r="G2484" s="19">
        <f>_xlfn.XLOOKUP(Apollo_Results[[#This Row],[Company Number ]],Apollo_Data___Inc_Lender!A:A,Apollo_Data___Inc_Lender!G:G,"",0)</f>
        <v>0</v>
      </c>
      <c r="H2484" s="8" t="str">
        <f>IFERROR(Apollo_Data__Comp_No[[#This Row],[First Name]],"")</f>
        <v/>
      </c>
      <c r="I2484" s="8" t="str">
        <f>IFERROR(Apollo_Data__Comp_No[[#This Row],[Last Name]],"")</f>
        <v/>
      </c>
      <c r="M2484" s="8" t="str">
        <f>IFERROR(Apollo_Data__Comp_No[[#This Row],[Company Linkedin Url]],"")</f>
        <v/>
      </c>
      <c r="N2484" s="8" t="str">
        <f>IFERROR(Apollo_Data__Comp_No[[#This Row],[Website]],"")</f>
        <v/>
      </c>
      <c r="O2484" s="8" t="str">
        <f>IFERROR(Apollo_Data__Comp_No[[#This Row],[Company Address]],"")</f>
        <v/>
      </c>
      <c r="P2484" s="32"/>
    </row>
    <row r="2485" spans="2:16" x14ac:dyDescent="0.4">
      <c r="B2485" s="14" t="str">
        <f>IFERROR(Apollo_Data__Comp_No[[#This Row],[company]],"")</f>
        <v/>
      </c>
      <c r="C2485" s="14" t="str">
        <f>IFERROR(_xlfn.XLOOKUP(Apollo_Results[[#This Row],[Company Number ]],Apollo_Data___Inc_Lender!A:A,Apollo_Data___Inc_Lender!C:C,,)&amp;"","")</f>
        <v/>
      </c>
      <c r="D2485" s="8" t="str">
        <f>IFERROR(_xlfn.XLOOKUP(Apollo_Results[[#This Row],[Company Number ]],Apollo_Data___Inc_Lender!A:A,Apollo_Data___Inc_Lender!D:D,,)&amp;"","")</f>
        <v/>
      </c>
      <c r="E2485" s="19">
        <f>IFERROR(_xlfn.XLOOKUP(Apollo_Results[[#This Row],[Company Number ]],Apollo_Data___Inc_Lender!A:A,Apollo_Data___Inc_Lender!E:E,"",),"")</f>
        <v>0</v>
      </c>
      <c r="F2485" s="8" t="str">
        <f>IFERROR(_xlfn.XLOOKUP(Apollo_Results[[#This Row],[Company Number ]],Apollo_Data___Inc_Lender!A:A,Apollo_Data___Inc_Lender!F:F,"",0)&amp;"","")</f>
        <v/>
      </c>
      <c r="G2485" s="19">
        <f>_xlfn.XLOOKUP(Apollo_Results[[#This Row],[Company Number ]],Apollo_Data___Inc_Lender!A:A,Apollo_Data___Inc_Lender!G:G,"",0)</f>
        <v>0</v>
      </c>
      <c r="H2485" s="8" t="str">
        <f>IFERROR(Apollo_Data__Comp_No[[#This Row],[First Name]],"")</f>
        <v/>
      </c>
      <c r="I2485" s="8" t="str">
        <f>IFERROR(Apollo_Data__Comp_No[[#This Row],[Last Name]],"")</f>
        <v/>
      </c>
      <c r="M2485" s="8" t="str">
        <f>IFERROR(Apollo_Data__Comp_No[[#This Row],[Company Linkedin Url]],"")</f>
        <v/>
      </c>
      <c r="N2485" s="8" t="str">
        <f>IFERROR(Apollo_Data__Comp_No[[#This Row],[Website]],"")</f>
        <v/>
      </c>
      <c r="O2485" s="8" t="str">
        <f>IFERROR(Apollo_Data__Comp_No[[#This Row],[Company Address]],"")</f>
        <v/>
      </c>
      <c r="P2485" s="32"/>
    </row>
    <row r="2486" spans="2:16" x14ac:dyDescent="0.4">
      <c r="B2486" s="14" t="str">
        <f>IFERROR(Apollo_Data__Comp_No[[#This Row],[company]],"")</f>
        <v/>
      </c>
      <c r="C2486" s="14" t="str">
        <f>IFERROR(_xlfn.XLOOKUP(Apollo_Results[[#This Row],[Company Number ]],Apollo_Data___Inc_Lender!A:A,Apollo_Data___Inc_Lender!C:C,,)&amp;"","")</f>
        <v/>
      </c>
      <c r="D2486" s="8" t="str">
        <f>IFERROR(_xlfn.XLOOKUP(Apollo_Results[[#This Row],[Company Number ]],Apollo_Data___Inc_Lender!A:A,Apollo_Data___Inc_Lender!D:D,,)&amp;"","")</f>
        <v/>
      </c>
      <c r="E2486" s="19">
        <f>IFERROR(_xlfn.XLOOKUP(Apollo_Results[[#This Row],[Company Number ]],Apollo_Data___Inc_Lender!A:A,Apollo_Data___Inc_Lender!E:E,"",),"")</f>
        <v>0</v>
      </c>
      <c r="F2486" s="8" t="str">
        <f>IFERROR(_xlfn.XLOOKUP(Apollo_Results[[#This Row],[Company Number ]],Apollo_Data___Inc_Lender!A:A,Apollo_Data___Inc_Lender!F:F,"",0)&amp;"","")</f>
        <v/>
      </c>
      <c r="G2486" s="19">
        <f>_xlfn.XLOOKUP(Apollo_Results[[#This Row],[Company Number ]],Apollo_Data___Inc_Lender!A:A,Apollo_Data___Inc_Lender!G:G,"",0)</f>
        <v>0</v>
      </c>
      <c r="H2486" s="8" t="str">
        <f>IFERROR(Apollo_Data__Comp_No[[#This Row],[First Name]],"")</f>
        <v/>
      </c>
      <c r="I2486" s="8" t="str">
        <f>IFERROR(Apollo_Data__Comp_No[[#This Row],[Last Name]],"")</f>
        <v/>
      </c>
      <c r="M2486" s="8" t="str">
        <f>IFERROR(Apollo_Data__Comp_No[[#This Row],[Company Linkedin Url]],"")</f>
        <v/>
      </c>
      <c r="N2486" s="8" t="str">
        <f>IFERROR(Apollo_Data__Comp_No[[#This Row],[Website]],"")</f>
        <v/>
      </c>
      <c r="O2486" s="8" t="str">
        <f>IFERROR(Apollo_Data__Comp_No[[#This Row],[Company Address]],"")</f>
        <v/>
      </c>
      <c r="P2486" s="32"/>
    </row>
    <row r="2487" spans="2:16" x14ac:dyDescent="0.4">
      <c r="B2487" s="14" t="str">
        <f>IFERROR(Apollo_Data__Comp_No[[#This Row],[company]],"")</f>
        <v/>
      </c>
      <c r="C2487" s="14" t="str">
        <f>IFERROR(_xlfn.XLOOKUP(Apollo_Results[[#This Row],[Company Number ]],Apollo_Data___Inc_Lender!A:A,Apollo_Data___Inc_Lender!C:C,,)&amp;"","")</f>
        <v/>
      </c>
      <c r="D2487" s="8" t="str">
        <f>IFERROR(_xlfn.XLOOKUP(Apollo_Results[[#This Row],[Company Number ]],Apollo_Data___Inc_Lender!A:A,Apollo_Data___Inc_Lender!D:D,,)&amp;"","")</f>
        <v/>
      </c>
      <c r="E2487" s="19">
        <f>IFERROR(_xlfn.XLOOKUP(Apollo_Results[[#This Row],[Company Number ]],Apollo_Data___Inc_Lender!A:A,Apollo_Data___Inc_Lender!E:E,"",),"")</f>
        <v>0</v>
      </c>
      <c r="F2487" s="8" t="str">
        <f>IFERROR(_xlfn.XLOOKUP(Apollo_Results[[#This Row],[Company Number ]],Apollo_Data___Inc_Lender!A:A,Apollo_Data___Inc_Lender!F:F,"",0)&amp;"","")</f>
        <v/>
      </c>
      <c r="G2487" s="19">
        <f>_xlfn.XLOOKUP(Apollo_Results[[#This Row],[Company Number ]],Apollo_Data___Inc_Lender!A:A,Apollo_Data___Inc_Lender!G:G,"",0)</f>
        <v>0</v>
      </c>
      <c r="H2487" s="8" t="str">
        <f>IFERROR(Apollo_Data__Comp_No[[#This Row],[First Name]],"")</f>
        <v/>
      </c>
      <c r="I2487" s="8" t="str">
        <f>IFERROR(Apollo_Data__Comp_No[[#This Row],[Last Name]],"")</f>
        <v/>
      </c>
      <c r="M2487" s="8" t="str">
        <f>IFERROR(Apollo_Data__Comp_No[[#This Row],[Company Linkedin Url]],"")</f>
        <v/>
      </c>
      <c r="N2487" s="8" t="str">
        <f>IFERROR(Apollo_Data__Comp_No[[#This Row],[Website]],"")</f>
        <v/>
      </c>
      <c r="O2487" s="8" t="str">
        <f>IFERROR(Apollo_Data__Comp_No[[#This Row],[Company Address]],"")</f>
        <v/>
      </c>
      <c r="P2487" s="32"/>
    </row>
    <row r="2488" spans="2:16" x14ac:dyDescent="0.4">
      <c r="B2488" s="14" t="str">
        <f>IFERROR(Apollo_Data__Comp_No[[#This Row],[company]],"")</f>
        <v/>
      </c>
      <c r="C2488" s="14" t="str">
        <f>IFERROR(_xlfn.XLOOKUP(Apollo_Results[[#This Row],[Company Number ]],Apollo_Data___Inc_Lender!A:A,Apollo_Data___Inc_Lender!C:C,,)&amp;"","")</f>
        <v/>
      </c>
      <c r="D2488" s="8" t="str">
        <f>IFERROR(_xlfn.XLOOKUP(Apollo_Results[[#This Row],[Company Number ]],Apollo_Data___Inc_Lender!A:A,Apollo_Data___Inc_Lender!D:D,,)&amp;"","")</f>
        <v/>
      </c>
      <c r="E2488" s="19">
        <f>IFERROR(_xlfn.XLOOKUP(Apollo_Results[[#This Row],[Company Number ]],Apollo_Data___Inc_Lender!A:A,Apollo_Data___Inc_Lender!E:E,"",),"")</f>
        <v>0</v>
      </c>
      <c r="F2488" s="8" t="str">
        <f>IFERROR(_xlfn.XLOOKUP(Apollo_Results[[#This Row],[Company Number ]],Apollo_Data___Inc_Lender!A:A,Apollo_Data___Inc_Lender!F:F,"",0)&amp;"","")</f>
        <v/>
      </c>
      <c r="G2488" s="19">
        <f>_xlfn.XLOOKUP(Apollo_Results[[#This Row],[Company Number ]],Apollo_Data___Inc_Lender!A:A,Apollo_Data___Inc_Lender!G:G,"",0)</f>
        <v>0</v>
      </c>
      <c r="H2488" s="8" t="str">
        <f>IFERROR(Apollo_Data__Comp_No[[#This Row],[First Name]],"")</f>
        <v/>
      </c>
      <c r="I2488" s="8" t="str">
        <f>IFERROR(Apollo_Data__Comp_No[[#This Row],[Last Name]],"")</f>
        <v/>
      </c>
      <c r="M2488" s="8" t="str">
        <f>IFERROR(Apollo_Data__Comp_No[[#This Row],[Company Linkedin Url]],"")</f>
        <v/>
      </c>
      <c r="N2488" s="8" t="str">
        <f>IFERROR(Apollo_Data__Comp_No[[#This Row],[Website]],"")</f>
        <v/>
      </c>
      <c r="O2488" s="8" t="str">
        <f>IFERROR(Apollo_Data__Comp_No[[#This Row],[Company Address]],"")</f>
        <v/>
      </c>
      <c r="P2488" s="32"/>
    </row>
    <row r="2489" spans="2:16" x14ac:dyDescent="0.4">
      <c r="B2489" s="14" t="str">
        <f>IFERROR(Apollo_Data__Comp_No[[#This Row],[company]],"")</f>
        <v/>
      </c>
      <c r="C2489" s="14" t="str">
        <f>IFERROR(_xlfn.XLOOKUP(Apollo_Results[[#This Row],[Company Number ]],Apollo_Data___Inc_Lender!A:A,Apollo_Data___Inc_Lender!C:C,,)&amp;"","")</f>
        <v/>
      </c>
      <c r="D2489" s="8" t="str">
        <f>IFERROR(_xlfn.XLOOKUP(Apollo_Results[[#This Row],[Company Number ]],Apollo_Data___Inc_Lender!A:A,Apollo_Data___Inc_Lender!D:D,,)&amp;"","")</f>
        <v/>
      </c>
      <c r="E2489" s="19">
        <f>IFERROR(_xlfn.XLOOKUP(Apollo_Results[[#This Row],[Company Number ]],Apollo_Data___Inc_Lender!A:A,Apollo_Data___Inc_Lender!E:E,"",),"")</f>
        <v>0</v>
      </c>
      <c r="F2489" s="8" t="str">
        <f>IFERROR(_xlfn.XLOOKUP(Apollo_Results[[#This Row],[Company Number ]],Apollo_Data___Inc_Lender!A:A,Apollo_Data___Inc_Lender!F:F,"",0)&amp;"","")</f>
        <v/>
      </c>
      <c r="G2489" s="19">
        <f>_xlfn.XLOOKUP(Apollo_Results[[#This Row],[Company Number ]],Apollo_Data___Inc_Lender!A:A,Apollo_Data___Inc_Lender!G:G,"",0)</f>
        <v>0</v>
      </c>
      <c r="H2489" s="8" t="str">
        <f>IFERROR(Apollo_Data__Comp_No[[#This Row],[First Name]],"")</f>
        <v/>
      </c>
      <c r="I2489" s="8" t="str">
        <f>IFERROR(Apollo_Data__Comp_No[[#This Row],[Last Name]],"")</f>
        <v/>
      </c>
      <c r="M2489" s="8" t="str">
        <f>IFERROR(Apollo_Data__Comp_No[[#This Row],[Company Linkedin Url]],"")</f>
        <v/>
      </c>
      <c r="N2489" s="8" t="str">
        <f>IFERROR(Apollo_Data__Comp_No[[#This Row],[Website]],"")</f>
        <v/>
      </c>
      <c r="O2489" s="8" t="str">
        <f>IFERROR(Apollo_Data__Comp_No[[#This Row],[Company Address]],"")</f>
        <v/>
      </c>
      <c r="P2489" s="32"/>
    </row>
    <row r="2490" spans="2:16" x14ac:dyDescent="0.4">
      <c r="B2490" s="14" t="str">
        <f>IFERROR(Apollo_Data__Comp_No[[#This Row],[company]],"")</f>
        <v/>
      </c>
      <c r="C2490" s="14" t="str">
        <f>IFERROR(_xlfn.XLOOKUP(Apollo_Results[[#This Row],[Company Number ]],Apollo_Data___Inc_Lender!A:A,Apollo_Data___Inc_Lender!C:C,,)&amp;"","")</f>
        <v/>
      </c>
      <c r="D2490" s="8" t="str">
        <f>IFERROR(_xlfn.XLOOKUP(Apollo_Results[[#This Row],[Company Number ]],Apollo_Data___Inc_Lender!A:A,Apollo_Data___Inc_Lender!D:D,,)&amp;"","")</f>
        <v/>
      </c>
      <c r="E2490" s="19">
        <f>IFERROR(_xlfn.XLOOKUP(Apollo_Results[[#This Row],[Company Number ]],Apollo_Data___Inc_Lender!A:A,Apollo_Data___Inc_Lender!E:E,"",),"")</f>
        <v>0</v>
      </c>
      <c r="F2490" s="8" t="str">
        <f>IFERROR(_xlfn.XLOOKUP(Apollo_Results[[#This Row],[Company Number ]],Apollo_Data___Inc_Lender!A:A,Apollo_Data___Inc_Lender!F:F,"",0)&amp;"","")</f>
        <v/>
      </c>
      <c r="G2490" s="19">
        <f>_xlfn.XLOOKUP(Apollo_Results[[#This Row],[Company Number ]],Apollo_Data___Inc_Lender!A:A,Apollo_Data___Inc_Lender!G:G,"",0)</f>
        <v>0</v>
      </c>
      <c r="H2490" s="8" t="str">
        <f>IFERROR(Apollo_Data__Comp_No[[#This Row],[First Name]],"")</f>
        <v/>
      </c>
      <c r="I2490" s="8" t="str">
        <f>IFERROR(Apollo_Data__Comp_No[[#This Row],[Last Name]],"")</f>
        <v/>
      </c>
      <c r="M2490" s="8" t="str">
        <f>IFERROR(Apollo_Data__Comp_No[[#This Row],[Company Linkedin Url]],"")</f>
        <v/>
      </c>
      <c r="N2490" s="8" t="str">
        <f>IFERROR(Apollo_Data__Comp_No[[#This Row],[Website]],"")</f>
        <v/>
      </c>
      <c r="O2490" s="8" t="str">
        <f>IFERROR(Apollo_Data__Comp_No[[#This Row],[Company Address]],"")</f>
        <v/>
      </c>
      <c r="P2490" s="32"/>
    </row>
    <row r="2491" spans="2:16" x14ac:dyDescent="0.4">
      <c r="B2491" s="14" t="str">
        <f>IFERROR(Apollo_Data__Comp_No[[#This Row],[company]],"")</f>
        <v/>
      </c>
      <c r="C2491" s="14" t="str">
        <f>IFERROR(_xlfn.XLOOKUP(Apollo_Results[[#This Row],[Company Number ]],Apollo_Data___Inc_Lender!A:A,Apollo_Data___Inc_Lender!C:C,,)&amp;"","")</f>
        <v/>
      </c>
      <c r="D2491" s="8" t="str">
        <f>IFERROR(_xlfn.XLOOKUP(Apollo_Results[[#This Row],[Company Number ]],Apollo_Data___Inc_Lender!A:A,Apollo_Data___Inc_Lender!D:D,,)&amp;"","")</f>
        <v/>
      </c>
      <c r="E2491" s="19">
        <f>IFERROR(_xlfn.XLOOKUP(Apollo_Results[[#This Row],[Company Number ]],Apollo_Data___Inc_Lender!A:A,Apollo_Data___Inc_Lender!E:E,"",),"")</f>
        <v>0</v>
      </c>
      <c r="F2491" s="8" t="str">
        <f>IFERROR(_xlfn.XLOOKUP(Apollo_Results[[#This Row],[Company Number ]],Apollo_Data___Inc_Lender!A:A,Apollo_Data___Inc_Lender!F:F,"",0)&amp;"","")</f>
        <v/>
      </c>
      <c r="G2491" s="19">
        <f>_xlfn.XLOOKUP(Apollo_Results[[#This Row],[Company Number ]],Apollo_Data___Inc_Lender!A:A,Apollo_Data___Inc_Lender!G:G,"",0)</f>
        <v>0</v>
      </c>
      <c r="H2491" s="8" t="str">
        <f>IFERROR(Apollo_Data__Comp_No[[#This Row],[First Name]],"")</f>
        <v/>
      </c>
      <c r="I2491" s="8" t="str">
        <f>IFERROR(Apollo_Data__Comp_No[[#This Row],[Last Name]],"")</f>
        <v/>
      </c>
      <c r="M2491" s="8" t="str">
        <f>IFERROR(Apollo_Data__Comp_No[[#This Row],[Company Linkedin Url]],"")</f>
        <v/>
      </c>
      <c r="N2491" s="8" t="str">
        <f>IFERROR(Apollo_Data__Comp_No[[#This Row],[Website]],"")</f>
        <v/>
      </c>
      <c r="O2491" s="8" t="str">
        <f>IFERROR(Apollo_Data__Comp_No[[#This Row],[Company Address]],"")</f>
        <v/>
      </c>
      <c r="P2491" s="32"/>
    </row>
    <row r="2492" spans="2:16" x14ac:dyDescent="0.4">
      <c r="B2492" s="14" t="str">
        <f>IFERROR(Apollo_Data__Comp_No[[#This Row],[company]],"")</f>
        <v/>
      </c>
      <c r="C2492" s="14" t="str">
        <f>IFERROR(_xlfn.XLOOKUP(Apollo_Results[[#This Row],[Company Number ]],Apollo_Data___Inc_Lender!A:A,Apollo_Data___Inc_Lender!C:C,,)&amp;"","")</f>
        <v/>
      </c>
      <c r="D2492" s="8" t="str">
        <f>IFERROR(_xlfn.XLOOKUP(Apollo_Results[[#This Row],[Company Number ]],Apollo_Data___Inc_Lender!A:A,Apollo_Data___Inc_Lender!D:D,,)&amp;"","")</f>
        <v/>
      </c>
      <c r="E2492" s="19">
        <f>IFERROR(_xlfn.XLOOKUP(Apollo_Results[[#This Row],[Company Number ]],Apollo_Data___Inc_Lender!A:A,Apollo_Data___Inc_Lender!E:E,"",),"")</f>
        <v>0</v>
      </c>
      <c r="F2492" s="8" t="str">
        <f>IFERROR(_xlfn.XLOOKUP(Apollo_Results[[#This Row],[Company Number ]],Apollo_Data___Inc_Lender!A:A,Apollo_Data___Inc_Lender!F:F,"",0)&amp;"","")</f>
        <v/>
      </c>
      <c r="G2492" s="19">
        <f>_xlfn.XLOOKUP(Apollo_Results[[#This Row],[Company Number ]],Apollo_Data___Inc_Lender!A:A,Apollo_Data___Inc_Lender!G:G,"",0)</f>
        <v>0</v>
      </c>
      <c r="H2492" s="8" t="str">
        <f>IFERROR(Apollo_Data__Comp_No[[#This Row],[First Name]],"")</f>
        <v/>
      </c>
      <c r="I2492" s="8" t="str">
        <f>IFERROR(Apollo_Data__Comp_No[[#This Row],[Last Name]],"")</f>
        <v/>
      </c>
      <c r="M2492" s="8" t="str">
        <f>IFERROR(Apollo_Data__Comp_No[[#This Row],[Company Linkedin Url]],"")</f>
        <v/>
      </c>
      <c r="N2492" s="8" t="str">
        <f>IFERROR(Apollo_Data__Comp_No[[#This Row],[Website]],"")</f>
        <v/>
      </c>
      <c r="O2492" s="8" t="str">
        <f>IFERROR(Apollo_Data__Comp_No[[#This Row],[Company Address]],"")</f>
        <v/>
      </c>
      <c r="P2492" s="32"/>
    </row>
    <row r="2493" spans="2:16" x14ac:dyDescent="0.4">
      <c r="B2493" s="14" t="str">
        <f>IFERROR(Apollo_Data__Comp_No[[#This Row],[company]],"")</f>
        <v/>
      </c>
      <c r="C2493" s="14" t="str">
        <f>IFERROR(_xlfn.XLOOKUP(Apollo_Results[[#This Row],[Company Number ]],Apollo_Data___Inc_Lender!A:A,Apollo_Data___Inc_Lender!C:C,,)&amp;"","")</f>
        <v/>
      </c>
      <c r="D2493" s="8" t="str">
        <f>IFERROR(_xlfn.XLOOKUP(Apollo_Results[[#This Row],[Company Number ]],Apollo_Data___Inc_Lender!A:A,Apollo_Data___Inc_Lender!D:D,,)&amp;"","")</f>
        <v/>
      </c>
      <c r="E2493" s="19">
        <f>IFERROR(_xlfn.XLOOKUP(Apollo_Results[[#This Row],[Company Number ]],Apollo_Data___Inc_Lender!A:A,Apollo_Data___Inc_Lender!E:E,"",),"")</f>
        <v>0</v>
      </c>
      <c r="F2493" s="8" t="str">
        <f>IFERROR(_xlfn.XLOOKUP(Apollo_Results[[#This Row],[Company Number ]],Apollo_Data___Inc_Lender!A:A,Apollo_Data___Inc_Lender!F:F,"",0)&amp;"","")</f>
        <v/>
      </c>
      <c r="G2493" s="19">
        <f>_xlfn.XLOOKUP(Apollo_Results[[#This Row],[Company Number ]],Apollo_Data___Inc_Lender!A:A,Apollo_Data___Inc_Lender!G:G,"",0)</f>
        <v>0</v>
      </c>
      <c r="H2493" s="8" t="str">
        <f>IFERROR(Apollo_Data__Comp_No[[#This Row],[First Name]],"")</f>
        <v/>
      </c>
      <c r="I2493" s="8" t="str">
        <f>IFERROR(Apollo_Data__Comp_No[[#This Row],[Last Name]],"")</f>
        <v/>
      </c>
      <c r="M2493" s="8" t="str">
        <f>IFERROR(Apollo_Data__Comp_No[[#This Row],[Company Linkedin Url]],"")</f>
        <v/>
      </c>
      <c r="N2493" s="8" t="str">
        <f>IFERROR(Apollo_Data__Comp_No[[#This Row],[Website]],"")</f>
        <v/>
      </c>
      <c r="O2493" s="8" t="str">
        <f>IFERROR(Apollo_Data__Comp_No[[#This Row],[Company Address]],"")</f>
        <v/>
      </c>
      <c r="P2493" s="32"/>
    </row>
    <row r="2494" spans="2:16" x14ac:dyDescent="0.4">
      <c r="B2494" s="14" t="str">
        <f>IFERROR(Apollo_Data__Comp_No[[#This Row],[company]],"")</f>
        <v/>
      </c>
      <c r="C2494" s="14" t="str">
        <f>IFERROR(_xlfn.XLOOKUP(Apollo_Results[[#This Row],[Company Number ]],Apollo_Data___Inc_Lender!A:A,Apollo_Data___Inc_Lender!C:C,,)&amp;"","")</f>
        <v/>
      </c>
      <c r="D2494" s="8" t="str">
        <f>IFERROR(_xlfn.XLOOKUP(Apollo_Results[[#This Row],[Company Number ]],Apollo_Data___Inc_Lender!A:A,Apollo_Data___Inc_Lender!D:D,,)&amp;"","")</f>
        <v/>
      </c>
      <c r="E2494" s="19">
        <f>IFERROR(_xlfn.XLOOKUP(Apollo_Results[[#This Row],[Company Number ]],Apollo_Data___Inc_Lender!A:A,Apollo_Data___Inc_Lender!E:E,"",),"")</f>
        <v>0</v>
      </c>
      <c r="F2494" s="8" t="str">
        <f>IFERROR(_xlfn.XLOOKUP(Apollo_Results[[#This Row],[Company Number ]],Apollo_Data___Inc_Lender!A:A,Apollo_Data___Inc_Lender!F:F,"",0)&amp;"","")</f>
        <v/>
      </c>
      <c r="G2494" s="19">
        <f>_xlfn.XLOOKUP(Apollo_Results[[#This Row],[Company Number ]],Apollo_Data___Inc_Lender!A:A,Apollo_Data___Inc_Lender!G:G,"",0)</f>
        <v>0</v>
      </c>
      <c r="H2494" s="8" t="str">
        <f>IFERROR(Apollo_Data__Comp_No[[#This Row],[First Name]],"")</f>
        <v/>
      </c>
      <c r="I2494" s="8" t="str">
        <f>IFERROR(Apollo_Data__Comp_No[[#This Row],[Last Name]],"")</f>
        <v/>
      </c>
      <c r="M2494" s="8" t="str">
        <f>IFERROR(Apollo_Data__Comp_No[[#This Row],[Company Linkedin Url]],"")</f>
        <v/>
      </c>
      <c r="N2494" s="8" t="str">
        <f>IFERROR(Apollo_Data__Comp_No[[#This Row],[Website]],"")</f>
        <v/>
      </c>
      <c r="O2494" s="8" t="str">
        <f>IFERROR(Apollo_Data__Comp_No[[#This Row],[Company Address]],"")</f>
        <v/>
      </c>
      <c r="P2494" s="32"/>
    </row>
    <row r="2495" spans="2:16" x14ac:dyDescent="0.4">
      <c r="B2495" s="14" t="str">
        <f>IFERROR(Apollo_Data__Comp_No[[#This Row],[company]],"")</f>
        <v/>
      </c>
      <c r="C2495" s="14" t="str">
        <f>IFERROR(_xlfn.XLOOKUP(Apollo_Results[[#This Row],[Company Number ]],Apollo_Data___Inc_Lender!A:A,Apollo_Data___Inc_Lender!C:C,,)&amp;"","")</f>
        <v/>
      </c>
      <c r="D2495" s="8" t="str">
        <f>IFERROR(_xlfn.XLOOKUP(Apollo_Results[[#This Row],[Company Number ]],Apollo_Data___Inc_Lender!A:A,Apollo_Data___Inc_Lender!D:D,,)&amp;"","")</f>
        <v/>
      </c>
      <c r="E2495" s="19">
        <f>IFERROR(_xlfn.XLOOKUP(Apollo_Results[[#This Row],[Company Number ]],Apollo_Data___Inc_Lender!A:A,Apollo_Data___Inc_Lender!E:E,"",),"")</f>
        <v>0</v>
      </c>
      <c r="F2495" s="8" t="str">
        <f>IFERROR(_xlfn.XLOOKUP(Apollo_Results[[#This Row],[Company Number ]],Apollo_Data___Inc_Lender!A:A,Apollo_Data___Inc_Lender!F:F,"",0)&amp;"","")</f>
        <v/>
      </c>
      <c r="G2495" s="19">
        <f>_xlfn.XLOOKUP(Apollo_Results[[#This Row],[Company Number ]],Apollo_Data___Inc_Lender!A:A,Apollo_Data___Inc_Lender!G:G,"",0)</f>
        <v>0</v>
      </c>
      <c r="H2495" s="8" t="str">
        <f>IFERROR(Apollo_Data__Comp_No[[#This Row],[First Name]],"")</f>
        <v/>
      </c>
      <c r="I2495" s="8" t="str">
        <f>IFERROR(Apollo_Data__Comp_No[[#This Row],[Last Name]],"")</f>
        <v/>
      </c>
      <c r="M2495" s="8" t="str">
        <f>IFERROR(Apollo_Data__Comp_No[[#This Row],[Company Linkedin Url]],"")</f>
        <v/>
      </c>
      <c r="N2495" s="8" t="str">
        <f>IFERROR(Apollo_Data__Comp_No[[#This Row],[Website]],"")</f>
        <v/>
      </c>
      <c r="O2495" s="8" t="str">
        <f>IFERROR(Apollo_Data__Comp_No[[#This Row],[Company Address]],"")</f>
        <v/>
      </c>
      <c r="P2495" s="32"/>
    </row>
    <row r="2496" spans="2:16" x14ac:dyDescent="0.4">
      <c r="B2496" s="14" t="str">
        <f>IFERROR(Apollo_Data__Comp_No[[#This Row],[company]],"")</f>
        <v/>
      </c>
      <c r="C2496" s="14" t="str">
        <f>IFERROR(_xlfn.XLOOKUP(Apollo_Results[[#This Row],[Company Number ]],Apollo_Data___Inc_Lender!A:A,Apollo_Data___Inc_Lender!C:C,,)&amp;"","")</f>
        <v/>
      </c>
      <c r="D2496" s="8" t="str">
        <f>IFERROR(_xlfn.XLOOKUP(Apollo_Results[[#This Row],[Company Number ]],Apollo_Data___Inc_Lender!A:A,Apollo_Data___Inc_Lender!D:D,,)&amp;"","")</f>
        <v/>
      </c>
      <c r="E2496" s="19">
        <f>IFERROR(_xlfn.XLOOKUP(Apollo_Results[[#This Row],[Company Number ]],Apollo_Data___Inc_Lender!A:A,Apollo_Data___Inc_Lender!E:E,"",),"")</f>
        <v>0</v>
      </c>
      <c r="F2496" s="8" t="str">
        <f>IFERROR(_xlfn.XLOOKUP(Apollo_Results[[#This Row],[Company Number ]],Apollo_Data___Inc_Lender!A:A,Apollo_Data___Inc_Lender!F:F,"",0)&amp;"","")</f>
        <v/>
      </c>
      <c r="G2496" s="19">
        <f>_xlfn.XLOOKUP(Apollo_Results[[#This Row],[Company Number ]],Apollo_Data___Inc_Lender!A:A,Apollo_Data___Inc_Lender!G:G,"",0)</f>
        <v>0</v>
      </c>
      <c r="H2496" s="8" t="str">
        <f>IFERROR(Apollo_Data__Comp_No[[#This Row],[First Name]],"")</f>
        <v/>
      </c>
      <c r="I2496" s="8" t="str">
        <f>IFERROR(Apollo_Data__Comp_No[[#This Row],[Last Name]],"")</f>
        <v/>
      </c>
      <c r="M2496" s="8" t="str">
        <f>IFERROR(Apollo_Data__Comp_No[[#This Row],[Company Linkedin Url]],"")</f>
        <v/>
      </c>
      <c r="N2496" s="8" t="str">
        <f>IFERROR(Apollo_Data__Comp_No[[#This Row],[Website]],"")</f>
        <v/>
      </c>
      <c r="O2496" s="8" t="str">
        <f>IFERROR(Apollo_Data__Comp_No[[#This Row],[Company Address]],"")</f>
        <v/>
      </c>
      <c r="P2496" s="32"/>
    </row>
    <row r="2497" spans="2:16" x14ac:dyDescent="0.4">
      <c r="B2497" s="14" t="str">
        <f>IFERROR(Apollo_Data__Comp_No[[#This Row],[company]],"")</f>
        <v/>
      </c>
      <c r="C2497" s="14" t="str">
        <f>IFERROR(_xlfn.XLOOKUP(Apollo_Results[[#This Row],[Company Number ]],Apollo_Data___Inc_Lender!A:A,Apollo_Data___Inc_Lender!C:C,,)&amp;"","")</f>
        <v/>
      </c>
      <c r="D2497" s="8" t="str">
        <f>IFERROR(_xlfn.XLOOKUP(Apollo_Results[[#This Row],[Company Number ]],Apollo_Data___Inc_Lender!A:A,Apollo_Data___Inc_Lender!D:D,,)&amp;"","")</f>
        <v/>
      </c>
      <c r="E2497" s="19">
        <f>IFERROR(_xlfn.XLOOKUP(Apollo_Results[[#This Row],[Company Number ]],Apollo_Data___Inc_Lender!A:A,Apollo_Data___Inc_Lender!E:E,"",),"")</f>
        <v>0</v>
      </c>
      <c r="F2497" s="8" t="str">
        <f>IFERROR(_xlfn.XLOOKUP(Apollo_Results[[#This Row],[Company Number ]],Apollo_Data___Inc_Lender!A:A,Apollo_Data___Inc_Lender!F:F,"",0)&amp;"","")</f>
        <v/>
      </c>
      <c r="G2497" s="19">
        <f>_xlfn.XLOOKUP(Apollo_Results[[#This Row],[Company Number ]],Apollo_Data___Inc_Lender!A:A,Apollo_Data___Inc_Lender!G:G,"",0)</f>
        <v>0</v>
      </c>
      <c r="H2497" s="8" t="str">
        <f>IFERROR(Apollo_Data__Comp_No[[#This Row],[First Name]],"")</f>
        <v/>
      </c>
      <c r="I2497" s="8" t="str">
        <f>IFERROR(Apollo_Data__Comp_No[[#This Row],[Last Name]],"")</f>
        <v/>
      </c>
      <c r="M2497" s="8" t="str">
        <f>IFERROR(Apollo_Data__Comp_No[[#This Row],[Company Linkedin Url]],"")</f>
        <v/>
      </c>
      <c r="N2497" s="8" t="str">
        <f>IFERROR(Apollo_Data__Comp_No[[#This Row],[Website]],"")</f>
        <v/>
      </c>
      <c r="O2497" s="8" t="str">
        <f>IFERROR(Apollo_Data__Comp_No[[#This Row],[Company Address]],"")</f>
        <v/>
      </c>
      <c r="P2497" s="32"/>
    </row>
    <row r="2498" spans="2:16" x14ac:dyDescent="0.4">
      <c r="B2498" s="14" t="str">
        <f>IFERROR(Apollo_Data__Comp_No[[#This Row],[company]],"")</f>
        <v/>
      </c>
      <c r="C2498" s="14" t="str">
        <f>IFERROR(_xlfn.XLOOKUP(Apollo_Results[[#This Row],[Company Number ]],Apollo_Data___Inc_Lender!A:A,Apollo_Data___Inc_Lender!C:C,,)&amp;"","")</f>
        <v/>
      </c>
      <c r="D2498" s="8" t="str">
        <f>IFERROR(_xlfn.XLOOKUP(Apollo_Results[[#This Row],[Company Number ]],Apollo_Data___Inc_Lender!A:A,Apollo_Data___Inc_Lender!D:D,,)&amp;"","")</f>
        <v/>
      </c>
      <c r="E2498" s="19">
        <f>IFERROR(_xlfn.XLOOKUP(Apollo_Results[[#This Row],[Company Number ]],Apollo_Data___Inc_Lender!A:A,Apollo_Data___Inc_Lender!E:E,"",),"")</f>
        <v>0</v>
      </c>
      <c r="F2498" s="8" t="str">
        <f>IFERROR(_xlfn.XLOOKUP(Apollo_Results[[#This Row],[Company Number ]],Apollo_Data___Inc_Lender!A:A,Apollo_Data___Inc_Lender!F:F,"",0)&amp;"","")</f>
        <v/>
      </c>
      <c r="G2498" s="19">
        <f>_xlfn.XLOOKUP(Apollo_Results[[#This Row],[Company Number ]],Apollo_Data___Inc_Lender!A:A,Apollo_Data___Inc_Lender!G:G,"",0)</f>
        <v>0</v>
      </c>
      <c r="H2498" s="8" t="str">
        <f>IFERROR(Apollo_Data__Comp_No[[#This Row],[First Name]],"")</f>
        <v/>
      </c>
      <c r="I2498" s="8" t="str">
        <f>IFERROR(Apollo_Data__Comp_No[[#This Row],[Last Name]],"")</f>
        <v/>
      </c>
      <c r="M2498" s="8" t="str">
        <f>IFERROR(Apollo_Data__Comp_No[[#This Row],[Company Linkedin Url]],"")</f>
        <v/>
      </c>
      <c r="N2498" s="8" t="str">
        <f>IFERROR(Apollo_Data__Comp_No[[#This Row],[Website]],"")</f>
        <v/>
      </c>
      <c r="O2498" s="8" t="str">
        <f>IFERROR(Apollo_Data__Comp_No[[#This Row],[Company Address]],"")</f>
        <v/>
      </c>
      <c r="P2498" s="32"/>
    </row>
    <row r="2499" spans="2:16" x14ac:dyDescent="0.4">
      <c r="B2499" s="14" t="str">
        <f>IFERROR(Apollo_Data__Comp_No[[#This Row],[company]],"")</f>
        <v/>
      </c>
      <c r="C2499" s="14" t="str">
        <f>IFERROR(_xlfn.XLOOKUP(Apollo_Results[[#This Row],[Company Number ]],Apollo_Data___Inc_Lender!A:A,Apollo_Data___Inc_Lender!C:C,,)&amp;"","")</f>
        <v/>
      </c>
      <c r="D2499" s="8" t="str">
        <f>IFERROR(_xlfn.XLOOKUP(Apollo_Results[[#This Row],[Company Number ]],Apollo_Data___Inc_Lender!A:A,Apollo_Data___Inc_Lender!D:D,,)&amp;"","")</f>
        <v/>
      </c>
      <c r="E2499" s="19">
        <f>IFERROR(_xlfn.XLOOKUP(Apollo_Results[[#This Row],[Company Number ]],Apollo_Data___Inc_Lender!A:A,Apollo_Data___Inc_Lender!E:E,"",),"")</f>
        <v>0</v>
      </c>
      <c r="F2499" s="8" t="str">
        <f>IFERROR(_xlfn.XLOOKUP(Apollo_Results[[#This Row],[Company Number ]],Apollo_Data___Inc_Lender!A:A,Apollo_Data___Inc_Lender!F:F,"",0)&amp;"","")</f>
        <v/>
      </c>
      <c r="G2499" s="19">
        <f>_xlfn.XLOOKUP(Apollo_Results[[#This Row],[Company Number ]],Apollo_Data___Inc_Lender!A:A,Apollo_Data___Inc_Lender!G:G,"",0)</f>
        <v>0</v>
      </c>
      <c r="H2499" s="8" t="str">
        <f>IFERROR(Apollo_Data__Comp_No[[#This Row],[First Name]],"")</f>
        <v/>
      </c>
      <c r="I2499" s="8" t="str">
        <f>IFERROR(Apollo_Data__Comp_No[[#This Row],[Last Name]],"")</f>
        <v/>
      </c>
      <c r="M2499" s="8" t="str">
        <f>IFERROR(Apollo_Data__Comp_No[[#This Row],[Company Linkedin Url]],"")</f>
        <v/>
      </c>
      <c r="N2499" s="8" t="str">
        <f>IFERROR(Apollo_Data__Comp_No[[#This Row],[Website]],"")</f>
        <v/>
      </c>
      <c r="O2499" s="8" t="str">
        <f>IFERROR(Apollo_Data__Comp_No[[#This Row],[Company Address]],"")</f>
        <v/>
      </c>
      <c r="P2499" s="32"/>
    </row>
    <row r="2500" spans="2:16" x14ac:dyDescent="0.4">
      <c r="B2500" s="14" t="str">
        <f>IFERROR(Apollo_Data__Comp_No[[#This Row],[company]],"")</f>
        <v/>
      </c>
      <c r="C2500" s="14" t="str">
        <f>IFERROR(_xlfn.XLOOKUP(Apollo_Results[[#This Row],[Company Number ]],Apollo_Data___Inc_Lender!A:A,Apollo_Data___Inc_Lender!C:C,,)&amp;"","")</f>
        <v/>
      </c>
      <c r="D2500" s="8" t="str">
        <f>IFERROR(_xlfn.XLOOKUP(Apollo_Results[[#This Row],[Company Number ]],Apollo_Data___Inc_Lender!A:A,Apollo_Data___Inc_Lender!D:D,,)&amp;"","")</f>
        <v/>
      </c>
      <c r="E2500" s="19">
        <f>IFERROR(_xlfn.XLOOKUP(Apollo_Results[[#This Row],[Company Number ]],Apollo_Data___Inc_Lender!A:A,Apollo_Data___Inc_Lender!E:E,"",),"")</f>
        <v>0</v>
      </c>
      <c r="F2500" s="8" t="str">
        <f>IFERROR(_xlfn.XLOOKUP(Apollo_Results[[#This Row],[Company Number ]],Apollo_Data___Inc_Lender!A:A,Apollo_Data___Inc_Lender!F:F,"",0)&amp;"","")</f>
        <v/>
      </c>
      <c r="G2500" s="19">
        <f>_xlfn.XLOOKUP(Apollo_Results[[#This Row],[Company Number ]],Apollo_Data___Inc_Lender!A:A,Apollo_Data___Inc_Lender!G:G,"",0)</f>
        <v>0</v>
      </c>
      <c r="H2500" s="8" t="str">
        <f>IFERROR(Apollo_Data__Comp_No[[#This Row],[First Name]],"")</f>
        <v/>
      </c>
      <c r="I2500" s="8" t="str">
        <f>IFERROR(Apollo_Data__Comp_No[[#This Row],[Last Name]],"")</f>
        <v/>
      </c>
      <c r="M2500" s="8" t="str">
        <f>IFERROR(Apollo_Data__Comp_No[[#This Row],[Company Linkedin Url]],"")</f>
        <v/>
      </c>
      <c r="N2500" s="8" t="str">
        <f>IFERROR(Apollo_Data__Comp_No[[#This Row],[Website]],"")</f>
        <v/>
      </c>
      <c r="O2500" s="8" t="str">
        <f>IFERROR(Apollo_Data__Comp_No[[#This Row],[Company Address]],"")</f>
        <v/>
      </c>
      <c r="P2500" s="32"/>
    </row>
    <row r="2501" spans="2:16" x14ac:dyDescent="0.4">
      <c r="B2501" s="14" t="str">
        <f>IFERROR(Apollo_Data__Comp_No[[#This Row],[company]],"")</f>
        <v/>
      </c>
      <c r="C2501" s="14" t="str">
        <f>IFERROR(_xlfn.XLOOKUP(Apollo_Results[[#This Row],[Company Number ]],Apollo_Data___Inc_Lender!A:A,Apollo_Data___Inc_Lender!C:C,,)&amp;"","")</f>
        <v/>
      </c>
      <c r="D2501" s="8" t="str">
        <f>IFERROR(_xlfn.XLOOKUP(Apollo_Results[[#This Row],[Company Number ]],Apollo_Data___Inc_Lender!A:A,Apollo_Data___Inc_Lender!D:D,,)&amp;"","")</f>
        <v/>
      </c>
      <c r="E2501" s="19">
        <f>IFERROR(_xlfn.XLOOKUP(Apollo_Results[[#This Row],[Company Number ]],Apollo_Data___Inc_Lender!A:A,Apollo_Data___Inc_Lender!E:E,"",),"")</f>
        <v>0</v>
      </c>
      <c r="F2501" s="8" t="str">
        <f>IFERROR(_xlfn.XLOOKUP(Apollo_Results[[#This Row],[Company Number ]],Apollo_Data___Inc_Lender!A:A,Apollo_Data___Inc_Lender!F:F,"",0)&amp;"","")</f>
        <v/>
      </c>
      <c r="G2501" s="19">
        <f>_xlfn.XLOOKUP(Apollo_Results[[#This Row],[Company Number ]],Apollo_Data___Inc_Lender!A:A,Apollo_Data___Inc_Lender!G:G,"",0)</f>
        <v>0</v>
      </c>
      <c r="H2501" s="8" t="str">
        <f>IFERROR(Apollo_Data__Comp_No[[#This Row],[First Name]],"")</f>
        <v/>
      </c>
      <c r="I2501" s="8" t="str">
        <f>IFERROR(Apollo_Data__Comp_No[[#This Row],[Last Name]],"")</f>
        <v/>
      </c>
      <c r="M2501" s="8" t="str">
        <f>IFERROR(Apollo_Data__Comp_No[[#This Row],[Company Linkedin Url]],"")</f>
        <v/>
      </c>
      <c r="N2501" s="8" t="str">
        <f>IFERROR(Apollo_Data__Comp_No[[#This Row],[Website]],"")</f>
        <v/>
      </c>
      <c r="O2501" s="8" t="str">
        <f>IFERROR(Apollo_Data__Comp_No[[#This Row],[Company Address]],"")</f>
        <v/>
      </c>
      <c r="P2501" s="32"/>
    </row>
    <row r="2502" spans="2:16" x14ac:dyDescent="0.4">
      <c r="B2502" s="14" t="str">
        <f>IFERROR(Apollo_Data__Comp_No[[#This Row],[company]],"")</f>
        <v/>
      </c>
      <c r="C2502" s="14" t="str">
        <f>IFERROR(_xlfn.XLOOKUP(Apollo_Results[[#This Row],[Company Number ]],Apollo_Data___Inc_Lender!A:A,Apollo_Data___Inc_Lender!C:C,,)&amp;"","")</f>
        <v/>
      </c>
      <c r="D2502" s="8" t="str">
        <f>IFERROR(_xlfn.XLOOKUP(Apollo_Results[[#This Row],[Company Number ]],Apollo_Data___Inc_Lender!A:A,Apollo_Data___Inc_Lender!D:D,,)&amp;"","")</f>
        <v/>
      </c>
      <c r="E2502" s="19">
        <f>IFERROR(_xlfn.XLOOKUP(Apollo_Results[[#This Row],[Company Number ]],Apollo_Data___Inc_Lender!A:A,Apollo_Data___Inc_Lender!E:E,"",),"")</f>
        <v>0</v>
      </c>
      <c r="F2502" s="8" t="str">
        <f>IFERROR(_xlfn.XLOOKUP(Apollo_Results[[#This Row],[Company Number ]],Apollo_Data___Inc_Lender!A:A,Apollo_Data___Inc_Lender!F:F,"",0)&amp;"","")</f>
        <v/>
      </c>
      <c r="G2502" s="19">
        <f>_xlfn.XLOOKUP(Apollo_Results[[#This Row],[Company Number ]],Apollo_Data___Inc_Lender!A:A,Apollo_Data___Inc_Lender!G:G,"",0)</f>
        <v>0</v>
      </c>
      <c r="H2502" s="8" t="str">
        <f>IFERROR(Apollo_Data__Comp_No[[#This Row],[First Name]],"")</f>
        <v/>
      </c>
      <c r="I2502" s="8" t="str">
        <f>IFERROR(Apollo_Data__Comp_No[[#This Row],[Last Name]],"")</f>
        <v/>
      </c>
      <c r="M2502" s="8" t="str">
        <f>IFERROR(Apollo_Data__Comp_No[[#This Row],[Company Linkedin Url]],"")</f>
        <v/>
      </c>
      <c r="N2502" s="8" t="str">
        <f>IFERROR(Apollo_Data__Comp_No[[#This Row],[Website]],"")</f>
        <v/>
      </c>
      <c r="O2502" s="8" t="str">
        <f>IFERROR(Apollo_Data__Comp_No[[#This Row],[Company Address]],"")</f>
        <v/>
      </c>
      <c r="P2502" s="32"/>
    </row>
    <row r="2503" spans="2:16" x14ac:dyDescent="0.4">
      <c r="B2503" s="14" t="str">
        <f>IFERROR(Apollo_Data__Comp_No[[#This Row],[company]],"")</f>
        <v/>
      </c>
      <c r="C2503" s="14" t="str">
        <f>IFERROR(_xlfn.XLOOKUP(Apollo_Results[[#This Row],[Company Number ]],Apollo_Data___Inc_Lender!A:A,Apollo_Data___Inc_Lender!C:C,,)&amp;"","")</f>
        <v/>
      </c>
      <c r="D2503" s="8" t="str">
        <f>IFERROR(_xlfn.XLOOKUP(Apollo_Results[[#This Row],[Company Number ]],Apollo_Data___Inc_Lender!A:A,Apollo_Data___Inc_Lender!D:D,,)&amp;"","")</f>
        <v/>
      </c>
      <c r="E2503" s="19">
        <f>IFERROR(_xlfn.XLOOKUP(Apollo_Results[[#This Row],[Company Number ]],Apollo_Data___Inc_Lender!A:A,Apollo_Data___Inc_Lender!E:E,"",),"")</f>
        <v>0</v>
      </c>
      <c r="F2503" s="8" t="str">
        <f>IFERROR(_xlfn.XLOOKUP(Apollo_Results[[#This Row],[Company Number ]],Apollo_Data___Inc_Lender!A:A,Apollo_Data___Inc_Lender!F:F,"",0)&amp;"","")</f>
        <v/>
      </c>
      <c r="G2503" s="19">
        <f>_xlfn.XLOOKUP(Apollo_Results[[#This Row],[Company Number ]],Apollo_Data___Inc_Lender!A:A,Apollo_Data___Inc_Lender!G:G,"",0)</f>
        <v>0</v>
      </c>
      <c r="H2503" s="8" t="str">
        <f>IFERROR(Apollo_Data__Comp_No[[#This Row],[First Name]],"")</f>
        <v/>
      </c>
      <c r="I2503" s="8" t="str">
        <f>IFERROR(Apollo_Data__Comp_No[[#This Row],[Last Name]],"")</f>
        <v/>
      </c>
      <c r="M2503" s="8" t="str">
        <f>IFERROR(Apollo_Data__Comp_No[[#This Row],[Company Linkedin Url]],"")</f>
        <v/>
      </c>
      <c r="N2503" s="8" t="str">
        <f>IFERROR(Apollo_Data__Comp_No[[#This Row],[Website]],"")</f>
        <v/>
      </c>
      <c r="O2503" s="8" t="str">
        <f>IFERROR(Apollo_Data__Comp_No[[#This Row],[Company Address]],"")</f>
        <v/>
      </c>
      <c r="P2503" s="32"/>
    </row>
    <row r="2504" spans="2:16" x14ac:dyDescent="0.4">
      <c r="B2504" s="14" t="str">
        <f>IFERROR(Apollo_Data__Comp_No[[#This Row],[company]],"")</f>
        <v/>
      </c>
      <c r="C2504" s="14" t="str">
        <f>IFERROR(_xlfn.XLOOKUP(Apollo_Results[[#This Row],[Company Number ]],Apollo_Data___Inc_Lender!A:A,Apollo_Data___Inc_Lender!C:C,,)&amp;"","")</f>
        <v/>
      </c>
      <c r="D2504" s="8" t="str">
        <f>IFERROR(_xlfn.XLOOKUP(Apollo_Results[[#This Row],[Company Number ]],Apollo_Data___Inc_Lender!A:A,Apollo_Data___Inc_Lender!D:D,,)&amp;"","")</f>
        <v/>
      </c>
      <c r="E2504" s="19">
        <f>IFERROR(_xlfn.XLOOKUP(Apollo_Results[[#This Row],[Company Number ]],Apollo_Data___Inc_Lender!A:A,Apollo_Data___Inc_Lender!E:E,"",),"")</f>
        <v>0</v>
      </c>
      <c r="F2504" s="8" t="str">
        <f>IFERROR(_xlfn.XLOOKUP(Apollo_Results[[#This Row],[Company Number ]],Apollo_Data___Inc_Lender!A:A,Apollo_Data___Inc_Lender!F:F,"",0)&amp;"","")</f>
        <v/>
      </c>
      <c r="G2504" s="19">
        <f>_xlfn.XLOOKUP(Apollo_Results[[#This Row],[Company Number ]],Apollo_Data___Inc_Lender!A:A,Apollo_Data___Inc_Lender!G:G,"",0)</f>
        <v>0</v>
      </c>
      <c r="H2504" s="8" t="str">
        <f>IFERROR(Apollo_Data__Comp_No[[#This Row],[First Name]],"")</f>
        <v/>
      </c>
      <c r="I2504" s="8" t="str">
        <f>IFERROR(Apollo_Data__Comp_No[[#This Row],[Last Name]],"")</f>
        <v/>
      </c>
      <c r="M2504" s="8" t="str">
        <f>IFERROR(Apollo_Data__Comp_No[[#This Row],[Company Linkedin Url]],"")</f>
        <v/>
      </c>
      <c r="N2504" s="8" t="str">
        <f>IFERROR(Apollo_Data__Comp_No[[#This Row],[Website]],"")</f>
        <v/>
      </c>
      <c r="O2504" s="8" t="str">
        <f>IFERROR(Apollo_Data__Comp_No[[#This Row],[Company Address]],"")</f>
        <v/>
      </c>
      <c r="P2504" s="32"/>
    </row>
    <row r="2505" spans="2:16" x14ac:dyDescent="0.4">
      <c r="B2505" s="14" t="str">
        <f>IFERROR(Apollo_Data__Comp_No[[#This Row],[company]],"")</f>
        <v/>
      </c>
      <c r="C2505" s="14" t="str">
        <f>IFERROR(_xlfn.XLOOKUP(Apollo_Results[[#This Row],[Company Number ]],Apollo_Data___Inc_Lender!A:A,Apollo_Data___Inc_Lender!C:C,,)&amp;"","")</f>
        <v/>
      </c>
      <c r="D2505" s="8" t="str">
        <f>IFERROR(_xlfn.XLOOKUP(Apollo_Results[[#This Row],[Company Number ]],Apollo_Data___Inc_Lender!A:A,Apollo_Data___Inc_Lender!D:D,,)&amp;"","")</f>
        <v/>
      </c>
      <c r="E2505" s="19">
        <f>IFERROR(_xlfn.XLOOKUP(Apollo_Results[[#This Row],[Company Number ]],Apollo_Data___Inc_Lender!A:A,Apollo_Data___Inc_Lender!E:E,"",),"")</f>
        <v>0</v>
      </c>
      <c r="F2505" s="8" t="str">
        <f>IFERROR(_xlfn.XLOOKUP(Apollo_Results[[#This Row],[Company Number ]],Apollo_Data___Inc_Lender!A:A,Apollo_Data___Inc_Lender!F:F,"",0)&amp;"","")</f>
        <v/>
      </c>
      <c r="G2505" s="19">
        <f>_xlfn.XLOOKUP(Apollo_Results[[#This Row],[Company Number ]],Apollo_Data___Inc_Lender!A:A,Apollo_Data___Inc_Lender!G:G,"",0)</f>
        <v>0</v>
      </c>
      <c r="H2505" s="8" t="str">
        <f>IFERROR(Apollo_Data__Comp_No[[#This Row],[First Name]],"")</f>
        <v/>
      </c>
      <c r="I2505" s="8" t="str">
        <f>IFERROR(Apollo_Data__Comp_No[[#This Row],[Last Name]],"")</f>
        <v/>
      </c>
      <c r="M2505" s="8" t="str">
        <f>IFERROR(Apollo_Data__Comp_No[[#This Row],[Company Linkedin Url]],"")</f>
        <v/>
      </c>
      <c r="N2505" s="8" t="str">
        <f>IFERROR(Apollo_Data__Comp_No[[#This Row],[Website]],"")</f>
        <v/>
      </c>
      <c r="O2505" s="8" t="str">
        <f>IFERROR(Apollo_Data__Comp_No[[#This Row],[Company Address]],"")</f>
        <v/>
      </c>
      <c r="P2505" s="32"/>
    </row>
    <row r="2506" spans="2:16" x14ac:dyDescent="0.4">
      <c r="B2506" s="14" t="str">
        <f>IFERROR(Apollo_Data__Comp_No[[#This Row],[company]],"")</f>
        <v/>
      </c>
      <c r="C2506" s="14" t="str">
        <f>IFERROR(_xlfn.XLOOKUP(Apollo_Results[[#This Row],[Company Number ]],Apollo_Data___Inc_Lender!A:A,Apollo_Data___Inc_Lender!C:C,,)&amp;"","")</f>
        <v/>
      </c>
      <c r="D2506" s="8" t="str">
        <f>IFERROR(_xlfn.XLOOKUP(Apollo_Results[[#This Row],[Company Number ]],Apollo_Data___Inc_Lender!A:A,Apollo_Data___Inc_Lender!D:D,,)&amp;"","")</f>
        <v/>
      </c>
      <c r="E2506" s="19">
        <f>IFERROR(_xlfn.XLOOKUP(Apollo_Results[[#This Row],[Company Number ]],Apollo_Data___Inc_Lender!A:A,Apollo_Data___Inc_Lender!E:E,"",),"")</f>
        <v>0</v>
      </c>
      <c r="F2506" s="8" t="str">
        <f>IFERROR(_xlfn.XLOOKUP(Apollo_Results[[#This Row],[Company Number ]],Apollo_Data___Inc_Lender!A:A,Apollo_Data___Inc_Lender!F:F,"",0)&amp;"","")</f>
        <v/>
      </c>
      <c r="G2506" s="19">
        <f>_xlfn.XLOOKUP(Apollo_Results[[#This Row],[Company Number ]],Apollo_Data___Inc_Lender!A:A,Apollo_Data___Inc_Lender!G:G,"",0)</f>
        <v>0</v>
      </c>
      <c r="H2506" s="8" t="str">
        <f>IFERROR(Apollo_Data__Comp_No[[#This Row],[First Name]],"")</f>
        <v/>
      </c>
      <c r="I2506" s="8" t="str">
        <f>IFERROR(Apollo_Data__Comp_No[[#This Row],[Last Name]],"")</f>
        <v/>
      </c>
      <c r="M2506" s="8" t="str">
        <f>IFERROR(Apollo_Data__Comp_No[[#This Row],[Company Linkedin Url]],"")</f>
        <v/>
      </c>
      <c r="N2506" s="8" t="str">
        <f>IFERROR(Apollo_Data__Comp_No[[#This Row],[Website]],"")</f>
        <v/>
      </c>
      <c r="O2506" s="8" t="str">
        <f>IFERROR(Apollo_Data__Comp_No[[#This Row],[Company Address]],"")</f>
        <v/>
      </c>
      <c r="P2506" s="32"/>
    </row>
    <row r="2507" spans="2:16" x14ac:dyDescent="0.4">
      <c r="B2507" s="14" t="str">
        <f>IFERROR(Apollo_Data__Comp_No[[#This Row],[company]],"")</f>
        <v/>
      </c>
      <c r="C2507" s="14" t="str">
        <f>IFERROR(_xlfn.XLOOKUP(Apollo_Results[[#This Row],[Company Number ]],Apollo_Data___Inc_Lender!A:A,Apollo_Data___Inc_Lender!C:C,,)&amp;"","")</f>
        <v/>
      </c>
      <c r="D2507" s="8" t="str">
        <f>IFERROR(_xlfn.XLOOKUP(Apollo_Results[[#This Row],[Company Number ]],Apollo_Data___Inc_Lender!A:A,Apollo_Data___Inc_Lender!D:D,,)&amp;"","")</f>
        <v/>
      </c>
      <c r="E2507" s="19">
        <f>IFERROR(_xlfn.XLOOKUP(Apollo_Results[[#This Row],[Company Number ]],Apollo_Data___Inc_Lender!A:A,Apollo_Data___Inc_Lender!E:E,"",),"")</f>
        <v>0</v>
      </c>
      <c r="F2507" s="8" t="str">
        <f>IFERROR(_xlfn.XLOOKUP(Apollo_Results[[#This Row],[Company Number ]],Apollo_Data___Inc_Lender!A:A,Apollo_Data___Inc_Lender!F:F,"",0)&amp;"","")</f>
        <v/>
      </c>
      <c r="G2507" s="19">
        <f>_xlfn.XLOOKUP(Apollo_Results[[#This Row],[Company Number ]],Apollo_Data___Inc_Lender!A:A,Apollo_Data___Inc_Lender!G:G,"",0)</f>
        <v>0</v>
      </c>
      <c r="H2507" s="8" t="str">
        <f>IFERROR(Apollo_Data__Comp_No[[#This Row],[First Name]],"")</f>
        <v/>
      </c>
      <c r="I2507" s="8" t="str">
        <f>IFERROR(Apollo_Data__Comp_No[[#This Row],[Last Name]],"")</f>
        <v/>
      </c>
      <c r="M2507" s="8" t="str">
        <f>IFERROR(Apollo_Data__Comp_No[[#This Row],[Company Linkedin Url]],"")</f>
        <v/>
      </c>
      <c r="N2507" s="8" t="str">
        <f>IFERROR(Apollo_Data__Comp_No[[#This Row],[Website]],"")</f>
        <v/>
      </c>
      <c r="O2507" s="8" t="str">
        <f>IFERROR(Apollo_Data__Comp_No[[#This Row],[Company Address]],"")</f>
        <v/>
      </c>
      <c r="P2507" s="32"/>
    </row>
    <row r="2508" spans="2:16" x14ac:dyDescent="0.4">
      <c r="B2508" s="14" t="str">
        <f>IFERROR(Apollo_Data__Comp_No[[#This Row],[company]],"")</f>
        <v/>
      </c>
      <c r="C2508" s="14" t="str">
        <f>IFERROR(_xlfn.XLOOKUP(Apollo_Results[[#This Row],[Company Number ]],Apollo_Data___Inc_Lender!A:A,Apollo_Data___Inc_Lender!C:C,,)&amp;"","")</f>
        <v/>
      </c>
      <c r="D2508" s="8" t="str">
        <f>IFERROR(_xlfn.XLOOKUP(Apollo_Results[[#This Row],[Company Number ]],Apollo_Data___Inc_Lender!A:A,Apollo_Data___Inc_Lender!D:D,,)&amp;"","")</f>
        <v/>
      </c>
      <c r="E2508" s="19">
        <f>IFERROR(_xlfn.XLOOKUP(Apollo_Results[[#This Row],[Company Number ]],Apollo_Data___Inc_Lender!A:A,Apollo_Data___Inc_Lender!E:E,"",),"")</f>
        <v>0</v>
      </c>
      <c r="F2508" s="8" t="str">
        <f>IFERROR(_xlfn.XLOOKUP(Apollo_Results[[#This Row],[Company Number ]],Apollo_Data___Inc_Lender!A:A,Apollo_Data___Inc_Lender!F:F,"",0)&amp;"","")</f>
        <v/>
      </c>
      <c r="G2508" s="19">
        <f>_xlfn.XLOOKUP(Apollo_Results[[#This Row],[Company Number ]],Apollo_Data___Inc_Lender!A:A,Apollo_Data___Inc_Lender!G:G,"",0)</f>
        <v>0</v>
      </c>
      <c r="H2508" s="8" t="str">
        <f>IFERROR(Apollo_Data__Comp_No[[#This Row],[First Name]],"")</f>
        <v/>
      </c>
      <c r="I2508" s="8" t="str">
        <f>IFERROR(Apollo_Data__Comp_No[[#This Row],[Last Name]],"")</f>
        <v/>
      </c>
      <c r="M2508" s="8" t="str">
        <f>IFERROR(Apollo_Data__Comp_No[[#This Row],[Company Linkedin Url]],"")</f>
        <v/>
      </c>
      <c r="N2508" s="8" t="str">
        <f>IFERROR(Apollo_Data__Comp_No[[#This Row],[Website]],"")</f>
        <v/>
      </c>
      <c r="O2508" s="8" t="str">
        <f>IFERROR(Apollo_Data__Comp_No[[#This Row],[Company Address]],"")</f>
        <v/>
      </c>
      <c r="P2508" s="32"/>
    </row>
    <row r="2509" spans="2:16" x14ac:dyDescent="0.4">
      <c r="B2509" s="14" t="str">
        <f>IFERROR(Apollo_Data__Comp_No[[#This Row],[company]],"")</f>
        <v/>
      </c>
      <c r="C2509" s="14" t="str">
        <f>IFERROR(_xlfn.XLOOKUP(Apollo_Results[[#This Row],[Company Number ]],Apollo_Data___Inc_Lender!A:A,Apollo_Data___Inc_Lender!C:C,,)&amp;"","")</f>
        <v/>
      </c>
      <c r="D2509" s="8" t="str">
        <f>IFERROR(_xlfn.XLOOKUP(Apollo_Results[[#This Row],[Company Number ]],Apollo_Data___Inc_Lender!A:A,Apollo_Data___Inc_Lender!D:D,,)&amp;"","")</f>
        <v/>
      </c>
      <c r="E2509" s="19">
        <f>IFERROR(_xlfn.XLOOKUP(Apollo_Results[[#This Row],[Company Number ]],Apollo_Data___Inc_Lender!A:A,Apollo_Data___Inc_Lender!E:E,"",),"")</f>
        <v>0</v>
      </c>
      <c r="F2509" s="8" t="str">
        <f>IFERROR(_xlfn.XLOOKUP(Apollo_Results[[#This Row],[Company Number ]],Apollo_Data___Inc_Lender!A:A,Apollo_Data___Inc_Lender!F:F,"",0)&amp;"","")</f>
        <v/>
      </c>
      <c r="G2509" s="19">
        <f>_xlfn.XLOOKUP(Apollo_Results[[#This Row],[Company Number ]],Apollo_Data___Inc_Lender!A:A,Apollo_Data___Inc_Lender!G:G,"",0)</f>
        <v>0</v>
      </c>
      <c r="H2509" s="8" t="str">
        <f>IFERROR(Apollo_Data__Comp_No[[#This Row],[First Name]],"")</f>
        <v/>
      </c>
      <c r="I2509" s="8" t="str">
        <f>IFERROR(Apollo_Data__Comp_No[[#This Row],[Last Name]],"")</f>
        <v/>
      </c>
      <c r="M2509" s="8" t="str">
        <f>IFERROR(Apollo_Data__Comp_No[[#This Row],[Company Linkedin Url]],"")</f>
        <v/>
      </c>
      <c r="N2509" s="8" t="str">
        <f>IFERROR(Apollo_Data__Comp_No[[#This Row],[Website]],"")</f>
        <v/>
      </c>
      <c r="O2509" s="8" t="str">
        <f>IFERROR(Apollo_Data__Comp_No[[#This Row],[Company Address]],"")</f>
        <v/>
      </c>
      <c r="P2509" s="32"/>
    </row>
    <row r="2510" spans="2:16" x14ac:dyDescent="0.4">
      <c r="B2510" s="14" t="str">
        <f>IFERROR(Apollo_Data__Comp_No[[#This Row],[company]],"")</f>
        <v/>
      </c>
      <c r="C2510" s="14" t="str">
        <f>IFERROR(_xlfn.XLOOKUP(Apollo_Results[[#This Row],[Company Number ]],Apollo_Data___Inc_Lender!A:A,Apollo_Data___Inc_Lender!C:C,,)&amp;"","")</f>
        <v/>
      </c>
      <c r="D2510" s="8" t="str">
        <f>IFERROR(_xlfn.XLOOKUP(Apollo_Results[[#This Row],[Company Number ]],Apollo_Data___Inc_Lender!A:A,Apollo_Data___Inc_Lender!D:D,,)&amp;"","")</f>
        <v/>
      </c>
      <c r="E2510" s="19">
        <f>IFERROR(_xlfn.XLOOKUP(Apollo_Results[[#This Row],[Company Number ]],Apollo_Data___Inc_Lender!A:A,Apollo_Data___Inc_Lender!E:E,"",),"")</f>
        <v>0</v>
      </c>
      <c r="F2510" s="8" t="str">
        <f>IFERROR(_xlfn.XLOOKUP(Apollo_Results[[#This Row],[Company Number ]],Apollo_Data___Inc_Lender!A:A,Apollo_Data___Inc_Lender!F:F,"",0)&amp;"","")</f>
        <v/>
      </c>
      <c r="G2510" s="19">
        <f>_xlfn.XLOOKUP(Apollo_Results[[#This Row],[Company Number ]],Apollo_Data___Inc_Lender!A:A,Apollo_Data___Inc_Lender!G:G,"",0)</f>
        <v>0</v>
      </c>
      <c r="H2510" s="8" t="str">
        <f>IFERROR(Apollo_Data__Comp_No[[#This Row],[First Name]],"")</f>
        <v/>
      </c>
      <c r="I2510" s="8" t="str">
        <f>IFERROR(Apollo_Data__Comp_No[[#This Row],[Last Name]],"")</f>
        <v/>
      </c>
      <c r="M2510" s="8" t="str">
        <f>IFERROR(Apollo_Data__Comp_No[[#This Row],[Company Linkedin Url]],"")</f>
        <v/>
      </c>
      <c r="N2510" s="8" t="str">
        <f>IFERROR(Apollo_Data__Comp_No[[#This Row],[Website]],"")</f>
        <v/>
      </c>
      <c r="O2510" s="8" t="str">
        <f>IFERROR(Apollo_Data__Comp_No[[#This Row],[Company Address]],"")</f>
        <v/>
      </c>
      <c r="P2510" s="32"/>
    </row>
    <row r="2511" spans="2:16" x14ac:dyDescent="0.4">
      <c r="B2511" s="14" t="str">
        <f>IFERROR(Apollo_Data__Comp_No[[#This Row],[company]],"")</f>
        <v/>
      </c>
      <c r="C2511" s="14" t="str">
        <f>IFERROR(_xlfn.XLOOKUP(Apollo_Results[[#This Row],[Company Number ]],Apollo_Data___Inc_Lender!A:A,Apollo_Data___Inc_Lender!C:C,,)&amp;"","")</f>
        <v/>
      </c>
      <c r="D2511" s="8" t="str">
        <f>IFERROR(_xlfn.XLOOKUP(Apollo_Results[[#This Row],[Company Number ]],Apollo_Data___Inc_Lender!A:A,Apollo_Data___Inc_Lender!D:D,,)&amp;"","")</f>
        <v/>
      </c>
      <c r="E2511" s="19">
        <f>IFERROR(_xlfn.XLOOKUP(Apollo_Results[[#This Row],[Company Number ]],Apollo_Data___Inc_Lender!A:A,Apollo_Data___Inc_Lender!E:E,"",),"")</f>
        <v>0</v>
      </c>
      <c r="F2511" s="8" t="str">
        <f>IFERROR(_xlfn.XLOOKUP(Apollo_Results[[#This Row],[Company Number ]],Apollo_Data___Inc_Lender!A:A,Apollo_Data___Inc_Lender!F:F,"",0)&amp;"","")</f>
        <v/>
      </c>
      <c r="G2511" s="19">
        <f>_xlfn.XLOOKUP(Apollo_Results[[#This Row],[Company Number ]],Apollo_Data___Inc_Lender!A:A,Apollo_Data___Inc_Lender!G:G,"",0)</f>
        <v>0</v>
      </c>
      <c r="H2511" s="8" t="str">
        <f>IFERROR(Apollo_Data__Comp_No[[#This Row],[First Name]],"")</f>
        <v/>
      </c>
      <c r="I2511" s="8" t="str">
        <f>IFERROR(Apollo_Data__Comp_No[[#This Row],[Last Name]],"")</f>
        <v/>
      </c>
      <c r="M2511" s="8" t="str">
        <f>IFERROR(Apollo_Data__Comp_No[[#This Row],[Company Linkedin Url]],"")</f>
        <v/>
      </c>
      <c r="N2511" s="8" t="str">
        <f>IFERROR(Apollo_Data__Comp_No[[#This Row],[Website]],"")</f>
        <v/>
      </c>
      <c r="O2511" s="8" t="str">
        <f>IFERROR(Apollo_Data__Comp_No[[#This Row],[Company Address]],"")</f>
        <v/>
      </c>
      <c r="P2511" s="32"/>
    </row>
    <row r="2512" spans="2:16" x14ac:dyDescent="0.4">
      <c r="B2512" s="14" t="str">
        <f>IFERROR(Apollo_Data__Comp_No[[#This Row],[company]],"")</f>
        <v/>
      </c>
      <c r="C2512" s="14" t="str">
        <f>IFERROR(_xlfn.XLOOKUP(Apollo_Results[[#This Row],[Company Number ]],Apollo_Data___Inc_Lender!A:A,Apollo_Data___Inc_Lender!C:C,,)&amp;"","")</f>
        <v/>
      </c>
      <c r="D2512" s="8" t="str">
        <f>IFERROR(_xlfn.XLOOKUP(Apollo_Results[[#This Row],[Company Number ]],Apollo_Data___Inc_Lender!A:A,Apollo_Data___Inc_Lender!D:D,,)&amp;"","")</f>
        <v/>
      </c>
      <c r="E2512" s="19">
        <f>IFERROR(_xlfn.XLOOKUP(Apollo_Results[[#This Row],[Company Number ]],Apollo_Data___Inc_Lender!A:A,Apollo_Data___Inc_Lender!E:E,"",),"")</f>
        <v>0</v>
      </c>
      <c r="F2512" s="8" t="str">
        <f>IFERROR(_xlfn.XLOOKUP(Apollo_Results[[#This Row],[Company Number ]],Apollo_Data___Inc_Lender!A:A,Apollo_Data___Inc_Lender!F:F,"",0)&amp;"","")</f>
        <v/>
      </c>
      <c r="G2512" s="19">
        <f>_xlfn.XLOOKUP(Apollo_Results[[#This Row],[Company Number ]],Apollo_Data___Inc_Lender!A:A,Apollo_Data___Inc_Lender!G:G,"",0)</f>
        <v>0</v>
      </c>
      <c r="H2512" s="8" t="str">
        <f>IFERROR(Apollo_Data__Comp_No[[#This Row],[First Name]],"")</f>
        <v/>
      </c>
      <c r="I2512" s="8" t="str">
        <f>IFERROR(Apollo_Data__Comp_No[[#This Row],[Last Name]],"")</f>
        <v/>
      </c>
      <c r="M2512" s="8" t="str">
        <f>IFERROR(Apollo_Data__Comp_No[[#This Row],[Company Linkedin Url]],"")</f>
        <v/>
      </c>
      <c r="N2512" s="8" t="str">
        <f>IFERROR(Apollo_Data__Comp_No[[#This Row],[Website]],"")</f>
        <v/>
      </c>
      <c r="O2512" s="8" t="str">
        <f>IFERROR(Apollo_Data__Comp_No[[#This Row],[Company Address]],"")</f>
        <v/>
      </c>
      <c r="P2512" s="32"/>
    </row>
    <row r="2513" spans="2:16" x14ac:dyDescent="0.4">
      <c r="B2513" s="14" t="str">
        <f>IFERROR(Apollo_Data__Comp_No[[#This Row],[company]],"")</f>
        <v/>
      </c>
      <c r="C2513" s="14" t="str">
        <f>IFERROR(_xlfn.XLOOKUP(Apollo_Results[[#This Row],[Company Number ]],Apollo_Data___Inc_Lender!A:A,Apollo_Data___Inc_Lender!C:C,,)&amp;"","")</f>
        <v/>
      </c>
      <c r="D2513" s="8" t="str">
        <f>IFERROR(_xlfn.XLOOKUP(Apollo_Results[[#This Row],[Company Number ]],Apollo_Data___Inc_Lender!A:A,Apollo_Data___Inc_Lender!D:D,,)&amp;"","")</f>
        <v/>
      </c>
      <c r="E2513" s="19">
        <f>IFERROR(_xlfn.XLOOKUP(Apollo_Results[[#This Row],[Company Number ]],Apollo_Data___Inc_Lender!A:A,Apollo_Data___Inc_Lender!E:E,"",),"")</f>
        <v>0</v>
      </c>
      <c r="F2513" s="8" t="str">
        <f>IFERROR(_xlfn.XLOOKUP(Apollo_Results[[#This Row],[Company Number ]],Apollo_Data___Inc_Lender!A:A,Apollo_Data___Inc_Lender!F:F,"",0)&amp;"","")</f>
        <v/>
      </c>
      <c r="G2513" s="19">
        <f>_xlfn.XLOOKUP(Apollo_Results[[#This Row],[Company Number ]],Apollo_Data___Inc_Lender!A:A,Apollo_Data___Inc_Lender!G:G,"",0)</f>
        <v>0</v>
      </c>
      <c r="H2513" s="8" t="str">
        <f>IFERROR(Apollo_Data__Comp_No[[#This Row],[First Name]],"")</f>
        <v/>
      </c>
      <c r="I2513" s="8" t="str">
        <f>IFERROR(Apollo_Data__Comp_No[[#This Row],[Last Name]],"")</f>
        <v/>
      </c>
      <c r="M2513" s="8" t="str">
        <f>IFERROR(Apollo_Data__Comp_No[[#This Row],[Company Linkedin Url]],"")</f>
        <v/>
      </c>
      <c r="N2513" s="8" t="str">
        <f>IFERROR(Apollo_Data__Comp_No[[#This Row],[Website]],"")</f>
        <v/>
      </c>
      <c r="O2513" s="8" t="str">
        <f>IFERROR(Apollo_Data__Comp_No[[#This Row],[Company Address]],"")</f>
        <v/>
      </c>
      <c r="P2513" s="32"/>
    </row>
    <row r="2514" spans="2:16" x14ac:dyDescent="0.4">
      <c r="B2514" s="14" t="str">
        <f>IFERROR(Apollo_Data__Comp_No[[#This Row],[company]],"")</f>
        <v/>
      </c>
      <c r="C2514" s="14" t="str">
        <f>IFERROR(_xlfn.XLOOKUP(Apollo_Results[[#This Row],[Company Number ]],Apollo_Data___Inc_Lender!A:A,Apollo_Data___Inc_Lender!C:C,,)&amp;"","")</f>
        <v/>
      </c>
      <c r="D2514" s="8" t="str">
        <f>IFERROR(_xlfn.XLOOKUP(Apollo_Results[[#This Row],[Company Number ]],Apollo_Data___Inc_Lender!A:A,Apollo_Data___Inc_Lender!D:D,,)&amp;"","")</f>
        <v/>
      </c>
      <c r="E2514" s="19">
        <f>IFERROR(_xlfn.XLOOKUP(Apollo_Results[[#This Row],[Company Number ]],Apollo_Data___Inc_Lender!A:A,Apollo_Data___Inc_Lender!E:E,"",),"")</f>
        <v>0</v>
      </c>
      <c r="F2514" s="8" t="str">
        <f>IFERROR(_xlfn.XLOOKUP(Apollo_Results[[#This Row],[Company Number ]],Apollo_Data___Inc_Lender!A:A,Apollo_Data___Inc_Lender!F:F,"",0)&amp;"","")</f>
        <v/>
      </c>
      <c r="G2514" s="19">
        <f>_xlfn.XLOOKUP(Apollo_Results[[#This Row],[Company Number ]],Apollo_Data___Inc_Lender!A:A,Apollo_Data___Inc_Lender!G:G,"",0)</f>
        <v>0</v>
      </c>
      <c r="H2514" s="8" t="str">
        <f>IFERROR(Apollo_Data__Comp_No[[#This Row],[First Name]],"")</f>
        <v/>
      </c>
      <c r="I2514" s="8" t="str">
        <f>IFERROR(Apollo_Data__Comp_No[[#This Row],[Last Name]],"")</f>
        <v/>
      </c>
      <c r="M2514" s="8" t="str">
        <f>IFERROR(Apollo_Data__Comp_No[[#This Row],[Company Linkedin Url]],"")</f>
        <v/>
      </c>
      <c r="N2514" s="8" t="str">
        <f>IFERROR(Apollo_Data__Comp_No[[#This Row],[Website]],"")</f>
        <v/>
      </c>
      <c r="O2514" s="8" t="str">
        <f>IFERROR(Apollo_Data__Comp_No[[#This Row],[Company Address]],"")</f>
        <v/>
      </c>
      <c r="P2514" s="32"/>
    </row>
    <row r="2515" spans="2:16" x14ac:dyDescent="0.4">
      <c r="B2515" s="14" t="str">
        <f>IFERROR(Apollo_Data__Comp_No[[#This Row],[company]],"")</f>
        <v/>
      </c>
      <c r="C2515" s="14" t="str">
        <f>IFERROR(_xlfn.XLOOKUP(Apollo_Results[[#This Row],[Company Number ]],Apollo_Data___Inc_Lender!A:A,Apollo_Data___Inc_Lender!C:C,,)&amp;"","")</f>
        <v/>
      </c>
      <c r="D2515" s="8" t="str">
        <f>IFERROR(_xlfn.XLOOKUP(Apollo_Results[[#This Row],[Company Number ]],Apollo_Data___Inc_Lender!A:A,Apollo_Data___Inc_Lender!D:D,,)&amp;"","")</f>
        <v/>
      </c>
      <c r="E2515" s="19">
        <f>IFERROR(_xlfn.XLOOKUP(Apollo_Results[[#This Row],[Company Number ]],Apollo_Data___Inc_Lender!A:A,Apollo_Data___Inc_Lender!E:E,"",),"")</f>
        <v>0</v>
      </c>
      <c r="F2515" s="8" t="str">
        <f>IFERROR(_xlfn.XLOOKUP(Apollo_Results[[#This Row],[Company Number ]],Apollo_Data___Inc_Lender!A:A,Apollo_Data___Inc_Lender!F:F,"",0)&amp;"","")</f>
        <v/>
      </c>
      <c r="G2515" s="19">
        <f>_xlfn.XLOOKUP(Apollo_Results[[#This Row],[Company Number ]],Apollo_Data___Inc_Lender!A:A,Apollo_Data___Inc_Lender!G:G,"",0)</f>
        <v>0</v>
      </c>
      <c r="H2515" s="8" t="str">
        <f>IFERROR(Apollo_Data__Comp_No[[#This Row],[First Name]],"")</f>
        <v/>
      </c>
      <c r="I2515" s="8" t="str">
        <f>IFERROR(Apollo_Data__Comp_No[[#This Row],[Last Name]],"")</f>
        <v/>
      </c>
      <c r="M2515" s="8" t="str">
        <f>IFERROR(Apollo_Data__Comp_No[[#This Row],[Company Linkedin Url]],"")</f>
        <v/>
      </c>
      <c r="N2515" s="8" t="str">
        <f>IFERROR(Apollo_Data__Comp_No[[#This Row],[Website]],"")</f>
        <v/>
      </c>
      <c r="O2515" s="8" t="str">
        <f>IFERROR(Apollo_Data__Comp_No[[#This Row],[Company Address]],"")</f>
        <v/>
      </c>
      <c r="P2515" s="32"/>
    </row>
    <row r="2516" spans="2:16" x14ac:dyDescent="0.4">
      <c r="B2516" s="14" t="str">
        <f>IFERROR(Apollo_Data__Comp_No[[#This Row],[company]],"")</f>
        <v/>
      </c>
      <c r="C2516" s="14" t="str">
        <f>IFERROR(_xlfn.XLOOKUP(Apollo_Results[[#This Row],[Company Number ]],Apollo_Data___Inc_Lender!A:A,Apollo_Data___Inc_Lender!C:C,,)&amp;"","")</f>
        <v/>
      </c>
      <c r="D2516" s="8" t="str">
        <f>IFERROR(_xlfn.XLOOKUP(Apollo_Results[[#This Row],[Company Number ]],Apollo_Data___Inc_Lender!A:A,Apollo_Data___Inc_Lender!D:D,,)&amp;"","")</f>
        <v/>
      </c>
      <c r="E2516" s="19">
        <f>IFERROR(_xlfn.XLOOKUP(Apollo_Results[[#This Row],[Company Number ]],Apollo_Data___Inc_Lender!A:A,Apollo_Data___Inc_Lender!E:E,"",),"")</f>
        <v>0</v>
      </c>
      <c r="F2516" s="8" t="str">
        <f>IFERROR(_xlfn.XLOOKUP(Apollo_Results[[#This Row],[Company Number ]],Apollo_Data___Inc_Lender!A:A,Apollo_Data___Inc_Lender!F:F,"",0)&amp;"","")</f>
        <v/>
      </c>
      <c r="G2516" s="19">
        <f>_xlfn.XLOOKUP(Apollo_Results[[#This Row],[Company Number ]],Apollo_Data___Inc_Lender!A:A,Apollo_Data___Inc_Lender!G:G,"",0)</f>
        <v>0</v>
      </c>
      <c r="H2516" s="8" t="str">
        <f>IFERROR(Apollo_Data__Comp_No[[#This Row],[First Name]],"")</f>
        <v/>
      </c>
      <c r="I2516" s="8" t="str">
        <f>IFERROR(Apollo_Data__Comp_No[[#This Row],[Last Name]],"")</f>
        <v/>
      </c>
      <c r="M2516" s="8" t="str">
        <f>IFERROR(Apollo_Data__Comp_No[[#This Row],[Company Linkedin Url]],"")</f>
        <v/>
      </c>
      <c r="N2516" s="8" t="str">
        <f>IFERROR(Apollo_Data__Comp_No[[#This Row],[Website]],"")</f>
        <v/>
      </c>
      <c r="O2516" s="8" t="str">
        <f>IFERROR(Apollo_Data__Comp_No[[#This Row],[Company Address]],"")</f>
        <v/>
      </c>
      <c r="P2516" s="32"/>
    </row>
    <row r="2517" spans="2:16" x14ac:dyDescent="0.4">
      <c r="B2517" s="14" t="str">
        <f>IFERROR(Apollo_Data__Comp_No[[#This Row],[company]],"")</f>
        <v/>
      </c>
      <c r="C2517" s="14" t="str">
        <f>IFERROR(_xlfn.XLOOKUP(Apollo_Results[[#This Row],[Company Number ]],Apollo_Data___Inc_Lender!A:A,Apollo_Data___Inc_Lender!C:C,,)&amp;"","")</f>
        <v/>
      </c>
      <c r="D2517" s="8" t="str">
        <f>IFERROR(_xlfn.XLOOKUP(Apollo_Results[[#This Row],[Company Number ]],Apollo_Data___Inc_Lender!A:A,Apollo_Data___Inc_Lender!D:D,,)&amp;"","")</f>
        <v/>
      </c>
      <c r="E2517" s="19">
        <f>IFERROR(_xlfn.XLOOKUP(Apollo_Results[[#This Row],[Company Number ]],Apollo_Data___Inc_Lender!A:A,Apollo_Data___Inc_Lender!E:E,"",),"")</f>
        <v>0</v>
      </c>
      <c r="F2517" s="8" t="str">
        <f>IFERROR(_xlfn.XLOOKUP(Apollo_Results[[#This Row],[Company Number ]],Apollo_Data___Inc_Lender!A:A,Apollo_Data___Inc_Lender!F:F,"",0)&amp;"","")</f>
        <v/>
      </c>
      <c r="G2517" s="19">
        <f>_xlfn.XLOOKUP(Apollo_Results[[#This Row],[Company Number ]],Apollo_Data___Inc_Lender!A:A,Apollo_Data___Inc_Lender!G:G,"",0)</f>
        <v>0</v>
      </c>
      <c r="H2517" s="8" t="str">
        <f>IFERROR(Apollo_Data__Comp_No[[#This Row],[First Name]],"")</f>
        <v/>
      </c>
      <c r="I2517" s="8" t="str">
        <f>IFERROR(Apollo_Data__Comp_No[[#This Row],[Last Name]],"")</f>
        <v/>
      </c>
      <c r="M2517" s="8" t="str">
        <f>IFERROR(Apollo_Data__Comp_No[[#This Row],[Company Linkedin Url]],"")</f>
        <v/>
      </c>
      <c r="N2517" s="8" t="str">
        <f>IFERROR(Apollo_Data__Comp_No[[#This Row],[Website]],"")</f>
        <v/>
      </c>
      <c r="O2517" s="8" t="str">
        <f>IFERROR(Apollo_Data__Comp_No[[#This Row],[Company Address]],"")</f>
        <v/>
      </c>
      <c r="P2517" s="32"/>
    </row>
    <row r="2518" spans="2:16" x14ac:dyDescent="0.4">
      <c r="B2518" s="14" t="str">
        <f>IFERROR(Apollo_Data__Comp_No[[#This Row],[company]],"")</f>
        <v/>
      </c>
      <c r="C2518" s="14" t="str">
        <f>IFERROR(_xlfn.XLOOKUP(Apollo_Results[[#This Row],[Company Number ]],Apollo_Data___Inc_Lender!A:A,Apollo_Data___Inc_Lender!C:C,,)&amp;"","")</f>
        <v/>
      </c>
      <c r="D2518" s="8" t="str">
        <f>IFERROR(_xlfn.XLOOKUP(Apollo_Results[[#This Row],[Company Number ]],Apollo_Data___Inc_Lender!A:A,Apollo_Data___Inc_Lender!D:D,,)&amp;"","")</f>
        <v/>
      </c>
      <c r="E2518" s="19">
        <f>IFERROR(_xlfn.XLOOKUP(Apollo_Results[[#This Row],[Company Number ]],Apollo_Data___Inc_Lender!A:A,Apollo_Data___Inc_Lender!E:E,"",),"")</f>
        <v>0</v>
      </c>
      <c r="F2518" s="8" t="str">
        <f>IFERROR(_xlfn.XLOOKUP(Apollo_Results[[#This Row],[Company Number ]],Apollo_Data___Inc_Lender!A:A,Apollo_Data___Inc_Lender!F:F,"",0)&amp;"","")</f>
        <v/>
      </c>
      <c r="G2518" s="19">
        <f>_xlfn.XLOOKUP(Apollo_Results[[#This Row],[Company Number ]],Apollo_Data___Inc_Lender!A:A,Apollo_Data___Inc_Lender!G:G,"",0)</f>
        <v>0</v>
      </c>
      <c r="H2518" s="8" t="str">
        <f>IFERROR(Apollo_Data__Comp_No[[#This Row],[First Name]],"")</f>
        <v/>
      </c>
      <c r="I2518" s="8" t="str">
        <f>IFERROR(Apollo_Data__Comp_No[[#This Row],[Last Name]],"")</f>
        <v/>
      </c>
      <c r="M2518" s="8" t="str">
        <f>IFERROR(Apollo_Data__Comp_No[[#This Row],[Company Linkedin Url]],"")</f>
        <v/>
      </c>
      <c r="N2518" s="8" t="str">
        <f>IFERROR(Apollo_Data__Comp_No[[#This Row],[Website]],"")</f>
        <v/>
      </c>
      <c r="O2518" s="8" t="str">
        <f>IFERROR(Apollo_Data__Comp_No[[#This Row],[Company Address]],"")</f>
        <v/>
      </c>
      <c r="P2518" s="32"/>
    </row>
    <row r="2519" spans="2:16" x14ac:dyDescent="0.4">
      <c r="B2519" s="14" t="str">
        <f>IFERROR(Apollo_Data__Comp_No[[#This Row],[company]],"")</f>
        <v/>
      </c>
      <c r="C2519" s="14" t="str">
        <f>IFERROR(_xlfn.XLOOKUP(Apollo_Results[[#This Row],[Company Number ]],Apollo_Data___Inc_Lender!A:A,Apollo_Data___Inc_Lender!C:C,,)&amp;"","")</f>
        <v/>
      </c>
      <c r="D2519" s="8" t="str">
        <f>IFERROR(_xlfn.XLOOKUP(Apollo_Results[[#This Row],[Company Number ]],Apollo_Data___Inc_Lender!A:A,Apollo_Data___Inc_Lender!D:D,,)&amp;"","")</f>
        <v/>
      </c>
      <c r="E2519" s="19">
        <f>IFERROR(_xlfn.XLOOKUP(Apollo_Results[[#This Row],[Company Number ]],Apollo_Data___Inc_Lender!A:A,Apollo_Data___Inc_Lender!E:E,"",),"")</f>
        <v>0</v>
      </c>
      <c r="F2519" s="8" t="str">
        <f>IFERROR(_xlfn.XLOOKUP(Apollo_Results[[#This Row],[Company Number ]],Apollo_Data___Inc_Lender!A:A,Apollo_Data___Inc_Lender!F:F,"",0)&amp;"","")</f>
        <v/>
      </c>
      <c r="G2519" s="19">
        <f>_xlfn.XLOOKUP(Apollo_Results[[#This Row],[Company Number ]],Apollo_Data___Inc_Lender!A:A,Apollo_Data___Inc_Lender!G:G,"",0)</f>
        <v>0</v>
      </c>
      <c r="H2519" s="8" t="str">
        <f>IFERROR(Apollo_Data__Comp_No[[#This Row],[First Name]],"")</f>
        <v/>
      </c>
      <c r="I2519" s="8" t="str">
        <f>IFERROR(Apollo_Data__Comp_No[[#This Row],[Last Name]],"")</f>
        <v/>
      </c>
      <c r="M2519" s="8" t="str">
        <f>IFERROR(Apollo_Data__Comp_No[[#This Row],[Company Linkedin Url]],"")</f>
        <v/>
      </c>
      <c r="N2519" s="8" t="str">
        <f>IFERROR(Apollo_Data__Comp_No[[#This Row],[Website]],"")</f>
        <v/>
      </c>
      <c r="O2519" s="8" t="str">
        <f>IFERROR(Apollo_Data__Comp_No[[#This Row],[Company Address]],"")</f>
        <v/>
      </c>
      <c r="P2519" s="32"/>
    </row>
    <row r="2520" spans="2:16" x14ac:dyDescent="0.4">
      <c r="B2520" s="14" t="str">
        <f>IFERROR(Apollo_Data__Comp_No[[#This Row],[company]],"")</f>
        <v/>
      </c>
      <c r="C2520" s="14" t="str">
        <f>IFERROR(_xlfn.XLOOKUP(Apollo_Results[[#This Row],[Company Number ]],Apollo_Data___Inc_Lender!A:A,Apollo_Data___Inc_Lender!C:C,,)&amp;"","")</f>
        <v/>
      </c>
      <c r="D2520" s="8" t="str">
        <f>IFERROR(_xlfn.XLOOKUP(Apollo_Results[[#This Row],[Company Number ]],Apollo_Data___Inc_Lender!A:A,Apollo_Data___Inc_Lender!D:D,,)&amp;"","")</f>
        <v/>
      </c>
      <c r="E2520" s="19">
        <f>IFERROR(_xlfn.XLOOKUP(Apollo_Results[[#This Row],[Company Number ]],Apollo_Data___Inc_Lender!A:A,Apollo_Data___Inc_Lender!E:E,"",),"")</f>
        <v>0</v>
      </c>
      <c r="F2520" s="8" t="str">
        <f>IFERROR(_xlfn.XLOOKUP(Apollo_Results[[#This Row],[Company Number ]],Apollo_Data___Inc_Lender!A:A,Apollo_Data___Inc_Lender!F:F,"",0)&amp;"","")</f>
        <v/>
      </c>
      <c r="G2520" s="19">
        <f>_xlfn.XLOOKUP(Apollo_Results[[#This Row],[Company Number ]],Apollo_Data___Inc_Lender!A:A,Apollo_Data___Inc_Lender!G:G,"",0)</f>
        <v>0</v>
      </c>
      <c r="H2520" s="8" t="str">
        <f>IFERROR(Apollo_Data__Comp_No[[#This Row],[First Name]],"")</f>
        <v/>
      </c>
      <c r="I2520" s="8" t="str">
        <f>IFERROR(Apollo_Data__Comp_No[[#This Row],[Last Name]],"")</f>
        <v/>
      </c>
      <c r="M2520" s="8" t="str">
        <f>IFERROR(Apollo_Data__Comp_No[[#This Row],[Company Linkedin Url]],"")</f>
        <v/>
      </c>
      <c r="N2520" s="8" t="str">
        <f>IFERROR(Apollo_Data__Comp_No[[#This Row],[Website]],"")</f>
        <v/>
      </c>
      <c r="O2520" s="8" t="str">
        <f>IFERROR(Apollo_Data__Comp_No[[#This Row],[Company Address]],"")</f>
        <v/>
      </c>
      <c r="P2520" s="32"/>
    </row>
    <row r="2521" spans="2:16" x14ac:dyDescent="0.4">
      <c r="B2521" s="14" t="str">
        <f>IFERROR(Apollo_Data__Comp_No[[#This Row],[company]],"")</f>
        <v/>
      </c>
      <c r="C2521" s="14" t="str">
        <f>IFERROR(_xlfn.XLOOKUP(Apollo_Results[[#This Row],[Company Number ]],Apollo_Data___Inc_Lender!A:A,Apollo_Data___Inc_Lender!C:C,,)&amp;"","")</f>
        <v/>
      </c>
      <c r="D2521" s="8" t="str">
        <f>IFERROR(_xlfn.XLOOKUP(Apollo_Results[[#This Row],[Company Number ]],Apollo_Data___Inc_Lender!A:A,Apollo_Data___Inc_Lender!D:D,,)&amp;"","")</f>
        <v/>
      </c>
      <c r="E2521" s="19">
        <f>IFERROR(_xlfn.XLOOKUP(Apollo_Results[[#This Row],[Company Number ]],Apollo_Data___Inc_Lender!A:A,Apollo_Data___Inc_Lender!E:E,"",),"")</f>
        <v>0</v>
      </c>
      <c r="F2521" s="8" t="str">
        <f>IFERROR(_xlfn.XLOOKUP(Apollo_Results[[#This Row],[Company Number ]],Apollo_Data___Inc_Lender!A:A,Apollo_Data___Inc_Lender!F:F,"",0)&amp;"","")</f>
        <v/>
      </c>
      <c r="G2521" s="19">
        <f>_xlfn.XLOOKUP(Apollo_Results[[#This Row],[Company Number ]],Apollo_Data___Inc_Lender!A:A,Apollo_Data___Inc_Lender!G:G,"",0)</f>
        <v>0</v>
      </c>
      <c r="H2521" s="8" t="str">
        <f>IFERROR(Apollo_Data__Comp_No[[#This Row],[First Name]],"")</f>
        <v/>
      </c>
      <c r="I2521" s="8" t="str">
        <f>IFERROR(Apollo_Data__Comp_No[[#This Row],[Last Name]],"")</f>
        <v/>
      </c>
      <c r="M2521" s="8" t="str">
        <f>IFERROR(Apollo_Data__Comp_No[[#This Row],[Company Linkedin Url]],"")</f>
        <v/>
      </c>
      <c r="N2521" s="8" t="str">
        <f>IFERROR(Apollo_Data__Comp_No[[#This Row],[Website]],"")</f>
        <v/>
      </c>
      <c r="O2521" s="8" t="str">
        <f>IFERROR(Apollo_Data__Comp_No[[#This Row],[Company Address]],"")</f>
        <v/>
      </c>
      <c r="P2521" s="32"/>
    </row>
    <row r="2522" spans="2:16" x14ac:dyDescent="0.4">
      <c r="B2522" s="14" t="str">
        <f>IFERROR(Apollo_Data__Comp_No[[#This Row],[company]],"")</f>
        <v/>
      </c>
      <c r="C2522" s="14" t="str">
        <f>IFERROR(_xlfn.XLOOKUP(Apollo_Results[[#This Row],[Company Number ]],Apollo_Data___Inc_Lender!A:A,Apollo_Data___Inc_Lender!C:C,,)&amp;"","")</f>
        <v/>
      </c>
      <c r="D2522" s="8" t="str">
        <f>IFERROR(_xlfn.XLOOKUP(Apollo_Results[[#This Row],[Company Number ]],Apollo_Data___Inc_Lender!A:A,Apollo_Data___Inc_Lender!D:D,,)&amp;"","")</f>
        <v/>
      </c>
      <c r="E2522" s="19">
        <f>IFERROR(_xlfn.XLOOKUP(Apollo_Results[[#This Row],[Company Number ]],Apollo_Data___Inc_Lender!A:A,Apollo_Data___Inc_Lender!E:E,"",),"")</f>
        <v>0</v>
      </c>
      <c r="F2522" s="8" t="str">
        <f>IFERROR(_xlfn.XLOOKUP(Apollo_Results[[#This Row],[Company Number ]],Apollo_Data___Inc_Lender!A:A,Apollo_Data___Inc_Lender!F:F,"",0)&amp;"","")</f>
        <v/>
      </c>
      <c r="G2522" s="19">
        <f>_xlfn.XLOOKUP(Apollo_Results[[#This Row],[Company Number ]],Apollo_Data___Inc_Lender!A:A,Apollo_Data___Inc_Lender!G:G,"",0)</f>
        <v>0</v>
      </c>
      <c r="H2522" s="8" t="str">
        <f>IFERROR(Apollo_Data__Comp_No[[#This Row],[First Name]],"")</f>
        <v/>
      </c>
      <c r="I2522" s="8" t="str">
        <f>IFERROR(Apollo_Data__Comp_No[[#This Row],[Last Name]],"")</f>
        <v/>
      </c>
      <c r="M2522" s="8" t="str">
        <f>IFERROR(Apollo_Data__Comp_No[[#This Row],[Company Linkedin Url]],"")</f>
        <v/>
      </c>
      <c r="N2522" s="8" t="str">
        <f>IFERROR(Apollo_Data__Comp_No[[#This Row],[Website]],"")</f>
        <v/>
      </c>
      <c r="O2522" s="8" t="str">
        <f>IFERROR(Apollo_Data__Comp_No[[#This Row],[Company Address]],"")</f>
        <v/>
      </c>
      <c r="P2522" s="32"/>
    </row>
    <row r="2523" spans="2:16" x14ac:dyDescent="0.4">
      <c r="B2523" s="14" t="str">
        <f>IFERROR(Apollo_Data__Comp_No[[#This Row],[company]],"")</f>
        <v/>
      </c>
      <c r="C2523" s="14" t="str">
        <f>IFERROR(_xlfn.XLOOKUP(Apollo_Results[[#This Row],[Company Number ]],Apollo_Data___Inc_Lender!A:A,Apollo_Data___Inc_Lender!C:C,,)&amp;"","")</f>
        <v/>
      </c>
      <c r="D2523" s="8" t="str">
        <f>IFERROR(_xlfn.XLOOKUP(Apollo_Results[[#This Row],[Company Number ]],Apollo_Data___Inc_Lender!A:A,Apollo_Data___Inc_Lender!D:D,,)&amp;"","")</f>
        <v/>
      </c>
      <c r="E2523" s="19">
        <f>IFERROR(_xlfn.XLOOKUP(Apollo_Results[[#This Row],[Company Number ]],Apollo_Data___Inc_Lender!A:A,Apollo_Data___Inc_Lender!E:E,"",),"")</f>
        <v>0</v>
      </c>
      <c r="F2523" s="8" t="str">
        <f>IFERROR(_xlfn.XLOOKUP(Apollo_Results[[#This Row],[Company Number ]],Apollo_Data___Inc_Lender!A:A,Apollo_Data___Inc_Lender!F:F,"",0)&amp;"","")</f>
        <v/>
      </c>
      <c r="G2523" s="19">
        <f>_xlfn.XLOOKUP(Apollo_Results[[#This Row],[Company Number ]],Apollo_Data___Inc_Lender!A:A,Apollo_Data___Inc_Lender!G:G,"",0)</f>
        <v>0</v>
      </c>
      <c r="H2523" s="8" t="str">
        <f>IFERROR(Apollo_Data__Comp_No[[#This Row],[First Name]],"")</f>
        <v/>
      </c>
      <c r="I2523" s="8" t="str">
        <f>IFERROR(Apollo_Data__Comp_No[[#This Row],[Last Name]],"")</f>
        <v/>
      </c>
      <c r="M2523" s="8" t="str">
        <f>IFERROR(Apollo_Data__Comp_No[[#This Row],[Company Linkedin Url]],"")</f>
        <v/>
      </c>
      <c r="N2523" s="8" t="str">
        <f>IFERROR(Apollo_Data__Comp_No[[#This Row],[Website]],"")</f>
        <v/>
      </c>
      <c r="O2523" s="8" t="str">
        <f>IFERROR(Apollo_Data__Comp_No[[#This Row],[Company Address]],"")</f>
        <v/>
      </c>
      <c r="P2523" s="32"/>
    </row>
    <row r="2524" spans="2:16" x14ac:dyDescent="0.4">
      <c r="B2524" s="14" t="str">
        <f>IFERROR(Apollo_Data__Comp_No[[#This Row],[company]],"")</f>
        <v/>
      </c>
      <c r="C2524" s="14" t="str">
        <f>IFERROR(_xlfn.XLOOKUP(Apollo_Results[[#This Row],[Company Number ]],Apollo_Data___Inc_Lender!A:A,Apollo_Data___Inc_Lender!C:C,,)&amp;"","")</f>
        <v/>
      </c>
      <c r="D2524" s="8" t="str">
        <f>IFERROR(_xlfn.XLOOKUP(Apollo_Results[[#This Row],[Company Number ]],Apollo_Data___Inc_Lender!A:A,Apollo_Data___Inc_Lender!D:D,,)&amp;"","")</f>
        <v/>
      </c>
      <c r="E2524" s="19">
        <f>IFERROR(_xlfn.XLOOKUP(Apollo_Results[[#This Row],[Company Number ]],Apollo_Data___Inc_Lender!A:A,Apollo_Data___Inc_Lender!E:E,"",),"")</f>
        <v>0</v>
      </c>
      <c r="F2524" s="8" t="str">
        <f>IFERROR(_xlfn.XLOOKUP(Apollo_Results[[#This Row],[Company Number ]],Apollo_Data___Inc_Lender!A:A,Apollo_Data___Inc_Lender!F:F,"",0)&amp;"","")</f>
        <v/>
      </c>
      <c r="G2524" s="19">
        <f>_xlfn.XLOOKUP(Apollo_Results[[#This Row],[Company Number ]],Apollo_Data___Inc_Lender!A:A,Apollo_Data___Inc_Lender!G:G,"",0)</f>
        <v>0</v>
      </c>
      <c r="H2524" s="8" t="str">
        <f>IFERROR(Apollo_Data__Comp_No[[#This Row],[First Name]],"")</f>
        <v/>
      </c>
      <c r="I2524" s="8" t="str">
        <f>IFERROR(Apollo_Data__Comp_No[[#This Row],[Last Name]],"")</f>
        <v/>
      </c>
      <c r="M2524" s="8" t="str">
        <f>IFERROR(Apollo_Data__Comp_No[[#This Row],[Company Linkedin Url]],"")</f>
        <v/>
      </c>
      <c r="N2524" s="8" t="str">
        <f>IFERROR(Apollo_Data__Comp_No[[#This Row],[Website]],"")</f>
        <v/>
      </c>
      <c r="O2524" s="8" t="str">
        <f>IFERROR(Apollo_Data__Comp_No[[#This Row],[Company Address]],"")</f>
        <v/>
      </c>
      <c r="P2524" s="32"/>
    </row>
    <row r="2525" spans="2:16" x14ac:dyDescent="0.4">
      <c r="B2525" s="14" t="str">
        <f>IFERROR(Apollo_Data__Comp_No[[#This Row],[company]],"")</f>
        <v/>
      </c>
      <c r="C2525" s="14" t="str">
        <f>IFERROR(_xlfn.XLOOKUP(Apollo_Results[[#This Row],[Company Number ]],Apollo_Data___Inc_Lender!A:A,Apollo_Data___Inc_Lender!C:C,,)&amp;"","")</f>
        <v/>
      </c>
      <c r="D2525" s="8" t="str">
        <f>IFERROR(_xlfn.XLOOKUP(Apollo_Results[[#This Row],[Company Number ]],Apollo_Data___Inc_Lender!A:A,Apollo_Data___Inc_Lender!D:D,,)&amp;"","")</f>
        <v/>
      </c>
      <c r="E2525" s="19">
        <f>IFERROR(_xlfn.XLOOKUP(Apollo_Results[[#This Row],[Company Number ]],Apollo_Data___Inc_Lender!A:A,Apollo_Data___Inc_Lender!E:E,"",),"")</f>
        <v>0</v>
      </c>
      <c r="F2525" s="8" t="str">
        <f>IFERROR(_xlfn.XLOOKUP(Apollo_Results[[#This Row],[Company Number ]],Apollo_Data___Inc_Lender!A:A,Apollo_Data___Inc_Lender!F:F,"",0)&amp;"","")</f>
        <v/>
      </c>
      <c r="G2525" s="19">
        <f>_xlfn.XLOOKUP(Apollo_Results[[#This Row],[Company Number ]],Apollo_Data___Inc_Lender!A:A,Apollo_Data___Inc_Lender!G:G,"",0)</f>
        <v>0</v>
      </c>
      <c r="H2525" s="8" t="str">
        <f>IFERROR(Apollo_Data__Comp_No[[#This Row],[First Name]],"")</f>
        <v/>
      </c>
      <c r="I2525" s="8" t="str">
        <f>IFERROR(Apollo_Data__Comp_No[[#This Row],[Last Name]],"")</f>
        <v/>
      </c>
      <c r="M2525" s="8" t="str">
        <f>IFERROR(Apollo_Data__Comp_No[[#This Row],[Company Linkedin Url]],"")</f>
        <v/>
      </c>
      <c r="N2525" s="8" t="str">
        <f>IFERROR(Apollo_Data__Comp_No[[#This Row],[Website]],"")</f>
        <v/>
      </c>
      <c r="O2525" s="8" t="str">
        <f>IFERROR(Apollo_Data__Comp_No[[#This Row],[Company Address]],"")</f>
        <v/>
      </c>
      <c r="P2525" s="32"/>
    </row>
    <row r="2526" spans="2:16" x14ac:dyDescent="0.4">
      <c r="B2526" s="14" t="str">
        <f>IFERROR(Apollo_Data__Comp_No[[#This Row],[company]],"")</f>
        <v/>
      </c>
      <c r="C2526" s="14" t="str">
        <f>IFERROR(_xlfn.XLOOKUP(Apollo_Results[[#This Row],[Company Number ]],Apollo_Data___Inc_Lender!A:A,Apollo_Data___Inc_Lender!C:C,,)&amp;"","")</f>
        <v/>
      </c>
      <c r="D2526" s="8" t="str">
        <f>IFERROR(_xlfn.XLOOKUP(Apollo_Results[[#This Row],[Company Number ]],Apollo_Data___Inc_Lender!A:A,Apollo_Data___Inc_Lender!D:D,,)&amp;"","")</f>
        <v/>
      </c>
      <c r="E2526" s="19">
        <f>IFERROR(_xlfn.XLOOKUP(Apollo_Results[[#This Row],[Company Number ]],Apollo_Data___Inc_Lender!A:A,Apollo_Data___Inc_Lender!E:E,"",),"")</f>
        <v>0</v>
      </c>
      <c r="F2526" s="8" t="str">
        <f>IFERROR(_xlfn.XLOOKUP(Apollo_Results[[#This Row],[Company Number ]],Apollo_Data___Inc_Lender!A:A,Apollo_Data___Inc_Lender!F:F,"",0)&amp;"","")</f>
        <v/>
      </c>
      <c r="G2526" s="19">
        <f>_xlfn.XLOOKUP(Apollo_Results[[#This Row],[Company Number ]],Apollo_Data___Inc_Lender!A:A,Apollo_Data___Inc_Lender!G:G,"",0)</f>
        <v>0</v>
      </c>
      <c r="H2526" s="8" t="str">
        <f>IFERROR(Apollo_Data__Comp_No[[#This Row],[First Name]],"")</f>
        <v/>
      </c>
      <c r="I2526" s="8" t="str">
        <f>IFERROR(Apollo_Data__Comp_No[[#This Row],[Last Name]],"")</f>
        <v/>
      </c>
      <c r="M2526" s="8" t="str">
        <f>IFERROR(Apollo_Data__Comp_No[[#This Row],[Company Linkedin Url]],"")</f>
        <v/>
      </c>
      <c r="N2526" s="8" t="str">
        <f>IFERROR(Apollo_Data__Comp_No[[#This Row],[Website]],"")</f>
        <v/>
      </c>
      <c r="O2526" s="8" t="str">
        <f>IFERROR(Apollo_Data__Comp_No[[#This Row],[Company Address]],"")</f>
        <v/>
      </c>
      <c r="P2526" s="32"/>
    </row>
    <row r="2527" spans="2:16" x14ac:dyDescent="0.4">
      <c r="B2527" s="14" t="str">
        <f>IFERROR(Apollo_Data__Comp_No[[#This Row],[company]],"")</f>
        <v/>
      </c>
      <c r="C2527" s="14" t="str">
        <f>IFERROR(_xlfn.XLOOKUP(Apollo_Results[[#This Row],[Company Number ]],Apollo_Data___Inc_Lender!A:A,Apollo_Data___Inc_Lender!C:C,,)&amp;"","")</f>
        <v/>
      </c>
      <c r="D2527" s="8" t="str">
        <f>IFERROR(_xlfn.XLOOKUP(Apollo_Results[[#This Row],[Company Number ]],Apollo_Data___Inc_Lender!A:A,Apollo_Data___Inc_Lender!D:D,,)&amp;"","")</f>
        <v/>
      </c>
      <c r="E2527" s="19">
        <f>IFERROR(_xlfn.XLOOKUP(Apollo_Results[[#This Row],[Company Number ]],Apollo_Data___Inc_Lender!A:A,Apollo_Data___Inc_Lender!E:E,"",),"")</f>
        <v>0</v>
      </c>
      <c r="F2527" s="8" t="str">
        <f>IFERROR(_xlfn.XLOOKUP(Apollo_Results[[#This Row],[Company Number ]],Apollo_Data___Inc_Lender!A:A,Apollo_Data___Inc_Lender!F:F,"",0)&amp;"","")</f>
        <v/>
      </c>
      <c r="G2527" s="19">
        <f>_xlfn.XLOOKUP(Apollo_Results[[#This Row],[Company Number ]],Apollo_Data___Inc_Lender!A:A,Apollo_Data___Inc_Lender!G:G,"",0)</f>
        <v>0</v>
      </c>
      <c r="H2527" s="8" t="str">
        <f>IFERROR(Apollo_Data__Comp_No[[#This Row],[First Name]],"")</f>
        <v/>
      </c>
      <c r="I2527" s="8" t="str">
        <f>IFERROR(Apollo_Data__Comp_No[[#This Row],[Last Name]],"")</f>
        <v/>
      </c>
      <c r="M2527" s="8" t="str">
        <f>IFERROR(Apollo_Data__Comp_No[[#This Row],[Company Linkedin Url]],"")</f>
        <v/>
      </c>
      <c r="N2527" s="8" t="str">
        <f>IFERROR(Apollo_Data__Comp_No[[#This Row],[Website]],"")</f>
        <v/>
      </c>
      <c r="O2527" s="8" t="str">
        <f>IFERROR(Apollo_Data__Comp_No[[#This Row],[Company Address]],"")</f>
        <v/>
      </c>
      <c r="P2527" s="32"/>
    </row>
    <row r="2528" spans="2:16" x14ac:dyDescent="0.4">
      <c r="B2528" s="14" t="str">
        <f>IFERROR(Apollo_Data__Comp_No[[#This Row],[company]],"")</f>
        <v/>
      </c>
      <c r="C2528" s="14" t="str">
        <f>IFERROR(_xlfn.XLOOKUP(Apollo_Results[[#This Row],[Company Number ]],Apollo_Data___Inc_Lender!A:A,Apollo_Data___Inc_Lender!C:C,,)&amp;"","")</f>
        <v/>
      </c>
      <c r="D2528" s="8" t="str">
        <f>IFERROR(_xlfn.XLOOKUP(Apollo_Results[[#This Row],[Company Number ]],Apollo_Data___Inc_Lender!A:A,Apollo_Data___Inc_Lender!D:D,,)&amp;"","")</f>
        <v/>
      </c>
      <c r="E2528" s="19">
        <f>IFERROR(_xlfn.XLOOKUP(Apollo_Results[[#This Row],[Company Number ]],Apollo_Data___Inc_Lender!A:A,Apollo_Data___Inc_Lender!E:E,"",),"")</f>
        <v>0</v>
      </c>
      <c r="F2528" s="8" t="str">
        <f>IFERROR(_xlfn.XLOOKUP(Apollo_Results[[#This Row],[Company Number ]],Apollo_Data___Inc_Lender!A:A,Apollo_Data___Inc_Lender!F:F,"",0)&amp;"","")</f>
        <v/>
      </c>
      <c r="G2528" s="19">
        <f>_xlfn.XLOOKUP(Apollo_Results[[#This Row],[Company Number ]],Apollo_Data___Inc_Lender!A:A,Apollo_Data___Inc_Lender!G:G,"",0)</f>
        <v>0</v>
      </c>
      <c r="H2528" s="8" t="str">
        <f>IFERROR(Apollo_Data__Comp_No[[#This Row],[First Name]],"")</f>
        <v/>
      </c>
      <c r="I2528" s="8" t="str">
        <f>IFERROR(Apollo_Data__Comp_No[[#This Row],[Last Name]],"")</f>
        <v/>
      </c>
      <c r="M2528" s="8" t="str">
        <f>IFERROR(Apollo_Data__Comp_No[[#This Row],[Company Linkedin Url]],"")</f>
        <v/>
      </c>
      <c r="N2528" s="8" t="str">
        <f>IFERROR(Apollo_Data__Comp_No[[#This Row],[Website]],"")</f>
        <v/>
      </c>
      <c r="O2528" s="8" t="str">
        <f>IFERROR(Apollo_Data__Comp_No[[#This Row],[Company Address]],"")</f>
        <v/>
      </c>
      <c r="P2528" s="32"/>
    </row>
    <row r="2529" spans="2:16" x14ac:dyDescent="0.4">
      <c r="B2529" s="14" t="str">
        <f>IFERROR(Apollo_Data__Comp_No[[#This Row],[company]],"")</f>
        <v/>
      </c>
      <c r="C2529" s="14" t="str">
        <f>IFERROR(_xlfn.XLOOKUP(Apollo_Results[[#This Row],[Company Number ]],Apollo_Data___Inc_Lender!A:A,Apollo_Data___Inc_Lender!C:C,,)&amp;"","")</f>
        <v/>
      </c>
      <c r="D2529" s="8" t="str">
        <f>IFERROR(_xlfn.XLOOKUP(Apollo_Results[[#This Row],[Company Number ]],Apollo_Data___Inc_Lender!A:A,Apollo_Data___Inc_Lender!D:D,,)&amp;"","")</f>
        <v/>
      </c>
      <c r="E2529" s="19">
        <f>IFERROR(_xlfn.XLOOKUP(Apollo_Results[[#This Row],[Company Number ]],Apollo_Data___Inc_Lender!A:A,Apollo_Data___Inc_Lender!E:E,"",),"")</f>
        <v>0</v>
      </c>
      <c r="F2529" s="8" t="str">
        <f>IFERROR(_xlfn.XLOOKUP(Apollo_Results[[#This Row],[Company Number ]],Apollo_Data___Inc_Lender!A:A,Apollo_Data___Inc_Lender!F:F,"",0)&amp;"","")</f>
        <v/>
      </c>
      <c r="G2529" s="19">
        <f>_xlfn.XLOOKUP(Apollo_Results[[#This Row],[Company Number ]],Apollo_Data___Inc_Lender!A:A,Apollo_Data___Inc_Lender!G:G,"",0)</f>
        <v>0</v>
      </c>
      <c r="H2529" s="8" t="str">
        <f>IFERROR(Apollo_Data__Comp_No[[#This Row],[First Name]],"")</f>
        <v/>
      </c>
      <c r="I2529" s="8" t="str">
        <f>IFERROR(Apollo_Data__Comp_No[[#This Row],[Last Name]],"")</f>
        <v/>
      </c>
      <c r="M2529" s="8" t="str">
        <f>IFERROR(Apollo_Data__Comp_No[[#This Row],[Company Linkedin Url]],"")</f>
        <v/>
      </c>
      <c r="N2529" s="8" t="str">
        <f>IFERROR(Apollo_Data__Comp_No[[#This Row],[Website]],"")</f>
        <v/>
      </c>
      <c r="O2529" s="8" t="str">
        <f>IFERROR(Apollo_Data__Comp_No[[#This Row],[Company Address]],"")</f>
        <v/>
      </c>
      <c r="P2529" s="32"/>
    </row>
    <row r="2530" spans="2:16" x14ac:dyDescent="0.4">
      <c r="B2530" s="14" t="str">
        <f>IFERROR(Apollo_Data__Comp_No[[#This Row],[company]],"")</f>
        <v/>
      </c>
      <c r="C2530" s="14" t="str">
        <f>IFERROR(_xlfn.XLOOKUP(Apollo_Results[[#This Row],[Company Number ]],Apollo_Data___Inc_Lender!A:A,Apollo_Data___Inc_Lender!C:C,,)&amp;"","")</f>
        <v/>
      </c>
      <c r="D2530" s="8" t="str">
        <f>IFERROR(_xlfn.XLOOKUP(Apollo_Results[[#This Row],[Company Number ]],Apollo_Data___Inc_Lender!A:A,Apollo_Data___Inc_Lender!D:D,,)&amp;"","")</f>
        <v/>
      </c>
      <c r="E2530" s="19">
        <f>IFERROR(_xlfn.XLOOKUP(Apollo_Results[[#This Row],[Company Number ]],Apollo_Data___Inc_Lender!A:A,Apollo_Data___Inc_Lender!E:E,"",),"")</f>
        <v>0</v>
      </c>
      <c r="F2530" s="8" t="str">
        <f>IFERROR(_xlfn.XLOOKUP(Apollo_Results[[#This Row],[Company Number ]],Apollo_Data___Inc_Lender!A:A,Apollo_Data___Inc_Lender!F:F,"",0)&amp;"","")</f>
        <v/>
      </c>
      <c r="G2530" s="19">
        <f>_xlfn.XLOOKUP(Apollo_Results[[#This Row],[Company Number ]],Apollo_Data___Inc_Lender!A:A,Apollo_Data___Inc_Lender!G:G,"",0)</f>
        <v>0</v>
      </c>
      <c r="H2530" s="8" t="str">
        <f>IFERROR(Apollo_Data__Comp_No[[#This Row],[First Name]],"")</f>
        <v/>
      </c>
      <c r="I2530" s="8" t="str">
        <f>IFERROR(Apollo_Data__Comp_No[[#This Row],[Last Name]],"")</f>
        <v/>
      </c>
      <c r="M2530" s="8" t="str">
        <f>IFERROR(Apollo_Data__Comp_No[[#This Row],[Company Linkedin Url]],"")</f>
        <v/>
      </c>
      <c r="N2530" s="8" t="str">
        <f>IFERROR(Apollo_Data__Comp_No[[#This Row],[Website]],"")</f>
        <v/>
      </c>
      <c r="O2530" s="8" t="str">
        <f>IFERROR(Apollo_Data__Comp_No[[#This Row],[Company Address]],"")</f>
        <v/>
      </c>
      <c r="P2530" s="32"/>
    </row>
    <row r="2531" spans="2:16" x14ac:dyDescent="0.4">
      <c r="B2531" s="14" t="str">
        <f>IFERROR(Apollo_Data__Comp_No[[#This Row],[company]],"")</f>
        <v/>
      </c>
      <c r="C2531" s="14" t="str">
        <f>IFERROR(_xlfn.XLOOKUP(Apollo_Results[[#This Row],[Company Number ]],Apollo_Data___Inc_Lender!A:A,Apollo_Data___Inc_Lender!C:C,,)&amp;"","")</f>
        <v/>
      </c>
      <c r="D2531" s="8" t="str">
        <f>IFERROR(_xlfn.XLOOKUP(Apollo_Results[[#This Row],[Company Number ]],Apollo_Data___Inc_Lender!A:A,Apollo_Data___Inc_Lender!D:D,,)&amp;"","")</f>
        <v/>
      </c>
      <c r="E2531" s="19">
        <f>IFERROR(_xlfn.XLOOKUP(Apollo_Results[[#This Row],[Company Number ]],Apollo_Data___Inc_Lender!A:A,Apollo_Data___Inc_Lender!E:E,"",),"")</f>
        <v>0</v>
      </c>
      <c r="F2531" s="8" t="str">
        <f>IFERROR(_xlfn.XLOOKUP(Apollo_Results[[#This Row],[Company Number ]],Apollo_Data___Inc_Lender!A:A,Apollo_Data___Inc_Lender!F:F,"",0)&amp;"","")</f>
        <v/>
      </c>
      <c r="G2531" s="19">
        <f>_xlfn.XLOOKUP(Apollo_Results[[#This Row],[Company Number ]],Apollo_Data___Inc_Lender!A:A,Apollo_Data___Inc_Lender!G:G,"",0)</f>
        <v>0</v>
      </c>
      <c r="H2531" s="8" t="str">
        <f>IFERROR(Apollo_Data__Comp_No[[#This Row],[First Name]],"")</f>
        <v/>
      </c>
      <c r="I2531" s="8" t="str">
        <f>IFERROR(Apollo_Data__Comp_No[[#This Row],[Last Name]],"")</f>
        <v/>
      </c>
      <c r="M2531" s="8" t="str">
        <f>IFERROR(Apollo_Data__Comp_No[[#This Row],[Company Linkedin Url]],"")</f>
        <v/>
      </c>
      <c r="N2531" s="8" t="str">
        <f>IFERROR(Apollo_Data__Comp_No[[#This Row],[Website]],"")</f>
        <v/>
      </c>
      <c r="O2531" s="8" t="str">
        <f>IFERROR(Apollo_Data__Comp_No[[#This Row],[Company Address]],"")</f>
        <v/>
      </c>
      <c r="P2531" s="32"/>
    </row>
    <row r="2532" spans="2:16" x14ac:dyDescent="0.4">
      <c r="B2532" s="14" t="str">
        <f>IFERROR(Apollo_Data__Comp_No[[#This Row],[company]],"")</f>
        <v/>
      </c>
      <c r="C2532" s="14" t="str">
        <f>IFERROR(_xlfn.XLOOKUP(Apollo_Results[[#This Row],[Company Number ]],Apollo_Data___Inc_Lender!A:A,Apollo_Data___Inc_Lender!C:C,,)&amp;"","")</f>
        <v/>
      </c>
      <c r="D2532" s="8" t="str">
        <f>IFERROR(_xlfn.XLOOKUP(Apollo_Results[[#This Row],[Company Number ]],Apollo_Data___Inc_Lender!A:A,Apollo_Data___Inc_Lender!D:D,,)&amp;"","")</f>
        <v/>
      </c>
      <c r="E2532" s="19">
        <f>IFERROR(_xlfn.XLOOKUP(Apollo_Results[[#This Row],[Company Number ]],Apollo_Data___Inc_Lender!A:A,Apollo_Data___Inc_Lender!E:E,"",),"")</f>
        <v>0</v>
      </c>
      <c r="F2532" s="8" t="str">
        <f>IFERROR(_xlfn.XLOOKUP(Apollo_Results[[#This Row],[Company Number ]],Apollo_Data___Inc_Lender!A:A,Apollo_Data___Inc_Lender!F:F,"",0)&amp;"","")</f>
        <v/>
      </c>
      <c r="G2532" s="19">
        <f>_xlfn.XLOOKUP(Apollo_Results[[#This Row],[Company Number ]],Apollo_Data___Inc_Lender!A:A,Apollo_Data___Inc_Lender!G:G,"",0)</f>
        <v>0</v>
      </c>
      <c r="H2532" s="8" t="str">
        <f>IFERROR(Apollo_Data__Comp_No[[#This Row],[First Name]],"")</f>
        <v/>
      </c>
      <c r="I2532" s="8" t="str">
        <f>IFERROR(Apollo_Data__Comp_No[[#This Row],[Last Name]],"")</f>
        <v/>
      </c>
      <c r="M2532" s="8" t="str">
        <f>IFERROR(Apollo_Data__Comp_No[[#This Row],[Company Linkedin Url]],"")</f>
        <v/>
      </c>
      <c r="N2532" s="8" t="str">
        <f>IFERROR(Apollo_Data__Comp_No[[#This Row],[Website]],"")</f>
        <v/>
      </c>
      <c r="O2532" s="8" t="str">
        <f>IFERROR(Apollo_Data__Comp_No[[#This Row],[Company Address]],"")</f>
        <v/>
      </c>
      <c r="P2532" s="32"/>
    </row>
    <row r="2533" spans="2:16" x14ac:dyDescent="0.4">
      <c r="B2533" s="14" t="str">
        <f>IFERROR(Apollo_Data__Comp_No[[#This Row],[company]],"")</f>
        <v/>
      </c>
      <c r="C2533" s="14" t="str">
        <f>IFERROR(_xlfn.XLOOKUP(Apollo_Results[[#This Row],[Company Number ]],Apollo_Data___Inc_Lender!A:A,Apollo_Data___Inc_Lender!C:C,,)&amp;"","")</f>
        <v/>
      </c>
      <c r="D2533" s="8" t="str">
        <f>IFERROR(_xlfn.XLOOKUP(Apollo_Results[[#This Row],[Company Number ]],Apollo_Data___Inc_Lender!A:A,Apollo_Data___Inc_Lender!D:D,,)&amp;"","")</f>
        <v/>
      </c>
      <c r="E2533" s="19">
        <f>IFERROR(_xlfn.XLOOKUP(Apollo_Results[[#This Row],[Company Number ]],Apollo_Data___Inc_Lender!A:A,Apollo_Data___Inc_Lender!E:E,"",),"")</f>
        <v>0</v>
      </c>
      <c r="F2533" s="8" t="str">
        <f>IFERROR(_xlfn.XLOOKUP(Apollo_Results[[#This Row],[Company Number ]],Apollo_Data___Inc_Lender!A:A,Apollo_Data___Inc_Lender!F:F,"",0)&amp;"","")</f>
        <v/>
      </c>
      <c r="G2533" s="19">
        <f>_xlfn.XLOOKUP(Apollo_Results[[#This Row],[Company Number ]],Apollo_Data___Inc_Lender!A:A,Apollo_Data___Inc_Lender!G:G,"",0)</f>
        <v>0</v>
      </c>
      <c r="H2533" s="8" t="str">
        <f>IFERROR(Apollo_Data__Comp_No[[#This Row],[First Name]],"")</f>
        <v/>
      </c>
      <c r="I2533" s="8" t="str">
        <f>IFERROR(Apollo_Data__Comp_No[[#This Row],[Last Name]],"")</f>
        <v/>
      </c>
      <c r="M2533" s="8" t="str">
        <f>IFERROR(Apollo_Data__Comp_No[[#This Row],[Company Linkedin Url]],"")</f>
        <v/>
      </c>
      <c r="N2533" s="8" t="str">
        <f>IFERROR(Apollo_Data__Comp_No[[#This Row],[Website]],"")</f>
        <v/>
      </c>
      <c r="O2533" s="8" t="str">
        <f>IFERROR(Apollo_Data__Comp_No[[#This Row],[Company Address]],"")</f>
        <v/>
      </c>
      <c r="P2533" s="32"/>
    </row>
    <row r="2534" spans="2:16" x14ac:dyDescent="0.4">
      <c r="B2534" s="14" t="str">
        <f>IFERROR(Apollo_Data__Comp_No[[#This Row],[company]],"")</f>
        <v/>
      </c>
      <c r="C2534" s="14" t="str">
        <f>IFERROR(_xlfn.XLOOKUP(Apollo_Results[[#This Row],[Company Number ]],Apollo_Data___Inc_Lender!A:A,Apollo_Data___Inc_Lender!C:C,,)&amp;"","")</f>
        <v/>
      </c>
      <c r="D2534" s="8" t="str">
        <f>IFERROR(_xlfn.XLOOKUP(Apollo_Results[[#This Row],[Company Number ]],Apollo_Data___Inc_Lender!A:A,Apollo_Data___Inc_Lender!D:D,,)&amp;"","")</f>
        <v/>
      </c>
      <c r="E2534" s="19">
        <f>IFERROR(_xlfn.XLOOKUP(Apollo_Results[[#This Row],[Company Number ]],Apollo_Data___Inc_Lender!A:A,Apollo_Data___Inc_Lender!E:E,"",),"")</f>
        <v>0</v>
      </c>
      <c r="F2534" s="8" t="str">
        <f>IFERROR(_xlfn.XLOOKUP(Apollo_Results[[#This Row],[Company Number ]],Apollo_Data___Inc_Lender!A:A,Apollo_Data___Inc_Lender!F:F,"",0)&amp;"","")</f>
        <v/>
      </c>
      <c r="G2534" s="19">
        <f>_xlfn.XLOOKUP(Apollo_Results[[#This Row],[Company Number ]],Apollo_Data___Inc_Lender!A:A,Apollo_Data___Inc_Lender!G:G,"",0)</f>
        <v>0</v>
      </c>
      <c r="H2534" s="8" t="str">
        <f>IFERROR(Apollo_Data__Comp_No[[#This Row],[First Name]],"")</f>
        <v/>
      </c>
      <c r="I2534" s="8" t="str">
        <f>IFERROR(Apollo_Data__Comp_No[[#This Row],[Last Name]],"")</f>
        <v/>
      </c>
      <c r="M2534" s="8" t="str">
        <f>IFERROR(Apollo_Data__Comp_No[[#This Row],[Company Linkedin Url]],"")</f>
        <v/>
      </c>
      <c r="N2534" s="8" t="str">
        <f>IFERROR(Apollo_Data__Comp_No[[#This Row],[Website]],"")</f>
        <v/>
      </c>
      <c r="O2534" s="8" t="str">
        <f>IFERROR(Apollo_Data__Comp_No[[#This Row],[Company Address]],"")</f>
        <v/>
      </c>
      <c r="P2534" s="32"/>
    </row>
    <row r="2535" spans="2:16" x14ac:dyDescent="0.4">
      <c r="B2535" s="14" t="str">
        <f>IFERROR(Apollo_Data__Comp_No[[#This Row],[company]],"")</f>
        <v/>
      </c>
      <c r="C2535" s="14" t="str">
        <f>IFERROR(_xlfn.XLOOKUP(Apollo_Results[[#This Row],[Company Number ]],Apollo_Data___Inc_Lender!A:A,Apollo_Data___Inc_Lender!C:C,,)&amp;"","")</f>
        <v/>
      </c>
      <c r="D2535" s="8" t="str">
        <f>IFERROR(_xlfn.XLOOKUP(Apollo_Results[[#This Row],[Company Number ]],Apollo_Data___Inc_Lender!A:A,Apollo_Data___Inc_Lender!D:D,,)&amp;"","")</f>
        <v/>
      </c>
      <c r="E2535" s="19">
        <f>IFERROR(_xlfn.XLOOKUP(Apollo_Results[[#This Row],[Company Number ]],Apollo_Data___Inc_Lender!A:A,Apollo_Data___Inc_Lender!E:E,"",),"")</f>
        <v>0</v>
      </c>
      <c r="F2535" s="8" t="str">
        <f>IFERROR(_xlfn.XLOOKUP(Apollo_Results[[#This Row],[Company Number ]],Apollo_Data___Inc_Lender!A:A,Apollo_Data___Inc_Lender!F:F,"",0)&amp;"","")</f>
        <v/>
      </c>
      <c r="G2535" s="19">
        <f>_xlfn.XLOOKUP(Apollo_Results[[#This Row],[Company Number ]],Apollo_Data___Inc_Lender!A:A,Apollo_Data___Inc_Lender!G:G,"",0)</f>
        <v>0</v>
      </c>
      <c r="H2535" s="8" t="str">
        <f>IFERROR(Apollo_Data__Comp_No[[#This Row],[First Name]],"")</f>
        <v/>
      </c>
      <c r="I2535" s="8" t="str">
        <f>IFERROR(Apollo_Data__Comp_No[[#This Row],[Last Name]],"")</f>
        <v/>
      </c>
      <c r="M2535" s="8" t="str">
        <f>IFERROR(Apollo_Data__Comp_No[[#This Row],[Company Linkedin Url]],"")</f>
        <v/>
      </c>
      <c r="N2535" s="8" t="str">
        <f>IFERROR(Apollo_Data__Comp_No[[#This Row],[Website]],"")</f>
        <v/>
      </c>
      <c r="O2535" s="8" t="str">
        <f>IFERROR(Apollo_Data__Comp_No[[#This Row],[Company Address]],"")</f>
        <v/>
      </c>
      <c r="P2535" s="32"/>
    </row>
    <row r="2536" spans="2:16" x14ac:dyDescent="0.4">
      <c r="B2536" s="14" t="str">
        <f>IFERROR(Apollo_Data__Comp_No[[#This Row],[company]],"")</f>
        <v/>
      </c>
      <c r="C2536" s="14" t="str">
        <f>IFERROR(_xlfn.XLOOKUP(Apollo_Results[[#This Row],[Company Number ]],Apollo_Data___Inc_Lender!A:A,Apollo_Data___Inc_Lender!C:C,,)&amp;"","")</f>
        <v/>
      </c>
      <c r="D2536" s="8" t="str">
        <f>IFERROR(_xlfn.XLOOKUP(Apollo_Results[[#This Row],[Company Number ]],Apollo_Data___Inc_Lender!A:A,Apollo_Data___Inc_Lender!D:D,,)&amp;"","")</f>
        <v/>
      </c>
      <c r="E2536" s="19">
        <f>IFERROR(_xlfn.XLOOKUP(Apollo_Results[[#This Row],[Company Number ]],Apollo_Data___Inc_Lender!A:A,Apollo_Data___Inc_Lender!E:E,"",),"")</f>
        <v>0</v>
      </c>
      <c r="F2536" s="8" t="str">
        <f>IFERROR(_xlfn.XLOOKUP(Apollo_Results[[#This Row],[Company Number ]],Apollo_Data___Inc_Lender!A:A,Apollo_Data___Inc_Lender!F:F,"",0)&amp;"","")</f>
        <v/>
      </c>
      <c r="G2536" s="19">
        <f>_xlfn.XLOOKUP(Apollo_Results[[#This Row],[Company Number ]],Apollo_Data___Inc_Lender!A:A,Apollo_Data___Inc_Lender!G:G,"",0)</f>
        <v>0</v>
      </c>
      <c r="H2536" s="8" t="str">
        <f>IFERROR(Apollo_Data__Comp_No[[#This Row],[First Name]],"")</f>
        <v/>
      </c>
      <c r="I2536" s="8" t="str">
        <f>IFERROR(Apollo_Data__Comp_No[[#This Row],[Last Name]],"")</f>
        <v/>
      </c>
      <c r="M2536" s="8" t="str">
        <f>IFERROR(Apollo_Data__Comp_No[[#This Row],[Company Linkedin Url]],"")</f>
        <v/>
      </c>
      <c r="N2536" s="8" t="str">
        <f>IFERROR(Apollo_Data__Comp_No[[#This Row],[Website]],"")</f>
        <v/>
      </c>
      <c r="O2536" s="8" t="str">
        <f>IFERROR(Apollo_Data__Comp_No[[#This Row],[Company Address]],"")</f>
        <v/>
      </c>
      <c r="P2536" s="32"/>
    </row>
    <row r="2537" spans="2:16" x14ac:dyDescent="0.4">
      <c r="B2537" s="14" t="str">
        <f>IFERROR(Apollo_Data__Comp_No[[#This Row],[company]],"")</f>
        <v/>
      </c>
      <c r="C2537" s="14" t="str">
        <f>IFERROR(_xlfn.XLOOKUP(Apollo_Results[[#This Row],[Company Number ]],Apollo_Data___Inc_Lender!A:A,Apollo_Data___Inc_Lender!C:C,,)&amp;"","")</f>
        <v/>
      </c>
      <c r="D2537" s="8" t="str">
        <f>IFERROR(_xlfn.XLOOKUP(Apollo_Results[[#This Row],[Company Number ]],Apollo_Data___Inc_Lender!A:A,Apollo_Data___Inc_Lender!D:D,,)&amp;"","")</f>
        <v/>
      </c>
      <c r="E2537" s="19">
        <f>IFERROR(_xlfn.XLOOKUP(Apollo_Results[[#This Row],[Company Number ]],Apollo_Data___Inc_Lender!A:A,Apollo_Data___Inc_Lender!E:E,"",),"")</f>
        <v>0</v>
      </c>
      <c r="F2537" s="8" t="str">
        <f>IFERROR(_xlfn.XLOOKUP(Apollo_Results[[#This Row],[Company Number ]],Apollo_Data___Inc_Lender!A:A,Apollo_Data___Inc_Lender!F:F,"",0)&amp;"","")</f>
        <v/>
      </c>
      <c r="G2537" s="19">
        <f>_xlfn.XLOOKUP(Apollo_Results[[#This Row],[Company Number ]],Apollo_Data___Inc_Lender!A:A,Apollo_Data___Inc_Lender!G:G,"",0)</f>
        <v>0</v>
      </c>
      <c r="H2537" s="8" t="str">
        <f>IFERROR(Apollo_Data__Comp_No[[#This Row],[First Name]],"")</f>
        <v/>
      </c>
      <c r="I2537" s="8" t="str">
        <f>IFERROR(Apollo_Data__Comp_No[[#This Row],[Last Name]],"")</f>
        <v/>
      </c>
      <c r="M2537" s="8" t="str">
        <f>IFERROR(Apollo_Data__Comp_No[[#This Row],[Company Linkedin Url]],"")</f>
        <v/>
      </c>
      <c r="N2537" s="8" t="str">
        <f>IFERROR(Apollo_Data__Comp_No[[#This Row],[Website]],"")</f>
        <v/>
      </c>
      <c r="O2537" s="8" t="str">
        <f>IFERROR(Apollo_Data__Comp_No[[#This Row],[Company Address]],"")</f>
        <v/>
      </c>
      <c r="P2537" s="32"/>
    </row>
    <row r="2538" spans="2:16" x14ac:dyDescent="0.4">
      <c r="B2538" s="14" t="str">
        <f>IFERROR(Apollo_Data__Comp_No[[#This Row],[company]],"")</f>
        <v/>
      </c>
      <c r="C2538" s="14" t="str">
        <f>IFERROR(_xlfn.XLOOKUP(Apollo_Results[[#This Row],[Company Number ]],Apollo_Data___Inc_Lender!A:A,Apollo_Data___Inc_Lender!C:C,,)&amp;"","")</f>
        <v/>
      </c>
      <c r="D2538" s="8" t="str">
        <f>IFERROR(_xlfn.XLOOKUP(Apollo_Results[[#This Row],[Company Number ]],Apollo_Data___Inc_Lender!A:A,Apollo_Data___Inc_Lender!D:D,,)&amp;"","")</f>
        <v/>
      </c>
      <c r="E2538" s="19">
        <f>IFERROR(_xlfn.XLOOKUP(Apollo_Results[[#This Row],[Company Number ]],Apollo_Data___Inc_Lender!A:A,Apollo_Data___Inc_Lender!E:E,"",),"")</f>
        <v>0</v>
      </c>
      <c r="F2538" s="8" t="str">
        <f>IFERROR(_xlfn.XLOOKUP(Apollo_Results[[#This Row],[Company Number ]],Apollo_Data___Inc_Lender!A:A,Apollo_Data___Inc_Lender!F:F,"",0)&amp;"","")</f>
        <v/>
      </c>
      <c r="G2538" s="19">
        <f>_xlfn.XLOOKUP(Apollo_Results[[#This Row],[Company Number ]],Apollo_Data___Inc_Lender!A:A,Apollo_Data___Inc_Lender!G:G,"",0)</f>
        <v>0</v>
      </c>
      <c r="H2538" s="8" t="str">
        <f>IFERROR(Apollo_Data__Comp_No[[#This Row],[First Name]],"")</f>
        <v/>
      </c>
      <c r="I2538" s="8" t="str">
        <f>IFERROR(Apollo_Data__Comp_No[[#This Row],[Last Name]],"")</f>
        <v/>
      </c>
      <c r="M2538" s="8" t="str">
        <f>IFERROR(Apollo_Data__Comp_No[[#This Row],[Company Linkedin Url]],"")</f>
        <v/>
      </c>
      <c r="N2538" s="8" t="str">
        <f>IFERROR(Apollo_Data__Comp_No[[#This Row],[Website]],"")</f>
        <v/>
      </c>
      <c r="O2538" s="8" t="str">
        <f>IFERROR(Apollo_Data__Comp_No[[#This Row],[Company Address]],"")</f>
        <v/>
      </c>
      <c r="P2538" s="32"/>
    </row>
    <row r="2539" spans="2:16" x14ac:dyDescent="0.4">
      <c r="B2539" s="14" t="str">
        <f>IFERROR(Apollo_Data__Comp_No[[#This Row],[company]],"")</f>
        <v/>
      </c>
      <c r="C2539" s="14" t="str">
        <f>IFERROR(_xlfn.XLOOKUP(Apollo_Results[[#This Row],[Company Number ]],Apollo_Data___Inc_Lender!A:A,Apollo_Data___Inc_Lender!C:C,,)&amp;"","")</f>
        <v/>
      </c>
      <c r="D2539" s="8" t="str">
        <f>IFERROR(_xlfn.XLOOKUP(Apollo_Results[[#This Row],[Company Number ]],Apollo_Data___Inc_Lender!A:A,Apollo_Data___Inc_Lender!D:D,,)&amp;"","")</f>
        <v/>
      </c>
      <c r="E2539" s="19">
        <f>IFERROR(_xlfn.XLOOKUP(Apollo_Results[[#This Row],[Company Number ]],Apollo_Data___Inc_Lender!A:A,Apollo_Data___Inc_Lender!E:E,"",),"")</f>
        <v>0</v>
      </c>
      <c r="F2539" s="8" t="str">
        <f>IFERROR(_xlfn.XLOOKUP(Apollo_Results[[#This Row],[Company Number ]],Apollo_Data___Inc_Lender!A:A,Apollo_Data___Inc_Lender!F:F,"",0)&amp;"","")</f>
        <v/>
      </c>
      <c r="G2539" s="19">
        <f>_xlfn.XLOOKUP(Apollo_Results[[#This Row],[Company Number ]],Apollo_Data___Inc_Lender!A:A,Apollo_Data___Inc_Lender!G:G,"",0)</f>
        <v>0</v>
      </c>
      <c r="H2539" s="8" t="str">
        <f>IFERROR(Apollo_Data__Comp_No[[#This Row],[First Name]],"")</f>
        <v/>
      </c>
      <c r="I2539" s="8" t="str">
        <f>IFERROR(Apollo_Data__Comp_No[[#This Row],[Last Name]],"")</f>
        <v/>
      </c>
      <c r="M2539" s="8" t="str">
        <f>IFERROR(Apollo_Data__Comp_No[[#This Row],[Company Linkedin Url]],"")</f>
        <v/>
      </c>
      <c r="N2539" s="8" t="str">
        <f>IFERROR(Apollo_Data__Comp_No[[#This Row],[Website]],"")</f>
        <v/>
      </c>
      <c r="O2539" s="8" t="str">
        <f>IFERROR(Apollo_Data__Comp_No[[#This Row],[Company Address]],"")</f>
        <v/>
      </c>
      <c r="P2539" s="32"/>
    </row>
    <row r="2540" spans="2:16" x14ac:dyDescent="0.4">
      <c r="B2540" s="14" t="str">
        <f>IFERROR(Apollo_Data__Comp_No[[#This Row],[company]],"")</f>
        <v/>
      </c>
      <c r="C2540" s="14" t="str">
        <f>IFERROR(_xlfn.XLOOKUP(Apollo_Results[[#This Row],[Company Number ]],Apollo_Data___Inc_Lender!A:A,Apollo_Data___Inc_Lender!C:C,,)&amp;"","")</f>
        <v/>
      </c>
      <c r="D2540" s="8" t="str">
        <f>IFERROR(_xlfn.XLOOKUP(Apollo_Results[[#This Row],[Company Number ]],Apollo_Data___Inc_Lender!A:A,Apollo_Data___Inc_Lender!D:D,,)&amp;"","")</f>
        <v/>
      </c>
      <c r="E2540" s="19">
        <f>IFERROR(_xlfn.XLOOKUP(Apollo_Results[[#This Row],[Company Number ]],Apollo_Data___Inc_Lender!A:A,Apollo_Data___Inc_Lender!E:E,"",),"")</f>
        <v>0</v>
      </c>
      <c r="F2540" s="8" t="str">
        <f>IFERROR(_xlfn.XLOOKUP(Apollo_Results[[#This Row],[Company Number ]],Apollo_Data___Inc_Lender!A:A,Apollo_Data___Inc_Lender!F:F,"",0)&amp;"","")</f>
        <v/>
      </c>
      <c r="G2540" s="19">
        <f>_xlfn.XLOOKUP(Apollo_Results[[#This Row],[Company Number ]],Apollo_Data___Inc_Lender!A:A,Apollo_Data___Inc_Lender!G:G,"",0)</f>
        <v>0</v>
      </c>
      <c r="H2540" s="8" t="str">
        <f>IFERROR(Apollo_Data__Comp_No[[#This Row],[First Name]],"")</f>
        <v/>
      </c>
      <c r="I2540" s="8" t="str">
        <f>IFERROR(Apollo_Data__Comp_No[[#This Row],[Last Name]],"")</f>
        <v/>
      </c>
      <c r="M2540" s="8" t="str">
        <f>IFERROR(Apollo_Data__Comp_No[[#This Row],[Company Linkedin Url]],"")</f>
        <v/>
      </c>
      <c r="N2540" s="8" t="str">
        <f>IFERROR(Apollo_Data__Comp_No[[#This Row],[Website]],"")</f>
        <v/>
      </c>
      <c r="O2540" s="8" t="str">
        <f>IFERROR(Apollo_Data__Comp_No[[#This Row],[Company Address]],"")</f>
        <v/>
      </c>
      <c r="P2540" s="32"/>
    </row>
    <row r="2541" spans="2:16" x14ac:dyDescent="0.4">
      <c r="B2541" s="14" t="str">
        <f>IFERROR(Apollo_Data__Comp_No[[#This Row],[company]],"")</f>
        <v/>
      </c>
      <c r="C2541" s="14" t="str">
        <f>IFERROR(_xlfn.XLOOKUP(Apollo_Results[[#This Row],[Company Number ]],Apollo_Data___Inc_Lender!A:A,Apollo_Data___Inc_Lender!C:C,,)&amp;"","")</f>
        <v/>
      </c>
      <c r="D2541" s="8" t="str">
        <f>IFERROR(_xlfn.XLOOKUP(Apollo_Results[[#This Row],[Company Number ]],Apollo_Data___Inc_Lender!A:A,Apollo_Data___Inc_Lender!D:D,,)&amp;"","")</f>
        <v/>
      </c>
      <c r="E2541" s="19">
        <f>IFERROR(_xlfn.XLOOKUP(Apollo_Results[[#This Row],[Company Number ]],Apollo_Data___Inc_Lender!A:A,Apollo_Data___Inc_Lender!E:E,"",),"")</f>
        <v>0</v>
      </c>
      <c r="F2541" s="8" t="str">
        <f>IFERROR(_xlfn.XLOOKUP(Apollo_Results[[#This Row],[Company Number ]],Apollo_Data___Inc_Lender!A:A,Apollo_Data___Inc_Lender!F:F,"",0)&amp;"","")</f>
        <v/>
      </c>
      <c r="G2541" s="19">
        <f>_xlfn.XLOOKUP(Apollo_Results[[#This Row],[Company Number ]],Apollo_Data___Inc_Lender!A:A,Apollo_Data___Inc_Lender!G:G,"",0)</f>
        <v>0</v>
      </c>
      <c r="H2541" s="8" t="str">
        <f>IFERROR(Apollo_Data__Comp_No[[#This Row],[First Name]],"")</f>
        <v/>
      </c>
      <c r="I2541" s="8" t="str">
        <f>IFERROR(Apollo_Data__Comp_No[[#This Row],[Last Name]],"")</f>
        <v/>
      </c>
      <c r="M2541" s="8" t="str">
        <f>IFERROR(Apollo_Data__Comp_No[[#This Row],[Company Linkedin Url]],"")</f>
        <v/>
      </c>
      <c r="N2541" s="8" t="str">
        <f>IFERROR(Apollo_Data__Comp_No[[#This Row],[Website]],"")</f>
        <v/>
      </c>
      <c r="O2541" s="8" t="str">
        <f>IFERROR(Apollo_Data__Comp_No[[#This Row],[Company Address]],"")</f>
        <v/>
      </c>
      <c r="P2541" s="32"/>
    </row>
    <row r="2542" spans="2:16" x14ac:dyDescent="0.4">
      <c r="B2542" s="14" t="str">
        <f>IFERROR(Apollo_Data__Comp_No[[#This Row],[company]],"")</f>
        <v/>
      </c>
      <c r="C2542" s="14" t="str">
        <f>IFERROR(_xlfn.XLOOKUP(Apollo_Results[[#This Row],[Company Number ]],Apollo_Data___Inc_Lender!A:A,Apollo_Data___Inc_Lender!C:C,,)&amp;"","")</f>
        <v/>
      </c>
      <c r="D2542" s="8" t="str">
        <f>IFERROR(_xlfn.XLOOKUP(Apollo_Results[[#This Row],[Company Number ]],Apollo_Data___Inc_Lender!A:A,Apollo_Data___Inc_Lender!D:D,,)&amp;"","")</f>
        <v/>
      </c>
      <c r="E2542" s="19">
        <f>IFERROR(_xlfn.XLOOKUP(Apollo_Results[[#This Row],[Company Number ]],Apollo_Data___Inc_Lender!A:A,Apollo_Data___Inc_Lender!E:E,"",),"")</f>
        <v>0</v>
      </c>
      <c r="F2542" s="8" t="str">
        <f>IFERROR(_xlfn.XLOOKUP(Apollo_Results[[#This Row],[Company Number ]],Apollo_Data___Inc_Lender!A:A,Apollo_Data___Inc_Lender!F:F,"",0)&amp;"","")</f>
        <v/>
      </c>
      <c r="G2542" s="19">
        <f>_xlfn.XLOOKUP(Apollo_Results[[#This Row],[Company Number ]],Apollo_Data___Inc_Lender!A:A,Apollo_Data___Inc_Lender!G:G,"",0)</f>
        <v>0</v>
      </c>
      <c r="H2542" s="8" t="str">
        <f>IFERROR(Apollo_Data__Comp_No[[#This Row],[First Name]],"")</f>
        <v/>
      </c>
      <c r="I2542" s="8" t="str">
        <f>IFERROR(Apollo_Data__Comp_No[[#This Row],[Last Name]],"")</f>
        <v/>
      </c>
      <c r="M2542" s="8" t="str">
        <f>IFERROR(Apollo_Data__Comp_No[[#This Row],[Company Linkedin Url]],"")</f>
        <v/>
      </c>
      <c r="N2542" s="8" t="str">
        <f>IFERROR(Apollo_Data__Comp_No[[#This Row],[Website]],"")</f>
        <v/>
      </c>
      <c r="O2542" s="8" t="str">
        <f>IFERROR(Apollo_Data__Comp_No[[#This Row],[Company Address]],"")</f>
        <v/>
      </c>
      <c r="P2542" s="32"/>
    </row>
    <row r="2543" spans="2:16" x14ac:dyDescent="0.4">
      <c r="B2543" s="14" t="str">
        <f>IFERROR(Apollo_Data__Comp_No[[#This Row],[company]],"")</f>
        <v/>
      </c>
      <c r="C2543" s="14" t="str">
        <f>IFERROR(_xlfn.XLOOKUP(Apollo_Results[[#This Row],[Company Number ]],Apollo_Data___Inc_Lender!A:A,Apollo_Data___Inc_Lender!C:C,,)&amp;"","")</f>
        <v/>
      </c>
      <c r="D2543" s="8" t="str">
        <f>IFERROR(_xlfn.XLOOKUP(Apollo_Results[[#This Row],[Company Number ]],Apollo_Data___Inc_Lender!A:A,Apollo_Data___Inc_Lender!D:D,,)&amp;"","")</f>
        <v/>
      </c>
      <c r="E2543" s="19">
        <f>IFERROR(_xlfn.XLOOKUP(Apollo_Results[[#This Row],[Company Number ]],Apollo_Data___Inc_Lender!A:A,Apollo_Data___Inc_Lender!E:E,"",),"")</f>
        <v>0</v>
      </c>
      <c r="F2543" s="8" t="str">
        <f>IFERROR(_xlfn.XLOOKUP(Apollo_Results[[#This Row],[Company Number ]],Apollo_Data___Inc_Lender!A:A,Apollo_Data___Inc_Lender!F:F,"",0)&amp;"","")</f>
        <v/>
      </c>
      <c r="G2543" s="19">
        <f>_xlfn.XLOOKUP(Apollo_Results[[#This Row],[Company Number ]],Apollo_Data___Inc_Lender!A:A,Apollo_Data___Inc_Lender!G:G,"",0)</f>
        <v>0</v>
      </c>
      <c r="H2543" s="8" t="str">
        <f>IFERROR(Apollo_Data__Comp_No[[#This Row],[First Name]],"")</f>
        <v/>
      </c>
      <c r="I2543" s="8" t="str">
        <f>IFERROR(Apollo_Data__Comp_No[[#This Row],[Last Name]],"")</f>
        <v/>
      </c>
      <c r="M2543" s="8" t="str">
        <f>IFERROR(Apollo_Data__Comp_No[[#This Row],[Company Linkedin Url]],"")</f>
        <v/>
      </c>
      <c r="N2543" s="8" t="str">
        <f>IFERROR(Apollo_Data__Comp_No[[#This Row],[Website]],"")</f>
        <v/>
      </c>
      <c r="O2543" s="8" t="str">
        <f>IFERROR(Apollo_Data__Comp_No[[#This Row],[Company Address]],"")</f>
        <v/>
      </c>
      <c r="P2543" s="32"/>
    </row>
    <row r="2544" spans="2:16" x14ac:dyDescent="0.4">
      <c r="B2544" s="14" t="str">
        <f>IFERROR(Apollo_Data__Comp_No[[#This Row],[company]],"")</f>
        <v/>
      </c>
      <c r="C2544" s="14" t="str">
        <f>IFERROR(_xlfn.XLOOKUP(Apollo_Results[[#This Row],[Company Number ]],Apollo_Data___Inc_Lender!A:A,Apollo_Data___Inc_Lender!C:C,,)&amp;"","")</f>
        <v/>
      </c>
      <c r="D2544" s="8" t="str">
        <f>IFERROR(_xlfn.XLOOKUP(Apollo_Results[[#This Row],[Company Number ]],Apollo_Data___Inc_Lender!A:A,Apollo_Data___Inc_Lender!D:D,,)&amp;"","")</f>
        <v/>
      </c>
      <c r="E2544" s="19">
        <f>IFERROR(_xlfn.XLOOKUP(Apollo_Results[[#This Row],[Company Number ]],Apollo_Data___Inc_Lender!A:A,Apollo_Data___Inc_Lender!E:E,"",),"")</f>
        <v>0</v>
      </c>
      <c r="F2544" s="8" t="str">
        <f>IFERROR(_xlfn.XLOOKUP(Apollo_Results[[#This Row],[Company Number ]],Apollo_Data___Inc_Lender!A:A,Apollo_Data___Inc_Lender!F:F,"",0)&amp;"","")</f>
        <v/>
      </c>
      <c r="G2544" s="19">
        <f>_xlfn.XLOOKUP(Apollo_Results[[#This Row],[Company Number ]],Apollo_Data___Inc_Lender!A:A,Apollo_Data___Inc_Lender!G:G,"",0)</f>
        <v>0</v>
      </c>
      <c r="H2544" s="8" t="str">
        <f>IFERROR(Apollo_Data__Comp_No[[#This Row],[First Name]],"")</f>
        <v/>
      </c>
      <c r="I2544" s="8" t="str">
        <f>IFERROR(Apollo_Data__Comp_No[[#This Row],[Last Name]],"")</f>
        <v/>
      </c>
      <c r="M2544" s="8" t="str">
        <f>IFERROR(Apollo_Data__Comp_No[[#This Row],[Company Linkedin Url]],"")</f>
        <v/>
      </c>
      <c r="N2544" s="8" t="str">
        <f>IFERROR(Apollo_Data__Comp_No[[#This Row],[Website]],"")</f>
        <v/>
      </c>
      <c r="O2544" s="8" t="str">
        <f>IFERROR(Apollo_Data__Comp_No[[#This Row],[Company Address]],"")</f>
        <v/>
      </c>
      <c r="P2544" s="32"/>
    </row>
    <row r="2545" spans="2:16" x14ac:dyDescent="0.4">
      <c r="B2545" s="14" t="str">
        <f>IFERROR(Apollo_Data__Comp_No[[#This Row],[company]],"")</f>
        <v/>
      </c>
      <c r="C2545" s="14" t="str">
        <f>IFERROR(_xlfn.XLOOKUP(Apollo_Results[[#This Row],[Company Number ]],Apollo_Data___Inc_Lender!A:A,Apollo_Data___Inc_Lender!C:C,,)&amp;"","")</f>
        <v/>
      </c>
      <c r="D2545" s="8" t="str">
        <f>IFERROR(_xlfn.XLOOKUP(Apollo_Results[[#This Row],[Company Number ]],Apollo_Data___Inc_Lender!A:A,Apollo_Data___Inc_Lender!D:D,,)&amp;"","")</f>
        <v/>
      </c>
      <c r="E2545" s="19">
        <f>IFERROR(_xlfn.XLOOKUP(Apollo_Results[[#This Row],[Company Number ]],Apollo_Data___Inc_Lender!A:A,Apollo_Data___Inc_Lender!E:E,"",),"")</f>
        <v>0</v>
      </c>
      <c r="F2545" s="8" t="str">
        <f>IFERROR(_xlfn.XLOOKUP(Apollo_Results[[#This Row],[Company Number ]],Apollo_Data___Inc_Lender!A:A,Apollo_Data___Inc_Lender!F:F,"",0)&amp;"","")</f>
        <v/>
      </c>
      <c r="G2545" s="19">
        <f>_xlfn.XLOOKUP(Apollo_Results[[#This Row],[Company Number ]],Apollo_Data___Inc_Lender!A:A,Apollo_Data___Inc_Lender!G:G,"",0)</f>
        <v>0</v>
      </c>
      <c r="H2545" s="8" t="str">
        <f>IFERROR(Apollo_Data__Comp_No[[#This Row],[First Name]],"")</f>
        <v/>
      </c>
      <c r="I2545" s="8" t="str">
        <f>IFERROR(Apollo_Data__Comp_No[[#This Row],[Last Name]],"")</f>
        <v/>
      </c>
      <c r="M2545" s="8" t="str">
        <f>IFERROR(Apollo_Data__Comp_No[[#This Row],[Company Linkedin Url]],"")</f>
        <v/>
      </c>
      <c r="N2545" s="8" t="str">
        <f>IFERROR(Apollo_Data__Comp_No[[#This Row],[Website]],"")</f>
        <v/>
      </c>
      <c r="O2545" s="8" t="str">
        <f>IFERROR(Apollo_Data__Comp_No[[#This Row],[Company Address]],"")</f>
        <v/>
      </c>
      <c r="P2545" s="32"/>
    </row>
    <row r="2546" spans="2:16" x14ac:dyDescent="0.4">
      <c r="B2546" s="14" t="str">
        <f>IFERROR(Apollo_Data__Comp_No[[#This Row],[company]],"")</f>
        <v/>
      </c>
      <c r="C2546" s="14" t="str">
        <f>IFERROR(_xlfn.XLOOKUP(Apollo_Results[[#This Row],[Company Number ]],Apollo_Data___Inc_Lender!A:A,Apollo_Data___Inc_Lender!C:C,,)&amp;"","")</f>
        <v/>
      </c>
      <c r="D2546" s="8" t="str">
        <f>IFERROR(_xlfn.XLOOKUP(Apollo_Results[[#This Row],[Company Number ]],Apollo_Data___Inc_Lender!A:A,Apollo_Data___Inc_Lender!D:D,,)&amp;"","")</f>
        <v/>
      </c>
      <c r="E2546" s="19">
        <f>IFERROR(_xlfn.XLOOKUP(Apollo_Results[[#This Row],[Company Number ]],Apollo_Data___Inc_Lender!A:A,Apollo_Data___Inc_Lender!E:E,"",),"")</f>
        <v>0</v>
      </c>
      <c r="F2546" s="8" t="str">
        <f>IFERROR(_xlfn.XLOOKUP(Apollo_Results[[#This Row],[Company Number ]],Apollo_Data___Inc_Lender!A:A,Apollo_Data___Inc_Lender!F:F,"",0)&amp;"","")</f>
        <v/>
      </c>
      <c r="G2546" s="19">
        <f>_xlfn.XLOOKUP(Apollo_Results[[#This Row],[Company Number ]],Apollo_Data___Inc_Lender!A:A,Apollo_Data___Inc_Lender!G:G,"",0)</f>
        <v>0</v>
      </c>
      <c r="H2546" s="8" t="str">
        <f>IFERROR(Apollo_Data__Comp_No[[#This Row],[First Name]],"")</f>
        <v/>
      </c>
      <c r="I2546" s="8" t="str">
        <f>IFERROR(Apollo_Data__Comp_No[[#This Row],[Last Name]],"")</f>
        <v/>
      </c>
      <c r="M2546" s="8" t="str">
        <f>IFERROR(Apollo_Data__Comp_No[[#This Row],[Company Linkedin Url]],"")</f>
        <v/>
      </c>
      <c r="N2546" s="8" t="str">
        <f>IFERROR(Apollo_Data__Comp_No[[#This Row],[Website]],"")</f>
        <v/>
      </c>
      <c r="O2546" s="8" t="str">
        <f>IFERROR(Apollo_Data__Comp_No[[#This Row],[Company Address]],"")</f>
        <v/>
      </c>
      <c r="P2546" s="32"/>
    </row>
    <row r="2547" spans="2:16" x14ac:dyDescent="0.4">
      <c r="B2547" s="14" t="str">
        <f>IFERROR(Apollo_Data__Comp_No[[#This Row],[company]],"")</f>
        <v/>
      </c>
      <c r="C2547" s="14" t="str">
        <f>IFERROR(_xlfn.XLOOKUP(Apollo_Results[[#This Row],[Company Number ]],Apollo_Data___Inc_Lender!A:A,Apollo_Data___Inc_Lender!C:C,,)&amp;"","")</f>
        <v/>
      </c>
      <c r="D2547" s="8" t="str">
        <f>IFERROR(_xlfn.XLOOKUP(Apollo_Results[[#This Row],[Company Number ]],Apollo_Data___Inc_Lender!A:A,Apollo_Data___Inc_Lender!D:D,,)&amp;"","")</f>
        <v/>
      </c>
      <c r="E2547" s="19">
        <f>IFERROR(_xlfn.XLOOKUP(Apollo_Results[[#This Row],[Company Number ]],Apollo_Data___Inc_Lender!A:A,Apollo_Data___Inc_Lender!E:E,"",),"")</f>
        <v>0</v>
      </c>
      <c r="F2547" s="8" t="str">
        <f>IFERROR(_xlfn.XLOOKUP(Apollo_Results[[#This Row],[Company Number ]],Apollo_Data___Inc_Lender!A:A,Apollo_Data___Inc_Lender!F:F,"",0)&amp;"","")</f>
        <v/>
      </c>
      <c r="G2547" s="19">
        <f>_xlfn.XLOOKUP(Apollo_Results[[#This Row],[Company Number ]],Apollo_Data___Inc_Lender!A:A,Apollo_Data___Inc_Lender!G:G,"",0)</f>
        <v>0</v>
      </c>
      <c r="H2547" s="8" t="str">
        <f>IFERROR(Apollo_Data__Comp_No[[#This Row],[First Name]],"")</f>
        <v/>
      </c>
      <c r="I2547" s="8" t="str">
        <f>IFERROR(Apollo_Data__Comp_No[[#This Row],[Last Name]],"")</f>
        <v/>
      </c>
      <c r="M2547" s="8" t="str">
        <f>IFERROR(Apollo_Data__Comp_No[[#This Row],[Company Linkedin Url]],"")</f>
        <v/>
      </c>
      <c r="N2547" s="8" t="str">
        <f>IFERROR(Apollo_Data__Comp_No[[#This Row],[Website]],"")</f>
        <v/>
      </c>
      <c r="O2547" s="8" t="str">
        <f>IFERROR(Apollo_Data__Comp_No[[#This Row],[Company Address]],"")</f>
        <v/>
      </c>
      <c r="P2547" s="32"/>
    </row>
    <row r="2548" spans="2:16" x14ac:dyDescent="0.4">
      <c r="B2548" s="14" t="str">
        <f>IFERROR(Apollo_Data__Comp_No[[#This Row],[company]],"")</f>
        <v/>
      </c>
      <c r="C2548" s="14" t="str">
        <f>IFERROR(_xlfn.XLOOKUP(Apollo_Results[[#This Row],[Company Number ]],Apollo_Data___Inc_Lender!A:A,Apollo_Data___Inc_Lender!C:C,,)&amp;"","")</f>
        <v/>
      </c>
      <c r="D2548" s="8" t="str">
        <f>IFERROR(_xlfn.XLOOKUP(Apollo_Results[[#This Row],[Company Number ]],Apollo_Data___Inc_Lender!A:A,Apollo_Data___Inc_Lender!D:D,,)&amp;"","")</f>
        <v/>
      </c>
      <c r="E2548" s="19">
        <f>IFERROR(_xlfn.XLOOKUP(Apollo_Results[[#This Row],[Company Number ]],Apollo_Data___Inc_Lender!A:A,Apollo_Data___Inc_Lender!E:E,"",),"")</f>
        <v>0</v>
      </c>
      <c r="F2548" s="8" t="str">
        <f>IFERROR(_xlfn.XLOOKUP(Apollo_Results[[#This Row],[Company Number ]],Apollo_Data___Inc_Lender!A:A,Apollo_Data___Inc_Lender!F:F,"",0)&amp;"","")</f>
        <v/>
      </c>
      <c r="G2548" s="19">
        <f>_xlfn.XLOOKUP(Apollo_Results[[#This Row],[Company Number ]],Apollo_Data___Inc_Lender!A:A,Apollo_Data___Inc_Lender!G:G,"",0)</f>
        <v>0</v>
      </c>
      <c r="H2548" s="8" t="str">
        <f>IFERROR(Apollo_Data__Comp_No[[#This Row],[First Name]],"")</f>
        <v/>
      </c>
      <c r="I2548" s="8" t="str">
        <f>IFERROR(Apollo_Data__Comp_No[[#This Row],[Last Name]],"")</f>
        <v/>
      </c>
      <c r="M2548" s="8" t="str">
        <f>IFERROR(Apollo_Data__Comp_No[[#This Row],[Company Linkedin Url]],"")</f>
        <v/>
      </c>
      <c r="N2548" s="8" t="str">
        <f>IFERROR(Apollo_Data__Comp_No[[#This Row],[Website]],"")</f>
        <v/>
      </c>
      <c r="O2548" s="8" t="str">
        <f>IFERROR(Apollo_Data__Comp_No[[#This Row],[Company Address]],"")</f>
        <v/>
      </c>
      <c r="P2548" s="32"/>
    </row>
    <row r="2549" spans="2:16" x14ac:dyDescent="0.4">
      <c r="B2549" s="14" t="str">
        <f>IFERROR(Apollo_Data__Comp_No[[#This Row],[company]],"")</f>
        <v/>
      </c>
      <c r="C2549" s="14" t="str">
        <f>IFERROR(_xlfn.XLOOKUP(Apollo_Results[[#This Row],[Company Number ]],Apollo_Data___Inc_Lender!A:A,Apollo_Data___Inc_Lender!C:C,,)&amp;"","")</f>
        <v/>
      </c>
      <c r="D2549" s="8" t="str">
        <f>IFERROR(_xlfn.XLOOKUP(Apollo_Results[[#This Row],[Company Number ]],Apollo_Data___Inc_Lender!A:A,Apollo_Data___Inc_Lender!D:D,,)&amp;"","")</f>
        <v/>
      </c>
      <c r="E2549" s="19">
        <f>IFERROR(_xlfn.XLOOKUP(Apollo_Results[[#This Row],[Company Number ]],Apollo_Data___Inc_Lender!A:A,Apollo_Data___Inc_Lender!E:E,"",),"")</f>
        <v>0</v>
      </c>
      <c r="F2549" s="8" t="str">
        <f>IFERROR(_xlfn.XLOOKUP(Apollo_Results[[#This Row],[Company Number ]],Apollo_Data___Inc_Lender!A:A,Apollo_Data___Inc_Lender!F:F,"",0)&amp;"","")</f>
        <v/>
      </c>
      <c r="G2549" s="19">
        <f>_xlfn.XLOOKUP(Apollo_Results[[#This Row],[Company Number ]],Apollo_Data___Inc_Lender!A:A,Apollo_Data___Inc_Lender!G:G,"",0)</f>
        <v>0</v>
      </c>
      <c r="H2549" s="8" t="str">
        <f>IFERROR(Apollo_Data__Comp_No[[#This Row],[First Name]],"")</f>
        <v/>
      </c>
      <c r="I2549" s="8" t="str">
        <f>IFERROR(Apollo_Data__Comp_No[[#This Row],[Last Name]],"")</f>
        <v/>
      </c>
      <c r="M2549" s="8" t="str">
        <f>IFERROR(Apollo_Data__Comp_No[[#This Row],[Company Linkedin Url]],"")</f>
        <v/>
      </c>
      <c r="N2549" s="8" t="str">
        <f>IFERROR(Apollo_Data__Comp_No[[#This Row],[Website]],"")</f>
        <v/>
      </c>
      <c r="O2549" s="8" t="str">
        <f>IFERROR(Apollo_Data__Comp_No[[#This Row],[Company Address]],"")</f>
        <v/>
      </c>
      <c r="P2549" s="32"/>
    </row>
    <row r="2550" spans="2:16" x14ac:dyDescent="0.4">
      <c r="B2550" s="14" t="str">
        <f>IFERROR(Apollo_Data__Comp_No[[#This Row],[company]],"")</f>
        <v/>
      </c>
      <c r="C2550" s="14" t="str">
        <f>IFERROR(_xlfn.XLOOKUP(Apollo_Results[[#This Row],[Company Number ]],Apollo_Data___Inc_Lender!A:A,Apollo_Data___Inc_Lender!C:C,,)&amp;"","")</f>
        <v/>
      </c>
      <c r="D2550" s="8" t="str">
        <f>IFERROR(_xlfn.XLOOKUP(Apollo_Results[[#This Row],[Company Number ]],Apollo_Data___Inc_Lender!A:A,Apollo_Data___Inc_Lender!D:D,,)&amp;"","")</f>
        <v/>
      </c>
      <c r="E2550" s="19">
        <f>IFERROR(_xlfn.XLOOKUP(Apollo_Results[[#This Row],[Company Number ]],Apollo_Data___Inc_Lender!A:A,Apollo_Data___Inc_Lender!E:E,"",),"")</f>
        <v>0</v>
      </c>
      <c r="F2550" s="8" t="str">
        <f>IFERROR(_xlfn.XLOOKUP(Apollo_Results[[#This Row],[Company Number ]],Apollo_Data___Inc_Lender!A:A,Apollo_Data___Inc_Lender!F:F,"",0)&amp;"","")</f>
        <v/>
      </c>
      <c r="G2550" s="19">
        <f>_xlfn.XLOOKUP(Apollo_Results[[#This Row],[Company Number ]],Apollo_Data___Inc_Lender!A:A,Apollo_Data___Inc_Lender!G:G,"",0)</f>
        <v>0</v>
      </c>
      <c r="H2550" s="8" t="str">
        <f>IFERROR(Apollo_Data__Comp_No[[#This Row],[First Name]],"")</f>
        <v/>
      </c>
      <c r="I2550" s="8" t="str">
        <f>IFERROR(Apollo_Data__Comp_No[[#This Row],[Last Name]],"")</f>
        <v/>
      </c>
      <c r="M2550" s="8" t="str">
        <f>IFERROR(Apollo_Data__Comp_No[[#This Row],[Company Linkedin Url]],"")</f>
        <v/>
      </c>
      <c r="N2550" s="8" t="str">
        <f>IFERROR(Apollo_Data__Comp_No[[#This Row],[Website]],"")</f>
        <v/>
      </c>
      <c r="O2550" s="8" t="str">
        <f>IFERROR(Apollo_Data__Comp_No[[#This Row],[Company Address]],"")</f>
        <v/>
      </c>
      <c r="P2550" s="32"/>
    </row>
    <row r="2551" spans="2:16" x14ac:dyDescent="0.4">
      <c r="B2551" s="14" t="str">
        <f>IFERROR(Apollo_Data__Comp_No[[#This Row],[company]],"")</f>
        <v/>
      </c>
      <c r="C2551" s="14" t="str">
        <f>IFERROR(_xlfn.XLOOKUP(Apollo_Results[[#This Row],[Company Number ]],Apollo_Data___Inc_Lender!A:A,Apollo_Data___Inc_Lender!C:C,,)&amp;"","")</f>
        <v/>
      </c>
      <c r="D2551" s="8" t="str">
        <f>IFERROR(_xlfn.XLOOKUP(Apollo_Results[[#This Row],[Company Number ]],Apollo_Data___Inc_Lender!A:A,Apollo_Data___Inc_Lender!D:D,,)&amp;"","")</f>
        <v/>
      </c>
      <c r="E2551" s="19">
        <f>IFERROR(_xlfn.XLOOKUP(Apollo_Results[[#This Row],[Company Number ]],Apollo_Data___Inc_Lender!A:A,Apollo_Data___Inc_Lender!E:E,"",),"")</f>
        <v>0</v>
      </c>
      <c r="F2551" s="8" t="str">
        <f>IFERROR(_xlfn.XLOOKUP(Apollo_Results[[#This Row],[Company Number ]],Apollo_Data___Inc_Lender!A:A,Apollo_Data___Inc_Lender!F:F,"",0)&amp;"","")</f>
        <v/>
      </c>
      <c r="G2551" s="19">
        <f>_xlfn.XLOOKUP(Apollo_Results[[#This Row],[Company Number ]],Apollo_Data___Inc_Lender!A:A,Apollo_Data___Inc_Lender!G:G,"",0)</f>
        <v>0</v>
      </c>
      <c r="H2551" s="8" t="str">
        <f>IFERROR(Apollo_Data__Comp_No[[#This Row],[First Name]],"")</f>
        <v/>
      </c>
      <c r="I2551" s="8" t="str">
        <f>IFERROR(Apollo_Data__Comp_No[[#This Row],[Last Name]],"")</f>
        <v/>
      </c>
      <c r="M2551" s="8" t="str">
        <f>IFERROR(Apollo_Data__Comp_No[[#This Row],[Company Linkedin Url]],"")</f>
        <v/>
      </c>
      <c r="N2551" s="8" t="str">
        <f>IFERROR(Apollo_Data__Comp_No[[#This Row],[Website]],"")</f>
        <v/>
      </c>
      <c r="O2551" s="8" t="str">
        <f>IFERROR(Apollo_Data__Comp_No[[#This Row],[Company Address]],"")</f>
        <v/>
      </c>
      <c r="P2551" s="32"/>
    </row>
    <row r="2552" spans="2:16" x14ac:dyDescent="0.4">
      <c r="B2552" s="14" t="str">
        <f>IFERROR(Apollo_Data__Comp_No[[#This Row],[company]],"")</f>
        <v/>
      </c>
      <c r="C2552" s="14" t="str">
        <f>IFERROR(_xlfn.XLOOKUP(Apollo_Results[[#This Row],[Company Number ]],Apollo_Data___Inc_Lender!A:A,Apollo_Data___Inc_Lender!C:C,,)&amp;"","")</f>
        <v/>
      </c>
      <c r="D2552" s="8" t="str">
        <f>IFERROR(_xlfn.XLOOKUP(Apollo_Results[[#This Row],[Company Number ]],Apollo_Data___Inc_Lender!A:A,Apollo_Data___Inc_Lender!D:D,,)&amp;"","")</f>
        <v/>
      </c>
      <c r="E2552" s="19">
        <f>IFERROR(_xlfn.XLOOKUP(Apollo_Results[[#This Row],[Company Number ]],Apollo_Data___Inc_Lender!A:A,Apollo_Data___Inc_Lender!E:E,"",),"")</f>
        <v>0</v>
      </c>
      <c r="F2552" s="8" t="str">
        <f>IFERROR(_xlfn.XLOOKUP(Apollo_Results[[#This Row],[Company Number ]],Apollo_Data___Inc_Lender!A:A,Apollo_Data___Inc_Lender!F:F,"",0)&amp;"","")</f>
        <v/>
      </c>
      <c r="G2552" s="19">
        <f>_xlfn.XLOOKUP(Apollo_Results[[#This Row],[Company Number ]],Apollo_Data___Inc_Lender!A:A,Apollo_Data___Inc_Lender!G:G,"",0)</f>
        <v>0</v>
      </c>
      <c r="H2552" s="8" t="str">
        <f>IFERROR(Apollo_Data__Comp_No[[#This Row],[First Name]],"")</f>
        <v/>
      </c>
      <c r="I2552" s="8" t="str">
        <f>IFERROR(Apollo_Data__Comp_No[[#This Row],[Last Name]],"")</f>
        <v/>
      </c>
      <c r="M2552" s="8" t="str">
        <f>IFERROR(Apollo_Data__Comp_No[[#This Row],[Company Linkedin Url]],"")</f>
        <v/>
      </c>
      <c r="N2552" s="8" t="str">
        <f>IFERROR(Apollo_Data__Comp_No[[#This Row],[Website]],"")</f>
        <v/>
      </c>
      <c r="O2552" s="8" t="str">
        <f>IFERROR(Apollo_Data__Comp_No[[#This Row],[Company Address]],"")</f>
        <v/>
      </c>
      <c r="P2552" s="32"/>
    </row>
    <row r="2553" spans="2:16" x14ac:dyDescent="0.4">
      <c r="B2553" s="14" t="str">
        <f>IFERROR(Apollo_Data__Comp_No[[#This Row],[company]],"")</f>
        <v/>
      </c>
      <c r="C2553" s="14" t="str">
        <f>IFERROR(_xlfn.XLOOKUP(Apollo_Results[[#This Row],[Company Number ]],Apollo_Data___Inc_Lender!A:A,Apollo_Data___Inc_Lender!C:C,,)&amp;"","")</f>
        <v/>
      </c>
      <c r="D2553" s="8" t="str">
        <f>IFERROR(_xlfn.XLOOKUP(Apollo_Results[[#This Row],[Company Number ]],Apollo_Data___Inc_Lender!A:A,Apollo_Data___Inc_Lender!D:D,,)&amp;"","")</f>
        <v/>
      </c>
      <c r="E2553" s="19">
        <f>IFERROR(_xlfn.XLOOKUP(Apollo_Results[[#This Row],[Company Number ]],Apollo_Data___Inc_Lender!A:A,Apollo_Data___Inc_Lender!E:E,"",),"")</f>
        <v>0</v>
      </c>
      <c r="F2553" s="8" t="str">
        <f>IFERROR(_xlfn.XLOOKUP(Apollo_Results[[#This Row],[Company Number ]],Apollo_Data___Inc_Lender!A:A,Apollo_Data___Inc_Lender!F:F,"",0)&amp;"","")</f>
        <v/>
      </c>
      <c r="G2553" s="19">
        <f>_xlfn.XLOOKUP(Apollo_Results[[#This Row],[Company Number ]],Apollo_Data___Inc_Lender!A:A,Apollo_Data___Inc_Lender!G:G,"",0)</f>
        <v>0</v>
      </c>
      <c r="H2553" s="8" t="str">
        <f>IFERROR(Apollo_Data__Comp_No[[#This Row],[First Name]],"")</f>
        <v/>
      </c>
      <c r="I2553" s="8" t="str">
        <f>IFERROR(Apollo_Data__Comp_No[[#This Row],[Last Name]],"")</f>
        <v/>
      </c>
      <c r="M2553" s="8" t="str">
        <f>IFERROR(Apollo_Data__Comp_No[[#This Row],[Company Linkedin Url]],"")</f>
        <v/>
      </c>
      <c r="N2553" s="8" t="str">
        <f>IFERROR(Apollo_Data__Comp_No[[#This Row],[Website]],"")</f>
        <v/>
      </c>
      <c r="O2553" s="8" t="str">
        <f>IFERROR(Apollo_Data__Comp_No[[#This Row],[Company Address]],"")</f>
        <v/>
      </c>
      <c r="P2553" s="32"/>
    </row>
    <row r="2554" spans="2:16" x14ac:dyDescent="0.4">
      <c r="B2554" s="14" t="str">
        <f>IFERROR(Apollo_Data__Comp_No[[#This Row],[company]],"")</f>
        <v/>
      </c>
      <c r="C2554" s="14" t="str">
        <f>IFERROR(_xlfn.XLOOKUP(Apollo_Results[[#This Row],[Company Number ]],Apollo_Data___Inc_Lender!A:A,Apollo_Data___Inc_Lender!C:C,,)&amp;"","")</f>
        <v/>
      </c>
      <c r="D2554" s="8" t="str">
        <f>IFERROR(_xlfn.XLOOKUP(Apollo_Results[[#This Row],[Company Number ]],Apollo_Data___Inc_Lender!A:A,Apollo_Data___Inc_Lender!D:D,,)&amp;"","")</f>
        <v/>
      </c>
      <c r="E2554" s="19">
        <f>IFERROR(_xlfn.XLOOKUP(Apollo_Results[[#This Row],[Company Number ]],Apollo_Data___Inc_Lender!A:A,Apollo_Data___Inc_Lender!E:E,"",),"")</f>
        <v>0</v>
      </c>
      <c r="F2554" s="8" t="str">
        <f>IFERROR(_xlfn.XLOOKUP(Apollo_Results[[#This Row],[Company Number ]],Apollo_Data___Inc_Lender!A:A,Apollo_Data___Inc_Lender!F:F,"",0)&amp;"","")</f>
        <v/>
      </c>
      <c r="G2554" s="19">
        <f>_xlfn.XLOOKUP(Apollo_Results[[#This Row],[Company Number ]],Apollo_Data___Inc_Lender!A:A,Apollo_Data___Inc_Lender!G:G,"",0)</f>
        <v>0</v>
      </c>
      <c r="H2554" s="8" t="str">
        <f>IFERROR(Apollo_Data__Comp_No[[#This Row],[First Name]],"")</f>
        <v/>
      </c>
      <c r="I2554" s="8" t="str">
        <f>IFERROR(Apollo_Data__Comp_No[[#This Row],[Last Name]],"")</f>
        <v/>
      </c>
      <c r="M2554" s="8" t="str">
        <f>IFERROR(Apollo_Data__Comp_No[[#This Row],[Company Linkedin Url]],"")</f>
        <v/>
      </c>
      <c r="N2554" s="8" t="str">
        <f>IFERROR(Apollo_Data__Comp_No[[#This Row],[Website]],"")</f>
        <v/>
      </c>
      <c r="O2554" s="8" t="str">
        <f>IFERROR(Apollo_Data__Comp_No[[#This Row],[Company Address]],"")</f>
        <v/>
      </c>
      <c r="P2554" s="32"/>
    </row>
    <row r="2555" spans="2:16" x14ac:dyDescent="0.4">
      <c r="B2555" s="14" t="str">
        <f>IFERROR(Apollo_Data__Comp_No[[#This Row],[company]],"")</f>
        <v/>
      </c>
      <c r="C2555" s="14" t="str">
        <f>IFERROR(_xlfn.XLOOKUP(Apollo_Results[[#This Row],[Company Number ]],Apollo_Data___Inc_Lender!A:A,Apollo_Data___Inc_Lender!C:C,,)&amp;"","")</f>
        <v/>
      </c>
      <c r="D2555" s="8" t="str">
        <f>IFERROR(_xlfn.XLOOKUP(Apollo_Results[[#This Row],[Company Number ]],Apollo_Data___Inc_Lender!A:A,Apollo_Data___Inc_Lender!D:D,,)&amp;"","")</f>
        <v/>
      </c>
      <c r="E2555" s="19">
        <f>IFERROR(_xlfn.XLOOKUP(Apollo_Results[[#This Row],[Company Number ]],Apollo_Data___Inc_Lender!A:A,Apollo_Data___Inc_Lender!E:E,"",),"")</f>
        <v>0</v>
      </c>
      <c r="F2555" s="8" t="str">
        <f>IFERROR(_xlfn.XLOOKUP(Apollo_Results[[#This Row],[Company Number ]],Apollo_Data___Inc_Lender!A:A,Apollo_Data___Inc_Lender!F:F,"",0)&amp;"","")</f>
        <v/>
      </c>
      <c r="G2555" s="19">
        <f>_xlfn.XLOOKUP(Apollo_Results[[#This Row],[Company Number ]],Apollo_Data___Inc_Lender!A:A,Apollo_Data___Inc_Lender!G:G,"",0)</f>
        <v>0</v>
      </c>
      <c r="H2555" s="8" t="str">
        <f>IFERROR(Apollo_Data__Comp_No[[#This Row],[First Name]],"")</f>
        <v/>
      </c>
      <c r="I2555" s="8" t="str">
        <f>IFERROR(Apollo_Data__Comp_No[[#This Row],[Last Name]],"")</f>
        <v/>
      </c>
      <c r="M2555" s="8" t="str">
        <f>IFERROR(Apollo_Data__Comp_No[[#This Row],[Company Linkedin Url]],"")</f>
        <v/>
      </c>
      <c r="N2555" s="8" t="str">
        <f>IFERROR(Apollo_Data__Comp_No[[#This Row],[Website]],"")</f>
        <v/>
      </c>
      <c r="O2555" s="8" t="str">
        <f>IFERROR(Apollo_Data__Comp_No[[#This Row],[Company Address]],"")</f>
        <v/>
      </c>
      <c r="P2555" s="32"/>
    </row>
    <row r="2556" spans="2:16" x14ac:dyDescent="0.4">
      <c r="B2556" s="14" t="str">
        <f>IFERROR(Apollo_Data__Comp_No[[#This Row],[company]],"")</f>
        <v/>
      </c>
      <c r="C2556" s="14" t="str">
        <f>IFERROR(_xlfn.XLOOKUP(Apollo_Results[[#This Row],[Company Number ]],Apollo_Data___Inc_Lender!A:A,Apollo_Data___Inc_Lender!C:C,,)&amp;"","")</f>
        <v/>
      </c>
      <c r="D2556" s="8" t="str">
        <f>IFERROR(_xlfn.XLOOKUP(Apollo_Results[[#This Row],[Company Number ]],Apollo_Data___Inc_Lender!A:A,Apollo_Data___Inc_Lender!D:D,,)&amp;"","")</f>
        <v/>
      </c>
      <c r="E2556" s="19">
        <f>IFERROR(_xlfn.XLOOKUP(Apollo_Results[[#This Row],[Company Number ]],Apollo_Data___Inc_Lender!A:A,Apollo_Data___Inc_Lender!E:E,"",),"")</f>
        <v>0</v>
      </c>
      <c r="F2556" s="8" t="str">
        <f>IFERROR(_xlfn.XLOOKUP(Apollo_Results[[#This Row],[Company Number ]],Apollo_Data___Inc_Lender!A:A,Apollo_Data___Inc_Lender!F:F,"",0)&amp;"","")</f>
        <v/>
      </c>
      <c r="G2556" s="19">
        <f>_xlfn.XLOOKUP(Apollo_Results[[#This Row],[Company Number ]],Apollo_Data___Inc_Lender!A:A,Apollo_Data___Inc_Lender!G:G,"",0)</f>
        <v>0</v>
      </c>
      <c r="H2556" s="8" t="str">
        <f>IFERROR(Apollo_Data__Comp_No[[#This Row],[First Name]],"")</f>
        <v/>
      </c>
      <c r="I2556" s="8" t="str">
        <f>IFERROR(Apollo_Data__Comp_No[[#This Row],[Last Name]],"")</f>
        <v/>
      </c>
      <c r="M2556" s="8" t="str">
        <f>IFERROR(Apollo_Data__Comp_No[[#This Row],[Company Linkedin Url]],"")</f>
        <v/>
      </c>
      <c r="N2556" s="8" t="str">
        <f>IFERROR(Apollo_Data__Comp_No[[#This Row],[Website]],"")</f>
        <v/>
      </c>
      <c r="O2556" s="8" t="str">
        <f>IFERROR(Apollo_Data__Comp_No[[#This Row],[Company Address]],"")</f>
        <v/>
      </c>
      <c r="P2556" s="32"/>
    </row>
    <row r="2557" spans="2:16" x14ac:dyDescent="0.4">
      <c r="B2557" s="14" t="str">
        <f>IFERROR(Apollo_Data__Comp_No[[#This Row],[company]],"")</f>
        <v/>
      </c>
      <c r="C2557" s="14" t="str">
        <f>IFERROR(_xlfn.XLOOKUP(Apollo_Results[[#This Row],[Company Number ]],Apollo_Data___Inc_Lender!A:A,Apollo_Data___Inc_Lender!C:C,,)&amp;"","")</f>
        <v/>
      </c>
      <c r="D2557" s="8" t="str">
        <f>IFERROR(_xlfn.XLOOKUP(Apollo_Results[[#This Row],[Company Number ]],Apollo_Data___Inc_Lender!A:A,Apollo_Data___Inc_Lender!D:D,,)&amp;"","")</f>
        <v/>
      </c>
      <c r="E2557" s="19">
        <f>IFERROR(_xlfn.XLOOKUP(Apollo_Results[[#This Row],[Company Number ]],Apollo_Data___Inc_Lender!A:A,Apollo_Data___Inc_Lender!E:E,"",),"")</f>
        <v>0</v>
      </c>
      <c r="F2557" s="8" t="str">
        <f>IFERROR(_xlfn.XLOOKUP(Apollo_Results[[#This Row],[Company Number ]],Apollo_Data___Inc_Lender!A:A,Apollo_Data___Inc_Lender!F:F,"",0)&amp;"","")</f>
        <v/>
      </c>
      <c r="G2557" s="19">
        <f>_xlfn.XLOOKUP(Apollo_Results[[#This Row],[Company Number ]],Apollo_Data___Inc_Lender!A:A,Apollo_Data___Inc_Lender!G:G,"",0)</f>
        <v>0</v>
      </c>
      <c r="H2557" s="8" t="str">
        <f>IFERROR(Apollo_Data__Comp_No[[#This Row],[First Name]],"")</f>
        <v/>
      </c>
      <c r="I2557" s="8" t="str">
        <f>IFERROR(Apollo_Data__Comp_No[[#This Row],[Last Name]],"")</f>
        <v/>
      </c>
      <c r="M2557" s="8" t="str">
        <f>IFERROR(Apollo_Data__Comp_No[[#This Row],[Company Linkedin Url]],"")</f>
        <v/>
      </c>
      <c r="N2557" s="8" t="str">
        <f>IFERROR(Apollo_Data__Comp_No[[#This Row],[Website]],"")</f>
        <v/>
      </c>
      <c r="O2557" s="8" t="str">
        <f>IFERROR(Apollo_Data__Comp_No[[#This Row],[Company Address]],"")</f>
        <v/>
      </c>
      <c r="P2557" s="32"/>
    </row>
    <row r="2558" spans="2:16" x14ac:dyDescent="0.4">
      <c r="B2558" s="14" t="str">
        <f>IFERROR(Apollo_Data__Comp_No[[#This Row],[company]],"")</f>
        <v/>
      </c>
      <c r="C2558" s="14" t="str">
        <f>IFERROR(_xlfn.XLOOKUP(Apollo_Results[[#This Row],[Company Number ]],Apollo_Data___Inc_Lender!A:A,Apollo_Data___Inc_Lender!C:C,,)&amp;"","")</f>
        <v/>
      </c>
      <c r="D2558" s="8" t="str">
        <f>IFERROR(_xlfn.XLOOKUP(Apollo_Results[[#This Row],[Company Number ]],Apollo_Data___Inc_Lender!A:A,Apollo_Data___Inc_Lender!D:D,,)&amp;"","")</f>
        <v/>
      </c>
      <c r="E2558" s="19">
        <f>IFERROR(_xlfn.XLOOKUP(Apollo_Results[[#This Row],[Company Number ]],Apollo_Data___Inc_Lender!A:A,Apollo_Data___Inc_Lender!E:E,"",),"")</f>
        <v>0</v>
      </c>
      <c r="F2558" s="8" t="str">
        <f>IFERROR(_xlfn.XLOOKUP(Apollo_Results[[#This Row],[Company Number ]],Apollo_Data___Inc_Lender!A:A,Apollo_Data___Inc_Lender!F:F,"",0)&amp;"","")</f>
        <v/>
      </c>
      <c r="G2558" s="19">
        <f>_xlfn.XLOOKUP(Apollo_Results[[#This Row],[Company Number ]],Apollo_Data___Inc_Lender!A:A,Apollo_Data___Inc_Lender!G:G,"",0)</f>
        <v>0</v>
      </c>
      <c r="H2558" s="8" t="str">
        <f>IFERROR(Apollo_Data__Comp_No[[#This Row],[First Name]],"")</f>
        <v/>
      </c>
      <c r="I2558" s="8" t="str">
        <f>IFERROR(Apollo_Data__Comp_No[[#This Row],[Last Name]],"")</f>
        <v/>
      </c>
      <c r="M2558" s="8" t="str">
        <f>IFERROR(Apollo_Data__Comp_No[[#This Row],[Company Linkedin Url]],"")</f>
        <v/>
      </c>
      <c r="N2558" s="8" t="str">
        <f>IFERROR(Apollo_Data__Comp_No[[#This Row],[Website]],"")</f>
        <v/>
      </c>
      <c r="O2558" s="8" t="str">
        <f>IFERROR(Apollo_Data__Comp_No[[#This Row],[Company Address]],"")</f>
        <v/>
      </c>
      <c r="P2558" s="32"/>
    </row>
    <row r="2559" spans="2:16" x14ac:dyDescent="0.4">
      <c r="B2559" s="14" t="str">
        <f>IFERROR(Apollo_Data__Comp_No[[#This Row],[company]],"")</f>
        <v/>
      </c>
      <c r="C2559" s="14" t="str">
        <f>IFERROR(_xlfn.XLOOKUP(Apollo_Results[[#This Row],[Company Number ]],Apollo_Data___Inc_Lender!A:A,Apollo_Data___Inc_Lender!C:C,,)&amp;"","")</f>
        <v/>
      </c>
      <c r="D2559" s="8" t="str">
        <f>IFERROR(_xlfn.XLOOKUP(Apollo_Results[[#This Row],[Company Number ]],Apollo_Data___Inc_Lender!A:A,Apollo_Data___Inc_Lender!D:D,,)&amp;"","")</f>
        <v/>
      </c>
      <c r="E2559" s="19">
        <f>IFERROR(_xlfn.XLOOKUP(Apollo_Results[[#This Row],[Company Number ]],Apollo_Data___Inc_Lender!A:A,Apollo_Data___Inc_Lender!E:E,"",),"")</f>
        <v>0</v>
      </c>
      <c r="F2559" s="8" t="str">
        <f>IFERROR(_xlfn.XLOOKUP(Apollo_Results[[#This Row],[Company Number ]],Apollo_Data___Inc_Lender!A:A,Apollo_Data___Inc_Lender!F:F,"",0)&amp;"","")</f>
        <v/>
      </c>
      <c r="G2559" s="19">
        <f>_xlfn.XLOOKUP(Apollo_Results[[#This Row],[Company Number ]],Apollo_Data___Inc_Lender!A:A,Apollo_Data___Inc_Lender!G:G,"",0)</f>
        <v>0</v>
      </c>
      <c r="H2559" s="8" t="str">
        <f>IFERROR(Apollo_Data__Comp_No[[#This Row],[First Name]],"")</f>
        <v/>
      </c>
      <c r="I2559" s="8" t="str">
        <f>IFERROR(Apollo_Data__Comp_No[[#This Row],[Last Name]],"")</f>
        <v/>
      </c>
      <c r="M2559" s="8" t="str">
        <f>IFERROR(Apollo_Data__Comp_No[[#This Row],[Company Linkedin Url]],"")</f>
        <v/>
      </c>
      <c r="N2559" s="8" t="str">
        <f>IFERROR(Apollo_Data__Comp_No[[#This Row],[Website]],"")</f>
        <v/>
      </c>
      <c r="O2559" s="8" t="str">
        <f>IFERROR(Apollo_Data__Comp_No[[#This Row],[Company Address]],"")</f>
        <v/>
      </c>
      <c r="P2559" s="32"/>
    </row>
    <row r="2560" spans="2:16" x14ac:dyDescent="0.4">
      <c r="B2560" s="14" t="str">
        <f>IFERROR(Apollo_Data__Comp_No[[#This Row],[company]],"")</f>
        <v/>
      </c>
      <c r="C2560" s="14" t="str">
        <f>IFERROR(_xlfn.XLOOKUP(Apollo_Results[[#This Row],[Company Number ]],Apollo_Data___Inc_Lender!A:A,Apollo_Data___Inc_Lender!C:C,,)&amp;"","")</f>
        <v/>
      </c>
      <c r="D2560" s="8" t="str">
        <f>IFERROR(_xlfn.XLOOKUP(Apollo_Results[[#This Row],[Company Number ]],Apollo_Data___Inc_Lender!A:A,Apollo_Data___Inc_Lender!D:D,,)&amp;"","")</f>
        <v/>
      </c>
      <c r="E2560" s="19">
        <f>IFERROR(_xlfn.XLOOKUP(Apollo_Results[[#This Row],[Company Number ]],Apollo_Data___Inc_Lender!A:A,Apollo_Data___Inc_Lender!E:E,"",),"")</f>
        <v>0</v>
      </c>
      <c r="F2560" s="8" t="str">
        <f>IFERROR(_xlfn.XLOOKUP(Apollo_Results[[#This Row],[Company Number ]],Apollo_Data___Inc_Lender!A:A,Apollo_Data___Inc_Lender!F:F,"",0)&amp;"","")</f>
        <v/>
      </c>
      <c r="G2560" s="19">
        <f>_xlfn.XLOOKUP(Apollo_Results[[#This Row],[Company Number ]],Apollo_Data___Inc_Lender!A:A,Apollo_Data___Inc_Lender!G:G,"",0)</f>
        <v>0</v>
      </c>
      <c r="H2560" s="8" t="str">
        <f>IFERROR(Apollo_Data__Comp_No[[#This Row],[First Name]],"")</f>
        <v/>
      </c>
      <c r="I2560" s="8" t="str">
        <f>IFERROR(Apollo_Data__Comp_No[[#This Row],[Last Name]],"")</f>
        <v/>
      </c>
      <c r="M2560" s="8" t="str">
        <f>IFERROR(Apollo_Data__Comp_No[[#This Row],[Company Linkedin Url]],"")</f>
        <v/>
      </c>
      <c r="N2560" s="8" t="str">
        <f>IFERROR(Apollo_Data__Comp_No[[#This Row],[Website]],"")</f>
        <v/>
      </c>
      <c r="O2560" s="8" t="str">
        <f>IFERROR(Apollo_Data__Comp_No[[#This Row],[Company Address]],"")</f>
        <v/>
      </c>
      <c r="P2560" s="32"/>
    </row>
    <row r="2561" spans="2:16" x14ac:dyDescent="0.4">
      <c r="B2561" s="14" t="str">
        <f>IFERROR(Apollo_Data__Comp_No[[#This Row],[company]],"")</f>
        <v/>
      </c>
      <c r="C2561" s="14" t="str">
        <f>IFERROR(_xlfn.XLOOKUP(Apollo_Results[[#This Row],[Company Number ]],Apollo_Data___Inc_Lender!A:A,Apollo_Data___Inc_Lender!C:C,,)&amp;"","")</f>
        <v/>
      </c>
      <c r="D2561" s="8" t="str">
        <f>IFERROR(_xlfn.XLOOKUP(Apollo_Results[[#This Row],[Company Number ]],Apollo_Data___Inc_Lender!A:A,Apollo_Data___Inc_Lender!D:D,,)&amp;"","")</f>
        <v/>
      </c>
      <c r="E2561" s="19">
        <f>IFERROR(_xlfn.XLOOKUP(Apollo_Results[[#This Row],[Company Number ]],Apollo_Data___Inc_Lender!A:A,Apollo_Data___Inc_Lender!E:E,"",),"")</f>
        <v>0</v>
      </c>
      <c r="F2561" s="8" t="str">
        <f>IFERROR(_xlfn.XLOOKUP(Apollo_Results[[#This Row],[Company Number ]],Apollo_Data___Inc_Lender!A:A,Apollo_Data___Inc_Lender!F:F,"",0)&amp;"","")</f>
        <v/>
      </c>
      <c r="G2561" s="19">
        <f>_xlfn.XLOOKUP(Apollo_Results[[#This Row],[Company Number ]],Apollo_Data___Inc_Lender!A:A,Apollo_Data___Inc_Lender!G:G,"",0)</f>
        <v>0</v>
      </c>
      <c r="H2561" s="8" t="str">
        <f>IFERROR(Apollo_Data__Comp_No[[#This Row],[First Name]],"")</f>
        <v/>
      </c>
      <c r="I2561" s="8" t="str">
        <f>IFERROR(Apollo_Data__Comp_No[[#This Row],[Last Name]],"")</f>
        <v/>
      </c>
      <c r="M2561" s="8" t="str">
        <f>IFERROR(Apollo_Data__Comp_No[[#This Row],[Company Linkedin Url]],"")</f>
        <v/>
      </c>
      <c r="N2561" s="8" t="str">
        <f>IFERROR(Apollo_Data__Comp_No[[#This Row],[Website]],"")</f>
        <v/>
      </c>
      <c r="O2561" s="8" t="str">
        <f>IFERROR(Apollo_Data__Comp_No[[#This Row],[Company Address]],"")</f>
        <v/>
      </c>
      <c r="P2561" s="32"/>
    </row>
    <row r="2562" spans="2:16" x14ac:dyDescent="0.4">
      <c r="B2562" s="14" t="str">
        <f>IFERROR(Apollo_Data__Comp_No[[#This Row],[company]],"")</f>
        <v/>
      </c>
      <c r="C2562" s="14" t="str">
        <f>IFERROR(_xlfn.XLOOKUP(Apollo_Results[[#This Row],[Company Number ]],Apollo_Data___Inc_Lender!A:A,Apollo_Data___Inc_Lender!C:C,,)&amp;"","")</f>
        <v/>
      </c>
      <c r="D2562" s="8" t="str">
        <f>IFERROR(_xlfn.XLOOKUP(Apollo_Results[[#This Row],[Company Number ]],Apollo_Data___Inc_Lender!A:A,Apollo_Data___Inc_Lender!D:D,,)&amp;"","")</f>
        <v/>
      </c>
      <c r="E2562" s="19">
        <f>IFERROR(_xlfn.XLOOKUP(Apollo_Results[[#This Row],[Company Number ]],Apollo_Data___Inc_Lender!A:A,Apollo_Data___Inc_Lender!E:E,"",),"")</f>
        <v>0</v>
      </c>
      <c r="F2562" s="8" t="str">
        <f>IFERROR(_xlfn.XLOOKUP(Apollo_Results[[#This Row],[Company Number ]],Apollo_Data___Inc_Lender!A:A,Apollo_Data___Inc_Lender!F:F,"",0)&amp;"","")</f>
        <v/>
      </c>
      <c r="G2562" s="19">
        <f>_xlfn.XLOOKUP(Apollo_Results[[#This Row],[Company Number ]],Apollo_Data___Inc_Lender!A:A,Apollo_Data___Inc_Lender!G:G,"",0)</f>
        <v>0</v>
      </c>
      <c r="H2562" s="8" t="str">
        <f>IFERROR(Apollo_Data__Comp_No[[#This Row],[First Name]],"")</f>
        <v/>
      </c>
      <c r="I2562" s="8" t="str">
        <f>IFERROR(Apollo_Data__Comp_No[[#This Row],[Last Name]],"")</f>
        <v/>
      </c>
      <c r="M2562" s="8" t="str">
        <f>IFERROR(Apollo_Data__Comp_No[[#This Row],[Company Linkedin Url]],"")</f>
        <v/>
      </c>
      <c r="N2562" s="8" t="str">
        <f>IFERROR(Apollo_Data__Comp_No[[#This Row],[Website]],"")</f>
        <v/>
      </c>
      <c r="O2562" s="8" t="str">
        <f>IFERROR(Apollo_Data__Comp_No[[#This Row],[Company Address]],"")</f>
        <v/>
      </c>
      <c r="P2562" s="32"/>
    </row>
    <row r="2563" spans="2:16" x14ac:dyDescent="0.4">
      <c r="B2563" s="14" t="str">
        <f>IFERROR(Apollo_Data__Comp_No[[#This Row],[company]],"")</f>
        <v/>
      </c>
      <c r="C2563" s="14" t="str">
        <f>IFERROR(_xlfn.XLOOKUP(Apollo_Results[[#This Row],[Company Number ]],Apollo_Data___Inc_Lender!A:A,Apollo_Data___Inc_Lender!C:C,,)&amp;"","")</f>
        <v/>
      </c>
      <c r="D2563" s="8" t="str">
        <f>IFERROR(_xlfn.XLOOKUP(Apollo_Results[[#This Row],[Company Number ]],Apollo_Data___Inc_Lender!A:A,Apollo_Data___Inc_Lender!D:D,,)&amp;"","")</f>
        <v/>
      </c>
      <c r="E2563" s="19">
        <f>IFERROR(_xlfn.XLOOKUP(Apollo_Results[[#This Row],[Company Number ]],Apollo_Data___Inc_Lender!A:A,Apollo_Data___Inc_Lender!E:E,"",),"")</f>
        <v>0</v>
      </c>
      <c r="F2563" s="8" t="str">
        <f>IFERROR(_xlfn.XLOOKUP(Apollo_Results[[#This Row],[Company Number ]],Apollo_Data___Inc_Lender!A:A,Apollo_Data___Inc_Lender!F:F,"",0)&amp;"","")</f>
        <v/>
      </c>
      <c r="G2563" s="19">
        <f>_xlfn.XLOOKUP(Apollo_Results[[#This Row],[Company Number ]],Apollo_Data___Inc_Lender!A:A,Apollo_Data___Inc_Lender!G:G,"",0)</f>
        <v>0</v>
      </c>
      <c r="H2563" s="8" t="str">
        <f>IFERROR(Apollo_Data__Comp_No[[#This Row],[First Name]],"")</f>
        <v/>
      </c>
      <c r="I2563" s="8" t="str">
        <f>IFERROR(Apollo_Data__Comp_No[[#This Row],[Last Name]],"")</f>
        <v/>
      </c>
      <c r="M2563" s="8" t="str">
        <f>IFERROR(Apollo_Data__Comp_No[[#This Row],[Company Linkedin Url]],"")</f>
        <v/>
      </c>
      <c r="N2563" s="8" t="str">
        <f>IFERROR(Apollo_Data__Comp_No[[#This Row],[Website]],"")</f>
        <v/>
      </c>
      <c r="O2563" s="8" t="str">
        <f>IFERROR(Apollo_Data__Comp_No[[#This Row],[Company Address]],"")</f>
        <v/>
      </c>
      <c r="P2563" s="32"/>
    </row>
    <row r="2564" spans="2:16" x14ac:dyDescent="0.4">
      <c r="B2564" s="14" t="str">
        <f>IFERROR(Apollo_Data__Comp_No[[#This Row],[company]],"")</f>
        <v/>
      </c>
      <c r="C2564" s="14" t="str">
        <f>IFERROR(_xlfn.XLOOKUP(Apollo_Results[[#This Row],[Company Number ]],Apollo_Data___Inc_Lender!A:A,Apollo_Data___Inc_Lender!C:C,,)&amp;"","")</f>
        <v/>
      </c>
      <c r="D2564" s="8" t="str">
        <f>IFERROR(_xlfn.XLOOKUP(Apollo_Results[[#This Row],[Company Number ]],Apollo_Data___Inc_Lender!A:A,Apollo_Data___Inc_Lender!D:D,,)&amp;"","")</f>
        <v/>
      </c>
      <c r="E2564" s="19">
        <f>IFERROR(_xlfn.XLOOKUP(Apollo_Results[[#This Row],[Company Number ]],Apollo_Data___Inc_Lender!A:A,Apollo_Data___Inc_Lender!E:E,"",),"")</f>
        <v>0</v>
      </c>
      <c r="F2564" s="8" t="str">
        <f>IFERROR(_xlfn.XLOOKUP(Apollo_Results[[#This Row],[Company Number ]],Apollo_Data___Inc_Lender!A:A,Apollo_Data___Inc_Lender!F:F,"",0)&amp;"","")</f>
        <v/>
      </c>
      <c r="G2564" s="19">
        <f>_xlfn.XLOOKUP(Apollo_Results[[#This Row],[Company Number ]],Apollo_Data___Inc_Lender!A:A,Apollo_Data___Inc_Lender!G:G,"",0)</f>
        <v>0</v>
      </c>
      <c r="H2564" s="8" t="str">
        <f>IFERROR(Apollo_Data__Comp_No[[#This Row],[First Name]],"")</f>
        <v/>
      </c>
      <c r="I2564" s="8" t="str">
        <f>IFERROR(Apollo_Data__Comp_No[[#This Row],[Last Name]],"")</f>
        <v/>
      </c>
      <c r="M2564" s="8" t="str">
        <f>IFERROR(Apollo_Data__Comp_No[[#This Row],[Company Linkedin Url]],"")</f>
        <v/>
      </c>
      <c r="N2564" s="8" t="str">
        <f>IFERROR(Apollo_Data__Comp_No[[#This Row],[Website]],"")</f>
        <v/>
      </c>
      <c r="O2564" s="8" t="str">
        <f>IFERROR(Apollo_Data__Comp_No[[#This Row],[Company Address]],"")</f>
        <v/>
      </c>
      <c r="P2564" s="32"/>
    </row>
    <row r="2565" spans="2:16" x14ac:dyDescent="0.4">
      <c r="B2565" s="14" t="str">
        <f>IFERROR(Apollo_Data__Comp_No[[#This Row],[company]],"")</f>
        <v/>
      </c>
      <c r="C2565" s="14" t="str">
        <f>IFERROR(_xlfn.XLOOKUP(Apollo_Results[[#This Row],[Company Number ]],Apollo_Data___Inc_Lender!A:A,Apollo_Data___Inc_Lender!C:C,,)&amp;"","")</f>
        <v/>
      </c>
      <c r="D2565" s="8" t="str">
        <f>IFERROR(_xlfn.XLOOKUP(Apollo_Results[[#This Row],[Company Number ]],Apollo_Data___Inc_Lender!A:A,Apollo_Data___Inc_Lender!D:D,,)&amp;"","")</f>
        <v/>
      </c>
      <c r="E2565" s="19">
        <f>IFERROR(_xlfn.XLOOKUP(Apollo_Results[[#This Row],[Company Number ]],Apollo_Data___Inc_Lender!A:A,Apollo_Data___Inc_Lender!E:E,"",),"")</f>
        <v>0</v>
      </c>
      <c r="F2565" s="8" t="str">
        <f>IFERROR(_xlfn.XLOOKUP(Apollo_Results[[#This Row],[Company Number ]],Apollo_Data___Inc_Lender!A:A,Apollo_Data___Inc_Lender!F:F,"",0)&amp;"","")</f>
        <v/>
      </c>
      <c r="G2565" s="19">
        <f>_xlfn.XLOOKUP(Apollo_Results[[#This Row],[Company Number ]],Apollo_Data___Inc_Lender!A:A,Apollo_Data___Inc_Lender!G:G,"",0)</f>
        <v>0</v>
      </c>
      <c r="H2565" s="8" t="str">
        <f>IFERROR(Apollo_Data__Comp_No[[#This Row],[First Name]],"")</f>
        <v/>
      </c>
      <c r="I2565" s="8" t="str">
        <f>IFERROR(Apollo_Data__Comp_No[[#This Row],[Last Name]],"")</f>
        <v/>
      </c>
      <c r="M2565" s="8" t="str">
        <f>IFERROR(Apollo_Data__Comp_No[[#This Row],[Company Linkedin Url]],"")</f>
        <v/>
      </c>
      <c r="N2565" s="8" t="str">
        <f>IFERROR(Apollo_Data__Comp_No[[#This Row],[Website]],"")</f>
        <v/>
      </c>
      <c r="O2565" s="8" t="str">
        <f>IFERROR(Apollo_Data__Comp_No[[#This Row],[Company Address]],"")</f>
        <v/>
      </c>
      <c r="P2565" s="32"/>
    </row>
    <row r="2566" spans="2:16" x14ac:dyDescent="0.4">
      <c r="B2566" s="14" t="str">
        <f>IFERROR(Apollo_Data__Comp_No[[#This Row],[company]],"")</f>
        <v/>
      </c>
      <c r="C2566" s="14" t="str">
        <f>IFERROR(_xlfn.XLOOKUP(Apollo_Results[[#This Row],[Company Number ]],Apollo_Data___Inc_Lender!A:A,Apollo_Data___Inc_Lender!C:C,,)&amp;"","")</f>
        <v/>
      </c>
      <c r="D2566" s="8" t="str">
        <f>IFERROR(_xlfn.XLOOKUP(Apollo_Results[[#This Row],[Company Number ]],Apollo_Data___Inc_Lender!A:A,Apollo_Data___Inc_Lender!D:D,,)&amp;"","")</f>
        <v/>
      </c>
      <c r="E2566" s="19">
        <f>IFERROR(_xlfn.XLOOKUP(Apollo_Results[[#This Row],[Company Number ]],Apollo_Data___Inc_Lender!A:A,Apollo_Data___Inc_Lender!E:E,"",),"")</f>
        <v>0</v>
      </c>
      <c r="F2566" s="8" t="str">
        <f>IFERROR(_xlfn.XLOOKUP(Apollo_Results[[#This Row],[Company Number ]],Apollo_Data___Inc_Lender!A:A,Apollo_Data___Inc_Lender!F:F,"",0)&amp;"","")</f>
        <v/>
      </c>
      <c r="G2566" s="19">
        <f>_xlfn.XLOOKUP(Apollo_Results[[#This Row],[Company Number ]],Apollo_Data___Inc_Lender!A:A,Apollo_Data___Inc_Lender!G:G,"",0)</f>
        <v>0</v>
      </c>
      <c r="H2566" s="8" t="str">
        <f>IFERROR(Apollo_Data__Comp_No[[#This Row],[First Name]],"")</f>
        <v/>
      </c>
      <c r="I2566" s="8" t="str">
        <f>IFERROR(Apollo_Data__Comp_No[[#This Row],[Last Name]],"")</f>
        <v/>
      </c>
      <c r="M2566" s="8" t="str">
        <f>IFERROR(Apollo_Data__Comp_No[[#This Row],[Company Linkedin Url]],"")</f>
        <v/>
      </c>
      <c r="N2566" s="8" t="str">
        <f>IFERROR(Apollo_Data__Comp_No[[#This Row],[Website]],"")</f>
        <v/>
      </c>
      <c r="O2566" s="8" t="str">
        <f>IFERROR(Apollo_Data__Comp_No[[#This Row],[Company Address]],"")</f>
        <v/>
      </c>
      <c r="P2566" s="32"/>
    </row>
    <row r="2567" spans="2:16" x14ac:dyDescent="0.4">
      <c r="B2567" s="14" t="str">
        <f>IFERROR(Apollo_Data__Comp_No[[#This Row],[company]],"")</f>
        <v/>
      </c>
      <c r="C2567" s="14" t="str">
        <f>IFERROR(_xlfn.XLOOKUP(Apollo_Results[[#This Row],[Company Number ]],Apollo_Data___Inc_Lender!A:A,Apollo_Data___Inc_Lender!C:C,,)&amp;"","")</f>
        <v/>
      </c>
      <c r="D2567" s="8" t="str">
        <f>IFERROR(_xlfn.XLOOKUP(Apollo_Results[[#This Row],[Company Number ]],Apollo_Data___Inc_Lender!A:A,Apollo_Data___Inc_Lender!D:D,,)&amp;"","")</f>
        <v/>
      </c>
      <c r="E2567" s="19">
        <f>IFERROR(_xlfn.XLOOKUP(Apollo_Results[[#This Row],[Company Number ]],Apollo_Data___Inc_Lender!A:A,Apollo_Data___Inc_Lender!E:E,"",),"")</f>
        <v>0</v>
      </c>
      <c r="F2567" s="8" t="str">
        <f>IFERROR(_xlfn.XLOOKUP(Apollo_Results[[#This Row],[Company Number ]],Apollo_Data___Inc_Lender!A:A,Apollo_Data___Inc_Lender!F:F,"",0)&amp;"","")</f>
        <v/>
      </c>
      <c r="G2567" s="19">
        <f>_xlfn.XLOOKUP(Apollo_Results[[#This Row],[Company Number ]],Apollo_Data___Inc_Lender!A:A,Apollo_Data___Inc_Lender!G:G,"",0)</f>
        <v>0</v>
      </c>
      <c r="H2567" s="8" t="str">
        <f>IFERROR(Apollo_Data__Comp_No[[#This Row],[First Name]],"")</f>
        <v/>
      </c>
      <c r="I2567" s="8" t="str">
        <f>IFERROR(Apollo_Data__Comp_No[[#This Row],[Last Name]],"")</f>
        <v/>
      </c>
      <c r="M2567" s="8" t="str">
        <f>IFERROR(Apollo_Data__Comp_No[[#This Row],[Company Linkedin Url]],"")</f>
        <v/>
      </c>
      <c r="N2567" s="8" t="str">
        <f>IFERROR(Apollo_Data__Comp_No[[#This Row],[Website]],"")</f>
        <v/>
      </c>
      <c r="O2567" s="8" t="str">
        <f>IFERROR(Apollo_Data__Comp_No[[#This Row],[Company Address]],"")</f>
        <v/>
      </c>
      <c r="P2567" s="32"/>
    </row>
    <row r="2568" spans="2:16" x14ac:dyDescent="0.4">
      <c r="B2568" s="14" t="str">
        <f>IFERROR(Apollo_Data__Comp_No[[#This Row],[company]],"")</f>
        <v/>
      </c>
      <c r="C2568" s="14" t="str">
        <f>IFERROR(_xlfn.XLOOKUP(Apollo_Results[[#This Row],[Company Number ]],Apollo_Data___Inc_Lender!A:A,Apollo_Data___Inc_Lender!C:C,,)&amp;"","")</f>
        <v/>
      </c>
      <c r="D2568" s="8" t="str">
        <f>IFERROR(_xlfn.XLOOKUP(Apollo_Results[[#This Row],[Company Number ]],Apollo_Data___Inc_Lender!A:A,Apollo_Data___Inc_Lender!D:D,,)&amp;"","")</f>
        <v/>
      </c>
      <c r="E2568" s="19">
        <f>IFERROR(_xlfn.XLOOKUP(Apollo_Results[[#This Row],[Company Number ]],Apollo_Data___Inc_Lender!A:A,Apollo_Data___Inc_Lender!E:E,"",),"")</f>
        <v>0</v>
      </c>
      <c r="F2568" s="8" t="str">
        <f>IFERROR(_xlfn.XLOOKUP(Apollo_Results[[#This Row],[Company Number ]],Apollo_Data___Inc_Lender!A:A,Apollo_Data___Inc_Lender!F:F,"",0)&amp;"","")</f>
        <v/>
      </c>
      <c r="G2568" s="19">
        <f>_xlfn.XLOOKUP(Apollo_Results[[#This Row],[Company Number ]],Apollo_Data___Inc_Lender!A:A,Apollo_Data___Inc_Lender!G:G,"",0)</f>
        <v>0</v>
      </c>
      <c r="H2568" s="8" t="str">
        <f>IFERROR(Apollo_Data__Comp_No[[#This Row],[First Name]],"")</f>
        <v/>
      </c>
      <c r="I2568" s="8" t="str">
        <f>IFERROR(Apollo_Data__Comp_No[[#This Row],[Last Name]],"")</f>
        <v/>
      </c>
      <c r="M2568" s="8" t="str">
        <f>IFERROR(Apollo_Data__Comp_No[[#This Row],[Company Linkedin Url]],"")</f>
        <v/>
      </c>
      <c r="N2568" s="8" t="str">
        <f>IFERROR(Apollo_Data__Comp_No[[#This Row],[Website]],"")</f>
        <v/>
      </c>
      <c r="O2568" s="8" t="str">
        <f>IFERROR(Apollo_Data__Comp_No[[#This Row],[Company Address]],"")</f>
        <v/>
      </c>
      <c r="P2568" s="32"/>
    </row>
    <row r="2569" spans="2:16" x14ac:dyDescent="0.4">
      <c r="B2569" s="14" t="str">
        <f>IFERROR(Apollo_Data__Comp_No[[#This Row],[company]],"")</f>
        <v/>
      </c>
      <c r="C2569" s="14" t="str">
        <f>IFERROR(_xlfn.XLOOKUP(Apollo_Results[[#This Row],[Company Number ]],Apollo_Data___Inc_Lender!A:A,Apollo_Data___Inc_Lender!C:C,,)&amp;"","")</f>
        <v/>
      </c>
      <c r="D2569" s="8" t="str">
        <f>IFERROR(_xlfn.XLOOKUP(Apollo_Results[[#This Row],[Company Number ]],Apollo_Data___Inc_Lender!A:A,Apollo_Data___Inc_Lender!D:D,,)&amp;"","")</f>
        <v/>
      </c>
      <c r="E2569" s="19">
        <f>IFERROR(_xlfn.XLOOKUP(Apollo_Results[[#This Row],[Company Number ]],Apollo_Data___Inc_Lender!A:A,Apollo_Data___Inc_Lender!E:E,"",),"")</f>
        <v>0</v>
      </c>
      <c r="F2569" s="8" t="str">
        <f>IFERROR(_xlfn.XLOOKUP(Apollo_Results[[#This Row],[Company Number ]],Apollo_Data___Inc_Lender!A:A,Apollo_Data___Inc_Lender!F:F,"",0)&amp;"","")</f>
        <v/>
      </c>
      <c r="G2569" s="19">
        <f>_xlfn.XLOOKUP(Apollo_Results[[#This Row],[Company Number ]],Apollo_Data___Inc_Lender!A:A,Apollo_Data___Inc_Lender!G:G,"",0)</f>
        <v>0</v>
      </c>
      <c r="H2569" s="8" t="str">
        <f>IFERROR(Apollo_Data__Comp_No[[#This Row],[First Name]],"")</f>
        <v/>
      </c>
      <c r="I2569" s="8" t="str">
        <f>IFERROR(Apollo_Data__Comp_No[[#This Row],[Last Name]],"")</f>
        <v/>
      </c>
      <c r="M2569" s="8" t="str">
        <f>IFERROR(Apollo_Data__Comp_No[[#This Row],[Company Linkedin Url]],"")</f>
        <v/>
      </c>
      <c r="N2569" s="8" t="str">
        <f>IFERROR(Apollo_Data__Comp_No[[#This Row],[Website]],"")</f>
        <v/>
      </c>
      <c r="O2569" s="8" t="str">
        <f>IFERROR(Apollo_Data__Comp_No[[#This Row],[Company Address]],"")</f>
        <v/>
      </c>
      <c r="P2569" s="32"/>
    </row>
    <row r="2570" spans="2:16" x14ac:dyDescent="0.4">
      <c r="B2570" s="14" t="str">
        <f>IFERROR(Apollo_Data__Comp_No[[#This Row],[company]],"")</f>
        <v/>
      </c>
      <c r="C2570" s="14" t="str">
        <f>IFERROR(_xlfn.XLOOKUP(Apollo_Results[[#This Row],[Company Number ]],Apollo_Data___Inc_Lender!A:A,Apollo_Data___Inc_Lender!C:C,,)&amp;"","")</f>
        <v/>
      </c>
      <c r="D2570" s="8" t="str">
        <f>IFERROR(_xlfn.XLOOKUP(Apollo_Results[[#This Row],[Company Number ]],Apollo_Data___Inc_Lender!A:A,Apollo_Data___Inc_Lender!D:D,,)&amp;"","")</f>
        <v/>
      </c>
      <c r="E2570" s="19">
        <f>IFERROR(_xlfn.XLOOKUP(Apollo_Results[[#This Row],[Company Number ]],Apollo_Data___Inc_Lender!A:A,Apollo_Data___Inc_Lender!E:E,"",),"")</f>
        <v>0</v>
      </c>
      <c r="F2570" s="8" t="str">
        <f>IFERROR(_xlfn.XLOOKUP(Apollo_Results[[#This Row],[Company Number ]],Apollo_Data___Inc_Lender!A:A,Apollo_Data___Inc_Lender!F:F,"",0)&amp;"","")</f>
        <v/>
      </c>
      <c r="G2570" s="19">
        <f>_xlfn.XLOOKUP(Apollo_Results[[#This Row],[Company Number ]],Apollo_Data___Inc_Lender!A:A,Apollo_Data___Inc_Lender!G:G,"",0)</f>
        <v>0</v>
      </c>
      <c r="H2570" s="8" t="str">
        <f>IFERROR(Apollo_Data__Comp_No[[#This Row],[First Name]],"")</f>
        <v/>
      </c>
      <c r="I2570" s="8" t="str">
        <f>IFERROR(Apollo_Data__Comp_No[[#This Row],[Last Name]],"")</f>
        <v/>
      </c>
      <c r="M2570" s="8" t="str">
        <f>IFERROR(Apollo_Data__Comp_No[[#This Row],[Company Linkedin Url]],"")</f>
        <v/>
      </c>
      <c r="N2570" s="8" t="str">
        <f>IFERROR(Apollo_Data__Comp_No[[#This Row],[Website]],"")</f>
        <v/>
      </c>
      <c r="O2570" s="8" t="str">
        <f>IFERROR(Apollo_Data__Comp_No[[#This Row],[Company Address]],"")</f>
        <v/>
      </c>
      <c r="P2570" s="32"/>
    </row>
    <row r="2571" spans="2:16" x14ac:dyDescent="0.4">
      <c r="B2571" s="14" t="str">
        <f>IFERROR(Apollo_Data__Comp_No[[#This Row],[company]],"")</f>
        <v/>
      </c>
      <c r="C2571" s="14" t="str">
        <f>IFERROR(_xlfn.XLOOKUP(Apollo_Results[[#This Row],[Company Number ]],Apollo_Data___Inc_Lender!A:A,Apollo_Data___Inc_Lender!C:C,,)&amp;"","")</f>
        <v/>
      </c>
      <c r="D2571" s="8" t="str">
        <f>IFERROR(_xlfn.XLOOKUP(Apollo_Results[[#This Row],[Company Number ]],Apollo_Data___Inc_Lender!A:A,Apollo_Data___Inc_Lender!D:D,,)&amp;"","")</f>
        <v/>
      </c>
      <c r="E2571" s="19">
        <f>IFERROR(_xlfn.XLOOKUP(Apollo_Results[[#This Row],[Company Number ]],Apollo_Data___Inc_Lender!A:A,Apollo_Data___Inc_Lender!E:E,"",),"")</f>
        <v>0</v>
      </c>
      <c r="F2571" s="8" t="str">
        <f>IFERROR(_xlfn.XLOOKUP(Apollo_Results[[#This Row],[Company Number ]],Apollo_Data___Inc_Lender!A:A,Apollo_Data___Inc_Lender!F:F,"",0)&amp;"","")</f>
        <v/>
      </c>
      <c r="G2571" s="19">
        <f>_xlfn.XLOOKUP(Apollo_Results[[#This Row],[Company Number ]],Apollo_Data___Inc_Lender!A:A,Apollo_Data___Inc_Lender!G:G,"",0)</f>
        <v>0</v>
      </c>
      <c r="H2571" s="8" t="str">
        <f>IFERROR(Apollo_Data__Comp_No[[#This Row],[First Name]],"")</f>
        <v/>
      </c>
      <c r="I2571" s="8" t="str">
        <f>IFERROR(Apollo_Data__Comp_No[[#This Row],[Last Name]],"")</f>
        <v/>
      </c>
      <c r="M2571" s="8" t="str">
        <f>IFERROR(Apollo_Data__Comp_No[[#This Row],[Company Linkedin Url]],"")</f>
        <v/>
      </c>
      <c r="N2571" s="8" t="str">
        <f>IFERROR(Apollo_Data__Comp_No[[#This Row],[Website]],"")</f>
        <v/>
      </c>
      <c r="O2571" s="8" t="str">
        <f>IFERROR(Apollo_Data__Comp_No[[#This Row],[Company Address]],"")</f>
        <v/>
      </c>
      <c r="P2571" s="32"/>
    </row>
    <row r="2572" spans="2:16" x14ac:dyDescent="0.4">
      <c r="B2572" s="14" t="str">
        <f>IFERROR(Apollo_Data__Comp_No[[#This Row],[company]],"")</f>
        <v/>
      </c>
      <c r="C2572" s="14" t="str">
        <f>IFERROR(_xlfn.XLOOKUP(Apollo_Results[[#This Row],[Company Number ]],Apollo_Data___Inc_Lender!A:A,Apollo_Data___Inc_Lender!C:C,,)&amp;"","")</f>
        <v/>
      </c>
      <c r="D2572" s="8" t="str">
        <f>IFERROR(_xlfn.XLOOKUP(Apollo_Results[[#This Row],[Company Number ]],Apollo_Data___Inc_Lender!A:A,Apollo_Data___Inc_Lender!D:D,,)&amp;"","")</f>
        <v/>
      </c>
      <c r="E2572" s="19">
        <f>IFERROR(_xlfn.XLOOKUP(Apollo_Results[[#This Row],[Company Number ]],Apollo_Data___Inc_Lender!A:A,Apollo_Data___Inc_Lender!E:E,"",),"")</f>
        <v>0</v>
      </c>
      <c r="F2572" s="8" t="str">
        <f>IFERROR(_xlfn.XLOOKUP(Apollo_Results[[#This Row],[Company Number ]],Apollo_Data___Inc_Lender!A:A,Apollo_Data___Inc_Lender!F:F,"",0)&amp;"","")</f>
        <v/>
      </c>
      <c r="G2572" s="19">
        <f>_xlfn.XLOOKUP(Apollo_Results[[#This Row],[Company Number ]],Apollo_Data___Inc_Lender!A:A,Apollo_Data___Inc_Lender!G:G,"",0)</f>
        <v>0</v>
      </c>
      <c r="H2572" s="8" t="str">
        <f>IFERROR(Apollo_Data__Comp_No[[#This Row],[First Name]],"")</f>
        <v/>
      </c>
      <c r="I2572" s="8" t="str">
        <f>IFERROR(Apollo_Data__Comp_No[[#This Row],[Last Name]],"")</f>
        <v/>
      </c>
      <c r="M2572" s="8" t="str">
        <f>IFERROR(Apollo_Data__Comp_No[[#This Row],[Company Linkedin Url]],"")</f>
        <v/>
      </c>
      <c r="N2572" s="8" t="str">
        <f>IFERROR(Apollo_Data__Comp_No[[#This Row],[Website]],"")</f>
        <v/>
      </c>
      <c r="O2572" s="8" t="str">
        <f>IFERROR(Apollo_Data__Comp_No[[#This Row],[Company Address]],"")</f>
        <v/>
      </c>
      <c r="P2572" s="32"/>
    </row>
    <row r="2573" spans="2:16" x14ac:dyDescent="0.4">
      <c r="B2573" s="14" t="str">
        <f>IFERROR(Apollo_Data__Comp_No[[#This Row],[company]],"")</f>
        <v/>
      </c>
      <c r="C2573" s="14" t="str">
        <f>IFERROR(_xlfn.XLOOKUP(Apollo_Results[[#This Row],[Company Number ]],Apollo_Data___Inc_Lender!A:A,Apollo_Data___Inc_Lender!C:C,,)&amp;"","")</f>
        <v/>
      </c>
      <c r="D2573" s="8" t="str">
        <f>IFERROR(_xlfn.XLOOKUP(Apollo_Results[[#This Row],[Company Number ]],Apollo_Data___Inc_Lender!A:A,Apollo_Data___Inc_Lender!D:D,,)&amp;"","")</f>
        <v/>
      </c>
      <c r="E2573" s="19">
        <f>IFERROR(_xlfn.XLOOKUP(Apollo_Results[[#This Row],[Company Number ]],Apollo_Data___Inc_Lender!A:A,Apollo_Data___Inc_Lender!E:E,"",),"")</f>
        <v>0</v>
      </c>
      <c r="F2573" s="8" t="str">
        <f>IFERROR(_xlfn.XLOOKUP(Apollo_Results[[#This Row],[Company Number ]],Apollo_Data___Inc_Lender!A:A,Apollo_Data___Inc_Lender!F:F,"",0)&amp;"","")</f>
        <v/>
      </c>
      <c r="G2573" s="19">
        <f>_xlfn.XLOOKUP(Apollo_Results[[#This Row],[Company Number ]],Apollo_Data___Inc_Lender!A:A,Apollo_Data___Inc_Lender!G:G,"",0)</f>
        <v>0</v>
      </c>
      <c r="H2573" s="8" t="str">
        <f>IFERROR(Apollo_Data__Comp_No[[#This Row],[First Name]],"")</f>
        <v/>
      </c>
      <c r="I2573" s="8" t="str">
        <f>IFERROR(Apollo_Data__Comp_No[[#This Row],[Last Name]],"")</f>
        <v/>
      </c>
      <c r="M2573" s="8" t="str">
        <f>IFERROR(Apollo_Data__Comp_No[[#This Row],[Company Linkedin Url]],"")</f>
        <v/>
      </c>
      <c r="N2573" s="8" t="str">
        <f>IFERROR(Apollo_Data__Comp_No[[#This Row],[Website]],"")</f>
        <v/>
      </c>
      <c r="O2573" s="8" t="str">
        <f>IFERROR(Apollo_Data__Comp_No[[#This Row],[Company Address]],"")</f>
        <v/>
      </c>
      <c r="P2573" s="32"/>
    </row>
    <row r="2574" spans="2:16" x14ac:dyDescent="0.4">
      <c r="B2574" s="14" t="str">
        <f>IFERROR(Apollo_Data__Comp_No[[#This Row],[company]],"")</f>
        <v/>
      </c>
      <c r="C2574" s="14" t="str">
        <f>IFERROR(_xlfn.XLOOKUP(Apollo_Results[[#This Row],[Company Number ]],Apollo_Data___Inc_Lender!A:A,Apollo_Data___Inc_Lender!C:C,,)&amp;"","")</f>
        <v/>
      </c>
      <c r="D2574" s="8" t="str">
        <f>IFERROR(_xlfn.XLOOKUP(Apollo_Results[[#This Row],[Company Number ]],Apollo_Data___Inc_Lender!A:A,Apollo_Data___Inc_Lender!D:D,,)&amp;"","")</f>
        <v/>
      </c>
      <c r="E2574" s="19">
        <f>IFERROR(_xlfn.XLOOKUP(Apollo_Results[[#This Row],[Company Number ]],Apollo_Data___Inc_Lender!A:A,Apollo_Data___Inc_Lender!E:E,"",),"")</f>
        <v>0</v>
      </c>
      <c r="F2574" s="8" t="str">
        <f>IFERROR(_xlfn.XLOOKUP(Apollo_Results[[#This Row],[Company Number ]],Apollo_Data___Inc_Lender!A:A,Apollo_Data___Inc_Lender!F:F,"",0)&amp;"","")</f>
        <v/>
      </c>
      <c r="G2574" s="19">
        <f>_xlfn.XLOOKUP(Apollo_Results[[#This Row],[Company Number ]],Apollo_Data___Inc_Lender!A:A,Apollo_Data___Inc_Lender!G:G,"",0)</f>
        <v>0</v>
      </c>
      <c r="H2574" s="8" t="str">
        <f>IFERROR(Apollo_Data__Comp_No[[#This Row],[First Name]],"")</f>
        <v/>
      </c>
      <c r="I2574" s="8" t="str">
        <f>IFERROR(Apollo_Data__Comp_No[[#This Row],[Last Name]],"")</f>
        <v/>
      </c>
      <c r="M2574" s="8" t="str">
        <f>IFERROR(Apollo_Data__Comp_No[[#This Row],[Company Linkedin Url]],"")</f>
        <v/>
      </c>
      <c r="N2574" s="8" t="str">
        <f>IFERROR(Apollo_Data__Comp_No[[#This Row],[Website]],"")</f>
        <v/>
      </c>
      <c r="O2574" s="8" t="str">
        <f>IFERROR(Apollo_Data__Comp_No[[#This Row],[Company Address]],"")</f>
        <v/>
      </c>
      <c r="P2574" s="32"/>
    </row>
    <row r="2575" spans="2:16" x14ac:dyDescent="0.4">
      <c r="B2575" s="14" t="str">
        <f>IFERROR(Apollo_Data__Comp_No[[#This Row],[company]],"")</f>
        <v/>
      </c>
      <c r="C2575" s="14" t="str">
        <f>IFERROR(_xlfn.XLOOKUP(Apollo_Results[[#This Row],[Company Number ]],Apollo_Data___Inc_Lender!A:A,Apollo_Data___Inc_Lender!C:C,,)&amp;"","")</f>
        <v/>
      </c>
      <c r="D2575" s="8" t="str">
        <f>IFERROR(_xlfn.XLOOKUP(Apollo_Results[[#This Row],[Company Number ]],Apollo_Data___Inc_Lender!A:A,Apollo_Data___Inc_Lender!D:D,,)&amp;"","")</f>
        <v/>
      </c>
      <c r="E2575" s="19">
        <f>IFERROR(_xlfn.XLOOKUP(Apollo_Results[[#This Row],[Company Number ]],Apollo_Data___Inc_Lender!A:A,Apollo_Data___Inc_Lender!E:E,"",),"")</f>
        <v>0</v>
      </c>
      <c r="F2575" s="8" t="str">
        <f>IFERROR(_xlfn.XLOOKUP(Apollo_Results[[#This Row],[Company Number ]],Apollo_Data___Inc_Lender!A:A,Apollo_Data___Inc_Lender!F:F,"",0)&amp;"","")</f>
        <v/>
      </c>
      <c r="G2575" s="19">
        <f>_xlfn.XLOOKUP(Apollo_Results[[#This Row],[Company Number ]],Apollo_Data___Inc_Lender!A:A,Apollo_Data___Inc_Lender!G:G,"",0)</f>
        <v>0</v>
      </c>
      <c r="H2575" s="8" t="str">
        <f>IFERROR(Apollo_Data__Comp_No[[#This Row],[First Name]],"")</f>
        <v/>
      </c>
      <c r="I2575" s="8" t="str">
        <f>IFERROR(Apollo_Data__Comp_No[[#This Row],[Last Name]],"")</f>
        <v/>
      </c>
      <c r="M2575" s="8" t="str">
        <f>IFERROR(Apollo_Data__Comp_No[[#This Row],[Company Linkedin Url]],"")</f>
        <v/>
      </c>
      <c r="N2575" s="8" t="str">
        <f>IFERROR(Apollo_Data__Comp_No[[#This Row],[Website]],"")</f>
        <v/>
      </c>
      <c r="O2575" s="8" t="str">
        <f>IFERROR(Apollo_Data__Comp_No[[#This Row],[Company Address]],"")</f>
        <v/>
      </c>
      <c r="P2575" s="32"/>
    </row>
    <row r="2576" spans="2:16" x14ac:dyDescent="0.4">
      <c r="B2576" s="14" t="str">
        <f>IFERROR(Apollo_Data__Comp_No[[#This Row],[company]],"")</f>
        <v/>
      </c>
      <c r="C2576" s="14" t="str">
        <f>IFERROR(_xlfn.XLOOKUP(Apollo_Results[[#This Row],[Company Number ]],Apollo_Data___Inc_Lender!A:A,Apollo_Data___Inc_Lender!C:C,,)&amp;"","")</f>
        <v/>
      </c>
      <c r="D2576" s="8" t="str">
        <f>IFERROR(_xlfn.XLOOKUP(Apollo_Results[[#This Row],[Company Number ]],Apollo_Data___Inc_Lender!A:A,Apollo_Data___Inc_Lender!D:D,,)&amp;"","")</f>
        <v/>
      </c>
      <c r="E2576" s="19">
        <f>IFERROR(_xlfn.XLOOKUP(Apollo_Results[[#This Row],[Company Number ]],Apollo_Data___Inc_Lender!A:A,Apollo_Data___Inc_Lender!E:E,"",),"")</f>
        <v>0</v>
      </c>
      <c r="F2576" s="8" t="str">
        <f>IFERROR(_xlfn.XLOOKUP(Apollo_Results[[#This Row],[Company Number ]],Apollo_Data___Inc_Lender!A:A,Apollo_Data___Inc_Lender!F:F,"",0)&amp;"","")</f>
        <v/>
      </c>
      <c r="G2576" s="19">
        <f>_xlfn.XLOOKUP(Apollo_Results[[#This Row],[Company Number ]],Apollo_Data___Inc_Lender!A:A,Apollo_Data___Inc_Lender!G:G,"",0)</f>
        <v>0</v>
      </c>
      <c r="H2576" s="8" t="str">
        <f>IFERROR(Apollo_Data__Comp_No[[#This Row],[First Name]],"")</f>
        <v/>
      </c>
      <c r="I2576" s="8" t="str">
        <f>IFERROR(Apollo_Data__Comp_No[[#This Row],[Last Name]],"")</f>
        <v/>
      </c>
      <c r="M2576" s="8" t="str">
        <f>IFERROR(Apollo_Data__Comp_No[[#This Row],[Company Linkedin Url]],"")</f>
        <v/>
      </c>
      <c r="N2576" s="8" t="str">
        <f>IFERROR(Apollo_Data__Comp_No[[#This Row],[Website]],"")</f>
        <v/>
      </c>
      <c r="O2576" s="8" t="str">
        <f>IFERROR(Apollo_Data__Comp_No[[#This Row],[Company Address]],"")</f>
        <v/>
      </c>
      <c r="P2576" s="32"/>
    </row>
    <row r="2577" spans="2:16" x14ac:dyDescent="0.4">
      <c r="B2577" s="14" t="str">
        <f>IFERROR(Apollo_Data__Comp_No[[#This Row],[company]],"")</f>
        <v/>
      </c>
      <c r="C2577" s="14" t="str">
        <f>IFERROR(_xlfn.XLOOKUP(Apollo_Results[[#This Row],[Company Number ]],Apollo_Data___Inc_Lender!A:A,Apollo_Data___Inc_Lender!C:C,,)&amp;"","")</f>
        <v/>
      </c>
      <c r="D2577" s="8" t="str">
        <f>IFERROR(_xlfn.XLOOKUP(Apollo_Results[[#This Row],[Company Number ]],Apollo_Data___Inc_Lender!A:A,Apollo_Data___Inc_Lender!D:D,,)&amp;"","")</f>
        <v/>
      </c>
      <c r="E2577" s="19">
        <f>IFERROR(_xlfn.XLOOKUP(Apollo_Results[[#This Row],[Company Number ]],Apollo_Data___Inc_Lender!A:A,Apollo_Data___Inc_Lender!E:E,"",),"")</f>
        <v>0</v>
      </c>
      <c r="F2577" s="8" t="str">
        <f>IFERROR(_xlfn.XLOOKUP(Apollo_Results[[#This Row],[Company Number ]],Apollo_Data___Inc_Lender!A:A,Apollo_Data___Inc_Lender!F:F,"",0)&amp;"","")</f>
        <v/>
      </c>
      <c r="G2577" s="19">
        <f>_xlfn.XLOOKUP(Apollo_Results[[#This Row],[Company Number ]],Apollo_Data___Inc_Lender!A:A,Apollo_Data___Inc_Lender!G:G,"",0)</f>
        <v>0</v>
      </c>
      <c r="H2577" s="8" t="str">
        <f>IFERROR(Apollo_Data__Comp_No[[#This Row],[First Name]],"")</f>
        <v/>
      </c>
      <c r="I2577" s="8" t="str">
        <f>IFERROR(Apollo_Data__Comp_No[[#This Row],[Last Name]],"")</f>
        <v/>
      </c>
      <c r="M2577" s="8" t="str">
        <f>IFERROR(Apollo_Data__Comp_No[[#This Row],[Company Linkedin Url]],"")</f>
        <v/>
      </c>
      <c r="N2577" s="8" t="str">
        <f>IFERROR(Apollo_Data__Comp_No[[#This Row],[Website]],"")</f>
        <v/>
      </c>
      <c r="O2577" s="8" t="str">
        <f>IFERROR(Apollo_Data__Comp_No[[#This Row],[Company Address]],"")</f>
        <v/>
      </c>
      <c r="P2577" s="32"/>
    </row>
    <row r="2578" spans="2:16" x14ac:dyDescent="0.4">
      <c r="B2578" s="14" t="str">
        <f>IFERROR(Apollo_Data__Comp_No[[#This Row],[company]],"")</f>
        <v/>
      </c>
      <c r="C2578" s="14" t="str">
        <f>IFERROR(_xlfn.XLOOKUP(Apollo_Results[[#This Row],[Company Number ]],Apollo_Data___Inc_Lender!A:A,Apollo_Data___Inc_Lender!C:C,,)&amp;"","")</f>
        <v/>
      </c>
      <c r="D2578" s="8" t="str">
        <f>IFERROR(_xlfn.XLOOKUP(Apollo_Results[[#This Row],[Company Number ]],Apollo_Data___Inc_Lender!A:A,Apollo_Data___Inc_Lender!D:D,,)&amp;"","")</f>
        <v/>
      </c>
      <c r="E2578" s="19">
        <f>IFERROR(_xlfn.XLOOKUP(Apollo_Results[[#This Row],[Company Number ]],Apollo_Data___Inc_Lender!A:A,Apollo_Data___Inc_Lender!E:E,"",),"")</f>
        <v>0</v>
      </c>
      <c r="F2578" s="8" t="str">
        <f>IFERROR(_xlfn.XLOOKUP(Apollo_Results[[#This Row],[Company Number ]],Apollo_Data___Inc_Lender!A:A,Apollo_Data___Inc_Lender!F:F,"",0)&amp;"","")</f>
        <v/>
      </c>
      <c r="G2578" s="19">
        <f>_xlfn.XLOOKUP(Apollo_Results[[#This Row],[Company Number ]],Apollo_Data___Inc_Lender!A:A,Apollo_Data___Inc_Lender!G:G,"",0)</f>
        <v>0</v>
      </c>
      <c r="H2578" s="8" t="str">
        <f>IFERROR(Apollo_Data__Comp_No[[#This Row],[First Name]],"")</f>
        <v/>
      </c>
      <c r="I2578" s="8" t="str">
        <f>IFERROR(Apollo_Data__Comp_No[[#This Row],[Last Name]],"")</f>
        <v/>
      </c>
      <c r="M2578" s="8" t="str">
        <f>IFERROR(Apollo_Data__Comp_No[[#This Row],[Company Linkedin Url]],"")</f>
        <v/>
      </c>
      <c r="N2578" s="8" t="str">
        <f>IFERROR(Apollo_Data__Comp_No[[#This Row],[Website]],"")</f>
        <v/>
      </c>
      <c r="O2578" s="8" t="str">
        <f>IFERROR(Apollo_Data__Comp_No[[#This Row],[Company Address]],"")</f>
        <v/>
      </c>
      <c r="P2578" s="32"/>
    </row>
    <row r="2579" spans="2:16" x14ac:dyDescent="0.4">
      <c r="B2579" s="14" t="str">
        <f>IFERROR(Apollo_Data__Comp_No[[#This Row],[company]],"")</f>
        <v/>
      </c>
      <c r="C2579" s="14" t="str">
        <f>IFERROR(_xlfn.XLOOKUP(Apollo_Results[[#This Row],[Company Number ]],Apollo_Data___Inc_Lender!A:A,Apollo_Data___Inc_Lender!C:C,,)&amp;"","")</f>
        <v/>
      </c>
      <c r="D2579" s="8" t="str">
        <f>IFERROR(_xlfn.XLOOKUP(Apollo_Results[[#This Row],[Company Number ]],Apollo_Data___Inc_Lender!A:A,Apollo_Data___Inc_Lender!D:D,,)&amp;"","")</f>
        <v/>
      </c>
      <c r="E2579" s="19">
        <f>IFERROR(_xlfn.XLOOKUP(Apollo_Results[[#This Row],[Company Number ]],Apollo_Data___Inc_Lender!A:A,Apollo_Data___Inc_Lender!E:E,"",),"")</f>
        <v>0</v>
      </c>
      <c r="F2579" s="8" t="str">
        <f>IFERROR(_xlfn.XLOOKUP(Apollo_Results[[#This Row],[Company Number ]],Apollo_Data___Inc_Lender!A:A,Apollo_Data___Inc_Lender!F:F,"",0)&amp;"","")</f>
        <v/>
      </c>
      <c r="G2579" s="19">
        <f>_xlfn.XLOOKUP(Apollo_Results[[#This Row],[Company Number ]],Apollo_Data___Inc_Lender!A:A,Apollo_Data___Inc_Lender!G:G,"",0)</f>
        <v>0</v>
      </c>
      <c r="H2579" s="8" t="str">
        <f>IFERROR(Apollo_Data__Comp_No[[#This Row],[First Name]],"")</f>
        <v/>
      </c>
      <c r="I2579" s="8" t="str">
        <f>IFERROR(Apollo_Data__Comp_No[[#This Row],[Last Name]],"")</f>
        <v/>
      </c>
      <c r="M2579" s="8" t="str">
        <f>IFERROR(Apollo_Data__Comp_No[[#This Row],[Company Linkedin Url]],"")</f>
        <v/>
      </c>
      <c r="N2579" s="8" t="str">
        <f>IFERROR(Apollo_Data__Comp_No[[#This Row],[Website]],"")</f>
        <v/>
      </c>
      <c r="O2579" s="8" t="str">
        <f>IFERROR(Apollo_Data__Comp_No[[#This Row],[Company Address]],"")</f>
        <v/>
      </c>
      <c r="P2579" s="32"/>
    </row>
    <row r="2580" spans="2:16" x14ac:dyDescent="0.4">
      <c r="B2580" s="14" t="str">
        <f>IFERROR(Apollo_Data__Comp_No[[#This Row],[company]],"")</f>
        <v/>
      </c>
      <c r="C2580" s="14" t="str">
        <f>IFERROR(_xlfn.XLOOKUP(Apollo_Results[[#This Row],[Company Number ]],Apollo_Data___Inc_Lender!A:A,Apollo_Data___Inc_Lender!C:C,,)&amp;"","")</f>
        <v/>
      </c>
      <c r="D2580" s="8" t="str">
        <f>IFERROR(_xlfn.XLOOKUP(Apollo_Results[[#This Row],[Company Number ]],Apollo_Data___Inc_Lender!A:A,Apollo_Data___Inc_Lender!D:D,,)&amp;"","")</f>
        <v/>
      </c>
      <c r="E2580" s="19">
        <f>IFERROR(_xlfn.XLOOKUP(Apollo_Results[[#This Row],[Company Number ]],Apollo_Data___Inc_Lender!A:A,Apollo_Data___Inc_Lender!E:E,"",),"")</f>
        <v>0</v>
      </c>
      <c r="F2580" s="8" t="str">
        <f>IFERROR(_xlfn.XLOOKUP(Apollo_Results[[#This Row],[Company Number ]],Apollo_Data___Inc_Lender!A:A,Apollo_Data___Inc_Lender!F:F,"",0)&amp;"","")</f>
        <v/>
      </c>
      <c r="G2580" s="19">
        <f>_xlfn.XLOOKUP(Apollo_Results[[#This Row],[Company Number ]],Apollo_Data___Inc_Lender!A:A,Apollo_Data___Inc_Lender!G:G,"",0)</f>
        <v>0</v>
      </c>
      <c r="H2580" s="8" t="str">
        <f>IFERROR(Apollo_Data__Comp_No[[#This Row],[First Name]],"")</f>
        <v/>
      </c>
      <c r="I2580" s="8" t="str">
        <f>IFERROR(Apollo_Data__Comp_No[[#This Row],[Last Name]],"")</f>
        <v/>
      </c>
      <c r="M2580" s="8" t="str">
        <f>IFERROR(Apollo_Data__Comp_No[[#This Row],[Company Linkedin Url]],"")</f>
        <v/>
      </c>
      <c r="N2580" s="8" t="str">
        <f>IFERROR(Apollo_Data__Comp_No[[#This Row],[Website]],"")</f>
        <v/>
      </c>
      <c r="O2580" s="8" t="str">
        <f>IFERROR(Apollo_Data__Comp_No[[#This Row],[Company Address]],"")</f>
        <v/>
      </c>
      <c r="P2580" s="32"/>
    </row>
    <row r="2581" spans="2:16" x14ac:dyDescent="0.4">
      <c r="B2581" s="14" t="str">
        <f>IFERROR(Apollo_Data__Comp_No[[#This Row],[company]],"")</f>
        <v/>
      </c>
      <c r="C2581" s="14" t="str">
        <f>IFERROR(_xlfn.XLOOKUP(Apollo_Results[[#This Row],[Company Number ]],Apollo_Data___Inc_Lender!A:A,Apollo_Data___Inc_Lender!C:C,,)&amp;"","")</f>
        <v/>
      </c>
      <c r="D2581" s="8" t="str">
        <f>IFERROR(_xlfn.XLOOKUP(Apollo_Results[[#This Row],[Company Number ]],Apollo_Data___Inc_Lender!A:A,Apollo_Data___Inc_Lender!D:D,,)&amp;"","")</f>
        <v/>
      </c>
      <c r="E2581" s="19">
        <f>IFERROR(_xlfn.XLOOKUP(Apollo_Results[[#This Row],[Company Number ]],Apollo_Data___Inc_Lender!A:A,Apollo_Data___Inc_Lender!E:E,"",),"")</f>
        <v>0</v>
      </c>
      <c r="F2581" s="8" t="str">
        <f>IFERROR(_xlfn.XLOOKUP(Apollo_Results[[#This Row],[Company Number ]],Apollo_Data___Inc_Lender!A:A,Apollo_Data___Inc_Lender!F:F,"",0)&amp;"","")</f>
        <v/>
      </c>
      <c r="G2581" s="19">
        <f>_xlfn.XLOOKUP(Apollo_Results[[#This Row],[Company Number ]],Apollo_Data___Inc_Lender!A:A,Apollo_Data___Inc_Lender!G:G,"",0)</f>
        <v>0</v>
      </c>
      <c r="H2581" s="8" t="str">
        <f>IFERROR(Apollo_Data__Comp_No[[#This Row],[First Name]],"")</f>
        <v/>
      </c>
      <c r="I2581" s="8" t="str">
        <f>IFERROR(Apollo_Data__Comp_No[[#This Row],[Last Name]],"")</f>
        <v/>
      </c>
      <c r="M2581" s="8" t="str">
        <f>IFERROR(Apollo_Data__Comp_No[[#This Row],[Company Linkedin Url]],"")</f>
        <v/>
      </c>
      <c r="N2581" s="8" t="str">
        <f>IFERROR(Apollo_Data__Comp_No[[#This Row],[Website]],"")</f>
        <v/>
      </c>
      <c r="O2581" s="8" t="str">
        <f>IFERROR(Apollo_Data__Comp_No[[#This Row],[Company Address]],"")</f>
        <v/>
      </c>
      <c r="P2581" s="32"/>
    </row>
    <row r="2582" spans="2:16" x14ac:dyDescent="0.4">
      <c r="B2582" s="14" t="str">
        <f>IFERROR(Apollo_Data__Comp_No[[#This Row],[company]],"")</f>
        <v/>
      </c>
      <c r="C2582" s="14" t="str">
        <f>IFERROR(_xlfn.XLOOKUP(Apollo_Results[[#This Row],[Company Number ]],Apollo_Data___Inc_Lender!A:A,Apollo_Data___Inc_Lender!C:C,,)&amp;"","")</f>
        <v/>
      </c>
      <c r="D2582" s="8" t="str">
        <f>IFERROR(_xlfn.XLOOKUP(Apollo_Results[[#This Row],[Company Number ]],Apollo_Data___Inc_Lender!A:A,Apollo_Data___Inc_Lender!D:D,,)&amp;"","")</f>
        <v/>
      </c>
      <c r="E2582" s="19">
        <f>IFERROR(_xlfn.XLOOKUP(Apollo_Results[[#This Row],[Company Number ]],Apollo_Data___Inc_Lender!A:A,Apollo_Data___Inc_Lender!E:E,"",),"")</f>
        <v>0</v>
      </c>
      <c r="F2582" s="8" t="str">
        <f>IFERROR(_xlfn.XLOOKUP(Apollo_Results[[#This Row],[Company Number ]],Apollo_Data___Inc_Lender!A:A,Apollo_Data___Inc_Lender!F:F,"",0)&amp;"","")</f>
        <v/>
      </c>
      <c r="G2582" s="19">
        <f>_xlfn.XLOOKUP(Apollo_Results[[#This Row],[Company Number ]],Apollo_Data___Inc_Lender!A:A,Apollo_Data___Inc_Lender!G:G,"",0)</f>
        <v>0</v>
      </c>
      <c r="H2582" s="8" t="str">
        <f>IFERROR(Apollo_Data__Comp_No[[#This Row],[First Name]],"")</f>
        <v/>
      </c>
      <c r="I2582" s="8" t="str">
        <f>IFERROR(Apollo_Data__Comp_No[[#This Row],[Last Name]],"")</f>
        <v/>
      </c>
      <c r="M2582" s="8" t="str">
        <f>IFERROR(Apollo_Data__Comp_No[[#This Row],[Company Linkedin Url]],"")</f>
        <v/>
      </c>
      <c r="N2582" s="8" t="str">
        <f>IFERROR(Apollo_Data__Comp_No[[#This Row],[Website]],"")</f>
        <v/>
      </c>
      <c r="O2582" s="8" t="str">
        <f>IFERROR(Apollo_Data__Comp_No[[#This Row],[Company Address]],"")</f>
        <v/>
      </c>
      <c r="P2582" s="32"/>
    </row>
    <row r="2583" spans="2:16" x14ac:dyDescent="0.4">
      <c r="B2583" s="14" t="str">
        <f>IFERROR(Apollo_Data__Comp_No[[#This Row],[company]],"")</f>
        <v/>
      </c>
      <c r="C2583" s="14" t="str">
        <f>IFERROR(_xlfn.XLOOKUP(Apollo_Results[[#This Row],[Company Number ]],Apollo_Data___Inc_Lender!A:A,Apollo_Data___Inc_Lender!C:C,,)&amp;"","")</f>
        <v/>
      </c>
      <c r="D2583" s="8" t="str">
        <f>IFERROR(_xlfn.XLOOKUP(Apollo_Results[[#This Row],[Company Number ]],Apollo_Data___Inc_Lender!A:A,Apollo_Data___Inc_Lender!D:D,,)&amp;"","")</f>
        <v/>
      </c>
      <c r="E2583" s="19">
        <f>IFERROR(_xlfn.XLOOKUP(Apollo_Results[[#This Row],[Company Number ]],Apollo_Data___Inc_Lender!A:A,Apollo_Data___Inc_Lender!E:E,"",),"")</f>
        <v>0</v>
      </c>
      <c r="F2583" s="8" t="str">
        <f>IFERROR(_xlfn.XLOOKUP(Apollo_Results[[#This Row],[Company Number ]],Apollo_Data___Inc_Lender!A:A,Apollo_Data___Inc_Lender!F:F,"",0)&amp;"","")</f>
        <v/>
      </c>
      <c r="G2583" s="19">
        <f>_xlfn.XLOOKUP(Apollo_Results[[#This Row],[Company Number ]],Apollo_Data___Inc_Lender!A:A,Apollo_Data___Inc_Lender!G:G,"",0)</f>
        <v>0</v>
      </c>
      <c r="H2583" s="8" t="str">
        <f>IFERROR(Apollo_Data__Comp_No[[#This Row],[First Name]],"")</f>
        <v/>
      </c>
      <c r="I2583" s="8" t="str">
        <f>IFERROR(Apollo_Data__Comp_No[[#This Row],[Last Name]],"")</f>
        <v/>
      </c>
      <c r="M2583" s="8" t="str">
        <f>IFERROR(Apollo_Data__Comp_No[[#This Row],[Company Linkedin Url]],"")</f>
        <v/>
      </c>
      <c r="N2583" s="8" t="str">
        <f>IFERROR(Apollo_Data__Comp_No[[#This Row],[Website]],"")</f>
        <v/>
      </c>
      <c r="O2583" s="8" t="str">
        <f>IFERROR(Apollo_Data__Comp_No[[#This Row],[Company Address]],"")</f>
        <v/>
      </c>
      <c r="P2583" s="32"/>
    </row>
    <row r="2584" spans="2:16" x14ac:dyDescent="0.4">
      <c r="B2584" s="14" t="str">
        <f>IFERROR(Apollo_Data__Comp_No[[#This Row],[company]],"")</f>
        <v/>
      </c>
      <c r="C2584" s="14" t="str">
        <f>IFERROR(_xlfn.XLOOKUP(Apollo_Results[[#This Row],[Company Number ]],Apollo_Data___Inc_Lender!A:A,Apollo_Data___Inc_Lender!C:C,,)&amp;"","")</f>
        <v/>
      </c>
      <c r="D2584" s="8" t="str">
        <f>IFERROR(_xlfn.XLOOKUP(Apollo_Results[[#This Row],[Company Number ]],Apollo_Data___Inc_Lender!A:A,Apollo_Data___Inc_Lender!D:D,,)&amp;"","")</f>
        <v/>
      </c>
      <c r="E2584" s="19">
        <f>IFERROR(_xlfn.XLOOKUP(Apollo_Results[[#This Row],[Company Number ]],Apollo_Data___Inc_Lender!A:A,Apollo_Data___Inc_Lender!E:E,"",),"")</f>
        <v>0</v>
      </c>
      <c r="F2584" s="8" t="str">
        <f>IFERROR(_xlfn.XLOOKUP(Apollo_Results[[#This Row],[Company Number ]],Apollo_Data___Inc_Lender!A:A,Apollo_Data___Inc_Lender!F:F,"",0)&amp;"","")</f>
        <v/>
      </c>
      <c r="G2584" s="19">
        <f>_xlfn.XLOOKUP(Apollo_Results[[#This Row],[Company Number ]],Apollo_Data___Inc_Lender!A:A,Apollo_Data___Inc_Lender!G:G,"",0)</f>
        <v>0</v>
      </c>
      <c r="H2584" s="8" t="str">
        <f>IFERROR(Apollo_Data__Comp_No[[#This Row],[First Name]],"")</f>
        <v/>
      </c>
      <c r="I2584" s="8" t="str">
        <f>IFERROR(Apollo_Data__Comp_No[[#This Row],[Last Name]],"")</f>
        <v/>
      </c>
      <c r="M2584" s="8" t="str">
        <f>IFERROR(Apollo_Data__Comp_No[[#This Row],[Company Linkedin Url]],"")</f>
        <v/>
      </c>
      <c r="N2584" s="8" t="str">
        <f>IFERROR(Apollo_Data__Comp_No[[#This Row],[Website]],"")</f>
        <v/>
      </c>
      <c r="O2584" s="8" t="str">
        <f>IFERROR(Apollo_Data__Comp_No[[#This Row],[Company Address]],"")</f>
        <v/>
      </c>
      <c r="P2584" s="32"/>
    </row>
    <row r="2585" spans="2:16" x14ac:dyDescent="0.4">
      <c r="B2585" s="14" t="str">
        <f>IFERROR(Apollo_Data__Comp_No[[#This Row],[company]],"")</f>
        <v/>
      </c>
      <c r="C2585" s="14" t="str">
        <f>IFERROR(_xlfn.XLOOKUP(Apollo_Results[[#This Row],[Company Number ]],Apollo_Data___Inc_Lender!A:A,Apollo_Data___Inc_Lender!C:C,,)&amp;"","")</f>
        <v/>
      </c>
      <c r="D2585" s="8" t="str">
        <f>IFERROR(_xlfn.XLOOKUP(Apollo_Results[[#This Row],[Company Number ]],Apollo_Data___Inc_Lender!A:A,Apollo_Data___Inc_Lender!D:D,,)&amp;"","")</f>
        <v/>
      </c>
      <c r="E2585" s="19">
        <f>IFERROR(_xlfn.XLOOKUP(Apollo_Results[[#This Row],[Company Number ]],Apollo_Data___Inc_Lender!A:A,Apollo_Data___Inc_Lender!E:E,"",),"")</f>
        <v>0</v>
      </c>
      <c r="F2585" s="8" t="str">
        <f>IFERROR(_xlfn.XLOOKUP(Apollo_Results[[#This Row],[Company Number ]],Apollo_Data___Inc_Lender!A:A,Apollo_Data___Inc_Lender!F:F,"",0)&amp;"","")</f>
        <v/>
      </c>
      <c r="G2585" s="19">
        <f>_xlfn.XLOOKUP(Apollo_Results[[#This Row],[Company Number ]],Apollo_Data___Inc_Lender!A:A,Apollo_Data___Inc_Lender!G:G,"",0)</f>
        <v>0</v>
      </c>
      <c r="H2585" s="8" t="str">
        <f>IFERROR(Apollo_Data__Comp_No[[#This Row],[First Name]],"")</f>
        <v/>
      </c>
      <c r="I2585" s="8" t="str">
        <f>IFERROR(Apollo_Data__Comp_No[[#This Row],[Last Name]],"")</f>
        <v/>
      </c>
      <c r="M2585" s="8" t="str">
        <f>IFERROR(Apollo_Data__Comp_No[[#This Row],[Company Linkedin Url]],"")</f>
        <v/>
      </c>
      <c r="N2585" s="8" t="str">
        <f>IFERROR(Apollo_Data__Comp_No[[#This Row],[Website]],"")</f>
        <v/>
      </c>
      <c r="O2585" s="8" t="str">
        <f>IFERROR(Apollo_Data__Comp_No[[#This Row],[Company Address]],"")</f>
        <v/>
      </c>
      <c r="P2585" s="32"/>
    </row>
    <row r="2586" spans="2:16" x14ac:dyDescent="0.4">
      <c r="B2586" s="14" t="str">
        <f>IFERROR(Apollo_Data__Comp_No[[#This Row],[company]],"")</f>
        <v/>
      </c>
      <c r="C2586" s="14" t="str">
        <f>IFERROR(_xlfn.XLOOKUP(Apollo_Results[[#This Row],[Company Number ]],Apollo_Data___Inc_Lender!A:A,Apollo_Data___Inc_Lender!C:C,,)&amp;"","")</f>
        <v/>
      </c>
      <c r="D2586" s="8" t="str">
        <f>IFERROR(_xlfn.XLOOKUP(Apollo_Results[[#This Row],[Company Number ]],Apollo_Data___Inc_Lender!A:A,Apollo_Data___Inc_Lender!D:D,,)&amp;"","")</f>
        <v/>
      </c>
      <c r="E2586" s="19">
        <f>IFERROR(_xlfn.XLOOKUP(Apollo_Results[[#This Row],[Company Number ]],Apollo_Data___Inc_Lender!A:A,Apollo_Data___Inc_Lender!E:E,"",),"")</f>
        <v>0</v>
      </c>
      <c r="F2586" s="8" t="str">
        <f>IFERROR(_xlfn.XLOOKUP(Apollo_Results[[#This Row],[Company Number ]],Apollo_Data___Inc_Lender!A:A,Apollo_Data___Inc_Lender!F:F,"",0)&amp;"","")</f>
        <v/>
      </c>
      <c r="G2586" s="19">
        <f>_xlfn.XLOOKUP(Apollo_Results[[#This Row],[Company Number ]],Apollo_Data___Inc_Lender!A:A,Apollo_Data___Inc_Lender!G:G,"",0)</f>
        <v>0</v>
      </c>
      <c r="H2586" s="8" t="str">
        <f>IFERROR(Apollo_Data__Comp_No[[#This Row],[First Name]],"")</f>
        <v/>
      </c>
      <c r="I2586" s="8" t="str">
        <f>IFERROR(Apollo_Data__Comp_No[[#This Row],[Last Name]],"")</f>
        <v/>
      </c>
      <c r="M2586" s="8" t="str">
        <f>IFERROR(Apollo_Data__Comp_No[[#This Row],[Company Linkedin Url]],"")</f>
        <v/>
      </c>
      <c r="N2586" s="8" t="str">
        <f>IFERROR(Apollo_Data__Comp_No[[#This Row],[Website]],"")</f>
        <v/>
      </c>
      <c r="O2586" s="8" t="str">
        <f>IFERROR(Apollo_Data__Comp_No[[#This Row],[Company Address]],"")</f>
        <v/>
      </c>
      <c r="P2586" s="32"/>
    </row>
    <row r="2587" spans="2:16" x14ac:dyDescent="0.4">
      <c r="B2587" s="14" t="str">
        <f>IFERROR(Apollo_Data__Comp_No[[#This Row],[company]],"")</f>
        <v/>
      </c>
      <c r="C2587" s="14" t="str">
        <f>IFERROR(_xlfn.XLOOKUP(Apollo_Results[[#This Row],[Company Number ]],Apollo_Data___Inc_Lender!A:A,Apollo_Data___Inc_Lender!C:C,,)&amp;"","")</f>
        <v/>
      </c>
      <c r="D2587" s="8" t="str">
        <f>IFERROR(_xlfn.XLOOKUP(Apollo_Results[[#This Row],[Company Number ]],Apollo_Data___Inc_Lender!A:A,Apollo_Data___Inc_Lender!D:D,,)&amp;"","")</f>
        <v/>
      </c>
      <c r="E2587" s="19">
        <f>IFERROR(_xlfn.XLOOKUP(Apollo_Results[[#This Row],[Company Number ]],Apollo_Data___Inc_Lender!A:A,Apollo_Data___Inc_Lender!E:E,"",),"")</f>
        <v>0</v>
      </c>
      <c r="F2587" s="8" t="str">
        <f>IFERROR(_xlfn.XLOOKUP(Apollo_Results[[#This Row],[Company Number ]],Apollo_Data___Inc_Lender!A:A,Apollo_Data___Inc_Lender!F:F,"",0)&amp;"","")</f>
        <v/>
      </c>
      <c r="G2587" s="19">
        <f>_xlfn.XLOOKUP(Apollo_Results[[#This Row],[Company Number ]],Apollo_Data___Inc_Lender!A:A,Apollo_Data___Inc_Lender!G:G,"",0)</f>
        <v>0</v>
      </c>
      <c r="H2587" s="8" t="str">
        <f>IFERROR(Apollo_Data__Comp_No[[#This Row],[First Name]],"")</f>
        <v/>
      </c>
      <c r="I2587" s="8" t="str">
        <f>IFERROR(Apollo_Data__Comp_No[[#This Row],[Last Name]],"")</f>
        <v/>
      </c>
      <c r="M2587" s="8" t="str">
        <f>IFERROR(Apollo_Data__Comp_No[[#This Row],[Company Linkedin Url]],"")</f>
        <v/>
      </c>
      <c r="N2587" s="8" t="str">
        <f>IFERROR(Apollo_Data__Comp_No[[#This Row],[Website]],"")</f>
        <v/>
      </c>
      <c r="O2587" s="8" t="str">
        <f>IFERROR(Apollo_Data__Comp_No[[#This Row],[Company Address]],"")</f>
        <v/>
      </c>
      <c r="P2587" s="32"/>
    </row>
    <row r="2588" spans="2:16" x14ac:dyDescent="0.4">
      <c r="B2588" s="14" t="str">
        <f>IFERROR(Apollo_Data__Comp_No[[#This Row],[company]],"")</f>
        <v/>
      </c>
      <c r="C2588" s="14" t="str">
        <f>IFERROR(_xlfn.XLOOKUP(Apollo_Results[[#This Row],[Company Number ]],Apollo_Data___Inc_Lender!A:A,Apollo_Data___Inc_Lender!C:C,,)&amp;"","")</f>
        <v/>
      </c>
      <c r="D2588" s="8" t="str">
        <f>IFERROR(_xlfn.XLOOKUP(Apollo_Results[[#This Row],[Company Number ]],Apollo_Data___Inc_Lender!A:A,Apollo_Data___Inc_Lender!D:D,,)&amp;"","")</f>
        <v/>
      </c>
      <c r="E2588" s="19">
        <f>IFERROR(_xlfn.XLOOKUP(Apollo_Results[[#This Row],[Company Number ]],Apollo_Data___Inc_Lender!A:A,Apollo_Data___Inc_Lender!E:E,"",),"")</f>
        <v>0</v>
      </c>
      <c r="F2588" s="8" t="str">
        <f>IFERROR(_xlfn.XLOOKUP(Apollo_Results[[#This Row],[Company Number ]],Apollo_Data___Inc_Lender!A:A,Apollo_Data___Inc_Lender!F:F,"",0)&amp;"","")</f>
        <v/>
      </c>
      <c r="G2588" s="19">
        <f>_xlfn.XLOOKUP(Apollo_Results[[#This Row],[Company Number ]],Apollo_Data___Inc_Lender!A:A,Apollo_Data___Inc_Lender!G:G,"",0)</f>
        <v>0</v>
      </c>
      <c r="H2588" s="8" t="str">
        <f>IFERROR(Apollo_Data__Comp_No[[#This Row],[First Name]],"")</f>
        <v/>
      </c>
      <c r="I2588" s="8" t="str">
        <f>IFERROR(Apollo_Data__Comp_No[[#This Row],[Last Name]],"")</f>
        <v/>
      </c>
      <c r="M2588" s="8" t="str">
        <f>IFERROR(Apollo_Data__Comp_No[[#This Row],[Company Linkedin Url]],"")</f>
        <v/>
      </c>
      <c r="N2588" s="8" t="str">
        <f>IFERROR(Apollo_Data__Comp_No[[#This Row],[Website]],"")</f>
        <v/>
      </c>
      <c r="O2588" s="8" t="str">
        <f>IFERROR(Apollo_Data__Comp_No[[#This Row],[Company Address]],"")</f>
        <v/>
      </c>
      <c r="P2588" s="32"/>
    </row>
    <row r="2589" spans="2:16" x14ac:dyDescent="0.4">
      <c r="B2589" s="14" t="str">
        <f>IFERROR(Apollo_Data__Comp_No[[#This Row],[company]],"")</f>
        <v/>
      </c>
      <c r="C2589" s="14" t="str">
        <f>IFERROR(_xlfn.XLOOKUP(Apollo_Results[[#This Row],[Company Number ]],Apollo_Data___Inc_Lender!A:A,Apollo_Data___Inc_Lender!C:C,,)&amp;"","")</f>
        <v/>
      </c>
      <c r="D2589" s="8" t="str">
        <f>IFERROR(_xlfn.XLOOKUP(Apollo_Results[[#This Row],[Company Number ]],Apollo_Data___Inc_Lender!A:A,Apollo_Data___Inc_Lender!D:D,,)&amp;"","")</f>
        <v/>
      </c>
      <c r="E2589" s="19">
        <f>IFERROR(_xlfn.XLOOKUP(Apollo_Results[[#This Row],[Company Number ]],Apollo_Data___Inc_Lender!A:A,Apollo_Data___Inc_Lender!E:E,"",),"")</f>
        <v>0</v>
      </c>
      <c r="F2589" s="8" t="str">
        <f>IFERROR(_xlfn.XLOOKUP(Apollo_Results[[#This Row],[Company Number ]],Apollo_Data___Inc_Lender!A:A,Apollo_Data___Inc_Lender!F:F,"",0)&amp;"","")</f>
        <v/>
      </c>
      <c r="G2589" s="19">
        <f>_xlfn.XLOOKUP(Apollo_Results[[#This Row],[Company Number ]],Apollo_Data___Inc_Lender!A:A,Apollo_Data___Inc_Lender!G:G,"",0)</f>
        <v>0</v>
      </c>
      <c r="H2589" s="8" t="str">
        <f>IFERROR(Apollo_Data__Comp_No[[#This Row],[First Name]],"")</f>
        <v/>
      </c>
      <c r="I2589" s="8" t="str">
        <f>IFERROR(Apollo_Data__Comp_No[[#This Row],[Last Name]],"")</f>
        <v/>
      </c>
      <c r="M2589" s="8" t="str">
        <f>IFERROR(Apollo_Data__Comp_No[[#This Row],[Company Linkedin Url]],"")</f>
        <v/>
      </c>
      <c r="N2589" s="8" t="str">
        <f>IFERROR(Apollo_Data__Comp_No[[#This Row],[Website]],"")</f>
        <v/>
      </c>
      <c r="O2589" s="8" t="str">
        <f>IFERROR(Apollo_Data__Comp_No[[#This Row],[Company Address]],"")</f>
        <v/>
      </c>
      <c r="P2589" s="32"/>
    </row>
    <row r="2590" spans="2:16" x14ac:dyDescent="0.4">
      <c r="B2590" s="14" t="str">
        <f>IFERROR(Apollo_Data__Comp_No[[#This Row],[company]],"")</f>
        <v/>
      </c>
      <c r="C2590" s="14" t="str">
        <f>IFERROR(_xlfn.XLOOKUP(Apollo_Results[[#This Row],[Company Number ]],Apollo_Data___Inc_Lender!A:A,Apollo_Data___Inc_Lender!C:C,,)&amp;"","")</f>
        <v/>
      </c>
      <c r="D2590" s="8" t="str">
        <f>IFERROR(_xlfn.XLOOKUP(Apollo_Results[[#This Row],[Company Number ]],Apollo_Data___Inc_Lender!A:A,Apollo_Data___Inc_Lender!D:D,,)&amp;"","")</f>
        <v/>
      </c>
      <c r="E2590" s="19">
        <f>IFERROR(_xlfn.XLOOKUP(Apollo_Results[[#This Row],[Company Number ]],Apollo_Data___Inc_Lender!A:A,Apollo_Data___Inc_Lender!E:E,"",),"")</f>
        <v>0</v>
      </c>
      <c r="F2590" s="8" t="str">
        <f>IFERROR(_xlfn.XLOOKUP(Apollo_Results[[#This Row],[Company Number ]],Apollo_Data___Inc_Lender!A:A,Apollo_Data___Inc_Lender!F:F,"",0)&amp;"","")</f>
        <v/>
      </c>
      <c r="G2590" s="19">
        <f>_xlfn.XLOOKUP(Apollo_Results[[#This Row],[Company Number ]],Apollo_Data___Inc_Lender!A:A,Apollo_Data___Inc_Lender!G:G,"",0)</f>
        <v>0</v>
      </c>
      <c r="H2590" s="8" t="str">
        <f>IFERROR(Apollo_Data__Comp_No[[#This Row],[First Name]],"")</f>
        <v/>
      </c>
      <c r="I2590" s="8" t="str">
        <f>IFERROR(Apollo_Data__Comp_No[[#This Row],[Last Name]],"")</f>
        <v/>
      </c>
      <c r="M2590" s="8" t="str">
        <f>IFERROR(Apollo_Data__Comp_No[[#This Row],[Company Linkedin Url]],"")</f>
        <v/>
      </c>
      <c r="N2590" s="8" t="str">
        <f>IFERROR(Apollo_Data__Comp_No[[#This Row],[Website]],"")</f>
        <v/>
      </c>
      <c r="O2590" s="8" t="str">
        <f>IFERROR(Apollo_Data__Comp_No[[#This Row],[Company Address]],"")</f>
        <v/>
      </c>
      <c r="P2590" s="32"/>
    </row>
    <row r="2591" spans="2:16" x14ac:dyDescent="0.4">
      <c r="B2591" s="14" t="str">
        <f>IFERROR(Apollo_Data__Comp_No[[#This Row],[company]],"")</f>
        <v/>
      </c>
      <c r="C2591" s="14" t="str">
        <f>IFERROR(_xlfn.XLOOKUP(Apollo_Results[[#This Row],[Company Number ]],Apollo_Data___Inc_Lender!A:A,Apollo_Data___Inc_Lender!C:C,,)&amp;"","")</f>
        <v/>
      </c>
      <c r="D2591" s="8" t="str">
        <f>IFERROR(_xlfn.XLOOKUP(Apollo_Results[[#This Row],[Company Number ]],Apollo_Data___Inc_Lender!A:A,Apollo_Data___Inc_Lender!D:D,,)&amp;"","")</f>
        <v/>
      </c>
      <c r="E2591" s="19">
        <f>IFERROR(_xlfn.XLOOKUP(Apollo_Results[[#This Row],[Company Number ]],Apollo_Data___Inc_Lender!A:A,Apollo_Data___Inc_Lender!E:E,"",),"")</f>
        <v>0</v>
      </c>
      <c r="F2591" s="8" t="str">
        <f>IFERROR(_xlfn.XLOOKUP(Apollo_Results[[#This Row],[Company Number ]],Apollo_Data___Inc_Lender!A:A,Apollo_Data___Inc_Lender!F:F,"",0)&amp;"","")</f>
        <v/>
      </c>
      <c r="G2591" s="19">
        <f>_xlfn.XLOOKUP(Apollo_Results[[#This Row],[Company Number ]],Apollo_Data___Inc_Lender!A:A,Apollo_Data___Inc_Lender!G:G,"",0)</f>
        <v>0</v>
      </c>
      <c r="H2591" s="8" t="str">
        <f>IFERROR(Apollo_Data__Comp_No[[#This Row],[First Name]],"")</f>
        <v/>
      </c>
      <c r="I2591" s="8" t="str">
        <f>IFERROR(Apollo_Data__Comp_No[[#This Row],[Last Name]],"")</f>
        <v/>
      </c>
      <c r="M2591" s="8" t="str">
        <f>IFERROR(Apollo_Data__Comp_No[[#This Row],[Company Linkedin Url]],"")</f>
        <v/>
      </c>
      <c r="N2591" s="8" t="str">
        <f>IFERROR(Apollo_Data__Comp_No[[#This Row],[Website]],"")</f>
        <v/>
      </c>
      <c r="O2591" s="8" t="str">
        <f>IFERROR(Apollo_Data__Comp_No[[#This Row],[Company Address]],"")</f>
        <v/>
      </c>
      <c r="P2591" s="32"/>
    </row>
    <row r="2592" spans="2:16" x14ac:dyDescent="0.4">
      <c r="B2592" s="14" t="str">
        <f>IFERROR(Apollo_Data__Comp_No[[#This Row],[company]],"")</f>
        <v/>
      </c>
      <c r="C2592" s="14" t="str">
        <f>IFERROR(_xlfn.XLOOKUP(Apollo_Results[[#This Row],[Company Number ]],Apollo_Data___Inc_Lender!A:A,Apollo_Data___Inc_Lender!C:C,,)&amp;"","")</f>
        <v/>
      </c>
      <c r="D2592" s="8" t="str">
        <f>IFERROR(_xlfn.XLOOKUP(Apollo_Results[[#This Row],[Company Number ]],Apollo_Data___Inc_Lender!A:A,Apollo_Data___Inc_Lender!D:D,,)&amp;"","")</f>
        <v/>
      </c>
      <c r="E2592" s="19">
        <f>IFERROR(_xlfn.XLOOKUP(Apollo_Results[[#This Row],[Company Number ]],Apollo_Data___Inc_Lender!A:A,Apollo_Data___Inc_Lender!E:E,"",),"")</f>
        <v>0</v>
      </c>
      <c r="F2592" s="8" t="str">
        <f>IFERROR(_xlfn.XLOOKUP(Apollo_Results[[#This Row],[Company Number ]],Apollo_Data___Inc_Lender!A:A,Apollo_Data___Inc_Lender!F:F,"",0)&amp;"","")</f>
        <v/>
      </c>
      <c r="G2592" s="19">
        <f>_xlfn.XLOOKUP(Apollo_Results[[#This Row],[Company Number ]],Apollo_Data___Inc_Lender!A:A,Apollo_Data___Inc_Lender!G:G,"",0)</f>
        <v>0</v>
      </c>
      <c r="H2592" s="8" t="str">
        <f>IFERROR(Apollo_Data__Comp_No[[#This Row],[First Name]],"")</f>
        <v/>
      </c>
      <c r="I2592" s="8" t="str">
        <f>IFERROR(Apollo_Data__Comp_No[[#This Row],[Last Name]],"")</f>
        <v/>
      </c>
      <c r="M2592" s="8" t="str">
        <f>IFERROR(Apollo_Data__Comp_No[[#This Row],[Company Linkedin Url]],"")</f>
        <v/>
      </c>
      <c r="N2592" s="8" t="str">
        <f>IFERROR(Apollo_Data__Comp_No[[#This Row],[Website]],"")</f>
        <v/>
      </c>
      <c r="O2592" s="8" t="str">
        <f>IFERROR(Apollo_Data__Comp_No[[#This Row],[Company Address]],"")</f>
        <v/>
      </c>
      <c r="P2592" s="32"/>
    </row>
    <row r="2593" spans="2:16" x14ac:dyDescent="0.4">
      <c r="B2593" s="14" t="str">
        <f>IFERROR(Apollo_Data__Comp_No[[#This Row],[company]],"")</f>
        <v/>
      </c>
      <c r="C2593" s="14" t="str">
        <f>IFERROR(_xlfn.XLOOKUP(Apollo_Results[[#This Row],[Company Number ]],Apollo_Data___Inc_Lender!A:A,Apollo_Data___Inc_Lender!C:C,,)&amp;"","")</f>
        <v/>
      </c>
      <c r="D2593" s="8" t="str">
        <f>IFERROR(_xlfn.XLOOKUP(Apollo_Results[[#This Row],[Company Number ]],Apollo_Data___Inc_Lender!A:A,Apollo_Data___Inc_Lender!D:D,,)&amp;"","")</f>
        <v/>
      </c>
      <c r="E2593" s="19">
        <f>IFERROR(_xlfn.XLOOKUP(Apollo_Results[[#This Row],[Company Number ]],Apollo_Data___Inc_Lender!A:A,Apollo_Data___Inc_Lender!E:E,"",),"")</f>
        <v>0</v>
      </c>
      <c r="F2593" s="8" t="str">
        <f>IFERROR(_xlfn.XLOOKUP(Apollo_Results[[#This Row],[Company Number ]],Apollo_Data___Inc_Lender!A:A,Apollo_Data___Inc_Lender!F:F,"",0)&amp;"","")</f>
        <v/>
      </c>
      <c r="G2593" s="19">
        <f>_xlfn.XLOOKUP(Apollo_Results[[#This Row],[Company Number ]],Apollo_Data___Inc_Lender!A:A,Apollo_Data___Inc_Lender!G:G,"",0)</f>
        <v>0</v>
      </c>
      <c r="H2593" s="8" t="str">
        <f>IFERROR(Apollo_Data__Comp_No[[#This Row],[First Name]],"")</f>
        <v/>
      </c>
      <c r="I2593" s="8" t="str">
        <f>IFERROR(Apollo_Data__Comp_No[[#This Row],[Last Name]],"")</f>
        <v/>
      </c>
      <c r="M2593" s="8" t="str">
        <f>IFERROR(Apollo_Data__Comp_No[[#This Row],[Company Linkedin Url]],"")</f>
        <v/>
      </c>
      <c r="N2593" s="8" t="str">
        <f>IFERROR(Apollo_Data__Comp_No[[#This Row],[Website]],"")</f>
        <v/>
      </c>
      <c r="O2593" s="8" t="str">
        <f>IFERROR(Apollo_Data__Comp_No[[#This Row],[Company Address]],"")</f>
        <v/>
      </c>
      <c r="P2593" s="32"/>
    </row>
    <row r="2594" spans="2:16" x14ac:dyDescent="0.4">
      <c r="B2594" s="14" t="str">
        <f>IFERROR(Apollo_Data__Comp_No[[#This Row],[company]],"")</f>
        <v/>
      </c>
      <c r="C2594" s="14" t="str">
        <f>IFERROR(_xlfn.XLOOKUP(Apollo_Results[[#This Row],[Company Number ]],Apollo_Data___Inc_Lender!A:A,Apollo_Data___Inc_Lender!C:C,,)&amp;"","")</f>
        <v/>
      </c>
      <c r="D2594" s="8" t="str">
        <f>IFERROR(_xlfn.XLOOKUP(Apollo_Results[[#This Row],[Company Number ]],Apollo_Data___Inc_Lender!A:A,Apollo_Data___Inc_Lender!D:D,,)&amp;"","")</f>
        <v/>
      </c>
      <c r="E2594" s="19">
        <f>IFERROR(_xlfn.XLOOKUP(Apollo_Results[[#This Row],[Company Number ]],Apollo_Data___Inc_Lender!A:A,Apollo_Data___Inc_Lender!E:E,"",),"")</f>
        <v>0</v>
      </c>
      <c r="F2594" s="8" t="str">
        <f>IFERROR(_xlfn.XLOOKUP(Apollo_Results[[#This Row],[Company Number ]],Apollo_Data___Inc_Lender!A:A,Apollo_Data___Inc_Lender!F:F,"",0)&amp;"","")</f>
        <v/>
      </c>
      <c r="G2594" s="19">
        <f>_xlfn.XLOOKUP(Apollo_Results[[#This Row],[Company Number ]],Apollo_Data___Inc_Lender!A:A,Apollo_Data___Inc_Lender!G:G,"",0)</f>
        <v>0</v>
      </c>
      <c r="H2594" s="8" t="str">
        <f>IFERROR(Apollo_Data__Comp_No[[#This Row],[First Name]],"")</f>
        <v/>
      </c>
      <c r="I2594" s="8" t="str">
        <f>IFERROR(Apollo_Data__Comp_No[[#This Row],[Last Name]],"")</f>
        <v/>
      </c>
      <c r="M2594" s="8" t="str">
        <f>IFERROR(Apollo_Data__Comp_No[[#This Row],[Company Linkedin Url]],"")</f>
        <v/>
      </c>
      <c r="N2594" s="8" t="str">
        <f>IFERROR(Apollo_Data__Comp_No[[#This Row],[Website]],"")</f>
        <v/>
      </c>
      <c r="O2594" s="8" t="str">
        <f>IFERROR(Apollo_Data__Comp_No[[#This Row],[Company Address]],"")</f>
        <v/>
      </c>
      <c r="P2594" s="32"/>
    </row>
    <row r="2595" spans="2:16" x14ac:dyDescent="0.4">
      <c r="B2595" s="14" t="str">
        <f>IFERROR(Apollo_Data__Comp_No[[#This Row],[company]],"")</f>
        <v/>
      </c>
      <c r="C2595" s="14" t="str">
        <f>IFERROR(_xlfn.XLOOKUP(Apollo_Results[[#This Row],[Company Number ]],Apollo_Data___Inc_Lender!A:A,Apollo_Data___Inc_Lender!C:C,,)&amp;"","")</f>
        <v/>
      </c>
      <c r="D2595" s="8" t="str">
        <f>IFERROR(_xlfn.XLOOKUP(Apollo_Results[[#This Row],[Company Number ]],Apollo_Data___Inc_Lender!A:A,Apollo_Data___Inc_Lender!D:D,,)&amp;"","")</f>
        <v/>
      </c>
      <c r="E2595" s="19">
        <f>IFERROR(_xlfn.XLOOKUP(Apollo_Results[[#This Row],[Company Number ]],Apollo_Data___Inc_Lender!A:A,Apollo_Data___Inc_Lender!E:E,"",),"")</f>
        <v>0</v>
      </c>
      <c r="F2595" s="8" t="str">
        <f>IFERROR(_xlfn.XLOOKUP(Apollo_Results[[#This Row],[Company Number ]],Apollo_Data___Inc_Lender!A:A,Apollo_Data___Inc_Lender!F:F,"",0)&amp;"","")</f>
        <v/>
      </c>
      <c r="G2595" s="19">
        <f>_xlfn.XLOOKUP(Apollo_Results[[#This Row],[Company Number ]],Apollo_Data___Inc_Lender!A:A,Apollo_Data___Inc_Lender!G:G,"",0)</f>
        <v>0</v>
      </c>
      <c r="H2595" s="8" t="str">
        <f>IFERROR(Apollo_Data__Comp_No[[#This Row],[First Name]],"")</f>
        <v/>
      </c>
      <c r="I2595" s="8" t="str">
        <f>IFERROR(Apollo_Data__Comp_No[[#This Row],[Last Name]],"")</f>
        <v/>
      </c>
      <c r="M2595" s="8" t="str">
        <f>IFERROR(Apollo_Data__Comp_No[[#This Row],[Company Linkedin Url]],"")</f>
        <v/>
      </c>
      <c r="N2595" s="8" t="str">
        <f>IFERROR(Apollo_Data__Comp_No[[#This Row],[Website]],"")</f>
        <v/>
      </c>
      <c r="O2595" s="8" t="str">
        <f>IFERROR(Apollo_Data__Comp_No[[#This Row],[Company Address]],"")</f>
        <v/>
      </c>
      <c r="P2595" s="32"/>
    </row>
    <row r="2596" spans="2:16" x14ac:dyDescent="0.4">
      <c r="B2596" s="14" t="str">
        <f>IFERROR(Apollo_Data__Comp_No[[#This Row],[company]],"")</f>
        <v/>
      </c>
      <c r="C2596" s="14" t="str">
        <f>IFERROR(_xlfn.XLOOKUP(Apollo_Results[[#This Row],[Company Number ]],Apollo_Data___Inc_Lender!A:A,Apollo_Data___Inc_Lender!C:C,,)&amp;"","")</f>
        <v/>
      </c>
      <c r="D2596" s="8" t="str">
        <f>IFERROR(_xlfn.XLOOKUP(Apollo_Results[[#This Row],[Company Number ]],Apollo_Data___Inc_Lender!A:A,Apollo_Data___Inc_Lender!D:D,,)&amp;"","")</f>
        <v/>
      </c>
      <c r="E2596" s="19">
        <f>IFERROR(_xlfn.XLOOKUP(Apollo_Results[[#This Row],[Company Number ]],Apollo_Data___Inc_Lender!A:A,Apollo_Data___Inc_Lender!E:E,"",),"")</f>
        <v>0</v>
      </c>
      <c r="F2596" s="8" t="str">
        <f>IFERROR(_xlfn.XLOOKUP(Apollo_Results[[#This Row],[Company Number ]],Apollo_Data___Inc_Lender!A:A,Apollo_Data___Inc_Lender!F:F,"",0)&amp;"","")</f>
        <v/>
      </c>
      <c r="G2596" s="19">
        <f>_xlfn.XLOOKUP(Apollo_Results[[#This Row],[Company Number ]],Apollo_Data___Inc_Lender!A:A,Apollo_Data___Inc_Lender!G:G,"",0)</f>
        <v>0</v>
      </c>
      <c r="H2596" s="8" t="str">
        <f>IFERROR(Apollo_Data__Comp_No[[#This Row],[First Name]],"")</f>
        <v/>
      </c>
      <c r="I2596" s="8" t="str">
        <f>IFERROR(Apollo_Data__Comp_No[[#This Row],[Last Name]],"")</f>
        <v/>
      </c>
      <c r="M2596" s="8" t="str">
        <f>IFERROR(Apollo_Data__Comp_No[[#This Row],[Company Linkedin Url]],"")</f>
        <v/>
      </c>
      <c r="N2596" s="8" t="str">
        <f>IFERROR(Apollo_Data__Comp_No[[#This Row],[Website]],"")</f>
        <v/>
      </c>
      <c r="O2596" s="8" t="str">
        <f>IFERROR(Apollo_Data__Comp_No[[#This Row],[Company Address]],"")</f>
        <v/>
      </c>
      <c r="P2596" s="32"/>
    </row>
    <row r="2597" spans="2:16" x14ac:dyDescent="0.4">
      <c r="B2597" s="14" t="str">
        <f>IFERROR(Apollo_Data__Comp_No[[#This Row],[company]],"")</f>
        <v/>
      </c>
      <c r="C2597" s="14" t="str">
        <f>IFERROR(_xlfn.XLOOKUP(Apollo_Results[[#This Row],[Company Number ]],Apollo_Data___Inc_Lender!A:A,Apollo_Data___Inc_Lender!C:C,,)&amp;"","")</f>
        <v/>
      </c>
      <c r="D2597" s="8" t="str">
        <f>IFERROR(_xlfn.XLOOKUP(Apollo_Results[[#This Row],[Company Number ]],Apollo_Data___Inc_Lender!A:A,Apollo_Data___Inc_Lender!D:D,,)&amp;"","")</f>
        <v/>
      </c>
      <c r="E2597" s="19">
        <f>IFERROR(_xlfn.XLOOKUP(Apollo_Results[[#This Row],[Company Number ]],Apollo_Data___Inc_Lender!A:A,Apollo_Data___Inc_Lender!E:E,"",),"")</f>
        <v>0</v>
      </c>
      <c r="F2597" s="8" t="str">
        <f>IFERROR(_xlfn.XLOOKUP(Apollo_Results[[#This Row],[Company Number ]],Apollo_Data___Inc_Lender!A:A,Apollo_Data___Inc_Lender!F:F,"",0)&amp;"","")</f>
        <v/>
      </c>
      <c r="G2597" s="19">
        <f>_xlfn.XLOOKUP(Apollo_Results[[#This Row],[Company Number ]],Apollo_Data___Inc_Lender!A:A,Apollo_Data___Inc_Lender!G:G,"",0)</f>
        <v>0</v>
      </c>
      <c r="H2597" s="8" t="str">
        <f>IFERROR(Apollo_Data__Comp_No[[#This Row],[First Name]],"")</f>
        <v/>
      </c>
      <c r="I2597" s="8" t="str">
        <f>IFERROR(Apollo_Data__Comp_No[[#This Row],[Last Name]],"")</f>
        <v/>
      </c>
      <c r="M2597" s="8" t="str">
        <f>IFERROR(Apollo_Data__Comp_No[[#This Row],[Company Linkedin Url]],"")</f>
        <v/>
      </c>
      <c r="N2597" s="8" t="str">
        <f>IFERROR(Apollo_Data__Comp_No[[#This Row],[Website]],"")</f>
        <v/>
      </c>
      <c r="O2597" s="8" t="str">
        <f>IFERROR(Apollo_Data__Comp_No[[#This Row],[Company Address]],"")</f>
        <v/>
      </c>
      <c r="P2597" s="32"/>
    </row>
    <row r="2598" spans="2:16" x14ac:dyDescent="0.4">
      <c r="B2598" s="14" t="str">
        <f>IFERROR(Apollo_Data__Comp_No[[#This Row],[company]],"")</f>
        <v/>
      </c>
      <c r="C2598" s="14" t="str">
        <f>IFERROR(_xlfn.XLOOKUP(Apollo_Results[[#This Row],[Company Number ]],Apollo_Data___Inc_Lender!A:A,Apollo_Data___Inc_Lender!C:C,,)&amp;"","")</f>
        <v/>
      </c>
      <c r="D2598" s="8" t="str">
        <f>IFERROR(_xlfn.XLOOKUP(Apollo_Results[[#This Row],[Company Number ]],Apollo_Data___Inc_Lender!A:A,Apollo_Data___Inc_Lender!D:D,,)&amp;"","")</f>
        <v/>
      </c>
      <c r="E2598" s="19">
        <f>IFERROR(_xlfn.XLOOKUP(Apollo_Results[[#This Row],[Company Number ]],Apollo_Data___Inc_Lender!A:A,Apollo_Data___Inc_Lender!E:E,"",),"")</f>
        <v>0</v>
      </c>
      <c r="F2598" s="8" t="str">
        <f>IFERROR(_xlfn.XLOOKUP(Apollo_Results[[#This Row],[Company Number ]],Apollo_Data___Inc_Lender!A:A,Apollo_Data___Inc_Lender!F:F,"",0)&amp;"","")</f>
        <v/>
      </c>
      <c r="G2598" s="19">
        <f>_xlfn.XLOOKUP(Apollo_Results[[#This Row],[Company Number ]],Apollo_Data___Inc_Lender!A:A,Apollo_Data___Inc_Lender!G:G,"",0)</f>
        <v>0</v>
      </c>
      <c r="H2598" s="8" t="str">
        <f>IFERROR(Apollo_Data__Comp_No[[#This Row],[First Name]],"")</f>
        <v/>
      </c>
      <c r="I2598" s="8" t="str">
        <f>IFERROR(Apollo_Data__Comp_No[[#This Row],[Last Name]],"")</f>
        <v/>
      </c>
      <c r="M2598" s="8" t="str">
        <f>IFERROR(Apollo_Data__Comp_No[[#This Row],[Company Linkedin Url]],"")</f>
        <v/>
      </c>
      <c r="N2598" s="8" t="str">
        <f>IFERROR(Apollo_Data__Comp_No[[#This Row],[Website]],"")</f>
        <v/>
      </c>
      <c r="O2598" s="8" t="str">
        <f>IFERROR(Apollo_Data__Comp_No[[#This Row],[Company Address]],"")</f>
        <v/>
      </c>
      <c r="P2598" s="32"/>
    </row>
    <row r="2599" spans="2:16" x14ac:dyDescent="0.4">
      <c r="B2599" s="14" t="str">
        <f>IFERROR(Apollo_Data__Comp_No[[#This Row],[company]],"")</f>
        <v/>
      </c>
      <c r="C2599" s="14" t="str">
        <f>IFERROR(_xlfn.XLOOKUP(Apollo_Results[[#This Row],[Company Number ]],Apollo_Data___Inc_Lender!A:A,Apollo_Data___Inc_Lender!C:C,,)&amp;"","")</f>
        <v/>
      </c>
      <c r="D2599" s="8" t="str">
        <f>IFERROR(_xlfn.XLOOKUP(Apollo_Results[[#This Row],[Company Number ]],Apollo_Data___Inc_Lender!A:A,Apollo_Data___Inc_Lender!D:D,,)&amp;"","")</f>
        <v/>
      </c>
      <c r="E2599" s="19">
        <f>IFERROR(_xlfn.XLOOKUP(Apollo_Results[[#This Row],[Company Number ]],Apollo_Data___Inc_Lender!A:A,Apollo_Data___Inc_Lender!E:E,"",),"")</f>
        <v>0</v>
      </c>
      <c r="F2599" s="8" t="str">
        <f>IFERROR(_xlfn.XLOOKUP(Apollo_Results[[#This Row],[Company Number ]],Apollo_Data___Inc_Lender!A:A,Apollo_Data___Inc_Lender!F:F,"",0)&amp;"","")</f>
        <v/>
      </c>
      <c r="G2599" s="19">
        <f>_xlfn.XLOOKUP(Apollo_Results[[#This Row],[Company Number ]],Apollo_Data___Inc_Lender!A:A,Apollo_Data___Inc_Lender!G:G,"",0)</f>
        <v>0</v>
      </c>
      <c r="H2599" s="8" t="str">
        <f>IFERROR(Apollo_Data__Comp_No[[#This Row],[First Name]],"")</f>
        <v/>
      </c>
      <c r="I2599" s="8" t="str">
        <f>IFERROR(Apollo_Data__Comp_No[[#This Row],[Last Name]],"")</f>
        <v/>
      </c>
      <c r="M2599" s="8" t="str">
        <f>IFERROR(Apollo_Data__Comp_No[[#This Row],[Company Linkedin Url]],"")</f>
        <v/>
      </c>
      <c r="N2599" s="8" t="str">
        <f>IFERROR(Apollo_Data__Comp_No[[#This Row],[Website]],"")</f>
        <v/>
      </c>
      <c r="O2599" s="8" t="str">
        <f>IFERROR(Apollo_Data__Comp_No[[#This Row],[Company Address]],"")</f>
        <v/>
      </c>
      <c r="P2599" s="32"/>
    </row>
    <row r="2600" spans="2:16" x14ac:dyDescent="0.4">
      <c r="B2600" s="14" t="str">
        <f>IFERROR(Apollo_Data__Comp_No[[#This Row],[company]],"")</f>
        <v/>
      </c>
      <c r="C2600" s="14" t="str">
        <f>IFERROR(_xlfn.XLOOKUP(Apollo_Results[[#This Row],[Company Number ]],Apollo_Data___Inc_Lender!A:A,Apollo_Data___Inc_Lender!C:C,,)&amp;"","")</f>
        <v/>
      </c>
      <c r="D2600" s="8" t="str">
        <f>IFERROR(_xlfn.XLOOKUP(Apollo_Results[[#This Row],[Company Number ]],Apollo_Data___Inc_Lender!A:A,Apollo_Data___Inc_Lender!D:D,,)&amp;"","")</f>
        <v/>
      </c>
      <c r="E2600" s="19">
        <f>IFERROR(_xlfn.XLOOKUP(Apollo_Results[[#This Row],[Company Number ]],Apollo_Data___Inc_Lender!A:A,Apollo_Data___Inc_Lender!E:E,"",),"")</f>
        <v>0</v>
      </c>
      <c r="F2600" s="8" t="str">
        <f>IFERROR(_xlfn.XLOOKUP(Apollo_Results[[#This Row],[Company Number ]],Apollo_Data___Inc_Lender!A:A,Apollo_Data___Inc_Lender!F:F,"",0)&amp;"","")</f>
        <v/>
      </c>
      <c r="G2600" s="19">
        <f>_xlfn.XLOOKUP(Apollo_Results[[#This Row],[Company Number ]],Apollo_Data___Inc_Lender!A:A,Apollo_Data___Inc_Lender!G:G,"",0)</f>
        <v>0</v>
      </c>
      <c r="H2600" s="8" t="str">
        <f>IFERROR(Apollo_Data__Comp_No[[#This Row],[First Name]],"")</f>
        <v/>
      </c>
      <c r="I2600" s="8" t="str">
        <f>IFERROR(Apollo_Data__Comp_No[[#This Row],[Last Name]],"")</f>
        <v/>
      </c>
      <c r="M2600" s="8" t="str">
        <f>IFERROR(Apollo_Data__Comp_No[[#This Row],[Company Linkedin Url]],"")</f>
        <v/>
      </c>
      <c r="N2600" s="8" t="str">
        <f>IFERROR(Apollo_Data__Comp_No[[#This Row],[Website]],"")</f>
        <v/>
      </c>
      <c r="O2600" s="8" t="str">
        <f>IFERROR(Apollo_Data__Comp_No[[#This Row],[Company Address]],"")</f>
        <v/>
      </c>
      <c r="P2600" s="32"/>
    </row>
    <row r="2601" spans="2:16" x14ac:dyDescent="0.4">
      <c r="B2601" s="14" t="str">
        <f>IFERROR(Apollo_Data__Comp_No[[#This Row],[company]],"")</f>
        <v/>
      </c>
      <c r="C2601" s="14" t="str">
        <f>IFERROR(_xlfn.XLOOKUP(Apollo_Results[[#This Row],[Company Number ]],Apollo_Data___Inc_Lender!A:A,Apollo_Data___Inc_Lender!C:C,,)&amp;"","")</f>
        <v/>
      </c>
      <c r="D2601" s="8" t="str">
        <f>IFERROR(_xlfn.XLOOKUP(Apollo_Results[[#This Row],[Company Number ]],Apollo_Data___Inc_Lender!A:A,Apollo_Data___Inc_Lender!D:D,,)&amp;"","")</f>
        <v/>
      </c>
      <c r="E2601" s="19">
        <f>IFERROR(_xlfn.XLOOKUP(Apollo_Results[[#This Row],[Company Number ]],Apollo_Data___Inc_Lender!A:A,Apollo_Data___Inc_Lender!E:E,"",),"")</f>
        <v>0</v>
      </c>
      <c r="F2601" s="8" t="str">
        <f>IFERROR(_xlfn.XLOOKUP(Apollo_Results[[#This Row],[Company Number ]],Apollo_Data___Inc_Lender!A:A,Apollo_Data___Inc_Lender!F:F,"",0)&amp;"","")</f>
        <v/>
      </c>
      <c r="G2601" s="19">
        <f>_xlfn.XLOOKUP(Apollo_Results[[#This Row],[Company Number ]],Apollo_Data___Inc_Lender!A:A,Apollo_Data___Inc_Lender!G:G,"",0)</f>
        <v>0</v>
      </c>
      <c r="H2601" s="8" t="str">
        <f>IFERROR(Apollo_Data__Comp_No[[#This Row],[First Name]],"")</f>
        <v/>
      </c>
      <c r="I2601" s="8" t="str">
        <f>IFERROR(Apollo_Data__Comp_No[[#This Row],[Last Name]],"")</f>
        <v/>
      </c>
      <c r="M2601" s="8" t="str">
        <f>IFERROR(Apollo_Data__Comp_No[[#This Row],[Company Linkedin Url]],"")</f>
        <v/>
      </c>
      <c r="N2601" s="8" t="str">
        <f>IFERROR(Apollo_Data__Comp_No[[#This Row],[Website]],"")</f>
        <v/>
      </c>
      <c r="O2601" s="8" t="str">
        <f>IFERROR(Apollo_Data__Comp_No[[#This Row],[Company Address]],"")</f>
        <v/>
      </c>
      <c r="P2601" s="32"/>
    </row>
    <row r="2602" spans="2:16" x14ac:dyDescent="0.4">
      <c r="B2602" s="14" t="str">
        <f>IFERROR(Apollo_Data__Comp_No[[#This Row],[company]],"")</f>
        <v/>
      </c>
      <c r="C2602" s="14" t="str">
        <f>IFERROR(_xlfn.XLOOKUP(Apollo_Results[[#This Row],[Company Number ]],Apollo_Data___Inc_Lender!A:A,Apollo_Data___Inc_Lender!C:C,,)&amp;"","")</f>
        <v/>
      </c>
      <c r="D2602" s="8" t="str">
        <f>IFERROR(_xlfn.XLOOKUP(Apollo_Results[[#This Row],[Company Number ]],Apollo_Data___Inc_Lender!A:A,Apollo_Data___Inc_Lender!D:D,,)&amp;"","")</f>
        <v/>
      </c>
      <c r="E2602" s="19">
        <f>IFERROR(_xlfn.XLOOKUP(Apollo_Results[[#This Row],[Company Number ]],Apollo_Data___Inc_Lender!A:A,Apollo_Data___Inc_Lender!E:E,"",),"")</f>
        <v>0</v>
      </c>
      <c r="F2602" s="8" t="str">
        <f>IFERROR(_xlfn.XLOOKUP(Apollo_Results[[#This Row],[Company Number ]],Apollo_Data___Inc_Lender!A:A,Apollo_Data___Inc_Lender!F:F,"",0)&amp;"","")</f>
        <v/>
      </c>
      <c r="G2602" s="19">
        <f>_xlfn.XLOOKUP(Apollo_Results[[#This Row],[Company Number ]],Apollo_Data___Inc_Lender!A:A,Apollo_Data___Inc_Lender!G:G,"",0)</f>
        <v>0</v>
      </c>
      <c r="H2602" s="8" t="str">
        <f>IFERROR(Apollo_Data__Comp_No[[#This Row],[First Name]],"")</f>
        <v/>
      </c>
      <c r="I2602" s="8" t="str">
        <f>IFERROR(Apollo_Data__Comp_No[[#This Row],[Last Name]],"")</f>
        <v/>
      </c>
      <c r="M2602" s="8" t="str">
        <f>IFERROR(Apollo_Data__Comp_No[[#This Row],[Company Linkedin Url]],"")</f>
        <v/>
      </c>
      <c r="N2602" s="8" t="str">
        <f>IFERROR(Apollo_Data__Comp_No[[#This Row],[Website]],"")</f>
        <v/>
      </c>
      <c r="O2602" s="8" t="str">
        <f>IFERROR(Apollo_Data__Comp_No[[#This Row],[Company Address]],"")</f>
        <v/>
      </c>
      <c r="P2602" s="32"/>
    </row>
    <row r="2603" spans="2:16" x14ac:dyDescent="0.4">
      <c r="B2603" s="14" t="str">
        <f>IFERROR(Apollo_Data__Comp_No[[#This Row],[company]],"")</f>
        <v/>
      </c>
      <c r="C2603" s="14" t="str">
        <f>IFERROR(_xlfn.XLOOKUP(Apollo_Results[[#This Row],[Company Number ]],Apollo_Data___Inc_Lender!A:A,Apollo_Data___Inc_Lender!C:C,,)&amp;"","")</f>
        <v/>
      </c>
      <c r="D2603" s="8" t="str">
        <f>IFERROR(_xlfn.XLOOKUP(Apollo_Results[[#This Row],[Company Number ]],Apollo_Data___Inc_Lender!A:A,Apollo_Data___Inc_Lender!D:D,,)&amp;"","")</f>
        <v/>
      </c>
      <c r="E2603" s="19">
        <f>IFERROR(_xlfn.XLOOKUP(Apollo_Results[[#This Row],[Company Number ]],Apollo_Data___Inc_Lender!A:A,Apollo_Data___Inc_Lender!E:E,"",),"")</f>
        <v>0</v>
      </c>
      <c r="F2603" s="8" t="str">
        <f>IFERROR(_xlfn.XLOOKUP(Apollo_Results[[#This Row],[Company Number ]],Apollo_Data___Inc_Lender!A:A,Apollo_Data___Inc_Lender!F:F,"",0)&amp;"","")</f>
        <v/>
      </c>
      <c r="G2603" s="19">
        <f>_xlfn.XLOOKUP(Apollo_Results[[#This Row],[Company Number ]],Apollo_Data___Inc_Lender!A:A,Apollo_Data___Inc_Lender!G:G,"",0)</f>
        <v>0</v>
      </c>
      <c r="H2603" s="8" t="str">
        <f>IFERROR(Apollo_Data__Comp_No[[#This Row],[First Name]],"")</f>
        <v/>
      </c>
      <c r="I2603" s="8" t="str">
        <f>IFERROR(Apollo_Data__Comp_No[[#This Row],[Last Name]],"")</f>
        <v/>
      </c>
      <c r="M2603" s="8" t="str">
        <f>IFERROR(Apollo_Data__Comp_No[[#This Row],[Company Linkedin Url]],"")</f>
        <v/>
      </c>
      <c r="N2603" s="8" t="str">
        <f>IFERROR(Apollo_Data__Comp_No[[#This Row],[Website]],"")</f>
        <v/>
      </c>
      <c r="O2603" s="8" t="str">
        <f>IFERROR(Apollo_Data__Comp_No[[#This Row],[Company Address]],"")</f>
        <v/>
      </c>
      <c r="P2603" s="32"/>
    </row>
    <row r="2604" spans="2:16" x14ac:dyDescent="0.4">
      <c r="B2604" s="14" t="str">
        <f>IFERROR(Apollo_Data__Comp_No[[#This Row],[company]],"")</f>
        <v/>
      </c>
      <c r="C2604" s="14" t="str">
        <f>IFERROR(_xlfn.XLOOKUP(Apollo_Results[[#This Row],[Company Number ]],Apollo_Data___Inc_Lender!A:A,Apollo_Data___Inc_Lender!C:C,,)&amp;"","")</f>
        <v/>
      </c>
      <c r="D2604" s="8" t="str">
        <f>IFERROR(_xlfn.XLOOKUP(Apollo_Results[[#This Row],[Company Number ]],Apollo_Data___Inc_Lender!A:A,Apollo_Data___Inc_Lender!D:D,,)&amp;"","")</f>
        <v/>
      </c>
      <c r="E2604" s="19">
        <f>IFERROR(_xlfn.XLOOKUP(Apollo_Results[[#This Row],[Company Number ]],Apollo_Data___Inc_Lender!A:A,Apollo_Data___Inc_Lender!E:E,"",),"")</f>
        <v>0</v>
      </c>
      <c r="F2604" s="8" t="str">
        <f>IFERROR(_xlfn.XLOOKUP(Apollo_Results[[#This Row],[Company Number ]],Apollo_Data___Inc_Lender!A:A,Apollo_Data___Inc_Lender!F:F,"",0)&amp;"","")</f>
        <v/>
      </c>
      <c r="G2604" s="19">
        <f>_xlfn.XLOOKUP(Apollo_Results[[#This Row],[Company Number ]],Apollo_Data___Inc_Lender!A:A,Apollo_Data___Inc_Lender!G:G,"",0)</f>
        <v>0</v>
      </c>
      <c r="H2604" s="8" t="str">
        <f>IFERROR(Apollo_Data__Comp_No[[#This Row],[First Name]],"")</f>
        <v/>
      </c>
      <c r="I2604" s="8" t="str">
        <f>IFERROR(Apollo_Data__Comp_No[[#This Row],[Last Name]],"")</f>
        <v/>
      </c>
      <c r="M2604" s="8" t="str">
        <f>IFERROR(Apollo_Data__Comp_No[[#This Row],[Company Linkedin Url]],"")</f>
        <v/>
      </c>
      <c r="N2604" s="8" t="str">
        <f>IFERROR(Apollo_Data__Comp_No[[#This Row],[Website]],"")</f>
        <v/>
      </c>
      <c r="O2604" s="8" t="str">
        <f>IFERROR(Apollo_Data__Comp_No[[#This Row],[Company Address]],"")</f>
        <v/>
      </c>
      <c r="P2604" s="32"/>
    </row>
    <row r="2605" spans="2:16" x14ac:dyDescent="0.4">
      <c r="B2605" s="14" t="str">
        <f>IFERROR(Apollo_Data__Comp_No[[#This Row],[company]],"")</f>
        <v/>
      </c>
      <c r="C2605" s="14" t="str">
        <f>IFERROR(_xlfn.XLOOKUP(Apollo_Results[[#This Row],[Company Number ]],Apollo_Data___Inc_Lender!A:A,Apollo_Data___Inc_Lender!C:C,,)&amp;"","")</f>
        <v/>
      </c>
      <c r="D2605" s="8" t="str">
        <f>IFERROR(_xlfn.XLOOKUP(Apollo_Results[[#This Row],[Company Number ]],Apollo_Data___Inc_Lender!A:A,Apollo_Data___Inc_Lender!D:D,,)&amp;"","")</f>
        <v/>
      </c>
      <c r="E2605" s="19">
        <f>IFERROR(_xlfn.XLOOKUP(Apollo_Results[[#This Row],[Company Number ]],Apollo_Data___Inc_Lender!A:A,Apollo_Data___Inc_Lender!E:E,"",),"")</f>
        <v>0</v>
      </c>
      <c r="F2605" s="8" t="str">
        <f>IFERROR(_xlfn.XLOOKUP(Apollo_Results[[#This Row],[Company Number ]],Apollo_Data___Inc_Lender!A:A,Apollo_Data___Inc_Lender!F:F,"",0)&amp;"","")</f>
        <v/>
      </c>
      <c r="G2605" s="19">
        <f>_xlfn.XLOOKUP(Apollo_Results[[#This Row],[Company Number ]],Apollo_Data___Inc_Lender!A:A,Apollo_Data___Inc_Lender!G:G,"",0)</f>
        <v>0</v>
      </c>
      <c r="H2605" s="8" t="str">
        <f>IFERROR(Apollo_Data__Comp_No[[#This Row],[First Name]],"")</f>
        <v/>
      </c>
      <c r="I2605" s="8" t="str">
        <f>IFERROR(Apollo_Data__Comp_No[[#This Row],[Last Name]],"")</f>
        <v/>
      </c>
      <c r="M2605" s="8" t="str">
        <f>IFERROR(Apollo_Data__Comp_No[[#This Row],[Company Linkedin Url]],"")</f>
        <v/>
      </c>
      <c r="N2605" s="8" t="str">
        <f>IFERROR(Apollo_Data__Comp_No[[#This Row],[Website]],"")</f>
        <v/>
      </c>
      <c r="O2605" s="8" t="str">
        <f>IFERROR(Apollo_Data__Comp_No[[#This Row],[Company Address]],"")</f>
        <v/>
      </c>
      <c r="P2605" s="32"/>
    </row>
    <row r="2606" spans="2:16" x14ac:dyDescent="0.4">
      <c r="B2606" s="14" t="str">
        <f>IFERROR(Apollo_Data__Comp_No[[#This Row],[company]],"")</f>
        <v/>
      </c>
      <c r="C2606" s="14" t="str">
        <f>IFERROR(_xlfn.XLOOKUP(Apollo_Results[[#This Row],[Company Number ]],Apollo_Data___Inc_Lender!A:A,Apollo_Data___Inc_Lender!C:C,,)&amp;"","")</f>
        <v/>
      </c>
      <c r="D2606" s="8" t="str">
        <f>IFERROR(_xlfn.XLOOKUP(Apollo_Results[[#This Row],[Company Number ]],Apollo_Data___Inc_Lender!A:A,Apollo_Data___Inc_Lender!D:D,,)&amp;"","")</f>
        <v/>
      </c>
      <c r="E2606" s="19">
        <f>IFERROR(_xlfn.XLOOKUP(Apollo_Results[[#This Row],[Company Number ]],Apollo_Data___Inc_Lender!A:A,Apollo_Data___Inc_Lender!E:E,"",),"")</f>
        <v>0</v>
      </c>
      <c r="F2606" s="8" t="str">
        <f>IFERROR(_xlfn.XLOOKUP(Apollo_Results[[#This Row],[Company Number ]],Apollo_Data___Inc_Lender!A:A,Apollo_Data___Inc_Lender!F:F,"",0)&amp;"","")</f>
        <v/>
      </c>
      <c r="G2606" s="19">
        <f>_xlfn.XLOOKUP(Apollo_Results[[#This Row],[Company Number ]],Apollo_Data___Inc_Lender!A:A,Apollo_Data___Inc_Lender!G:G,"",0)</f>
        <v>0</v>
      </c>
      <c r="H2606" s="8" t="str">
        <f>IFERROR(Apollo_Data__Comp_No[[#This Row],[First Name]],"")</f>
        <v/>
      </c>
      <c r="I2606" s="8" t="str">
        <f>IFERROR(Apollo_Data__Comp_No[[#This Row],[Last Name]],"")</f>
        <v/>
      </c>
      <c r="M2606" s="8" t="str">
        <f>IFERROR(Apollo_Data__Comp_No[[#This Row],[Company Linkedin Url]],"")</f>
        <v/>
      </c>
      <c r="N2606" s="8" t="str">
        <f>IFERROR(Apollo_Data__Comp_No[[#This Row],[Website]],"")</f>
        <v/>
      </c>
      <c r="O2606" s="8" t="str">
        <f>IFERROR(Apollo_Data__Comp_No[[#This Row],[Company Address]],"")</f>
        <v/>
      </c>
      <c r="P2606" s="32"/>
    </row>
    <row r="2607" spans="2:16" x14ac:dyDescent="0.4">
      <c r="B2607" s="14" t="str">
        <f>IFERROR(Apollo_Data__Comp_No[[#This Row],[company]],"")</f>
        <v/>
      </c>
      <c r="C2607" s="14" t="str">
        <f>IFERROR(_xlfn.XLOOKUP(Apollo_Results[[#This Row],[Company Number ]],Apollo_Data___Inc_Lender!A:A,Apollo_Data___Inc_Lender!C:C,,)&amp;"","")</f>
        <v/>
      </c>
      <c r="D2607" s="8" t="str">
        <f>IFERROR(_xlfn.XLOOKUP(Apollo_Results[[#This Row],[Company Number ]],Apollo_Data___Inc_Lender!A:A,Apollo_Data___Inc_Lender!D:D,,)&amp;"","")</f>
        <v/>
      </c>
      <c r="E2607" s="19">
        <f>IFERROR(_xlfn.XLOOKUP(Apollo_Results[[#This Row],[Company Number ]],Apollo_Data___Inc_Lender!A:A,Apollo_Data___Inc_Lender!E:E,"",),"")</f>
        <v>0</v>
      </c>
      <c r="F2607" s="8" t="str">
        <f>IFERROR(_xlfn.XLOOKUP(Apollo_Results[[#This Row],[Company Number ]],Apollo_Data___Inc_Lender!A:A,Apollo_Data___Inc_Lender!F:F,"",0)&amp;"","")</f>
        <v/>
      </c>
      <c r="G2607" s="19">
        <f>_xlfn.XLOOKUP(Apollo_Results[[#This Row],[Company Number ]],Apollo_Data___Inc_Lender!A:A,Apollo_Data___Inc_Lender!G:G,"",0)</f>
        <v>0</v>
      </c>
      <c r="H2607" s="8" t="str">
        <f>IFERROR(Apollo_Data__Comp_No[[#This Row],[First Name]],"")</f>
        <v/>
      </c>
      <c r="I2607" s="8" t="str">
        <f>IFERROR(Apollo_Data__Comp_No[[#This Row],[Last Name]],"")</f>
        <v/>
      </c>
      <c r="M2607" s="8" t="str">
        <f>IFERROR(Apollo_Data__Comp_No[[#This Row],[Company Linkedin Url]],"")</f>
        <v/>
      </c>
      <c r="N2607" s="8" t="str">
        <f>IFERROR(Apollo_Data__Comp_No[[#This Row],[Website]],"")</f>
        <v/>
      </c>
      <c r="O2607" s="8" t="str">
        <f>IFERROR(Apollo_Data__Comp_No[[#This Row],[Company Address]],"")</f>
        <v/>
      </c>
      <c r="P2607" s="32"/>
    </row>
    <row r="2608" spans="2:16" x14ac:dyDescent="0.4">
      <c r="B2608" s="14" t="str">
        <f>IFERROR(Apollo_Data__Comp_No[[#This Row],[company]],"")</f>
        <v/>
      </c>
      <c r="C2608" s="14" t="str">
        <f>IFERROR(_xlfn.XLOOKUP(Apollo_Results[[#This Row],[Company Number ]],Apollo_Data___Inc_Lender!A:A,Apollo_Data___Inc_Lender!C:C,,)&amp;"","")</f>
        <v/>
      </c>
      <c r="D2608" s="8" t="str">
        <f>IFERROR(_xlfn.XLOOKUP(Apollo_Results[[#This Row],[Company Number ]],Apollo_Data___Inc_Lender!A:A,Apollo_Data___Inc_Lender!D:D,,)&amp;"","")</f>
        <v/>
      </c>
      <c r="E2608" s="19">
        <f>IFERROR(_xlfn.XLOOKUP(Apollo_Results[[#This Row],[Company Number ]],Apollo_Data___Inc_Lender!A:A,Apollo_Data___Inc_Lender!E:E,"",),"")</f>
        <v>0</v>
      </c>
      <c r="F2608" s="8" t="str">
        <f>IFERROR(_xlfn.XLOOKUP(Apollo_Results[[#This Row],[Company Number ]],Apollo_Data___Inc_Lender!A:A,Apollo_Data___Inc_Lender!F:F,"",0)&amp;"","")</f>
        <v/>
      </c>
      <c r="G2608" s="19">
        <f>_xlfn.XLOOKUP(Apollo_Results[[#This Row],[Company Number ]],Apollo_Data___Inc_Lender!A:A,Apollo_Data___Inc_Lender!G:G,"",0)</f>
        <v>0</v>
      </c>
      <c r="H2608" s="8" t="str">
        <f>IFERROR(Apollo_Data__Comp_No[[#This Row],[First Name]],"")</f>
        <v/>
      </c>
      <c r="I2608" s="8" t="str">
        <f>IFERROR(Apollo_Data__Comp_No[[#This Row],[Last Name]],"")</f>
        <v/>
      </c>
      <c r="M2608" s="8" t="str">
        <f>IFERROR(Apollo_Data__Comp_No[[#This Row],[Company Linkedin Url]],"")</f>
        <v/>
      </c>
      <c r="N2608" s="8" t="str">
        <f>IFERROR(Apollo_Data__Comp_No[[#This Row],[Website]],"")</f>
        <v/>
      </c>
      <c r="O2608" s="8" t="str">
        <f>IFERROR(Apollo_Data__Comp_No[[#This Row],[Company Address]],"")</f>
        <v/>
      </c>
      <c r="P2608" s="32"/>
    </row>
    <row r="2609" spans="2:16" x14ac:dyDescent="0.4">
      <c r="B2609" s="14" t="str">
        <f>IFERROR(Apollo_Data__Comp_No[[#This Row],[company]],"")</f>
        <v/>
      </c>
      <c r="C2609" s="14" t="str">
        <f>IFERROR(_xlfn.XLOOKUP(Apollo_Results[[#This Row],[Company Number ]],Apollo_Data___Inc_Lender!A:A,Apollo_Data___Inc_Lender!C:C,,)&amp;"","")</f>
        <v/>
      </c>
      <c r="D2609" s="8" t="str">
        <f>IFERROR(_xlfn.XLOOKUP(Apollo_Results[[#This Row],[Company Number ]],Apollo_Data___Inc_Lender!A:A,Apollo_Data___Inc_Lender!D:D,,)&amp;"","")</f>
        <v/>
      </c>
      <c r="E2609" s="19">
        <f>IFERROR(_xlfn.XLOOKUP(Apollo_Results[[#This Row],[Company Number ]],Apollo_Data___Inc_Lender!A:A,Apollo_Data___Inc_Lender!E:E,"",),"")</f>
        <v>0</v>
      </c>
      <c r="F2609" s="8" t="str">
        <f>IFERROR(_xlfn.XLOOKUP(Apollo_Results[[#This Row],[Company Number ]],Apollo_Data___Inc_Lender!A:A,Apollo_Data___Inc_Lender!F:F,"",0)&amp;"","")</f>
        <v/>
      </c>
      <c r="G2609" s="19">
        <f>_xlfn.XLOOKUP(Apollo_Results[[#This Row],[Company Number ]],Apollo_Data___Inc_Lender!A:A,Apollo_Data___Inc_Lender!G:G,"",0)</f>
        <v>0</v>
      </c>
      <c r="H2609" s="8" t="str">
        <f>IFERROR(Apollo_Data__Comp_No[[#This Row],[First Name]],"")</f>
        <v/>
      </c>
      <c r="I2609" s="8" t="str">
        <f>IFERROR(Apollo_Data__Comp_No[[#This Row],[Last Name]],"")</f>
        <v/>
      </c>
      <c r="M2609" s="8" t="str">
        <f>IFERROR(Apollo_Data__Comp_No[[#This Row],[Company Linkedin Url]],"")</f>
        <v/>
      </c>
      <c r="N2609" s="8" t="str">
        <f>IFERROR(Apollo_Data__Comp_No[[#This Row],[Website]],"")</f>
        <v/>
      </c>
      <c r="O2609" s="8" t="str">
        <f>IFERROR(Apollo_Data__Comp_No[[#This Row],[Company Address]],"")</f>
        <v/>
      </c>
      <c r="P2609" s="32"/>
    </row>
    <row r="2610" spans="2:16" x14ac:dyDescent="0.4">
      <c r="B2610" s="14" t="str">
        <f>IFERROR(Apollo_Data__Comp_No[[#This Row],[company]],"")</f>
        <v/>
      </c>
      <c r="C2610" s="14" t="str">
        <f>IFERROR(_xlfn.XLOOKUP(Apollo_Results[[#This Row],[Company Number ]],Apollo_Data___Inc_Lender!A:A,Apollo_Data___Inc_Lender!C:C,,)&amp;"","")</f>
        <v/>
      </c>
      <c r="D2610" s="8" t="str">
        <f>IFERROR(_xlfn.XLOOKUP(Apollo_Results[[#This Row],[Company Number ]],Apollo_Data___Inc_Lender!A:A,Apollo_Data___Inc_Lender!D:D,,)&amp;"","")</f>
        <v/>
      </c>
      <c r="E2610" s="19">
        <f>IFERROR(_xlfn.XLOOKUP(Apollo_Results[[#This Row],[Company Number ]],Apollo_Data___Inc_Lender!A:A,Apollo_Data___Inc_Lender!E:E,"",),"")</f>
        <v>0</v>
      </c>
      <c r="F2610" s="8" t="str">
        <f>IFERROR(_xlfn.XLOOKUP(Apollo_Results[[#This Row],[Company Number ]],Apollo_Data___Inc_Lender!A:A,Apollo_Data___Inc_Lender!F:F,"",0)&amp;"","")</f>
        <v/>
      </c>
      <c r="G2610" s="19">
        <f>_xlfn.XLOOKUP(Apollo_Results[[#This Row],[Company Number ]],Apollo_Data___Inc_Lender!A:A,Apollo_Data___Inc_Lender!G:G,"",0)</f>
        <v>0</v>
      </c>
      <c r="H2610" s="8" t="str">
        <f>IFERROR(Apollo_Data__Comp_No[[#This Row],[First Name]],"")</f>
        <v/>
      </c>
      <c r="I2610" s="8" t="str">
        <f>IFERROR(Apollo_Data__Comp_No[[#This Row],[Last Name]],"")</f>
        <v/>
      </c>
      <c r="M2610" s="8" t="str">
        <f>IFERROR(Apollo_Data__Comp_No[[#This Row],[Company Linkedin Url]],"")</f>
        <v/>
      </c>
      <c r="N2610" s="8" t="str">
        <f>IFERROR(Apollo_Data__Comp_No[[#This Row],[Website]],"")</f>
        <v/>
      </c>
      <c r="O2610" s="8" t="str">
        <f>IFERROR(Apollo_Data__Comp_No[[#This Row],[Company Address]],"")</f>
        <v/>
      </c>
      <c r="P2610" s="32"/>
    </row>
    <row r="2611" spans="2:16" x14ac:dyDescent="0.4">
      <c r="B2611" s="14" t="str">
        <f>IFERROR(Apollo_Data__Comp_No[[#This Row],[company]],"")</f>
        <v/>
      </c>
      <c r="C2611" s="14" t="str">
        <f>IFERROR(_xlfn.XLOOKUP(Apollo_Results[[#This Row],[Company Number ]],Apollo_Data___Inc_Lender!A:A,Apollo_Data___Inc_Lender!C:C,,)&amp;"","")</f>
        <v/>
      </c>
      <c r="D2611" s="8" t="str">
        <f>IFERROR(_xlfn.XLOOKUP(Apollo_Results[[#This Row],[Company Number ]],Apollo_Data___Inc_Lender!A:A,Apollo_Data___Inc_Lender!D:D,,)&amp;"","")</f>
        <v/>
      </c>
      <c r="E2611" s="19">
        <f>IFERROR(_xlfn.XLOOKUP(Apollo_Results[[#This Row],[Company Number ]],Apollo_Data___Inc_Lender!A:A,Apollo_Data___Inc_Lender!E:E,"",),"")</f>
        <v>0</v>
      </c>
      <c r="F2611" s="8" t="str">
        <f>IFERROR(_xlfn.XLOOKUP(Apollo_Results[[#This Row],[Company Number ]],Apollo_Data___Inc_Lender!A:A,Apollo_Data___Inc_Lender!F:F,"",0)&amp;"","")</f>
        <v/>
      </c>
      <c r="G2611" s="19">
        <f>_xlfn.XLOOKUP(Apollo_Results[[#This Row],[Company Number ]],Apollo_Data___Inc_Lender!A:A,Apollo_Data___Inc_Lender!G:G,"",0)</f>
        <v>0</v>
      </c>
      <c r="H2611" s="8" t="str">
        <f>IFERROR(Apollo_Data__Comp_No[[#This Row],[First Name]],"")</f>
        <v/>
      </c>
      <c r="I2611" s="8" t="str">
        <f>IFERROR(Apollo_Data__Comp_No[[#This Row],[Last Name]],"")</f>
        <v/>
      </c>
      <c r="M2611" s="8" t="str">
        <f>IFERROR(Apollo_Data__Comp_No[[#This Row],[Company Linkedin Url]],"")</f>
        <v/>
      </c>
      <c r="N2611" s="8" t="str">
        <f>IFERROR(Apollo_Data__Comp_No[[#This Row],[Website]],"")</f>
        <v/>
      </c>
      <c r="O2611" s="8" t="str">
        <f>IFERROR(Apollo_Data__Comp_No[[#This Row],[Company Address]],"")</f>
        <v/>
      </c>
      <c r="P2611" s="32"/>
    </row>
    <row r="2612" spans="2:16" x14ac:dyDescent="0.4">
      <c r="B2612" s="14" t="str">
        <f>IFERROR(Apollo_Data__Comp_No[[#This Row],[company]],"")</f>
        <v/>
      </c>
      <c r="C2612" s="14" t="str">
        <f>IFERROR(_xlfn.XLOOKUP(Apollo_Results[[#This Row],[Company Number ]],Apollo_Data___Inc_Lender!A:A,Apollo_Data___Inc_Lender!C:C,,)&amp;"","")</f>
        <v/>
      </c>
      <c r="D2612" s="8" t="str">
        <f>IFERROR(_xlfn.XLOOKUP(Apollo_Results[[#This Row],[Company Number ]],Apollo_Data___Inc_Lender!A:A,Apollo_Data___Inc_Lender!D:D,,)&amp;"","")</f>
        <v/>
      </c>
      <c r="E2612" s="19">
        <f>IFERROR(_xlfn.XLOOKUP(Apollo_Results[[#This Row],[Company Number ]],Apollo_Data___Inc_Lender!A:A,Apollo_Data___Inc_Lender!E:E,"",),"")</f>
        <v>0</v>
      </c>
      <c r="F2612" s="8" t="str">
        <f>IFERROR(_xlfn.XLOOKUP(Apollo_Results[[#This Row],[Company Number ]],Apollo_Data___Inc_Lender!A:A,Apollo_Data___Inc_Lender!F:F,"",0)&amp;"","")</f>
        <v/>
      </c>
      <c r="G2612" s="19">
        <f>_xlfn.XLOOKUP(Apollo_Results[[#This Row],[Company Number ]],Apollo_Data___Inc_Lender!A:A,Apollo_Data___Inc_Lender!G:G,"",0)</f>
        <v>0</v>
      </c>
      <c r="H2612" s="8" t="str">
        <f>IFERROR(Apollo_Data__Comp_No[[#This Row],[First Name]],"")</f>
        <v/>
      </c>
      <c r="I2612" s="8" t="str">
        <f>IFERROR(Apollo_Data__Comp_No[[#This Row],[Last Name]],"")</f>
        <v/>
      </c>
      <c r="M2612" s="8" t="str">
        <f>IFERROR(Apollo_Data__Comp_No[[#This Row],[Company Linkedin Url]],"")</f>
        <v/>
      </c>
      <c r="N2612" s="8" t="str">
        <f>IFERROR(Apollo_Data__Comp_No[[#This Row],[Website]],"")</f>
        <v/>
      </c>
      <c r="O2612" s="8" t="str">
        <f>IFERROR(Apollo_Data__Comp_No[[#This Row],[Company Address]],"")</f>
        <v/>
      </c>
      <c r="P2612" s="32"/>
    </row>
    <row r="2613" spans="2:16" x14ac:dyDescent="0.4">
      <c r="B2613" s="14" t="str">
        <f>IFERROR(Apollo_Data__Comp_No[[#This Row],[company]],"")</f>
        <v/>
      </c>
      <c r="C2613" s="14" t="str">
        <f>IFERROR(_xlfn.XLOOKUP(Apollo_Results[[#This Row],[Company Number ]],Apollo_Data___Inc_Lender!A:A,Apollo_Data___Inc_Lender!C:C,,)&amp;"","")</f>
        <v/>
      </c>
      <c r="D2613" s="8" t="str">
        <f>IFERROR(_xlfn.XLOOKUP(Apollo_Results[[#This Row],[Company Number ]],Apollo_Data___Inc_Lender!A:A,Apollo_Data___Inc_Lender!D:D,,)&amp;"","")</f>
        <v/>
      </c>
      <c r="E2613" s="19">
        <f>IFERROR(_xlfn.XLOOKUP(Apollo_Results[[#This Row],[Company Number ]],Apollo_Data___Inc_Lender!A:A,Apollo_Data___Inc_Lender!E:E,"",),"")</f>
        <v>0</v>
      </c>
      <c r="F2613" s="8" t="str">
        <f>IFERROR(_xlfn.XLOOKUP(Apollo_Results[[#This Row],[Company Number ]],Apollo_Data___Inc_Lender!A:A,Apollo_Data___Inc_Lender!F:F,"",0)&amp;"","")</f>
        <v/>
      </c>
      <c r="G2613" s="19">
        <f>_xlfn.XLOOKUP(Apollo_Results[[#This Row],[Company Number ]],Apollo_Data___Inc_Lender!A:A,Apollo_Data___Inc_Lender!G:G,"",0)</f>
        <v>0</v>
      </c>
      <c r="H2613" s="8" t="str">
        <f>IFERROR(Apollo_Data__Comp_No[[#This Row],[First Name]],"")</f>
        <v/>
      </c>
      <c r="I2613" s="8" t="str">
        <f>IFERROR(Apollo_Data__Comp_No[[#This Row],[Last Name]],"")</f>
        <v/>
      </c>
      <c r="M2613" s="8" t="str">
        <f>IFERROR(Apollo_Data__Comp_No[[#This Row],[Company Linkedin Url]],"")</f>
        <v/>
      </c>
      <c r="N2613" s="8" t="str">
        <f>IFERROR(Apollo_Data__Comp_No[[#This Row],[Website]],"")</f>
        <v/>
      </c>
      <c r="O2613" s="8" t="str">
        <f>IFERROR(Apollo_Data__Comp_No[[#This Row],[Company Address]],"")</f>
        <v/>
      </c>
      <c r="P2613" s="32"/>
    </row>
    <row r="2614" spans="2:16" x14ac:dyDescent="0.4">
      <c r="B2614" s="14" t="str">
        <f>IFERROR(Apollo_Data__Comp_No[[#This Row],[company]],"")</f>
        <v/>
      </c>
      <c r="C2614" s="14" t="str">
        <f>IFERROR(_xlfn.XLOOKUP(Apollo_Results[[#This Row],[Company Number ]],Apollo_Data___Inc_Lender!A:A,Apollo_Data___Inc_Lender!C:C,,)&amp;"","")</f>
        <v/>
      </c>
      <c r="D2614" s="8" t="str">
        <f>IFERROR(_xlfn.XLOOKUP(Apollo_Results[[#This Row],[Company Number ]],Apollo_Data___Inc_Lender!A:A,Apollo_Data___Inc_Lender!D:D,,)&amp;"","")</f>
        <v/>
      </c>
      <c r="E2614" s="19">
        <f>IFERROR(_xlfn.XLOOKUP(Apollo_Results[[#This Row],[Company Number ]],Apollo_Data___Inc_Lender!A:A,Apollo_Data___Inc_Lender!E:E,"",),"")</f>
        <v>0</v>
      </c>
      <c r="F2614" s="8" t="str">
        <f>IFERROR(_xlfn.XLOOKUP(Apollo_Results[[#This Row],[Company Number ]],Apollo_Data___Inc_Lender!A:A,Apollo_Data___Inc_Lender!F:F,"",0)&amp;"","")</f>
        <v/>
      </c>
      <c r="G2614" s="19">
        <f>_xlfn.XLOOKUP(Apollo_Results[[#This Row],[Company Number ]],Apollo_Data___Inc_Lender!A:A,Apollo_Data___Inc_Lender!G:G,"",0)</f>
        <v>0</v>
      </c>
      <c r="H2614" s="8" t="str">
        <f>IFERROR(Apollo_Data__Comp_No[[#This Row],[First Name]],"")</f>
        <v/>
      </c>
      <c r="I2614" s="8" t="str">
        <f>IFERROR(Apollo_Data__Comp_No[[#This Row],[Last Name]],"")</f>
        <v/>
      </c>
      <c r="M2614" s="8" t="str">
        <f>IFERROR(Apollo_Data__Comp_No[[#This Row],[Company Linkedin Url]],"")</f>
        <v/>
      </c>
      <c r="N2614" s="8" t="str">
        <f>IFERROR(Apollo_Data__Comp_No[[#This Row],[Website]],"")</f>
        <v/>
      </c>
      <c r="O2614" s="8" t="str">
        <f>IFERROR(Apollo_Data__Comp_No[[#This Row],[Company Address]],"")</f>
        <v/>
      </c>
      <c r="P2614" s="32"/>
    </row>
    <row r="2615" spans="2:16" x14ac:dyDescent="0.4">
      <c r="B2615" s="14" t="str">
        <f>IFERROR(Apollo_Data__Comp_No[[#This Row],[company]],"")</f>
        <v/>
      </c>
      <c r="C2615" s="14" t="str">
        <f>IFERROR(_xlfn.XLOOKUP(Apollo_Results[[#This Row],[Company Number ]],Apollo_Data___Inc_Lender!A:A,Apollo_Data___Inc_Lender!C:C,,)&amp;"","")</f>
        <v/>
      </c>
      <c r="D2615" s="8" t="str">
        <f>IFERROR(_xlfn.XLOOKUP(Apollo_Results[[#This Row],[Company Number ]],Apollo_Data___Inc_Lender!A:A,Apollo_Data___Inc_Lender!D:D,,)&amp;"","")</f>
        <v/>
      </c>
      <c r="E2615" s="19">
        <f>IFERROR(_xlfn.XLOOKUP(Apollo_Results[[#This Row],[Company Number ]],Apollo_Data___Inc_Lender!A:A,Apollo_Data___Inc_Lender!E:E,"",),"")</f>
        <v>0</v>
      </c>
      <c r="F2615" s="8" t="str">
        <f>IFERROR(_xlfn.XLOOKUP(Apollo_Results[[#This Row],[Company Number ]],Apollo_Data___Inc_Lender!A:A,Apollo_Data___Inc_Lender!F:F,"",0)&amp;"","")</f>
        <v/>
      </c>
      <c r="G2615" s="19">
        <f>_xlfn.XLOOKUP(Apollo_Results[[#This Row],[Company Number ]],Apollo_Data___Inc_Lender!A:A,Apollo_Data___Inc_Lender!G:G,"",0)</f>
        <v>0</v>
      </c>
      <c r="H2615" s="8" t="str">
        <f>IFERROR(Apollo_Data__Comp_No[[#This Row],[First Name]],"")</f>
        <v/>
      </c>
      <c r="I2615" s="8" t="str">
        <f>IFERROR(Apollo_Data__Comp_No[[#This Row],[Last Name]],"")</f>
        <v/>
      </c>
      <c r="M2615" s="8" t="str">
        <f>IFERROR(Apollo_Data__Comp_No[[#This Row],[Company Linkedin Url]],"")</f>
        <v/>
      </c>
      <c r="N2615" s="8" t="str">
        <f>IFERROR(Apollo_Data__Comp_No[[#This Row],[Website]],"")</f>
        <v/>
      </c>
      <c r="O2615" s="8" t="str">
        <f>IFERROR(Apollo_Data__Comp_No[[#This Row],[Company Address]],"")</f>
        <v/>
      </c>
      <c r="P2615" s="32"/>
    </row>
    <row r="2616" spans="2:16" x14ac:dyDescent="0.4">
      <c r="B2616" s="14" t="str">
        <f>IFERROR(Apollo_Data__Comp_No[[#This Row],[company]],"")</f>
        <v/>
      </c>
      <c r="C2616" s="14" t="str">
        <f>IFERROR(_xlfn.XLOOKUP(Apollo_Results[[#This Row],[Company Number ]],Apollo_Data___Inc_Lender!A:A,Apollo_Data___Inc_Lender!C:C,,)&amp;"","")</f>
        <v/>
      </c>
      <c r="D2616" s="8" t="str">
        <f>IFERROR(_xlfn.XLOOKUP(Apollo_Results[[#This Row],[Company Number ]],Apollo_Data___Inc_Lender!A:A,Apollo_Data___Inc_Lender!D:D,,)&amp;"","")</f>
        <v/>
      </c>
      <c r="E2616" s="19">
        <f>IFERROR(_xlfn.XLOOKUP(Apollo_Results[[#This Row],[Company Number ]],Apollo_Data___Inc_Lender!A:A,Apollo_Data___Inc_Lender!E:E,"",),"")</f>
        <v>0</v>
      </c>
      <c r="F2616" s="8" t="str">
        <f>IFERROR(_xlfn.XLOOKUP(Apollo_Results[[#This Row],[Company Number ]],Apollo_Data___Inc_Lender!A:A,Apollo_Data___Inc_Lender!F:F,"",0)&amp;"","")</f>
        <v/>
      </c>
      <c r="G2616" s="19">
        <f>_xlfn.XLOOKUP(Apollo_Results[[#This Row],[Company Number ]],Apollo_Data___Inc_Lender!A:A,Apollo_Data___Inc_Lender!G:G,"",0)</f>
        <v>0</v>
      </c>
      <c r="H2616" s="8" t="str">
        <f>IFERROR(Apollo_Data__Comp_No[[#This Row],[First Name]],"")</f>
        <v/>
      </c>
      <c r="I2616" s="8" t="str">
        <f>IFERROR(Apollo_Data__Comp_No[[#This Row],[Last Name]],"")</f>
        <v/>
      </c>
      <c r="M2616" s="8" t="str">
        <f>IFERROR(Apollo_Data__Comp_No[[#This Row],[Company Linkedin Url]],"")</f>
        <v/>
      </c>
      <c r="N2616" s="8" t="str">
        <f>IFERROR(Apollo_Data__Comp_No[[#This Row],[Website]],"")</f>
        <v/>
      </c>
      <c r="O2616" s="8" t="str">
        <f>IFERROR(Apollo_Data__Comp_No[[#This Row],[Company Address]],"")</f>
        <v/>
      </c>
      <c r="P2616" s="32"/>
    </row>
    <row r="2617" spans="2:16" x14ac:dyDescent="0.4">
      <c r="B2617" s="14" t="str">
        <f>IFERROR(Apollo_Data__Comp_No[[#This Row],[company]],"")</f>
        <v/>
      </c>
      <c r="C2617" s="14" t="str">
        <f>IFERROR(_xlfn.XLOOKUP(Apollo_Results[[#This Row],[Company Number ]],Apollo_Data___Inc_Lender!A:A,Apollo_Data___Inc_Lender!C:C,,)&amp;"","")</f>
        <v/>
      </c>
      <c r="D2617" s="8" t="str">
        <f>IFERROR(_xlfn.XLOOKUP(Apollo_Results[[#This Row],[Company Number ]],Apollo_Data___Inc_Lender!A:A,Apollo_Data___Inc_Lender!D:D,,)&amp;"","")</f>
        <v/>
      </c>
      <c r="E2617" s="19">
        <f>IFERROR(_xlfn.XLOOKUP(Apollo_Results[[#This Row],[Company Number ]],Apollo_Data___Inc_Lender!A:A,Apollo_Data___Inc_Lender!E:E,"",),"")</f>
        <v>0</v>
      </c>
      <c r="F2617" s="8" t="str">
        <f>IFERROR(_xlfn.XLOOKUP(Apollo_Results[[#This Row],[Company Number ]],Apollo_Data___Inc_Lender!A:A,Apollo_Data___Inc_Lender!F:F,"",0)&amp;"","")</f>
        <v/>
      </c>
      <c r="G2617" s="19">
        <f>_xlfn.XLOOKUP(Apollo_Results[[#This Row],[Company Number ]],Apollo_Data___Inc_Lender!A:A,Apollo_Data___Inc_Lender!G:G,"",0)</f>
        <v>0</v>
      </c>
      <c r="H2617" s="8" t="str">
        <f>IFERROR(Apollo_Data__Comp_No[[#This Row],[First Name]],"")</f>
        <v/>
      </c>
      <c r="I2617" s="8" t="str">
        <f>IFERROR(Apollo_Data__Comp_No[[#This Row],[Last Name]],"")</f>
        <v/>
      </c>
      <c r="M2617" s="8" t="str">
        <f>IFERROR(Apollo_Data__Comp_No[[#This Row],[Company Linkedin Url]],"")</f>
        <v/>
      </c>
      <c r="N2617" s="8" t="str">
        <f>IFERROR(Apollo_Data__Comp_No[[#This Row],[Website]],"")</f>
        <v/>
      </c>
      <c r="O2617" s="8" t="str">
        <f>IFERROR(Apollo_Data__Comp_No[[#This Row],[Company Address]],"")</f>
        <v/>
      </c>
      <c r="P2617" s="32"/>
    </row>
    <row r="2618" spans="2:16" x14ac:dyDescent="0.4">
      <c r="B2618" s="14" t="str">
        <f>IFERROR(Apollo_Data__Comp_No[[#This Row],[company]],"")</f>
        <v/>
      </c>
      <c r="C2618" s="14" t="str">
        <f>IFERROR(_xlfn.XLOOKUP(Apollo_Results[[#This Row],[Company Number ]],Apollo_Data___Inc_Lender!A:A,Apollo_Data___Inc_Lender!C:C,,)&amp;"","")</f>
        <v/>
      </c>
      <c r="D2618" s="8" t="str">
        <f>IFERROR(_xlfn.XLOOKUP(Apollo_Results[[#This Row],[Company Number ]],Apollo_Data___Inc_Lender!A:A,Apollo_Data___Inc_Lender!D:D,,)&amp;"","")</f>
        <v/>
      </c>
      <c r="E2618" s="19">
        <f>IFERROR(_xlfn.XLOOKUP(Apollo_Results[[#This Row],[Company Number ]],Apollo_Data___Inc_Lender!A:A,Apollo_Data___Inc_Lender!E:E,"",),"")</f>
        <v>0</v>
      </c>
      <c r="F2618" s="8" t="str">
        <f>IFERROR(_xlfn.XLOOKUP(Apollo_Results[[#This Row],[Company Number ]],Apollo_Data___Inc_Lender!A:A,Apollo_Data___Inc_Lender!F:F,"",0)&amp;"","")</f>
        <v/>
      </c>
      <c r="G2618" s="19">
        <f>_xlfn.XLOOKUP(Apollo_Results[[#This Row],[Company Number ]],Apollo_Data___Inc_Lender!A:A,Apollo_Data___Inc_Lender!G:G,"",0)</f>
        <v>0</v>
      </c>
      <c r="H2618" s="8" t="str">
        <f>IFERROR(Apollo_Data__Comp_No[[#This Row],[First Name]],"")</f>
        <v/>
      </c>
      <c r="I2618" s="8" t="str">
        <f>IFERROR(Apollo_Data__Comp_No[[#This Row],[Last Name]],"")</f>
        <v/>
      </c>
      <c r="M2618" s="8" t="str">
        <f>IFERROR(Apollo_Data__Comp_No[[#This Row],[Company Linkedin Url]],"")</f>
        <v/>
      </c>
      <c r="N2618" s="8" t="str">
        <f>IFERROR(Apollo_Data__Comp_No[[#This Row],[Website]],"")</f>
        <v/>
      </c>
      <c r="O2618" s="8" t="str">
        <f>IFERROR(Apollo_Data__Comp_No[[#This Row],[Company Address]],"")</f>
        <v/>
      </c>
      <c r="P2618" s="32"/>
    </row>
    <row r="2619" spans="2:16" x14ac:dyDescent="0.4">
      <c r="B2619" s="14" t="str">
        <f>IFERROR(Apollo_Data__Comp_No[[#This Row],[company]],"")</f>
        <v/>
      </c>
      <c r="C2619" s="14" t="str">
        <f>IFERROR(_xlfn.XLOOKUP(Apollo_Results[[#This Row],[Company Number ]],Apollo_Data___Inc_Lender!A:A,Apollo_Data___Inc_Lender!C:C,,)&amp;"","")</f>
        <v/>
      </c>
      <c r="D2619" s="8" t="str">
        <f>IFERROR(_xlfn.XLOOKUP(Apollo_Results[[#This Row],[Company Number ]],Apollo_Data___Inc_Lender!A:A,Apollo_Data___Inc_Lender!D:D,,)&amp;"","")</f>
        <v/>
      </c>
      <c r="E2619" s="19">
        <f>IFERROR(_xlfn.XLOOKUP(Apollo_Results[[#This Row],[Company Number ]],Apollo_Data___Inc_Lender!A:A,Apollo_Data___Inc_Lender!E:E,"",),"")</f>
        <v>0</v>
      </c>
      <c r="F2619" s="8" t="str">
        <f>IFERROR(_xlfn.XLOOKUP(Apollo_Results[[#This Row],[Company Number ]],Apollo_Data___Inc_Lender!A:A,Apollo_Data___Inc_Lender!F:F,"",0)&amp;"","")</f>
        <v/>
      </c>
      <c r="G2619" s="19">
        <f>_xlfn.XLOOKUP(Apollo_Results[[#This Row],[Company Number ]],Apollo_Data___Inc_Lender!A:A,Apollo_Data___Inc_Lender!G:G,"",0)</f>
        <v>0</v>
      </c>
      <c r="H2619" s="8" t="str">
        <f>IFERROR(Apollo_Data__Comp_No[[#This Row],[First Name]],"")</f>
        <v/>
      </c>
      <c r="I2619" s="8" t="str">
        <f>IFERROR(Apollo_Data__Comp_No[[#This Row],[Last Name]],"")</f>
        <v/>
      </c>
      <c r="M2619" s="8" t="str">
        <f>IFERROR(Apollo_Data__Comp_No[[#This Row],[Company Linkedin Url]],"")</f>
        <v/>
      </c>
      <c r="N2619" s="8" t="str">
        <f>IFERROR(Apollo_Data__Comp_No[[#This Row],[Website]],"")</f>
        <v/>
      </c>
      <c r="O2619" s="8" t="str">
        <f>IFERROR(Apollo_Data__Comp_No[[#This Row],[Company Address]],"")</f>
        <v/>
      </c>
      <c r="P2619" s="32"/>
    </row>
    <row r="2620" spans="2:16" x14ac:dyDescent="0.4">
      <c r="B2620" s="14" t="str">
        <f>IFERROR(Apollo_Data__Comp_No[[#This Row],[company]],"")</f>
        <v/>
      </c>
      <c r="C2620" s="14" t="str">
        <f>IFERROR(_xlfn.XLOOKUP(Apollo_Results[[#This Row],[Company Number ]],Apollo_Data___Inc_Lender!A:A,Apollo_Data___Inc_Lender!C:C,,)&amp;"","")</f>
        <v/>
      </c>
      <c r="D2620" s="8" t="str">
        <f>IFERROR(_xlfn.XLOOKUP(Apollo_Results[[#This Row],[Company Number ]],Apollo_Data___Inc_Lender!A:A,Apollo_Data___Inc_Lender!D:D,,)&amp;"","")</f>
        <v/>
      </c>
      <c r="E2620" s="19">
        <f>IFERROR(_xlfn.XLOOKUP(Apollo_Results[[#This Row],[Company Number ]],Apollo_Data___Inc_Lender!A:A,Apollo_Data___Inc_Lender!E:E,"",),"")</f>
        <v>0</v>
      </c>
      <c r="F2620" s="8" t="str">
        <f>IFERROR(_xlfn.XLOOKUP(Apollo_Results[[#This Row],[Company Number ]],Apollo_Data___Inc_Lender!A:A,Apollo_Data___Inc_Lender!F:F,"",0)&amp;"","")</f>
        <v/>
      </c>
      <c r="G2620" s="19">
        <f>_xlfn.XLOOKUP(Apollo_Results[[#This Row],[Company Number ]],Apollo_Data___Inc_Lender!A:A,Apollo_Data___Inc_Lender!G:G,"",0)</f>
        <v>0</v>
      </c>
      <c r="H2620" s="8" t="str">
        <f>IFERROR(Apollo_Data__Comp_No[[#This Row],[First Name]],"")</f>
        <v/>
      </c>
      <c r="I2620" s="8" t="str">
        <f>IFERROR(Apollo_Data__Comp_No[[#This Row],[Last Name]],"")</f>
        <v/>
      </c>
      <c r="M2620" s="8" t="str">
        <f>IFERROR(Apollo_Data__Comp_No[[#This Row],[Company Linkedin Url]],"")</f>
        <v/>
      </c>
      <c r="N2620" s="8" t="str">
        <f>IFERROR(Apollo_Data__Comp_No[[#This Row],[Website]],"")</f>
        <v/>
      </c>
      <c r="O2620" s="8" t="str">
        <f>IFERROR(Apollo_Data__Comp_No[[#This Row],[Company Address]],"")</f>
        <v/>
      </c>
      <c r="P2620" s="32"/>
    </row>
    <row r="2621" spans="2:16" x14ac:dyDescent="0.4">
      <c r="B2621" s="14" t="str">
        <f>IFERROR(Apollo_Data__Comp_No[[#This Row],[company]],"")</f>
        <v/>
      </c>
      <c r="C2621" s="14" t="str">
        <f>IFERROR(_xlfn.XLOOKUP(Apollo_Results[[#This Row],[Company Number ]],Apollo_Data___Inc_Lender!A:A,Apollo_Data___Inc_Lender!C:C,,)&amp;"","")</f>
        <v/>
      </c>
      <c r="D2621" s="8" t="str">
        <f>IFERROR(_xlfn.XLOOKUP(Apollo_Results[[#This Row],[Company Number ]],Apollo_Data___Inc_Lender!A:A,Apollo_Data___Inc_Lender!D:D,,)&amp;"","")</f>
        <v/>
      </c>
      <c r="E2621" s="19">
        <f>IFERROR(_xlfn.XLOOKUP(Apollo_Results[[#This Row],[Company Number ]],Apollo_Data___Inc_Lender!A:A,Apollo_Data___Inc_Lender!E:E,"",),"")</f>
        <v>0</v>
      </c>
      <c r="F2621" s="8" t="str">
        <f>IFERROR(_xlfn.XLOOKUP(Apollo_Results[[#This Row],[Company Number ]],Apollo_Data___Inc_Lender!A:A,Apollo_Data___Inc_Lender!F:F,"",0)&amp;"","")</f>
        <v/>
      </c>
      <c r="G2621" s="19">
        <f>_xlfn.XLOOKUP(Apollo_Results[[#This Row],[Company Number ]],Apollo_Data___Inc_Lender!A:A,Apollo_Data___Inc_Lender!G:G,"",0)</f>
        <v>0</v>
      </c>
      <c r="H2621" s="8" t="str">
        <f>IFERROR(Apollo_Data__Comp_No[[#This Row],[First Name]],"")</f>
        <v/>
      </c>
      <c r="I2621" s="8" t="str">
        <f>IFERROR(Apollo_Data__Comp_No[[#This Row],[Last Name]],"")</f>
        <v/>
      </c>
      <c r="M2621" s="8" t="str">
        <f>IFERROR(Apollo_Data__Comp_No[[#This Row],[Company Linkedin Url]],"")</f>
        <v/>
      </c>
      <c r="N2621" s="8" t="str">
        <f>IFERROR(Apollo_Data__Comp_No[[#This Row],[Website]],"")</f>
        <v/>
      </c>
      <c r="O2621" s="8" t="str">
        <f>IFERROR(Apollo_Data__Comp_No[[#This Row],[Company Address]],"")</f>
        <v/>
      </c>
      <c r="P2621" s="32"/>
    </row>
    <row r="2622" spans="2:16" x14ac:dyDescent="0.4">
      <c r="B2622" s="14" t="str">
        <f>IFERROR(Apollo_Data__Comp_No[[#This Row],[company]],"")</f>
        <v/>
      </c>
      <c r="C2622" s="14" t="str">
        <f>IFERROR(_xlfn.XLOOKUP(Apollo_Results[[#This Row],[Company Number ]],Apollo_Data___Inc_Lender!A:A,Apollo_Data___Inc_Lender!C:C,,)&amp;"","")</f>
        <v/>
      </c>
      <c r="D2622" s="8" t="str">
        <f>IFERROR(_xlfn.XLOOKUP(Apollo_Results[[#This Row],[Company Number ]],Apollo_Data___Inc_Lender!A:A,Apollo_Data___Inc_Lender!D:D,,)&amp;"","")</f>
        <v/>
      </c>
      <c r="E2622" s="19">
        <f>IFERROR(_xlfn.XLOOKUP(Apollo_Results[[#This Row],[Company Number ]],Apollo_Data___Inc_Lender!A:A,Apollo_Data___Inc_Lender!E:E,"",),"")</f>
        <v>0</v>
      </c>
      <c r="F2622" s="8" t="str">
        <f>IFERROR(_xlfn.XLOOKUP(Apollo_Results[[#This Row],[Company Number ]],Apollo_Data___Inc_Lender!A:A,Apollo_Data___Inc_Lender!F:F,"",0)&amp;"","")</f>
        <v/>
      </c>
      <c r="G2622" s="19">
        <f>_xlfn.XLOOKUP(Apollo_Results[[#This Row],[Company Number ]],Apollo_Data___Inc_Lender!A:A,Apollo_Data___Inc_Lender!G:G,"",0)</f>
        <v>0</v>
      </c>
      <c r="H2622" s="8" t="str">
        <f>IFERROR(Apollo_Data__Comp_No[[#This Row],[First Name]],"")</f>
        <v/>
      </c>
      <c r="I2622" s="8" t="str">
        <f>IFERROR(Apollo_Data__Comp_No[[#This Row],[Last Name]],"")</f>
        <v/>
      </c>
      <c r="M2622" s="8" t="str">
        <f>IFERROR(Apollo_Data__Comp_No[[#This Row],[Company Linkedin Url]],"")</f>
        <v/>
      </c>
      <c r="N2622" s="8" t="str">
        <f>IFERROR(Apollo_Data__Comp_No[[#This Row],[Website]],"")</f>
        <v/>
      </c>
      <c r="O2622" s="8" t="str">
        <f>IFERROR(Apollo_Data__Comp_No[[#This Row],[Company Address]],"")</f>
        <v/>
      </c>
      <c r="P2622" s="32"/>
    </row>
    <row r="2623" spans="2:16" x14ac:dyDescent="0.4">
      <c r="B2623" s="14" t="str">
        <f>IFERROR(Apollo_Data__Comp_No[[#This Row],[company]],"")</f>
        <v/>
      </c>
      <c r="C2623" s="14" t="str">
        <f>IFERROR(_xlfn.XLOOKUP(Apollo_Results[[#This Row],[Company Number ]],Apollo_Data___Inc_Lender!A:A,Apollo_Data___Inc_Lender!C:C,,)&amp;"","")</f>
        <v/>
      </c>
      <c r="D2623" s="8" t="str">
        <f>IFERROR(_xlfn.XLOOKUP(Apollo_Results[[#This Row],[Company Number ]],Apollo_Data___Inc_Lender!A:A,Apollo_Data___Inc_Lender!D:D,,)&amp;"","")</f>
        <v/>
      </c>
      <c r="E2623" s="19">
        <f>IFERROR(_xlfn.XLOOKUP(Apollo_Results[[#This Row],[Company Number ]],Apollo_Data___Inc_Lender!A:A,Apollo_Data___Inc_Lender!E:E,"",),"")</f>
        <v>0</v>
      </c>
      <c r="F2623" s="8" t="str">
        <f>IFERROR(_xlfn.XLOOKUP(Apollo_Results[[#This Row],[Company Number ]],Apollo_Data___Inc_Lender!A:A,Apollo_Data___Inc_Lender!F:F,"",0)&amp;"","")</f>
        <v/>
      </c>
      <c r="G2623" s="19">
        <f>_xlfn.XLOOKUP(Apollo_Results[[#This Row],[Company Number ]],Apollo_Data___Inc_Lender!A:A,Apollo_Data___Inc_Lender!G:G,"",0)</f>
        <v>0</v>
      </c>
      <c r="H2623" s="8" t="str">
        <f>IFERROR(Apollo_Data__Comp_No[[#This Row],[First Name]],"")</f>
        <v/>
      </c>
      <c r="I2623" s="8" t="str">
        <f>IFERROR(Apollo_Data__Comp_No[[#This Row],[Last Name]],"")</f>
        <v/>
      </c>
      <c r="M2623" s="8" t="str">
        <f>IFERROR(Apollo_Data__Comp_No[[#This Row],[Company Linkedin Url]],"")</f>
        <v/>
      </c>
      <c r="N2623" s="8" t="str">
        <f>IFERROR(Apollo_Data__Comp_No[[#This Row],[Website]],"")</f>
        <v/>
      </c>
      <c r="O2623" s="8" t="str">
        <f>IFERROR(Apollo_Data__Comp_No[[#This Row],[Company Address]],"")</f>
        <v/>
      </c>
      <c r="P2623" s="32"/>
    </row>
    <row r="2624" spans="2:16" x14ac:dyDescent="0.4">
      <c r="B2624" s="14" t="str">
        <f>IFERROR(Apollo_Data__Comp_No[[#This Row],[company]],"")</f>
        <v/>
      </c>
      <c r="C2624" s="14" t="str">
        <f>IFERROR(_xlfn.XLOOKUP(Apollo_Results[[#This Row],[Company Number ]],Apollo_Data___Inc_Lender!A:A,Apollo_Data___Inc_Lender!C:C,,)&amp;"","")</f>
        <v/>
      </c>
      <c r="D2624" s="8" t="str">
        <f>IFERROR(_xlfn.XLOOKUP(Apollo_Results[[#This Row],[Company Number ]],Apollo_Data___Inc_Lender!A:A,Apollo_Data___Inc_Lender!D:D,,)&amp;"","")</f>
        <v/>
      </c>
      <c r="E2624" s="19">
        <f>IFERROR(_xlfn.XLOOKUP(Apollo_Results[[#This Row],[Company Number ]],Apollo_Data___Inc_Lender!A:A,Apollo_Data___Inc_Lender!E:E,"",),"")</f>
        <v>0</v>
      </c>
      <c r="F2624" s="8" t="str">
        <f>IFERROR(_xlfn.XLOOKUP(Apollo_Results[[#This Row],[Company Number ]],Apollo_Data___Inc_Lender!A:A,Apollo_Data___Inc_Lender!F:F,"",0)&amp;"","")</f>
        <v/>
      </c>
      <c r="G2624" s="19">
        <f>_xlfn.XLOOKUP(Apollo_Results[[#This Row],[Company Number ]],Apollo_Data___Inc_Lender!A:A,Apollo_Data___Inc_Lender!G:G,"",0)</f>
        <v>0</v>
      </c>
      <c r="H2624" s="8" t="str">
        <f>IFERROR(Apollo_Data__Comp_No[[#This Row],[First Name]],"")</f>
        <v/>
      </c>
      <c r="I2624" s="8" t="str">
        <f>IFERROR(Apollo_Data__Comp_No[[#This Row],[Last Name]],"")</f>
        <v/>
      </c>
      <c r="M2624" s="8" t="str">
        <f>IFERROR(Apollo_Data__Comp_No[[#This Row],[Company Linkedin Url]],"")</f>
        <v/>
      </c>
      <c r="N2624" s="8" t="str">
        <f>IFERROR(Apollo_Data__Comp_No[[#This Row],[Website]],"")</f>
        <v/>
      </c>
      <c r="O2624" s="8" t="str">
        <f>IFERROR(Apollo_Data__Comp_No[[#This Row],[Company Address]],"")</f>
        <v/>
      </c>
      <c r="P2624" s="32"/>
    </row>
    <row r="2625" spans="2:16" x14ac:dyDescent="0.4">
      <c r="B2625" s="14" t="str">
        <f>IFERROR(Apollo_Data__Comp_No[[#This Row],[company]],"")</f>
        <v/>
      </c>
      <c r="C2625" s="14" t="str">
        <f>IFERROR(_xlfn.XLOOKUP(Apollo_Results[[#This Row],[Company Number ]],Apollo_Data___Inc_Lender!A:A,Apollo_Data___Inc_Lender!C:C,,)&amp;"","")</f>
        <v/>
      </c>
      <c r="D2625" s="8" t="str">
        <f>IFERROR(_xlfn.XLOOKUP(Apollo_Results[[#This Row],[Company Number ]],Apollo_Data___Inc_Lender!A:A,Apollo_Data___Inc_Lender!D:D,,)&amp;"","")</f>
        <v/>
      </c>
      <c r="E2625" s="19">
        <f>IFERROR(_xlfn.XLOOKUP(Apollo_Results[[#This Row],[Company Number ]],Apollo_Data___Inc_Lender!A:A,Apollo_Data___Inc_Lender!E:E,"",),"")</f>
        <v>0</v>
      </c>
      <c r="F2625" s="8" t="str">
        <f>IFERROR(_xlfn.XLOOKUP(Apollo_Results[[#This Row],[Company Number ]],Apollo_Data___Inc_Lender!A:A,Apollo_Data___Inc_Lender!F:F,"",0)&amp;"","")</f>
        <v/>
      </c>
      <c r="G2625" s="19">
        <f>_xlfn.XLOOKUP(Apollo_Results[[#This Row],[Company Number ]],Apollo_Data___Inc_Lender!A:A,Apollo_Data___Inc_Lender!G:G,"",0)</f>
        <v>0</v>
      </c>
      <c r="H2625" s="8" t="str">
        <f>IFERROR(Apollo_Data__Comp_No[[#This Row],[First Name]],"")</f>
        <v/>
      </c>
      <c r="I2625" s="8" t="str">
        <f>IFERROR(Apollo_Data__Comp_No[[#This Row],[Last Name]],"")</f>
        <v/>
      </c>
      <c r="M2625" s="8" t="str">
        <f>IFERROR(Apollo_Data__Comp_No[[#This Row],[Company Linkedin Url]],"")</f>
        <v/>
      </c>
      <c r="N2625" s="8" t="str">
        <f>IFERROR(Apollo_Data__Comp_No[[#This Row],[Website]],"")</f>
        <v/>
      </c>
      <c r="O2625" s="8" t="str">
        <f>IFERROR(Apollo_Data__Comp_No[[#This Row],[Company Address]],"")</f>
        <v/>
      </c>
      <c r="P2625" s="32"/>
    </row>
    <row r="2626" spans="2:16" x14ac:dyDescent="0.4">
      <c r="B2626" s="14" t="str">
        <f>IFERROR(Apollo_Data__Comp_No[[#This Row],[company]],"")</f>
        <v/>
      </c>
      <c r="C2626" s="14" t="str">
        <f>IFERROR(_xlfn.XLOOKUP(Apollo_Results[[#This Row],[Company Number ]],Apollo_Data___Inc_Lender!A:A,Apollo_Data___Inc_Lender!C:C,,)&amp;"","")</f>
        <v/>
      </c>
      <c r="D2626" s="8" t="str">
        <f>IFERROR(_xlfn.XLOOKUP(Apollo_Results[[#This Row],[Company Number ]],Apollo_Data___Inc_Lender!A:A,Apollo_Data___Inc_Lender!D:D,,)&amp;"","")</f>
        <v/>
      </c>
      <c r="E2626" s="19">
        <f>IFERROR(_xlfn.XLOOKUP(Apollo_Results[[#This Row],[Company Number ]],Apollo_Data___Inc_Lender!A:A,Apollo_Data___Inc_Lender!E:E,"",),"")</f>
        <v>0</v>
      </c>
      <c r="F2626" s="8" t="str">
        <f>IFERROR(_xlfn.XLOOKUP(Apollo_Results[[#This Row],[Company Number ]],Apollo_Data___Inc_Lender!A:A,Apollo_Data___Inc_Lender!F:F,"",0)&amp;"","")</f>
        <v/>
      </c>
      <c r="G2626" s="19">
        <f>_xlfn.XLOOKUP(Apollo_Results[[#This Row],[Company Number ]],Apollo_Data___Inc_Lender!A:A,Apollo_Data___Inc_Lender!G:G,"",0)</f>
        <v>0</v>
      </c>
      <c r="H2626" s="8" t="str">
        <f>IFERROR(Apollo_Data__Comp_No[[#This Row],[First Name]],"")</f>
        <v/>
      </c>
      <c r="I2626" s="8" t="str">
        <f>IFERROR(Apollo_Data__Comp_No[[#This Row],[Last Name]],"")</f>
        <v/>
      </c>
      <c r="M2626" s="8" t="str">
        <f>IFERROR(Apollo_Data__Comp_No[[#This Row],[Company Linkedin Url]],"")</f>
        <v/>
      </c>
      <c r="N2626" s="8" t="str">
        <f>IFERROR(Apollo_Data__Comp_No[[#This Row],[Website]],"")</f>
        <v/>
      </c>
      <c r="O2626" s="8" t="str">
        <f>IFERROR(Apollo_Data__Comp_No[[#This Row],[Company Address]],"")</f>
        <v/>
      </c>
      <c r="P2626" s="32"/>
    </row>
    <row r="2627" spans="2:16" x14ac:dyDescent="0.4">
      <c r="B2627" s="14" t="str">
        <f>IFERROR(Apollo_Data__Comp_No[[#This Row],[company]],"")</f>
        <v/>
      </c>
      <c r="C2627" s="14" t="str">
        <f>IFERROR(_xlfn.XLOOKUP(Apollo_Results[[#This Row],[Company Number ]],Apollo_Data___Inc_Lender!A:A,Apollo_Data___Inc_Lender!C:C,,)&amp;"","")</f>
        <v/>
      </c>
      <c r="D2627" s="8" t="str">
        <f>IFERROR(_xlfn.XLOOKUP(Apollo_Results[[#This Row],[Company Number ]],Apollo_Data___Inc_Lender!A:A,Apollo_Data___Inc_Lender!D:D,,)&amp;"","")</f>
        <v/>
      </c>
      <c r="E2627" s="19">
        <f>IFERROR(_xlfn.XLOOKUP(Apollo_Results[[#This Row],[Company Number ]],Apollo_Data___Inc_Lender!A:A,Apollo_Data___Inc_Lender!E:E,"",),"")</f>
        <v>0</v>
      </c>
      <c r="F2627" s="8" t="str">
        <f>IFERROR(_xlfn.XLOOKUP(Apollo_Results[[#This Row],[Company Number ]],Apollo_Data___Inc_Lender!A:A,Apollo_Data___Inc_Lender!F:F,"",0)&amp;"","")</f>
        <v/>
      </c>
      <c r="G2627" s="19">
        <f>_xlfn.XLOOKUP(Apollo_Results[[#This Row],[Company Number ]],Apollo_Data___Inc_Lender!A:A,Apollo_Data___Inc_Lender!G:G,"",0)</f>
        <v>0</v>
      </c>
      <c r="H2627" s="8" t="str">
        <f>IFERROR(Apollo_Data__Comp_No[[#This Row],[First Name]],"")</f>
        <v/>
      </c>
      <c r="I2627" s="8" t="str">
        <f>IFERROR(Apollo_Data__Comp_No[[#This Row],[Last Name]],"")</f>
        <v/>
      </c>
      <c r="M2627" s="8" t="str">
        <f>IFERROR(Apollo_Data__Comp_No[[#This Row],[Company Linkedin Url]],"")</f>
        <v/>
      </c>
      <c r="N2627" s="8" t="str">
        <f>IFERROR(Apollo_Data__Comp_No[[#This Row],[Website]],"")</f>
        <v/>
      </c>
      <c r="O2627" s="8" t="str">
        <f>IFERROR(Apollo_Data__Comp_No[[#This Row],[Company Address]],"")</f>
        <v/>
      </c>
      <c r="P2627" s="32"/>
    </row>
    <row r="2628" spans="2:16" x14ac:dyDescent="0.4">
      <c r="B2628" s="14" t="str">
        <f>IFERROR(Apollo_Data__Comp_No[[#This Row],[company]],"")</f>
        <v/>
      </c>
      <c r="C2628" s="14" t="str">
        <f>IFERROR(_xlfn.XLOOKUP(Apollo_Results[[#This Row],[Company Number ]],Apollo_Data___Inc_Lender!A:A,Apollo_Data___Inc_Lender!C:C,,)&amp;"","")</f>
        <v/>
      </c>
      <c r="D2628" s="8" t="str">
        <f>IFERROR(_xlfn.XLOOKUP(Apollo_Results[[#This Row],[Company Number ]],Apollo_Data___Inc_Lender!A:A,Apollo_Data___Inc_Lender!D:D,,)&amp;"","")</f>
        <v/>
      </c>
      <c r="E2628" s="19">
        <f>IFERROR(_xlfn.XLOOKUP(Apollo_Results[[#This Row],[Company Number ]],Apollo_Data___Inc_Lender!A:A,Apollo_Data___Inc_Lender!E:E,"",),"")</f>
        <v>0</v>
      </c>
      <c r="F2628" s="8" t="str">
        <f>IFERROR(_xlfn.XLOOKUP(Apollo_Results[[#This Row],[Company Number ]],Apollo_Data___Inc_Lender!A:A,Apollo_Data___Inc_Lender!F:F,"",0)&amp;"","")</f>
        <v/>
      </c>
      <c r="G2628" s="19">
        <f>_xlfn.XLOOKUP(Apollo_Results[[#This Row],[Company Number ]],Apollo_Data___Inc_Lender!A:A,Apollo_Data___Inc_Lender!G:G,"",0)</f>
        <v>0</v>
      </c>
      <c r="H2628" s="8" t="str">
        <f>IFERROR(Apollo_Data__Comp_No[[#This Row],[First Name]],"")</f>
        <v/>
      </c>
      <c r="I2628" s="8" t="str">
        <f>IFERROR(Apollo_Data__Comp_No[[#This Row],[Last Name]],"")</f>
        <v/>
      </c>
      <c r="M2628" s="8" t="str">
        <f>IFERROR(Apollo_Data__Comp_No[[#This Row],[Company Linkedin Url]],"")</f>
        <v/>
      </c>
      <c r="N2628" s="8" t="str">
        <f>IFERROR(Apollo_Data__Comp_No[[#This Row],[Website]],"")</f>
        <v/>
      </c>
      <c r="O2628" s="8" t="str">
        <f>IFERROR(Apollo_Data__Comp_No[[#This Row],[Company Address]],"")</f>
        <v/>
      </c>
      <c r="P2628" s="32"/>
    </row>
    <row r="2629" spans="2:16" x14ac:dyDescent="0.4">
      <c r="B2629" s="14" t="str">
        <f>IFERROR(Apollo_Data__Comp_No[[#This Row],[company]],"")</f>
        <v/>
      </c>
      <c r="C2629" s="14" t="str">
        <f>IFERROR(_xlfn.XLOOKUP(Apollo_Results[[#This Row],[Company Number ]],Apollo_Data___Inc_Lender!A:A,Apollo_Data___Inc_Lender!C:C,,)&amp;"","")</f>
        <v/>
      </c>
      <c r="D2629" s="8" t="str">
        <f>IFERROR(_xlfn.XLOOKUP(Apollo_Results[[#This Row],[Company Number ]],Apollo_Data___Inc_Lender!A:A,Apollo_Data___Inc_Lender!D:D,,)&amp;"","")</f>
        <v/>
      </c>
      <c r="E2629" s="19">
        <f>IFERROR(_xlfn.XLOOKUP(Apollo_Results[[#This Row],[Company Number ]],Apollo_Data___Inc_Lender!A:A,Apollo_Data___Inc_Lender!E:E,"",),"")</f>
        <v>0</v>
      </c>
      <c r="F2629" s="8" t="str">
        <f>IFERROR(_xlfn.XLOOKUP(Apollo_Results[[#This Row],[Company Number ]],Apollo_Data___Inc_Lender!A:A,Apollo_Data___Inc_Lender!F:F,"",0)&amp;"","")</f>
        <v/>
      </c>
      <c r="G2629" s="19">
        <f>_xlfn.XLOOKUP(Apollo_Results[[#This Row],[Company Number ]],Apollo_Data___Inc_Lender!A:A,Apollo_Data___Inc_Lender!G:G,"",0)</f>
        <v>0</v>
      </c>
      <c r="H2629" s="8" t="str">
        <f>IFERROR(Apollo_Data__Comp_No[[#This Row],[First Name]],"")</f>
        <v/>
      </c>
      <c r="I2629" s="8" t="str">
        <f>IFERROR(Apollo_Data__Comp_No[[#This Row],[Last Name]],"")</f>
        <v/>
      </c>
      <c r="M2629" s="8" t="str">
        <f>IFERROR(Apollo_Data__Comp_No[[#This Row],[Company Linkedin Url]],"")</f>
        <v/>
      </c>
      <c r="N2629" s="8" t="str">
        <f>IFERROR(Apollo_Data__Comp_No[[#This Row],[Website]],"")</f>
        <v/>
      </c>
      <c r="O2629" s="8" t="str">
        <f>IFERROR(Apollo_Data__Comp_No[[#This Row],[Company Address]],"")</f>
        <v/>
      </c>
      <c r="P2629" s="32"/>
    </row>
    <row r="2630" spans="2:16" x14ac:dyDescent="0.4">
      <c r="B2630" s="14" t="str">
        <f>IFERROR(Apollo_Data__Comp_No[[#This Row],[company]],"")</f>
        <v/>
      </c>
      <c r="C2630" s="14" t="str">
        <f>IFERROR(_xlfn.XLOOKUP(Apollo_Results[[#This Row],[Company Number ]],Apollo_Data___Inc_Lender!A:A,Apollo_Data___Inc_Lender!C:C,,)&amp;"","")</f>
        <v/>
      </c>
      <c r="D2630" s="8" t="str">
        <f>IFERROR(_xlfn.XLOOKUP(Apollo_Results[[#This Row],[Company Number ]],Apollo_Data___Inc_Lender!A:A,Apollo_Data___Inc_Lender!D:D,,)&amp;"","")</f>
        <v/>
      </c>
      <c r="E2630" s="19">
        <f>IFERROR(_xlfn.XLOOKUP(Apollo_Results[[#This Row],[Company Number ]],Apollo_Data___Inc_Lender!A:A,Apollo_Data___Inc_Lender!E:E,"",),"")</f>
        <v>0</v>
      </c>
      <c r="F2630" s="8" t="str">
        <f>IFERROR(_xlfn.XLOOKUP(Apollo_Results[[#This Row],[Company Number ]],Apollo_Data___Inc_Lender!A:A,Apollo_Data___Inc_Lender!F:F,"",0)&amp;"","")</f>
        <v/>
      </c>
      <c r="G2630" s="19">
        <f>_xlfn.XLOOKUP(Apollo_Results[[#This Row],[Company Number ]],Apollo_Data___Inc_Lender!A:A,Apollo_Data___Inc_Lender!G:G,"",0)</f>
        <v>0</v>
      </c>
      <c r="H2630" s="8" t="str">
        <f>IFERROR(Apollo_Data__Comp_No[[#This Row],[First Name]],"")</f>
        <v/>
      </c>
      <c r="I2630" s="8" t="str">
        <f>IFERROR(Apollo_Data__Comp_No[[#This Row],[Last Name]],"")</f>
        <v/>
      </c>
      <c r="M2630" s="8" t="str">
        <f>IFERROR(Apollo_Data__Comp_No[[#This Row],[Company Linkedin Url]],"")</f>
        <v/>
      </c>
      <c r="N2630" s="8" t="str">
        <f>IFERROR(Apollo_Data__Comp_No[[#This Row],[Website]],"")</f>
        <v/>
      </c>
      <c r="O2630" s="8" t="str">
        <f>IFERROR(Apollo_Data__Comp_No[[#This Row],[Company Address]],"")</f>
        <v/>
      </c>
      <c r="P2630" s="32"/>
    </row>
    <row r="2631" spans="2:16" x14ac:dyDescent="0.4">
      <c r="B2631" s="14" t="str">
        <f>IFERROR(Apollo_Data__Comp_No[[#This Row],[company]],"")</f>
        <v/>
      </c>
      <c r="C2631" s="14" t="str">
        <f>IFERROR(_xlfn.XLOOKUP(Apollo_Results[[#This Row],[Company Number ]],Apollo_Data___Inc_Lender!A:A,Apollo_Data___Inc_Lender!C:C,,)&amp;"","")</f>
        <v/>
      </c>
      <c r="D2631" s="8" t="str">
        <f>IFERROR(_xlfn.XLOOKUP(Apollo_Results[[#This Row],[Company Number ]],Apollo_Data___Inc_Lender!A:A,Apollo_Data___Inc_Lender!D:D,,)&amp;"","")</f>
        <v/>
      </c>
      <c r="E2631" s="19">
        <f>IFERROR(_xlfn.XLOOKUP(Apollo_Results[[#This Row],[Company Number ]],Apollo_Data___Inc_Lender!A:A,Apollo_Data___Inc_Lender!E:E,"",),"")</f>
        <v>0</v>
      </c>
      <c r="F2631" s="8" t="str">
        <f>IFERROR(_xlfn.XLOOKUP(Apollo_Results[[#This Row],[Company Number ]],Apollo_Data___Inc_Lender!A:A,Apollo_Data___Inc_Lender!F:F,"",0)&amp;"","")</f>
        <v/>
      </c>
      <c r="G2631" s="19">
        <f>_xlfn.XLOOKUP(Apollo_Results[[#This Row],[Company Number ]],Apollo_Data___Inc_Lender!A:A,Apollo_Data___Inc_Lender!G:G,"",0)</f>
        <v>0</v>
      </c>
      <c r="H2631" s="8" t="str">
        <f>IFERROR(Apollo_Data__Comp_No[[#This Row],[First Name]],"")</f>
        <v/>
      </c>
      <c r="I2631" s="8" t="str">
        <f>IFERROR(Apollo_Data__Comp_No[[#This Row],[Last Name]],"")</f>
        <v/>
      </c>
      <c r="M2631" s="8" t="str">
        <f>IFERROR(Apollo_Data__Comp_No[[#This Row],[Company Linkedin Url]],"")</f>
        <v/>
      </c>
      <c r="N2631" s="8" t="str">
        <f>IFERROR(Apollo_Data__Comp_No[[#This Row],[Website]],"")</f>
        <v/>
      </c>
      <c r="O2631" s="8" t="str">
        <f>IFERROR(Apollo_Data__Comp_No[[#This Row],[Company Address]],"")</f>
        <v/>
      </c>
      <c r="P2631" s="32"/>
    </row>
    <row r="2632" spans="2:16" x14ac:dyDescent="0.4">
      <c r="B2632" s="14" t="str">
        <f>IFERROR(Apollo_Data__Comp_No[[#This Row],[company]],"")</f>
        <v/>
      </c>
      <c r="C2632" s="14" t="str">
        <f>IFERROR(_xlfn.XLOOKUP(Apollo_Results[[#This Row],[Company Number ]],Apollo_Data___Inc_Lender!A:A,Apollo_Data___Inc_Lender!C:C,,)&amp;"","")</f>
        <v/>
      </c>
      <c r="D2632" s="8" t="str">
        <f>IFERROR(_xlfn.XLOOKUP(Apollo_Results[[#This Row],[Company Number ]],Apollo_Data___Inc_Lender!A:A,Apollo_Data___Inc_Lender!D:D,,)&amp;"","")</f>
        <v/>
      </c>
      <c r="E2632" s="19">
        <f>IFERROR(_xlfn.XLOOKUP(Apollo_Results[[#This Row],[Company Number ]],Apollo_Data___Inc_Lender!A:A,Apollo_Data___Inc_Lender!E:E,"",),"")</f>
        <v>0</v>
      </c>
      <c r="F2632" s="8" t="str">
        <f>IFERROR(_xlfn.XLOOKUP(Apollo_Results[[#This Row],[Company Number ]],Apollo_Data___Inc_Lender!A:A,Apollo_Data___Inc_Lender!F:F,"",0)&amp;"","")</f>
        <v/>
      </c>
      <c r="G2632" s="19">
        <f>_xlfn.XLOOKUP(Apollo_Results[[#This Row],[Company Number ]],Apollo_Data___Inc_Lender!A:A,Apollo_Data___Inc_Lender!G:G,"",0)</f>
        <v>0</v>
      </c>
      <c r="H2632" s="8" t="str">
        <f>IFERROR(Apollo_Data__Comp_No[[#This Row],[First Name]],"")</f>
        <v/>
      </c>
      <c r="I2632" s="8" t="str">
        <f>IFERROR(Apollo_Data__Comp_No[[#This Row],[Last Name]],"")</f>
        <v/>
      </c>
      <c r="M2632" s="8" t="str">
        <f>IFERROR(Apollo_Data__Comp_No[[#This Row],[Company Linkedin Url]],"")</f>
        <v/>
      </c>
      <c r="N2632" s="8" t="str">
        <f>IFERROR(Apollo_Data__Comp_No[[#This Row],[Website]],"")</f>
        <v/>
      </c>
      <c r="O2632" s="8" t="str">
        <f>IFERROR(Apollo_Data__Comp_No[[#This Row],[Company Address]],"")</f>
        <v/>
      </c>
      <c r="P2632" s="32"/>
    </row>
    <row r="2633" spans="2:16" x14ac:dyDescent="0.4">
      <c r="B2633" s="14" t="str">
        <f>IFERROR(Apollo_Data__Comp_No[[#This Row],[company]],"")</f>
        <v/>
      </c>
      <c r="C2633" s="14" t="str">
        <f>IFERROR(_xlfn.XLOOKUP(Apollo_Results[[#This Row],[Company Number ]],Apollo_Data___Inc_Lender!A:A,Apollo_Data___Inc_Lender!C:C,,)&amp;"","")</f>
        <v/>
      </c>
      <c r="D2633" s="8" t="str">
        <f>IFERROR(_xlfn.XLOOKUP(Apollo_Results[[#This Row],[Company Number ]],Apollo_Data___Inc_Lender!A:A,Apollo_Data___Inc_Lender!D:D,,)&amp;"","")</f>
        <v/>
      </c>
      <c r="E2633" s="19">
        <f>IFERROR(_xlfn.XLOOKUP(Apollo_Results[[#This Row],[Company Number ]],Apollo_Data___Inc_Lender!A:A,Apollo_Data___Inc_Lender!E:E,"",),"")</f>
        <v>0</v>
      </c>
      <c r="F2633" s="8" t="str">
        <f>IFERROR(_xlfn.XLOOKUP(Apollo_Results[[#This Row],[Company Number ]],Apollo_Data___Inc_Lender!A:A,Apollo_Data___Inc_Lender!F:F,"",0)&amp;"","")</f>
        <v/>
      </c>
      <c r="G2633" s="19">
        <f>_xlfn.XLOOKUP(Apollo_Results[[#This Row],[Company Number ]],Apollo_Data___Inc_Lender!A:A,Apollo_Data___Inc_Lender!G:G,"",0)</f>
        <v>0</v>
      </c>
      <c r="H2633" s="8" t="str">
        <f>IFERROR(Apollo_Data__Comp_No[[#This Row],[First Name]],"")</f>
        <v/>
      </c>
      <c r="I2633" s="8" t="str">
        <f>IFERROR(Apollo_Data__Comp_No[[#This Row],[Last Name]],"")</f>
        <v/>
      </c>
      <c r="M2633" s="8" t="str">
        <f>IFERROR(Apollo_Data__Comp_No[[#This Row],[Company Linkedin Url]],"")</f>
        <v/>
      </c>
      <c r="N2633" s="8" t="str">
        <f>IFERROR(Apollo_Data__Comp_No[[#This Row],[Website]],"")</f>
        <v/>
      </c>
      <c r="O2633" s="8" t="str">
        <f>IFERROR(Apollo_Data__Comp_No[[#This Row],[Company Address]],"")</f>
        <v/>
      </c>
      <c r="P2633" s="32"/>
    </row>
    <row r="2634" spans="2:16" x14ac:dyDescent="0.4">
      <c r="B2634" s="14" t="str">
        <f>IFERROR(Apollo_Data__Comp_No[[#This Row],[company]],"")</f>
        <v/>
      </c>
      <c r="C2634" s="14" t="str">
        <f>IFERROR(_xlfn.XLOOKUP(Apollo_Results[[#This Row],[Company Number ]],Apollo_Data___Inc_Lender!A:A,Apollo_Data___Inc_Lender!C:C,,)&amp;"","")</f>
        <v/>
      </c>
      <c r="D2634" s="8" t="str">
        <f>IFERROR(_xlfn.XLOOKUP(Apollo_Results[[#This Row],[Company Number ]],Apollo_Data___Inc_Lender!A:A,Apollo_Data___Inc_Lender!D:D,,)&amp;"","")</f>
        <v/>
      </c>
      <c r="E2634" s="19">
        <f>IFERROR(_xlfn.XLOOKUP(Apollo_Results[[#This Row],[Company Number ]],Apollo_Data___Inc_Lender!A:A,Apollo_Data___Inc_Lender!E:E,"",),"")</f>
        <v>0</v>
      </c>
      <c r="F2634" s="8" t="str">
        <f>IFERROR(_xlfn.XLOOKUP(Apollo_Results[[#This Row],[Company Number ]],Apollo_Data___Inc_Lender!A:A,Apollo_Data___Inc_Lender!F:F,"",0)&amp;"","")</f>
        <v/>
      </c>
      <c r="G2634" s="19">
        <f>_xlfn.XLOOKUP(Apollo_Results[[#This Row],[Company Number ]],Apollo_Data___Inc_Lender!A:A,Apollo_Data___Inc_Lender!G:G,"",0)</f>
        <v>0</v>
      </c>
      <c r="H2634" s="8" t="str">
        <f>IFERROR(Apollo_Data__Comp_No[[#This Row],[First Name]],"")</f>
        <v/>
      </c>
      <c r="I2634" s="8" t="str">
        <f>IFERROR(Apollo_Data__Comp_No[[#This Row],[Last Name]],"")</f>
        <v/>
      </c>
      <c r="M2634" s="8" t="str">
        <f>IFERROR(Apollo_Data__Comp_No[[#This Row],[Company Linkedin Url]],"")</f>
        <v/>
      </c>
      <c r="N2634" s="8" t="str">
        <f>IFERROR(Apollo_Data__Comp_No[[#This Row],[Website]],"")</f>
        <v/>
      </c>
      <c r="O2634" s="8" t="str">
        <f>IFERROR(Apollo_Data__Comp_No[[#This Row],[Company Address]],"")</f>
        <v/>
      </c>
      <c r="P2634" s="32"/>
    </row>
    <row r="2635" spans="2:16" x14ac:dyDescent="0.4">
      <c r="B2635" s="14" t="str">
        <f>IFERROR(Apollo_Data__Comp_No[[#This Row],[company]],"")</f>
        <v/>
      </c>
      <c r="C2635" s="14" t="str">
        <f>IFERROR(_xlfn.XLOOKUP(Apollo_Results[[#This Row],[Company Number ]],Apollo_Data___Inc_Lender!A:A,Apollo_Data___Inc_Lender!C:C,,)&amp;"","")</f>
        <v/>
      </c>
      <c r="D2635" s="8" t="str">
        <f>IFERROR(_xlfn.XLOOKUP(Apollo_Results[[#This Row],[Company Number ]],Apollo_Data___Inc_Lender!A:A,Apollo_Data___Inc_Lender!D:D,,)&amp;"","")</f>
        <v/>
      </c>
      <c r="E2635" s="19">
        <f>IFERROR(_xlfn.XLOOKUP(Apollo_Results[[#This Row],[Company Number ]],Apollo_Data___Inc_Lender!A:A,Apollo_Data___Inc_Lender!E:E,"",),"")</f>
        <v>0</v>
      </c>
      <c r="F2635" s="8" t="str">
        <f>IFERROR(_xlfn.XLOOKUP(Apollo_Results[[#This Row],[Company Number ]],Apollo_Data___Inc_Lender!A:A,Apollo_Data___Inc_Lender!F:F,"",0)&amp;"","")</f>
        <v/>
      </c>
      <c r="G2635" s="19">
        <f>_xlfn.XLOOKUP(Apollo_Results[[#This Row],[Company Number ]],Apollo_Data___Inc_Lender!A:A,Apollo_Data___Inc_Lender!G:G,"",0)</f>
        <v>0</v>
      </c>
      <c r="H2635" s="8" t="str">
        <f>IFERROR(Apollo_Data__Comp_No[[#This Row],[First Name]],"")</f>
        <v/>
      </c>
      <c r="I2635" s="8" t="str">
        <f>IFERROR(Apollo_Data__Comp_No[[#This Row],[Last Name]],"")</f>
        <v/>
      </c>
      <c r="M2635" s="8" t="str">
        <f>IFERROR(Apollo_Data__Comp_No[[#This Row],[Company Linkedin Url]],"")</f>
        <v/>
      </c>
      <c r="N2635" s="8" t="str">
        <f>IFERROR(Apollo_Data__Comp_No[[#This Row],[Website]],"")</f>
        <v/>
      </c>
      <c r="O2635" s="8" t="str">
        <f>IFERROR(Apollo_Data__Comp_No[[#This Row],[Company Address]],"")</f>
        <v/>
      </c>
      <c r="P2635" s="32"/>
    </row>
    <row r="2636" spans="2:16" x14ac:dyDescent="0.4">
      <c r="B2636" s="14" t="str">
        <f>IFERROR(Apollo_Data__Comp_No[[#This Row],[company]],"")</f>
        <v/>
      </c>
      <c r="C2636" s="14" t="str">
        <f>IFERROR(_xlfn.XLOOKUP(Apollo_Results[[#This Row],[Company Number ]],Apollo_Data___Inc_Lender!A:A,Apollo_Data___Inc_Lender!C:C,,)&amp;"","")</f>
        <v/>
      </c>
      <c r="D2636" s="8" t="str">
        <f>IFERROR(_xlfn.XLOOKUP(Apollo_Results[[#This Row],[Company Number ]],Apollo_Data___Inc_Lender!A:A,Apollo_Data___Inc_Lender!D:D,,)&amp;"","")</f>
        <v/>
      </c>
      <c r="E2636" s="19">
        <f>IFERROR(_xlfn.XLOOKUP(Apollo_Results[[#This Row],[Company Number ]],Apollo_Data___Inc_Lender!A:A,Apollo_Data___Inc_Lender!E:E,"",),"")</f>
        <v>0</v>
      </c>
      <c r="F2636" s="8" t="str">
        <f>IFERROR(_xlfn.XLOOKUP(Apollo_Results[[#This Row],[Company Number ]],Apollo_Data___Inc_Lender!A:A,Apollo_Data___Inc_Lender!F:F,"",0)&amp;"","")</f>
        <v/>
      </c>
      <c r="G2636" s="19">
        <f>_xlfn.XLOOKUP(Apollo_Results[[#This Row],[Company Number ]],Apollo_Data___Inc_Lender!A:A,Apollo_Data___Inc_Lender!G:G,"",0)</f>
        <v>0</v>
      </c>
      <c r="H2636" s="8" t="str">
        <f>IFERROR(Apollo_Data__Comp_No[[#This Row],[First Name]],"")</f>
        <v/>
      </c>
      <c r="I2636" s="8" t="str">
        <f>IFERROR(Apollo_Data__Comp_No[[#This Row],[Last Name]],"")</f>
        <v/>
      </c>
      <c r="M2636" s="8" t="str">
        <f>IFERROR(Apollo_Data__Comp_No[[#This Row],[Company Linkedin Url]],"")</f>
        <v/>
      </c>
      <c r="N2636" s="8" t="str">
        <f>IFERROR(Apollo_Data__Comp_No[[#This Row],[Website]],"")</f>
        <v/>
      </c>
      <c r="O2636" s="8" t="str">
        <f>IFERROR(Apollo_Data__Comp_No[[#This Row],[Company Address]],"")</f>
        <v/>
      </c>
      <c r="P2636" s="32"/>
    </row>
    <row r="2637" spans="2:16" x14ac:dyDescent="0.4">
      <c r="B2637" s="14" t="str">
        <f>IFERROR(Apollo_Data__Comp_No[[#This Row],[company]],"")</f>
        <v/>
      </c>
      <c r="C2637" s="14" t="str">
        <f>IFERROR(_xlfn.XLOOKUP(Apollo_Results[[#This Row],[Company Number ]],Apollo_Data___Inc_Lender!A:A,Apollo_Data___Inc_Lender!C:C,,)&amp;"","")</f>
        <v/>
      </c>
      <c r="D2637" s="8" t="str">
        <f>IFERROR(_xlfn.XLOOKUP(Apollo_Results[[#This Row],[Company Number ]],Apollo_Data___Inc_Lender!A:A,Apollo_Data___Inc_Lender!D:D,,)&amp;"","")</f>
        <v/>
      </c>
      <c r="E2637" s="19">
        <f>IFERROR(_xlfn.XLOOKUP(Apollo_Results[[#This Row],[Company Number ]],Apollo_Data___Inc_Lender!A:A,Apollo_Data___Inc_Lender!E:E,"",),"")</f>
        <v>0</v>
      </c>
      <c r="F2637" s="8" t="str">
        <f>IFERROR(_xlfn.XLOOKUP(Apollo_Results[[#This Row],[Company Number ]],Apollo_Data___Inc_Lender!A:A,Apollo_Data___Inc_Lender!F:F,"",0)&amp;"","")</f>
        <v/>
      </c>
      <c r="G2637" s="19">
        <f>_xlfn.XLOOKUP(Apollo_Results[[#This Row],[Company Number ]],Apollo_Data___Inc_Lender!A:A,Apollo_Data___Inc_Lender!G:G,"",0)</f>
        <v>0</v>
      </c>
      <c r="H2637" s="8" t="str">
        <f>IFERROR(Apollo_Data__Comp_No[[#This Row],[First Name]],"")</f>
        <v/>
      </c>
      <c r="I2637" s="8" t="str">
        <f>IFERROR(Apollo_Data__Comp_No[[#This Row],[Last Name]],"")</f>
        <v/>
      </c>
      <c r="M2637" s="8" t="str">
        <f>IFERROR(Apollo_Data__Comp_No[[#This Row],[Company Linkedin Url]],"")</f>
        <v/>
      </c>
      <c r="N2637" s="8" t="str">
        <f>IFERROR(Apollo_Data__Comp_No[[#This Row],[Website]],"")</f>
        <v/>
      </c>
      <c r="O2637" s="8" t="str">
        <f>IFERROR(Apollo_Data__Comp_No[[#This Row],[Company Address]],"")</f>
        <v/>
      </c>
      <c r="P2637" s="32"/>
    </row>
    <row r="2638" spans="2:16" x14ac:dyDescent="0.4">
      <c r="B2638" s="14" t="str">
        <f>IFERROR(Apollo_Data__Comp_No[[#This Row],[company]],"")</f>
        <v/>
      </c>
      <c r="C2638" s="14" t="str">
        <f>IFERROR(_xlfn.XLOOKUP(Apollo_Results[[#This Row],[Company Number ]],Apollo_Data___Inc_Lender!A:A,Apollo_Data___Inc_Lender!C:C,,)&amp;"","")</f>
        <v/>
      </c>
      <c r="D2638" s="8" t="str">
        <f>IFERROR(_xlfn.XLOOKUP(Apollo_Results[[#This Row],[Company Number ]],Apollo_Data___Inc_Lender!A:A,Apollo_Data___Inc_Lender!D:D,,)&amp;"","")</f>
        <v/>
      </c>
      <c r="E2638" s="19">
        <f>IFERROR(_xlfn.XLOOKUP(Apollo_Results[[#This Row],[Company Number ]],Apollo_Data___Inc_Lender!A:A,Apollo_Data___Inc_Lender!E:E,"",),"")</f>
        <v>0</v>
      </c>
      <c r="F2638" s="8" t="str">
        <f>IFERROR(_xlfn.XLOOKUP(Apollo_Results[[#This Row],[Company Number ]],Apollo_Data___Inc_Lender!A:A,Apollo_Data___Inc_Lender!F:F,"",0)&amp;"","")</f>
        <v/>
      </c>
      <c r="G2638" s="19">
        <f>_xlfn.XLOOKUP(Apollo_Results[[#This Row],[Company Number ]],Apollo_Data___Inc_Lender!A:A,Apollo_Data___Inc_Lender!G:G,"",0)</f>
        <v>0</v>
      </c>
      <c r="H2638" s="8" t="str">
        <f>IFERROR(Apollo_Data__Comp_No[[#This Row],[First Name]],"")</f>
        <v/>
      </c>
      <c r="I2638" s="8" t="str">
        <f>IFERROR(Apollo_Data__Comp_No[[#This Row],[Last Name]],"")</f>
        <v/>
      </c>
      <c r="M2638" s="8" t="str">
        <f>IFERROR(Apollo_Data__Comp_No[[#This Row],[Company Linkedin Url]],"")</f>
        <v/>
      </c>
      <c r="N2638" s="8" t="str">
        <f>IFERROR(Apollo_Data__Comp_No[[#This Row],[Website]],"")</f>
        <v/>
      </c>
      <c r="O2638" s="8" t="str">
        <f>IFERROR(Apollo_Data__Comp_No[[#This Row],[Company Address]],"")</f>
        <v/>
      </c>
      <c r="P2638" s="32"/>
    </row>
    <row r="2639" spans="2:16" x14ac:dyDescent="0.4">
      <c r="B2639" s="14" t="str">
        <f>IFERROR(Apollo_Data__Comp_No[[#This Row],[company]],"")</f>
        <v/>
      </c>
      <c r="C2639" s="14" t="str">
        <f>IFERROR(_xlfn.XLOOKUP(Apollo_Results[[#This Row],[Company Number ]],Apollo_Data___Inc_Lender!A:A,Apollo_Data___Inc_Lender!C:C,,)&amp;"","")</f>
        <v/>
      </c>
      <c r="D2639" s="8" t="str">
        <f>IFERROR(_xlfn.XLOOKUP(Apollo_Results[[#This Row],[Company Number ]],Apollo_Data___Inc_Lender!A:A,Apollo_Data___Inc_Lender!D:D,,)&amp;"","")</f>
        <v/>
      </c>
      <c r="E2639" s="19">
        <f>IFERROR(_xlfn.XLOOKUP(Apollo_Results[[#This Row],[Company Number ]],Apollo_Data___Inc_Lender!A:A,Apollo_Data___Inc_Lender!E:E,"",),"")</f>
        <v>0</v>
      </c>
      <c r="F2639" s="8" t="str">
        <f>IFERROR(_xlfn.XLOOKUP(Apollo_Results[[#This Row],[Company Number ]],Apollo_Data___Inc_Lender!A:A,Apollo_Data___Inc_Lender!F:F,"",0)&amp;"","")</f>
        <v/>
      </c>
      <c r="G2639" s="19">
        <f>_xlfn.XLOOKUP(Apollo_Results[[#This Row],[Company Number ]],Apollo_Data___Inc_Lender!A:A,Apollo_Data___Inc_Lender!G:G,"",0)</f>
        <v>0</v>
      </c>
      <c r="H2639" s="8" t="str">
        <f>IFERROR(Apollo_Data__Comp_No[[#This Row],[First Name]],"")</f>
        <v/>
      </c>
      <c r="I2639" s="8" t="str">
        <f>IFERROR(Apollo_Data__Comp_No[[#This Row],[Last Name]],"")</f>
        <v/>
      </c>
      <c r="M2639" s="8" t="str">
        <f>IFERROR(Apollo_Data__Comp_No[[#This Row],[Company Linkedin Url]],"")</f>
        <v/>
      </c>
      <c r="N2639" s="8" t="str">
        <f>IFERROR(Apollo_Data__Comp_No[[#This Row],[Website]],"")</f>
        <v/>
      </c>
      <c r="O2639" s="8" t="str">
        <f>IFERROR(Apollo_Data__Comp_No[[#This Row],[Company Address]],"")</f>
        <v/>
      </c>
      <c r="P2639" s="32"/>
    </row>
    <row r="2640" spans="2:16" x14ac:dyDescent="0.4">
      <c r="B2640" s="14" t="str">
        <f>IFERROR(Apollo_Data__Comp_No[[#This Row],[company]],"")</f>
        <v/>
      </c>
      <c r="C2640" s="14" t="str">
        <f>IFERROR(_xlfn.XLOOKUP(Apollo_Results[[#This Row],[Company Number ]],Apollo_Data___Inc_Lender!A:A,Apollo_Data___Inc_Lender!C:C,,)&amp;"","")</f>
        <v/>
      </c>
      <c r="D2640" s="8" t="str">
        <f>IFERROR(_xlfn.XLOOKUP(Apollo_Results[[#This Row],[Company Number ]],Apollo_Data___Inc_Lender!A:A,Apollo_Data___Inc_Lender!D:D,,)&amp;"","")</f>
        <v/>
      </c>
      <c r="E2640" s="19">
        <f>IFERROR(_xlfn.XLOOKUP(Apollo_Results[[#This Row],[Company Number ]],Apollo_Data___Inc_Lender!A:A,Apollo_Data___Inc_Lender!E:E,"",),"")</f>
        <v>0</v>
      </c>
      <c r="F2640" s="8" t="str">
        <f>IFERROR(_xlfn.XLOOKUP(Apollo_Results[[#This Row],[Company Number ]],Apollo_Data___Inc_Lender!A:A,Apollo_Data___Inc_Lender!F:F,"",0)&amp;"","")</f>
        <v/>
      </c>
      <c r="G2640" s="19">
        <f>_xlfn.XLOOKUP(Apollo_Results[[#This Row],[Company Number ]],Apollo_Data___Inc_Lender!A:A,Apollo_Data___Inc_Lender!G:G,"",0)</f>
        <v>0</v>
      </c>
      <c r="H2640" s="8" t="str">
        <f>IFERROR(Apollo_Data__Comp_No[[#This Row],[First Name]],"")</f>
        <v/>
      </c>
      <c r="I2640" s="8" t="str">
        <f>IFERROR(Apollo_Data__Comp_No[[#This Row],[Last Name]],"")</f>
        <v/>
      </c>
      <c r="M2640" s="8" t="str">
        <f>IFERROR(Apollo_Data__Comp_No[[#This Row],[Company Linkedin Url]],"")</f>
        <v/>
      </c>
      <c r="N2640" s="8" t="str">
        <f>IFERROR(Apollo_Data__Comp_No[[#This Row],[Website]],"")</f>
        <v/>
      </c>
      <c r="O2640" s="8" t="str">
        <f>IFERROR(Apollo_Data__Comp_No[[#This Row],[Company Address]],"")</f>
        <v/>
      </c>
      <c r="P2640" s="32"/>
    </row>
    <row r="2641" spans="2:16" x14ac:dyDescent="0.4">
      <c r="B2641" s="14" t="str">
        <f>IFERROR(Apollo_Data__Comp_No[[#This Row],[company]],"")</f>
        <v/>
      </c>
      <c r="C2641" s="14" t="str">
        <f>IFERROR(_xlfn.XLOOKUP(Apollo_Results[[#This Row],[Company Number ]],Apollo_Data___Inc_Lender!A:A,Apollo_Data___Inc_Lender!C:C,,)&amp;"","")</f>
        <v/>
      </c>
      <c r="D2641" s="8" t="str">
        <f>IFERROR(_xlfn.XLOOKUP(Apollo_Results[[#This Row],[Company Number ]],Apollo_Data___Inc_Lender!A:A,Apollo_Data___Inc_Lender!D:D,,)&amp;"","")</f>
        <v/>
      </c>
      <c r="E2641" s="19">
        <f>IFERROR(_xlfn.XLOOKUP(Apollo_Results[[#This Row],[Company Number ]],Apollo_Data___Inc_Lender!A:A,Apollo_Data___Inc_Lender!E:E,"",),"")</f>
        <v>0</v>
      </c>
      <c r="F2641" s="8" t="str">
        <f>IFERROR(_xlfn.XLOOKUP(Apollo_Results[[#This Row],[Company Number ]],Apollo_Data___Inc_Lender!A:A,Apollo_Data___Inc_Lender!F:F,"",0)&amp;"","")</f>
        <v/>
      </c>
      <c r="G2641" s="19">
        <f>_xlfn.XLOOKUP(Apollo_Results[[#This Row],[Company Number ]],Apollo_Data___Inc_Lender!A:A,Apollo_Data___Inc_Lender!G:G,"",0)</f>
        <v>0</v>
      </c>
      <c r="H2641" s="8" t="str">
        <f>IFERROR(Apollo_Data__Comp_No[[#This Row],[First Name]],"")</f>
        <v/>
      </c>
      <c r="I2641" s="8" t="str">
        <f>IFERROR(Apollo_Data__Comp_No[[#This Row],[Last Name]],"")</f>
        <v/>
      </c>
      <c r="M2641" s="8" t="str">
        <f>IFERROR(Apollo_Data__Comp_No[[#This Row],[Company Linkedin Url]],"")</f>
        <v/>
      </c>
      <c r="N2641" s="8" t="str">
        <f>IFERROR(Apollo_Data__Comp_No[[#This Row],[Website]],"")</f>
        <v/>
      </c>
      <c r="O2641" s="8" t="str">
        <f>IFERROR(Apollo_Data__Comp_No[[#This Row],[Company Address]],"")</f>
        <v/>
      </c>
      <c r="P2641" s="32"/>
    </row>
    <row r="2642" spans="2:16" x14ac:dyDescent="0.4">
      <c r="B2642" s="14" t="str">
        <f>IFERROR(Apollo_Data__Comp_No[[#This Row],[company]],"")</f>
        <v/>
      </c>
      <c r="C2642" s="14" t="str">
        <f>IFERROR(_xlfn.XLOOKUP(Apollo_Results[[#This Row],[Company Number ]],Apollo_Data___Inc_Lender!A:A,Apollo_Data___Inc_Lender!C:C,,)&amp;"","")</f>
        <v/>
      </c>
      <c r="D2642" s="8" t="str">
        <f>IFERROR(_xlfn.XLOOKUP(Apollo_Results[[#This Row],[Company Number ]],Apollo_Data___Inc_Lender!A:A,Apollo_Data___Inc_Lender!D:D,,)&amp;"","")</f>
        <v/>
      </c>
      <c r="E2642" s="19">
        <f>IFERROR(_xlfn.XLOOKUP(Apollo_Results[[#This Row],[Company Number ]],Apollo_Data___Inc_Lender!A:A,Apollo_Data___Inc_Lender!E:E,"",),"")</f>
        <v>0</v>
      </c>
      <c r="F2642" s="8" t="str">
        <f>IFERROR(_xlfn.XLOOKUP(Apollo_Results[[#This Row],[Company Number ]],Apollo_Data___Inc_Lender!A:A,Apollo_Data___Inc_Lender!F:F,"",0)&amp;"","")</f>
        <v/>
      </c>
      <c r="G2642" s="19">
        <f>_xlfn.XLOOKUP(Apollo_Results[[#This Row],[Company Number ]],Apollo_Data___Inc_Lender!A:A,Apollo_Data___Inc_Lender!G:G,"",0)</f>
        <v>0</v>
      </c>
      <c r="H2642" s="8" t="str">
        <f>IFERROR(Apollo_Data__Comp_No[[#This Row],[First Name]],"")</f>
        <v/>
      </c>
      <c r="I2642" s="8" t="str">
        <f>IFERROR(Apollo_Data__Comp_No[[#This Row],[Last Name]],"")</f>
        <v/>
      </c>
      <c r="M2642" s="8" t="str">
        <f>IFERROR(Apollo_Data__Comp_No[[#This Row],[Company Linkedin Url]],"")</f>
        <v/>
      </c>
      <c r="N2642" s="8" t="str">
        <f>IFERROR(Apollo_Data__Comp_No[[#This Row],[Website]],"")</f>
        <v/>
      </c>
      <c r="O2642" s="8" t="str">
        <f>IFERROR(Apollo_Data__Comp_No[[#This Row],[Company Address]],"")</f>
        <v/>
      </c>
      <c r="P2642" s="32"/>
    </row>
    <row r="2643" spans="2:16" x14ac:dyDescent="0.4">
      <c r="B2643" s="14" t="str">
        <f>IFERROR(Apollo_Data__Comp_No[[#This Row],[company]],"")</f>
        <v/>
      </c>
      <c r="C2643" s="14" t="str">
        <f>IFERROR(_xlfn.XLOOKUP(Apollo_Results[[#This Row],[Company Number ]],Apollo_Data___Inc_Lender!A:A,Apollo_Data___Inc_Lender!C:C,,)&amp;"","")</f>
        <v/>
      </c>
      <c r="D2643" s="8" t="str">
        <f>IFERROR(_xlfn.XLOOKUP(Apollo_Results[[#This Row],[Company Number ]],Apollo_Data___Inc_Lender!A:A,Apollo_Data___Inc_Lender!D:D,,)&amp;"","")</f>
        <v/>
      </c>
      <c r="E2643" s="19">
        <f>IFERROR(_xlfn.XLOOKUP(Apollo_Results[[#This Row],[Company Number ]],Apollo_Data___Inc_Lender!A:A,Apollo_Data___Inc_Lender!E:E,"",),"")</f>
        <v>0</v>
      </c>
      <c r="F2643" s="8" t="str">
        <f>IFERROR(_xlfn.XLOOKUP(Apollo_Results[[#This Row],[Company Number ]],Apollo_Data___Inc_Lender!A:A,Apollo_Data___Inc_Lender!F:F,"",0)&amp;"","")</f>
        <v/>
      </c>
      <c r="G2643" s="19">
        <f>_xlfn.XLOOKUP(Apollo_Results[[#This Row],[Company Number ]],Apollo_Data___Inc_Lender!A:A,Apollo_Data___Inc_Lender!G:G,"",0)</f>
        <v>0</v>
      </c>
      <c r="H2643" s="8" t="str">
        <f>IFERROR(Apollo_Data__Comp_No[[#This Row],[First Name]],"")</f>
        <v/>
      </c>
      <c r="I2643" s="8" t="str">
        <f>IFERROR(Apollo_Data__Comp_No[[#This Row],[Last Name]],"")</f>
        <v/>
      </c>
      <c r="M2643" s="8" t="str">
        <f>IFERROR(Apollo_Data__Comp_No[[#This Row],[Company Linkedin Url]],"")</f>
        <v/>
      </c>
      <c r="N2643" s="8" t="str">
        <f>IFERROR(Apollo_Data__Comp_No[[#This Row],[Website]],"")</f>
        <v/>
      </c>
      <c r="O2643" s="8" t="str">
        <f>IFERROR(Apollo_Data__Comp_No[[#This Row],[Company Address]],"")</f>
        <v/>
      </c>
      <c r="P2643" s="32"/>
    </row>
    <row r="2644" spans="2:16" x14ac:dyDescent="0.4">
      <c r="B2644" s="14" t="str">
        <f>IFERROR(Apollo_Data__Comp_No[[#This Row],[company]],"")</f>
        <v/>
      </c>
      <c r="C2644" s="14" t="str">
        <f>IFERROR(_xlfn.XLOOKUP(Apollo_Results[[#This Row],[Company Number ]],Apollo_Data___Inc_Lender!A:A,Apollo_Data___Inc_Lender!C:C,,)&amp;"","")</f>
        <v/>
      </c>
      <c r="D2644" s="8" t="str">
        <f>IFERROR(_xlfn.XLOOKUP(Apollo_Results[[#This Row],[Company Number ]],Apollo_Data___Inc_Lender!A:A,Apollo_Data___Inc_Lender!D:D,,)&amp;"","")</f>
        <v/>
      </c>
      <c r="E2644" s="19">
        <f>IFERROR(_xlfn.XLOOKUP(Apollo_Results[[#This Row],[Company Number ]],Apollo_Data___Inc_Lender!A:A,Apollo_Data___Inc_Lender!E:E,"",),"")</f>
        <v>0</v>
      </c>
      <c r="F2644" s="8" t="str">
        <f>IFERROR(_xlfn.XLOOKUP(Apollo_Results[[#This Row],[Company Number ]],Apollo_Data___Inc_Lender!A:A,Apollo_Data___Inc_Lender!F:F,"",0)&amp;"","")</f>
        <v/>
      </c>
      <c r="G2644" s="19">
        <f>_xlfn.XLOOKUP(Apollo_Results[[#This Row],[Company Number ]],Apollo_Data___Inc_Lender!A:A,Apollo_Data___Inc_Lender!G:G,"",0)</f>
        <v>0</v>
      </c>
      <c r="H2644" s="8" t="str">
        <f>IFERROR(Apollo_Data__Comp_No[[#This Row],[First Name]],"")</f>
        <v/>
      </c>
      <c r="I2644" s="8" t="str">
        <f>IFERROR(Apollo_Data__Comp_No[[#This Row],[Last Name]],"")</f>
        <v/>
      </c>
      <c r="M2644" s="8" t="str">
        <f>IFERROR(Apollo_Data__Comp_No[[#This Row],[Company Linkedin Url]],"")</f>
        <v/>
      </c>
      <c r="N2644" s="8" t="str">
        <f>IFERROR(Apollo_Data__Comp_No[[#This Row],[Website]],"")</f>
        <v/>
      </c>
      <c r="O2644" s="8" t="str">
        <f>IFERROR(Apollo_Data__Comp_No[[#This Row],[Company Address]],"")</f>
        <v/>
      </c>
      <c r="P2644" s="3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FA04-0642-4A18-AB1A-B45A0D0D84CA}">
  <sheetPr>
    <tabColor theme="6" tint="0.39997558519241921"/>
  </sheetPr>
  <dimension ref="A1:H2501"/>
  <sheetViews>
    <sheetView showGridLines="0" tabSelected="1" workbookViewId="0">
      <pane xSplit="2" ySplit="1" topLeftCell="C2478" activePane="bottomRight" state="frozen"/>
      <selection pane="topRight" activeCell="C1" sqref="C1"/>
      <selection pane="bottomLeft" activeCell="A2" sqref="A2"/>
      <selection pane="bottomRight" activeCell="C2494" sqref="C2494"/>
    </sheetView>
  </sheetViews>
  <sheetFormatPr defaultRowHeight="14.5" x14ac:dyDescent="0.35"/>
  <cols>
    <col min="1" max="1" width="18.08984375" bestFit="1" customWidth="1"/>
    <col min="2" max="2" width="71.36328125" bestFit="1" customWidth="1"/>
    <col min="3" max="4" width="72.08984375" bestFit="1" customWidth="1"/>
    <col min="5" max="5" width="20.81640625" bestFit="1" customWidth="1"/>
    <col min="6" max="6" width="14.26953125" bestFit="1" customWidth="1"/>
    <col min="7" max="7" width="20.81640625" bestFit="1" customWidth="1"/>
    <col min="8" max="8" width="72.08984375" bestFit="1" customWidth="1"/>
  </cols>
  <sheetData>
    <row r="1" spans="1:8" s="7" customFormat="1" x14ac:dyDescent="0.35">
      <c r="A1" s="2" t="s">
        <v>0</v>
      </c>
      <c r="B1" s="2" t="s">
        <v>1</v>
      </c>
      <c r="C1" s="2" t="s">
        <v>3</v>
      </c>
      <c r="D1" s="2" t="s">
        <v>5</v>
      </c>
      <c r="E1" s="2" t="s">
        <v>6</v>
      </c>
      <c r="F1" s="2" t="s">
        <v>7</v>
      </c>
      <c r="G1" s="2" t="s">
        <v>4</v>
      </c>
      <c r="H1" s="2" t="s">
        <v>2</v>
      </c>
    </row>
    <row r="2" spans="1:8" x14ac:dyDescent="0.35">
      <c r="A2" t="s">
        <v>18189</v>
      </c>
      <c r="B2" t="s">
        <v>18190</v>
      </c>
      <c r="C2" t="s">
        <v>18191</v>
      </c>
      <c r="D2" s="9"/>
      <c r="E2" s="9"/>
      <c r="F2" s="9"/>
      <c r="G2" s="10">
        <v>44907</v>
      </c>
      <c r="H2" s="9" t="s">
        <v>691</v>
      </c>
    </row>
    <row r="3" spans="1:8" x14ac:dyDescent="0.35">
      <c r="A3" t="s">
        <v>18192</v>
      </c>
      <c r="B3" t="s">
        <v>18193</v>
      </c>
      <c r="C3" t="s">
        <v>18194</v>
      </c>
      <c r="D3" s="9" t="s">
        <v>692</v>
      </c>
      <c r="E3" s="9">
        <v>45413</v>
      </c>
      <c r="F3" s="9" t="s">
        <v>38</v>
      </c>
      <c r="G3" s="10">
        <v>45345</v>
      </c>
      <c r="H3" s="9" t="s">
        <v>18195</v>
      </c>
    </row>
    <row r="4" spans="1:8" x14ac:dyDescent="0.35">
      <c r="A4" t="s">
        <v>18196</v>
      </c>
      <c r="B4" t="s">
        <v>18197</v>
      </c>
      <c r="C4" t="s">
        <v>18198</v>
      </c>
      <c r="D4" s="9"/>
      <c r="E4" s="9"/>
      <c r="F4" s="9"/>
      <c r="G4" s="10">
        <v>44789</v>
      </c>
      <c r="H4" s="9" t="s">
        <v>18199</v>
      </c>
    </row>
    <row r="5" spans="1:8" x14ac:dyDescent="0.35">
      <c r="A5" t="s">
        <v>18200</v>
      </c>
      <c r="B5" t="s">
        <v>18201</v>
      </c>
      <c r="C5" t="s">
        <v>18202</v>
      </c>
      <c r="D5" s="9"/>
      <c r="E5" s="9"/>
      <c r="F5" s="9"/>
      <c r="G5" s="10">
        <v>45229</v>
      </c>
      <c r="H5" s="9" t="s">
        <v>18203</v>
      </c>
    </row>
    <row r="6" spans="1:8" x14ac:dyDescent="0.35">
      <c r="A6" t="s">
        <v>18204</v>
      </c>
      <c r="B6" t="s">
        <v>18205</v>
      </c>
      <c r="C6" t="s">
        <v>18206</v>
      </c>
      <c r="D6" s="9"/>
      <c r="E6" s="9"/>
      <c r="F6" s="9"/>
      <c r="G6" s="10">
        <v>45042</v>
      </c>
      <c r="H6" s="9" t="s">
        <v>18207</v>
      </c>
    </row>
    <row r="7" spans="1:8" x14ac:dyDescent="0.35">
      <c r="A7" t="s">
        <v>18208</v>
      </c>
      <c r="B7" t="s">
        <v>18209</v>
      </c>
      <c r="C7" t="s">
        <v>18210</v>
      </c>
      <c r="D7" s="9"/>
      <c r="E7" s="9"/>
      <c r="F7" s="9"/>
      <c r="G7" s="10">
        <v>45426</v>
      </c>
      <c r="H7" s="9" t="s">
        <v>18211</v>
      </c>
    </row>
    <row r="8" spans="1:8" x14ac:dyDescent="0.35">
      <c r="A8" t="s">
        <v>18212</v>
      </c>
      <c r="B8" t="s">
        <v>18213</v>
      </c>
      <c r="C8" t="s">
        <v>18214</v>
      </c>
      <c r="D8" s="9"/>
      <c r="E8" s="9"/>
      <c r="F8" s="9"/>
      <c r="G8" s="10">
        <v>45061</v>
      </c>
      <c r="H8" s="9" t="s">
        <v>18215</v>
      </c>
    </row>
    <row r="9" spans="1:8" x14ac:dyDescent="0.35">
      <c r="A9" t="s">
        <v>18216</v>
      </c>
      <c r="B9" t="s">
        <v>18217</v>
      </c>
      <c r="C9" t="s">
        <v>18218</v>
      </c>
      <c r="D9" s="9"/>
      <c r="E9" s="9"/>
      <c r="F9" s="9"/>
      <c r="G9" s="10">
        <v>45426</v>
      </c>
      <c r="H9" s="9" t="s">
        <v>18219</v>
      </c>
    </row>
    <row r="10" spans="1:8" x14ac:dyDescent="0.35">
      <c r="A10" t="s">
        <v>18220</v>
      </c>
      <c r="B10" t="s">
        <v>18221</v>
      </c>
      <c r="C10" t="s">
        <v>18222</v>
      </c>
      <c r="D10" s="9" t="s">
        <v>693</v>
      </c>
      <c r="E10" s="9">
        <v>45558</v>
      </c>
      <c r="F10" s="9" t="s">
        <v>38</v>
      </c>
      <c r="G10" s="10">
        <v>45071</v>
      </c>
      <c r="H10" s="9" t="s">
        <v>18223</v>
      </c>
    </row>
    <row r="11" spans="1:8" x14ac:dyDescent="0.35">
      <c r="A11" t="s">
        <v>18224</v>
      </c>
      <c r="B11" t="s">
        <v>18225</v>
      </c>
      <c r="C11" t="s">
        <v>18226</v>
      </c>
      <c r="D11" s="9" t="s">
        <v>18227</v>
      </c>
      <c r="E11" s="9">
        <v>45455</v>
      </c>
      <c r="F11" s="9" t="s">
        <v>38</v>
      </c>
      <c r="G11" s="10">
        <v>44685</v>
      </c>
      <c r="H11" s="9" t="s">
        <v>694</v>
      </c>
    </row>
    <row r="12" spans="1:8" x14ac:dyDescent="0.35">
      <c r="A12" t="s">
        <v>18228</v>
      </c>
      <c r="B12" t="s">
        <v>18229</v>
      </c>
      <c r="C12" t="s">
        <v>18230</v>
      </c>
      <c r="D12" s="9"/>
      <c r="E12" s="9"/>
      <c r="F12" s="9"/>
      <c r="G12" s="10">
        <v>44795</v>
      </c>
      <c r="H12" s="9" t="s">
        <v>18231</v>
      </c>
    </row>
    <row r="13" spans="1:8" x14ac:dyDescent="0.35">
      <c r="A13" t="s">
        <v>18232</v>
      </c>
      <c r="B13" t="s">
        <v>18233</v>
      </c>
      <c r="C13" t="s">
        <v>18234</v>
      </c>
      <c r="D13" s="9" t="s">
        <v>695</v>
      </c>
      <c r="E13" s="9">
        <v>45532</v>
      </c>
      <c r="F13" s="9" t="s">
        <v>38</v>
      </c>
      <c r="G13" s="10">
        <v>44571</v>
      </c>
      <c r="H13" s="9" t="s">
        <v>18235</v>
      </c>
    </row>
    <row r="14" spans="1:8" x14ac:dyDescent="0.35">
      <c r="A14" t="s">
        <v>18236</v>
      </c>
      <c r="B14" t="s">
        <v>18237</v>
      </c>
      <c r="C14" t="s">
        <v>18238</v>
      </c>
      <c r="D14" s="9"/>
      <c r="E14" s="9"/>
      <c r="F14" s="9"/>
      <c r="G14" s="10">
        <v>44827</v>
      </c>
      <c r="H14" s="9" t="s">
        <v>18239</v>
      </c>
    </row>
    <row r="15" spans="1:8" x14ac:dyDescent="0.35">
      <c r="A15" t="s">
        <v>18240</v>
      </c>
      <c r="B15" t="s">
        <v>18241</v>
      </c>
      <c r="C15" t="s">
        <v>18242</v>
      </c>
      <c r="D15" s="9"/>
      <c r="E15" s="9"/>
      <c r="F15" s="9"/>
      <c r="G15" s="10">
        <v>44659</v>
      </c>
      <c r="H15" s="9" t="s">
        <v>18243</v>
      </c>
    </row>
    <row r="16" spans="1:8" x14ac:dyDescent="0.35">
      <c r="A16" t="s">
        <v>18244</v>
      </c>
      <c r="B16" t="s">
        <v>18245</v>
      </c>
      <c r="C16" t="s">
        <v>18246</v>
      </c>
      <c r="D16" s="9"/>
      <c r="E16" s="9"/>
      <c r="F16" s="9"/>
      <c r="G16" s="10">
        <v>44655</v>
      </c>
      <c r="H16" s="9" t="s">
        <v>18247</v>
      </c>
    </row>
    <row r="17" spans="1:8" x14ac:dyDescent="0.35">
      <c r="A17" t="s">
        <v>18248</v>
      </c>
      <c r="B17" t="s">
        <v>18249</v>
      </c>
      <c r="C17" t="s">
        <v>18250</v>
      </c>
      <c r="D17" s="9"/>
      <c r="E17" s="9"/>
      <c r="F17" s="9"/>
      <c r="G17" s="10">
        <v>44671</v>
      </c>
      <c r="H17" s="9" t="s">
        <v>18251</v>
      </c>
    </row>
    <row r="18" spans="1:8" x14ac:dyDescent="0.35">
      <c r="A18" t="s">
        <v>18252</v>
      </c>
      <c r="B18" t="s">
        <v>18253</v>
      </c>
      <c r="C18" t="s">
        <v>18254</v>
      </c>
      <c r="D18" s="9"/>
      <c r="E18" s="9"/>
      <c r="F18" s="9"/>
      <c r="G18" s="10">
        <v>45037</v>
      </c>
      <c r="H18" s="9" t="s">
        <v>18255</v>
      </c>
    </row>
    <row r="19" spans="1:8" x14ac:dyDescent="0.35">
      <c r="A19" t="s">
        <v>18256</v>
      </c>
      <c r="B19" t="s">
        <v>18257</v>
      </c>
      <c r="C19" t="s">
        <v>18258</v>
      </c>
      <c r="D19" s="9"/>
      <c r="E19" s="9"/>
      <c r="F19" s="9"/>
      <c r="G19" s="10">
        <v>45426</v>
      </c>
      <c r="H19" s="9" t="s">
        <v>18259</v>
      </c>
    </row>
    <row r="20" spans="1:8" x14ac:dyDescent="0.35">
      <c r="A20" t="s">
        <v>18260</v>
      </c>
      <c r="B20" t="s">
        <v>18261</v>
      </c>
      <c r="C20" t="s">
        <v>18262</v>
      </c>
      <c r="D20" s="9"/>
      <c r="E20" s="9"/>
      <c r="F20" s="9"/>
      <c r="G20" s="10">
        <v>44839</v>
      </c>
      <c r="H20" s="9" t="s">
        <v>18263</v>
      </c>
    </row>
    <row r="21" spans="1:8" x14ac:dyDescent="0.35">
      <c r="A21" t="s">
        <v>18264</v>
      </c>
      <c r="B21" t="s">
        <v>18265</v>
      </c>
      <c r="C21" t="s">
        <v>18266</v>
      </c>
      <c r="D21" s="9"/>
      <c r="E21" s="9"/>
      <c r="F21" s="9"/>
      <c r="G21" s="10">
        <v>45426</v>
      </c>
      <c r="H21" s="9" t="s">
        <v>18267</v>
      </c>
    </row>
    <row r="22" spans="1:8" x14ac:dyDescent="0.35">
      <c r="A22" t="s">
        <v>18268</v>
      </c>
      <c r="B22" t="s">
        <v>18269</v>
      </c>
      <c r="C22" t="s">
        <v>18270</v>
      </c>
      <c r="D22" s="9"/>
      <c r="E22" s="9"/>
      <c r="F22" s="9"/>
      <c r="G22" s="10">
        <v>44687</v>
      </c>
      <c r="H22" s="9" t="s">
        <v>18271</v>
      </c>
    </row>
    <row r="23" spans="1:8" x14ac:dyDescent="0.35">
      <c r="A23" t="s">
        <v>18272</v>
      </c>
      <c r="B23" t="s">
        <v>18273</v>
      </c>
      <c r="C23" t="s">
        <v>18274</v>
      </c>
      <c r="D23" s="9"/>
      <c r="E23" s="9"/>
      <c r="F23" s="9"/>
      <c r="G23" s="10">
        <v>44998</v>
      </c>
      <c r="H23" s="9" t="s">
        <v>18275</v>
      </c>
    </row>
    <row r="24" spans="1:8" x14ac:dyDescent="0.35">
      <c r="A24" t="s">
        <v>18276</v>
      </c>
      <c r="B24" t="s">
        <v>18277</v>
      </c>
      <c r="C24" t="s">
        <v>18278</v>
      </c>
      <c r="D24" s="9"/>
      <c r="E24" s="9"/>
      <c r="F24" s="9"/>
      <c r="G24" s="10">
        <v>45426</v>
      </c>
      <c r="H24" s="9" t="s">
        <v>18279</v>
      </c>
    </row>
    <row r="25" spans="1:8" x14ac:dyDescent="0.35">
      <c r="A25" t="s">
        <v>18280</v>
      </c>
      <c r="B25" t="s">
        <v>18281</v>
      </c>
      <c r="C25" t="s">
        <v>18282</v>
      </c>
      <c r="D25" s="9"/>
      <c r="E25" s="9"/>
      <c r="F25" s="9"/>
      <c r="G25" s="10">
        <v>45049</v>
      </c>
      <c r="H25" s="9" t="s">
        <v>18283</v>
      </c>
    </row>
    <row r="26" spans="1:8" x14ac:dyDescent="0.35">
      <c r="A26" t="s">
        <v>18284</v>
      </c>
      <c r="B26" t="s">
        <v>18285</v>
      </c>
      <c r="C26" t="s">
        <v>18286</v>
      </c>
      <c r="D26" s="9"/>
      <c r="E26" s="9"/>
      <c r="F26" s="9"/>
      <c r="G26" s="10">
        <v>44942</v>
      </c>
      <c r="H26" s="9" t="s">
        <v>18287</v>
      </c>
    </row>
    <row r="27" spans="1:8" x14ac:dyDescent="0.35">
      <c r="A27" t="s">
        <v>18288</v>
      </c>
      <c r="B27" t="s">
        <v>18289</v>
      </c>
      <c r="C27" t="s">
        <v>18290</v>
      </c>
      <c r="D27" s="9"/>
      <c r="E27" s="9"/>
      <c r="F27" s="9"/>
      <c r="G27" s="10">
        <v>45426</v>
      </c>
      <c r="H27" s="9" t="s">
        <v>18291</v>
      </c>
    </row>
    <row r="28" spans="1:8" x14ac:dyDescent="0.35">
      <c r="A28" t="s">
        <v>18292</v>
      </c>
      <c r="B28" t="s">
        <v>18293</v>
      </c>
      <c r="C28" t="s">
        <v>18294</v>
      </c>
      <c r="D28" s="9"/>
      <c r="E28" s="9"/>
      <c r="F28" s="9"/>
      <c r="G28" s="10">
        <v>45037</v>
      </c>
      <c r="H28" s="9" t="s">
        <v>18295</v>
      </c>
    </row>
    <row r="29" spans="1:8" x14ac:dyDescent="0.35">
      <c r="A29" t="s">
        <v>18296</v>
      </c>
      <c r="B29" t="s">
        <v>18297</v>
      </c>
      <c r="C29" t="s">
        <v>18298</v>
      </c>
      <c r="D29" s="9"/>
      <c r="E29" s="9"/>
      <c r="F29" s="9"/>
      <c r="G29" s="10">
        <v>44995</v>
      </c>
      <c r="H29" s="9" t="s">
        <v>18299</v>
      </c>
    </row>
    <row r="30" spans="1:8" x14ac:dyDescent="0.35">
      <c r="A30" t="s">
        <v>18300</v>
      </c>
      <c r="B30" t="s">
        <v>18301</v>
      </c>
      <c r="C30" t="s">
        <v>18302</v>
      </c>
      <c r="D30" s="9" t="s">
        <v>18303</v>
      </c>
      <c r="E30" s="9">
        <v>45415</v>
      </c>
      <c r="F30" s="9" t="s">
        <v>38</v>
      </c>
      <c r="G30" s="10">
        <v>45341</v>
      </c>
      <c r="H30" s="9" t="s">
        <v>18304</v>
      </c>
    </row>
    <row r="31" spans="1:8" x14ac:dyDescent="0.35">
      <c r="A31" t="s">
        <v>18305</v>
      </c>
      <c r="B31" t="s">
        <v>18306</v>
      </c>
      <c r="C31" t="s">
        <v>18307</v>
      </c>
      <c r="D31" s="9"/>
      <c r="E31" s="9"/>
      <c r="F31" s="9"/>
      <c r="G31" s="10">
        <v>45086</v>
      </c>
      <c r="H31" s="9" t="s">
        <v>18308</v>
      </c>
    </row>
    <row r="32" spans="1:8" x14ac:dyDescent="0.35">
      <c r="A32" t="s">
        <v>18309</v>
      </c>
      <c r="B32" t="s">
        <v>18310</v>
      </c>
      <c r="C32" t="s">
        <v>18311</v>
      </c>
      <c r="D32" s="9"/>
      <c r="E32" s="9"/>
      <c r="F32" s="9"/>
      <c r="G32" s="10">
        <v>45429</v>
      </c>
      <c r="H32" s="9" t="s">
        <v>18312</v>
      </c>
    </row>
    <row r="33" spans="1:8" x14ac:dyDescent="0.35">
      <c r="A33" t="s">
        <v>18313</v>
      </c>
      <c r="B33" t="s">
        <v>18314</v>
      </c>
      <c r="C33" t="s">
        <v>18315</v>
      </c>
      <c r="D33" s="9"/>
      <c r="E33" s="9"/>
      <c r="F33" s="9"/>
      <c r="G33" s="10">
        <v>45065</v>
      </c>
      <c r="H33" s="9" t="s">
        <v>18316</v>
      </c>
    </row>
    <row r="34" spans="1:8" x14ac:dyDescent="0.35">
      <c r="A34" t="s">
        <v>18317</v>
      </c>
      <c r="B34" t="s">
        <v>18318</v>
      </c>
      <c r="C34" t="s">
        <v>18319</v>
      </c>
      <c r="D34" s="9"/>
      <c r="E34" s="9"/>
      <c r="F34" s="9"/>
      <c r="G34" s="10">
        <v>45052</v>
      </c>
      <c r="H34" s="9" t="s">
        <v>18320</v>
      </c>
    </row>
    <row r="35" spans="1:8" x14ac:dyDescent="0.35">
      <c r="A35" t="s">
        <v>18321</v>
      </c>
      <c r="B35" t="s">
        <v>18322</v>
      </c>
      <c r="C35" t="s">
        <v>18323</v>
      </c>
      <c r="D35" s="9"/>
      <c r="E35" s="9"/>
      <c r="F35" s="9"/>
      <c r="G35" s="10">
        <v>45040</v>
      </c>
      <c r="H35" s="9" t="s">
        <v>18324</v>
      </c>
    </row>
    <row r="36" spans="1:8" x14ac:dyDescent="0.35">
      <c r="A36" t="s">
        <v>18325</v>
      </c>
      <c r="B36" t="s">
        <v>18326</v>
      </c>
      <c r="C36" t="s">
        <v>18327</v>
      </c>
      <c r="D36" s="9"/>
      <c r="E36" s="9"/>
      <c r="F36" s="9"/>
      <c r="G36" s="10">
        <v>45062</v>
      </c>
      <c r="H36" s="9" t="s">
        <v>18328</v>
      </c>
    </row>
    <row r="37" spans="1:8" x14ac:dyDescent="0.35">
      <c r="A37" t="s">
        <v>18329</v>
      </c>
      <c r="B37" t="s">
        <v>18330</v>
      </c>
      <c r="C37" t="s">
        <v>18331</v>
      </c>
      <c r="D37" s="9"/>
      <c r="E37" s="9"/>
      <c r="F37" s="9"/>
      <c r="G37" s="10">
        <v>45054</v>
      </c>
      <c r="H37" s="9" t="s">
        <v>17615</v>
      </c>
    </row>
    <row r="38" spans="1:8" x14ac:dyDescent="0.35">
      <c r="A38" t="s">
        <v>18332</v>
      </c>
      <c r="B38" t="s">
        <v>18333</v>
      </c>
      <c r="C38" t="s">
        <v>18334</v>
      </c>
      <c r="D38" s="9"/>
      <c r="E38" s="9"/>
      <c r="F38" s="9"/>
      <c r="G38" s="10">
        <v>45300</v>
      </c>
      <c r="H38" s="9" t="s">
        <v>18335</v>
      </c>
    </row>
    <row r="39" spans="1:8" x14ac:dyDescent="0.35">
      <c r="A39" t="s">
        <v>18336</v>
      </c>
      <c r="B39" t="s">
        <v>18337</v>
      </c>
      <c r="C39" t="s">
        <v>18338</v>
      </c>
      <c r="D39" s="9" t="s">
        <v>18339</v>
      </c>
      <c r="E39" s="9">
        <v>45443</v>
      </c>
      <c r="F39" s="9" t="s">
        <v>38</v>
      </c>
      <c r="G39" s="10">
        <v>44692</v>
      </c>
      <c r="H39" s="9" t="s">
        <v>18340</v>
      </c>
    </row>
    <row r="40" spans="1:8" x14ac:dyDescent="0.35">
      <c r="A40" t="s">
        <v>18341</v>
      </c>
      <c r="B40" t="s">
        <v>18342</v>
      </c>
      <c r="C40" t="s">
        <v>18343</v>
      </c>
      <c r="D40" s="9"/>
      <c r="E40" s="9"/>
      <c r="F40" s="9"/>
      <c r="G40" s="10">
        <v>45037</v>
      </c>
      <c r="H40" s="9" t="s">
        <v>18344</v>
      </c>
    </row>
    <row r="41" spans="1:8" x14ac:dyDescent="0.35">
      <c r="A41" t="s">
        <v>18345</v>
      </c>
      <c r="B41" t="s">
        <v>18346</v>
      </c>
      <c r="C41" t="s">
        <v>18347</v>
      </c>
      <c r="D41" s="9"/>
      <c r="E41" s="9"/>
      <c r="F41" s="9"/>
      <c r="G41" s="10">
        <v>45037</v>
      </c>
      <c r="H41" s="9" t="s">
        <v>18348</v>
      </c>
    </row>
    <row r="42" spans="1:8" x14ac:dyDescent="0.35">
      <c r="A42" t="s">
        <v>18349</v>
      </c>
      <c r="B42" t="s">
        <v>18350</v>
      </c>
      <c r="C42" t="s">
        <v>18351</v>
      </c>
      <c r="D42" s="9"/>
      <c r="E42" s="9"/>
      <c r="F42" s="9"/>
      <c r="G42" s="10">
        <v>45037</v>
      </c>
      <c r="H42" s="9" t="s">
        <v>18352</v>
      </c>
    </row>
    <row r="43" spans="1:8" x14ac:dyDescent="0.35">
      <c r="A43" t="s">
        <v>18353</v>
      </c>
      <c r="B43" t="s">
        <v>18354</v>
      </c>
      <c r="C43" t="s">
        <v>18355</v>
      </c>
      <c r="D43" s="9"/>
      <c r="E43" s="9"/>
      <c r="F43" s="9"/>
      <c r="G43" s="10">
        <v>45001</v>
      </c>
      <c r="H43" s="9" t="s">
        <v>18356</v>
      </c>
    </row>
    <row r="44" spans="1:8" x14ac:dyDescent="0.35">
      <c r="A44" t="s">
        <v>18357</v>
      </c>
      <c r="B44" t="s">
        <v>18358</v>
      </c>
      <c r="C44" t="s">
        <v>18359</v>
      </c>
      <c r="D44" s="9"/>
      <c r="E44" s="9"/>
      <c r="F44" s="9"/>
      <c r="G44" s="10">
        <v>45065</v>
      </c>
      <c r="H44" s="9" t="s">
        <v>18360</v>
      </c>
    </row>
    <row r="45" spans="1:8" x14ac:dyDescent="0.35">
      <c r="A45" t="s">
        <v>18361</v>
      </c>
      <c r="B45" t="s">
        <v>18362</v>
      </c>
      <c r="C45" t="s">
        <v>18363</v>
      </c>
      <c r="D45" s="9"/>
      <c r="E45" s="9"/>
      <c r="F45" s="9"/>
      <c r="G45" s="10">
        <v>44831</v>
      </c>
      <c r="H45" s="9" t="s">
        <v>18364</v>
      </c>
    </row>
    <row r="46" spans="1:8" x14ac:dyDescent="0.35">
      <c r="A46" t="s">
        <v>18365</v>
      </c>
      <c r="B46" t="s">
        <v>18366</v>
      </c>
      <c r="C46" t="s">
        <v>18367</v>
      </c>
      <c r="D46" s="9"/>
      <c r="E46" s="9"/>
      <c r="F46" s="9"/>
      <c r="G46" s="10">
        <v>44743</v>
      </c>
      <c r="H46" s="9" t="s">
        <v>18368</v>
      </c>
    </row>
    <row r="47" spans="1:8" x14ac:dyDescent="0.35">
      <c r="A47" t="s">
        <v>18369</v>
      </c>
      <c r="B47" t="s">
        <v>18370</v>
      </c>
      <c r="C47" t="s">
        <v>18371</v>
      </c>
      <c r="D47" s="9"/>
      <c r="E47" s="9"/>
      <c r="F47" s="9"/>
      <c r="G47" s="10">
        <v>45163</v>
      </c>
      <c r="H47" s="9" t="s">
        <v>18372</v>
      </c>
    </row>
    <row r="48" spans="1:8" x14ac:dyDescent="0.35">
      <c r="A48" t="s">
        <v>18373</v>
      </c>
      <c r="B48" t="s">
        <v>18374</v>
      </c>
      <c r="C48" t="s">
        <v>18375</v>
      </c>
      <c r="D48" s="9"/>
      <c r="E48" s="9"/>
      <c r="F48" s="9"/>
      <c r="G48" s="10">
        <v>44792</v>
      </c>
      <c r="H48" s="9" t="s">
        <v>18376</v>
      </c>
    </row>
    <row r="49" spans="1:8" x14ac:dyDescent="0.35">
      <c r="A49" t="s">
        <v>18377</v>
      </c>
      <c r="B49" t="s">
        <v>18378</v>
      </c>
      <c r="C49" t="s">
        <v>18379</v>
      </c>
      <c r="D49" s="9"/>
      <c r="E49" s="9"/>
      <c r="F49" s="9"/>
      <c r="G49" s="10">
        <v>45031</v>
      </c>
      <c r="H49" s="9" t="s">
        <v>18380</v>
      </c>
    </row>
    <row r="50" spans="1:8" x14ac:dyDescent="0.35">
      <c r="A50" t="s">
        <v>18381</v>
      </c>
      <c r="B50" t="s">
        <v>18382</v>
      </c>
      <c r="C50" t="s">
        <v>18383</v>
      </c>
      <c r="D50" s="9"/>
      <c r="E50" s="9"/>
      <c r="F50" s="9"/>
      <c r="G50" s="10">
        <v>44699</v>
      </c>
      <c r="H50" s="9" t="s">
        <v>18384</v>
      </c>
    </row>
    <row r="51" spans="1:8" x14ac:dyDescent="0.35">
      <c r="A51" t="s">
        <v>18385</v>
      </c>
      <c r="B51" t="s">
        <v>18386</v>
      </c>
      <c r="C51" t="s">
        <v>18387</v>
      </c>
      <c r="D51" s="9"/>
      <c r="E51" s="9"/>
      <c r="F51" s="9"/>
      <c r="G51" s="10">
        <v>45433</v>
      </c>
      <c r="H51" s="9" t="s">
        <v>18388</v>
      </c>
    </row>
    <row r="52" spans="1:8" x14ac:dyDescent="0.35">
      <c r="A52" t="s">
        <v>18389</v>
      </c>
      <c r="B52" t="s">
        <v>18390</v>
      </c>
      <c r="C52" t="s">
        <v>18391</v>
      </c>
      <c r="D52" s="9"/>
      <c r="E52" s="9"/>
      <c r="F52" s="9"/>
      <c r="G52" s="10">
        <v>45433</v>
      </c>
      <c r="H52" s="9" t="s">
        <v>39</v>
      </c>
    </row>
    <row r="53" spans="1:8" x14ac:dyDescent="0.35">
      <c r="A53" t="s">
        <v>18392</v>
      </c>
      <c r="B53" t="s">
        <v>18393</v>
      </c>
      <c r="C53" t="s">
        <v>18394</v>
      </c>
      <c r="D53" s="9"/>
      <c r="E53" s="9"/>
      <c r="F53" s="9"/>
      <c r="G53" s="10">
        <v>44699</v>
      </c>
      <c r="H53" s="9" t="s">
        <v>18395</v>
      </c>
    </row>
    <row r="54" spans="1:8" x14ac:dyDescent="0.35">
      <c r="A54" t="s">
        <v>18396</v>
      </c>
      <c r="B54" t="s">
        <v>18397</v>
      </c>
      <c r="C54" t="s">
        <v>18398</v>
      </c>
      <c r="D54" s="9"/>
      <c r="E54" s="9"/>
      <c r="F54" s="9"/>
      <c r="G54" s="10">
        <v>44991</v>
      </c>
      <c r="H54" s="9" t="s">
        <v>18399</v>
      </c>
    </row>
    <row r="55" spans="1:8" x14ac:dyDescent="0.35">
      <c r="A55" t="s">
        <v>18400</v>
      </c>
      <c r="B55" t="s">
        <v>18401</v>
      </c>
      <c r="C55" t="s">
        <v>18402</v>
      </c>
      <c r="D55" s="9"/>
      <c r="E55" s="9"/>
      <c r="F55" s="9"/>
      <c r="G55" s="10">
        <v>44631</v>
      </c>
      <c r="H55" s="9" t="s">
        <v>18403</v>
      </c>
    </row>
    <row r="56" spans="1:8" x14ac:dyDescent="0.35">
      <c r="A56" t="s">
        <v>18404</v>
      </c>
      <c r="B56" t="s">
        <v>18405</v>
      </c>
      <c r="C56" t="s">
        <v>18406</v>
      </c>
      <c r="D56" s="9" t="s">
        <v>18407</v>
      </c>
      <c r="E56" s="9">
        <v>45012</v>
      </c>
      <c r="F56" s="9" t="s">
        <v>38</v>
      </c>
      <c r="G56" s="10">
        <v>44706</v>
      </c>
      <c r="H56" s="9" t="s">
        <v>18408</v>
      </c>
    </row>
    <row r="57" spans="1:8" x14ac:dyDescent="0.35">
      <c r="A57" t="s">
        <v>18409</v>
      </c>
      <c r="B57" t="s">
        <v>18410</v>
      </c>
      <c r="C57" t="s">
        <v>18411</v>
      </c>
      <c r="D57" s="9" t="s">
        <v>43</v>
      </c>
      <c r="E57" s="9">
        <v>45624</v>
      </c>
      <c r="F57" s="9" t="s">
        <v>38</v>
      </c>
      <c r="G57" s="10">
        <v>45433</v>
      </c>
      <c r="H57" s="9" t="s">
        <v>18412</v>
      </c>
    </row>
    <row r="58" spans="1:8" x14ac:dyDescent="0.35">
      <c r="A58" t="s">
        <v>18413</v>
      </c>
      <c r="B58" t="s">
        <v>18414</v>
      </c>
      <c r="C58" t="s">
        <v>18415</v>
      </c>
      <c r="D58" s="9"/>
      <c r="E58" s="9"/>
      <c r="F58" s="9"/>
      <c r="G58" s="10">
        <v>45433</v>
      </c>
      <c r="H58" s="9" t="s">
        <v>18416</v>
      </c>
    </row>
    <row r="59" spans="1:8" x14ac:dyDescent="0.35">
      <c r="A59" t="s">
        <v>18417</v>
      </c>
      <c r="B59" t="s">
        <v>18418</v>
      </c>
      <c r="C59" t="s">
        <v>18419</v>
      </c>
      <c r="D59" s="9"/>
      <c r="E59" s="9"/>
      <c r="F59" s="9"/>
      <c r="G59" s="10">
        <v>44648</v>
      </c>
      <c r="H59" s="9" t="s">
        <v>18420</v>
      </c>
    </row>
    <row r="60" spans="1:8" x14ac:dyDescent="0.35">
      <c r="A60" t="s">
        <v>18421</v>
      </c>
      <c r="B60" t="s">
        <v>18422</v>
      </c>
      <c r="C60" t="s">
        <v>18423</v>
      </c>
      <c r="D60" s="9"/>
      <c r="E60" s="9"/>
      <c r="F60" s="9"/>
      <c r="G60" s="10">
        <v>45043</v>
      </c>
      <c r="H60" s="9" t="s">
        <v>18424</v>
      </c>
    </row>
    <row r="61" spans="1:8" x14ac:dyDescent="0.35">
      <c r="A61" t="s">
        <v>18425</v>
      </c>
      <c r="B61" t="s">
        <v>18426</v>
      </c>
      <c r="C61" t="s">
        <v>18427</v>
      </c>
      <c r="D61" s="9"/>
      <c r="E61" s="9"/>
      <c r="F61" s="9"/>
      <c r="G61" s="10">
        <v>44797</v>
      </c>
      <c r="H61" s="9" t="s">
        <v>18428</v>
      </c>
    </row>
    <row r="62" spans="1:8" x14ac:dyDescent="0.35">
      <c r="A62" t="s">
        <v>18429</v>
      </c>
      <c r="B62" t="s">
        <v>18430</v>
      </c>
      <c r="C62" t="s">
        <v>18431</v>
      </c>
      <c r="D62" s="9"/>
      <c r="E62" s="9"/>
      <c r="F62" s="9"/>
      <c r="G62" s="10">
        <v>45384</v>
      </c>
      <c r="H62" s="9" t="s">
        <v>18432</v>
      </c>
    </row>
    <row r="63" spans="1:8" x14ac:dyDescent="0.35">
      <c r="A63" t="s">
        <v>18433</v>
      </c>
      <c r="B63" t="s">
        <v>18434</v>
      </c>
      <c r="C63" t="s">
        <v>18435</v>
      </c>
      <c r="D63" s="9"/>
      <c r="E63" s="9"/>
      <c r="F63" s="9"/>
      <c r="G63" s="10">
        <v>44685</v>
      </c>
      <c r="H63" s="9" t="s">
        <v>18436</v>
      </c>
    </row>
    <row r="64" spans="1:8" x14ac:dyDescent="0.35">
      <c r="A64" t="s">
        <v>18437</v>
      </c>
      <c r="B64" t="s">
        <v>18438</v>
      </c>
      <c r="C64" t="s">
        <v>18439</v>
      </c>
      <c r="D64" s="9"/>
      <c r="E64" s="9"/>
      <c r="F64" s="9"/>
      <c r="G64" s="10">
        <v>44742</v>
      </c>
      <c r="H64" s="9" t="s">
        <v>18440</v>
      </c>
    </row>
    <row r="65" spans="1:8" x14ac:dyDescent="0.35">
      <c r="A65" t="s">
        <v>18441</v>
      </c>
      <c r="B65" t="s">
        <v>18442</v>
      </c>
      <c r="C65" t="s">
        <v>18443</v>
      </c>
      <c r="D65" s="9"/>
      <c r="E65" s="9"/>
      <c r="F65" s="9"/>
      <c r="G65" s="10">
        <v>45420</v>
      </c>
      <c r="H65" s="9" t="s">
        <v>18444</v>
      </c>
    </row>
    <row r="66" spans="1:8" x14ac:dyDescent="0.35">
      <c r="A66" t="s">
        <v>18445</v>
      </c>
      <c r="B66" t="s">
        <v>18446</v>
      </c>
      <c r="C66" t="s">
        <v>18447</v>
      </c>
      <c r="D66" s="9"/>
      <c r="E66" s="9"/>
      <c r="F66" s="9"/>
      <c r="G66" s="10">
        <v>45420</v>
      </c>
      <c r="H66" s="9" t="s">
        <v>39</v>
      </c>
    </row>
    <row r="67" spans="1:8" x14ac:dyDescent="0.35">
      <c r="A67" t="s">
        <v>18448</v>
      </c>
      <c r="B67" t="s">
        <v>18449</v>
      </c>
      <c r="C67" t="s">
        <v>18450</v>
      </c>
      <c r="D67" s="9"/>
      <c r="E67" s="9"/>
      <c r="F67" s="9"/>
      <c r="G67" s="10">
        <v>45044</v>
      </c>
      <c r="H67" s="9" t="s">
        <v>18451</v>
      </c>
    </row>
    <row r="68" spans="1:8" x14ac:dyDescent="0.35">
      <c r="A68" t="s">
        <v>18452</v>
      </c>
      <c r="B68" t="s">
        <v>18453</v>
      </c>
      <c r="C68" t="s">
        <v>18454</v>
      </c>
      <c r="D68" s="9" t="s">
        <v>18455</v>
      </c>
      <c r="E68" s="9">
        <v>45163</v>
      </c>
      <c r="F68" s="9" t="s">
        <v>38</v>
      </c>
      <c r="G68" s="10">
        <v>45027</v>
      </c>
      <c r="H68" s="9" t="s">
        <v>18456</v>
      </c>
    </row>
    <row r="69" spans="1:8" x14ac:dyDescent="0.35">
      <c r="A69" t="s">
        <v>18457</v>
      </c>
      <c r="B69" t="s">
        <v>18458</v>
      </c>
      <c r="C69" t="s">
        <v>18459</v>
      </c>
      <c r="D69" s="9"/>
      <c r="E69" s="9"/>
      <c r="F69" s="9"/>
      <c r="G69" s="10">
        <v>44794</v>
      </c>
      <c r="H69" s="9" t="s">
        <v>18460</v>
      </c>
    </row>
    <row r="70" spans="1:8" x14ac:dyDescent="0.35">
      <c r="A70" t="s">
        <v>18461</v>
      </c>
      <c r="B70" t="s">
        <v>18462</v>
      </c>
      <c r="C70" t="s">
        <v>18463</v>
      </c>
      <c r="D70" s="9"/>
      <c r="E70" s="9"/>
      <c r="F70" s="9"/>
      <c r="G70" s="10">
        <v>45043</v>
      </c>
      <c r="H70" s="9" t="s">
        <v>18464</v>
      </c>
    </row>
    <row r="71" spans="1:8" x14ac:dyDescent="0.35">
      <c r="A71" t="s">
        <v>18465</v>
      </c>
      <c r="B71" t="s">
        <v>18466</v>
      </c>
      <c r="C71" t="s">
        <v>18467</v>
      </c>
      <c r="D71" s="9"/>
      <c r="E71" s="9"/>
      <c r="F71" s="9"/>
      <c r="G71" s="10">
        <v>45041</v>
      </c>
      <c r="H71" s="9" t="s">
        <v>39</v>
      </c>
    </row>
    <row r="72" spans="1:8" x14ac:dyDescent="0.35">
      <c r="A72" t="s">
        <v>18468</v>
      </c>
      <c r="B72" t="s">
        <v>18469</v>
      </c>
      <c r="C72" t="s">
        <v>18470</v>
      </c>
      <c r="D72" s="9"/>
      <c r="E72" s="9"/>
      <c r="F72" s="9"/>
      <c r="G72" s="10">
        <v>45041</v>
      </c>
      <c r="H72" s="9" t="s">
        <v>18471</v>
      </c>
    </row>
    <row r="73" spans="1:8" x14ac:dyDescent="0.35">
      <c r="A73" t="s">
        <v>18472</v>
      </c>
      <c r="B73" t="s">
        <v>18473</v>
      </c>
      <c r="C73" t="s">
        <v>18474</v>
      </c>
      <c r="D73" s="9"/>
      <c r="E73" s="9"/>
      <c r="F73" s="9"/>
      <c r="G73" s="10">
        <v>45041</v>
      </c>
      <c r="H73" s="9" t="s">
        <v>18475</v>
      </c>
    </row>
    <row r="74" spans="1:8" x14ac:dyDescent="0.35">
      <c r="A74" t="s">
        <v>18476</v>
      </c>
      <c r="B74" t="s">
        <v>18477</v>
      </c>
      <c r="C74" t="s">
        <v>18478</v>
      </c>
      <c r="D74" s="9"/>
      <c r="E74" s="9"/>
      <c r="F74" s="9"/>
      <c r="G74" s="10">
        <v>44693</v>
      </c>
      <c r="H74" s="9" t="s">
        <v>18479</v>
      </c>
    </row>
    <row r="75" spans="1:8" x14ac:dyDescent="0.35">
      <c r="A75" t="s">
        <v>18480</v>
      </c>
      <c r="B75" t="s">
        <v>18481</v>
      </c>
      <c r="C75" t="s">
        <v>18482</v>
      </c>
      <c r="D75" s="9"/>
      <c r="E75" s="9"/>
      <c r="F75" s="9"/>
      <c r="G75" s="10">
        <v>44690</v>
      </c>
      <c r="H75" s="9" t="s">
        <v>18483</v>
      </c>
    </row>
    <row r="76" spans="1:8" x14ac:dyDescent="0.35">
      <c r="A76" t="s">
        <v>18484</v>
      </c>
      <c r="B76" t="s">
        <v>18485</v>
      </c>
      <c r="C76" t="s">
        <v>18486</v>
      </c>
      <c r="D76" s="9"/>
      <c r="E76" s="9"/>
      <c r="F76" s="9"/>
      <c r="G76" s="10">
        <v>45433</v>
      </c>
      <c r="H76" s="9" t="s">
        <v>18487</v>
      </c>
    </row>
    <row r="77" spans="1:8" x14ac:dyDescent="0.35">
      <c r="A77" t="s">
        <v>18488</v>
      </c>
      <c r="B77" t="s">
        <v>18489</v>
      </c>
      <c r="C77" t="s">
        <v>18490</v>
      </c>
      <c r="D77" s="9"/>
      <c r="E77" s="9"/>
      <c r="F77" s="9"/>
      <c r="G77" s="10">
        <v>44698</v>
      </c>
      <c r="H77" s="9" t="s">
        <v>18491</v>
      </c>
    </row>
    <row r="78" spans="1:8" x14ac:dyDescent="0.35">
      <c r="A78" t="s">
        <v>18492</v>
      </c>
      <c r="B78" t="s">
        <v>18493</v>
      </c>
      <c r="C78" t="s">
        <v>18494</v>
      </c>
      <c r="D78" s="9"/>
      <c r="E78" s="9"/>
      <c r="F78" s="9"/>
      <c r="G78" s="10">
        <v>44795</v>
      </c>
      <c r="H78" s="9" t="s">
        <v>18495</v>
      </c>
    </row>
    <row r="79" spans="1:8" x14ac:dyDescent="0.35">
      <c r="A79" t="s">
        <v>18496</v>
      </c>
      <c r="B79" t="s">
        <v>18497</v>
      </c>
      <c r="C79" t="s">
        <v>18498</v>
      </c>
      <c r="D79" s="9"/>
      <c r="E79" s="9"/>
      <c r="F79" s="9"/>
      <c r="G79" s="10">
        <v>45031</v>
      </c>
      <c r="H79" s="9" t="s">
        <v>18499</v>
      </c>
    </row>
    <row r="80" spans="1:8" x14ac:dyDescent="0.35">
      <c r="A80" t="s">
        <v>18500</v>
      </c>
      <c r="B80" t="s">
        <v>18501</v>
      </c>
      <c r="C80" t="s">
        <v>18502</v>
      </c>
      <c r="D80" s="9"/>
      <c r="E80" s="9"/>
      <c r="F80" s="9"/>
      <c r="G80" s="10">
        <v>45433</v>
      </c>
      <c r="H80" s="9" t="s">
        <v>18503</v>
      </c>
    </row>
    <row r="81" spans="1:8" x14ac:dyDescent="0.35">
      <c r="A81" t="s">
        <v>18504</v>
      </c>
      <c r="B81" t="s">
        <v>18505</v>
      </c>
      <c r="C81" t="s">
        <v>18506</v>
      </c>
      <c r="D81" s="9"/>
      <c r="E81" s="9"/>
      <c r="F81" s="9"/>
      <c r="G81" s="10">
        <v>44788</v>
      </c>
      <c r="H81" s="9" t="s">
        <v>18507</v>
      </c>
    </row>
    <row r="82" spans="1:8" x14ac:dyDescent="0.35">
      <c r="A82" t="s">
        <v>18508</v>
      </c>
      <c r="B82" t="s">
        <v>18509</v>
      </c>
      <c r="C82" t="s">
        <v>18510</v>
      </c>
      <c r="D82" s="9" t="s">
        <v>18511</v>
      </c>
      <c r="E82" s="9">
        <v>44951</v>
      </c>
      <c r="F82" s="9" t="s">
        <v>44</v>
      </c>
      <c r="G82" s="10">
        <v>44742</v>
      </c>
      <c r="H82" s="9" t="s">
        <v>18512</v>
      </c>
    </row>
    <row r="83" spans="1:8" x14ac:dyDescent="0.35">
      <c r="A83" t="s">
        <v>18513</v>
      </c>
      <c r="B83" t="s">
        <v>18514</v>
      </c>
      <c r="C83" t="s">
        <v>18515</v>
      </c>
      <c r="D83" s="9"/>
      <c r="E83" s="9"/>
      <c r="F83" s="9"/>
      <c r="G83" s="10">
        <v>45030</v>
      </c>
      <c r="H83" s="9" t="s">
        <v>18516</v>
      </c>
    </row>
    <row r="84" spans="1:8" x14ac:dyDescent="0.35">
      <c r="A84" t="s">
        <v>18517</v>
      </c>
      <c r="B84" t="s">
        <v>18518</v>
      </c>
      <c r="C84" t="s">
        <v>18519</v>
      </c>
      <c r="D84" s="9" t="s">
        <v>18520</v>
      </c>
      <c r="E84" s="9">
        <v>45209</v>
      </c>
      <c r="F84" s="9" t="s">
        <v>44</v>
      </c>
      <c r="G84" s="10">
        <v>44571</v>
      </c>
      <c r="H84" s="9" t="s">
        <v>18521</v>
      </c>
    </row>
    <row r="85" spans="1:8" x14ac:dyDescent="0.35">
      <c r="A85" t="s">
        <v>18522</v>
      </c>
      <c r="B85" t="s">
        <v>18523</v>
      </c>
      <c r="C85" t="s">
        <v>18524</v>
      </c>
      <c r="D85" s="9"/>
      <c r="E85" s="9"/>
      <c r="F85" s="9"/>
      <c r="G85" s="10">
        <v>44816</v>
      </c>
      <c r="H85" s="9" t="s">
        <v>18525</v>
      </c>
    </row>
    <row r="86" spans="1:8" x14ac:dyDescent="0.35">
      <c r="A86" t="s">
        <v>18526</v>
      </c>
      <c r="B86" t="s">
        <v>18527</v>
      </c>
      <c r="C86" t="s">
        <v>18528</v>
      </c>
      <c r="D86" s="9"/>
      <c r="E86" s="9"/>
      <c r="F86" s="9"/>
      <c r="G86" s="10">
        <v>44929</v>
      </c>
      <c r="H86" s="9" t="s">
        <v>18529</v>
      </c>
    </row>
    <row r="87" spans="1:8" x14ac:dyDescent="0.35">
      <c r="A87" t="s">
        <v>18530</v>
      </c>
      <c r="B87" t="s">
        <v>18531</v>
      </c>
      <c r="C87" t="s">
        <v>18532</v>
      </c>
      <c r="D87" s="9"/>
      <c r="E87" s="9"/>
      <c r="F87" s="9"/>
      <c r="G87" s="10">
        <v>45429</v>
      </c>
      <c r="H87" s="9" t="s">
        <v>18533</v>
      </c>
    </row>
    <row r="88" spans="1:8" x14ac:dyDescent="0.35">
      <c r="A88" t="s">
        <v>18534</v>
      </c>
      <c r="B88" t="s">
        <v>18535</v>
      </c>
      <c r="C88" t="s">
        <v>18536</v>
      </c>
      <c r="D88" s="9"/>
      <c r="E88" s="9"/>
      <c r="F88" s="9"/>
      <c r="G88" s="10">
        <v>44690</v>
      </c>
      <c r="H88" s="9" t="s">
        <v>18537</v>
      </c>
    </row>
    <row r="89" spans="1:8" x14ac:dyDescent="0.35">
      <c r="A89" t="s">
        <v>18538</v>
      </c>
      <c r="B89" t="s">
        <v>18539</v>
      </c>
      <c r="C89" t="s">
        <v>18540</v>
      </c>
      <c r="D89" s="9"/>
      <c r="E89" s="9"/>
      <c r="F89" s="9"/>
      <c r="G89" s="10">
        <v>45113</v>
      </c>
      <c r="H89" s="9" t="s">
        <v>18541</v>
      </c>
    </row>
    <row r="90" spans="1:8" x14ac:dyDescent="0.35">
      <c r="A90" t="s">
        <v>18542</v>
      </c>
      <c r="B90" t="s">
        <v>18543</v>
      </c>
      <c r="C90" t="s">
        <v>18544</v>
      </c>
      <c r="D90" s="9"/>
      <c r="E90" s="9"/>
      <c r="F90" s="9"/>
      <c r="G90" s="10">
        <v>45432</v>
      </c>
      <c r="H90" s="9" t="s">
        <v>18545</v>
      </c>
    </row>
    <row r="91" spans="1:8" x14ac:dyDescent="0.35">
      <c r="A91" t="s">
        <v>18546</v>
      </c>
      <c r="B91" t="s">
        <v>18547</v>
      </c>
      <c r="C91" t="s">
        <v>18548</v>
      </c>
      <c r="D91" s="9"/>
      <c r="E91" s="9"/>
      <c r="F91" s="9"/>
      <c r="G91" s="10">
        <v>45000</v>
      </c>
      <c r="H91" s="9" t="s">
        <v>18549</v>
      </c>
    </row>
    <row r="92" spans="1:8" x14ac:dyDescent="0.35">
      <c r="A92" t="s">
        <v>18550</v>
      </c>
      <c r="B92" t="s">
        <v>18551</v>
      </c>
      <c r="C92" t="s">
        <v>18552</v>
      </c>
      <c r="D92" s="9"/>
      <c r="E92" s="9"/>
      <c r="F92" s="9"/>
      <c r="G92" s="10">
        <v>45054</v>
      </c>
      <c r="H92" s="9" t="s">
        <v>18553</v>
      </c>
    </row>
    <row r="93" spans="1:8" x14ac:dyDescent="0.35">
      <c r="A93" t="s">
        <v>18554</v>
      </c>
      <c r="B93" t="s">
        <v>18555</v>
      </c>
      <c r="C93" t="s">
        <v>18556</v>
      </c>
      <c r="D93" s="9"/>
      <c r="E93" s="9"/>
      <c r="F93" s="9"/>
      <c r="G93" s="10">
        <v>44735</v>
      </c>
      <c r="H93" s="9" t="s">
        <v>39</v>
      </c>
    </row>
    <row r="94" spans="1:8" x14ac:dyDescent="0.35">
      <c r="A94" t="s">
        <v>18557</v>
      </c>
      <c r="B94" t="s">
        <v>18558</v>
      </c>
      <c r="C94" t="s">
        <v>18559</v>
      </c>
      <c r="D94" s="9"/>
      <c r="E94" s="9"/>
      <c r="F94" s="9"/>
      <c r="G94" s="10">
        <v>44625</v>
      </c>
      <c r="H94" s="9" t="s">
        <v>18560</v>
      </c>
    </row>
    <row r="95" spans="1:8" x14ac:dyDescent="0.35">
      <c r="A95" t="s">
        <v>18561</v>
      </c>
      <c r="B95" t="s">
        <v>18562</v>
      </c>
      <c r="C95" t="s">
        <v>18563</v>
      </c>
      <c r="D95" s="9"/>
      <c r="E95" s="9"/>
      <c r="F95" s="9"/>
      <c r="G95" s="10">
        <v>44782</v>
      </c>
      <c r="H95" s="9" t="s">
        <v>18564</v>
      </c>
    </row>
    <row r="96" spans="1:8" x14ac:dyDescent="0.35">
      <c r="A96" t="s">
        <v>18565</v>
      </c>
      <c r="B96" t="s">
        <v>18566</v>
      </c>
      <c r="C96" t="s">
        <v>18567</v>
      </c>
      <c r="D96" s="9"/>
      <c r="E96" s="9"/>
      <c r="F96" s="9"/>
      <c r="G96" s="10">
        <v>44690</v>
      </c>
      <c r="H96" s="9" t="s">
        <v>18568</v>
      </c>
    </row>
    <row r="97" spans="1:8" x14ac:dyDescent="0.35">
      <c r="A97" t="s">
        <v>18569</v>
      </c>
      <c r="B97" t="s">
        <v>18570</v>
      </c>
      <c r="C97" t="s">
        <v>18571</v>
      </c>
      <c r="D97" s="9"/>
      <c r="E97" s="9"/>
      <c r="F97" s="9"/>
      <c r="G97" s="10">
        <v>44981</v>
      </c>
      <c r="H97" s="9" t="s">
        <v>18572</v>
      </c>
    </row>
    <row r="98" spans="1:8" x14ac:dyDescent="0.35">
      <c r="A98" t="s">
        <v>18573</v>
      </c>
      <c r="B98" t="s">
        <v>18574</v>
      </c>
      <c r="C98" t="s">
        <v>18575</v>
      </c>
      <c r="D98" s="9"/>
      <c r="E98" s="9"/>
      <c r="F98" s="9"/>
      <c r="G98" s="10">
        <v>45428</v>
      </c>
      <c r="H98" s="9" t="s">
        <v>18576</v>
      </c>
    </row>
    <row r="99" spans="1:8" x14ac:dyDescent="0.35">
      <c r="A99" t="s">
        <v>18577</v>
      </c>
      <c r="B99" t="s">
        <v>18578</v>
      </c>
      <c r="C99" t="s">
        <v>18579</v>
      </c>
      <c r="D99" s="9"/>
      <c r="E99" s="9"/>
      <c r="F99" s="9"/>
      <c r="G99" s="10">
        <v>44958</v>
      </c>
      <c r="H99" s="9" t="s">
        <v>18580</v>
      </c>
    </row>
    <row r="100" spans="1:8" x14ac:dyDescent="0.35">
      <c r="A100" t="s">
        <v>18581</v>
      </c>
      <c r="B100" t="s">
        <v>18582</v>
      </c>
      <c r="C100" t="s">
        <v>18583</v>
      </c>
      <c r="D100" s="9"/>
      <c r="E100" s="9"/>
      <c r="F100" s="9"/>
      <c r="G100" s="10">
        <v>45411</v>
      </c>
      <c r="H100" s="9" t="s">
        <v>18584</v>
      </c>
    </row>
    <row r="101" spans="1:8" x14ac:dyDescent="0.35">
      <c r="A101" t="s">
        <v>18585</v>
      </c>
      <c r="B101" t="s">
        <v>18586</v>
      </c>
      <c r="C101" t="s">
        <v>18587</v>
      </c>
      <c r="D101" s="9"/>
      <c r="E101" s="9"/>
      <c r="F101" s="9"/>
      <c r="G101" s="10">
        <v>44890</v>
      </c>
      <c r="H101" s="9" t="s">
        <v>18588</v>
      </c>
    </row>
    <row r="102" spans="1:8" x14ac:dyDescent="0.35">
      <c r="A102" t="s">
        <v>18589</v>
      </c>
      <c r="B102" t="s">
        <v>18590</v>
      </c>
      <c r="C102" t="s">
        <v>18591</v>
      </c>
      <c r="D102" s="9" t="s">
        <v>18592</v>
      </c>
      <c r="E102" s="9">
        <v>45614</v>
      </c>
      <c r="F102" s="9" t="s">
        <v>38</v>
      </c>
      <c r="G102" s="10">
        <v>45050</v>
      </c>
      <c r="H102" s="9" t="s">
        <v>18593</v>
      </c>
    </row>
    <row r="103" spans="1:8" x14ac:dyDescent="0.35">
      <c r="A103" t="s">
        <v>18594</v>
      </c>
      <c r="B103" t="s">
        <v>18595</v>
      </c>
      <c r="C103" t="s">
        <v>18596</v>
      </c>
      <c r="D103" s="9"/>
      <c r="E103" s="9"/>
      <c r="F103" s="9"/>
      <c r="G103" s="10">
        <v>45056</v>
      </c>
      <c r="H103" s="9" t="s">
        <v>18597</v>
      </c>
    </row>
    <row r="104" spans="1:8" x14ac:dyDescent="0.35">
      <c r="A104" t="s">
        <v>18598</v>
      </c>
      <c r="B104" t="s">
        <v>18599</v>
      </c>
      <c r="C104" t="s">
        <v>18600</v>
      </c>
      <c r="D104" s="9"/>
      <c r="E104" s="9"/>
      <c r="F104" s="9"/>
      <c r="G104" s="10">
        <v>45427</v>
      </c>
      <c r="H104" s="9" t="s">
        <v>18601</v>
      </c>
    </row>
    <row r="105" spans="1:8" x14ac:dyDescent="0.35">
      <c r="A105" t="s">
        <v>18602</v>
      </c>
      <c r="B105" t="s">
        <v>18603</v>
      </c>
      <c r="C105" t="s">
        <v>18604</v>
      </c>
      <c r="D105" s="9"/>
      <c r="E105" s="9"/>
      <c r="F105" s="9"/>
      <c r="G105" s="10">
        <v>45427</v>
      </c>
      <c r="H105" s="9" t="s">
        <v>17615</v>
      </c>
    </row>
    <row r="106" spans="1:8" x14ac:dyDescent="0.35">
      <c r="A106" t="s">
        <v>18605</v>
      </c>
      <c r="B106" t="s">
        <v>18606</v>
      </c>
      <c r="C106" t="s">
        <v>18607</v>
      </c>
      <c r="D106" s="9" t="s">
        <v>18608</v>
      </c>
      <c r="E106" s="9">
        <v>45513</v>
      </c>
      <c r="F106" s="9" t="s">
        <v>38</v>
      </c>
      <c r="G106" s="10">
        <v>44775</v>
      </c>
      <c r="H106" s="9" t="s">
        <v>18609</v>
      </c>
    </row>
    <row r="107" spans="1:8" x14ac:dyDescent="0.35">
      <c r="A107" t="s">
        <v>18610</v>
      </c>
      <c r="B107" t="s">
        <v>18611</v>
      </c>
      <c r="C107" t="s">
        <v>18612</v>
      </c>
      <c r="D107" s="9"/>
      <c r="E107" s="9"/>
      <c r="F107" s="9"/>
      <c r="G107" s="10">
        <v>44796</v>
      </c>
      <c r="H107" s="9" t="s">
        <v>18613</v>
      </c>
    </row>
    <row r="108" spans="1:8" x14ac:dyDescent="0.35">
      <c r="A108" t="s">
        <v>18614</v>
      </c>
      <c r="B108" t="s">
        <v>18615</v>
      </c>
      <c r="C108" t="s">
        <v>18616</v>
      </c>
      <c r="D108" s="9"/>
      <c r="E108" s="9"/>
      <c r="F108" s="9"/>
      <c r="G108" s="10">
        <v>44788</v>
      </c>
      <c r="H108" s="9" t="s">
        <v>18617</v>
      </c>
    </row>
    <row r="109" spans="1:8" x14ac:dyDescent="0.35">
      <c r="A109" t="s">
        <v>18618</v>
      </c>
      <c r="B109" t="s">
        <v>18619</v>
      </c>
      <c r="C109" t="s">
        <v>18620</v>
      </c>
      <c r="D109" s="9" t="s">
        <v>17194</v>
      </c>
      <c r="E109" s="9">
        <v>45681</v>
      </c>
      <c r="F109" s="9" t="s">
        <v>38</v>
      </c>
      <c r="G109" s="10">
        <v>44672</v>
      </c>
      <c r="H109" s="9" t="s">
        <v>18621</v>
      </c>
    </row>
    <row r="110" spans="1:8" x14ac:dyDescent="0.35">
      <c r="A110" t="s">
        <v>18622</v>
      </c>
      <c r="B110" t="s">
        <v>18623</v>
      </c>
      <c r="C110" t="s">
        <v>18624</v>
      </c>
      <c r="D110" s="9"/>
      <c r="E110" s="9"/>
      <c r="F110" s="9"/>
      <c r="G110" s="10">
        <v>45427</v>
      </c>
      <c r="H110" s="9" t="s">
        <v>18625</v>
      </c>
    </row>
    <row r="111" spans="1:8" x14ac:dyDescent="0.35">
      <c r="A111" t="s">
        <v>18626</v>
      </c>
      <c r="B111" t="s">
        <v>18627</v>
      </c>
      <c r="C111" t="s">
        <v>18628</v>
      </c>
      <c r="D111" s="9" t="s">
        <v>693</v>
      </c>
      <c r="E111" s="9">
        <v>45775</v>
      </c>
      <c r="F111" s="9" t="s">
        <v>38</v>
      </c>
      <c r="G111" s="10">
        <v>45125</v>
      </c>
      <c r="H111" s="9" t="s">
        <v>18629</v>
      </c>
    </row>
    <row r="112" spans="1:8" x14ac:dyDescent="0.35">
      <c r="A112" t="s">
        <v>18630</v>
      </c>
      <c r="B112" t="s">
        <v>18631</v>
      </c>
      <c r="C112" t="s">
        <v>18632</v>
      </c>
      <c r="D112" s="9"/>
      <c r="E112" s="9"/>
      <c r="F112" s="9"/>
      <c r="G112" s="10">
        <v>45062</v>
      </c>
      <c r="H112" s="9" t="s">
        <v>18633</v>
      </c>
    </row>
    <row r="113" spans="1:8" x14ac:dyDescent="0.35">
      <c r="A113" t="s">
        <v>18634</v>
      </c>
      <c r="B113" t="s">
        <v>18635</v>
      </c>
      <c r="C113" t="s">
        <v>18636</v>
      </c>
      <c r="D113" s="9"/>
      <c r="E113" s="9"/>
      <c r="F113" s="9"/>
      <c r="G113" s="10">
        <v>45060</v>
      </c>
      <c r="H113" s="9" t="s">
        <v>18637</v>
      </c>
    </row>
    <row r="114" spans="1:8" x14ac:dyDescent="0.35">
      <c r="A114" t="s">
        <v>18638</v>
      </c>
      <c r="B114" t="s">
        <v>18639</v>
      </c>
      <c r="C114" t="s">
        <v>18640</v>
      </c>
      <c r="D114" s="9"/>
      <c r="E114" s="9"/>
      <c r="F114" s="9"/>
      <c r="G114" s="10">
        <v>45427</v>
      </c>
      <c r="H114" s="9" t="s">
        <v>18641</v>
      </c>
    </row>
    <row r="115" spans="1:8" x14ac:dyDescent="0.35">
      <c r="A115" t="s">
        <v>18642</v>
      </c>
      <c r="B115" t="s">
        <v>18643</v>
      </c>
      <c r="C115" t="s">
        <v>18644</v>
      </c>
      <c r="D115" s="9"/>
      <c r="E115" s="9"/>
      <c r="F115" s="9"/>
      <c r="G115" s="10">
        <v>45280</v>
      </c>
      <c r="H115" s="9" t="s">
        <v>18645</v>
      </c>
    </row>
    <row r="116" spans="1:8" x14ac:dyDescent="0.35">
      <c r="A116" t="s">
        <v>18646</v>
      </c>
      <c r="B116" t="s">
        <v>18647</v>
      </c>
      <c r="C116" t="s">
        <v>18648</v>
      </c>
      <c r="D116" s="9"/>
      <c r="E116" s="9"/>
      <c r="F116" s="9"/>
      <c r="G116" s="10">
        <v>45040</v>
      </c>
      <c r="H116" s="9" t="s">
        <v>18649</v>
      </c>
    </row>
    <row r="117" spans="1:8" x14ac:dyDescent="0.35">
      <c r="A117" t="s">
        <v>18650</v>
      </c>
      <c r="B117" t="s">
        <v>18651</v>
      </c>
      <c r="C117" t="s">
        <v>18652</v>
      </c>
      <c r="D117" s="9"/>
      <c r="E117" s="9"/>
      <c r="F117" s="9"/>
      <c r="G117" s="10">
        <v>45427</v>
      </c>
      <c r="H117" s="9" t="s">
        <v>18653</v>
      </c>
    </row>
    <row r="118" spans="1:8" x14ac:dyDescent="0.35">
      <c r="A118" t="s">
        <v>18654</v>
      </c>
      <c r="B118" t="s">
        <v>18655</v>
      </c>
      <c r="C118" t="s">
        <v>18656</v>
      </c>
      <c r="D118" s="9"/>
      <c r="E118" s="9"/>
      <c r="F118" s="9"/>
      <c r="G118" s="10">
        <v>44792</v>
      </c>
      <c r="H118" s="9" t="s">
        <v>18657</v>
      </c>
    </row>
    <row r="119" spans="1:8" x14ac:dyDescent="0.35">
      <c r="A119" t="s">
        <v>18658</v>
      </c>
      <c r="B119" t="s">
        <v>18659</v>
      </c>
      <c r="C119" t="s">
        <v>18660</v>
      </c>
      <c r="D119" s="9"/>
      <c r="E119" s="9"/>
      <c r="F119" s="9"/>
      <c r="G119" s="10">
        <v>44677</v>
      </c>
      <c r="H119" s="9" t="s">
        <v>18661</v>
      </c>
    </row>
    <row r="120" spans="1:8" x14ac:dyDescent="0.35">
      <c r="A120" t="s">
        <v>18662</v>
      </c>
      <c r="B120" t="s">
        <v>18663</v>
      </c>
      <c r="C120" t="s">
        <v>18664</v>
      </c>
      <c r="D120" s="9"/>
      <c r="E120" s="9"/>
      <c r="F120" s="9"/>
      <c r="G120" s="10">
        <v>44691</v>
      </c>
      <c r="H120" s="9" t="s">
        <v>18665</v>
      </c>
    </row>
    <row r="121" spans="1:8" x14ac:dyDescent="0.35">
      <c r="A121" t="s">
        <v>18666</v>
      </c>
      <c r="B121" t="s">
        <v>18667</v>
      </c>
      <c r="C121" t="s">
        <v>18668</v>
      </c>
      <c r="D121" s="9"/>
      <c r="E121" s="9"/>
      <c r="F121" s="9"/>
      <c r="G121" s="10">
        <v>45427</v>
      </c>
      <c r="H121" s="9" t="s">
        <v>18669</v>
      </c>
    </row>
    <row r="122" spans="1:8" x14ac:dyDescent="0.35">
      <c r="A122" t="s">
        <v>18670</v>
      </c>
      <c r="B122" t="s">
        <v>18671</v>
      </c>
      <c r="C122" t="s">
        <v>18672</v>
      </c>
      <c r="D122" s="9"/>
      <c r="E122" s="9"/>
      <c r="F122" s="9"/>
      <c r="G122" s="10">
        <v>45427</v>
      </c>
      <c r="H122" s="9" t="s">
        <v>18673</v>
      </c>
    </row>
    <row r="123" spans="1:8" x14ac:dyDescent="0.35">
      <c r="A123" t="s">
        <v>18674</v>
      </c>
      <c r="B123" t="s">
        <v>18675</v>
      </c>
      <c r="C123" t="s">
        <v>18676</v>
      </c>
      <c r="D123" s="9"/>
      <c r="E123" s="9"/>
      <c r="F123" s="9"/>
      <c r="G123" s="10">
        <v>45427</v>
      </c>
      <c r="H123" s="9" t="s">
        <v>18677</v>
      </c>
    </row>
    <row r="124" spans="1:8" x14ac:dyDescent="0.35">
      <c r="A124" t="s">
        <v>18678</v>
      </c>
      <c r="B124" t="s">
        <v>18679</v>
      </c>
      <c r="C124" t="s">
        <v>18680</v>
      </c>
      <c r="D124" s="9"/>
      <c r="E124" s="9"/>
      <c r="F124" s="9"/>
      <c r="G124" s="10">
        <v>45427</v>
      </c>
      <c r="H124" s="9" t="s">
        <v>18681</v>
      </c>
    </row>
    <row r="125" spans="1:8" x14ac:dyDescent="0.35">
      <c r="A125" t="s">
        <v>18682</v>
      </c>
      <c r="B125" t="s">
        <v>18683</v>
      </c>
      <c r="C125" t="s">
        <v>18684</v>
      </c>
      <c r="D125" s="9"/>
      <c r="E125" s="9"/>
      <c r="F125" s="9"/>
      <c r="G125" s="10">
        <v>45057</v>
      </c>
      <c r="H125" s="9" t="s">
        <v>18685</v>
      </c>
    </row>
    <row r="126" spans="1:8" x14ac:dyDescent="0.35">
      <c r="A126" t="s">
        <v>18686</v>
      </c>
      <c r="B126" t="s">
        <v>18687</v>
      </c>
      <c r="C126" t="s">
        <v>18688</v>
      </c>
      <c r="D126" s="9"/>
      <c r="E126" s="9"/>
      <c r="F126" s="9"/>
      <c r="G126" s="10">
        <v>45043</v>
      </c>
      <c r="H126" s="9" t="s">
        <v>18689</v>
      </c>
    </row>
    <row r="127" spans="1:8" x14ac:dyDescent="0.35">
      <c r="A127" t="s">
        <v>18690</v>
      </c>
      <c r="B127" t="s">
        <v>18691</v>
      </c>
      <c r="C127" t="s">
        <v>18692</v>
      </c>
      <c r="D127" s="9"/>
      <c r="E127" s="9"/>
      <c r="F127" s="9"/>
      <c r="G127" s="10">
        <v>45009</v>
      </c>
      <c r="H127" s="9" t="s">
        <v>18693</v>
      </c>
    </row>
    <row r="128" spans="1:8" x14ac:dyDescent="0.35">
      <c r="A128" t="s">
        <v>18694</v>
      </c>
      <c r="B128" t="s">
        <v>18695</v>
      </c>
      <c r="C128" t="s">
        <v>18696</v>
      </c>
      <c r="D128" s="9" t="s">
        <v>18697</v>
      </c>
      <c r="E128" s="9">
        <v>45407</v>
      </c>
      <c r="F128" s="9" t="s">
        <v>38</v>
      </c>
      <c r="G128" s="10">
        <v>45176</v>
      </c>
      <c r="H128" s="9" t="s">
        <v>18698</v>
      </c>
    </row>
    <row r="129" spans="1:8" x14ac:dyDescent="0.35">
      <c r="A129" t="s">
        <v>18699</v>
      </c>
      <c r="B129" t="s">
        <v>18700</v>
      </c>
      <c r="C129" t="s">
        <v>18701</v>
      </c>
      <c r="D129" s="9"/>
      <c r="E129" s="9"/>
      <c r="F129" s="9"/>
      <c r="G129" s="10">
        <v>45026</v>
      </c>
      <c r="H129" s="9" t="s">
        <v>18702</v>
      </c>
    </row>
    <row r="130" spans="1:8" x14ac:dyDescent="0.35">
      <c r="A130" t="s">
        <v>18703</v>
      </c>
      <c r="B130" t="s">
        <v>18704</v>
      </c>
      <c r="C130" t="s">
        <v>18705</v>
      </c>
      <c r="D130" s="9"/>
      <c r="E130" s="9"/>
      <c r="F130" s="9"/>
      <c r="G130" s="10">
        <v>45020</v>
      </c>
      <c r="H130" s="9" t="s">
        <v>18706</v>
      </c>
    </row>
    <row r="131" spans="1:8" x14ac:dyDescent="0.35">
      <c r="A131" t="s">
        <v>18707</v>
      </c>
      <c r="B131" t="s">
        <v>18708</v>
      </c>
      <c r="C131" t="s">
        <v>18709</v>
      </c>
      <c r="D131" s="9" t="s">
        <v>43</v>
      </c>
      <c r="E131" s="9">
        <v>45483</v>
      </c>
      <c r="F131" s="9" t="s">
        <v>38</v>
      </c>
      <c r="G131" s="10">
        <v>44788</v>
      </c>
      <c r="H131" s="9" t="s">
        <v>18710</v>
      </c>
    </row>
    <row r="132" spans="1:8" x14ac:dyDescent="0.35">
      <c r="A132" t="s">
        <v>18711</v>
      </c>
      <c r="B132" t="s">
        <v>18712</v>
      </c>
      <c r="C132" t="s">
        <v>18713</v>
      </c>
      <c r="D132" s="9"/>
      <c r="E132" s="9"/>
      <c r="F132" s="9"/>
      <c r="G132" s="10">
        <v>44656</v>
      </c>
      <c r="H132" s="9" t="s">
        <v>18714</v>
      </c>
    </row>
    <row r="133" spans="1:8" x14ac:dyDescent="0.35">
      <c r="A133" t="s">
        <v>18715</v>
      </c>
      <c r="B133" t="s">
        <v>18716</v>
      </c>
      <c r="C133" t="s">
        <v>18717</v>
      </c>
      <c r="D133" s="9"/>
      <c r="E133" s="9"/>
      <c r="F133" s="9"/>
      <c r="G133" s="10">
        <v>44657</v>
      </c>
      <c r="H133" s="9" t="s">
        <v>18718</v>
      </c>
    </row>
    <row r="134" spans="1:8" x14ac:dyDescent="0.35">
      <c r="A134" t="s">
        <v>18719</v>
      </c>
      <c r="B134" t="s">
        <v>18720</v>
      </c>
      <c r="C134" t="s">
        <v>18721</v>
      </c>
      <c r="D134" s="9"/>
      <c r="E134" s="9"/>
      <c r="F134" s="9"/>
      <c r="G134" s="10">
        <v>45055</v>
      </c>
      <c r="H134" s="9" t="s">
        <v>18722</v>
      </c>
    </row>
    <row r="135" spans="1:8" x14ac:dyDescent="0.35">
      <c r="A135" t="s">
        <v>18723</v>
      </c>
      <c r="B135" t="s">
        <v>18724</v>
      </c>
      <c r="C135" t="s">
        <v>18725</v>
      </c>
      <c r="D135" s="9"/>
      <c r="E135" s="9"/>
      <c r="F135" s="9"/>
      <c r="G135" s="10">
        <v>44789</v>
      </c>
      <c r="H135" s="9" t="s">
        <v>18726</v>
      </c>
    </row>
    <row r="136" spans="1:8" x14ac:dyDescent="0.35">
      <c r="A136" t="s">
        <v>18727</v>
      </c>
      <c r="B136" t="s">
        <v>18728</v>
      </c>
      <c r="C136" t="s">
        <v>18729</v>
      </c>
      <c r="D136" s="9"/>
      <c r="E136" s="9"/>
      <c r="F136" s="9"/>
      <c r="G136" s="10">
        <v>44974</v>
      </c>
      <c r="H136" s="9" t="s">
        <v>18730</v>
      </c>
    </row>
    <row r="137" spans="1:8" x14ac:dyDescent="0.35">
      <c r="A137" t="s">
        <v>18731</v>
      </c>
      <c r="B137" t="s">
        <v>18732</v>
      </c>
      <c r="C137" t="s">
        <v>18733</v>
      </c>
      <c r="D137" s="9"/>
      <c r="E137" s="9"/>
      <c r="F137" s="9"/>
      <c r="G137" s="10">
        <v>44756</v>
      </c>
      <c r="H137" s="9" t="s">
        <v>18734</v>
      </c>
    </row>
    <row r="138" spans="1:8" x14ac:dyDescent="0.35">
      <c r="A138" t="s">
        <v>18735</v>
      </c>
      <c r="B138" t="s">
        <v>18736</v>
      </c>
      <c r="C138" t="s">
        <v>18737</v>
      </c>
      <c r="D138" s="9"/>
      <c r="E138" s="9"/>
      <c r="F138" s="9"/>
      <c r="G138" s="10">
        <v>45194</v>
      </c>
      <c r="H138" s="9" t="s">
        <v>18738</v>
      </c>
    </row>
    <row r="139" spans="1:8" x14ac:dyDescent="0.35">
      <c r="A139" t="s">
        <v>18739</v>
      </c>
      <c r="B139" t="s">
        <v>18740</v>
      </c>
      <c r="C139" t="s">
        <v>18741</v>
      </c>
      <c r="D139" s="9"/>
      <c r="E139" s="9"/>
      <c r="F139" s="9"/>
      <c r="G139" s="10">
        <v>45426</v>
      </c>
      <c r="H139" s="9" t="s">
        <v>18742</v>
      </c>
    </row>
    <row r="140" spans="1:8" x14ac:dyDescent="0.35">
      <c r="A140" t="s">
        <v>18743</v>
      </c>
      <c r="B140" t="s">
        <v>18744</v>
      </c>
      <c r="C140" t="s">
        <v>18745</v>
      </c>
      <c r="D140" s="9"/>
      <c r="E140" s="9"/>
      <c r="F140" s="9"/>
      <c r="G140" s="10">
        <v>44805</v>
      </c>
      <c r="H140" s="9" t="s">
        <v>18746</v>
      </c>
    </row>
    <row r="141" spans="1:8" x14ac:dyDescent="0.35">
      <c r="A141" t="s">
        <v>18747</v>
      </c>
      <c r="B141" t="s">
        <v>18748</v>
      </c>
      <c r="C141" t="s">
        <v>18749</v>
      </c>
      <c r="D141" s="9" t="s">
        <v>16633</v>
      </c>
      <c r="E141" s="9">
        <v>45838</v>
      </c>
      <c r="F141" s="9" t="s">
        <v>38</v>
      </c>
      <c r="G141" s="10">
        <v>44711</v>
      </c>
      <c r="H141" s="9" t="s">
        <v>18750</v>
      </c>
    </row>
    <row r="142" spans="1:8" x14ac:dyDescent="0.35">
      <c r="A142" t="s">
        <v>18751</v>
      </c>
      <c r="B142" t="s">
        <v>18752</v>
      </c>
      <c r="C142" t="s">
        <v>19834</v>
      </c>
      <c r="D142" s="9" t="s">
        <v>19835</v>
      </c>
      <c r="E142" s="9">
        <v>45845</v>
      </c>
      <c r="F142" s="9" t="s">
        <v>38</v>
      </c>
      <c r="G142" s="10">
        <v>45408</v>
      </c>
      <c r="H142" s="9" t="s">
        <v>17631</v>
      </c>
    </row>
    <row r="143" spans="1:8" x14ac:dyDescent="0.35">
      <c r="A143" t="s">
        <v>18753</v>
      </c>
      <c r="B143" t="s">
        <v>18754</v>
      </c>
      <c r="C143" t="s">
        <v>19836</v>
      </c>
      <c r="D143" s="9" t="s">
        <v>19837</v>
      </c>
      <c r="E143" s="9">
        <v>45378</v>
      </c>
      <c r="F143" s="9" t="s">
        <v>38</v>
      </c>
      <c r="G143" s="10">
        <v>44594</v>
      </c>
      <c r="H143" s="9" t="s">
        <v>18755</v>
      </c>
    </row>
    <row r="144" spans="1:8" x14ac:dyDescent="0.35">
      <c r="A144" t="s">
        <v>18756</v>
      </c>
      <c r="B144" t="s">
        <v>18757</v>
      </c>
      <c r="C144" t="s">
        <v>19838</v>
      </c>
      <c r="D144" s="9" t="s">
        <v>17518</v>
      </c>
      <c r="E144" s="9">
        <v>45097</v>
      </c>
      <c r="F144" s="9" t="s">
        <v>38</v>
      </c>
      <c r="G144" s="10">
        <v>44818</v>
      </c>
      <c r="H144" s="9" t="s">
        <v>18758</v>
      </c>
    </row>
    <row r="145" spans="1:8" x14ac:dyDescent="0.35">
      <c r="A145" t="s">
        <v>18759</v>
      </c>
      <c r="B145" t="s">
        <v>18760</v>
      </c>
      <c r="C145" t="s">
        <v>19839</v>
      </c>
      <c r="D145" s="9"/>
      <c r="E145" s="9"/>
      <c r="F145" s="9"/>
      <c r="G145" s="10">
        <v>44706</v>
      </c>
      <c r="H145" s="9" t="s">
        <v>18761</v>
      </c>
    </row>
    <row r="146" spans="1:8" x14ac:dyDescent="0.35">
      <c r="A146" t="s">
        <v>18762</v>
      </c>
      <c r="B146" t="s">
        <v>18763</v>
      </c>
      <c r="C146" t="s">
        <v>18764</v>
      </c>
      <c r="D146" s="9" t="s">
        <v>19840</v>
      </c>
      <c r="E146" s="9">
        <v>45565</v>
      </c>
      <c r="F146" s="9" t="s">
        <v>38</v>
      </c>
      <c r="G146" s="10">
        <v>45442</v>
      </c>
      <c r="H146" s="9" t="s">
        <v>18765</v>
      </c>
    </row>
    <row r="147" spans="1:8" x14ac:dyDescent="0.35">
      <c r="A147" t="s">
        <v>18766</v>
      </c>
      <c r="B147" t="s">
        <v>18767</v>
      </c>
      <c r="C147" t="s">
        <v>18768</v>
      </c>
      <c r="D147" s="9"/>
      <c r="E147" s="9"/>
      <c r="F147" s="9"/>
      <c r="G147" s="10">
        <v>44950</v>
      </c>
      <c r="H147" s="9" t="s">
        <v>18769</v>
      </c>
    </row>
    <row r="148" spans="1:8" x14ac:dyDescent="0.35">
      <c r="A148" t="s">
        <v>18770</v>
      </c>
      <c r="B148" t="s">
        <v>18771</v>
      </c>
      <c r="C148" t="s">
        <v>18772</v>
      </c>
      <c r="D148" s="9"/>
      <c r="E148" s="9"/>
      <c r="F148" s="9"/>
      <c r="G148" s="10">
        <v>44865</v>
      </c>
      <c r="H148" s="9" t="s">
        <v>18773</v>
      </c>
    </row>
    <row r="149" spans="1:8" x14ac:dyDescent="0.35">
      <c r="A149" t="s">
        <v>18774</v>
      </c>
      <c r="B149" t="s">
        <v>18775</v>
      </c>
      <c r="C149" t="s">
        <v>18776</v>
      </c>
      <c r="D149" s="9"/>
      <c r="E149" s="9"/>
      <c r="F149" s="9"/>
      <c r="G149" s="10">
        <v>44771</v>
      </c>
      <c r="H149" s="9" t="s">
        <v>18777</v>
      </c>
    </row>
    <row r="150" spans="1:8" x14ac:dyDescent="0.35">
      <c r="A150" t="s">
        <v>18778</v>
      </c>
      <c r="B150" t="s">
        <v>18779</v>
      </c>
      <c r="C150" t="s">
        <v>18780</v>
      </c>
      <c r="D150" s="9"/>
      <c r="E150" s="9"/>
      <c r="F150" s="9"/>
      <c r="G150" s="10">
        <v>44701</v>
      </c>
      <c r="H150" s="9" t="s">
        <v>18781</v>
      </c>
    </row>
    <row r="151" spans="1:8" x14ac:dyDescent="0.35">
      <c r="A151" t="s">
        <v>18782</v>
      </c>
      <c r="B151" t="s">
        <v>18783</v>
      </c>
      <c r="C151" t="s">
        <v>18784</v>
      </c>
      <c r="D151" s="9"/>
      <c r="E151" s="9"/>
      <c r="F151" s="9"/>
      <c r="G151" s="10">
        <v>44699</v>
      </c>
      <c r="H151" s="9" t="s">
        <v>18785</v>
      </c>
    </row>
    <row r="152" spans="1:8" x14ac:dyDescent="0.35">
      <c r="A152" t="s">
        <v>18786</v>
      </c>
      <c r="B152" t="s">
        <v>18787</v>
      </c>
      <c r="C152" t="s">
        <v>18788</v>
      </c>
      <c r="D152" s="9"/>
      <c r="E152" s="9"/>
      <c r="F152" s="9"/>
      <c r="G152" s="10">
        <v>44809</v>
      </c>
      <c r="H152" s="9" t="s">
        <v>18789</v>
      </c>
    </row>
    <row r="153" spans="1:8" x14ac:dyDescent="0.35">
      <c r="A153" t="s">
        <v>18790</v>
      </c>
      <c r="B153" t="s">
        <v>18791</v>
      </c>
      <c r="C153" t="s">
        <v>18792</v>
      </c>
      <c r="D153" s="9"/>
      <c r="E153" s="9"/>
      <c r="F153" s="9"/>
      <c r="G153" s="10">
        <v>44694</v>
      </c>
      <c r="H153" s="9" t="s">
        <v>18793</v>
      </c>
    </row>
    <row r="154" spans="1:8" x14ac:dyDescent="0.35">
      <c r="A154" t="s">
        <v>18794</v>
      </c>
      <c r="B154" t="s">
        <v>18795</v>
      </c>
      <c r="C154" t="s">
        <v>18796</v>
      </c>
      <c r="D154" s="9"/>
      <c r="E154" s="9"/>
      <c r="F154" s="9"/>
      <c r="G154" s="10">
        <v>45441</v>
      </c>
      <c r="H154" s="9" t="s">
        <v>18797</v>
      </c>
    </row>
    <row r="155" spans="1:8" x14ac:dyDescent="0.35">
      <c r="A155" t="s">
        <v>18798</v>
      </c>
      <c r="B155" t="s">
        <v>18799</v>
      </c>
      <c r="C155" t="s">
        <v>18800</v>
      </c>
      <c r="D155" s="9"/>
      <c r="E155" s="9"/>
      <c r="F155" s="9"/>
      <c r="G155" s="10">
        <v>45049</v>
      </c>
      <c r="H155" s="9" t="s">
        <v>18801</v>
      </c>
    </row>
    <row r="156" spans="1:8" x14ac:dyDescent="0.35">
      <c r="A156" t="s">
        <v>18802</v>
      </c>
      <c r="B156" t="s">
        <v>18803</v>
      </c>
      <c r="C156" t="s">
        <v>18804</v>
      </c>
      <c r="D156" s="9"/>
      <c r="E156" s="9"/>
      <c r="F156" s="9"/>
      <c r="G156" s="10">
        <v>44701</v>
      </c>
      <c r="H156" s="9" t="s">
        <v>18805</v>
      </c>
    </row>
    <row r="157" spans="1:8" x14ac:dyDescent="0.35">
      <c r="A157" t="s">
        <v>18806</v>
      </c>
      <c r="B157" t="s">
        <v>18807</v>
      </c>
      <c r="C157" t="s">
        <v>18808</v>
      </c>
      <c r="D157" s="9"/>
      <c r="E157" s="9"/>
      <c r="F157" s="9"/>
      <c r="G157" s="10">
        <v>44684</v>
      </c>
      <c r="H157" s="9" t="s">
        <v>18809</v>
      </c>
    </row>
    <row r="158" spans="1:8" x14ac:dyDescent="0.35">
      <c r="A158" t="s">
        <v>18810</v>
      </c>
      <c r="B158" t="s">
        <v>18811</v>
      </c>
      <c r="C158" t="s">
        <v>18812</v>
      </c>
      <c r="D158" s="9"/>
      <c r="E158" s="9"/>
      <c r="F158" s="9"/>
      <c r="G158" s="10">
        <v>45394</v>
      </c>
      <c r="H158" s="9" t="s">
        <v>18813</v>
      </c>
    </row>
    <row r="159" spans="1:8" x14ac:dyDescent="0.35">
      <c r="A159" t="s">
        <v>18814</v>
      </c>
      <c r="B159" t="s">
        <v>18815</v>
      </c>
      <c r="C159" t="s">
        <v>18816</v>
      </c>
      <c r="D159" s="9"/>
      <c r="E159" s="9"/>
      <c r="F159" s="9"/>
      <c r="G159" s="10">
        <v>45442</v>
      </c>
      <c r="H159" s="9" t="s">
        <v>18677</v>
      </c>
    </row>
    <row r="160" spans="1:8" x14ac:dyDescent="0.35">
      <c r="A160" t="s">
        <v>18817</v>
      </c>
      <c r="B160" t="s">
        <v>18818</v>
      </c>
      <c r="C160" t="s">
        <v>18819</v>
      </c>
      <c r="D160" s="9"/>
      <c r="E160" s="9"/>
      <c r="F160" s="9"/>
      <c r="G160" s="10">
        <v>45442</v>
      </c>
      <c r="H160" s="9" t="s">
        <v>18820</v>
      </c>
    </row>
    <row r="161" spans="1:8" x14ac:dyDescent="0.35">
      <c r="A161" t="s">
        <v>18821</v>
      </c>
      <c r="B161" t="s">
        <v>18822</v>
      </c>
      <c r="C161" t="s">
        <v>18823</v>
      </c>
      <c r="D161" s="9"/>
      <c r="E161" s="9"/>
      <c r="F161" s="9"/>
      <c r="G161" s="10">
        <v>45050</v>
      </c>
      <c r="H161" s="9" t="s">
        <v>18824</v>
      </c>
    </row>
    <row r="162" spans="1:8" x14ac:dyDescent="0.35">
      <c r="A162" t="s">
        <v>18825</v>
      </c>
      <c r="B162" t="s">
        <v>18826</v>
      </c>
      <c r="C162" t="s">
        <v>18827</v>
      </c>
      <c r="D162" s="9"/>
      <c r="E162" s="9"/>
      <c r="F162" s="9"/>
      <c r="G162" s="10">
        <v>45077</v>
      </c>
      <c r="H162" s="9" t="s">
        <v>18828</v>
      </c>
    </row>
    <row r="163" spans="1:8" x14ac:dyDescent="0.35">
      <c r="A163" t="s">
        <v>18829</v>
      </c>
      <c r="B163" t="s">
        <v>18830</v>
      </c>
      <c r="C163" t="s">
        <v>18831</v>
      </c>
      <c r="D163" s="9"/>
      <c r="E163" s="9"/>
      <c r="F163" s="9"/>
      <c r="G163" s="10">
        <v>44804</v>
      </c>
      <c r="H163" s="9" t="s">
        <v>18832</v>
      </c>
    </row>
    <row r="164" spans="1:8" x14ac:dyDescent="0.35">
      <c r="A164" t="s">
        <v>18833</v>
      </c>
      <c r="B164" t="s">
        <v>18834</v>
      </c>
      <c r="C164" t="s">
        <v>18835</v>
      </c>
      <c r="D164" s="9"/>
      <c r="E164" s="9"/>
      <c r="F164" s="9"/>
      <c r="G164" s="10">
        <v>44703</v>
      </c>
      <c r="H164" s="9" t="s">
        <v>18836</v>
      </c>
    </row>
    <row r="165" spans="1:8" x14ac:dyDescent="0.35">
      <c r="A165" t="s">
        <v>18837</v>
      </c>
      <c r="B165" t="s">
        <v>18838</v>
      </c>
      <c r="C165" t="s">
        <v>18839</v>
      </c>
      <c r="D165" s="9" t="s">
        <v>16212</v>
      </c>
      <c r="E165" s="9">
        <v>45435</v>
      </c>
      <c r="F165" s="9" t="s">
        <v>38</v>
      </c>
      <c r="G165" s="10">
        <v>45336</v>
      </c>
      <c r="H165" s="9" t="s">
        <v>17380</v>
      </c>
    </row>
    <row r="166" spans="1:8" x14ac:dyDescent="0.35">
      <c r="A166" t="s">
        <v>18840</v>
      </c>
      <c r="B166" t="s">
        <v>18841</v>
      </c>
      <c r="C166" t="s">
        <v>18842</v>
      </c>
      <c r="D166" s="9"/>
      <c r="E166" s="9"/>
      <c r="F166" s="9"/>
      <c r="G166" s="10">
        <v>45441</v>
      </c>
      <c r="H166" s="9" t="s">
        <v>18843</v>
      </c>
    </row>
    <row r="167" spans="1:8" x14ac:dyDescent="0.35">
      <c r="A167" t="s">
        <v>18844</v>
      </c>
      <c r="B167" t="s">
        <v>18845</v>
      </c>
      <c r="C167" t="s">
        <v>18846</v>
      </c>
      <c r="D167" s="9"/>
      <c r="E167" s="9"/>
      <c r="F167" s="9"/>
      <c r="G167" s="10">
        <v>44932</v>
      </c>
      <c r="H167" s="9" t="s">
        <v>18847</v>
      </c>
    </row>
    <row r="168" spans="1:8" x14ac:dyDescent="0.35">
      <c r="A168" t="s">
        <v>18848</v>
      </c>
      <c r="B168" t="s">
        <v>18849</v>
      </c>
      <c r="C168" t="s">
        <v>18850</v>
      </c>
      <c r="D168" s="9"/>
      <c r="E168" s="9"/>
      <c r="F168" s="9"/>
      <c r="G168" s="10">
        <v>44698</v>
      </c>
      <c r="H168" s="9" t="s">
        <v>18851</v>
      </c>
    </row>
    <row r="169" spans="1:8" x14ac:dyDescent="0.35">
      <c r="A169" t="s">
        <v>18852</v>
      </c>
      <c r="B169" t="s">
        <v>18853</v>
      </c>
      <c r="C169" t="s">
        <v>18854</v>
      </c>
      <c r="D169" s="9"/>
      <c r="E169" s="9"/>
      <c r="F169" s="9"/>
      <c r="G169" s="10">
        <v>45441</v>
      </c>
      <c r="H169" s="9" t="s">
        <v>18855</v>
      </c>
    </row>
    <row r="170" spans="1:8" x14ac:dyDescent="0.35">
      <c r="A170" t="s">
        <v>18856</v>
      </c>
      <c r="B170" t="s">
        <v>18857</v>
      </c>
      <c r="C170" t="s">
        <v>18858</v>
      </c>
      <c r="D170" s="9"/>
      <c r="E170" s="9"/>
      <c r="F170" s="9"/>
      <c r="G170" s="10">
        <v>45441</v>
      </c>
      <c r="H170" s="9" t="s">
        <v>18859</v>
      </c>
    </row>
    <row r="171" spans="1:8" x14ac:dyDescent="0.35">
      <c r="A171" t="s">
        <v>18860</v>
      </c>
      <c r="B171" t="s">
        <v>18861</v>
      </c>
      <c r="C171" t="s">
        <v>18862</v>
      </c>
      <c r="D171" s="9"/>
      <c r="E171" s="9"/>
      <c r="F171" s="9"/>
      <c r="G171" s="10">
        <v>44708</v>
      </c>
      <c r="H171" s="9" t="s">
        <v>18863</v>
      </c>
    </row>
    <row r="172" spans="1:8" x14ac:dyDescent="0.35">
      <c r="A172" t="s">
        <v>18864</v>
      </c>
      <c r="B172" t="s">
        <v>18865</v>
      </c>
      <c r="C172" t="s">
        <v>18540</v>
      </c>
      <c r="D172" s="9" t="s">
        <v>18866</v>
      </c>
      <c r="E172" s="9">
        <v>45422</v>
      </c>
      <c r="F172" s="9" t="s">
        <v>38</v>
      </c>
      <c r="G172" s="10">
        <v>44728</v>
      </c>
      <c r="H172" s="9" t="s">
        <v>18867</v>
      </c>
    </row>
    <row r="173" spans="1:8" x14ac:dyDescent="0.35">
      <c r="A173" t="s">
        <v>18868</v>
      </c>
      <c r="B173" t="s">
        <v>18869</v>
      </c>
      <c r="C173" t="s">
        <v>18870</v>
      </c>
      <c r="D173" s="9"/>
      <c r="E173" s="9"/>
      <c r="F173" s="9"/>
      <c r="G173" s="10">
        <v>45170</v>
      </c>
      <c r="H173" s="9" t="s">
        <v>18871</v>
      </c>
    </row>
    <row r="174" spans="1:8" x14ac:dyDescent="0.35">
      <c r="A174" t="s">
        <v>18872</v>
      </c>
      <c r="B174" t="s">
        <v>18873</v>
      </c>
      <c r="C174" t="s">
        <v>18874</v>
      </c>
      <c r="D174" s="9"/>
      <c r="E174" s="9"/>
      <c r="F174" s="9"/>
      <c r="G174" s="10">
        <v>45299</v>
      </c>
      <c r="H174" s="9" t="s">
        <v>18875</v>
      </c>
    </row>
    <row r="175" spans="1:8" x14ac:dyDescent="0.35">
      <c r="A175" t="s">
        <v>18876</v>
      </c>
      <c r="B175" t="s">
        <v>18877</v>
      </c>
      <c r="C175" t="s">
        <v>18878</v>
      </c>
      <c r="D175" s="9"/>
      <c r="E175" s="9"/>
      <c r="F175" s="9"/>
      <c r="G175" s="10">
        <v>45049</v>
      </c>
      <c r="H175" s="9" t="s">
        <v>18879</v>
      </c>
    </row>
    <row r="176" spans="1:8" x14ac:dyDescent="0.35">
      <c r="A176" t="s">
        <v>18880</v>
      </c>
      <c r="B176" t="s">
        <v>18881</v>
      </c>
      <c r="C176" t="s">
        <v>18882</v>
      </c>
      <c r="D176" s="9"/>
      <c r="E176" s="9"/>
      <c r="F176" s="9"/>
      <c r="G176" s="10">
        <v>44685</v>
      </c>
      <c r="H176" s="9" t="s">
        <v>18805</v>
      </c>
    </row>
    <row r="177" spans="1:8" x14ac:dyDescent="0.35">
      <c r="A177" t="s">
        <v>18883</v>
      </c>
      <c r="B177" t="s">
        <v>18884</v>
      </c>
      <c r="C177" t="s">
        <v>18885</v>
      </c>
      <c r="D177" s="9"/>
      <c r="E177" s="9"/>
      <c r="F177" s="9"/>
      <c r="G177" s="10">
        <v>45049</v>
      </c>
      <c r="H177" s="9" t="s">
        <v>18886</v>
      </c>
    </row>
    <row r="178" spans="1:8" x14ac:dyDescent="0.35">
      <c r="A178" t="s">
        <v>18887</v>
      </c>
      <c r="B178" t="s">
        <v>18888</v>
      </c>
      <c r="C178" t="s">
        <v>18889</v>
      </c>
      <c r="D178" s="9"/>
      <c r="E178" s="9"/>
      <c r="F178" s="9"/>
      <c r="G178" s="10">
        <v>44699</v>
      </c>
      <c r="H178" s="9" t="s">
        <v>18890</v>
      </c>
    </row>
    <row r="179" spans="1:8" x14ac:dyDescent="0.35">
      <c r="A179" t="s">
        <v>18891</v>
      </c>
      <c r="B179" t="s">
        <v>18892</v>
      </c>
      <c r="C179" t="s">
        <v>18893</v>
      </c>
      <c r="D179" s="9"/>
      <c r="E179" s="9"/>
      <c r="F179" s="9"/>
      <c r="G179" s="10">
        <v>45427</v>
      </c>
      <c r="H179" s="9" t="s">
        <v>18894</v>
      </c>
    </row>
    <row r="180" spans="1:8" x14ac:dyDescent="0.35">
      <c r="A180" t="s">
        <v>18895</v>
      </c>
      <c r="B180" t="s">
        <v>18896</v>
      </c>
      <c r="C180" t="s">
        <v>18897</v>
      </c>
      <c r="D180" s="9"/>
      <c r="E180" s="9"/>
      <c r="F180" s="9"/>
      <c r="G180" s="10">
        <v>45435</v>
      </c>
      <c r="H180" s="9" t="s">
        <v>18898</v>
      </c>
    </row>
    <row r="181" spans="1:8" x14ac:dyDescent="0.35">
      <c r="A181" t="s">
        <v>18899</v>
      </c>
      <c r="B181" t="s">
        <v>18900</v>
      </c>
      <c r="C181" t="s">
        <v>18889</v>
      </c>
      <c r="D181" s="9"/>
      <c r="E181" s="9"/>
      <c r="F181" s="9"/>
      <c r="G181" s="10">
        <v>44699</v>
      </c>
      <c r="H181" s="9" t="s">
        <v>18890</v>
      </c>
    </row>
    <row r="182" spans="1:8" x14ac:dyDescent="0.35">
      <c r="A182" t="s">
        <v>18901</v>
      </c>
      <c r="B182" t="s">
        <v>18902</v>
      </c>
      <c r="C182" t="s">
        <v>18889</v>
      </c>
      <c r="D182" s="9"/>
      <c r="E182" s="9"/>
      <c r="F182" s="9"/>
      <c r="G182" s="10">
        <v>44699</v>
      </c>
      <c r="H182" s="9" t="s">
        <v>18890</v>
      </c>
    </row>
    <row r="183" spans="1:8" x14ac:dyDescent="0.35">
      <c r="A183" t="s">
        <v>18903</v>
      </c>
      <c r="B183" t="s">
        <v>18904</v>
      </c>
      <c r="C183" t="s">
        <v>18905</v>
      </c>
      <c r="D183" s="9"/>
      <c r="E183" s="9"/>
      <c r="F183" s="9"/>
      <c r="G183" s="10">
        <v>45252</v>
      </c>
      <c r="H183" s="9" t="s">
        <v>18906</v>
      </c>
    </row>
    <row r="184" spans="1:8" x14ac:dyDescent="0.35">
      <c r="A184" t="s">
        <v>18907</v>
      </c>
      <c r="B184" t="s">
        <v>18908</v>
      </c>
      <c r="C184" t="s">
        <v>18889</v>
      </c>
      <c r="D184" s="9"/>
      <c r="E184" s="9"/>
      <c r="F184" s="9"/>
      <c r="G184" s="10">
        <v>44699</v>
      </c>
      <c r="H184" s="9" t="s">
        <v>18890</v>
      </c>
    </row>
    <row r="185" spans="1:8" x14ac:dyDescent="0.35">
      <c r="A185" t="s">
        <v>18909</v>
      </c>
      <c r="B185" t="s">
        <v>18910</v>
      </c>
      <c r="C185" t="s">
        <v>18911</v>
      </c>
      <c r="D185" s="9"/>
      <c r="E185" s="9"/>
      <c r="F185" s="9"/>
      <c r="G185" s="10">
        <v>44594</v>
      </c>
      <c r="H185" s="9" t="s">
        <v>18912</v>
      </c>
    </row>
    <row r="186" spans="1:8" x14ac:dyDescent="0.35">
      <c r="A186" t="s">
        <v>18913</v>
      </c>
      <c r="B186" t="s">
        <v>18914</v>
      </c>
      <c r="C186" t="s">
        <v>18915</v>
      </c>
      <c r="D186" s="9"/>
      <c r="E186" s="9"/>
      <c r="F186" s="9"/>
      <c r="G186" s="10">
        <v>45105</v>
      </c>
      <c r="H186" s="9" t="s">
        <v>18916</v>
      </c>
    </row>
    <row r="187" spans="1:8" x14ac:dyDescent="0.35">
      <c r="A187" t="s">
        <v>18917</v>
      </c>
      <c r="B187" t="s">
        <v>18918</v>
      </c>
      <c r="C187" t="s">
        <v>18919</v>
      </c>
      <c r="D187" s="9"/>
      <c r="E187" s="9"/>
      <c r="F187" s="9"/>
      <c r="G187" s="10">
        <v>44889</v>
      </c>
      <c r="H187" s="9" t="s">
        <v>18920</v>
      </c>
    </row>
    <row r="188" spans="1:8" x14ac:dyDescent="0.35">
      <c r="A188" t="s">
        <v>18921</v>
      </c>
      <c r="B188" t="s">
        <v>18922</v>
      </c>
      <c r="C188" t="s">
        <v>18923</v>
      </c>
      <c r="D188" s="9"/>
      <c r="E188" s="9"/>
      <c r="F188" s="9"/>
      <c r="G188" s="10">
        <v>45063</v>
      </c>
      <c r="H188" s="9" t="s">
        <v>18924</v>
      </c>
    </row>
    <row r="189" spans="1:8" x14ac:dyDescent="0.35">
      <c r="A189" t="s">
        <v>18925</v>
      </c>
      <c r="B189" t="s">
        <v>18926</v>
      </c>
      <c r="C189" t="s">
        <v>18927</v>
      </c>
      <c r="D189" s="9"/>
      <c r="E189" s="9"/>
      <c r="F189" s="9"/>
      <c r="G189" s="10">
        <v>45163</v>
      </c>
      <c r="H189" s="9" t="s">
        <v>18928</v>
      </c>
    </row>
    <row r="190" spans="1:8" x14ac:dyDescent="0.35">
      <c r="A190" t="s">
        <v>18929</v>
      </c>
      <c r="B190" t="s">
        <v>18930</v>
      </c>
      <c r="C190" t="s">
        <v>18931</v>
      </c>
      <c r="D190" s="9"/>
      <c r="E190" s="9"/>
      <c r="F190" s="9"/>
      <c r="G190" s="10">
        <v>45442</v>
      </c>
      <c r="H190" s="9" t="s">
        <v>18932</v>
      </c>
    </row>
    <row r="191" spans="1:8" x14ac:dyDescent="0.35">
      <c r="A191" t="s">
        <v>18933</v>
      </c>
      <c r="B191" t="s">
        <v>18934</v>
      </c>
      <c r="C191" t="s">
        <v>18935</v>
      </c>
      <c r="D191" s="9"/>
      <c r="E191" s="9"/>
      <c r="F191" s="9"/>
      <c r="G191" s="10">
        <v>44677</v>
      </c>
      <c r="H191" s="9" t="s">
        <v>18936</v>
      </c>
    </row>
    <row r="192" spans="1:8" x14ac:dyDescent="0.35">
      <c r="A192" t="s">
        <v>18937</v>
      </c>
      <c r="B192" t="s">
        <v>18938</v>
      </c>
      <c r="C192" t="s">
        <v>18939</v>
      </c>
      <c r="D192" s="9"/>
      <c r="E192" s="9"/>
      <c r="F192" s="9"/>
      <c r="G192" s="10">
        <v>45442</v>
      </c>
      <c r="H192" s="9" t="s">
        <v>18940</v>
      </c>
    </row>
    <row r="193" spans="1:8" x14ac:dyDescent="0.35">
      <c r="A193" t="s">
        <v>18941</v>
      </c>
      <c r="B193" t="s">
        <v>18942</v>
      </c>
      <c r="C193" t="s">
        <v>18943</v>
      </c>
      <c r="D193" s="9" t="s">
        <v>16070</v>
      </c>
      <c r="E193" s="9">
        <v>45747</v>
      </c>
      <c r="F193" s="9" t="s">
        <v>38</v>
      </c>
      <c r="G193" s="10">
        <v>45350</v>
      </c>
      <c r="H193" s="9" t="s">
        <v>18944</v>
      </c>
    </row>
    <row r="194" spans="1:8" x14ac:dyDescent="0.35">
      <c r="A194" t="s">
        <v>18945</v>
      </c>
      <c r="B194" t="s">
        <v>18946</v>
      </c>
      <c r="C194" t="s">
        <v>18947</v>
      </c>
      <c r="D194" s="9" t="s">
        <v>695</v>
      </c>
      <c r="E194" s="9">
        <v>44916</v>
      </c>
      <c r="F194" s="9" t="s">
        <v>38</v>
      </c>
      <c r="G194" s="10">
        <v>44826</v>
      </c>
      <c r="H194" s="9" t="s">
        <v>18948</v>
      </c>
    </row>
    <row r="195" spans="1:8" x14ac:dyDescent="0.35">
      <c r="A195" t="s">
        <v>18949</v>
      </c>
      <c r="B195" t="s">
        <v>18950</v>
      </c>
      <c r="C195" t="s">
        <v>18951</v>
      </c>
      <c r="D195" s="9"/>
      <c r="E195" s="9"/>
      <c r="F195" s="9"/>
      <c r="G195" s="10">
        <v>44713</v>
      </c>
      <c r="H195" s="9" t="s">
        <v>18952</v>
      </c>
    </row>
    <row r="196" spans="1:8" x14ac:dyDescent="0.35">
      <c r="A196" t="s">
        <v>18953</v>
      </c>
      <c r="B196" t="s">
        <v>18954</v>
      </c>
      <c r="C196" t="s">
        <v>18955</v>
      </c>
      <c r="D196" s="9"/>
      <c r="E196" s="9"/>
      <c r="F196" s="9"/>
      <c r="G196" s="10">
        <v>45069</v>
      </c>
      <c r="H196" s="9" t="s">
        <v>18956</v>
      </c>
    </row>
    <row r="197" spans="1:8" x14ac:dyDescent="0.35">
      <c r="A197" t="s">
        <v>18957</v>
      </c>
      <c r="B197" t="s">
        <v>18958</v>
      </c>
      <c r="C197" t="s">
        <v>18959</v>
      </c>
      <c r="D197" s="9"/>
      <c r="E197" s="9"/>
      <c r="F197" s="9"/>
      <c r="G197" s="10">
        <v>45385</v>
      </c>
      <c r="H197" s="9" t="s">
        <v>18960</v>
      </c>
    </row>
    <row r="198" spans="1:8" x14ac:dyDescent="0.35">
      <c r="A198" t="s">
        <v>18961</v>
      </c>
      <c r="B198" t="s">
        <v>18962</v>
      </c>
      <c r="C198" t="s">
        <v>18963</v>
      </c>
      <c r="D198" s="9" t="s">
        <v>18964</v>
      </c>
      <c r="E198" s="9">
        <v>45328</v>
      </c>
      <c r="F198" s="9" t="s">
        <v>38</v>
      </c>
      <c r="G198" s="10">
        <v>44844</v>
      </c>
      <c r="H198" s="9" t="s">
        <v>18965</v>
      </c>
    </row>
    <row r="199" spans="1:8" x14ac:dyDescent="0.35">
      <c r="A199" t="s">
        <v>18966</v>
      </c>
      <c r="B199" t="s">
        <v>18967</v>
      </c>
      <c r="C199" t="s">
        <v>18968</v>
      </c>
      <c r="D199" s="9"/>
      <c r="E199" s="9"/>
      <c r="F199" s="9"/>
      <c r="G199" s="10">
        <v>44690</v>
      </c>
      <c r="H199" s="9" t="s">
        <v>18969</v>
      </c>
    </row>
    <row r="200" spans="1:8" x14ac:dyDescent="0.35">
      <c r="A200" t="s">
        <v>18970</v>
      </c>
      <c r="B200" t="s">
        <v>18971</v>
      </c>
      <c r="C200" t="s">
        <v>18972</v>
      </c>
      <c r="D200" s="9"/>
      <c r="E200" s="9"/>
      <c r="F200" s="9"/>
      <c r="G200" s="10">
        <v>45085</v>
      </c>
      <c r="H200" s="9" t="s">
        <v>18973</v>
      </c>
    </row>
    <row r="201" spans="1:8" x14ac:dyDescent="0.35">
      <c r="A201" t="s">
        <v>18974</v>
      </c>
      <c r="B201" t="s">
        <v>18975</v>
      </c>
      <c r="C201" t="s">
        <v>18943</v>
      </c>
      <c r="D201" s="9" t="s">
        <v>16070</v>
      </c>
      <c r="E201" s="9">
        <v>45581</v>
      </c>
      <c r="F201" s="9" t="s">
        <v>38</v>
      </c>
      <c r="G201" s="10">
        <v>45350</v>
      </c>
      <c r="H201" s="9" t="s">
        <v>18944</v>
      </c>
    </row>
    <row r="202" spans="1:8" x14ac:dyDescent="0.35">
      <c r="A202" t="s">
        <v>18976</v>
      </c>
      <c r="B202" t="s">
        <v>18977</v>
      </c>
      <c r="C202" t="s">
        <v>18978</v>
      </c>
      <c r="D202" s="9"/>
      <c r="E202" s="9"/>
      <c r="F202" s="9"/>
      <c r="G202" s="10">
        <v>45014</v>
      </c>
      <c r="H202" s="9" t="s">
        <v>18979</v>
      </c>
    </row>
    <row r="203" spans="1:8" x14ac:dyDescent="0.35">
      <c r="A203" t="s">
        <v>18980</v>
      </c>
      <c r="B203" t="s">
        <v>18981</v>
      </c>
      <c r="C203" t="s">
        <v>18982</v>
      </c>
      <c r="D203" s="9"/>
      <c r="E203" s="9"/>
      <c r="F203" s="9"/>
      <c r="G203" s="10">
        <v>45447</v>
      </c>
      <c r="H203" s="9" t="s">
        <v>18983</v>
      </c>
    </row>
    <row r="204" spans="1:8" x14ac:dyDescent="0.35">
      <c r="A204" t="s">
        <v>18984</v>
      </c>
      <c r="B204" t="s">
        <v>18985</v>
      </c>
      <c r="C204" t="s">
        <v>18986</v>
      </c>
      <c r="D204" s="9"/>
      <c r="E204" s="9"/>
      <c r="F204" s="9"/>
      <c r="G204" s="10">
        <v>45447</v>
      </c>
      <c r="H204" s="9" t="s">
        <v>18987</v>
      </c>
    </row>
    <row r="205" spans="1:8" x14ac:dyDescent="0.35">
      <c r="A205" t="s">
        <v>18988</v>
      </c>
      <c r="B205" t="s">
        <v>18989</v>
      </c>
      <c r="C205" t="s">
        <v>18990</v>
      </c>
      <c r="D205" s="9"/>
      <c r="E205" s="9"/>
      <c r="F205" s="9"/>
      <c r="G205" s="10">
        <v>45447</v>
      </c>
      <c r="H205" s="9" t="s">
        <v>18991</v>
      </c>
    </row>
    <row r="206" spans="1:8" x14ac:dyDescent="0.35">
      <c r="A206" t="s">
        <v>18992</v>
      </c>
      <c r="B206" t="s">
        <v>18993</v>
      </c>
      <c r="C206" t="s">
        <v>18994</v>
      </c>
      <c r="D206" s="9" t="s">
        <v>17921</v>
      </c>
      <c r="E206" s="9">
        <v>45471</v>
      </c>
      <c r="F206" s="9" t="s">
        <v>38</v>
      </c>
      <c r="G206" s="10">
        <v>44992</v>
      </c>
      <c r="H206" s="9" t="s">
        <v>18995</v>
      </c>
    </row>
    <row r="207" spans="1:8" x14ac:dyDescent="0.35">
      <c r="A207" t="s">
        <v>18996</v>
      </c>
      <c r="B207" t="s">
        <v>18997</v>
      </c>
      <c r="C207" t="s">
        <v>18998</v>
      </c>
      <c r="D207" s="9"/>
      <c r="E207" s="9"/>
      <c r="F207" s="9"/>
      <c r="G207" s="10">
        <v>45447</v>
      </c>
      <c r="H207" s="9" t="s">
        <v>18999</v>
      </c>
    </row>
    <row r="208" spans="1:8" x14ac:dyDescent="0.35">
      <c r="A208" t="s">
        <v>19000</v>
      </c>
      <c r="B208" t="s">
        <v>19001</v>
      </c>
      <c r="C208" t="s">
        <v>19002</v>
      </c>
      <c r="D208" s="9"/>
      <c r="E208" s="9"/>
      <c r="F208" s="9"/>
      <c r="G208" s="10">
        <v>44614</v>
      </c>
      <c r="H208" s="9" t="s">
        <v>19003</v>
      </c>
    </row>
    <row r="209" spans="1:8" x14ac:dyDescent="0.35">
      <c r="A209" t="s">
        <v>19004</v>
      </c>
      <c r="B209" t="s">
        <v>19005</v>
      </c>
      <c r="C209" t="s">
        <v>19006</v>
      </c>
      <c r="D209" s="9"/>
      <c r="E209" s="9"/>
      <c r="F209" s="9"/>
      <c r="G209" s="10">
        <v>45077</v>
      </c>
      <c r="H209" s="9" t="s">
        <v>19007</v>
      </c>
    </row>
    <row r="210" spans="1:8" x14ac:dyDescent="0.35">
      <c r="A210" t="s">
        <v>19008</v>
      </c>
      <c r="B210" t="s">
        <v>19009</v>
      </c>
      <c r="C210" t="s">
        <v>19010</v>
      </c>
      <c r="D210" s="9"/>
      <c r="E210" s="9"/>
      <c r="F210" s="9"/>
      <c r="G210" s="10">
        <v>44874</v>
      </c>
      <c r="H210" s="9" t="s">
        <v>19011</v>
      </c>
    </row>
    <row r="211" spans="1:8" x14ac:dyDescent="0.35">
      <c r="A211" t="s">
        <v>19012</v>
      </c>
      <c r="B211" t="s">
        <v>19013</v>
      </c>
      <c r="C211" t="s">
        <v>19014</v>
      </c>
      <c r="D211" s="9"/>
      <c r="E211" s="9"/>
      <c r="F211" s="9"/>
      <c r="G211" s="10">
        <v>44946</v>
      </c>
      <c r="H211" s="9" t="s">
        <v>19015</v>
      </c>
    </row>
    <row r="212" spans="1:8" x14ac:dyDescent="0.35">
      <c r="A212" t="s">
        <v>19016</v>
      </c>
      <c r="B212" t="s">
        <v>19017</v>
      </c>
      <c r="C212" t="s">
        <v>19018</v>
      </c>
      <c r="D212" s="9"/>
      <c r="E212" s="9"/>
      <c r="F212" s="9"/>
      <c r="G212" s="10">
        <v>45218</v>
      </c>
      <c r="H212" s="9" t="s">
        <v>19019</v>
      </c>
    </row>
    <row r="213" spans="1:8" x14ac:dyDescent="0.35">
      <c r="A213" t="s">
        <v>19020</v>
      </c>
      <c r="B213" t="s">
        <v>19021</v>
      </c>
      <c r="C213" t="s">
        <v>19022</v>
      </c>
      <c r="D213" s="9"/>
      <c r="E213" s="9"/>
      <c r="F213" s="9"/>
      <c r="G213" s="10">
        <v>45007</v>
      </c>
      <c r="H213" s="9" t="s">
        <v>19023</v>
      </c>
    </row>
    <row r="214" spans="1:8" x14ac:dyDescent="0.35">
      <c r="A214" t="s">
        <v>19024</v>
      </c>
      <c r="B214" t="s">
        <v>19025</v>
      </c>
      <c r="C214" t="s">
        <v>19026</v>
      </c>
      <c r="D214" s="9"/>
      <c r="E214" s="9"/>
      <c r="F214" s="9"/>
      <c r="G214" s="10">
        <v>45082</v>
      </c>
      <c r="H214" s="9" t="s">
        <v>19027</v>
      </c>
    </row>
    <row r="215" spans="1:8" x14ac:dyDescent="0.35">
      <c r="A215" t="s">
        <v>19028</v>
      </c>
      <c r="B215" t="s">
        <v>19029</v>
      </c>
      <c r="C215" t="s">
        <v>19030</v>
      </c>
      <c r="D215" s="9"/>
      <c r="E215" s="9"/>
      <c r="F215" s="9"/>
      <c r="G215" s="10">
        <v>44705</v>
      </c>
      <c r="H215" s="9" t="s">
        <v>19031</v>
      </c>
    </row>
    <row r="216" spans="1:8" x14ac:dyDescent="0.35">
      <c r="A216" t="s">
        <v>19032</v>
      </c>
      <c r="B216" t="s">
        <v>19033</v>
      </c>
      <c r="C216" t="s">
        <v>19034</v>
      </c>
      <c r="D216" s="9"/>
      <c r="E216" s="9"/>
      <c r="F216" s="9"/>
      <c r="G216" s="10">
        <v>45447</v>
      </c>
      <c r="H216" s="9" t="s">
        <v>19035</v>
      </c>
    </row>
    <row r="217" spans="1:8" x14ac:dyDescent="0.35">
      <c r="A217" t="s">
        <v>19036</v>
      </c>
      <c r="B217" t="s">
        <v>19037</v>
      </c>
      <c r="C217" t="s">
        <v>19038</v>
      </c>
      <c r="D217" s="9"/>
      <c r="E217" s="9"/>
      <c r="F217" s="9"/>
      <c r="G217" s="10">
        <v>45447</v>
      </c>
      <c r="H217" s="9" t="s">
        <v>19039</v>
      </c>
    </row>
    <row r="218" spans="1:8" x14ac:dyDescent="0.35">
      <c r="A218" t="s">
        <v>19040</v>
      </c>
      <c r="B218" t="s">
        <v>19041</v>
      </c>
      <c r="C218" t="s">
        <v>19042</v>
      </c>
      <c r="D218" s="9"/>
      <c r="E218" s="9"/>
      <c r="F218" s="9"/>
      <c r="G218" s="10">
        <v>45447</v>
      </c>
      <c r="H218" s="9" t="s">
        <v>19043</v>
      </c>
    </row>
    <row r="219" spans="1:8" x14ac:dyDescent="0.35">
      <c r="A219" t="s">
        <v>19044</v>
      </c>
      <c r="B219" t="s">
        <v>19045</v>
      </c>
      <c r="C219" t="s">
        <v>19046</v>
      </c>
      <c r="D219" s="9" t="s">
        <v>16212</v>
      </c>
      <c r="E219" s="9">
        <v>45678</v>
      </c>
      <c r="F219" s="9" t="s">
        <v>38</v>
      </c>
      <c r="G219" s="10">
        <v>45440</v>
      </c>
      <c r="H219" s="9" t="s">
        <v>19047</v>
      </c>
    </row>
    <row r="220" spans="1:8" x14ac:dyDescent="0.35">
      <c r="A220" t="s">
        <v>19048</v>
      </c>
      <c r="B220" t="s">
        <v>19049</v>
      </c>
      <c r="C220" t="s">
        <v>19050</v>
      </c>
      <c r="D220" s="9"/>
      <c r="E220" s="9"/>
      <c r="F220" s="9"/>
      <c r="G220" s="10">
        <v>44974</v>
      </c>
      <c r="H220" s="9" t="s">
        <v>19051</v>
      </c>
    </row>
    <row r="221" spans="1:8" x14ac:dyDescent="0.35">
      <c r="A221" t="s">
        <v>19052</v>
      </c>
      <c r="B221" t="s">
        <v>19053</v>
      </c>
      <c r="C221" t="s">
        <v>19054</v>
      </c>
      <c r="D221" s="9" t="s">
        <v>41</v>
      </c>
      <c r="E221" s="9">
        <v>45485</v>
      </c>
      <c r="F221" s="9" t="s">
        <v>38</v>
      </c>
      <c r="G221" s="10">
        <v>45447</v>
      </c>
      <c r="H221" s="9" t="s">
        <v>19055</v>
      </c>
    </row>
    <row r="222" spans="1:8" x14ac:dyDescent="0.35">
      <c r="A222" t="s">
        <v>19056</v>
      </c>
      <c r="B222" t="s">
        <v>19057</v>
      </c>
      <c r="C222" t="s">
        <v>19058</v>
      </c>
      <c r="D222" s="9"/>
      <c r="E222" s="9"/>
      <c r="F222" s="9"/>
      <c r="G222" s="10">
        <v>45068</v>
      </c>
      <c r="H222" s="9" t="s">
        <v>19059</v>
      </c>
    </row>
    <row r="223" spans="1:8" x14ac:dyDescent="0.35">
      <c r="A223" t="s">
        <v>19060</v>
      </c>
      <c r="B223" t="s">
        <v>19061</v>
      </c>
      <c r="C223" t="s">
        <v>19062</v>
      </c>
      <c r="D223" s="9"/>
      <c r="E223" s="9"/>
      <c r="F223" s="9"/>
      <c r="G223" s="10">
        <v>44813</v>
      </c>
      <c r="H223" s="9" t="s">
        <v>19063</v>
      </c>
    </row>
    <row r="224" spans="1:8" x14ac:dyDescent="0.35">
      <c r="A224" t="s">
        <v>19064</v>
      </c>
      <c r="B224" t="s">
        <v>19065</v>
      </c>
      <c r="C224" t="s">
        <v>19066</v>
      </c>
      <c r="D224" s="9"/>
      <c r="E224" s="9"/>
      <c r="F224" s="9"/>
      <c r="G224" s="10">
        <v>45447</v>
      </c>
      <c r="H224" s="9" t="s">
        <v>19067</v>
      </c>
    </row>
    <row r="225" spans="1:8" x14ac:dyDescent="0.35">
      <c r="A225" t="s">
        <v>19068</v>
      </c>
      <c r="B225" t="s">
        <v>19069</v>
      </c>
      <c r="C225" t="s">
        <v>19070</v>
      </c>
      <c r="D225" s="9"/>
      <c r="E225" s="9"/>
      <c r="F225" s="9"/>
      <c r="G225" s="10">
        <v>45444</v>
      </c>
      <c r="H225" s="9" t="s">
        <v>19071</v>
      </c>
    </row>
    <row r="226" spans="1:8" x14ac:dyDescent="0.35">
      <c r="A226" t="s">
        <v>19072</v>
      </c>
      <c r="B226" t="s">
        <v>19073</v>
      </c>
      <c r="C226" t="s">
        <v>19074</v>
      </c>
      <c r="D226" s="9"/>
      <c r="E226" s="9"/>
      <c r="F226" s="9"/>
      <c r="G226" s="10">
        <v>44917</v>
      </c>
      <c r="H226" s="9" t="s">
        <v>19075</v>
      </c>
    </row>
    <row r="227" spans="1:8" x14ac:dyDescent="0.35">
      <c r="A227" t="s">
        <v>19076</v>
      </c>
      <c r="B227" t="s">
        <v>19077</v>
      </c>
      <c r="C227" t="s">
        <v>19078</v>
      </c>
      <c r="D227" s="9"/>
      <c r="E227" s="9"/>
      <c r="F227" s="9"/>
      <c r="G227" s="10">
        <v>44799</v>
      </c>
      <c r="H227" s="9" t="s">
        <v>19079</v>
      </c>
    </row>
    <row r="228" spans="1:8" x14ac:dyDescent="0.35">
      <c r="A228" t="s">
        <v>19080</v>
      </c>
      <c r="B228" t="s">
        <v>19081</v>
      </c>
      <c r="C228" t="s">
        <v>19082</v>
      </c>
      <c r="D228" s="9"/>
      <c r="E228" s="9"/>
      <c r="F228" s="9"/>
      <c r="G228" s="10">
        <v>45068</v>
      </c>
      <c r="H228" s="9" t="s">
        <v>19083</v>
      </c>
    </row>
    <row r="229" spans="1:8" x14ac:dyDescent="0.35">
      <c r="A229" t="s">
        <v>19084</v>
      </c>
      <c r="B229" t="s">
        <v>19085</v>
      </c>
      <c r="C229" t="s">
        <v>18885</v>
      </c>
      <c r="D229" s="9"/>
      <c r="E229" s="9"/>
      <c r="F229" s="9"/>
      <c r="G229" s="10">
        <v>45051</v>
      </c>
      <c r="H229" s="9" t="s">
        <v>19086</v>
      </c>
    </row>
    <row r="230" spans="1:8" x14ac:dyDescent="0.35">
      <c r="A230" t="s">
        <v>19087</v>
      </c>
      <c r="B230" t="s">
        <v>19088</v>
      </c>
      <c r="C230" t="s">
        <v>19089</v>
      </c>
      <c r="D230" s="9"/>
      <c r="E230" s="9"/>
      <c r="F230" s="9"/>
      <c r="G230" s="10">
        <v>45445</v>
      </c>
      <c r="H230" s="9" t="s">
        <v>19090</v>
      </c>
    </row>
    <row r="231" spans="1:8" x14ac:dyDescent="0.35">
      <c r="A231" t="s">
        <v>19091</v>
      </c>
      <c r="B231" t="s">
        <v>19092</v>
      </c>
      <c r="C231" t="s">
        <v>19093</v>
      </c>
      <c r="D231" s="9"/>
      <c r="E231" s="9"/>
      <c r="F231" s="9"/>
      <c r="G231" s="10">
        <v>45445</v>
      </c>
      <c r="H231" s="9" t="s">
        <v>19094</v>
      </c>
    </row>
    <row r="232" spans="1:8" x14ac:dyDescent="0.35">
      <c r="A232" t="s">
        <v>19095</v>
      </c>
      <c r="B232" t="s">
        <v>19096</v>
      </c>
      <c r="C232" t="s">
        <v>19097</v>
      </c>
      <c r="D232" s="9"/>
      <c r="E232" s="9"/>
      <c r="F232" s="9"/>
      <c r="G232" s="10">
        <v>45446</v>
      </c>
      <c r="H232" s="9" t="s">
        <v>19098</v>
      </c>
    </row>
    <row r="233" spans="1:8" x14ac:dyDescent="0.35">
      <c r="A233" t="s">
        <v>19099</v>
      </c>
      <c r="B233" t="s">
        <v>19100</v>
      </c>
      <c r="C233" t="s">
        <v>19101</v>
      </c>
      <c r="D233" s="9"/>
      <c r="E233" s="9"/>
      <c r="F233" s="9"/>
      <c r="G233" s="10">
        <v>44711</v>
      </c>
      <c r="H233" s="9" t="s">
        <v>19102</v>
      </c>
    </row>
    <row r="234" spans="1:8" x14ac:dyDescent="0.35">
      <c r="A234" t="s">
        <v>19103</v>
      </c>
      <c r="B234" t="s">
        <v>19104</v>
      </c>
      <c r="C234" t="s">
        <v>19105</v>
      </c>
      <c r="D234" s="9"/>
      <c r="E234" s="9"/>
      <c r="F234" s="9"/>
      <c r="G234" s="10">
        <v>44746</v>
      </c>
      <c r="H234" s="9" t="s">
        <v>19106</v>
      </c>
    </row>
    <row r="235" spans="1:8" x14ac:dyDescent="0.35">
      <c r="A235" t="s">
        <v>19107</v>
      </c>
      <c r="B235" t="s">
        <v>19108</v>
      </c>
      <c r="C235" t="s">
        <v>19109</v>
      </c>
      <c r="D235" s="9"/>
      <c r="E235" s="9"/>
      <c r="F235" s="9"/>
      <c r="G235" s="10">
        <v>45076</v>
      </c>
      <c r="H235" s="9" t="s">
        <v>19110</v>
      </c>
    </row>
    <row r="236" spans="1:8" x14ac:dyDescent="0.35">
      <c r="A236" t="s">
        <v>19111</v>
      </c>
      <c r="B236" t="s">
        <v>19112</v>
      </c>
      <c r="C236" t="s">
        <v>19113</v>
      </c>
      <c r="D236" s="9"/>
      <c r="E236" s="9"/>
      <c r="F236" s="9"/>
      <c r="G236" s="10">
        <v>44816</v>
      </c>
      <c r="H236" s="9" t="s">
        <v>19114</v>
      </c>
    </row>
    <row r="237" spans="1:8" x14ac:dyDescent="0.35">
      <c r="A237" t="s">
        <v>19115</v>
      </c>
      <c r="B237" t="s">
        <v>19116</v>
      </c>
      <c r="C237" t="s">
        <v>19117</v>
      </c>
      <c r="D237" s="9"/>
      <c r="E237" s="9"/>
      <c r="F237" s="9"/>
      <c r="G237" s="10">
        <v>44798</v>
      </c>
      <c r="H237" s="9" t="s">
        <v>19118</v>
      </c>
    </row>
    <row r="238" spans="1:8" x14ac:dyDescent="0.35">
      <c r="A238" t="s">
        <v>19119</v>
      </c>
      <c r="B238" t="s">
        <v>19120</v>
      </c>
      <c r="C238" t="s">
        <v>19121</v>
      </c>
      <c r="D238" s="9" t="s">
        <v>19122</v>
      </c>
      <c r="E238" s="9">
        <v>45457</v>
      </c>
      <c r="F238" s="9" t="s">
        <v>38</v>
      </c>
      <c r="G238" s="10">
        <v>45401</v>
      </c>
      <c r="H238" s="9" t="s">
        <v>19123</v>
      </c>
    </row>
    <row r="239" spans="1:8" x14ac:dyDescent="0.35">
      <c r="A239" t="s">
        <v>19124</v>
      </c>
      <c r="B239" t="s">
        <v>19125</v>
      </c>
      <c r="C239" t="s">
        <v>19126</v>
      </c>
      <c r="D239" s="9"/>
      <c r="E239" s="9"/>
      <c r="F239" s="9"/>
      <c r="G239" s="10">
        <v>45446</v>
      </c>
      <c r="H239" s="9" t="s">
        <v>19127</v>
      </c>
    </row>
    <row r="240" spans="1:8" x14ac:dyDescent="0.35">
      <c r="A240" t="s">
        <v>19128</v>
      </c>
      <c r="B240" t="s">
        <v>19129</v>
      </c>
      <c r="C240" t="s">
        <v>19130</v>
      </c>
      <c r="D240" s="9"/>
      <c r="E240" s="9"/>
      <c r="F240" s="9"/>
      <c r="G240" s="10">
        <v>44717</v>
      </c>
      <c r="H240" s="9" t="s">
        <v>19131</v>
      </c>
    </row>
    <row r="241" spans="1:8" x14ac:dyDescent="0.35">
      <c r="A241" t="s">
        <v>19132</v>
      </c>
      <c r="B241" t="s">
        <v>19133</v>
      </c>
      <c r="C241" t="s">
        <v>19134</v>
      </c>
      <c r="D241" s="9"/>
      <c r="E241" s="9"/>
      <c r="F241" s="9"/>
      <c r="G241" s="10">
        <v>44689</v>
      </c>
      <c r="H241" s="9" t="s">
        <v>19135</v>
      </c>
    </row>
    <row r="242" spans="1:8" x14ac:dyDescent="0.35">
      <c r="A242" t="s">
        <v>19136</v>
      </c>
      <c r="B242" t="s">
        <v>19137</v>
      </c>
      <c r="C242" t="s">
        <v>19138</v>
      </c>
      <c r="D242" s="9"/>
      <c r="E242" s="9"/>
      <c r="F242" s="9"/>
      <c r="G242" s="10">
        <v>45054</v>
      </c>
      <c r="H242" s="9" t="s">
        <v>19139</v>
      </c>
    </row>
    <row r="243" spans="1:8" x14ac:dyDescent="0.35">
      <c r="A243" t="s">
        <v>19140</v>
      </c>
      <c r="B243" t="s">
        <v>19141</v>
      </c>
      <c r="C243" t="s">
        <v>19142</v>
      </c>
      <c r="D243" s="9"/>
      <c r="E243" s="9"/>
      <c r="F243" s="9"/>
      <c r="G243" s="10">
        <v>45233</v>
      </c>
      <c r="H243" s="9" t="s">
        <v>19143</v>
      </c>
    </row>
    <row r="244" spans="1:8" x14ac:dyDescent="0.35">
      <c r="A244" t="s">
        <v>19144</v>
      </c>
      <c r="B244" t="s">
        <v>19145</v>
      </c>
      <c r="C244" t="s">
        <v>19146</v>
      </c>
      <c r="D244" s="9"/>
      <c r="E244" s="9"/>
      <c r="F244" s="9"/>
      <c r="G244" s="10">
        <v>45444</v>
      </c>
      <c r="H244" s="9" t="s">
        <v>39</v>
      </c>
    </row>
    <row r="245" spans="1:8" x14ac:dyDescent="0.35">
      <c r="A245" t="s">
        <v>19147</v>
      </c>
      <c r="B245" t="s">
        <v>19148</v>
      </c>
      <c r="C245" t="s">
        <v>19149</v>
      </c>
      <c r="D245" s="9" t="s">
        <v>19150</v>
      </c>
      <c r="E245" s="9">
        <v>44761</v>
      </c>
      <c r="F245" s="9" t="s">
        <v>38</v>
      </c>
      <c r="G245" s="10">
        <v>44687</v>
      </c>
      <c r="H245" s="9" t="s">
        <v>19151</v>
      </c>
    </row>
    <row r="246" spans="1:8" x14ac:dyDescent="0.35">
      <c r="A246" t="s">
        <v>19152</v>
      </c>
      <c r="B246" t="s">
        <v>19153</v>
      </c>
      <c r="C246" t="s">
        <v>19154</v>
      </c>
      <c r="D246" s="9"/>
      <c r="E246" s="9"/>
      <c r="F246" s="9"/>
      <c r="G246" s="10">
        <v>44693</v>
      </c>
      <c r="H246" s="9" t="s">
        <v>19155</v>
      </c>
    </row>
    <row r="247" spans="1:8" x14ac:dyDescent="0.35">
      <c r="A247" t="s">
        <v>19156</v>
      </c>
      <c r="B247" t="s">
        <v>19157</v>
      </c>
      <c r="C247" t="s">
        <v>19158</v>
      </c>
      <c r="D247" s="9"/>
      <c r="E247" s="9"/>
      <c r="F247" s="9"/>
      <c r="G247" s="10">
        <v>44812</v>
      </c>
      <c r="H247" s="9" t="s">
        <v>19159</v>
      </c>
    </row>
    <row r="248" spans="1:8" x14ac:dyDescent="0.35">
      <c r="A248" t="s">
        <v>19160</v>
      </c>
      <c r="B248" t="s">
        <v>19161</v>
      </c>
      <c r="C248" t="s">
        <v>19162</v>
      </c>
      <c r="D248" s="9"/>
      <c r="E248" s="9"/>
      <c r="F248" s="9"/>
      <c r="G248" s="10">
        <v>45400</v>
      </c>
      <c r="H248" s="9" t="s">
        <v>19163</v>
      </c>
    </row>
    <row r="249" spans="1:8" x14ac:dyDescent="0.35">
      <c r="A249" t="s">
        <v>19164</v>
      </c>
      <c r="B249" t="s">
        <v>19165</v>
      </c>
      <c r="C249" t="s">
        <v>19166</v>
      </c>
      <c r="D249" s="9"/>
      <c r="E249" s="9"/>
      <c r="F249" s="9"/>
      <c r="G249" s="10">
        <v>45071</v>
      </c>
      <c r="H249" s="9" t="s">
        <v>19167</v>
      </c>
    </row>
    <row r="250" spans="1:8" x14ac:dyDescent="0.35">
      <c r="A250" t="s">
        <v>19168</v>
      </c>
      <c r="B250" t="s">
        <v>19169</v>
      </c>
      <c r="C250" t="s">
        <v>19170</v>
      </c>
      <c r="D250" s="9"/>
      <c r="E250" s="9"/>
      <c r="F250" s="9"/>
      <c r="G250" s="10">
        <v>44834</v>
      </c>
      <c r="H250" s="9" t="s">
        <v>19171</v>
      </c>
    </row>
    <row r="251" spans="1:8" x14ac:dyDescent="0.35">
      <c r="A251" t="s">
        <v>19172</v>
      </c>
      <c r="B251" t="s">
        <v>19173</v>
      </c>
      <c r="C251" t="s">
        <v>19174</v>
      </c>
      <c r="D251" s="9"/>
      <c r="E251" s="9"/>
      <c r="F251" s="9"/>
      <c r="G251" s="10">
        <v>44701</v>
      </c>
      <c r="H251" s="9" t="s">
        <v>19175</v>
      </c>
    </row>
    <row r="252" spans="1:8" x14ac:dyDescent="0.35">
      <c r="A252" t="s">
        <v>19176</v>
      </c>
      <c r="B252" t="s">
        <v>19177</v>
      </c>
      <c r="C252" t="s">
        <v>19178</v>
      </c>
      <c r="D252" s="9" t="s">
        <v>16284</v>
      </c>
      <c r="E252" s="9">
        <v>45372</v>
      </c>
      <c r="F252" s="9" t="s">
        <v>38</v>
      </c>
      <c r="G252" s="10">
        <v>45082</v>
      </c>
      <c r="H252" s="9" t="s">
        <v>19179</v>
      </c>
    </row>
    <row r="253" spans="1:8" x14ac:dyDescent="0.35">
      <c r="A253" t="s">
        <v>19180</v>
      </c>
      <c r="B253" t="s">
        <v>19181</v>
      </c>
      <c r="C253" t="s">
        <v>19182</v>
      </c>
      <c r="D253" s="9"/>
      <c r="E253" s="9"/>
      <c r="F253" s="9"/>
      <c r="G253" s="10">
        <v>44999</v>
      </c>
      <c r="H253" s="9" t="s">
        <v>19183</v>
      </c>
    </row>
    <row r="254" spans="1:8" x14ac:dyDescent="0.35">
      <c r="A254" t="s">
        <v>19184</v>
      </c>
      <c r="B254" t="s">
        <v>19185</v>
      </c>
      <c r="C254" t="s">
        <v>19186</v>
      </c>
      <c r="D254" s="9" t="s">
        <v>19187</v>
      </c>
      <c r="E254" s="9">
        <v>45832</v>
      </c>
      <c r="F254" s="9" t="s">
        <v>38</v>
      </c>
      <c r="G254" s="10">
        <v>45029</v>
      </c>
      <c r="H254" s="9" t="s">
        <v>19188</v>
      </c>
    </row>
    <row r="255" spans="1:8" x14ac:dyDescent="0.35">
      <c r="A255" t="s">
        <v>19189</v>
      </c>
      <c r="B255" t="s">
        <v>19190</v>
      </c>
      <c r="C255" t="s">
        <v>19191</v>
      </c>
      <c r="D255" s="9" t="s">
        <v>19192</v>
      </c>
      <c r="E255" s="9">
        <v>45422</v>
      </c>
      <c r="F255" s="9" t="s">
        <v>38</v>
      </c>
      <c r="G255" s="10">
        <v>44907</v>
      </c>
      <c r="H255" s="9" t="s">
        <v>19193</v>
      </c>
    </row>
    <row r="256" spans="1:8" x14ac:dyDescent="0.35">
      <c r="A256" t="s">
        <v>19194</v>
      </c>
      <c r="B256" t="s">
        <v>19195</v>
      </c>
      <c r="C256" t="s">
        <v>19196</v>
      </c>
      <c r="D256" s="9"/>
      <c r="E256" s="9"/>
      <c r="F256" s="9"/>
      <c r="G256" s="10">
        <v>44704</v>
      </c>
      <c r="H256" s="9" t="s">
        <v>19197</v>
      </c>
    </row>
    <row r="257" spans="1:8" x14ac:dyDescent="0.35">
      <c r="A257" t="s">
        <v>19198</v>
      </c>
      <c r="B257" t="s">
        <v>19199</v>
      </c>
      <c r="C257" t="s">
        <v>19200</v>
      </c>
      <c r="D257" s="9"/>
      <c r="E257" s="9"/>
      <c r="F257" s="9"/>
      <c r="G257" s="10">
        <v>45446</v>
      </c>
      <c r="H257" s="9" t="s">
        <v>19201</v>
      </c>
    </row>
    <row r="258" spans="1:8" x14ac:dyDescent="0.35">
      <c r="A258" t="s">
        <v>19202</v>
      </c>
      <c r="B258" t="s">
        <v>19203</v>
      </c>
      <c r="C258" t="s">
        <v>19204</v>
      </c>
      <c r="D258" s="9"/>
      <c r="E258" s="9"/>
      <c r="F258" s="9"/>
      <c r="G258" s="10">
        <v>44809</v>
      </c>
      <c r="H258" s="9" t="s">
        <v>19205</v>
      </c>
    </row>
    <row r="259" spans="1:8" x14ac:dyDescent="0.35">
      <c r="A259" t="s">
        <v>19206</v>
      </c>
      <c r="B259" t="s">
        <v>19207</v>
      </c>
      <c r="C259" t="s">
        <v>19208</v>
      </c>
      <c r="D259" s="9"/>
      <c r="E259" s="9"/>
      <c r="F259" s="9"/>
      <c r="G259" s="10">
        <v>45047</v>
      </c>
      <c r="H259" s="9" t="s">
        <v>19209</v>
      </c>
    </row>
    <row r="260" spans="1:8" x14ac:dyDescent="0.35">
      <c r="A260" t="s">
        <v>19210</v>
      </c>
      <c r="B260" t="s">
        <v>19211</v>
      </c>
      <c r="C260" t="s">
        <v>19212</v>
      </c>
      <c r="D260" s="9"/>
      <c r="E260" s="9"/>
      <c r="F260" s="9"/>
      <c r="G260" s="10">
        <v>45054</v>
      </c>
      <c r="H260" s="9" t="s">
        <v>19213</v>
      </c>
    </row>
    <row r="261" spans="1:8" x14ac:dyDescent="0.35">
      <c r="A261" t="s">
        <v>19214</v>
      </c>
      <c r="B261" t="s">
        <v>19215</v>
      </c>
      <c r="C261" t="s">
        <v>19216</v>
      </c>
      <c r="D261" s="9"/>
      <c r="E261" s="9"/>
      <c r="F261" s="9"/>
      <c r="G261" s="10">
        <v>45054</v>
      </c>
      <c r="H261" s="9" t="s">
        <v>19217</v>
      </c>
    </row>
    <row r="262" spans="1:8" x14ac:dyDescent="0.35">
      <c r="A262" t="s">
        <v>19218</v>
      </c>
      <c r="B262" t="s">
        <v>19219</v>
      </c>
      <c r="C262" t="s">
        <v>19220</v>
      </c>
      <c r="D262" s="9"/>
      <c r="E262" s="9"/>
      <c r="F262" s="9"/>
      <c r="G262" s="10">
        <v>45340</v>
      </c>
      <c r="H262" s="9" t="s">
        <v>19221</v>
      </c>
    </row>
    <row r="263" spans="1:8" x14ac:dyDescent="0.35">
      <c r="A263" t="s">
        <v>19222</v>
      </c>
      <c r="B263" t="s">
        <v>19223</v>
      </c>
      <c r="C263" t="s">
        <v>19224</v>
      </c>
      <c r="D263" s="9"/>
      <c r="E263" s="9"/>
      <c r="F263" s="9"/>
      <c r="G263" s="10">
        <v>45033</v>
      </c>
      <c r="H263" s="9" t="s">
        <v>19225</v>
      </c>
    </row>
    <row r="264" spans="1:8" x14ac:dyDescent="0.35">
      <c r="A264" t="s">
        <v>19226</v>
      </c>
      <c r="B264" t="s">
        <v>19227</v>
      </c>
      <c r="C264" t="s">
        <v>19228</v>
      </c>
      <c r="D264" s="9"/>
      <c r="E264" s="9"/>
      <c r="F264" s="9"/>
      <c r="G264" s="10">
        <v>45445</v>
      </c>
      <c r="H264" s="9" t="s">
        <v>19229</v>
      </c>
    </row>
    <row r="265" spans="1:8" x14ac:dyDescent="0.35">
      <c r="A265" t="s">
        <v>19230</v>
      </c>
      <c r="B265" t="s">
        <v>19231</v>
      </c>
      <c r="C265" t="s">
        <v>19232</v>
      </c>
      <c r="D265" s="9"/>
      <c r="E265" s="9"/>
      <c r="F265" s="9"/>
      <c r="G265" s="10">
        <v>45077</v>
      </c>
      <c r="H265" s="9" t="s">
        <v>19233</v>
      </c>
    </row>
    <row r="266" spans="1:8" x14ac:dyDescent="0.35">
      <c r="A266" t="s">
        <v>19234</v>
      </c>
      <c r="B266" t="s">
        <v>19235</v>
      </c>
      <c r="C266" t="s">
        <v>19236</v>
      </c>
      <c r="D266" s="9"/>
      <c r="E266" s="9"/>
      <c r="F266" s="9"/>
      <c r="G266" s="10">
        <v>45446</v>
      </c>
      <c r="H266" s="9" t="s">
        <v>17615</v>
      </c>
    </row>
    <row r="267" spans="1:8" x14ac:dyDescent="0.35">
      <c r="A267" t="s">
        <v>19237</v>
      </c>
      <c r="B267" t="s">
        <v>19238</v>
      </c>
      <c r="C267" t="s">
        <v>19841</v>
      </c>
      <c r="D267" s="9"/>
      <c r="E267" s="9"/>
      <c r="F267" s="9"/>
      <c r="G267" s="10">
        <v>45070</v>
      </c>
      <c r="H267" s="9" t="s">
        <v>19239</v>
      </c>
    </row>
    <row r="268" spans="1:8" x14ac:dyDescent="0.35">
      <c r="A268" t="s">
        <v>19240</v>
      </c>
      <c r="B268" t="s">
        <v>19241</v>
      </c>
      <c r="C268" t="s">
        <v>19842</v>
      </c>
      <c r="D268" s="9"/>
      <c r="E268" s="9"/>
      <c r="F268" s="9"/>
      <c r="G268" s="10">
        <v>44711</v>
      </c>
      <c r="H268" s="9" t="s">
        <v>19242</v>
      </c>
    </row>
    <row r="269" spans="1:8" x14ac:dyDescent="0.35">
      <c r="A269" t="s">
        <v>19243</v>
      </c>
      <c r="B269" t="s">
        <v>19244</v>
      </c>
      <c r="C269" t="s">
        <v>19843</v>
      </c>
      <c r="D269" s="9"/>
      <c r="E269" s="9"/>
      <c r="F269" s="9"/>
      <c r="G269" s="10">
        <v>44690</v>
      </c>
      <c r="H269" s="9" t="s">
        <v>19245</v>
      </c>
    </row>
    <row r="270" spans="1:8" x14ac:dyDescent="0.35">
      <c r="A270" t="s">
        <v>19246</v>
      </c>
      <c r="B270" t="s">
        <v>19247</v>
      </c>
      <c r="C270" t="s">
        <v>19844</v>
      </c>
      <c r="D270" s="9"/>
      <c r="E270" s="9"/>
      <c r="F270" s="9"/>
      <c r="G270" s="10">
        <v>44639</v>
      </c>
      <c r="H270" s="9" t="s">
        <v>19248</v>
      </c>
    </row>
    <row r="271" spans="1:8" x14ac:dyDescent="0.35">
      <c r="A271" t="s">
        <v>19249</v>
      </c>
      <c r="B271" t="s">
        <v>19250</v>
      </c>
      <c r="C271" t="s">
        <v>19251</v>
      </c>
      <c r="D271" s="9"/>
      <c r="E271" s="9"/>
      <c r="F271" s="9"/>
      <c r="G271" s="10">
        <v>44686</v>
      </c>
      <c r="H271" s="9" t="s">
        <v>19252</v>
      </c>
    </row>
    <row r="272" spans="1:8" x14ac:dyDescent="0.35">
      <c r="A272" t="s">
        <v>19253</v>
      </c>
      <c r="B272" t="s">
        <v>19254</v>
      </c>
      <c r="C272" t="s">
        <v>19255</v>
      </c>
      <c r="D272" s="9"/>
      <c r="E272" s="9"/>
      <c r="F272" s="9"/>
      <c r="G272" s="10">
        <v>44686</v>
      </c>
      <c r="H272" s="9" t="s">
        <v>19256</v>
      </c>
    </row>
    <row r="273" spans="1:8" x14ac:dyDescent="0.35">
      <c r="A273" t="s">
        <v>19257</v>
      </c>
      <c r="B273" t="s">
        <v>19258</v>
      </c>
      <c r="C273" t="s">
        <v>19259</v>
      </c>
      <c r="D273" s="9"/>
      <c r="E273" s="9"/>
      <c r="F273" s="9"/>
      <c r="G273" s="10">
        <v>45445</v>
      </c>
      <c r="H273" s="9" t="s">
        <v>19260</v>
      </c>
    </row>
    <row r="274" spans="1:8" x14ac:dyDescent="0.35">
      <c r="A274" t="s">
        <v>19261</v>
      </c>
      <c r="B274" t="s">
        <v>19262</v>
      </c>
      <c r="C274" t="s">
        <v>19263</v>
      </c>
      <c r="D274" s="9"/>
      <c r="E274" s="9"/>
      <c r="F274" s="9"/>
      <c r="G274" s="10">
        <v>44799</v>
      </c>
      <c r="H274" s="9" t="s">
        <v>19264</v>
      </c>
    </row>
    <row r="275" spans="1:8" x14ac:dyDescent="0.35">
      <c r="A275" t="s">
        <v>19265</v>
      </c>
      <c r="B275" t="s">
        <v>19266</v>
      </c>
      <c r="C275" t="s">
        <v>19267</v>
      </c>
      <c r="D275" s="9"/>
      <c r="E275" s="9"/>
      <c r="F275" s="9"/>
      <c r="G275" s="10">
        <v>45445</v>
      </c>
      <c r="H275" s="9" t="s">
        <v>19268</v>
      </c>
    </row>
    <row r="276" spans="1:8" x14ac:dyDescent="0.35">
      <c r="A276" t="s">
        <v>19269</v>
      </c>
      <c r="B276" t="s">
        <v>19270</v>
      </c>
      <c r="C276" t="s">
        <v>19271</v>
      </c>
      <c r="D276" s="9"/>
      <c r="E276" s="9"/>
      <c r="F276" s="9"/>
      <c r="G276" s="10">
        <v>45446</v>
      </c>
      <c r="H276" s="9" t="s">
        <v>19272</v>
      </c>
    </row>
    <row r="277" spans="1:8" x14ac:dyDescent="0.35">
      <c r="A277" t="s">
        <v>19273</v>
      </c>
      <c r="B277" t="s">
        <v>19274</v>
      </c>
      <c r="C277" t="s">
        <v>19275</v>
      </c>
      <c r="D277" s="9"/>
      <c r="E277" s="9"/>
      <c r="F277" s="9"/>
      <c r="G277" s="10">
        <v>45055</v>
      </c>
      <c r="H277" s="9" t="s">
        <v>19276</v>
      </c>
    </row>
    <row r="278" spans="1:8" x14ac:dyDescent="0.35">
      <c r="A278" t="s">
        <v>19277</v>
      </c>
      <c r="B278" t="s">
        <v>19278</v>
      </c>
      <c r="C278" t="s">
        <v>19279</v>
      </c>
      <c r="D278" s="9"/>
      <c r="E278" s="9"/>
      <c r="F278" s="9"/>
      <c r="G278" s="10">
        <v>45444</v>
      </c>
      <c r="H278" s="9" t="s">
        <v>19280</v>
      </c>
    </row>
    <row r="279" spans="1:8" x14ac:dyDescent="0.35">
      <c r="A279" t="s">
        <v>19281</v>
      </c>
      <c r="B279" t="s">
        <v>19282</v>
      </c>
      <c r="C279" t="s">
        <v>19283</v>
      </c>
      <c r="D279" s="9"/>
      <c r="E279" s="9"/>
      <c r="F279" s="9"/>
      <c r="G279" s="10">
        <v>44763</v>
      </c>
      <c r="H279" s="9" t="s">
        <v>19284</v>
      </c>
    </row>
    <row r="280" spans="1:8" x14ac:dyDescent="0.35">
      <c r="A280" t="s">
        <v>19285</v>
      </c>
      <c r="B280" t="s">
        <v>19286</v>
      </c>
      <c r="C280" t="s">
        <v>19287</v>
      </c>
      <c r="D280" s="9"/>
      <c r="E280" s="9"/>
      <c r="F280" s="9"/>
      <c r="G280" s="10">
        <v>45445</v>
      </c>
      <c r="H280" s="9" t="s">
        <v>19288</v>
      </c>
    </row>
    <row r="281" spans="1:8" x14ac:dyDescent="0.35">
      <c r="A281" t="s">
        <v>19289</v>
      </c>
      <c r="B281" t="s">
        <v>19290</v>
      </c>
      <c r="C281" t="s">
        <v>19291</v>
      </c>
      <c r="D281" s="9"/>
      <c r="E281" s="9"/>
      <c r="F281" s="9"/>
      <c r="G281" s="10">
        <v>44806</v>
      </c>
      <c r="H281" s="9" t="s">
        <v>19292</v>
      </c>
    </row>
    <row r="282" spans="1:8" x14ac:dyDescent="0.35">
      <c r="A282" t="s">
        <v>19293</v>
      </c>
      <c r="B282" t="s">
        <v>19294</v>
      </c>
      <c r="C282" t="s">
        <v>19295</v>
      </c>
      <c r="D282" s="9" t="s">
        <v>19296</v>
      </c>
      <c r="E282" s="9">
        <v>45476</v>
      </c>
      <c r="F282" s="9" t="s">
        <v>38</v>
      </c>
      <c r="G282" s="10">
        <v>45022</v>
      </c>
      <c r="H282" s="9" t="s">
        <v>19297</v>
      </c>
    </row>
    <row r="283" spans="1:8" x14ac:dyDescent="0.35">
      <c r="A283" t="s">
        <v>19298</v>
      </c>
      <c r="B283" t="s">
        <v>19299</v>
      </c>
      <c r="C283" t="s">
        <v>19300</v>
      </c>
      <c r="D283" s="9"/>
      <c r="E283" s="9"/>
      <c r="F283" s="9"/>
      <c r="G283" s="10">
        <v>44707</v>
      </c>
      <c r="H283" s="9" t="s">
        <v>19301</v>
      </c>
    </row>
    <row r="284" spans="1:8" x14ac:dyDescent="0.35">
      <c r="A284" t="s">
        <v>19302</v>
      </c>
      <c r="B284" t="s">
        <v>19303</v>
      </c>
      <c r="C284" t="s">
        <v>19304</v>
      </c>
      <c r="D284" s="9" t="s">
        <v>17191</v>
      </c>
      <c r="E284" s="9">
        <v>44782</v>
      </c>
      <c r="F284" s="9" t="s">
        <v>38</v>
      </c>
      <c r="G284" s="10">
        <v>44615</v>
      </c>
      <c r="H284" s="9" t="s">
        <v>19305</v>
      </c>
    </row>
    <row r="285" spans="1:8" x14ac:dyDescent="0.35">
      <c r="A285" t="s">
        <v>19306</v>
      </c>
      <c r="B285" t="s">
        <v>19307</v>
      </c>
      <c r="C285" t="s">
        <v>19308</v>
      </c>
      <c r="D285" s="9" t="s">
        <v>16633</v>
      </c>
      <c r="E285" s="9">
        <v>45552</v>
      </c>
      <c r="F285" s="9" t="s">
        <v>38</v>
      </c>
      <c r="G285" s="10">
        <v>45448</v>
      </c>
      <c r="H285" s="9" t="s">
        <v>19309</v>
      </c>
    </row>
    <row r="286" spans="1:8" x14ac:dyDescent="0.35">
      <c r="A286" t="s">
        <v>19310</v>
      </c>
      <c r="B286" t="s">
        <v>19311</v>
      </c>
      <c r="C286" t="s">
        <v>19308</v>
      </c>
      <c r="D286" s="9"/>
      <c r="E286" s="9"/>
      <c r="F286" s="9"/>
      <c r="G286" s="10">
        <v>45448</v>
      </c>
      <c r="H286" s="9" t="s">
        <v>19312</v>
      </c>
    </row>
    <row r="287" spans="1:8" x14ac:dyDescent="0.35">
      <c r="A287" t="s">
        <v>19313</v>
      </c>
      <c r="B287" t="s">
        <v>19314</v>
      </c>
      <c r="C287" t="s">
        <v>19315</v>
      </c>
      <c r="D287" s="9"/>
      <c r="E287" s="9"/>
      <c r="F287" s="9"/>
      <c r="G287" s="10">
        <v>44810</v>
      </c>
      <c r="H287" s="9" t="s">
        <v>19316</v>
      </c>
    </row>
    <row r="288" spans="1:8" x14ac:dyDescent="0.35">
      <c r="A288" t="s">
        <v>19317</v>
      </c>
      <c r="B288" t="s">
        <v>19318</v>
      </c>
      <c r="C288" t="s">
        <v>19319</v>
      </c>
      <c r="D288" s="9" t="s">
        <v>19320</v>
      </c>
      <c r="E288" s="9">
        <v>44868</v>
      </c>
      <c r="F288" s="9" t="s">
        <v>38</v>
      </c>
      <c r="G288" s="10">
        <v>44712</v>
      </c>
      <c r="H288" s="9" t="s">
        <v>19321</v>
      </c>
    </row>
    <row r="289" spans="1:8" x14ac:dyDescent="0.35">
      <c r="A289" t="s">
        <v>19322</v>
      </c>
      <c r="B289" t="s">
        <v>19323</v>
      </c>
      <c r="C289" t="s">
        <v>19324</v>
      </c>
      <c r="D289" s="9"/>
      <c r="E289" s="9"/>
      <c r="F289" s="9"/>
      <c r="G289" s="10">
        <v>45072</v>
      </c>
      <c r="H289" s="9" t="s">
        <v>19325</v>
      </c>
    </row>
    <row r="290" spans="1:8" x14ac:dyDescent="0.35">
      <c r="A290" t="s">
        <v>19326</v>
      </c>
      <c r="B290" t="s">
        <v>19327</v>
      </c>
      <c r="C290" t="s">
        <v>19328</v>
      </c>
      <c r="D290" s="9" t="s">
        <v>17221</v>
      </c>
      <c r="E290" s="9">
        <v>45702</v>
      </c>
      <c r="F290" s="9" t="s">
        <v>38</v>
      </c>
      <c r="G290" s="10">
        <v>44704</v>
      </c>
      <c r="H290" s="9" t="s">
        <v>19329</v>
      </c>
    </row>
    <row r="291" spans="1:8" x14ac:dyDescent="0.35">
      <c r="A291" t="s">
        <v>19330</v>
      </c>
      <c r="B291" t="s">
        <v>19331</v>
      </c>
      <c r="C291" t="s">
        <v>19332</v>
      </c>
      <c r="D291" s="9"/>
      <c r="E291" s="9"/>
      <c r="F291" s="9"/>
      <c r="G291" s="10">
        <v>45448</v>
      </c>
      <c r="H291" s="9" t="s">
        <v>19333</v>
      </c>
    </row>
    <row r="292" spans="1:8" x14ac:dyDescent="0.35">
      <c r="A292" t="s">
        <v>19334</v>
      </c>
      <c r="B292" t="s">
        <v>19335</v>
      </c>
      <c r="C292" t="s">
        <v>19336</v>
      </c>
      <c r="D292" s="9"/>
      <c r="E292" s="9"/>
      <c r="F292" s="9"/>
      <c r="G292" s="10">
        <v>45448</v>
      </c>
      <c r="H292" s="9" t="s">
        <v>19337</v>
      </c>
    </row>
    <row r="293" spans="1:8" x14ac:dyDescent="0.35">
      <c r="A293" t="s">
        <v>19338</v>
      </c>
      <c r="B293" t="s">
        <v>19339</v>
      </c>
      <c r="C293" t="s">
        <v>16885</v>
      </c>
      <c r="D293" s="9"/>
      <c r="E293" s="9"/>
      <c r="F293" s="9"/>
      <c r="G293" s="10">
        <v>45056</v>
      </c>
      <c r="H293" s="9" t="s">
        <v>16258</v>
      </c>
    </row>
    <row r="294" spans="1:8" x14ac:dyDescent="0.35">
      <c r="A294" t="s">
        <v>19340</v>
      </c>
      <c r="B294" t="s">
        <v>19341</v>
      </c>
      <c r="C294" t="s">
        <v>19342</v>
      </c>
      <c r="D294" s="9"/>
      <c r="E294" s="9"/>
      <c r="F294" s="9"/>
      <c r="G294" s="10">
        <v>44691</v>
      </c>
      <c r="H294" s="9" t="s">
        <v>19343</v>
      </c>
    </row>
    <row r="295" spans="1:8" x14ac:dyDescent="0.35">
      <c r="A295" t="s">
        <v>19344</v>
      </c>
      <c r="B295" t="s">
        <v>19345</v>
      </c>
      <c r="C295" t="s">
        <v>19346</v>
      </c>
      <c r="D295" s="9"/>
      <c r="E295" s="9"/>
      <c r="F295" s="9"/>
      <c r="G295" s="10">
        <v>44691</v>
      </c>
      <c r="H295" s="9" t="s">
        <v>19347</v>
      </c>
    </row>
    <row r="296" spans="1:8" x14ac:dyDescent="0.35">
      <c r="A296" t="s">
        <v>19348</v>
      </c>
      <c r="B296" t="s">
        <v>19349</v>
      </c>
      <c r="C296" t="s">
        <v>19346</v>
      </c>
      <c r="D296" s="9" t="s">
        <v>19350</v>
      </c>
      <c r="E296" s="9">
        <v>45547</v>
      </c>
      <c r="F296" s="9" t="s">
        <v>38</v>
      </c>
      <c r="G296" s="10">
        <v>44691</v>
      </c>
      <c r="H296" s="9" t="s">
        <v>19347</v>
      </c>
    </row>
    <row r="297" spans="1:8" x14ac:dyDescent="0.35">
      <c r="A297" t="s">
        <v>19351</v>
      </c>
      <c r="B297" t="s">
        <v>19352</v>
      </c>
      <c r="C297" t="s">
        <v>19353</v>
      </c>
      <c r="D297" s="9" t="s">
        <v>19354</v>
      </c>
      <c r="E297" s="9">
        <v>45061</v>
      </c>
      <c r="F297" s="9" t="s">
        <v>38</v>
      </c>
      <c r="G297" s="10">
        <v>44855</v>
      </c>
      <c r="H297" s="9" t="s">
        <v>16969</v>
      </c>
    </row>
    <row r="298" spans="1:8" x14ac:dyDescent="0.35">
      <c r="A298" t="s">
        <v>19355</v>
      </c>
      <c r="B298" t="s">
        <v>19356</v>
      </c>
      <c r="C298" t="s">
        <v>19357</v>
      </c>
      <c r="D298" s="9" t="s">
        <v>19358</v>
      </c>
      <c r="E298" s="9">
        <v>45496</v>
      </c>
      <c r="F298" s="9" t="s">
        <v>38</v>
      </c>
      <c r="G298" s="10">
        <v>44719</v>
      </c>
      <c r="H298" s="9" t="s">
        <v>19359</v>
      </c>
    </row>
    <row r="299" spans="1:8" x14ac:dyDescent="0.35">
      <c r="A299" t="s">
        <v>19360</v>
      </c>
      <c r="B299" t="s">
        <v>19361</v>
      </c>
      <c r="C299" t="s">
        <v>19362</v>
      </c>
      <c r="D299" s="9"/>
      <c r="E299" s="9"/>
      <c r="F299" s="9"/>
      <c r="G299" s="10">
        <v>45449</v>
      </c>
      <c r="H299" s="9" t="s">
        <v>19363</v>
      </c>
    </row>
    <row r="300" spans="1:8" x14ac:dyDescent="0.35">
      <c r="A300" t="s">
        <v>19364</v>
      </c>
      <c r="B300" t="s">
        <v>19365</v>
      </c>
      <c r="C300" t="s">
        <v>22192</v>
      </c>
      <c r="D300" s="9"/>
      <c r="E300" s="9"/>
      <c r="F300" s="9"/>
      <c r="G300" s="10">
        <v>44944</v>
      </c>
      <c r="H300" s="9" t="s">
        <v>19366</v>
      </c>
    </row>
    <row r="301" spans="1:8" x14ac:dyDescent="0.35">
      <c r="A301" t="s">
        <v>19367</v>
      </c>
      <c r="B301" t="s">
        <v>19368</v>
      </c>
      <c r="C301" t="s">
        <v>40</v>
      </c>
      <c r="D301" s="9" t="s">
        <v>22193</v>
      </c>
      <c r="E301" s="9">
        <v>45475</v>
      </c>
      <c r="F301" s="9" t="s">
        <v>38</v>
      </c>
      <c r="G301" s="10">
        <v>45321</v>
      </c>
      <c r="H301" s="9" t="s">
        <v>16237</v>
      </c>
    </row>
    <row r="302" spans="1:8" x14ac:dyDescent="0.35">
      <c r="A302" t="s">
        <v>19369</v>
      </c>
      <c r="B302" t="s">
        <v>19370</v>
      </c>
      <c r="C302" t="s">
        <v>40</v>
      </c>
      <c r="D302" s="9"/>
      <c r="E302" s="9"/>
      <c r="F302" s="9"/>
      <c r="G302" s="10">
        <v>45449</v>
      </c>
      <c r="H302" s="9" t="s">
        <v>19371</v>
      </c>
    </row>
    <row r="303" spans="1:8" x14ac:dyDescent="0.35">
      <c r="A303" t="s">
        <v>19372</v>
      </c>
      <c r="B303" t="s">
        <v>19373</v>
      </c>
      <c r="C303" t="s">
        <v>40</v>
      </c>
      <c r="D303" s="9"/>
      <c r="E303" s="9"/>
      <c r="F303" s="9"/>
      <c r="G303" s="10">
        <v>45449</v>
      </c>
      <c r="H303" s="9" t="s">
        <v>19375</v>
      </c>
    </row>
    <row r="304" spans="1:8" x14ac:dyDescent="0.35">
      <c r="A304" t="s">
        <v>19376</v>
      </c>
      <c r="B304" t="s">
        <v>19377</v>
      </c>
      <c r="C304" t="s">
        <v>40</v>
      </c>
      <c r="D304" s="9"/>
      <c r="E304" s="9"/>
      <c r="F304" s="9"/>
      <c r="G304" s="10">
        <v>44804</v>
      </c>
      <c r="H304" s="9" t="s">
        <v>19378</v>
      </c>
    </row>
    <row r="305" spans="1:8" x14ac:dyDescent="0.35">
      <c r="A305" t="s">
        <v>19379</v>
      </c>
      <c r="B305" t="s">
        <v>19380</v>
      </c>
      <c r="C305" t="s">
        <v>19374</v>
      </c>
      <c r="D305" s="9"/>
      <c r="E305" s="9"/>
      <c r="F305" s="9"/>
      <c r="G305" s="10">
        <v>45449</v>
      </c>
      <c r="H305" s="9" t="s">
        <v>19375</v>
      </c>
    </row>
    <row r="306" spans="1:8" x14ac:dyDescent="0.35">
      <c r="A306" t="s">
        <v>19381</v>
      </c>
      <c r="B306" t="s">
        <v>19382</v>
      </c>
      <c r="C306" t="s">
        <v>19383</v>
      </c>
      <c r="D306" s="9"/>
      <c r="E306" s="9"/>
      <c r="F306" s="9"/>
      <c r="G306" s="10">
        <v>45449</v>
      </c>
      <c r="H306" s="9" t="s">
        <v>19384</v>
      </c>
    </row>
    <row r="307" spans="1:8" x14ac:dyDescent="0.35">
      <c r="A307" t="s">
        <v>19385</v>
      </c>
      <c r="B307" t="s">
        <v>19386</v>
      </c>
      <c r="C307" t="s">
        <v>19387</v>
      </c>
      <c r="D307" s="9"/>
      <c r="E307" s="9"/>
      <c r="F307" s="9"/>
      <c r="G307" s="10">
        <v>44776</v>
      </c>
      <c r="H307" s="9" t="s">
        <v>19388</v>
      </c>
    </row>
    <row r="308" spans="1:8" x14ac:dyDescent="0.35">
      <c r="A308" t="s">
        <v>19389</v>
      </c>
      <c r="B308" t="s">
        <v>19390</v>
      </c>
      <c r="C308" t="s">
        <v>19391</v>
      </c>
      <c r="D308" s="9"/>
      <c r="E308" s="9"/>
      <c r="F308" s="9"/>
      <c r="G308" s="10">
        <v>45449</v>
      </c>
      <c r="H308" s="9" t="s">
        <v>19392</v>
      </c>
    </row>
    <row r="309" spans="1:8" x14ac:dyDescent="0.35">
      <c r="A309" t="s">
        <v>19393</v>
      </c>
      <c r="B309" t="s">
        <v>19394</v>
      </c>
      <c r="C309" t="s">
        <v>19395</v>
      </c>
      <c r="D309" s="9" t="s">
        <v>16633</v>
      </c>
      <c r="E309" s="9">
        <v>45365</v>
      </c>
      <c r="F309" s="9" t="s">
        <v>38</v>
      </c>
      <c r="G309" s="10">
        <v>44711</v>
      </c>
      <c r="H309" s="9" t="s">
        <v>19396</v>
      </c>
    </row>
    <row r="310" spans="1:8" x14ac:dyDescent="0.35">
      <c r="A310" t="s">
        <v>19397</v>
      </c>
      <c r="B310" t="s">
        <v>19398</v>
      </c>
      <c r="C310" t="s">
        <v>19399</v>
      </c>
      <c r="D310" s="9"/>
      <c r="E310" s="9"/>
      <c r="F310" s="9"/>
      <c r="G310" s="10">
        <v>44813</v>
      </c>
      <c r="H310" s="9" t="s">
        <v>19400</v>
      </c>
    </row>
    <row r="311" spans="1:8" x14ac:dyDescent="0.35">
      <c r="A311" t="s">
        <v>19401</v>
      </c>
      <c r="B311" t="s">
        <v>19402</v>
      </c>
      <c r="C311" t="s">
        <v>19403</v>
      </c>
      <c r="D311" s="9"/>
      <c r="E311" s="9"/>
      <c r="F311" s="9"/>
      <c r="G311" s="10">
        <v>44813</v>
      </c>
      <c r="H311" s="9" t="s">
        <v>19404</v>
      </c>
    </row>
    <row r="312" spans="1:8" x14ac:dyDescent="0.35">
      <c r="A312" t="s">
        <v>19405</v>
      </c>
      <c r="B312" t="s">
        <v>19406</v>
      </c>
      <c r="C312" t="s">
        <v>19407</v>
      </c>
      <c r="D312" s="9"/>
      <c r="E312" s="9"/>
      <c r="F312" s="9"/>
      <c r="G312" s="10">
        <v>44813</v>
      </c>
      <c r="H312" s="9" t="s">
        <v>19408</v>
      </c>
    </row>
    <row r="313" spans="1:8" x14ac:dyDescent="0.35">
      <c r="A313" t="s">
        <v>19409</v>
      </c>
      <c r="B313" t="s">
        <v>19410</v>
      </c>
      <c r="C313" t="s">
        <v>19411</v>
      </c>
      <c r="D313" s="9"/>
      <c r="E313" s="9"/>
      <c r="F313" s="9"/>
      <c r="G313" s="10">
        <v>45449</v>
      </c>
      <c r="H313" s="9" t="s">
        <v>19412</v>
      </c>
    </row>
    <row r="314" spans="1:8" x14ac:dyDescent="0.35">
      <c r="A314" t="s">
        <v>19413</v>
      </c>
      <c r="B314" t="s">
        <v>19414</v>
      </c>
      <c r="C314" t="s">
        <v>19415</v>
      </c>
      <c r="D314" s="9" t="s">
        <v>15805</v>
      </c>
      <c r="E314" s="9">
        <v>44908</v>
      </c>
      <c r="F314" s="9" t="s">
        <v>44</v>
      </c>
      <c r="G314" s="10">
        <v>44728</v>
      </c>
      <c r="H314" s="9" t="s">
        <v>19416</v>
      </c>
    </row>
    <row r="315" spans="1:8" x14ac:dyDescent="0.35">
      <c r="A315" t="s">
        <v>19417</v>
      </c>
      <c r="B315" t="s">
        <v>19418</v>
      </c>
      <c r="C315" t="s">
        <v>19419</v>
      </c>
      <c r="D315" s="9"/>
      <c r="E315" s="9"/>
      <c r="F315" s="9"/>
      <c r="G315" s="10">
        <v>44813</v>
      </c>
      <c r="H315" s="9" t="s">
        <v>19420</v>
      </c>
    </row>
    <row r="316" spans="1:8" x14ac:dyDescent="0.35">
      <c r="A316" t="s">
        <v>19421</v>
      </c>
      <c r="B316" t="s">
        <v>19422</v>
      </c>
      <c r="C316" t="s">
        <v>19353</v>
      </c>
      <c r="D316" s="9"/>
      <c r="E316" s="9"/>
      <c r="F316" s="9"/>
      <c r="G316" s="10">
        <v>44855</v>
      </c>
      <c r="H316" s="9" t="s">
        <v>16969</v>
      </c>
    </row>
    <row r="317" spans="1:8" x14ac:dyDescent="0.35">
      <c r="A317" t="s">
        <v>19423</v>
      </c>
      <c r="B317" t="s">
        <v>19424</v>
      </c>
      <c r="C317" t="s">
        <v>19425</v>
      </c>
      <c r="D317" s="9"/>
      <c r="E317" s="9"/>
      <c r="F317" s="9"/>
      <c r="G317" s="10">
        <v>45449</v>
      </c>
      <c r="H317" s="9" t="s">
        <v>19426</v>
      </c>
    </row>
    <row r="318" spans="1:8" x14ac:dyDescent="0.35">
      <c r="A318" t="s">
        <v>19427</v>
      </c>
      <c r="B318" t="s">
        <v>19428</v>
      </c>
      <c r="C318" t="s">
        <v>19429</v>
      </c>
      <c r="D318" s="9"/>
      <c r="E318" s="9"/>
      <c r="F318" s="9"/>
      <c r="G318" s="10">
        <v>45449</v>
      </c>
      <c r="H318" s="9" t="s">
        <v>19430</v>
      </c>
    </row>
    <row r="319" spans="1:8" x14ac:dyDescent="0.35">
      <c r="A319" t="s">
        <v>19431</v>
      </c>
      <c r="B319" t="s">
        <v>19432</v>
      </c>
      <c r="C319" t="s">
        <v>19433</v>
      </c>
      <c r="D319" s="9"/>
      <c r="E319" s="9"/>
      <c r="F319" s="9"/>
      <c r="G319" s="10">
        <v>45075</v>
      </c>
      <c r="H319" s="9" t="s">
        <v>19434</v>
      </c>
    </row>
    <row r="320" spans="1:8" x14ac:dyDescent="0.35">
      <c r="A320" t="s">
        <v>19435</v>
      </c>
      <c r="B320" t="s">
        <v>19436</v>
      </c>
      <c r="C320" t="s">
        <v>19437</v>
      </c>
      <c r="D320" s="9" t="s">
        <v>19438</v>
      </c>
      <c r="E320" s="9">
        <v>45754</v>
      </c>
      <c r="F320" s="9" t="s">
        <v>38</v>
      </c>
      <c r="G320" s="10">
        <v>44595</v>
      </c>
      <c r="H320" s="9" t="s">
        <v>19439</v>
      </c>
    </row>
    <row r="321" spans="1:8" x14ac:dyDescent="0.35">
      <c r="A321" t="s">
        <v>19440</v>
      </c>
      <c r="B321" t="s">
        <v>19441</v>
      </c>
      <c r="C321" t="s">
        <v>19442</v>
      </c>
      <c r="D321" s="9" t="s">
        <v>19443</v>
      </c>
      <c r="E321" s="9">
        <v>45436</v>
      </c>
      <c r="F321" s="9" t="s">
        <v>38</v>
      </c>
      <c r="G321" s="10">
        <v>45086</v>
      </c>
      <c r="H321" s="9" t="s">
        <v>19444</v>
      </c>
    </row>
    <row r="322" spans="1:8" x14ac:dyDescent="0.35">
      <c r="A322" t="s">
        <v>19445</v>
      </c>
      <c r="B322" t="s">
        <v>19446</v>
      </c>
      <c r="C322" t="s">
        <v>19447</v>
      </c>
      <c r="D322" s="9" t="s">
        <v>19448</v>
      </c>
      <c r="E322" s="9">
        <v>45709</v>
      </c>
      <c r="F322" s="9" t="s">
        <v>38</v>
      </c>
      <c r="G322" s="10">
        <v>45449</v>
      </c>
      <c r="H322" s="9" t="s">
        <v>19449</v>
      </c>
    </row>
    <row r="323" spans="1:8" x14ac:dyDescent="0.35">
      <c r="A323" t="s">
        <v>19450</v>
      </c>
      <c r="B323" t="s">
        <v>19451</v>
      </c>
      <c r="C323" t="s">
        <v>19452</v>
      </c>
      <c r="D323" s="9"/>
      <c r="E323" s="9"/>
      <c r="F323" s="9"/>
      <c r="G323" s="10">
        <v>45449</v>
      </c>
      <c r="H323" s="9" t="s">
        <v>19197</v>
      </c>
    </row>
    <row r="324" spans="1:8" x14ac:dyDescent="0.35">
      <c r="A324" t="s">
        <v>19453</v>
      </c>
      <c r="B324" t="s">
        <v>19454</v>
      </c>
      <c r="C324" t="s">
        <v>19455</v>
      </c>
      <c r="D324" s="9" t="s">
        <v>19456</v>
      </c>
      <c r="E324" s="9">
        <v>44637</v>
      </c>
      <c r="F324" s="9" t="s">
        <v>44</v>
      </c>
      <c r="G324" s="10">
        <v>44567</v>
      </c>
      <c r="H324" s="9" t="s">
        <v>19457</v>
      </c>
    </row>
    <row r="325" spans="1:8" x14ac:dyDescent="0.35">
      <c r="A325" t="s">
        <v>19458</v>
      </c>
      <c r="B325" t="s">
        <v>19459</v>
      </c>
      <c r="C325" t="s">
        <v>18194</v>
      </c>
      <c r="D325" s="9"/>
      <c r="E325" s="9"/>
      <c r="F325" s="9"/>
      <c r="G325" s="10">
        <v>45077</v>
      </c>
      <c r="H325" s="9" t="s">
        <v>19460</v>
      </c>
    </row>
    <row r="326" spans="1:8" x14ac:dyDescent="0.35">
      <c r="A326" t="s">
        <v>19461</v>
      </c>
      <c r="B326" t="s">
        <v>19462</v>
      </c>
      <c r="C326" t="s">
        <v>19463</v>
      </c>
      <c r="D326" s="9"/>
      <c r="E326" s="9"/>
      <c r="F326" s="9"/>
      <c r="G326" s="10">
        <v>44813</v>
      </c>
      <c r="H326" s="9" t="s">
        <v>19464</v>
      </c>
    </row>
    <row r="327" spans="1:8" x14ac:dyDescent="0.35">
      <c r="A327" t="s">
        <v>19465</v>
      </c>
      <c r="B327" t="s">
        <v>19466</v>
      </c>
      <c r="C327" t="s">
        <v>19467</v>
      </c>
      <c r="D327" s="9"/>
      <c r="E327" s="9"/>
      <c r="F327" s="9"/>
      <c r="G327" s="10">
        <v>45068</v>
      </c>
      <c r="H327" s="9" t="s">
        <v>19468</v>
      </c>
    </row>
    <row r="328" spans="1:8" x14ac:dyDescent="0.35">
      <c r="A328" t="s">
        <v>19469</v>
      </c>
      <c r="B328" t="s">
        <v>19470</v>
      </c>
      <c r="C328" t="s">
        <v>19471</v>
      </c>
      <c r="D328" s="9"/>
      <c r="E328" s="9"/>
      <c r="F328" s="9"/>
      <c r="G328" s="10">
        <v>44853</v>
      </c>
      <c r="H328" s="9" t="s">
        <v>19472</v>
      </c>
    </row>
    <row r="329" spans="1:8" x14ac:dyDescent="0.35">
      <c r="A329" t="s">
        <v>19473</v>
      </c>
      <c r="B329" t="s">
        <v>19474</v>
      </c>
      <c r="C329" t="s">
        <v>19475</v>
      </c>
      <c r="D329" s="9"/>
      <c r="E329" s="9"/>
      <c r="F329" s="9"/>
      <c r="G329" s="10">
        <v>44692</v>
      </c>
      <c r="H329" s="9" t="s">
        <v>19476</v>
      </c>
    </row>
    <row r="330" spans="1:8" x14ac:dyDescent="0.35">
      <c r="A330" t="s">
        <v>19477</v>
      </c>
      <c r="B330" t="s">
        <v>19478</v>
      </c>
      <c r="C330" t="s">
        <v>19479</v>
      </c>
      <c r="D330" s="9"/>
      <c r="E330" s="9"/>
      <c r="F330" s="9"/>
      <c r="G330" s="10">
        <v>45063</v>
      </c>
      <c r="H330" s="9" t="s">
        <v>19480</v>
      </c>
    </row>
    <row r="331" spans="1:8" x14ac:dyDescent="0.35">
      <c r="A331" t="s">
        <v>19481</v>
      </c>
      <c r="B331" t="s">
        <v>19482</v>
      </c>
      <c r="C331" t="s">
        <v>19483</v>
      </c>
      <c r="D331" s="9"/>
      <c r="E331" s="9"/>
      <c r="F331" s="9"/>
      <c r="G331" s="10">
        <v>44637</v>
      </c>
      <c r="H331" s="9" t="s">
        <v>19484</v>
      </c>
    </row>
    <row r="332" spans="1:8" x14ac:dyDescent="0.35">
      <c r="A332" t="s">
        <v>19485</v>
      </c>
      <c r="B332" t="s">
        <v>19486</v>
      </c>
      <c r="C332" t="s">
        <v>19487</v>
      </c>
      <c r="D332" s="9"/>
      <c r="E332" s="9"/>
      <c r="F332" s="9"/>
      <c r="G332" s="10">
        <v>45056</v>
      </c>
      <c r="H332" s="9" t="s">
        <v>19488</v>
      </c>
    </row>
    <row r="333" spans="1:8" x14ac:dyDescent="0.35">
      <c r="A333" t="s">
        <v>19489</v>
      </c>
      <c r="B333" t="s">
        <v>19490</v>
      </c>
      <c r="C333" t="s">
        <v>19491</v>
      </c>
      <c r="D333" s="9"/>
      <c r="E333" s="9"/>
      <c r="F333" s="9"/>
      <c r="G333" s="10">
        <v>45056</v>
      </c>
      <c r="H333" s="9" t="s">
        <v>19492</v>
      </c>
    </row>
    <row r="334" spans="1:8" x14ac:dyDescent="0.35">
      <c r="A334" t="s">
        <v>19493</v>
      </c>
      <c r="B334" t="s">
        <v>19494</v>
      </c>
      <c r="C334" t="s">
        <v>19495</v>
      </c>
      <c r="D334" s="9" t="s">
        <v>19496</v>
      </c>
      <c r="E334" s="9">
        <v>45783</v>
      </c>
      <c r="F334" s="9" t="s">
        <v>38</v>
      </c>
      <c r="G334" s="10">
        <v>44711</v>
      </c>
      <c r="H334" s="9" t="s">
        <v>19497</v>
      </c>
    </row>
    <row r="335" spans="1:8" x14ac:dyDescent="0.35">
      <c r="A335" t="s">
        <v>19498</v>
      </c>
      <c r="B335" t="s">
        <v>19499</v>
      </c>
      <c r="C335" t="s">
        <v>19500</v>
      </c>
      <c r="D335" s="9"/>
      <c r="E335" s="9"/>
      <c r="F335" s="9"/>
      <c r="G335" s="10">
        <v>44755</v>
      </c>
      <c r="H335" s="9" t="s">
        <v>19501</v>
      </c>
    </row>
    <row r="336" spans="1:8" x14ac:dyDescent="0.35">
      <c r="A336" t="s">
        <v>19502</v>
      </c>
      <c r="B336" t="s">
        <v>19503</v>
      </c>
      <c r="C336" t="s">
        <v>19504</v>
      </c>
      <c r="D336" s="9"/>
      <c r="E336" s="9"/>
      <c r="F336" s="9"/>
      <c r="G336" s="10">
        <v>44711</v>
      </c>
      <c r="H336" s="9" t="s">
        <v>19505</v>
      </c>
    </row>
    <row r="337" spans="1:8" x14ac:dyDescent="0.35">
      <c r="A337" t="s">
        <v>19506</v>
      </c>
      <c r="B337" t="s">
        <v>19507</v>
      </c>
      <c r="C337" t="s">
        <v>19508</v>
      </c>
      <c r="D337" s="9"/>
      <c r="E337" s="9"/>
      <c r="F337" s="9"/>
      <c r="G337" s="10">
        <v>44707</v>
      </c>
      <c r="H337" s="9" t="s">
        <v>19509</v>
      </c>
    </row>
    <row r="338" spans="1:8" x14ac:dyDescent="0.35">
      <c r="A338" t="s">
        <v>19510</v>
      </c>
      <c r="B338" t="s">
        <v>19511</v>
      </c>
      <c r="C338" t="s">
        <v>19512</v>
      </c>
      <c r="D338" s="9"/>
      <c r="E338" s="9"/>
      <c r="F338" s="9"/>
      <c r="G338" s="10">
        <v>44874</v>
      </c>
      <c r="H338" s="9" t="s">
        <v>19513</v>
      </c>
    </row>
    <row r="339" spans="1:8" x14ac:dyDescent="0.35">
      <c r="A339" t="s">
        <v>19514</v>
      </c>
      <c r="B339" t="s">
        <v>19515</v>
      </c>
      <c r="C339" t="s">
        <v>19516</v>
      </c>
      <c r="D339" s="9"/>
      <c r="E339" s="9"/>
      <c r="F339" s="9"/>
      <c r="G339" s="10">
        <v>44699</v>
      </c>
      <c r="H339" s="9" t="s">
        <v>19517</v>
      </c>
    </row>
    <row r="340" spans="1:8" x14ac:dyDescent="0.35">
      <c r="A340" t="s">
        <v>19518</v>
      </c>
      <c r="B340" t="s">
        <v>19519</v>
      </c>
      <c r="C340" t="s">
        <v>19520</v>
      </c>
      <c r="D340" s="9"/>
      <c r="E340" s="9"/>
      <c r="F340" s="9"/>
      <c r="G340" s="10">
        <v>45083</v>
      </c>
      <c r="H340" s="9" t="s">
        <v>19521</v>
      </c>
    </row>
    <row r="341" spans="1:8" x14ac:dyDescent="0.35">
      <c r="A341" t="s">
        <v>19522</v>
      </c>
      <c r="B341" t="s">
        <v>19523</v>
      </c>
      <c r="C341" t="s">
        <v>19524</v>
      </c>
      <c r="D341" s="9"/>
      <c r="E341" s="9"/>
      <c r="F341" s="9"/>
      <c r="G341" s="10">
        <v>44810</v>
      </c>
      <c r="H341" s="9" t="s">
        <v>19525</v>
      </c>
    </row>
    <row r="342" spans="1:8" x14ac:dyDescent="0.35">
      <c r="A342" t="s">
        <v>19526</v>
      </c>
      <c r="B342" t="s">
        <v>19527</v>
      </c>
      <c r="C342" t="s">
        <v>19528</v>
      </c>
      <c r="D342" s="9"/>
      <c r="E342" s="9"/>
      <c r="F342" s="9"/>
      <c r="G342" s="10">
        <v>45448</v>
      </c>
      <c r="H342" s="9" t="s">
        <v>19529</v>
      </c>
    </row>
    <row r="343" spans="1:8" x14ac:dyDescent="0.35">
      <c r="A343" t="s">
        <v>19530</v>
      </c>
      <c r="B343" t="s">
        <v>19531</v>
      </c>
      <c r="C343" t="s">
        <v>19532</v>
      </c>
      <c r="D343" s="9"/>
      <c r="E343" s="9"/>
      <c r="F343" s="9"/>
      <c r="G343" s="10">
        <v>45448</v>
      </c>
      <c r="H343" s="9" t="s">
        <v>39</v>
      </c>
    </row>
    <row r="344" spans="1:8" x14ac:dyDescent="0.35">
      <c r="A344" t="s">
        <v>19533</v>
      </c>
      <c r="B344" t="s">
        <v>19534</v>
      </c>
      <c r="C344" t="s">
        <v>19535</v>
      </c>
      <c r="D344" s="9"/>
      <c r="E344" s="9"/>
      <c r="F344" s="9"/>
      <c r="G344" s="10">
        <v>45026</v>
      </c>
      <c r="H344" s="9" t="s">
        <v>19536</v>
      </c>
    </row>
    <row r="345" spans="1:8" x14ac:dyDescent="0.35">
      <c r="A345" t="s">
        <v>19537</v>
      </c>
      <c r="B345" t="s">
        <v>19538</v>
      </c>
      <c r="C345" t="s">
        <v>19539</v>
      </c>
      <c r="D345" s="9"/>
      <c r="E345" s="9"/>
      <c r="F345" s="9"/>
      <c r="G345" s="10">
        <v>45448</v>
      </c>
      <c r="H345" s="9" t="s">
        <v>19540</v>
      </c>
    </row>
    <row r="346" spans="1:8" x14ac:dyDescent="0.35">
      <c r="A346" t="s">
        <v>19541</v>
      </c>
      <c r="B346" t="s">
        <v>19542</v>
      </c>
      <c r="C346" t="s">
        <v>19543</v>
      </c>
      <c r="D346" s="9"/>
      <c r="E346" s="9"/>
      <c r="F346" s="9"/>
      <c r="G346" s="10">
        <v>45448</v>
      </c>
      <c r="H346" s="9" t="s">
        <v>19544</v>
      </c>
    </row>
    <row r="347" spans="1:8" x14ac:dyDescent="0.35">
      <c r="A347" t="s">
        <v>19545</v>
      </c>
      <c r="B347" t="s">
        <v>19546</v>
      </c>
      <c r="C347" t="s">
        <v>19547</v>
      </c>
      <c r="D347" s="9"/>
      <c r="E347" s="9"/>
      <c r="F347" s="9"/>
      <c r="G347" s="10">
        <v>45069</v>
      </c>
      <c r="H347" s="9" t="s">
        <v>19548</v>
      </c>
    </row>
    <row r="348" spans="1:8" x14ac:dyDescent="0.35">
      <c r="A348" t="s">
        <v>19549</v>
      </c>
      <c r="B348" t="s">
        <v>19550</v>
      </c>
      <c r="C348" t="s">
        <v>19551</v>
      </c>
      <c r="D348" s="9"/>
      <c r="E348" s="9"/>
      <c r="F348" s="9"/>
      <c r="G348" s="10">
        <v>44803</v>
      </c>
      <c r="H348" s="9" t="s">
        <v>19552</v>
      </c>
    </row>
    <row r="349" spans="1:8" x14ac:dyDescent="0.35">
      <c r="A349" t="s">
        <v>19553</v>
      </c>
      <c r="B349" t="s">
        <v>19554</v>
      </c>
      <c r="C349" t="s">
        <v>19555</v>
      </c>
      <c r="D349" s="9" t="s">
        <v>19556</v>
      </c>
      <c r="E349" s="9">
        <v>45554</v>
      </c>
      <c r="F349" s="9" t="s">
        <v>38</v>
      </c>
      <c r="G349" s="10">
        <v>45448</v>
      </c>
      <c r="H349" s="9" t="s">
        <v>19557</v>
      </c>
    </row>
    <row r="350" spans="1:8" x14ac:dyDescent="0.35">
      <c r="A350" t="s">
        <v>19558</v>
      </c>
      <c r="B350" t="s">
        <v>19559</v>
      </c>
      <c r="C350" t="s">
        <v>19560</v>
      </c>
      <c r="D350" s="9"/>
      <c r="E350" s="9"/>
      <c r="F350" s="9"/>
      <c r="G350" s="10">
        <v>44593</v>
      </c>
      <c r="H350" s="9" t="s">
        <v>19561</v>
      </c>
    </row>
    <row r="351" spans="1:8" x14ac:dyDescent="0.35">
      <c r="A351" t="s">
        <v>19562</v>
      </c>
      <c r="B351" t="s">
        <v>19563</v>
      </c>
      <c r="C351" t="s">
        <v>19564</v>
      </c>
      <c r="D351" s="9"/>
      <c r="E351" s="9"/>
      <c r="F351" s="9"/>
      <c r="G351" s="10">
        <v>44708</v>
      </c>
      <c r="H351" s="9" t="s">
        <v>19565</v>
      </c>
    </row>
    <row r="352" spans="1:8" x14ac:dyDescent="0.35">
      <c r="A352" t="s">
        <v>19566</v>
      </c>
      <c r="B352" t="s">
        <v>19567</v>
      </c>
      <c r="C352" t="s">
        <v>19568</v>
      </c>
      <c r="D352" s="9" t="s">
        <v>41</v>
      </c>
      <c r="E352" s="9">
        <v>45777</v>
      </c>
      <c r="F352" s="9" t="s">
        <v>38</v>
      </c>
      <c r="G352" s="10">
        <v>45448</v>
      </c>
      <c r="H352" s="9" t="s">
        <v>19569</v>
      </c>
    </row>
    <row r="353" spans="1:8" x14ac:dyDescent="0.35">
      <c r="A353" t="s">
        <v>19570</v>
      </c>
      <c r="B353" t="s">
        <v>19571</v>
      </c>
      <c r="C353" t="s">
        <v>19572</v>
      </c>
      <c r="D353" s="9" t="s">
        <v>19573</v>
      </c>
      <c r="E353" s="9">
        <v>45441</v>
      </c>
      <c r="F353" s="9" t="s">
        <v>38</v>
      </c>
      <c r="G353" s="10">
        <v>45014</v>
      </c>
      <c r="H353" s="9" t="s">
        <v>19574</v>
      </c>
    </row>
    <row r="354" spans="1:8" x14ac:dyDescent="0.35">
      <c r="A354" t="s">
        <v>19575</v>
      </c>
      <c r="B354" t="s">
        <v>19576</v>
      </c>
      <c r="C354" t="s">
        <v>19577</v>
      </c>
      <c r="D354" s="9"/>
      <c r="E354" s="9"/>
      <c r="F354" s="9"/>
      <c r="G354" s="10">
        <v>45428</v>
      </c>
      <c r="H354" s="9" t="s">
        <v>39</v>
      </c>
    </row>
    <row r="355" spans="1:8" x14ac:dyDescent="0.35">
      <c r="A355" t="s">
        <v>19578</v>
      </c>
      <c r="B355" t="s">
        <v>19579</v>
      </c>
      <c r="C355" t="s">
        <v>19580</v>
      </c>
      <c r="D355" s="9"/>
      <c r="E355" s="9"/>
      <c r="F355" s="9"/>
      <c r="G355" s="10">
        <v>45028</v>
      </c>
      <c r="H355" s="9" t="s">
        <v>19581</v>
      </c>
    </row>
    <row r="356" spans="1:8" x14ac:dyDescent="0.35">
      <c r="A356" t="s">
        <v>19582</v>
      </c>
      <c r="B356" t="s">
        <v>19583</v>
      </c>
      <c r="C356" t="s">
        <v>19584</v>
      </c>
      <c r="D356" s="9"/>
      <c r="E356" s="9"/>
      <c r="F356" s="9"/>
      <c r="G356" s="10">
        <v>45428</v>
      </c>
      <c r="H356" s="9" t="s">
        <v>19585</v>
      </c>
    </row>
    <row r="357" spans="1:8" x14ac:dyDescent="0.35">
      <c r="A357" t="s">
        <v>19586</v>
      </c>
      <c r="B357" t="s">
        <v>19587</v>
      </c>
      <c r="C357" t="s">
        <v>19588</v>
      </c>
      <c r="D357" s="9"/>
      <c r="E357" s="9"/>
      <c r="F357" s="9"/>
      <c r="G357" s="10">
        <v>44704</v>
      </c>
      <c r="H357" s="9" t="s">
        <v>19589</v>
      </c>
    </row>
    <row r="358" spans="1:8" x14ac:dyDescent="0.35">
      <c r="A358" t="s">
        <v>19590</v>
      </c>
      <c r="B358" t="s">
        <v>19591</v>
      </c>
      <c r="C358" t="s">
        <v>19592</v>
      </c>
      <c r="D358" s="9"/>
      <c r="E358" s="9"/>
      <c r="F358" s="9"/>
      <c r="G358" s="10">
        <v>44691</v>
      </c>
      <c r="H358" s="9" t="s">
        <v>19593</v>
      </c>
    </row>
    <row r="359" spans="1:8" x14ac:dyDescent="0.35">
      <c r="A359" t="s">
        <v>19594</v>
      </c>
      <c r="B359" t="s">
        <v>19595</v>
      </c>
      <c r="C359" t="s">
        <v>19596</v>
      </c>
      <c r="D359" s="9" t="s">
        <v>41</v>
      </c>
      <c r="E359" s="9">
        <v>45839</v>
      </c>
      <c r="F359" s="9" t="s">
        <v>38</v>
      </c>
      <c r="G359" s="10">
        <v>44614</v>
      </c>
      <c r="H359" s="9" t="s">
        <v>19597</v>
      </c>
    </row>
    <row r="360" spans="1:8" x14ac:dyDescent="0.35">
      <c r="A360" t="s">
        <v>19598</v>
      </c>
      <c r="B360" t="s">
        <v>19599</v>
      </c>
      <c r="C360" t="s">
        <v>19600</v>
      </c>
      <c r="D360" s="9"/>
      <c r="E360" s="9"/>
      <c r="F360" s="9"/>
      <c r="G360" s="10">
        <v>45040</v>
      </c>
      <c r="H360" s="9" t="s">
        <v>17615</v>
      </c>
    </row>
    <row r="361" spans="1:8" x14ac:dyDescent="0.35">
      <c r="A361" t="s">
        <v>19601</v>
      </c>
      <c r="B361" t="s">
        <v>19602</v>
      </c>
      <c r="C361" t="s">
        <v>19603</v>
      </c>
      <c r="D361" s="9"/>
      <c r="E361" s="9"/>
      <c r="F361" s="9"/>
      <c r="G361" s="10">
        <v>45428</v>
      </c>
      <c r="H361" s="9" t="s">
        <v>19604</v>
      </c>
    </row>
    <row r="362" spans="1:8" x14ac:dyDescent="0.35">
      <c r="A362" t="s">
        <v>19605</v>
      </c>
      <c r="B362" t="s">
        <v>19606</v>
      </c>
      <c r="C362" t="s">
        <v>19607</v>
      </c>
      <c r="D362" s="9" t="s">
        <v>16823</v>
      </c>
      <c r="E362" s="9">
        <v>45422</v>
      </c>
      <c r="F362" s="9" t="s">
        <v>38</v>
      </c>
      <c r="G362" s="10">
        <v>45236</v>
      </c>
      <c r="H362" s="9" t="s">
        <v>19608</v>
      </c>
    </row>
    <row r="363" spans="1:8" x14ac:dyDescent="0.35">
      <c r="A363" t="s">
        <v>19609</v>
      </c>
      <c r="B363" t="s">
        <v>19610</v>
      </c>
      <c r="C363" t="s">
        <v>19611</v>
      </c>
      <c r="D363" s="9"/>
      <c r="E363" s="9"/>
      <c r="F363" s="9"/>
      <c r="G363" s="10">
        <v>45429</v>
      </c>
      <c r="H363" s="9" t="s">
        <v>19612</v>
      </c>
    </row>
    <row r="364" spans="1:8" x14ac:dyDescent="0.35">
      <c r="A364" t="s">
        <v>19613</v>
      </c>
      <c r="B364" t="s">
        <v>19614</v>
      </c>
      <c r="C364" t="s">
        <v>19615</v>
      </c>
      <c r="D364" s="9"/>
      <c r="E364" s="9"/>
      <c r="F364" s="9"/>
      <c r="G364" s="10">
        <v>45429</v>
      </c>
      <c r="H364" s="9" t="s">
        <v>16237</v>
      </c>
    </row>
    <row r="365" spans="1:8" x14ac:dyDescent="0.35">
      <c r="A365" t="s">
        <v>19616</v>
      </c>
      <c r="B365" t="s">
        <v>19617</v>
      </c>
      <c r="C365" t="s">
        <v>19618</v>
      </c>
      <c r="D365" s="9"/>
      <c r="E365" s="9"/>
      <c r="F365" s="9"/>
      <c r="G365" s="10">
        <v>45368</v>
      </c>
      <c r="H365" s="9" t="s">
        <v>19619</v>
      </c>
    </row>
    <row r="366" spans="1:8" x14ac:dyDescent="0.35">
      <c r="A366" t="s">
        <v>19620</v>
      </c>
      <c r="B366" t="s">
        <v>19621</v>
      </c>
      <c r="C366" t="s">
        <v>19622</v>
      </c>
      <c r="D366" s="9"/>
      <c r="E366" s="9"/>
      <c r="F366" s="9"/>
      <c r="G366" s="10">
        <v>45301</v>
      </c>
      <c r="H366" s="9" t="s">
        <v>19623</v>
      </c>
    </row>
    <row r="367" spans="1:8" x14ac:dyDescent="0.35">
      <c r="A367" t="s">
        <v>19624</v>
      </c>
      <c r="B367" t="s">
        <v>19625</v>
      </c>
      <c r="C367" t="s">
        <v>19626</v>
      </c>
      <c r="D367" s="9"/>
      <c r="E367" s="9"/>
      <c r="F367" s="9"/>
      <c r="G367" s="10">
        <v>44694</v>
      </c>
      <c r="H367" s="9" t="s">
        <v>19627</v>
      </c>
    </row>
    <row r="368" spans="1:8" x14ac:dyDescent="0.35">
      <c r="A368" t="s">
        <v>19628</v>
      </c>
      <c r="B368" t="s">
        <v>19629</v>
      </c>
      <c r="C368" t="s">
        <v>19630</v>
      </c>
      <c r="D368" s="9"/>
      <c r="E368" s="9"/>
      <c r="F368" s="9"/>
      <c r="G368" s="10">
        <v>44943</v>
      </c>
      <c r="H368" s="9" t="s">
        <v>19631</v>
      </c>
    </row>
    <row r="369" spans="1:8" x14ac:dyDescent="0.35">
      <c r="A369" t="s">
        <v>19632</v>
      </c>
      <c r="B369" t="s">
        <v>19633</v>
      </c>
      <c r="C369" t="s">
        <v>19634</v>
      </c>
      <c r="D369" s="9"/>
      <c r="E369" s="9"/>
      <c r="F369" s="9"/>
      <c r="G369" s="10">
        <v>44699</v>
      </c>
      <c r="H369" s="9" t="s">
        <v>19635</v>
      </c>
    </row>
    <row r="370" spans="1:8" x14ac:dyDescent="0.35">
      <c r="A370" t="s">
        <v>19636</v>
      </c>
      <c r="B370" t="s">
        <v>19637</v>
      </c>
      <c r="C370" t="s">
        <v>19638</v>
      </c>
      <c r="D370" s="9" t="s">
        <v>19639</v>
      </c>
      <c r="E370" s="9">
        <v>45590</v>
      </c>
      <c r="F370" s="9" t="s">
        <v>38</v>
      </c>
      <c r="G370" s="10">
        <v>45005</v>
      </c>
      <c r="H370" s="9" t="s">
        <v>19640</v>
      </c>
    </row>
    <row r="371" spans="1:8" x14ac:dyDescent="0.35">
      <c r="A371" t="s">
        <v>19641</v>
      </c>
      <c r="B371" t="s">
        <v>19642</v>
      </c>
      <c r="C371" t="s">
        <v>19643</v>
      </c>
      <c r="D371" s="9"/>
      <c r="E371" s="9"/>
      <c r="F371" s="9"/>
      <c r="G371" s="10">
        <v>45063</v>
      </c>
      <c r="H371" s="9" t="s">
        <v>19644</v>
      </c>
    </row>
    <row r="372" spans="1:8" x14ac:dyDescent="0.35">
      <c r="A372" t="s">
        <v>19645</v>
      </c>
      <c r="B372" t="s">
        <v>19646</v>
      </c>
      <c r="C372" t="s">
        <v>19647</v>
      </c>
      <c r="D372" s="9"/>
      <c r="E372" s="9"/>
      <c r="F372" s="9"/>
      <c r="G372" s="10">
        <v>45429</v>
      </c>
      <c r="H372" s="9" t="s">
        <v>19648</v>
      </c>
    </row>
    <row r="373" spans="1:8" x14ac:dyDescent="0.35">
      <c r="A373" t="s">
        <v>19649</v>
      </c>
      <c r="B373" t="s">
        <v>19650</v>
      </c>
      <c r="C373" t="s">
        <v>19651</v>
      </c>
      <c r="D373" s="9"/>
      <c r="E373" s="9"/>
      <c r="F373" s="9"/>
      <c r="G373" s="10">
        <v>44699</v>
      </c>
      <c r="H373" s="9" t="s">
        <v>19652</v>
      </c>
    </row>
    <row r="374" spans="1:8" x14ac:dyDescent="0.35">
      <c r="A374" t="s">
        <v>19653</v>
      </c>
      <c r="B374" t="s">
        <v>19654</v>
      </c>
      <c r="C374" t="s">
        <v>19655</v>
      </c>
      <c r="D374" s="9" t="s">
        <v>19656</v>
      </c>
      <c r="E374" s="9">
        <v>44771</v>
      </c>
      <c r="F374" s="9" t="s">
        <v>44</v>
      </c>
      <c r="G374" s="10">
        <v>44708</v>
      </c>
      <c r="H374" s="9" t="s">
        <v>19657</v>
      </c>
    </row>
    <row r="375" spans="1:8" x14ac:dyDescent="0.35">
      <c r="A375" t="s">
        <v>19658</v>
      </c>
      <c r="B375" t="s">
        <v>19659</v>
      </c>
      <c r="C375" t="s">
        <v>19660</v>
      </c>
      <c r="D375" s="9"/>
      <c r="E375" s="9"/>
      <c r="F375" s="9"/>
      <c r="G375" s="10">
        <v>44972</v>
      </c>
      <c r="H375" s="9" t="s">
        <v>19661</v>
      </c>
    </row>
    <row r="376" spans="1:8" x14ac:dyDescent="0.35">
      <c r="A376" t="s">
        <v>19662</v>
      </c>
      <c r="B376" t="s">
        <v>19663</v>
      </c>
      <c r="C376" t="s">
        <v>19664</v>
      </c>
      <c r="D376" s="9"/>
      <c r="E376" s="9"/>
      <c r="F376" s="9"/>
      <c r="G376" s="10">
        <v>45429</v>
      </c>
      <c r="H376" s="9" t="s">
        <v>19665</v>
      </c>
    </row>
    <row r="377" spans="1:8" x14ac:dyDescent="0.35">
      <c r="A377" t="s">
        <v>19666</v>
      </c>
      <c r="B377" t="s">
        <v>19667</v>
      </c>
      <c r="C377" t="s">
        <v>19668</v>
      </c>
      <c r="D377" s="9" t="s">
        <v>19669</v>
      </c>
      <c r="E377" s="9">
        <v>45261</v>
      </c>
      <c r="F377" s="9" t="s">
        <v>38</v>
      </c>
      <c r="G377" s="10">
        <v>45049</v>
      </c>
      <c r="H377" s="9" t="s">
        <v>19670</v>
      </c>
    </row>
    <row r="378" spans="1:8" x14ac:dyDescent="0.35">
      <c r="A378" t="s">
        <v>19671</v>
      </c>
      <c r="B378" t="s">
        <v>19672</v>
      </c>
      <c r="C378" t="s">
        <v>19673</v>
      </c>
      <c r="D378" s="9"/>
      <c r="E378" s="9"/>
      <c r="F378" s="9"/>
      <c r="G378" s="10">
        <v>44974</v>
      </c>
      <c r="H378" s="9" t="s">
        <v>19674</v>
      </c>
    </row>
    <row r="379" spans="1:8" x14ac:dyDescent="0.35">
      <c r="A379" t="s">
        <v>19675</v>
      </c>
      <c r="B379" t="s">
        <v>19676</v>
      </c>
      <c r="C379" t="s">
        <v>19677</v>
      </c>
      <c r="D379" s="9" t="s">
        <v>16218</v>
      </c>
      <c r="E379" s="9">
        <v>45681</v>
      </c>
      <c r="F379" s="9" t="s">
        <v>38</v>
      </c>
      <c r="G379" s="10">
        <v>45428</v>
      </c>
      <c r="H379" s="9" t="s">
        <v>19678</v>
      </c>
    </row>
    <row r="380" spans="1:8" x14ac:dyDescent="0.35">
      <c r="A380" t="s">
        <v>19679</v>
      </c>
      <c r="B380" t="s">
        <v>19680</v>
      </c>
      <c r="C380" t="s">
        <v>19681</v>
      </c>
      <c r="D380" s="9" t="s">
        <v>19682</v>
      </c>
      <c r="E380" s="9">
        <v>45470</v>
      </c>
      <c r="F380" s="9" t="s">
        <v>38</v>
      </c>
      <c r="G380" s="10">
        <v>45398</v>
      </c>
      <c r="H380" s="9" t="s">
        <v>19683</v>
      </c>
    </row>
    <row r="381" spans="1:8" x14ac:dyDescent="0.35">
      <c r="A381" t="s">
        <v>19684</v>
      </c>
      <c r="B381" t="s">
        <v>19685</v>
      </c>
      <c r="C381" t="s">
        <v>19686</v>
      </c>
      <c r="D381" s="9"/>
      <c r="E381" s="9"/>
      <c r="F381" s="9"/>
      <c r="G381" s="10">
        <v>45063</v>
      </c>
      <c r="H381" s="9" t="s">
        <v>42</v>
      </c>
    </row>
    <row r="382" spans="1:8" x14ac:dyDescent="0.35">
      <c r="A382" t="s">
        <v>19687</v>
      </c>
      <c r="B382" t="s">
        <v>19688</v>
      </c>
      <c r="C382" t="s">
        <v>19689</v>
      </c>
      <c r="D382" s="9"/>
      <c r="E382" s="9"/>
      <c r="F382" s="9"/>
      <c r="G382" s="10">
        <v>45055</v>
      </c>
      <c r="H382" s="9" t="s">
        <v>19690</v>
      </c>
    </row>
    <row r="383" spans="1:8" x14ac:dyDescent="0.35">
      <c r="A383" t="s">
        <v>19691</v>
      </c>
      <c r="B383" t="s">
        <v>19692</v>
      </c>
      <c r="C383" t="s">
        <v>19693</v>
      </c>
      <c r="D383" s="9"/>
      <c r="E383" s="9"/>
      <c r="F383" s="9"/>
      <c r="G383" s="10">
        <v>44792</v>
      </c>
      <c r="H383" s="9" t="s">
        <v>19694</v>
      </c>
    </row>
    <row r="384" spans="1:8" x14ac:dyDescent="0.35">
      <c r="A384" t="s">
        <v>19695</v>
      </c>
      <c r="B384" t="s">
        <v>19696</v>
      </c>
      <c r="C384" t="s">
        <v>19697</v>
      </c>
      <c r="D384" s="9" t="s">
        <v>46</v>
      </c>
      <c r="E384" s="9">
        <v>45881</v>
      </c>
      <c r="F384" s="9" t="s">
        <v>38</v>
      </c>
      <c r="G384" s="10">
        <v>45063</v>
      </c>
      <c r="H384" s="9" t="s">
        <v>19480</v>
      </c>
    </row>
    <row r="385" spans="1:8" x14ac:dyDescent="0.35">
      <c r="A385" t="s">
        <v>19698</v>
      </c>
      <c r="B385" t="s">
        <v>19699</v>
      </c>
      <c r="C385" t="s">
        <v>19700</v>
      </c>
      <c r="D385" s="9"/>
      <c r="E385" s="9"/>
      <c r="F385" s="9"/>
      <c r="G385" s="10">
        <v>44698</v>
      </c>
      <c r="H385" s="9" t="s">
        <v>19701</v>
      </c>
    </row>
    <row r="386" spans="1:8" x14ac:dyDescent="0.35">
      <c r="A386" t="s">
        <v>19702</v>
      </c>
      <c r="B386" t="s">
        <v>19703</v>
      </c>
      <c r="C386" t="s">
        <v>19704</v>
      </c>
      <c r="D386" s="9"/>
      <c r="E386" s="9"/>
      <c r="F386" s="9"/>
      <c r="G386" s="10">
        <v>45014</v>
      </c>
      <c r="H386" s="9" t="s">
        <v>19705</v>
      </c>
    </row>
    <row r="387" spans="1:8" x14ac:dyDescent="0.35">
      <c r="A387" t="s">
        <v>19706</v>
      </c>
      <c r="B387" t="s">
        <v>19707</v>
      </c>
      <c r="C387" t="s">
        <v>19708</v>
      </c>
      <c r="D387" s="9" t="s">
        <v>45</v>
      </c>
      <c r="E387" s="9">
        <v>45868</v>
      </c>
      <c r="F387" s="9" t="s">
        <v>38</v>
      </c>
      <c r="G387" s="10">
        <v>45037</v>
      </c>
      <c r="H387" s="9" t="s">
        <v>19709</v>
      </c>
    </row>
    <row r="388" spans="1:8" x14ac:dyDescent="0.35">
      <c r="A388" t="s">
        <v>19710</v>
      </c>
      <c r="B388" t="s">
        <v>19711</v>
      </c>
      <c r="C388" t="s">
        <v>19712</v>
      </c>
      <c r="D388" s="9"/>
      <c r="E388" s="9"/>
      <c r="F388" s="9"/>
      <c r="G388" s="10">
        <v>45049</v>
      </c>
      <c r="H388" s="9" t="s">
        <v>19713</v>
      </c>
    </row>
    <row r="389" spans="1:8" x14ac:dyDescent="0.35">
      <c r="A389" t="s">
        <v>19714</v>
      </c>
      <c r="B389" t="s">
        <v>19715</v>
      </c>
      <c r="C389" t="s">
        <v>19716</v>
      </c>
      <c r="D389" s="9"/>
      <c r="E389" s="9"/>
      <c r="F389" s="9"/>
      <c r="G389" s="10">
        <v>44943</v>
      </c>
      <c r="H389" s="9" t="s">
        <v>19717</v>
      </c>
    </row>
    <row r="390" spans="1:8" x14ac:dyDescent="0.35">
      <c r="A390" t="s">
        <v>19718</v>
      </c>
      <c r="B390" t="s">
        <v>19719</v>
      </c>
      <c r="C390" t="s">
        <v>19845</v>
      </c>
      <c r="D390" s="9"/>
      <c r="E390" s="9"/>
      <c r="F390" s="9"/>
      <c r="G390" s="10">
        <v>45036</v>
      </c>
      <c r="H390" s="9" t="s">
        <v>19720</v>
      </c>
    </row>
    <row r="391" spans="1:8" x14ac:dyDescent="0.35">
      <c r="A391" t="s">
        <v>19721</v>
      </c>
      <c r="B391" t="s">
        <v>19722</v>
      </c>
      <c r="C391" t="s">
        <v>19846</v>
      </c>
      <c r="D391" s="9"/>
      <c r="E391" s="9"/>
      <c r="F391" s="9"/>
      <c r="G391" s="10">
        <v>44783</v>
      </c>
      <c r="H391" s="9" t="s">
        <v>19723</v>
      </c>
    </row>
    <row r="392" spans="1:8" x14ac:dyDescent="0.35">
      <c r="A392" t="s">
        <v>19724</v>
      </c>
      <c r="B392" t="s">
        <v>19725</v>
      </c>
      <c r="C392" t="s">
        <v>19847</v>
      </c>
      <c r="D392" s="9"/>
      <c r="E392" s="9"/>
      <c r="F392" s="9"/>
      <c r="G392" s="10">
        <v>45429</v>
      </c>
      <c r="H392" s="9" t="s">
        <v>19726</v>
      </c>
    </row>
    <row r="393" spans="1:8" x14ac:dyDescent="0.35">
      <c r="A393" t="s">
        <v>19727</v>
      </c>
      <c r="B393" t="s">
        <v>19728</v>
      </c>
      <c r="C393" t="s">
        <v>19848</v>
      </c>
      <c r="D393" s="9"/>
      <c r="E393" s="9"/>
      <c r="F393" s="9"/>
      <c r="G393" s="10">
        <v>44792</v>
      </c>
      <c r="H393" s="9" t="s">
        <v>19729</v>
      </c>
    </row>
    <row r="394" spans="1:8" x14ac:dyDescent="0.35">
      <c r="A394" t="s">
        <v>19730</v>
      </c>
      <c r="B394" t="s">
        <v>19731</v>
      </c>
      <c r="C394" t="s">
        <v>18406</v>
      </c>
      <c r="D394" s="9"/>
      <c r="E394" s="9"/>
      <c r="F394" s="9"/>
      <c r="G394" s="10">
        <v>44774</v>
      </c>
      <c r="H394" s="9" t="s">
        <v>18408</v>
      </c>
    </row>
    <row r="395" spans="1:8" x14ac:dyDescent="0.35">
      <c r="A395" t="s">
        <v>19732</v>
      </c>
      <c r="B395" t="s">
        <v>19733</v>
      </c>
      <c r="C395" t="s">
        <v>19734</v>
      </c>
      <c r="D395" s="9"/>
      <c r="E395" s="9"/>
      <c r="F395" s="9"/>
      <c r="G395" s="10">
        <v>44809</v>
      </c>
      <c r="H395" s="9" t="s">
        <v>19735</v>
      </c>
    </row>
    <row r="396" spans="1:8" x14ac:dyDescent="0.35">
      <c r="A396" t="s">
        <v>19736</v>
      </c>
      <c r="B396" t="s">
        <v>19737</v>
      </c>
      <c r="C396" t="s">
        <v>19738</v>
      </c>
      <c r="D396" s="9"/>
      <c r="E396" s="9"/>
      <c r="F396" s="9"/>
      <c r="G396" s="10">
        <v>44728</v>
      </c>
      <c r="H396" s="9" t="s">
        <v>19739</v>
      </c>
    </row>
    <row r="397" spans="1:8" x14ac:dyDescent="0.35">
      <c r="A397" t="s">
        <v>19740</v>
      </c>
      <c r="B397" t="s">
        <v>19741</v>
      </c>
      <c r="C397" t="s">
        <v>19742</v>
      </c>
      <c r="D397" s="9"/>
      <c r="E397" s="9"/>
      <c r="F397" s="9"/>
      <c r="G397" s="10">
        <v>44639</v>
      </c>
      <c r="H397" s="9" t="s">
        <v>19743</v>
      </c>
    </row>
    <row r="398" spans="1:8" x14ac:dyDescent="0.35">
      <c r="A398" t="s">
        <v>19744</v>
      </c>
      <c r="B398" t="s">
        <v>19745</v>
      </c>
      <c r="C398" t="s">
        <v>19746</v>
      </c>
      <c r="D398" s="9"/>
      <c r="E398" s="9"/>
      <c r="F398" s="9"/>
      <c r="G398" s="10">
        <v>45079</v>
      </c>
      <c r="H398" s="9" t="s">
        <v>19747</v>
      </c>
    </row>
    <row r="399" spans="1:8" x14ac:dyDescent="0.35">
      <c r="A399" t="s">
        <v>19748</v>
      </c>
      <c r="B399" t="s">
        <v>19749</v>
      </c>
      <c r="C399" t="s">
        <v>19750</v>
      </c>
      <c r="D399" s="9"/>
      <c r="E399" s="9"/>
      <c r="F399" s="9"/>
      <c r="G399" s="10">
        <v>44712</v>
      </c>
      <c r="H399" s="9" t="s">
        <v>39</v>
      </c>
    </row>
    <row r="400" spans="1:8" x14ac:dyDescent="0.35">
      <c r="A400" t="s">
        <v>19751</v>
      </c>
      <c r="B400" t="s">
        <v>19752</v>
      </c>
      <c r="C400" t="s">
        <v>19753</v>
      </c>
      <c r="D400" s="9"/>
      <c r="E400" s="9"/>
      <c r="F400" s="9"/>
      <c r="G400" s="10">
        <v>44797</v>
      </c>
      <c r="H400" s="9" t="s">
        <v>16826</v>
      </c>
    </row>
    <row r="401" spans="1:8" x14ac:dyDescent="0.35">
      <c r="A401" t="s">
        <v>19849</v>
      </c>
      <c r="B401" t="s">
        <v>19850</v>
      </c>
      <c r="C401" t="s">
        <v>19851</v>
      </c>
      <c r="D401" s="9"/>
      <c r="E401" s="9"/>
      <c r="F401" s="9"/>
      <c r="G401" s="10">
        <v>44693</v>
      </c>
      <c r="H401" s="9" t="s">
        <v>19852</v>
      </c>
    </row>
    <row r="402" spans="1:8" x14ac:dyDescent="0.35">
      <c r="A402" t="s">
        <v>19853</v>
      </c>
      <c r="B402" t="s">
        <v>19854</v>
      </c>
      <c r="C402" t="s">
        <v>19855</v>
      </c>
      <c r="D402" s="9"/>
      <c r="E402" s="9"/>
      <c r="F402" s="9"/>
      <c r="G402" s="10">
        <v>45145</v>
      </c>
      <c r="H402" s="9" t="s">
        <v>19856</v>
      </c>
    </row>
    <row r="403" spans="1:8" x14ac:dyDescent="0.35">
      <c r="A403" t="s">
        <v>19857</v>
      </c>
      <c r="B403" t="s">
        <v>19858</v>
      </c>
      <c r="C403" t="s">
        <v>19855</v>
      </c>
      <c r="D403" s="9"/>
      <c r="E403" s="9"/>
      <c r="F403" s="9"/>
      <c r="G403" s="10">
        <v>45114</v>
      </c>
      <c r="H403" s="9" t="s">
        <v>19859</v>
      </c>
    </row>
    <row r="404" spans="1:8" x14ac:dyDescent="0.35">
      <c r="A404" t="s">
        <v>19860</v>
      </c>
      <c r="B404" t="s">
        <v>19861</v>
      </c>
      <c r="C404" t="s">
        <v>19862</v>
      </c>
      <c r="D404" s="9"/>
      <c r="E404" s="9"/>
      <c r="F404" s="9"/>
      <c r="G404" s="10">
        <v>45007</v>
      </c>
      <c r="H404" s="9" t="s">
        <v>17888</v>
      </c>
    </row>
    <row r="405" spans="1:8" x14ac:dyDescent="0.35">
      <c r="A405" t="s">
        <v>19863</v>
      </c>
      <c r="B405" t="s">
        <v>19864</v>
      </c>
      <c r="C405" t="s">
        <v>19865</v>
      </c>
      <c r="D405" s="9"/>
      <c r="E405" s="9"/>
      <c r="F405" s="9"/>
      <c r="G405" s="10">
        <v>44792</v>
      </c>
      <c r="H405" s="9" t="s">
        <v>19866</v>
      </c>
    </row>
    <row r="406" spans="1:8" x14ac:dyDescent="0.35">
      <c r="A406" t="s">
        <v>19867</v>
      </c>
      <c r="B406" t="s">
        <v>19868</v>
      </c>
      <c r="C406" t="s">
        <v>19869</v>
      </c>
      <c r="D406" s="9" t="s">
        <v>19870</v>
      </c>
      <c r="E406" s="9">
        <v>45103</v>
      </c>
      <c r="F406" s="9" t="s">
        <v>38</v>
      </c>
      <c r="G406" s="10">
        <v>44746</v>
      </c>
      <c r="H406" s="9" t="s">
        <v>19871</v>
      </c>
    </row>
    <row r="407" spans="1:8" x14ac:dyDescent="0.35">
      <c r="A407" t="s">
        <v>19872</v>
      </c>
      <c r="B407" t="s">
        <v>19873</v>
      </c>
      <c r="C407" t="s">
        <v>19874</v>
      </c>
      <c r="D407" s="9"/>
      <c r="E407" s="9"/>
      <c r="F407" s="9"/>
      <c r="G407" s="10">
        <v>45055</v>
      </c>
      <c r="H407" s="9" t="s">
        <v>19875</v>
      </c>
    </row>
    <row r="408" spans="1:8" x14ac:dyDescent="0.35">
      <c r="A408" t="s">
        <v>19876</v>
      </c>
      <c r="B408" t="s">
        <v>19877</v>
      </c>
      <c r="C408" t="s">
        <v>19878</v>
      </c>
      <c r="D408" s="9"/>
      <c r="E408" s="9"/>
      <c r="F408" s="9"/>
      <c r="G408" s="10">
        <v>45430</v>
      </c>
      <c r="H408" s="9" t="s">
        <v>19879</v>
      </c>
    </row>
    <row r="409" spans="1:8" x14ac:dyDescent="0.35">
      <c r="A409" t="s">
        <v>19880</v>
      </c>
      <c r="B409" t="s">
        <v>19881</v>
      </c>
      <c r="C409" t="s">
        <v>19882</v>
      </c>
      <c r="D409" s="9"/>
      <c r="E409" s="9"/>
      <c r="F409" s="9"/>
      <c r="G409" s="10">
        <v>45411</v>
      </c>
      <c r="H409" s="9" t="s">
        <v>19883</v>
      </c>
    </row>
    <row r="410" spans="1:8" x14ac:dyDescent="0.35">
      <c r="A410" t="s">
        <v>19884</v>
      </c>
      <c r="B410" t="s">
        <v>19885</v>
      </c>
      <c r="C410" t="s">
        <v>19886</v>
      </c>
      <c r="D410" s="9"/>
      <c r="E410" s="9"/>
      <c r="F410" s="9"/>
      <c r="G410" s="10">
        <v>45430</v>
      </c>
      <c r="H410" s="9" t="s">
        <v>19887</v>
      </c>
    </row>
    <row r="411" spans="1:8" x14ac:dyDescent="0.35">
      <c r="A411" t="s">
        <v>19888</v>
      </c>
      <c r="B411" t="s">
        <v>19889</v>
      </c>
      <c r="C411" t="s">
        <v>19890</v>
      </c>
      <c r="D411" s="9" t="s">
        <v>15805</v>
      </c>
      <c r="E411" s="9">
        <v>45518</v>
      </c>
      <c r="F411" s="9" t="s">
        <v>38</v>
      </c>
      <c r="G411" s="10">
        <v>45430</v>
      </c>
      <c r="H411" s="9" t="s">
        <v>19891</v>
      </c>
    </row>
    <row r="412" spans="1:8" x14ac:dyDescent="0.35">
      <c r="A412" t="s">
        <v>19892</v>
      </c>
      <c r="B412" t="s">
        <v>19893</v>
      </c>
      <c r="C412" t="s">
        <v>19894</v>
      </c>
      <c r="D412" s="9"/>
      <c r="E412" s="9"/>
      <c r="F412" s="9"/>
      <c r="G412" s="10">
        <v>45430</v>
      </c>
      <c r="H412" s="9" t="s">
        <v>19895</v>
      </c>
    </row>
    <row r="413" spans="1:8" x14ac:dyDescent="0.35">
      <c r="A413" t="s">
        <v>19896</v>
      </c>
      <c r="B413" t="s">
        <v>19897</v>
      </c>
      <c r="C413" t="s">
        <v>19898</v>
      </c>
      <c r="D413" s="9" t="s">
        <v>19899</v>
      </c>
      <c r="E413" s="9">
        <v>45807</v>
      </c>
      <c r="F413" s="9" t="s">
        <v>38</v>
      </c>
      <c r="G413" s="10">
        <v>45430</v>
      </c>
      <c r="H413" s="9" t="s">
        <v>19900</v>
      </c>
    </row>
    <row r="414" spans="1:8" x14ac:dyDescent="0.35">
      <c r="A414" t="s">
        <v>19901</v>
      </c>
      <c r="B414" t="s">
        <v>19902</v>
      </c>
      <c r="C414" t="s">
        <v>19903</v>
      </c>
      <c r="D414" s="9"/>
      <c r="E414" s="9"/>
      <c r="F414" s="9"/>
      <c r="G414" s="10">
        <v>45430</v>
      </c>
      <c r="H414" s="9" t="s">
        <v>19904</v>
      </c>
    </row>
    <row r="415" spans="1:8" x14ac:dyDescent="0.35">
      <c r="A415" t="s">
        <v>19905</v>
      </c>
      <c r="B415" t="s">
        <v>19906</v>
      </c>
      <c r="C415" t="s">
        <v>19907</v>
      </c>
      <c r="D415" s="9" t="s">
        <v>46</v>
      </c>
      <c r="E415" s="9">
        <v>45776</v>
      </c>
      <c r="F415" s="9" t="s">
        <v>38</v>
      </c>
      <c r="G415" s="10">
        <v>45430</v>
      </c>
      <c r="H415" s="9" t="s">
        <v>19908</v>
      </c>
    </row>
    <row r="416" spans="1:8" x14ac:dyDescent="0.35">
      <c r="A416" t="s">
        <v>19909</v>
      </c>
      <c r="B416" t="s">
        <v>19910</v>
      </c>
      <c r="C416" t="s">
        <v>19911</v>
      </c>
      <c r="D416" s="9"/>
      <c r="E416" s="9"/>
      <c r="F416" s="9"/>
      <c r="G416" s="10">
        <v>45430</v>
      </c>
      <c r="H416" s="9" t="s">
        <v>19912</v>
      </c>
    </row>
    <row r="417" spans="1:8" x14ac:dyDescent="0.35">
      <c r="A417" t="s">
        <v>19913</v>
      </c>
      <c r="B417" t="s">
        <v>19914</v>
      </c>
      <c r="C417" t="s">
        <v>19915</v>
      </c>
      <c r="D417" s="9"/>
      <c r="E417" s="9"/>
      <c r="F417" s="9"/>
      <c r="G417" s="10">
        <v>44684</v>
      </c>
      <c r="H417" s="9" t="s">
        <v>19916</v>
      </c>
    </row>
    <row r="418" spans="1:8" x14ac:dyDescent="0.35">
      <c r="A418" t="s">
        <v>19917</v>
      </c>
      <c r="B418" t="s">
        <v>19918</v>
      </c>
      <c r="C418" t="s">
        <v>19919</v>
      </c>
      <c r="D418" s="9" t="s">
        <v>15820</v>
      </c>
      <c r="E418" s="9">
        <v>45835</v>
      </c>
      <c r="F418" s="9" t="s">
        <v>38</v>
      </c>
      <c r="G418" s="10">
        <v>45432</v>
      </c>
      <c r="H418" s="9" t="s">
        <v>19920</v>
      </c>
    </row>
    <row r="419" spans="1:8" x14ac:dyDescent="0.35">
      <c r="A419" t="s">
        <v>19921</v>
      </c>
      <c r="B419" t="s">
        <v>19922</v>
      </c>
      <c r="C419" t="s">
        <v>19923</v>
      </c>
      <c r="D419" s="9"/>
      <c r="E419" s="9"/>
      <c r="F419" s="9"/>
      <c r="G419" s="10">
        <v>45065</v>
      </c>
      <c r="H419" s="9" t="s">
        <v>19924</v>
      </c>
    </row>
    <row r="420" spans="1:8" x14ac:dyDescent="0.35">
      <c r="A420" t="s">
        <v>19925</v>
      </c>
      <c r="B420" t="s">
        <v>19926</v>
      </c>
      <c r="C420" t="s">
        <v>19927</v>
      </c>
      <c r="D420" s="9"/>
      <c r="E420" s="9"/>
      <c r="F420" s="9"/>
      <c r="G420" s="10">
        <v>44697</v>
      </c>
      <c r="H420" s="9" t="s">
        <v>19928</v>
      </c>
    </row>
    <row r="421" spans="1:8" x14ac:dyDescent="0.35">
      <c r="A421" t="s">
        <v>19929</v>
      </c>
      <c r="B421" t="s">
        <v>19930</v>
      </c>
      <c r="C421" t="s">
        <v>19931</v>
      </c>
      <c r="D421" s="9"/>
      <c r="E421" s="9"/>
      <c r="F421" s="9"/>
      <c r="G421" s="10">
        <v>45432</v>
      </c>
      <c r="H421" s="9" t="s">
        <v>19932</v>
      </c>
    </row>
    <row r="422" spans="1:8" x14ac:dyDescent="0.35">
      <c r="A422" t="s">
        <v>19933</v>
      </c>
      <c r="B422" t="s">
        <v>19934</v>
      </c>
      <c r="C422" t="s">
        <v>19935</v>
      </c>
      <c r="D422" s="9"/>
      <c r="E422" s="9"/>
      <c r="F422" s="9"/>
      <c r="G422" s="10">
        <v>45336</v>
      </c>
      <c r="H422" s="9" t="s">
        <v>19936</v>
      </c>
    </row>
    <row r="423" spans="1:8" x14ac:dyDescent="0.35">
      <c r="A423" t="s">
        <v>19937</v>
      </c>
      <c r="B423" t="s">
        <v>19938</v>
      </c>
      <c r="C423" t="s">
        <v>19939</v>
      </c>
      <c r="D423" s="9"/>
      <c r="E423" s="9"/>
      <c r="F423" s="9"/>
      <c r="G423" s="10">
        <v>45431</v>
      </c>
      <c r="H423" s="9" t="s">
        <v>19940</v>
      </c>
    </row>
    <row r="424" spans="1:8" x14ac:dyDescent="0.35">
      <c r="A424" t="s">
        <v>19941</v>
      </c>
      <c r="B424" t="s">
        <v>19942</v>
      </c>
      <c r="C424" t="s">
        <v>19943</v>
      </c>
      <c r="D424" s="9"/>
      <c r="E424" s="9"/>
      <c r="F424" s="9"/>
      <c r="G424" s="10">
        <v>45431</v>
      </c>
      <c r="H424" s="9" t="s">
        <v>19944</v>
      </c>
    </row>
    <row r="425" spans="1:8" x14ac:dyDescent="0.35">
      <c r="A425" t="s">
        <v>19945</v>
      </c>
      <c r="B425" t="s">
        <v>19946</v>
      </c>
      <c r="C425" t="s">
        <v>19947</v>
      </c>
      <c r="D425" s="9"/>
      <c r="E425" s="9"/>
      <c r="F425" s="9"/>
      <c r="G425" s="10">
        <v>45431</v>
      </c>
      <c r="H425" s="9" t="s">
        <v>19948</v>
      </c>
    </row>
    <row r="426" spans="1:8" x14ac:dyDescent="0.35">
      <c r="A426" t="s">
        <v>19949</v>
      </c>
      <c r="B426" t="s">
        <v>19950</v>
      </c>
      <c r="C426" t="s">
        <v>19951</v>
      </c>
      <c r="D426" s="9"/>
      <c r="E426" s="9"/>
      <c r="F426" s="9"/>
      <c r="G426" s="10">
        <v>45432</v>
      </c>
      <c r="H426" s="9" t="s">
        <v>19952</v>
      </c>
    </row>
    <row r="427" spans="1:8" x14ac:dyDescent="0.35">
      <c r="A427" t="s">
        <v>19953</v>
      </c>
      <c r="B427" t="s">
        <v>19954</v>
      </c>
      <c r="C427" t="s">
        <v>19955</v>
      </c>
      <c r="D427" s="9"/>
      <c r="E427" s="9"/>
      <c r="F427" s="9"/>
      <c r="G427" s="10">
        <v>44693</v>
      </c>
      <c r="H427" s="9" t="s">
        <v>19956</v>
      </c>
    </row>
    <row r="428" spans="1:8" x14ac:dyDescent="0.35">
      <c r="A428" t="s">
        <v>19957</v>
      </c>
      <c r="B428" t="s">
        <v>19958</v>
      </c>
      <c r="C428" t="s">
        <v>19959</v>
      </c>
      <c r="D428" s="9"/>
      <c r="E428" s="9"/>
      <c r="F428" s="9"/>
      <c r="G428" s="10">
        <v>45395</v>
      </c>
      <c r="H428" s="9" t="s">
        <v>19960</v>
      </c>
    </row>
    <row r="429" spans="1:8" x14ac:dyDescent="0.35">
      <c r="A429" t="s">
        <v>19961</v>
      </c>
      <c r="B429" t="s">
        <v>19962</v>
      </c>
      <c r="C429" t="s">
        <v>19963</v>
      </c>
      <c r="D429" s="9"/>
      <c r="E429" s="9"/>
      <c r="F429" s="9"/>
      <c r="G429" s="10">
        <v>45105</v>
      </c>
      <c r="H429" s="9" t="s">
        <v>39</v>
      </c>
    </row>
    <row r="430" spans="1:8" x14ac:dyDescent="0.35">
      <c r="A430" t="s">
        <v>19964</v>
      </c>
      <c r="B430" t="s">
        <v>19965</v>
      </c>
      <c r="C430" t="s">
        <v>19966</v>
      </c>
      <c r="D430" s="9"/>
      <c r="E430" s="9"/>
      <c r="F430" s="9"/>
      <c r="G430" s="10">
        <v>45430</v>
      </c>
      <c r="H430" s="9" t="s">
        <v>19967</v>
      </c>
    </row>
    <row r="431" spans="1:8" x14ac:dyDescent="0.35">
      <c r="A431" t="s">
        <v>19968</v>
      </c>
      <c r="B431" t="s">
        <v>19969</v>
      </c>
      <c r="C431" t="s">
        <v>19970</v>
      </c>
      <c r="D431" s="9"/>
      <c r="E431" s="9"/>
      <c r="F431" s="9"/>
      <c r="G431" s="10">
        <v>45058</v>
      </c>
      <c r="H431" s="9" t="s">
        <v>19971</v>
      </c>
    </row>
    <row r="432" spans="1:8" x14ac:dyDescent="0.35">
      <c r="A432" t="s">
        <v>19972</v>
      </c>
      <c r="B432" t="s">
        <v>19973</v>
      </c>
      <c r="C432" t="s">
        <v>19974</v>
      </c>
      <c r="D432" s="9"/>
      <c r="E432" s="9"/>
      <c r="F432" s="9"/>
      <c r="G432" s="10">
        <v>45058</v>
      </c>
      <c r="H432" s="9" t="s">
        <v>19975</v>
      </c>
    </row>
    <row r="433" spans="1:8" x14ac:dyDescent="0.35">
      <c r="A433" t="s">
        <v>19976</v>
      </c>
      <c r="B433" t="s">
        <v>19977</v>
      </c>
      <c r="C433" t="s">
        <v>19978</v>
      </c>
      <c r="D433" s="9"/>
      <c r="E433" s="9"/>
      <c r="F433" s="9"/>
      <c r="G433" s="10">
        <v>45432</v>
      </c>
      <c r="H433" s="9" t="s">
        <v>16852</v>
      </c>
    </row>
    <row r="434" spans="1:8" x14ac:dyDescent="0.35">
      <c r="A434" t="s">
        <v>19979</v>
      </c>
      <c r="B434" t="s">
        <v>19980</v>
      </c>
      <c r="C434" t="s">
        <v>19981</v>
      </c>
      <c r="D434" s="9"/>
      <c r="E434" s="9"/>
      <c r="F434" s="9"/>
      <c r="G434" s="10">
        <v>45104</v>
      </c>
      <c r="H434" s="9" t="s">
        <v>19982</v>
      </c>
    </row>
    <row r="435" spans="1:8" x14ac:dyDescent="0.35">
      <c r="A435" t="s">
        <v>19983</v>
      </c>
      <c r="B435" t="s">
        <v>19984</v>
      </c>
      <c r="C435" t="s">
        <v>19985</v>
      </c>
      <c r="D435" s="9"/>
      <c r="E435" s="9"/>
      <c r="F435" s="9"/>
      <c r="G435" s="10">
        <v>44788</v>
      </c>
      <c r="H435" s="9" t="s">
        <v>19986</v>
      </c>
    </row>
    <row r="436" spans="1:8" x14ac:dyDescent="0.35">
      <c r="A436" t="s">
        <v>19987</v>
      </c>
      <c r="B436" t="s">
        <v>19988</v>
      </c>
      <c r="C436" t="s">
        <v>19989</v>
      </c>
      <c r="D436" s="9"/>
      <c r="E436" s="9"/>
      <c r="F436" s="9"/>
      <c r="G436" s="10">
        <v>44674</v>
      </c>
      <c r="H436" s="9" t="s">
        <v>19990</v>
      </c>
    </row>
    <row r="437" spans="1:8" x14ac:dyDescent="0.35">
      <c r="A437" t="s">
        <v>19991</v>
      </c>
      <c r="B437" t="s">
        <v>19992</v>
      </c>
      <c r="C437" t="s">
        <v>19993</v>
      </c>
      <c r="D437" s="9"/>
      <c r="E437" s="9"/>
      <c r="F437" s="9"/>
      <c r="G437" s="10">
        <v>44650</v>
      </c>
      <c r="H437" s="9" t="s">
        <v>19994</v>
      </c>
    </row>
    <row r="438" spans="1:8" x14ac:dyDescent="0.35">
      <c r="A438" t="s">
        <v>19995</v>
      </c>
      <c r="B438" t="s">
        <v>19996</v>
      </c>
      <c r="C438" t="s">
        <v>19997</v>
      </c>
      <c r="D438" s="9"/>
      <c r="E438" s="9"/>
      <c r="F438" s="9"/>
      <c r="G438" s="10">
        <v>45062</v>
      </c>
      <c r="H438" s="9" t="s">
        <v>19998</v>
      </c>
    </row>
    <row r="439" spans="1:8" x14ac:dyDescent="0.35">
      <c r="A439" t="s">
        <v>19999</v>
      </c>
      <c r="B439" t="s">
        <v>20000</v>
      </c>
      <c r="C439" t="s">
        <v>20001</v>
      </c>
      <c r="D439" s="9" t="s">
        <v>17585</v>
      </c>
      <c r="E439" s="9">
        <v>44830</v>
      </c>
      <c r="F439" s="9" t="s">
        <v>38</v>
      </c>
      <c r="G439" s="10">
        <v>44699</v>
      </c>
      <c r="H439" s="9" t="s">
        <v>20002</v>
      </c>
    </row>
    <row r="440" spans="1:8" x14ac:dyDescent="0.35">
      <c r="A440" t="s">
        <v>20003</v>
      </c>
      <c r="B440" t="s">
        <v>20004</v>
      </c>
      <c r="C440" t="s">
        <v>20005</v>
      </c>
      <c r="D440" s="9"/>
      <c r="E440" s="9"/>
      <c r="F440" s="9"/>
      <c r="G440" s="10">
        <v>44830</v>
      </c>
      <c r="H440" s="9" t="s">
        <v>20006</v>
      </c>
    </row>
    <row r="441" spans="1:8" x14ac:dyDescent="0.35">
      <c r="A441" t="s">
        <v>20007</v>
      </c>
      <c r="B441" t="s">
        <v>20008</v>
      </c>
      <c r="C441" t="s">
        <v>20009</v>
      </c>
      <c r="D441" s="9" t="s">
        <v>20010</v>
      </c>
      <c r="E441" s="9">
        <v>45427</v>
      </c>
      <c r="F441" s="9" t="s">
        <v>38</v>
      </c>
      <c r="G441" s="10">
        <v>45404</v>
      </c>
      <c r="H441" s="9" t="s">
        <v>20011</v>
      </c>
    </row>
    <row r="442" spans="1:8" x14ac:dyDescent="0.35">
      <c r="A442" t="s">
        <v>20012</v>
      </c>
      <c r="B442" t="s">
        <v>20013</v>
      </c>
      <c r="C442" t="s">
        <v>20014</v>
      </c>
      <c r="D442" s="9"/>
      <c r="E442" s="9"/>
      <c r="F442" s="9"/>
      <c r="G442" s="10">
        <v>44785</v>
      </c>
      <c r="H442" s="9" t="s">
        <v>20015</v>
      </c>
    </row>
    <row r="443" spans="1:8" x14ac:dyDescent="0.35">
      <c r="A443" t="s">
        <v>20016</v>
      </c>
      <c r="B443" t="s">
        <v>20017</v>
      </c>
      <c r="C443" t="s">
        <v>20018</v>
      </c>
      <c r="D443" s="9"/>
      <c r="E443" s="9"/>
      <c r="F443" s="9"/>
      <c r="G443" s="10">
        <v>45047</v>
      </c>
      <c r="H443" s="9" t="s">
        <v>20019</v>
      </c>
    </row>
    <row r="444" spans="1:8" x14ac:dyDescent="0.35">
      <c r="A444" t="s">
        <v>20020</v>
      </c>
      <c r="B444" t="s">
        <v>20021</v>
      </c>
      <c r="C444" t="s">
        <v>20022</v>
      </c>
      <c r="D444" s="9" t="s">
        <v>17073</v>
      </c>
      <c r="E444" s="9">
        <v>45868</v>
      </c>
      <c r="F444" s="9" t="s">
        <v>38</v>
      </c>
      <c r="G444" s="10">
        <v>44664</v>
      </c>
      <c r="H444" s="9" t="s">
        <v>17764</v>
      </c>
    </row>
    <row r="445" spans="1:8" x14ac:dyDescent="0.35">
      <c r="A445" t="s">
        <v>20023</v>
      </c>
      <c r="B445" t="s">
        <v>20024</v>
      </c>
      <c r="C445" t="s">
        <v>20025</v>
      </c>
      <c r="D445" s="9"/>
      <c r="E445" s="9"/>
      <c r="F445" s="9"/>
      <c r="G445" s="10">
        <v>44705</v>
      </c>
      <c r="H445" s="9" t="s">
        <v>20026</v>
      </c>
    </row>
    <row r="446" spans="1:8" x14ac:dyDescent="0.35">
      <c r="A446" t="s">
        <v>20027</v>
      </c>
      <c r="B446" t="s">
        <v>20028</v>
      </c>
      <c r="C446" t="s">
        <v>20029</v>
      </c>
      <c r="D446" s="9"/>
      <c r="E446" s="9"/>
      <c r="F446" s="9"/>
      <c r="G446" s="10">
        <v>44641</v>
      </c>
      <c r="H446" s="9" t="s">
        <v>20030</v>
      </c>
    </row>
    <row r="447" spans="1:8" x14ac:dyDescent="0.35">
      <c r="A447" t="s">
        <v>20031</v>
      </c>
      <c r="B447" t="s">
        <v>20032</v>
      </c>
      <c r="C447" t="s">
        <v>20033</v>
      </c>
      <c r="D447" s="9"/>
      <c r="E447" s="9"/>
      <c r="F447" s="9"/>
      <c r="G447" s="10">
        <v>45431</v>
      </c>
      <c r="H447" s="9" t="s">
        <v>20034</v>
      </c>
    </row>
    <row r="448" spans="1:8" x14ac:dyDescent="0.35">
      <c r="A448" t="s">
        <v>20035</v>
      </c>
      <c r="B448" t="s">
        <v>20036</v>
      </c>
      <c r="C448" t="s">
        <v>20037</v>
      </c>
      <c r="D448" s="9"/>
      <c r="E448" s="9"/>
      <c r="F448" s="9"/>
      <c r="G448" s="10">
        <v>45431</v>
      </c>
      <c r="H448" s="9" t="s">
        <v>18155</v>
      </c>
    </row>
    <row r="449" spans="1:8" x14ac:dyDescent="0.35">
      <c r="A449" t="s">
        <v>20038</v>
      </c>
      <c r="B449" t="s">
        <v>20039</v>
      </c>
      <c r="C449" t="s">
        <v>18540</v>
      </c>
      <c r="D449" s="9"/>
      <c r="E449" s="9"/>
      <c r="F449" s="9"/>
      <c r="G449" s="10">
        <v>44690</v>
      </c>
      <c r="H449" s="9" t="s">
        <v>20040</v>
      </c>
    </row>
    <row r="450" spans="1:8" x14ac:dyDescent="0.35">
      <c r="A450" t="s">
        <v>20041</v>
      </c>
      <c r="B450" t="s">
        <v>20042</v>
      </c>
      <c r="C450" t="s">
        <v>20043</v>
      </c>
      <c r="D450" s="9"/>
      <c r="E450" s="9"/>
      <c r="F450" s="9"/>
      <c r="G450" s="10">
        <v>45432</v>
      </c>
      <c r="H450" s="9" t="s">
        <v>20044</v>
      </c>
    </row>
    <row r="451" spans="1:8" x14ac:dyDescent="0.35">
      <c r="A451" t="s">
        <v>20045</v>
      </c>
      <c r="B451" t="s">
        <v>20046</v>
      </c>
      <c r="C451" t="s">
        <v>20047</v>
      </c>
      <c r="D451" s="9" t="s">
        <v>45</v>
      </c>
      <c r="E451" s="9">
        <v>44813</v>
      </c>
      <c r="F451" s="9" t="s">
        <v>38</v>
      </c>
      <c r="G451" s="10">
        <v>44672</v>
      </c>
      <c r="H451" s="9" t="s">
        <v>20048</v>
      </c>
    </row>
    <row r="452" spans="1:8" x14ac:dyDescent="0.35">
      <c r="A452" t="s">
        <v>20049</v>
      </c>
      <c r="B452" t="s">
        <v>20050</v>
      </c>
      <c r="C452" t="s">
        <v>20051</v>
      </c>
      <c r="D452" s="9" t="s">
        <v>693</v>
      </c>
      <c r="E452" s="9">
        <v>45414</v>
      </c>
      <c r="F452" s="9" t="s">
        <v>38</v>
      </c>
      <c r="G452" s="10">
        <v>44673</v>
      </c>
      <c r="H452" s="9" t="s">
        <v>39</v>
      </c>
    </row>
    <row r="453" spans="1:8" x14ac:dyDescent="0.35">
      <c r="A453" t="s">
        <v>20052</v>
      </c>
      <c r="B453" t="s">
        <v>20053</v>
      </c>
      <c r="C453" t="s">
        <v>20054</v>
      </c>
      <c r="D453" s="9"/>
      <c r="E453" s="9"/>
      <c r="F453" s="9"/>
      <c r="G453" s="10">
        <v>44684</v>
      </c>
      <c r="H453" s="9" t="s">
        <v>20055</v>
      </c>
    </row>
    <row r="454" spans="1:8" x14ac:dyDescent="0.35">
      <c r="A454" t="s">
        <v>20056</v>
      </c>
      <c r="B454" t="s">
        <v>20057</v>
      </c>
      <c r="C454" t="s">
        <v>19898</v>
      </c>
      <c r="D454" s="9"/>
      <c r="E454" s="9"/>
      <c r="F454" s="9"/>
      <c r="G454" s="10">
        <v>45432</v>
      </c>
      <c r="H454" s="9" t="s">
        <v>20058</v>
      </c>
    </row>
    <row r="455" spans="1:8" x14ac:dyDescent="0.35">
      <c r="A455" t="s">
        <v>20059</v>
      </c>
      <c r="B455" t="s">
        <v>20060</v>
      </c>
      <c r="C455" t="s">
        <v>20061</v>
      </c>
      <c r="D455" s="9"/>
      <c r="E455" s="9"/>
      <c r="F455" s="9"/>
      <c r="G455" s="10">
        <v>44984</v>
      </c>
      <c r="H455" s="9" t="s">
        <v>20062</v>
      </c>
    </row>
    <row r="456" spans="1:8" x14ac:dyDescent="0.35">
      <c r="A456" t="s">
        <v>20063</v>
      </c>
      <c r="B456" t="s">
        <v>20064</v>
      </c>
      <c r="C456" t="s">
        <v>20065</v>
      </c>
      <c r="D456" s="9"/>
      <c r="E456" s="9"/>
      <c r="F456" s="9"/>
      <c r="G456" s="10">
        <v>44867</v>
      </c>
      <c r="H456" s="9" t="s">
        <v>16295</v>
      </c>
    </row>
    <row r="457" spans="1:8" x14ac:dyDescent="0.35">
      <c r="A457" t="s">
        <v>20066</v>
      </c>
      <c r="B457" t="s">
        <v>20067</v>
      </c>
      <c r="C457" t="s">
        <v>20068</v>
      </c>
      <c r="D457" s="9"/>
      <c r="E457" s="9"/>
      <c r="F457" s="9"/>
      <c r="G457" s="10">
        <v>44690</v>
      </c>
      <c r="H457" s="9" t="s">
        <v>20069</v>
      </c>
    </row>
    <row r="458" spans="1:8" x14ac:dyDescent="0.35">
      <c r="A458" t="s">
        <v>20070</v>
      </c>
      <c r="B458" t="s">
        <v>20071</v>
      </c>
      <c r="C458" t="s">
        <v>20072</v>
      </c>
      <c r="D458" s="9"/>
      <c r="E458" s="9"/>
      <c r="F458" s="9"/>
      <c r="G458" s="10">
        <v>44974</v>
      </c>
      <c r="H458" s="9" t="s">
        <v>20073</v>
      </c>
    </row>
    <row r="459" spans="1:8" x14ac:dyDescent="0.35">
      <c r="A459" t="s">
        <v>20074</v>
      </c>
      <c r="B459" t="s">
        <v>20075</v>
      </c>
      <c r="C459" t="s">
        <v>18406</v>
      </c>
      <c r="D459" s="9"/>
      <c r="E459" s="9"/>
      <c r="F459" s="9"/>
      <c r="G459" s="10">
        <v>44834</v>
      </c>
      <c r="H459" s="9" t="s">
        <v>18408</v>
      </c>
    </row>
    <row r="460" spans="1:8" x14ac:dyDescent="0.35">
      <c r="A460" t="s">
        <v>20076</v>
      </c>
      <c r="B460" t="s">
        <v>20077</v>
      </c>
      <c r="C460" t="s">
        <v>20078</v>
      </c>
      <c r="D460" s="9"/>
      <c r="E460" s="9"/>
      <c r="F460" s="9"/>
      <c r="G460" s="10">
        <v>45001</v>
      </c>
      <c r="H460" s="9" t="s">
        <v>20079</v>
      </c>
    </row>
    <row r="461" spans="1:8" x14ac:dyDescent="0.35">
      <c r="A461" t="s">
        <v>20080</v>
      </c>
      <c r="B461" t="s">
        <v>20081</v>
      </c>
      <c r="C461" t="s">
        <v>20082</v>
      </c>
      <c r="D461" s="9"/>
      <c r="E461" s="9"/>
      <c r="F461" s="9"/>
      <c r="G461" s="10">
        <v>44671</v>
      </c>
      <c r="H461" s="9" t="s">
        <v>20083</v>
      </c>
    </row>
    <row r="462" spans="1:8" x14ac:dyDescent="0.35">
      <c r="A462" t="s">
        <v>20084</v>
      </c>
      <c r="B462" t="s">
        <v>20085</v>
      </c>
      <c r="C462" t="s">
        <v>20086</v>
      </c>
      <c r="D462" s="9"/>
      <c r="E462" s="9"/>
      <c r="F462" s="9"/>
      <c r="G462" s="10">
        <v>45434</v>
      </c>
      <c r="H462" s="9" t="s">
        <v>20087</v>
      </c>
    </row>
    <row r="463" spans="1:8" x14ac:dyDescent="0.35">
      <c r="A463" t="s">
        <v>20088</v>
      </c>
      <c r="B463" t="s">
        <v>20089</v>
      </c>
      <c r="C463" t="s">
        <v>20090</v>
      </c>
      <c r="D463" s="9"/>
      <c r="E463" s="9"/>
      <c r="F463" s="9"/>
      <c r="G463" s="10">
        <v>44699</v>
      </c>
      <c r="H463" s="9" t="s">
        <v>16066</v>
      </c>
    </row>
    <row r="464" spans="1:8" x14ac:dyDescent="0.35">
      <c r="A464" t="s">
        <v>20091</v>
      </c>
      <c r="B464" t="s">
        <v>20092</v>
      </c>
      <c r="C464" t="s">
        <v>20093</v>
      </c>
      <c r="D464" s="9" t="s">
        <v>20094</v>
      </c>
      <c r="E464" s="9">
        <v>45742</v>
      </c>
      <c r="F464" s="9" t="s">
        <v>38</v>
      </c>
      <c r="G464" s="10">
        <v>45111</v>
      </c>
      <c r="H464" s="9" t="s">
        <v>20095</v>
      </c>
    </row>
    <row r="465" spans="1:8" x14ac:dyDescent="0.35">
      <c r="A465" t="s">
        <v>20096</v>
      </c>
      <c r="B465" t="s">
        <v>20097</v>
      </c>
      <c r="C465" t="s">
        <v>20098</v>
      </c>
      <c r="D465" s="9"/>
      <c r="E465" s="9"/>
      <c r="F465" s="9"/>
      <c r="G465" s="10">
        <v>45056</v>
      </c>
      <c r="H465" s="9" t="s">
        <v>20099</v>
      </c>
    </row>
    <row r="466" spans="1:8" x14ac:dyDescent="0.35">
      <c r="A466" t="s">
        <v>20100</v>
      </c>
      <c r="B466" t="s">
        <v>20101</v>
      </c>
      <c r="C466" t="s">
        <v>20102</v>
      </c>
      <c r="D466" s="9"/>
      <c r="E466" s="9"/>
      <c r="F466" s="9"/>
      <c r="G466" s="10">
        <v>45028</v>
      </c>
      <c r="H466" s="9" t="s">
        <v>20103</v>
      </c>
    </row>
    <row r="467" spans="1:8" x14ac:dyDescent="0.35">
      <c r="A467" t="s">
        <v>20104</v>
      </c>
      <c r="B467" t="s">
        <v>20105</v>
      </c>
      <c r="C467" t="s">
        <v>20106</v>
      </c>
      <c r="D467" s="9"/>
      <c r="E467" s="9"/>
      <c r="F467" s="9"/>
      <c r="G467" s="10">
        <v>44789</v>
      </c>
      <c r="H467" s="9" t="s">
        <v>20107</v>
      </c>
    </row>
    <row r="468" spans="1:8" x14ac:dyDescent="0.35">
      <c r="A468" t="s">
        <v>20108</v>
      </c>
      <c r="B468" t="s">
        <v>20109</v>
      </c>
      <c r="C468" t="s">
        <v>20110</v>
      </c>
      <c r="D468" s="9"/>
      <c r="E468" s="9"/>
      <c r="F468" s="9"/>
      <c r="G468" s="10">
        <v>44582</v>
      </c>
      <c r="H468" s="9" t="s">
        <v>20111</v>
      </c>
    </row>
    <row r="469" spans="1:8" x14ac:dyDescent="0.35">
      <c r="A469" t="s">
        <v>20112</v>
      </c>
      <c r="B469" t="s">
        <v>20113</v>
      </c>
      <c r="C469" t="s">
        <v>20114</v>
      </c>
      <c r="D469" s="9"/>
      <c r="E469" s="9"/>
      <c r="F469" s="9"/>
      <c r="G469" s="10">
        <v>45434</v>
      </c>
      <c r="H469" s="9" t="s">
        <v>20115</v>
      </c>
    </row>
    <row r="470" spans="1:8" x14ac:dyDescent="0.35">
      <c r="A470" t="s">
        <v>20116</v>
      </c>
      <c r="B470" t="s">
        <v>20117</v>
      </c>
      <c r="C470" t="s">
        <v>20118</v>
      </c>
      <c r="D470" s="9" t="s">
        <v>16921</v>
      </c>
      <c r="E470" s="9">
        <v>45772</v>
      </c>
      <c r="F470" s="9" t="s">
        <v>38</v>
      </c>
      <c r="G470" s="10">
        <v>44852</v>
      </c>
      <c r="H470" s="9" t="s">
        <v>20119</v>
      </c>
    </row>
    <row r="471" spans="1:8" x14ac:dyDescent="0.35">
      <c r="A471" t="s">
        <v>20120</v>
      </c>
      <c r="B471" t="s">
        <v>20121</v>
      </c>
      <c r="C471" t="s">
        <v>20122</v>
      </c>
      <c r="D471" s="9"/>
      <c r="E471" s="9"/>
      <c r="F471" s="9"/>
      <c r="G471" s="10">
        <v>45067</v>
      </c>
      <c r="H471" s="9" t="s">
        <v>20123</v>
      </c>
    </row>
    <row r="472" spans="1:8" x14ac:dyDescent="0.35">
      <c r="A472" t="s">
        <v>20124</v>
      </c>
      <c r="B472" t="s">
        <v>20125</v>
      </c>
      <c r="C472" t="s">
        <v>20126</v>
      </c>
      <c r="D472" s="9"/>
      <c r="E472" s="9"/>
      <c r="F472" s="9"/>
      <c r="G472" s="10">
        <v>45434</v>
      </c>
      <c r="H472" s="9" t="s">
        <v>20127</v>
      </c>
    </row>
    <row r="473" spans="1:8" x14ac:dyDescent="0.35">
      <c r="A473" t="s">
        <v>20128</v>
      </c>
      <c r="B473" t="s">
        <v>20129</v>
      </c>
      <c r="C473" t="s">
        <v>20130</v>
      </c>
      <c r="D473" s="9"/>
      <c r="E473" s="9"/>
      <c r="F473" s="9"/>
      <c r="G473" s="10">
        <v>44875</v>
      </c>
      <c r="H473" s="9" t="s">
        <v>20131</v>
      </c>
    </row>
    <row r="474" spans="1:8" x14ac:dyDescent="0.35">
      <c r="A474" t="s">
        <v>20132</v>
      </c>
      <c r="B474" t="s">
        <v>20133</v>
      </c>
      <c r="C474" t="s">
        <v>20134</v>
      </c>
      <c r="D474" s="9"/>
      <c r="E474" s="9"/>
      <c r="F474" s="9"/>
      <c r="G474" s="10">
        <v>45434</v>
      </c>
      <c r="H474" s="9" t="s">
        <v>20135</v>
      </c>
    </row>
    <row r="475" spans="1:8" x14ac:dyDescent="0.35">
      <c r="A475" t="s">
        <v>20136</v>
      </c>
      <c r="B475" t="s">
        <v>20137</v>
      </c>
      <c r="C475" t="s">
        <v>20138</v>
      </c>
      <c r="D475" s="9"/>
      <c r="E475" s="9"/>
      <c r="F475" s="9"/>
      <c r="G475" s="10">
        <v>44690</v>
      </c>
      <c r="H475" s="9" t="s">
        <v>20139</v>
      </c>
    </row>
    <row r="476" spans="1:8" x14ac:dyDescent="0.35">
      <c r="A476" t="s">
        <v>20140</v>
      </c>
      <c r="B476" t="s">
        <v>20141</v>
      </c>
      <c r="C476" t="s">
        <v>20142</v>
      </c>
      <c r="D476" s="9"/>
      <c r="E476" s="9"/>
      <c r="F476" s="9"/>
      <c r="G476" s="10">
        <v>44701</v>
      </c>
      <c r="H476" s="9" t="s">
        <v>20143</v>
      </c>
    </row>
    <row r="477" spans="1:8" x14ac:dyDescent="0.35">
      <c r="A477" t="s">
        <v>20144</v>
      </c>
      <c r="B477" t="s">
        <v>20145</v>
      </c>
      <c r="C477" t="s">
        <v>20146</v>
      </c>
      <c r="D477" s="9" t="s">
        <v>16205</v>
      </c>
      <c r="E477" s="9">
        <v>45706</v>
      </c>
      <c r="F477" s="9" t="s">
        <v>38</v>
      </c>
      <c r="G477" s="10">
        <v>45432</v>
      </c>
      <c r="H477" s="9" t="s">
        <v>20147</v>
      </c>
    </row>
    <row r="478" spans="1:8" x14ac:dyDescent="0.35">
      <c r="A478" t="s">
        <v>20148</v>
      </c>
      <c r="B478" t="s">
        <v>20149</v>
      </c>
      <c r="C478" t="s">
        <v>20150</v>
      </c>
      <c r="D478" s="9"/>
      <c r="E478" s="9"/>
      <c r="F478" s="9"/>
      <c r="G478" s="10">
        <v>44796</v>
      </c>
      <c r="H478" s="9" t="s">
        <v>20151</v>
      </c>
    </row>
    <row r="479" spans="1:8" x14ac:dyDescent="0.35">
      <c r="A479" t="s">
        <v>20152</v>
      </c>
      <c r="B479" t="s">
        <v>20153</v>
      </c>
      <c r="C479" t="s">
        <v>20154</v>
      </c>
      <c r="D479" s="9"/>
      <c r="E479" s="9"/>
      <c r="F479" s="9"/>
      <c r="G479" s="10">
        <v>45034</v>
      </c>
      <c r="H479" s="9" t="s">
        <v>20155</v>
      </c>
    </row>
    <row r="480" spans="1:8" x14ac:dyDescent="0.35">
      <c r="A480" t="s">
        <v>20156</v>
      </c>
      <c r="B480" t="s">
        <v>20157</v>
      </c>
      <c r="C480" t="s">
        <v>20158</v>
      </c>
      <c r="D480" s="9"/>
      <c r="E480" s="9"/>
      <c r="F480" s="9"/>
      <c r="G480" s="10">
        <v>44701</v>
      </c>
      <c r="H480" s="9" t="s">
        <v>20159</v>
      </c>
    </row>
    <row r="481" spans="1:8" x14ac:dyDescent="0.35">
      <c r="A481" t="s">
        <v>20160</v>
      </c>
      <c r="B481" t="s">
        <v>20161</v>
      </c>
      <c r="C481" t="s">
        <v>20158</v>
      </c>
      <c r="D481" s="9"/>
      <c r="E481" s="9"/>
      <c r="F481" s="9"/>
      <c r="G481" s="10">
        <v>44693</v>
      </c>
      <c r="H481" s="9" t="s">
        <v>20159</v>
      </c>
    </row>
    <row r="482" spans="1:8" x14ac:dyDescent="0.35">
      <c r="A482" t="s">
        <v>20162</v>
      </c>
      <c r="B482" t="s">
        <v>20163</v>
      </c>
      <c r="C482" t="s">
        <v>20164</v>
      </c>
      <c r="D482" s="9"/>
      <c r="E482" s="9"/>
      <c r="F482" s="9"/>
      <c r="G482" s="10">
        <v>44762</v>
      </c>
      <c r="H482" s="9" t="s">
        <v>20159</v>
      </c>
    </row>
    <row r="483" spans="1:8" x14ac:dyDescent="0.35">
      <c r="A483" t="s">
        <v>20165</v>
      </c>
      <c r="B483" t="s">
        <v>20166</v>
      </c>
      <c r="C483" t="s">
        <v>20167</v>
      </c>
      <c r="D483" s="9"/>
      <c r="E483" s="9"/>
      <c r="F483" s="9"/>
      <c r="G483" s="10">
        <v>44902</v>
      </c>
      <c r="H483" s="9" t="s">
        <v>20168</v>
      </c>
    </row>
    <row r="484" spans="1:8" x14ac:dyDescent="0.35">
      <c r="A484" t="s">
        <v>20169</v>
      </c>
      <c r="B484" t="s">
        <v>20170</v>
      </c>
      <c r="C484" t="s">
        <v>20171</v>
      </c>
      <c r="D484" s="9"/>
      <c r="E484" s="9"/>
      <c r="F484" s="9"/>
      <c r="G484" s="10">
        <v>45064</v>
      </c>
      <c r="H484" s="9" t="s">
        <v>20172</v>
      </c>
    </row>
    <row r="485" spans="1:8" x14ac:dyDescent="0.35">
      <c r="A485" t="s">
        <v>20173</v>
      </c>
      <c r="B485" t="s">
        <v>20174</v>
      </c>
      <c r="C485" t="s">
        <v>20175</v>
      </c>
      <c r="D485" s="9"/>
      <c r="E485" s="9"/>
      <c r="F485" s="9"/>
      <c r="G485" s="10">
        <v>45432</v>
      </c>
      <c r="H485" s="9" t="s">
        <v>20176</v>
      </c>
    </row>
    <row r="486" spans="1:8" x14ac:dyDescent="0.35">
      <c r="A486" t="s">
        <v>20177</v>
      </c>
      <c r="B486" t="s">
        <v>20178</v>
      </c>
      <c r="C486" t="s">
        <v>20179</v>
      </c>
      <c r="D486" s="9"/>
      <c r="E486" s="9"/>
      <c r="F486" s="9"/>
      <c r="G486" s="10">
        <v>45432</v>
      </c>
      <c r="H486" s="9" t="s">
        <v>20180</v>
      </c>
    </row>
    <row r="487" spans="1:8" x14ac:dyDescent="0.35">
      <c r="A487" t="s">
        <v>20181</v>
      </c>
      <c r="B487" t="s">
        <v>20182</v>
      </c>
      <c r="C487" t="s">
        <v>20183</v>
      </c>
      <c r="D487" s="9" t="s">
        <v>45</v>
      </c>
      <c r="E487" s="9">
        <v>45813</v>
      </c>
      <c r="F487" s="9" t="s">
        <v>38</v>
      </c>
      <c r="G487" s="10">
        <v>45040</v>
      </c>
      <c r="H487" s="9" t="s">
        <v>20184</v>
      </c>
    </row>
    <row r="488" spans="1:8" x14ac:dyDescent="0.35">
      <c r="A488" t="s">
        <v>20185</v>
      </c>
      <c r="B488" t="s">
        <v>20186</v>
      </c>
      <c r="C488" t="s">
        <v>20187</v>
      </c>
      <c r="D488" s="9"/>
      <c r="E488" s="9"/>
      <c r="F488" s="9"/>
      <c r="G488" s="10">
        <v>44649</v>
      </c>
      <c r="H488" s="9" t="s">
        <v>20188</v>
      </c>
    </row>
    <row r="489" spans="1:8" x14ac:dyDescent="0.35">
      <c r="A489" t="s">
        <v>20189</v>
      </c>
      <c r="B489" t="s">
        <v>20190</v>
      </c>
      <c r="C489" t="s">
        <v>20191</v>
      </c>
      <c r="D489" s="9"/>
      <c r="E489" s="9"/>
      <c r="F489" s="9"/>
      <c r="G489" s="10">
        <v>44691</v>
      </c>
      <c r="H489" s="9" t="s">
        <v>17264</v>
      </c>
    </row>
    <row r="490" spans="1:8" x14ac:dyDescent="0.35">
      <c r="A490" t="s">
        <v>20192</v>
      </c>
      <c r="B490" t="s">
        <v>20193</v>
      </c>
      <c r="C490" t="s">
        <v>20194</v>
      </c>
      <c r="D490" s="9"/>
      <c r="E490" s="9"/>
      <c r="F490" s="9"/>
      <c r="G490" s="10">
        <v>45432</v>
      </c>
      <c r="H490" s="9" t="s">
        <v>20195</v>
      </c>
    </row>
    <row r="491" spans="1:8" x14ac:dyDescent="0.35">
      <c r="A491" t="s">
        <v>20196</v>
      </c>
      <c r="B491" t="s">
        <v>20197</v>
      </c>
      <c r="C491" t="s">
        <v>20198</v>
      </c>
      <c r="D491" s="9"/>
      <c r="E491" s="9"/>
      <c r="F491" s="9"/>
      <c r="G491" s="10">
        <v>44687</v>
      </c>
      <c r="H491" s="9" t="s">
        <v>20199</v>
      </c>
    </row>
    <row r="492" spans="1:8" x14ac:dyDescent="0.35">
      <c r="A492" t="s">
        <v>20200</v>
      </c>
      <c r="B492" t="s">
        <v>20201</v>
      </c>
      <c r="C492" t="s">
        <v>20202</v>
      </c>
      <c r="D492" s="9"/>
      <c r="E492" s="9"/>
      <c r="F492" s="9"/>
      <c r="G492" s="10">
        <v>45317</v>
      </c>
      <c r="H492" s="9" t="s">
        <v>20203</v>
      </c>
    </row>
    <row r="493" spans="1:8" x14ac:dyDescent="0.35">
      <c r="A493" t="s">
        <v>20204</v>
      </c>
      <c r="B493" t="s">
        <v>20205</v>
      </c>
      <c r="C493" t="s">
        <v>20206</v>
      </c>
      <c r="D493" s="9"/>
      <c r="E493" s="9"/>
      <c r="F493" s="9"/>
      <c r="G493" s="10">
        <v>44691</v>
      </c>
      <c r="H493" s="9" t="s">
        <v>20207</v>
      </c>
    </row>
    <row r="494" spans="1:8" x14ac:dyDescent="0.35">
      <c r="A494" t="s">
        <v>20208</v>
      </c>
      <c r="B494" t="s">
        <v>20209</v>
      </c>
      <c r="C494" t="s">
        <v>20210</v>
      </c>
      <c r="D494" s="9"/>
      <c r="E494" s="9"/>
      <c r="F494" s="9"/>
      <c r="G494" s="10">
        <v>45062</v>
      </c>
      <c r="H494" s="9" t="s">
        <v>20211</v>
      </c>
    </row>
    <row r="495" spans="1:8" x14ac:dyDescent="0.35">
      <c r="A495" t="s">
        <v>20212</v>
      </c>
      <c r="B495" t="s">
        <v>20213</v>
      </c>
      <c r="C495" t="s">
        <v>20214</v>
      </c>
      <c r="D495" s="9"/>
      <c r="E495" s="9"/>
      <c r="F495" s="9"/>
      <c r="G495" s="10">
        <v>45040</v>
      </c>
      <c r="H495" s="9" t="s">
        <v>20215</v>
      </c>
    </row>
    <row r="496" spans="1:8" x14ac:dyDescent="0.35">
      <c r="A496" t="s">
        <v>20216</v>
      </c>
      <c r="B496" t="s">
        <v>20217</v>
      </c>
      <c r="C496" t="s">
        <v>20218</v>
      </c>
      <c r="D496" s="9"/>
      <c r="E496" s="9"/>
      <c r="F496" s="9"/>
      <c r="G496" s="10">
        <v>44690</v>
      </c>
      <c r="H496" s="9" t="s">
        <v>20219</v>
      </c>
    </row>
    <row r="497" spans="1:8" x14ac:dyDescent="0.35">
      <c r="A497" t="s">
        <v>20220</v>
      </c>
      <c r="B497" t="s">
        <v>20221</v>
      </c>
      <c r="C497" t="s">
        <v>20222</v>
      </c>
      <c r="D497" s="9"/>
      <c r="E497" s="9"/>
      <c r="F497" s="9"/>
      <c r="G497" s="10">
        <v>45433</v>
      </c>
      <c r="H497" s="9" t="s">
        <v>20223</v>
      </c>
    </row>
    <row r="498" spans="1:8" x14ac:dyDescent="0.35">
      <c r="A498" t="s">
        <v>20224</v>
      </c>
      <c r="B498" t="s">
        <v>20225</v>
      </c>
      <c r="C498" t="s">
        <v>20226</v>
      </c>
      <c r="D498" s="9" t="s">
        <v>20227</v>
      </c>
      <c r="E498" s="9">
        <v>45425</v>
      </c>
      <c r="F498" s="9" t="s">
        <v>38</v>
      </c>
      <c r="G498" s="10">
        <v>45126</v>
      </c>
      <c r="H498" s="9" t="s">
        <v>20228</v>
      </c>
    </row>
    <row r="499" spans="1:8" x14ac:dyDescent="0.35">
      <c r="A499" t="s">
        <v>20229</v>
      </c>
      <c r="B499" t="s">
        <v>20230</v>
      </c>
      <c r="C499" t="s">
        <v>20231</v>
      </c>
      <c r="D499" s="9"/>
      <c r="E499" s="9"/>
      <c r="F499" s="9"/>
      <c r="G499" s="10">
        <v>44748</v>
      </c>
      <c r="H499" s="9" t="s">
        <v>20232</v>
      </c>
    </row>
    <row r="500" spans="1:8" x14ac:dyDescent="0.35">
      <c r="A500" t="s">
        <v>20233</v>
      </c>
      <c r="B500" t="s">
        <v>20234</v>
      </c>
      <c r="C500" t="s">
        <v>20235</v>
      </c>
      <c r="D500" s="9"/>
      <c r="E500" s="9"/>
      <c r="F500" s="9"/>
      <c r="G500" s="10">
        <v>45015</v>
      </c>
      <c r="H500" s="9" t="s">
        <v>20236</v>
      </c>
    </row>
    <row r="501" spans="1:8" x14ac:dyDescent="0.35">
      <c r="A501" t="s">
        <v>20237</v>
      </c>
      <c r="B501" t="s">
        <v>20238</v>
      </c>
      <c r="C501" t="s">
        <v>20239</v>
      </c>
      <c r="D501" s="9" t="s">
        <v>17401</v>
      </c>
      <c r="E501" s="9">
        <v>45611</v>
      </c>
      <c r="F501" s="9" t="s">
        <v>38</v>
      </c>
      <c r="G501" s="10">
        <v>44973</v>
      </c>
      <c r="H501" s="9" t="s">
        <v>20240</v>
      </c>
    </row>
    <row r="502" spans="1:8" x14ac:dyDescent="0.35">
      <c r="A502" t="s">
        <v>20241</v>
      </c>
      <c r="B502" t="s">
        <v>20242</v>
      </c>
      <c r="C502" t="s">
        <v>20243</v>
      </c>
      <c r="D502" s="9"/>
      <c r="E502" s="9"/>
      <c r="F502" s="9"/>
      <c r="G502" s="10">
        <v>45058</v>
      </c>
      <c r="H502" s="9" t="s">
        <v>20244</v>
      </c>
    </row>
    <row r="503" spans="1:8" x14ac:dyDescent="0.35">
      <c r="A503" t="s">
        <v>20245</v>
      </c>
      <c r="B503" t="s">
        <v>20246</v>
      </c>
      <c r="C503" t="s">
        <v>20247</v>
      </c>
      <c r="D503" s="9"/>
      <c r="E503" s="9"/>
      <c r="F503" s="9"/>
      <c r="G503" s="10">
        <v>44797</v>
      </c>
      <c r="H503" s="9" t="s">
        <v>20248</v>
      </c>
    </row>
    <row r="504" spans="1:8" x14ac:dyDescent="0.35">
      <c r="A504" t="s">
        <v>20249</v>
      </c>
      <c r="B504" t="s">
        <v>20250</v>
      </c>
      <c r="C504" t="s">
        <v>20251</v>
      </c>
      <c r="D504" s="9"/>
      <c r="E504" s="9"/>
      <c r="F504" s="9"/>
      <c r="G504" s="10">
        <v>45068</v>
      </c>
      <c r="H504" s="9" t="s">
        <v>20252</v>
      </c>
    </row>
    <row r="505" spans="1:8" x14ac:dyDescent="0.35">
      <c r="A505" t="s">
        <v>20253</v>
      </c>
      <c r="B505" t="s">
        <v>20254</v>
      </c>
      <c r="C505" t="s">
        <v>20255</v>
      </c>
      <c r="D505" s="9"/>
      <c r="E505" s="9"/>
      <c r="F505" s="9"/>
      <c r="G505" s="10">
        <v>45433</v>
      </c>
      <c r="H505" s="9" t="s">
        <v>20256</v>
      </c>
    </row>
    <row r="506" spans="1:8" x14ac:dyDescent="0.35">
      <c r="A506" t="s">
        <v>20257</v>
      </c>
      <c r="B506" t="s">
        <v>20258</v>
      </c>
      <c r="C506" t="s">
        <v>20259</v>
      </c>
      <c r="D506" s="9"/>
      <c r="E506" s="9"/>
      <c r="F506" s="9"/>
      <c r="G506" s="10">
        <v>44967</v>
      </c>
      <c r="H506" s="9" t="s">
        <v>20260</v>
      </c>
    </row>
    <row r="507" spans="1:8" x14ac:dyDescent="0.35">
      <c r="A507" t="s">
        <v>20261</v>
      </c>
      <c r="B507" t="s">
        <v>20262</v>
      </c>
      <c r="C507" t="s">
        <v>18540</v>
      </c>
      <c r="D507" s="9" t="s">
        <v>18866</v>
      </c>
      <c r="E507" s="9">
        <v>45422</v>
      </c>
      <c r="F507" s="9" t="s">
        <v>38</v>
      </c>
      <c r="G507" s="10">
        <v>45112</v>
      </c>
      <c r="H507" s="9" t="s">
        <v>20263</v>
      </c>
    </row>
    <row r="508" spans="1:8" x14ac:dyDescent="0.35">
      <c r="A508" t="s">
        <v>20264</v>
      </c>
      <c r="B508" t="s">
        <v>20265</v>
      </c>
      <c r="C508" t="s">
        <v>20266</v>
      </c>
      <c r="D508" s="9"/>
      <c r="E508" s="9"/>
      <c r="F508" s="9"/>
      <c r="G508" s="10">
        <v>44685</v>
      </c>
      <c r="H508" s="9" t="s">
        <v>20267</v>
      </c>
    </row>
    <row r="509" spans="1:8" x14ac:dyDescent="0.35">
      <c r="A509" t="s">
        <v>20268</v>
      </c>
      <c r="B509" t="s">
        <v>20269</v>
      </c>
      <c r="C509" t="s">
        <v>20270</v>
      </c>
      <c r="D509" s="9"/>
      <c r="E509" s="9"/>
      <c r="F509" s="9"/>
      <c r="G509" s="10">
        <v>44676</v>
      </c>
      <c r="H509" s="9" t="s">
        <v>20271</v>
      </c>
    </row>
    <row r="510" spans="1:8" x14ac:dyDescent="0.35">
      <c r="A510" t="s">
        <v>20272</v>
      </c>
      <c r="B510" t="s">
        <v>20273</v>
      </c>
      <c r="C510" t="s">
        <v>20274</v>
      </c>
      <c r="D510" s="9"/>
      <c r="E510" s="9"/>
      <c r="F510" s="9"/>
      <c r="G510" s="10">
        <v>44690</v>
      </c>
      <c r="H510" s="9" t="s">
        <v>20275</v>
      </c>
    </row>
    <row r="511" spans="1:8" x14ac:dyDescent="0.35">
      <c r="A511" t="s">
        <v>20276</v>
      </c>
      <c r="B511" t="s">
        <v>20277</v>
      </c>
      <c r="C511" t="s">
        <v>20278</v>
      </c>
      <c r="D511" s="9"/>
      <c r="E511" s="9"/>
      <c r="F511" s="9"/>
      <c r="G511" s="10">
        <v>45433</v>
      </c>
      <c r="H511" s="9" t="s">
        <v>20279</v>
      </c>
    </row>
    <row r="512" spans="1:8" x14ac:dyDescent="0.35">
      <c r="A512" t="s">
        <v>20280</v>
      </c>
      <c r="B512" t="s">
        <v>20281</v>
      </c>
      <c r="C512" t="s">
        <v>20282</v>
      </c>
      <c r="D512" s="9"/>
      <c r="E512" s="9"/>
      <c r="F512" s="9"/>
      <c r="G512" s="10">
        <v>45064</v>
      </c>
      <c r="H512" s="9" t="s">
        <v>20283</v>
      </c>
    </row>
    <row r="513" spans="1:8" x14ac:dyDescent="0.35">
      <c r="A513" t="s">
        <v>20284</v>
      </c>
      <c r="B513" t="s">
        <v>20285</v>
      </c>
      <c r="C513" t="s">
        <v>20286</v>
      </c>
      <c r="D513" s="9"/>
      <c r="E513" s="9"/>
      <c r="F513" s="9"/>
      <c r="G513" s="10">
        <v>45019</v>
      </c>
      <c r="H513" s="9" t="s">
        <v>20287</v>
      </c>
    </row>
    <row r="514" spans="1:8" x14ac:dyDescent="0.35">
      <c r="A514" t="s">
        <v>20288</v>
      </c>
      <c r="B514" t="s">
        <v>20289</v>
      </c>
      <c r="C514" t="s">
        <v>20290</v>
      </c>
      <c r="D514" s="9"/>
      <c r="E514" s="9"/>
      <c r="F514" s="9"/>
      <c r="G514" s="10">
        <v>45434</v>
      </c>
      <c r="H514" s="9" t="s">
        <v>20291</v>
      </c>
    </row>
    <row r="515" spans="1:8" x14ac:dyDescent="0.35">
      <c r="A515" t="s">
        <v>20292</v>
      </c>
      <c r="B515" t="s">
        <v>20293</v>
      </c>
      <c r="C515" t="s">
        <v>20294</v>
      </c>
      <c r="D515" s="9"/>
      <c r="E515" s="9"/>
      <c r="F515" s="9"/>
      <c r="G515" s="10">
        <v>45066</v>
      </c>
      <c r="H515" s="9" t="s">
        <v>20295</v>
      </c>
    </row>
    <row r="516" spans="1:8" x14ac:dyDescent="0.35">
      <c r="A516" t="s">
        <v>20296</v>
      </c>
      <c r="B516" t="s">
        <v>20297</v>
      </c>
      <c r="C516" t="s">
        <v>20298</v>
      </c>
      <c r="D516" s="9" t="s">
        <v>666</v>
      </c>
      <c r="E516" s="9">
        <v>44806</v>
      </c>
      <c r="F516" s="9" t="s">
        <v>38</v>
      </c>
      <c r="G516" s="10">
        <v>44701</v>
      </c>
      <c r="H516" s="9" t="s">
        <v>20299</v>
      </c>
    </row>
    <row r="517" spans="1:8" x14ac:dyDescent="0.35">
      <c r="A517" t="s">
        <v>20300</v>
      </c>
      <c r="B517" t="s">
        <v>20301</v>
      </c>
      <c r="C517" t="s">
        <v>20302</v>
      </c>
      <c r="D517" s="9"/>
      <c r="E517" s="9"/>
      <c r="F517" s="9"/>
      <c r="G517" s="10">
        <v>45069</v>
      </c>
      <c r="H517" s="9" t="s">
        <v>20303</v>
      </c>
    </row>
    <row r="518" spans="1:8" x14ac:dyDescent="0.35">
      <c r="A518" t="s">
        <v>20304</v>
      </c>
      <c r="B518" t="s">
        <v>20305</v>
      </c>
      <c r="C518" t="s">
        <v>20306</v>
      </c>
      <c r="D518" s="9"/>
      <c r="E518" s="9"/>
      <c r="F518" s="9"/>
      <c r="G518" s="10">
        <v>44804</v>
      </c>
      <c r="H518" s="9" t="s">
        <v>20307</v>
      </c>
    </row>
    <row r="519" spans="1:8" x14ac:dyDescent="0.35">
      <c r="A519" t="s">
        <v>20308</v>
      </c>
      <c r="B519" t="s">
        <v>20309</v>
      </c>
      <c r="C519" t="s">
        <v>20310</v>
      </c>
      <c r="D519" s="9"/>
      <c r="E519" s="9"/>
      <c r="F519" s="9"/>
      <c r="G519" s="10">
        <v>44796</v>
      </c>
      <c r="H519" s="9" t="s">
        <v>18039</v>
      </c>
    </row>
    <row r="520" spans="1:8" x14ac:dyDescent="0.35">
      <c r="A520" t="s">
        <v>20311</v>
      </c>
      <c r="B520" t="s">
        <v>20312</v>
      </c>
      <c r="C520" t="s">
        <v>20313</v>
      </c>
      <c r="D520" s="9"/>
      <c r="E520" s="9"/>
      <c r="F520" s="9"/>
      <c r="G520" s="10">
        <v>45056</v>
      </c>
      <c r="H520" s="9" t="s">
        <v>20314</v>
      </c>
    </row>
    <row r="521" spans="1:8" x14ac:dyDescent="0.35">
      <c r="A521" t="s">
        <v>20315</v>
      </c>
      <c r="B521" t="s">
        <v>20316</v>
      </c>
      <c r="C521" t="s">
        <v>20317</v>
      </c>
      <c r="D521" s="9"/>
      <c r="E521" s="9"/>
      <c r="F521" s="9"/>
      <c r="G521" s="10">
        <v>45435</v>
      </c>
      <c r="H521" s="9" t="s">
        <v>20318</v>
      </c>
    </row>
    <row r="522" spans="1:8" x14ac:dyDescent="0.35">
      <c r="A522" t="s">
        <v>20319</v>
      </c>
      <c r="B522" t="s">
        <v>20320</v>
      </c>
      <c r="C522" t="s">
        <v>20321</v>
      </c>
      <c r="D522" s="9" t="s">
        <v>20322</v>
      </c>
      <c r="E522" s="9">
        <v>44902</v>
      </c>
      <c r="F522" s="9" t="s">
        <v>38</v>
      </c>
      <c r="G522" s="10">
        <v>44886</v>
      </c>
      <c r="H522" s="9" t="s">
        <v>16209</v>
      </c>
    </row>
    <row r="523" spans="1:8" x14ac:dyDescent="0.35">
      <c r="A523" t="s">
        <v>20323</v>
      </c>
      <c r="B523" t="s">
        <v>20324</v>
      </c>
      <c r="C523" t="s">
        <v>20325</v>
      </c>
      <c r="D523" s="9"/>
      <c r="E523" s="9"/>
      <c r="F523" s="9"/>
      <c r="G523" s="10">
        <v>45056</v>
      </c>
      <c r="H523" s="9" t="s">
        <v>20326</v>
      </c>
    </row>
    <row r="524" spans="1:8" x14ac:dyDescent="0.35">
      <c r="A524" t="s">
        <v>20327</v>
      </c>
      <c r="B524" t="s">
        <v>20328</v>
      </c>
      <c r="C524" t="s">
        <v>20329</v>
      </c>
      <c r="D524" s="9"/>
      <c r="E524" s="9"/>
      <c r="F524" s="9"/>
      <c r="G524" s="10">
        <v>45435</v>
      </c>
      <c r="H524" s="9" t="s">
        <v>20330</v>
      </c>
    </row>
    <row r="525" spans="1:8" x14ac:dyDescent="0.35">
      <c r="A525" t="s">
        <v>20331</v>
      </c>
      <c r="B525" t="s">
        <v>20332</v>
      </c>
      <c r="C525" t="s">
        <v>20333</v>
      </c>
      <c r="D525" s="9"/>
      <c r="E525" s="9"/>
      <c r="F525" s="9"/>
      <c r="G525" s="10">
        <v>44721</v>
      </c>
      <c r="H525" s="9" t="s">
        <v>20334</v>
      </c>
    </row>
    <row r="526" spans="1:8" x14ac:dyDescent="0.35">
      <c r="A526" t="s">
        <v>20335</v>
      </c>
      <c r="B526" t="s">
        <v>20336</v>
      </c>
      <c r="C526" t="s">
        <v>17901</v>
      </c>
      <c r="D526" s="9"/>
      <c r="E526" s="9"/>
      <c r="F526" s="9"/>
      <c r="G526" s="10">
        <v>45063</v>
      </c>
      <c r="H526" s="9" t="s">
        <v>17903</v>
      </c>
    </row>
    <row r="527" spans="1:8" x14ac:dyDescent="0.35">
      <c r="A527" t="s">
        <v>20337</v>
      </c>
      <c r="B527" t="s">
        <v>20338</v>
      </c>
      <c r="C527" t="s">
        <v>20339</v>
      </c>
      <c r="D527" s="9"/>
      <c r="E527" s="9"/>
      <c r="F527" s="9"/>
      <c r="G527" s="10">
        <v>45005</v>
      </c>
      <c r="H527" s="9" t="s">
        <v>20340</v>
      </c>
    </row>
    <row r="528" spans="1:8" x14ac:dyDescent="0.35">
      <c r="A528" t="s">
        <v>20341</v>
      </c>
      <c r="B528" t="s">
        <v>20342</v>
      </c>
      <c r="C528" t="s">
        <v>20343</v>
      </c>
      <c r="D528" s="9"/>
      <c r="E528" s="9"/>
      <c r="F528" s="9"/>
      <c r="G528" s="10">
        <v>45070</v>
      </c>
      <c r="H528" s="9" t="s">
        <v>20344</v>
      </c>
    </row>
    <row r="529" spans="1:8" x14ac:dyDescent="0.35">
      <c r="A529" t="s">
        <v>20345</v>
      </c>
      <c r="B529" t="s">
        <v>20346</v>
      </c>
      <c r="C529" t="s">
        <v>20347</v>
      </c>
      <c r="D529" s="9"/>
      <c r="E529" s="9"/>
      <c r="F529" s="9"/>
      <c r="G529" s="10">
        <v>45069</v>
      </c>
      <c r="H529" s="9" t="s">
        <v>20348</v>
      </c>
    </row>
    <row r="530" spans="1:8" x14ac:dyDescent="0.35">
      <c r="A530" t="s">
        <v>20349</v>
      </c>
      <c r="B530" t="s">
        <v>20350</v>
      </c>
      <c r="C530" t="s">
        <v>20351</v>
      </c>
      <c r="D530" s="9"/>
      <c r="E530" s="9"/>
      <c r="F530" s="9"/>
      <c r="G530" s="10">
        <v>45054</v>
      </c>
      <c r="H530" s="9" t="s">
        <v>16905</v>
      </c>
    </row>
    <row r="531" spans="1:8" x14ac:dyDescent="0.35">
      <c r="A531" t="s">
        <v>20352</v>
      </c>
      <c r="B531" t="s">
        <v>20353</v>
      </c>
      <c r="C531" t="s">
        <v>20354</v>
      </c>
      <c r="D531" s="9" t="s">
        <v>20355</v>
      </c>
      <c r="E531" s="9">
        <v>44797</v>
      </c>
      <c r="F531" s="9" t="s">
        <v>38</v>
      </c>
      <c r="G531" s="10">
        <v>44692</v>
      </c>
      <c r="H531" s="9" t="s">
        <v>20356</v>
      </c>
    </row>
    <row r="532" spans="1:8" x14ac:dyDescent="0.35">
      <c r="A532" t="s">
        <v>20357</v>
      </c>
      <c r="B532" t="s">
        <v>20358</v>
      </c>
      <c r="C532" t="s">
        <v>20359</v>
      </c>
      <c r="D532" s="9"/>
      <c r="E532" s="9"/>
      <c r="F532" s="9"/>
      <c r="G532" s="10">
        <v>45042</v>
      </c>
      <c r="H532" s="9" t="s">
        <v>20360</v>
      </c>
    </row>
    <row r="533" spans="1:8" x14ac:dyDescent="0.35">
      <c r="A533" t="s">
        <v>20361</v>
      </c>
      <c r="B533" t="s">
        <v>20362</v>
      </c>
      <c r="C533" t="s">
        <v>20363</v>
      </c>
      <c r="D533" s="9"/>
      <c r="E533" s="9"/>
      <c r="F533" s="9"/>
      <c r="G533" s="10">
        <v>45042</v>
      </c>
      <c r="H533" s="9" t="s">
        <v>20364</v>
      </c>
    </row>
    <row r="534" spans="1:8" x14ac:dyDescent="0.35">
      <c r="A534" t="s">
        <v>20365</v>
      </c>
      <c r="B534" t="s">
        <v>20366</v>
      </c>
      <c r="C534" t="s">
        <v>20367</v>
      </c>
      <c r="D534" s="9"/>
      <c r="E534" s="9"/>
      <c r="F534" s="9"/>
      <c r="G534" s="10">
        <v>44700</v>
      </c>
      <c r="H534" s="9" t="s">
        <v>20368</v>
      </c>
    </row>
    <row r="535" spans="1:8" x14ac:dyDescent="0.35">
      <c r="A535" t="s">
        <v>20369</v>
      </c>
      <c r="B535" t="s">
        <v>20370</v>
      </c>
      <c r="C535" t="s">
        <v>20371</v>
      </c>
      <c r="D535" s="9"/>
      <c r="E535" s="9"/>
      <c r="F535" s="9"/>
      <c r="G535" s="10">
        <v>44685</v>
      </c>
      <c r="H535" s="9" t="s">
        <v>20372</v>
      </c>
    </row>
    <row r="536" spans="1:8" x14ac:dyDescent="0.35">
      <c r="A536" t="s">
        <v>20373</v>
      </c>
      <c r="B536" t="s">
        <v>20374</v>
      </c>
      <c r="C536" t="s">
        <v>20375</v>
      </c>
      <c r="D536" s="9" t="s">
        <v>43</v>
      </c>
      <c r="E536" s="9">
        <v>45429</v>
      </c>
      <c r="F536" s="9" t="s">
        <v>44</v>
      </c>
      <c r="G536" s="10">
        <v>45247</v>
      </c>
      <c r="H536" s="9" t="s">
        <v>20376</v>
      </c>
    </row>
    <row r="537" spans="1:8" x14ac:dyDescent="0.35">
      <c r="A537" t="s">
        <v>20377</v>
      </c>
      <c r="B537" t="s">
        <v>20378</v>
      </c>
      <c r="C537" t="s">
        <v>20379</v>
      </c>
      <c r="D537" s="9" t="s">
        <v>43</v>
      </c>
      <c r="E537" s="9">
        <v>45649</v>
      </c>
      <c r="F537" s="9" t="s">
        <v>38</v>
      </c>
      <c r="G537" s="10">
        <v>44840</v>
      </c>
      <c r="H537" s="9" t="s">
        <v>15960</v>
      </c>
    </row>
    <row r="538" spans="1:8" x14ac:dyDescent="0.35">
      <c r="A538" t="s">
        <v>20380</v>
      </c>
      <c r="B538" t="s">
        <v>20381</v>
      </c>
      <c r="C538" t="s">
        <v>17594</v>
      </c>
      <c r="D538" s="9"/>
      <c r="E538" s="9"/>
      <c r="F538" s="9"/>
      <c r="G538" s="10">
        <v>45114</v>
      </c>
      <c r="H538" s="9" t="s">
        <v>17595</v>
      </c>
    </row>
    <row r="539" spans="1:8" x14ac:dyDescent="0.35">
      <c r="A539" t="s">
        <v>20382</v>
      </c>
      <c r="B539" t="s">
        <v>20383</v>
      </c>
      <c r="C539" t="s">
        <v>20384</v>
      </c>
      <c r="D539" s="9"/>
      <c r="E539" s="9"/>
      <c r="F539" s="9"/>
      <c r="G539" s="10">
        <v>44795</v>
      </c>
      <c r="H539" s="9" t="s">
        <v>20385</v>
      </c>
    </row>
    <row r="540" spans="1:8" x14ac:dyDescent="0.35">
      <c r="A540" t="s">
        <v>20386</v>
      </c>
      <c r="B540" t="s">
        <v>20387</v>
      </c>
      <c r="C540" t="s">
        <v>20388</v>
      </c>
      <c r="D540" s="9" t="s">
        <v>17259</v>
      </c>
      <c r="E540" s="9">
        <v>45833</v>
      </c>
      <c r="F540" s="9" t="s">
        <v>38</v>
      </c>
      <c r="G540" s="10">
        <v>44680</v>
      </c>
      <c r="H540" s="9" t="s">
        <v>20389</v>
      </c>
    </row>
    <row r="541" spans="1:8" x14ac:dyDescent="0.35">
      <c r="A541" t="s">
        <v>20390</v>
      </c>
      <c r="B541" t="s">
        <v>20391</v>
      </c>
      <c r="C541" t="s">
        <v>20392</v>
      </c>
      <c r="D541" s="9" t="s">
        <v>43</v>
      </c>
      <c r="E541" s="9">
        <v>44841</v>
      </c>
      <c r="F541" s="9" t="s">
        <v>38</v>
      </c>
      <c r="G541" s="10">
        <v>44691</v>
      </c>
      <c r="H541" s="9" t="s">
        <v>16808</v>
      </c>
    </row>
    <row r="542" spans="1:8" x14ac:dyDescent="0.35">
      <c r="A542" t="s">
        <v>20393</v>
      </c>
      <c r="B542" t="s">
        <v>20394</v>
      </c>
      <c r="C542" t="s">
        <v>20395</v>
      </c>
      <c r="D542" s="9"/>
      <c r="E542" s="9"/>
      <c r="F542" s="9"/>
      <c r="G542" s="10">
        <v>45434</v>
      </c>
      <c r="H542" s="9" t="s">
        <v>20396</v>
      </c>
    </row>
    <row r="543" spans="1:8" x14ac:dyDescent="0.35">
      <c r="A543" t="s">
        <v>20397</v>
      </c>
      <c r="B543" t="s">
        <v>20398</v>
      </c>
      <c r="C543" t="s">
        <v>20399</v>
      </c>
      <c r="D543" s="9"/>
      <c r="E543" s="9"/>
      <c r="F543" s="9"/>
      <c r="G543" s="10">
        <v>44848</v>
      </c>
      <c r="H543" s="9" t="s">
        <v>20400</v>
      </c>
    </row>
    <row r="544" spans="1:8" x14ac:dyDescent="0.35">
      <c r="A544" t="s">
        <v>20401</v>
      </c>
      <c r="B544" t="s">
        <v>20402</v>
      </c>
      <c r="C544" t="s">
        <v>20403</v>
      </c>
      <c r="D544" s="9"/>
      <c r="E544" s="9"/>
      <c r="F544" s="9"/>
      <c r="G544" s="10">
        <v>45012</v>
      </c>
      <c r="H544" s="9" t="s">
        <v>20404</v>
      </c>
    </row>
    <row r="545" spans="1:8" x14ac:dyDescent="0.35">
      <c r="A545" t="s">
        <v>20405</v>
      </c>
      <c r="B545" t="s">
        <v>20406</v>
      </c>
      <c r="C545" t="s">
        <v>20407</v>
      </c>
      <c r="D545" s="9"/>
      <c r="E545" s="9"/>
      <c r="F545" s="9"/>
      <c r="G545" s="10">
        <v>45042</v>
      </c>
      <c r="H545" s="9" t="s">
        <v>20408</v>
      </c>
    </row>
    <row r="546" spans="1:8" x14ac:dyDescent="0.35">
      <c r="A546" t="s">
        <v>20409</v>
      </c>
      <c r="B546" t="s">
        <v>20410</v>
      </c>
      <c r="C546" t="s">
        <v>20411</v>
      </c>
      <c r="D546" s="9"/>
      <c r="E546" s="9"/>
      <c r="F546" s="9"/>
      <c r="G546" s="10">
        <v>45001</v>
      </c>
      <c r="H546" s="9" t="s">
        <v>20215</v>
      </c>
    </row>
    <row r="547" spans="1:8" x14ac:dyDescent="0.35">
      <c r="A547" t="s">
        <v>20412</v>
      </c>
      <c r="B547" t="s">
        <v>20413</v>
      </c>
      <c r="C547" t="s">
        <v>20414</v>
      </c>
      <c r="D547" s="9"/>
      <c r="E547" s="9"/>
      <c r="F547" s="9"/>
      <c r="G547" s="10">
        <v>45434</v>
      </c>
      <c r="H547" s="9" t="s">
        <v>20415</v>
      </c>
    </row>
    <row r="548" spans="1:8" x14ac:dyDescent="0.35">
      <c r="A548" t="s">
        <v>20416</v>
      </c>
      <c r="B548" t="s">
        <v>20417</v>
      </c>
      <c r="C548" t="s">
        <v>20418</v>
      </c>
      <c r="D548" s="9"/>
      <c r="E548" s="9"/>
      <c r="F548" s="9"/>
      <c r="G548" s="10">
        <v>45434</v>
      </c>
      <c r="H548" s="9" t="s">
        <v>20419</v>
      </c>
    </row>
    <row r="549" spans="1:8" x14ac:dyDescent="0.35">
      <c r="A549" t="s">
        <v>20420</v>
      </c>
      <c r="B549" t="s">
        <v>20421</v>
      </c>
      <c r="C549" t="s">
        <v>20422</v>
      </c>
      <c r="D549" s="9"/>
      <c r="E549" s="9"/>
      <c r="F549" s="9"/>
      <c r="G549" s="10">
        <v>44795</v>
      </c>
      <c r="H549" s="9" t="s">
        <v>20423</v>
      </c>
    </row>
    <row r="550" spans="1:8" x14ac:dyDescent="0.35">
      <c r="A550" t="s">
        <v>20424</v>
      </c>
      <c r="B550" t="s">
        <v>20425</v>
      </c>
      <c r="C550" t="s">
        <v>20426</v>
      </c>
      <c r="D550" s="9"/>
      <c r="E550" s="9"/>
      <c r="F550" s="9"/>
      <c r="G550" s="10">
        <v>45434</v>
      </c>
      <c r="H550" s="9" t="s">
        <v>20427</v>
      </c>
    </row>
    <row r="551" spans="1:8" x14ac:dyDescent="0.35">
      <c r="A551" t="s">
        <v>20428</v>
      </c>
      <c r="B551" t="s">
        <v>20429</v>
      </c>
      <c r="C551" t="s">
        <v>20430</v>
      </c>
      <c r="D551" s="9"/>
      <c r="E551" s="9"/>
      <c r="F551" s="9"/>
      <c r="G551" s="10">
        <v>44684</v>
      </c>
      <c r="H551" s="9" t="s">
        <v>20431</v>
      </c>
    </row>
    <row r="552" spans="1:8" x14ac:dyDescent="0.35">
      <c r="A552" t="s">
        <v>20432</v>
      </c>
      <c r="B552" t="s">
        <v>20433</v>
      </c>
      <c r="C552" t="s">
        <v>20434</v>
      </c>
      <c r="D552" s="9"/>
      <c r="E552" s="9"/>
      <c r="F552" s="9"/>
      <c r="G552" s="10">
        <v>44789</v>
      </c>
      <c r="H552" s="9" t="s">
        <v>20435</v>
      </c>
    </row>
    <row r="553" spans="1:8" x14ac:dyDescent="0.35">
      <c r="A553" t="s">
        <v>20436</v>
      </c>
      <c r="B553" t="s">
        <v>20437</v>
      </c>
      <c r="C553" t="s">
        <v>20438</v>
      </c>
      <c r="D553" s="9"/>
      <c r="E553" s="9"/>
      <c r="F553" s="9"/>
      <c r="G553" s="10">
        <v>44962</v>
      </c>
      <c r="H553" s="9" t="s">
        <v>20439</v>
      </c>
    </row>
    <row r="554" spans="1:8" x14ac:dyDescent="0.35">
      <c r="A554" t="s">
        <v>20440</v>
      </c>
      <c r="B554" t="s">
        <v>20441</v>
      </c>
      <c r="C554" t="s">
        <v>20442</v>
      </c>
      <c r="D554" s="9"/>
      <c r="E554" s="9"/>
      <c r="F554" s="9"/>
      <c r="G554" s="10">
        <v>44928</v>
      </c>
      <c r="H554" s="9" t="s">
        <v>20443</v>
      </c>
    </row>
    <row r="555" spans="1:8" x14ac:dyDescent="0.35">
      <c r="A555" t="s">
        <v>20444</v>
      </c>
      <c r="B555" t="s">
        <v>20445</v>
      </c>
      <c r="C555" t="s">
        <v>20446</v>
      </c>
      <c r="D555" s="9"/>
      <c r="E555" s="9"/>
      <c r="F555" s="9"/>
      <c r="G555" s="10">
        <v>44721</v>
      </c>
      <c r="H555" s="9" t="s">
        <v>20447</v>
      </c>
    </row>
    <row r="556" spans="1:8" x14ac:dyDescent="0.35">
      <c r="A556" t="s">
        <v>20448</v>
      </c>
      <c r="B556" t="s">
        <v>20449</v>
      </c>
      <c r="C556" t="s">
        <v>20450</v>
      </c>
      <c r="D556" s="9"/>
      <c r="E556" s="9"/>
      <c r="F556" s="9"/>
      <c r="G556" s="10">
        <v>45092</v>
      </c>
      <c r="H556" s="9" t="s">
        <v>20451</v>
      </c>
    </row>
    <row r="557" spans="1:8" x14ac:dyDescent="0.35">
      <c r="A557" t="s">
        <v>20452</v>
      </c>
      <c r="B557" t="s">
        <v>20453</v>
      </c>
      <c r="C557" t="s">
        <v>20454</v>
      </c>
      <c r="D557" s="9"/>
      <c r="E557" s="9"/>
      <c r="F557" s="9"/>
      <c r="G557" s="10">
        <v>45089</v>
      </c>
      <c r="H557" s="9" t="s">
        <v>20455</v>
      </c>
    </row>
    <row r="558" spans="1:8" x14ac:dyDescent="0.35">
      <c r="A558" t="s">
        <v>20456</v>
      </c>
      <c r="B558" t="s">
        <v>20457</v>
      </c>
      <c r="C558" t="s">
        <v>20458</v>
      </c>
      <c r="D558" s="9"/>
      <c r="E558" s="9"/>
      <c r="F558" s="9"/>
      <c r="G558" s="10">
        <v>44860</v>
      </c>
      <c r="H558" s="9" t="s">
        <v>20459</v>
      </c>
    </row>
    <row r="559" spans="1:8" x14ac:dyDescent="0.35">
      <c r="A559" t="s">
        <v>20460</v>
      </c>
      <c r="B559" t="s">
        <v>20461</v>
      </c>
      <c r="C559" t="s">
        <v>20462</v>
      </c>
      <c r="D559" s="9"/>
      <c r="E559" s="9"/>
      <c r="F559" s="9"/>
      <c r="G559" s="10">
        <v>44855</v>
      </c>
      <c r="H559" s="9" t="s">
        <v>20463</v>
      </c>
    </row>
    <row r="560" spans="1:8" x14ac:dyDescent="0.35">
      <c r="A560" t="s">
        <v>20464</v>
      </c>
      <c r="B560" t="s">
        <v>20465</v>
      </c>
      <c r="C560" t="s">
        <v>20466</v>
      </c>
      <c r="D560" s="9"/>
      <c r="E560" s="9"/>
      <c r="F560" s="9"/>
      <c r="G560" s="10">
        <v>44722</v>
      </c>
      <c r="H560" s="9" t="s">
        <v>20467</v>
      </c>
    </row>
    <row r="561" spans="1:8" x14ac:dyDescent="0.35">
      <c r="A561" t="s">
        <v>20468</v>
      </c>
      <c r="B561" t="s">
        <v>20469</v>
      </c>
      <c r="C561" t="s">
        <v>20470</v>
      </c>
      <c r="D561" s="9"/>
      <c r="E561" s="9"/>
      <c r="F561" s="9"/>
      <c r="G561" s="10">
        <v>45454</v>
      </c>
      <c r="H561" s="9" t="s">
        <v>20471</v>
      </c>
    </row>
    <row r="562" spans="1:8" x14ac:dyDescent="0.35">
      <c r="A562" t="s">
        <v>20472</v>
      </c>
      <c r="B562" t="s">
        <v>20473</v>
      </c>
      <c r="C562" t="s">
        <v>20474</v>
      </c>
      <c r="D562" s="9" t="s">
        <v>20475</v>
      </c>
      <c r="E562" s="9">
        <v>45562</v>
      </c>
      <c r="F562" s="9" t="s">
        <v>38</v>
      </c>
      <c r="G562" s="10">
        <v>45329</v>
      </c>
      <c r="H562" s="9" t="s">
        <v>20476</v>
      </c>
    </row>
    <row r="563" spans="1:8" x14ac:dyDescent="0.35">
      <c r="A563" t="s">
        <v>20477</v>
      </c>
      <c r="B563" t="s">
        <v>20478</v>
      </c>
      <c r="C563" t="s">
        <v>20479</v>
      </c>
      <c r="D563" s="9"/>
      <c r="E563" s="9"/>
      <c r="F563" s="9"/>
      <c r="G563" s="10">
        <v>44680</v>
      </c>
      <c r="H563" s="9" t="s">
        <v>20480</v>
      </c>
    </row>
    <row r="564" spans="1:8" x14ac:dyDescent="0.35">
      <c r="A564" t="s">
        <v>20481</v>
      </c>
      <c r="B564" t="s">
        <v>20482</v>
      </c>
      <c r="C564" t="s">
        <v>20483</v>
      </c>
      <c r="D564" s="9"/>
      <c r="E564" s="9"/>
      <c r="F564" s="9"/>
      <c r="G564" s="10">
        <v>45454</v>
      </c>
      <c r="H564" s="9" t="s">
        <v>20484</v>
      </c>
    </row>
    <row r="565" spans="1:8" x14ac:dyDescent="0.35">
      <c r="A565" t="s">
        <v>20485</v>
      </c>
      <c r="B565" t="s">
        <v>20486</v>
      </c>
      <c r="C565" t="s">
        <v>20487</v>
      </c>
      <c r="D565" s="9"/>
      <c r="E565" s="9"/>
      <c r="F565" s="9"/>
      <c r="G565" s="10">
        <v>44719</v>
      </c>
      <c r="H565" s="9" t="s">
        <v>20488</v>
      </c>
    </row>
    <row r="566" spans="1:8" x14ac:dyDescent="0.35">
      <c r="A566" t="s">
        <v>20489</v>
      </c>
      <c r="B566" t="s">
        <v>20490</v>
      </c>
      <c r="C566" t="s">
        <v>20491</v>
      </c>
      <c r="D566" s="9"/>
      <c r="E566" s="9"/>
      <c r="F566" s="9"/>
      <c r="G566" s="10">
        <v>45061</v>
      </c>
      <c r="H566" s="9" t="s">
        <v>18348</v>
      </c>
    </row>
    <row r="567" spans="1:8" x14ac:dyDescent="0.35">
      <c r="A567" t="s">
        <v>20492</v>
      </c>
      <c r="B567" t="s">
        <v>20493</v>
      </c>
      <c r="C567" t="s">
        <v>20494</v>
      </c>
      <c r="D567" s="9"/>
      <c r="E567" s="9"/>
      <c r="F567" s="9"/>
      <c r="G567" s="10">
        <v>45061</v>
      </c>
      <c r="H567" s="9" t="s">
        <v>20495</v>
      </c>
    </row>
    <row r="568" spans="1:8" x14ac:dyDescent="0.35">
      <c r="A568" t="s">
        <v>20496</v>
      </c>
      <c r="B568" t="s">
        <v>20497</v>
      </c>
      <c r="C568" t="s">
        <v>20498</v>
      </c>
      <c r="D568" s="9"/>
      <c r="E568" s="9"/>
      <c r="F568" s="9"/>
      <c r="G568" s="10">
        <v>45454</v>
      </c>
      <c r="H568" s="9" t="s">
        <v>20499</v>
      </c>
    </row>
    <row r="569" spans="1:8" x14ac:dyDescent="0.35">
      <c r="A569" t="s">
        <v>20500</v>
      </c>
      <c r="B569" t="s">
        <v>20501</v>
      </c>
      <c r="C569" t="s">
        <v>20502</v>
      </c>
      <c r="D569" s="9"/>
      <c r="E569" s="9"/>
      <c r="F569" s="9"/>
      <c r="G569" s="10">
        <v>45454</v>
      </c>
      <c r="H569" s="9" t="s">
        <v>20503</v>
      </c>
    </row>
    <row r="570" spans="1:8" x14ac:dyDescent="0.35">
      <c r="A570" t="s">
        <v>20504</v>
      </c>
      <c r="B570" t="s">
        <v>20505</v>
      </c>
      <c r="C570" t="s">
        <v>20506</v>
      </c>
      <c r="D570" s="9" t="s">
        <v>20507</v>
      </c>
      <c r="E570" s="9">
        <v>44896</v>
      </c>
      <c r="F570" s="9" t="s">
        <v>38</v>
      </c>
      <c r="G570" s="10">
        <v>44722</v>
      </c>
      <c r="H570" s="9" t="s">
        <v>20508</v>
      </c>
    </row>
    <row r="571" spans="1:8" x14ac:dyDescent="0.35">
      <c r="A571" t="s">
        <v>20509</v>
      </c>
      <c r="B571" t="s">
        <v>20510</v>
      </c>
      <c r="C571" t="s">
        <v>20511</v>
      </c>
      <c r="D571" s="9"/>
      <c r="E571" s="9"/>
      <c r="F571" s="9"/>
      <c r="G571" s="10">
        <v>44812</v>
      </c>
      <c r="H571" s="9" t="s">
        <v>20512</v>
      </c>
    </row>
    <row r="572" spans="1:8" x14ac:dyDescent="0.35">
      <c r="A572" t="s">
        <v>20513</v>
      </c>
      <c r="B572" t="s">
        <v>20514</v>
      </c>
      <c r="C572" t="s">
        <v>20515</v>
      </c>
      <c r="D572" s="9"/>
      <c r="E572" s="9"/>
      <c r="F572" s="9"/>
      <c r="G572" s="10">
        <v>45061</v>
      </c>
      <c r="H572" s="9" t="s">
        <v>20516</v>
      </c>
    </row>
    <row r="573" spans="1:8" x14ac:dyDescent="0.35">
      <c r="A573" t="s">
        <v>20517</v>
      </c>
      <c r="B573" t="s">
        <v>20518</v>
      </c>
      <c r="C573" t="s">
        <v>20519</v>
      </c>
      <c r="D573" s="9" t="s">
        <v>20520</v>
      </c>
      <c r="E573" s="9">
        <v>45526</v>
      </c>
      <c r="F573" s="9" t="s">
        <v>38</v>
      </c>
      <c r="G573" s="10">
        <v>45061</v>
      </c>
      <c r="H573" s="9" t="s">
        <v>20521</v>
      </c>
    </row>
    <row r="574" spans="1:8" x14ac:dyDescent="0.35">
      <c r="A574" t="s">
        <v>20522</v>
      </c>
      <c r="B574" t="s">
        <v>20523</v>
      </c>
      <c r="C574" t="s">
        <v>20524</v>
      </c>
      <c r="D574" s="9"/>
      <c r="E574" s="9"/>
      <c r="F574" s="9"/>
      <c r="G574" s="10">
        <v>45061</v>
      </c>
      <c r="H574" s="9" t="s">
        <v>20525</v>
      </c>
    </row>
    <row r="575" spans="1:8" x14ac:dyDescent="0.35">
      <c r="A575" t="s">
        <v>20526</v>
      </c>
      <c r="B575" t="s">
        <v>20527</v>
      </c>
      <c r="C575" t="s">
        <v>20528</v>
      </c>
      <c r="D575" s="9"/>
      <c r="E575" s="9"/>
      <c r="F575" s="9"/>
      <c r="G575" s="10">
        <v>45061</v>
      </c>
      <c r="H575" s="9" t="s">
        <v>20529</v>
      </c>
    </row>
    <row r="576" spans="1:8" x14ac:dyDescent="0.35">
      <c r="A576" t="s">
        <v>20530</v>
      </c>
      <c r="B576" t="s">
        <v>20531</v>
      </c>
      <c r="C576" t="s">
        <v>20532</v>
      </c>
      <c r="D576" s="9"/>
      <c r="E576" s="9"/>
      <c r="F576" s="9"/>
      <c r="G576" s="10">
        <v>45454</v>
      </c>
      <c r="H576" s="9" t="s">
        <v>20533</v>
      </c>
    </row>
    <row r="577" spans="1:8" x14ac:dyDescent="0.35">
      <c r="A577" t="s">
        <v>20534</v>
      </c>
      <c r="B577" t="s">
        <v>20535</v>
      </c>
      <c r="C577" t="s">
        <v>20536</v>
      </c>
      <c r="D577" s="9"/>
      <c r="E577" s="9"/>
      <c r="F577" s="9"/>
      <c r="G577" s="10">
        <v>45453</v>
      </c>
      <c r="H577" s="9" t="s">
        <v>20537</v>
      </c>
    </row>
    <row r="578" spans="1:8" x14ac:dyDescent="0.35">
      <c r="A578" t="s">
        <v>20538</v>
      </c>
      <c r="B578" t="s">
        <v>20539</v>
      </c>
      <c r="C578" t="s">
        <v>21021</v>
      </c>
      <c r="D578" s="9" t="s">
        <v>20540</v>
      </c>
      <c r="E578" s="9">
        <v>45162</v>
      </c>
      <c r="F578" s="9" t="s">
        <v>38</v>
      </c>
      <c r="G578" s="10">
        <v>45140</v>
      </c>
      <c r="H578" s="9" t="s">
        <v>20069</v>
      </c>
    </row>
    <row r="579" spans="1:8" x14ac:dyDescent="0.35">
      <c r="A579" t="s">
        <v>20541</v>
      </c>
      <c r="B579" t="s">
        <v>20542</v>
      </c>
      <c r="C579" t="s">
        <v>20543</v>
      </c>
      <c r="D579" s="9"/>
      <c r="E579" s="9"/>
      <c r="F579" s="9"/>
      <c r="G579" s="10">
        <v>44831</v>
      </c>
      <c r="H579" s="9" t="s">
        <v>20544</v>
      </c>
    </row>
    <row r="580" spans="1:8" x14ac:dyDescent="0.35">
      <c r="A580" t="s">
        <v>20545</v>
      </c>
      <c r="B580" t="s">
        <v>20546</v>
      </c>
      <c r="C580" t="s">
        <v>20547</v>
      </c>
      <c r="D580" s="9"/>
      <c r="E580" s="9"/>
      <c r="F580" s="9"/>
      <c r="G580" s="10">
        <v>44775</v>
      </c>
      <c r="H580" s="9" t="s">
        <v>20548</v>
      </c>
    </row>
    <row r="581" spans="1:8" x14ac:dyDescent="0.35">
      <c r="A581" t="s">
        <v>20549</v>
      </c>
      <c r="B581" t="s">
        <v>20550</v>
      </c>
      <c r="C581" t="s">
        <v>20551</v>
      </c>
      <c r="D581" s="9"/>
      <c r="E581" s="9"/>
      <c r="F581" s="9"/>
      <c r="G581" s="10">
        <v>45454</v>
      </c>
      <c r="H581" s="9" t="s">
        <v>20552</v>
      </c>
    </row>
    <row r="582" spans="1:8" x14ac:dyDescent="0.35">
      <c r="A582" t="s">
        <v>20553</v>
      </c>
      <c r="B582" t="s">
        <v>20554</v>
      </c>
      <c r="C582" t="s">
        <v>20555</v>
      </c>
      <c r="D582" s="9" t="s">
        <v>16212</v>
      </c>
      <c r="E582" s="9">
        <v>45520</v>
      </c>
      <c r="F582" s="9" t="s">
        <v>44</v>
      </c>
      <c r="G582" s="10">
        <v>45454</v>
      </c>
      <c r="H582" s="9" t="s">
        <v>20556</v>
      </c>
    </row>
    <row r="583" spans="1:8" x14ac:dyDescent="0.35">
      <c r="A583" t="s">
        <v>20557</v>
      </c>
      <c r="B583" t="s">
        <v>20558</v>
      </c>
      <c r="C583" t="s">
        <v>20559</v>
      </c>
      <c r="D583" s="9"/>
      <c r="E583" s="9"/>
      <c r="F583" s="9"/>
      <c r="G583" s="10">
        <v>45189</v>
      </c>
      <c r="H583" s="9" t="s">
        <v>20560</v>
      </c>
    </row>
    <row r="584" spans="1:8" x14ac:dyDescent="0.35">
      <c r="A584" t="s">
        <v>20561</v>
      </c>
      <c r="B584" t="s">
        <v>20562</v>
      </c>
      <c r="C584" t="s">
        <v>20563</v>
      </c>
      <c r="D584" s="9"/>
      <c r="E584" s="9"/>
      <c r="F584" s="9"/>
      <c r="G584" s="10">
        <v>45037</v>
      </c>
      <c r="H584" s="9" t="s">
        <v>20564</v>
      </c>
    </row>
    <row r="585" spans="1:8" x14ac:dyDescent="0.35">
      <c r="A585" t="s">
        <v>20565</v>
      </c>
      <c r="B585" t="s">
        <v>20566</v>
      </c>
      <c r="C585" t="s">
        <v>20567</v>
      </c>
      <c r="D585" s="9"/>
      <c r="E585" s="9"/>
      <c r="F585" s="9"/>
      <c r="G585" s="10">
        <v>45454</v>
      </c>
      <c r="H585" s="9" t="s">
        <v>20568</v>
      </c>
    </row>
    <row r="586" spans="1:8" x14ac:dyDescent="0.35">
      <c r="A586" t="s">
        <v>20569</v>
      </c>
      <c r="B586" t="s">
        <v>20570</v>
      </c>
      <c r="C586" t="s">
        <v>20571</v>
      </c>
      <c r="D586" s="9"/>
      <c r="E586" s="9"/>
      <c r="F586" s="9"/>
      <c r="G586" s="10">
        <v>44817</v>
      </c>
      <c r="H586" s="9" t="s">
        <v>20572</v>
      </c>
    </row>
    <row r="587" spans="1:8" x14ac:dyDescent="0.35">
      <c r="A587" t="s">
        <v>20573</v>
      </c>
      <c r="B587" t="s">
        <v>20574</v>
      </c>
      <c r="C587" t="s">
        <v>20575</v>
      </c>
      <c r="D587" s="9" t="s">
        <v>20576</v>
      </c>
      <c r="E587" s="9">
        <v>45744</v>
      </c>
      <c r="F587" s="9" t="s">
        <v>38</v>
      </c>
      <c r="G587" s="10">
        <v>44690</v>
      </c>
      <c r="H587" s="9" t="s">
        <v>16905</v>
      </c>
    </row>
    <row r="588" spans="1:8" x14ac:dyDescent="0.35">
      <c r="A588" t="s">
        <v>20577</v>
      </c>
      <c r="B588" t="s">
        <v>20578</v>
      </c>
      <c r="C588" t="s">
        <v>20579</v>
      </c>
      <c r="D588" s="9" t="s">
        <v>20580</v>
      </c>
      <c r="E588" s="9">
        <v>45474</v>
      </c>
      <c r="F588" s="9" t="s">
        <v>38</v>
      </c>
      <c r="G588" s="10">
        <v>45454</v>
      </c>
      <c r="H588" s="9" t="s">
        <v>20581</v>
      </c>
    </row>
    <row r="589" spans="1:8" x14ac:dyDescent="0.35">
      <c r="A589" t="s">
        <v>20582</v>
      </c>
      <c r="B589" t="s">
        <v>20583</v>
      </c>
      <c r="C589" t="s">
        <v>20584</v>
      </c>
      <c r="D589" s="9"/>
      <c r="E589" s="9"/>
      <c r="F589" s="9"/>
      <c r="G589" s="10">
        <v>44824</v>
      </c>
      <c r="H589" s="9" t="s">
        <v>20585</v>
      </c>
    </row>
    <row r="590" spans="1:8" x14ac:dyDescent="0.35">
      <c r="A590" t="s">
        <v>20586</v>
      </c>
      <c r="B590" t="s">
        <v>20587</v>
      </c>
      <c r="C590" t="s">
        <v>20588</v>
      </c>
      <c r="D590" s="9"/>
      <c r="E590" s="9"/>
      <c r="F590" s="9"/>
      <c r="G590" s="10">
        <v>45454</v>
      </c>
      <c r="H590" s="9" t="s">
        <v>20589</v>
      </c>
    </row>
    <row r="591" spans="1:8" x14ac:dyDescent="0.35">
      <c r="A591" t="s">
        <v>20590</v>
      </c>
      <c r="B591" t="s">
        <v>20591</v>
      </c>
      <c r="C591" t="s">
        <v>20592</v>
      </c>
      <c r="D591" s="9"/>
      <c r="E591" s="9"/>
      <c r="F591" s="9"/>
      <c r="G591" s="10">
        <v>45049</v>
      </c>
      <c r="H591" s="9" t="s">
        <v>20593</v>
      </c>
    </row>
    <row r="592" spans="1:8" x14ac:dyDescent="0.35">
      <c r="A592" t="s">
        <v>20594</v>
      </c>
      <c r="B592" t="s">
        <v>20595</v>
      </c>
      <c r="C592" t="s">
        <v>20596</v>
      </c>
      <c r="D592" s="9"/>
      <c r="E592" s="9"/>
      <c r="F592" s="9"/>
      <c r="G592" s="10">
        <v>44736</v>
      </c>
      <c r="H592" s="9" t="s">
        <v>20597</v>
      </c>
    </row>
    <row r="593" spans="1:8" x14ac:dyDescent="0.35">
      <c r="A593" t="s">
        <v>20598</v>
      </c>
      <c r="B593" t="s">
        <v>20599</v>
      </c>
      <c r="C593" t="s">
        <v>20600</v>
      </c>
      <c r="D593" s="9"/>
      <c r="E593" s="9"/>
      <c r="F593" s="9"/>
      <c r="G593" s="10">
        <v>45453</v>
      </c>
      <c r="H593" s="9" t="s">
        <v>20601</v>
      </c>
    </row>
    <row r="594" spans="1:8" x14ac:dyDescent="0.35">
      <c r="A594" t="s">
        <v>20602</v>
      </c>
      <c r="B594" t="s">
        <v>20603</v>
      </c>
      <c r="C594" t="s">
        <v>20604</v>
      </c>
      <c r="D594" s="9"/>
      <c r="E594" s="9"/>
      <c r="F594" s="9"/>
      <c r="G594" s="10">
        <v>44832</v>
      </c>
      <c r="H594" s="9" t="s">
        <v>20605</v>
      </c>
    </row>
    <row r="595" spans="1:8" x14ac:dyDescent="0.35">
      <c r="A595" t="s">
        <v>20606</v>
      </c>
      <c r="B595" t="s">
        <v>20607</v>
      </c>
      <c r="C595" t="s">
        <v>20608</v>
      </c>
      <c r="D595" s="9"/>
      <c r="E595" s="9"/>
      <c r="F595" s="9"/>
      <c r="G595" s="10">
        <v>44575</v>
      </c>
      <c r="H595" s="9" t="s">
        <v>20609</v>
      </c>
    </row>
    <row r="596" spans="1:8" x14ac:dyDescent="0.35">
      <c r="A596" t="s">
        <v>20610</v>
      </c>
      <c r="B596" t="s">
        <v>20611</v>
      </c>
      <c r="C596" t="s">
        <v>20612</v>
      </c>
      <c r="D596" s="9"/>
      <c r="E596" s="9"/>
      <c r="F596" s="9"/>
      <c r="G596" s="10">
        <v>45454</v>
      </c>
      <c r="H596" s="9" t="s">
        <v>17615</v>
      </c>
    </row>
    <row r="597" spans="1:8" x14ac:dyDescent="0.35">
      <c r="A597" t="s">
        <v>20613</v>
      </c>
      <c r="B597" t="s">
        <v>20614</v>
      </c>
      <c r="C597" t="s">
        <v>19651</v>
      </c>
      <c r="D597" s="9"/>
      <c r="E597" s="9"/>
      <c r="F597" s="9"/>
      <c r="G597" s="10">
        <v>44722</v>
      </c>
      <c r="H597" s="9" t="s">
        <v>19652</v>
      </c>
    </row>
    <row r="598" spans="1:8" x14ac:dyDescent="0.35">
      <c r="A598" t="s">
        <v>20615</v>
      </c>
      <c r="B598" t="s">
        <v>20616</v>
      </c>
      <c r="C598" t="s">
        <v>20617</v>
      </c>
      <c r="D598" s="9" t="s">
        <v>20618</v>
      </c>
      <c r="E598" s="9">
        <v>45334</v>
      </c>
      <c r="F598" s="9" t="s">
        <v>38</v>
      </c>
      <c r="G598" s="10">
        <v>44853</v>
      </c>
      <c r="H598" s="9" t="s">
        <v>19457</v>
      </c>
    </row>
    <row r="599" spans="1:8" x14ac:dyDescent="0.35">
      <c r="A599" t="s">
        <v>20619</v>
      </c>
      <c r="B599" t="s">
        <v>20620</v>
      </c>
      <c r="C599" t="s">
        <v>20621</v>
      </c>
      <c r="D599" s="9"/>
      <c r="E599" s="9"/>
      <c r="F599" s="9"/>
      <c r="G599" s="10">
        <v>44838</v>
      </c>
      <c r="H599" s="9" t="s">
        <v>20622</v>
      </c>
    </row>
    <row r="600" spans="1:8" x14ac:dyDescent="0.35">
      <c r="A600" t="s">
        <v>20623</v>
      </c>
      <c r="B600" t="s">
        <v>20624</v>
      </c>
      <c r="C600" t="s">
        <v>20625</v>
      </c>
      <c r="D600" s="9"/>
      <c r="E600" s="9"/>
      <c r="F600" s="9"/>
      <c r="G600" s="10">
        <v>44832</v>
      </c>
      <c r="H600" s="9" t="s">
        <v>20626</v>
      </c>
    </row>
    <row r="601" spans="1:8" x14ac:dyDescent="0.35">
      <c r="A601" t="s">
        <v>20627</v>
      </c>
      <c r="B601" t="s">
        <v>20628</v>
      </c>
      <c r="C601" t="s">
        <v>20629</v>
      </c>
      <c r="D601" s="9"/>
      <c r="E601" s="9"/>
      <c r="F601" s="9"/>
      <c r="G601" s="10">
        <v>44748</v>
      </c>
      <c r="H601" s="9" t="s">
        <v>20630</v>
      </c>
    </row>
    <row r="602" spans="1:8" x14ac:dyDescent="0.35">
      <c r="A602" t="s">
        <v>20631</v>
      </c>
      <c r="B602" t="s">
        <v>20632</v>
      </c>
      <c r="C602" t="s">
        <v>20633</v>
      </c>
      <c r="D602" s="9" t="s">
        <v>20634</v>
      </c>
      <c r="E602" s="9">
        <v>45176</v>
      </c>
      <c r="F602" s="9" t="s">
        <v>38</v>
      </c>
      <c r="G602" s="10">
        <v>45075</v>
      </c>
      <c r="H602" s="9" t="s">
        <v>20635</v>
      </c>
    </row>
    <row r="603" spans="1:8" x14ac:dyDescent="0.35">
      <c r="A603" t="s">
        <v>20636</v>
      </c>
      <c r="B603" t="s">
        <v>20637</v>
      </c>
      <c r="C603" t="s">
        <v>20638</v>
      </c>
      <c r="D603" s="9" t="s">
        <v>20639</v>
      </c>
      <c r="E603" s="9">
        <v>45454</v>
      </c>
      <c r="F603" s="9" t="s">
        <v>38</v>
      </c>
      <c r="G603" s="10">
        <v>44733</v>
      </c>
      <c r="H603" s="9" t="s">
        <v>20640</v>
      </c>
    </row>
    <row r="604" spans="1:8" x14ac:dyDescent="0.35">
      <c r="A604" t="s">
        <v>20641</v>
      </c>
      <c r="B604" t="s">
        <v>20642</v>
      </c>
      <c r="C604" t="s">
        <v>20643</v>
      </c>
      <c r="D604" s="9"/>
      <c r="E604" s="9"/>
      <c r="F604" s="9"/>
      <c r="G604" s="10">
        <v>44711</v>
      </c>
      <c r="H604" s="9" t="s">
        <v>20644</v>
      </c>
    </row>
    <row r="605" spans="1:8" x14ac:dyDescent="0.35">
      <c r="A605" t="s">
        <v>20645</v>
      </c>
      <c r="B605" t="s">
        <v>20646</v>
      </c>
      <c r="C605" t="s">
        <v>40</v>
      </c>
      <c r="D605" s="9"/>
      <c r="E605" s="9"/>
      <c r="F605" s="9"/>
      <c r="G605" s="10">
        <v>44770</v>
      </c>
      <c r="H605" s="9" t="s">
        <v>20647</v>
      </c>
    </row>
    <row r="606" spans="1:8" x14ac:dyDescent="0.35">
      <c r="A606" t="s">
        <v>20648</v>
      </c>
      <c r="B606" t="s">
        <v>20649</v>
      </c>
      <c r="C606" t="s">
        <v>40</v>
      </c>
      <c r="D606" s="9"/>
      <c r="E606" s="9"/>
      <c r="F606" s="9"/>
      <c r="G606" s="10">
        <v>44678</v>
      </c>
      <c r="H606" s="9" t="s">
        <v>20650</v>
      </c>
    </row>
    <row r="607" spans="1:8" x14ac:dyDescent="0.35">
      <c r="A607" t="s">
        <v>20651</v>
      </c>
      <c r="B607" t="s">
        <v>20652</v>
      </c>
      <c r="C607" t="s">
        <v>40</v>
      </c>
      <c r="D607" s="9"/>
      <c r="E607" s="9"/>
      <c r="F607" s="9"/>
      <c r="G607" s="10">
        <v>45460</v>
      </c>
      <c r="H607" s="9" t="s">
        <v>19059</v>
      </c>
    </row>
    <row r="608" spans="1:8" x14ac:dyDescent="0.35">
      <c r="A608" t="s">
        <v>20653</v>
      </c>
      <c r="B608" t="s">
        <v>20654</v>
      </c>
      <c r="C608" t="s">
        <v>18394</v>
      </c>
      <c r="D608" s="9"/>
      <c r="E608" s="9"/>
      <c r="F608" s="9"/>
      <c r="G608" s="10">
        <v>44726</v>
      </c>
      <c r="H608" s="9" t="s">
        <v>18395</v>
      </c>
    </row>
    <row r="609" spans="1:8" x14ac:dyDescent="0.35">
      <c r="A609" t="s">
        <v>20655</v>
      </c>
      <c r="B609" t="s">
        <v>20656</v>
      </c>
      <c r="C609" t="s">
        <v>18394</v>
      </c>
      <c r="D609" s="9"/>
      <c r="E609" s="9"/>
      <c r="F609" s="9"/>
      <c r="G609" s="10">
        <v>44726</v>
      </c>
      <c r="H609" s="9" t="s">
        <v>18395</v>
      </c>
    </row>
    <row r="610" spans="1:8" x14ac:dyDescent="0.35">
      <c r="A610" t="s">
        <v>20657</v>
      </c>
      <c r="B610" t="s">
        <v>20658</v>
      </c>
      <c r="C610" t="s">
        <v>20659</v>
      </c>
      <c r="D610" s="9"/>
      <c r="E610" s="9"/>
      <c r="F610" s="9"/>
      <c r="G610" s="10">
        <v>45434</v>
      </c>
      <c r="H610" s="9" t="s">
        <v>20660</v>
      </c>
    </row>
    <row r="611" spans="1:8" x14ac:dyDescent="0.35">
      <c r="A611" t="s">
        <v>20661</v>
      </c>
      <c r="B611" t="s">
        <v>20662</v>
      </c>
      <c r="C611" t="s">
        <v>20663</v>
      </c>
      <c r="D611" s="9"/>
      <c r="E611" s="9"/>
      <c r="F611" s="9"/>
      <c r="G611" s="10">
        <v>44824</v>
      </c>
      <c r="H611" s="9" t="s">
        <v>20664</v>
      </c>
    </row>
    <row r="612" spans="1:8" x14ac:dyDescent="0.35">
      <c r="A612" t="s">
        <v>20665</v>
      </c>
      <c r="B612" t="s">
        <v>20666</v>
      </c>
      <c r="C612" t="s">
        <v>20667</v>
      </c>
      <c r="D612" s="9"/>
      <c r="E612" s="9"/>
      <c r="F612" s="9"/>
      <c r="G612" s="10">
        <v>44671</v>
      </c>
      <c r="H612" s="9" t="s">
        <v>20668</v>
      </c>
    </row>
    <row r="613" spans="1:8" x14ac:dyDescent="0.35">
      <c r="A613" t="s">
        <v>20669</v>
      </c>
      <c r="B613" t="s">
        <v>20670</v>
      </c>
      <c r="C613" t="s">
        <v>20671</v>
      </c>
      <c r="D613" s="9"/>
      <c r="E613" s="9"/>
      <c r="F613" s="9"/>
      <c r="G613" s="10">
        <v>44853</v>
      </c>
      <c r="H613" s="9" t="s">
        <v>20672</v>
      </c>
    </row>
    <row r="614" spans="1:8" x14ac:dyDescent="0.35">
      <c r="A614" t="s">
        <v>20673</v>
      </c>
      <c r="B614" t="s">
        <v>20674</v>
      </c>
      <c r="C614" t="s">
        <v>20675</v>
      </c>
      <c r="D614" s="9"/>
      <c r="E614" s="9"/>
      <c r="F614" s="9"/>
      <c r="G614" s="10">
        <v>45068</v>
      </c>
      <c r="H614" s="9" t="s">
        <v>20676</v>
      </c>
    </row>
    <row r="615" spans="1:8" x14ac:dyDescent="0.35">
      <c r="A615" t="s">
        <v>20677</v>
      </c>
      <c r="B615" t="s">
        <v>20678</v>
      </c>
      <c r="C615" t="s">
        <v>20679</v>
      </c>
      <c r="D615" s="9"/>
      <c r="E615" s="9"/>
      <c r="F615" s="9"/>
      <c r="G615" s="10">
        <v>44924</v>
      </c>
      <c r="H615" s="9" t="s">
        <v>20680</v>
      </c>
    </row>
    <row r="616" spans="1:8" x14ac:dyDescent="0.35">
      <c r="A616" t="s">
        <v>20681</v>
      </c>
      <c r="B616" t="s">
        <v>20682</v>
      </c>
      <c r="C616" t="s">
        <v>20683</v>
      </c>
      <c r="D616" s="9"/>
      <c r="E616" s="9"/>
      <c r="F616" s="9"/>
      <c r="G616" s="10">
        <v>45461</v>
      </c>
      <c r="H616" s="9" t="s">
        <v>20684</v>
      </c>
    </row>
    <row r="617" spans="1:8" x14ac:dyDescent="0.35">
      <c r="A617" t="s">
        <v>20685</v>
      </c>
      <c r="B617" t="s">
        <v>20686</v>
      </c>
      <c r="C617" t="s">
        <v>20687</v>
      </c>
      <c r="D617" s="9"/>
      <c r="E617" s="9"/>
      <c r="F617" s="9"/>
      <c r="G617" s="10">
        <v>44844</v>
      </c>
      <c r="H617" s="9" t="s">
        <v>20688</v>
      </c>
    </row>
    <row r="618" spans="1:8" x14ac:dyDescent="0.35">
      <c r="A618" t="s">
        <v>20689</v>
      </c>
      <c r="B618" t="s">
        <v>20690</v>
      </c>
      <c r="C618" t="s">
        <v>20691</v>
      </c>
      <c r="D618" s="9"/>
      <c r="E618" s="9"/>
      <c r="F618" s="9"/>
      <c r="G618" s="10">
        <v>45009</v>
      </c>
      <c r="H618" s="9" t="s">
        <v>20692</v>
      </c>
    </row>
    <row r="619" spans="1:8" x14ac:dyDescent="0.35">
      <c r="A619" t="s">
        <v>20693</v>
      </c>
      <c r="B619" t="s">
        <v>20694</v>
      </c>
      <c r="C619" t="s">
        <v>20695</v>
      </c>
      <c r="D619" s="9"/>
      <c r="E619" s="9"/>
      <c r="F619" s="9"/>
      <c r="G619" s="10">
        <v>45461</v>
      </c>
      <c r="H619" s="9" t="s">
        <v>20696</v>
      </c>
    </row>
    <row r="620" spans="1:8" x14ac:dyDescent="0.35">
      <c r="A620" t="s">
        <v>20697</v>
      </c>
      <c r="B620" t="s">
        <v>20698</v>
      </c>
      <c r="C620" t="s">
        <v>20699</v>
      </c>
      <c r="D620" s="9"/>
      <c r="E620" s="9"/>
      <c r="F620" s="9"/>
      <c r="G620" s="10">
        <v>44897</v>
      </c>
      <c r="H620" s="9" t="s">
        <v>20700</v>
      </c>
    </row>
    <row r="621" spans="1:8" x14ac:dyDescent="0.35">
      <c r="A621" t="s">
        <v>20701</v>
      </c>
      <c r="B621" t="s">
        <v>20702</v>
      </c>
      <c r="C621" t="s">
        <v>19750</v>
      </c>
      <c r="D621" s="9" t="s">
        <v>20703</v>
      </c>
      <c r="E621" s="9">
        <v>45448</v>
      </c>
      <c r="F621" s="9" t="s">
        <v>38</v>
      </c>
      <c r="G621" s="10">
        <v>45359</v>
      </c>
      <c r="H621" s="9" t="s">
        <v>39</v>
      </c>
    </row>
    <row r="622" spans="1:8" x14ac:dyDescent="0.35">
      <c r="A622" t="s">
        <v>20704</v>
      </c>
      <c r="B622" t="s">
        <v>20705</v>
      </c>
      <c r="C622" t="s">
        <v>20706</v>
      </c>
      <c r="D622" s="9"/>
      <c r="E622" s="9"/>
      <c r="F622" s="9"/>
      <c r="G622" s="10">
        <v>44845</v>
      </c>
      <c r="H622" s="9" t="s">
        <v>20707</v>
      </c>
    </row>
    <row r="623" spans="1:8" x14ac:dyDescent="0.35">
      <c r="A623" t="s">
        <v>20708</v>
      </c>
      <c r="B623" t="s">
        <v>20709</v>
      </c>
      <c r="C623" t="s">
        <v>20710</v>
      </c>
      <c r="D623" s="9" t="s">
        <v>20711</v>
      </c>
      <c r="E623" s="9">
        <v>45527</v>
      </c>
      <c r="F623" s="9" t="s">
        <v>38</v>
      </c>
      <c r="G623" s="10">
        <v>45461</v>
      </c>
      <c r="H623" s="9" t="s">
        <v>20712</v>
      </c>
    </row>
    <row r="624" spans="1:8" x14ac:dyDescent="0.35">
      <c r="A624" t="s">
        <v>20713</v>
      </c>
      <c r="B624" t="s">
        <v>20714</v>
      </c>
      <c r="C624" t="s">
        <v>20715</v>
      </c>
      <c r="D624" s="9"/>
      <c r="E624" s="9"/>
      <c r="F624" s="9"/>
      <c r="G624" s="10">
        <v>45093</v>
      </c>
      <c r="H624" s="9" t="s">
        <v>20716</v>
      </c>
    </row>
    <row r="625" spans="1:8" x14ac:dyDescent="0.35">
      <c r="A625" t="s">
        <v>20717</v>
      </c>
      <c r="B625" t="s">
        <v>20718</v>
      </c>
      <c r="C625" t="s">
        <v>20719</v>
      </c>
      <c r="D625" s="9" t="s">
        <v>20720</v>
      </c>
      <c r="E625" s="9">
        <v>45590</v>
      </c>
      <c r="F625" s="9" t="s">
        <v>38</v>
      </c>
      <c r="G625" s="10">
        <v>45344</v>
      </c>
      <c r="H625" s="9" t="s">
        <v>20721</v>
      </c>
    </row>
    <row r="626" spans="1:8" x14ac:dyDescent="0.35">
      <c r="A626" t="s">
        <v>20722</v>
      </c>
      <c r="B626" t="s">
        <v>20723</v>
      </c>
      <c r="C626" t="s">
        <v>20724</v>
      </c>
      <c r="D626" s="9"/>
      <c r="E626" s="9"/>
      <c r="F626" s="9"/>
      <c r="G626" s="10">
        <v>45460</v>
      </c>
      <c r="H626" s="9" t="s">
        <v>20725</v>
      </c>
    </row>
    <row r="627" spans="1:8" x14ac:dyDescent="0.35">
      <c r="A627" t="s">
        <v>20726</v>
      </c>
      <c r="B627" t="s">
        <v>20727</v>
      </c>
      <c r="C627" t="s">
        <v>20728</v>
      </c>
      <c r="D627" s="9"/>
      <c r="E627" s="9"/>
      <c r="F627" s="9"/>
      <c r="G627" s="10">
        <v>44924</v>
      </c>
      <c r="H627" s="9" t="s">
        <v>20729</v>
      </c>
    </row>
    <row r="628" spans="1:8" x14ac:dyDescent="0.35">
      <c r="A628" t="s">
        <v>20730</v>
      </c>
      <c r="B628" t="s">
        <v>20731</v>
      </c>
      <c r="C628" t="s">
        <v>20732</v>
      </c>
      <c r="D628" s="9"/>
      <c r="E628" s="9"/>
      <c r="F628" s="9"/>
      <c r="G628" s="10">
        <v>44826</v>
      </c>
      <c r="H628" s="9" t="s">
        <v>20733</v>
      </c>
    </row>
    <row r="629" spans="1:8" x14ac:dyDescent="0.35">
      <c r="A629" t="s">
        <v>20734</v>
      </c>
      <c r="B629" t="s">
        <v>20735</v>
      </c>
      <c r="C629" t="s">
        <v>20736</v>
      </c>
      <c r="D629" s="9"/>
      <c r="E629" s="9"/>
      <c r="F629" s="9"/>
      <c r="G629" s="10">
        <v>44902</v>
      </c>
      <c r="H629" s="9" t="s">
        <v>20737</v>
      </c>
    </row>
    <row r="630" spans="1:8" x14ac:dyDescent="0.35">
      <c r="A630" t="s">
        <v>20738</v>
      </c>
      <c r="B630" t="s">
        <v>20739</v>
      </c>
      <c r="C630" t="s">
        <v>20740</v>
      </c>
      <c r="D630" s="9"/>
      <c r="E630" s="9"/>
      <c r="F630" s="9"/>
      <c r="G630" s="10">
        <v>45461</v>
      </c>
      <c r="H630" s="9" t="s">
        <v>20741</v>
      </c>
    </row>
    <row r="631" spans="1:8" x14ac:dyDescent="0.35">
      <c r="A631" t="s">
        <v>20742</v>
      </c>
      <c r="B631" t="s">
        <v>20743</v>
      </c>
      <c r="C631" t="s">
        <v>20744</v>
      </c>
      <c r="D631" s="9" t="s">
        <v>20745</v>
      </c>
      <c r="E631" s="9">
        <v>44750</v>
      </c>
      <c r="F631" s="9" t="s">
        <v>38</v>
      </c>
      <c r="G631" s="10">
        <v>44677</v>
      </c>
      <c r="H631" s="9" t="s">
        <v>20746</v>
      </c>
    </row>
    <row r="632" spans="1:8" x14ac:dyDescent="0.35">
      <c r="A632" t="s">
        <v>20747</v>
      </c>
      <c r="B632" t="s">
        <v>20748</v>
      </c>
      <c r="C632" t="s">
        <v>20749</v>
      </c>
      <c r="D632" s="9" t="s">
        <v>16284</v>
      </c>
      <c r="E632" s="9">
        <v>45692</v>
      </c>
      <c r="F632" s="9" t="s">
        <v>38</v>
      </c>
      <c r="G632" s="10">
        <v>45427</v>
      </c>
      <c r="H632" s="9" t="s">
        <v>20750</v>
      </c>
    </row>
    <row r="633" spans="1:8" x14ac:dyDescent="0.35">
      <c r="A633" t="s">
        <v>20751</v>
      </c>
      <c r="B633" t="s">
        <v>20752</v>
      </c>
      <c r="C633" t="s">
        <v>20753</v>
      </c>
      <c r="D633" s="9"/>
      <c r="E633" s="9"/>
      <c r="F633" s="9"/>
      <c r="G633" s="10">
        <v>45261</v>
      </c>
      <c r="H633" s="9" t="s">
        <v>20754</v>
      </c>
    </row>
    <row r="634" spans="1:8" x14ac:dyDescent="0.35">
      <c r="A634" t="s">
        <v>20755</v>
      </c>
      <c r="B634" t="s">
        <v>20756</v>
      </c>
      <c r="C634" t="s">
        <v>20757</v>
      </c>
      <c r="D634" s="9"/>
      <c r="E634" s="9"/>
      <c r="F634" s="9"/>
      <c r="G634" s="10">
        <v>44595</v>
      </c>
      <c r="H634" s="9" t="s">
        <v>20758</v>
      </c>
    </row>
    <row r="635" spans="1:8" x14ac:dyDescent="0.35">
      <c r="A635" t="s">
        <v>20759</v>
      </c>
      <c r="B635" t="s">
        <v>20760</v>
      </c>
      <c r="C635" t="s">
        <v>20761</v>
      </c>
      <c r="D635" s="9"/>
      <c r="E635" s="9"/>
      <c r="F635" s="9"/>
      <c r="G635" s="10">
        <v>45351</v>
      </c>
      <c r="H635" s="9" t="s">
        <v>20762</v>
      </c>
    </row>
    <row r="636" spans="1:8" x14ac:dyDescent="0.35">
      <c r="A636" t="s">
        <v>20763</v>
      </c>
      <c r="B636" t="s">
        <v>20764</v>
      </c>
      <c r="C636" t="s">
        <v>20765</v>
      </c>
      <c r="D636" s="9"/>
      <c r="E636" s="9"/>
      <c r="F636" s="9"/>
      <c r="G636" s="10">
        <v>44825</v>
      </c>
      <c r="H636" s="9" t="s">
        <v>20766</v>
      </c>
    </row>
    <row r="637" spans="1:8" x14ac:dyDescent="0.35">
      <c r="A637" t="s">
        <v>20767</v>
      </c>
      <c r="B637" t="s">
        <v>20768</v>
      </c>
      <c r="C637" t="s">
        <v>20769</v>
      </c>
      <c r="D637" s="9"/>
      <c r="E637" s="9"/>
      <c r="F637" s="9"/>
      <c r="G637" s="10">
        <v>45357</v>
      </c>
      <c r="H637" s="9" t="s">
        <v>20770</v>
      </c>
    </row>
    <row r="638" spans="1:8" x14ac:dyDescent="0.35">
      <c r="A638" t="s">
        <v>20771</v>
      </c>
      <c r="B638" t="s">
        <v>20772</v>
      </c>
      <c r="C638" t="s">
        <v>20773</v>
      </c>
      <c r="D638" s="9"/>
      <c r="E638" s="9"/>
      <c r="F638" s="9"/>
      <c r="G638" s="10">
        <v>45461</v>
      </c>
      <c r="H638" s="9" t="s">
        <v>20774</v>
      </c>
    </row>
    <row r="639" spans="1:8" x14ac:dyDescent="0.35">
      <c r="A639" t="s">
        <v>20775</v>
      </c>
      <c r="B639" t="s">
        <v>20776</v>
      </c>
      <c r="C639" t="s">
        <v>20777</v>
      </c>
      <c r="D639" s="9"/>
      <c r="E639" s="9"/>
      <c r="F639" s="9"/>
      <c r="G639" s="10">
        <v>45455</v>
      </c>
      <c r="H639" s="9" t="s">
        <v>20778</v>
      </c>
    </row>
    <row r="640" spans="1:8" x14ac:dyDescent="0.35">
      <c r="A640" t="s">
        <v>20779</v>
      </c>
      <c r="B640" t="s">
        <v>20780</v>
      </c>
      <c r="C640" t="s">
        <v>20781</v>
      </c>
      <c r="D640" s="9"/>
      <c r="E640" s="9"/>
      <c r="F640" s="9"/>
      <c r="G640" s="10">
        <v>44987</v>
      </c>
      <c r="H640" s="9" t="s">
        <v>20782</v>
      </c>
    </row>
    <row r="641" spans="1:8" x14ac:dyDescent="0.35">
      <c r="A641" t="s">
        <v>20783</v>
      </c>
      <c r="B641" t="s">
        <v>20784</v>
      </c>
      <c r="C641" t="s">
        <v>20785</v>
      </c>
      <c r="D641" s="9"/>
      <c r="E641" s="9"/>
      <c r="F641" s="9"/>
      <c r="G641" s="10">
        <v>45461</v>
      </c>
      <c r="H641" s="9" t="s">
        <v>20786</v>
      </c>
    </row>
    <row r="642" spans="1:8" x14ac:dyDescent="0.35">
      <c r="A642" t="s">
        <v>20787</v>
      </c>
      <c r="B642" t="s">
        <v>20788</v>
      </c>
      <c r="C642" t="s">
        <v>20789</v>
      </c>
      <c r="D642" s="9"/>
      <c r="E642" s="9"/>
      <c r="F642" s="9"/>
      <c r="G642" s="10">
        <v>45084</v>
      </c>
      <c r="H642" s="9" t="s">
        <v>20790</v>
      </c>
    </row>
    <row r="643" spans="1:8" x14ac:dyDescent="0.35">
      <c r="A643" t="s">
        <v>20791</v>
      </c>
      <c r="B643" t="s">
        <v>20792</v>
      </c>
      <c r="C643" t="s">
        <v>20793</v>
      </c>
      <c r="D643" s="9" t="s">
        <v>20794</v>
      </c>
      <c r="E643" s="9">
        <v>45576</v>
      </c>
      <c r="F643" s="9" t="s">
        <v>38</v>
      </c>
      <c r="G643" s="10">
        <v>44861</v>
      </c>
      <c r="H643" s="9" t="s">
        <v>20795</v>
      </c>
    </row>
    <row r="644" spans="1:8" x14ac:dyDescent="0.35">
      <c r="A644" t="s">
        <v>20796</v>
      </c>
      <c r="B644" t="s">
        <v>20797</v>
      </c>
      <c r="C644" t="s">
        <v>20798</v>
      </c>
      <c r="D644" s="9"/>
      <c r="E644" s="9"/>
      <c r="F644" s="9"/>
      <c r="G644" s="10">
        <v>44834</v>
      </c>
      <c r="H644" s="9" t="s">
        <v>20799</v>
      </c>
    </row>
    <row r="645" spans="1:8" x14ac:dyDescent="0.35">
      <c r="A645" t="s">
        <v>20800</v>
      </c>
      <c r="B645" t="s">
        <v>20801</v>
      </c>
      <c r="C645" t="s">
        <v>20802</v>
      </c>
      <c r="D645" s="9"/>
      <c r="E645" s="9"/>
      <c r="F645" s="9"/>
      <c r="G645" s="10">
        <v>45050</v>
      </c>
      <c r="H645" s="9" t="s">
        <v>20803</v>
      </c>
    </row>
    <row r="646" spans="1:8" x14ac:dyDescent="0.35">
      <c r="A646" t="s">
        <v>20804</v>
      </c>
      <c r="B646" t="s">
        <v>20805</v>
      </c>
      <c r="C646" t="s">
        <v>20806</v>
      </c>
      <c r="D646" s="9"/>
      <c r="E646" s="9"/>
      <c r="F646" s="9"/>
      <c r="G646" s="10">
        <v>45423</v>
      </c>
      <c r="H646" s="9" t="s">
        <v>20807</v>
      </c>
    </row>
    <row r="647" spans="1:8" x14ac:dyDescent="0.35">
      <c r="A647" t="s">
        <v>20808</v>
      </c>
      <c r="B647" t="s">
        <v>20809</v>
      </c>
      <c r="C647" t="s">
        <v>20810</v>
      </c>
      <c r="D647" s="9"/>
      <c r="E647" s="9"/>
      <c r="F647" s="9"/>
      <c r="G647" s="10">
        <v>45096</v>
      </c>
      <c r="H647" s="9" t="s">
        <v>20811</v>
      </c>
    </row>
    <row r="648" spans="1:8" x14ac:dyDescent="0.35">
      <c r="A648" t="s">
        <v>20812</v>
      </c>
      <c r="B648" t="s">
        <v>20813</v>
      </c>
      <c r="C648" t="s">
        <v>20814</v>
      </c>
      <c r="D648" s="9"/>
      <c r="E648" s="9"/>
      <c r="F648" s="9"/>
      <c r="G648" s="10">
        <v>45078</v>
      </c>
      <c r="H648" s="9" t="s">
        <v>20815</v>
      </c>
    </row>
    <row r="649" spans="1:8" x14ac:dyDescent="0.35">
      <c r="A649" t="s">
        <v>20816</v>
      </c>
      <c r="B649" t="s">
        <v>20817</v>
      </c>
      <c r="C649" t="s">
        <v>20818</v>
      </c>
      <c r="D649" s="9"/>
      <c r="E649" s="9"/>
      <c r="F649" s="9"/>
      <c r="G649" s="10">
        <v>45075</v>
      </c>
      <c r="H649" s="9" t="s">
        <v>20819</v>
      </c>
    </row>
    <row r="650" spans="1:8" x14ac:dyDescent="0.35">
      <c r="A650" t="s">
        <v>20820</v>
      </c>
      <c r="B650" t="s">
        <v>20821</v>
      </c>
      <c r="C650" t="s">
        <v>20822</v>
      </c>
      <c r="D650" s="9"/>
      <c r="E650" s="9"/>
      <c r="F650" s="9"/>
      <c r="G650" s="10">
        <v>45455</v>
      </c>
      <c r="H650" s="9" t="s">
        <v>16852</v>
      </c>
    </row>
    <row r="651" spans="1:8" x14ac:dyDescent="0.35">
      <c r="A651" t="s">
        <v>20823</v>
      </c>
      <c r="B651" t="s">
        <v>20824</v>
      </c>
      <c r="C651" t="s">
        <v>20825</v>
      </c>
      <c r="D651" s="9"/>
      <c r="E651" s="9"/>
      <c r="F651" s="9"/>
      <c r="G651" s="10">
        <v>44720</v>
      </c>
      <c r="H651" s="9" t="s">
        <v>20826</v>
      </c>
    </row>
    <row r="652" spans="1:8" x14ac:dyDescent="0.35">
      <c r="A652" t="s">
        <v>20827</v>
      </c>
      <c r="B652" t="s">
        <v>20828</v>
      </c>
      <c r="C652" t="s">
        <v>20829</v>
      </c>
      <c r="D652" s="9"/>
      <c r="E652" s="9"/>
      <c r="F652" s="9"/>
      <c r="G652" s="10">
        <v>44729</v>
      </c>
      <c r="H652" s="9" t="s">
        <v>20830</v>
      </c>
    </row>
    <row r="653" spans="1:8" x14ac:dyDescent="0.35">
      <c r="A653" t="s">
        <v>20831</v>
      </c>
      <c r="B653" t="s">
        <v>20832</v>
      </c>
      <c r="C653" t="s">
        <v>20833</v>
      </c>
      <c r="D653" s="9"/>
      <c r="E653" s="9"/>
      <c r="F653" s="9"/>
      <c r="G653" s="10">
        <v>45081</v>
      </c>
      <c r="H653" s="9" t="s">
        <v>20834</v>
      </c>
    </row>
    <row r="654" spans="1:8" x14ac:dyDescent="0.35">
      <c r="A654" t="s">
        <v>20835</v>
      </c>
      <c r="B654" t="s">
        <v>20836</v>
      </c>
      <c r="C654" t="s">
        <v>20837</v>
      </c>
      <c r="D654" s="9"/>
      <c r="E654" s="9"/>
      <c r="F654" s="9"/>
      <c r="G654" s="10">
        <v>45455</v>
      </c>
      <c r="H654" s="9" t="s">
        <v>39</v>
      </c>
    </row>
    <row r="655" spans="1:8" x14ac:dyDescent="0.35">
      <c r="A655" t="s">
        <v>20838</v>
      </c>
      <c r="B655" t="s">
        <v>20839</v>
      </c>
      <c r="C655" t="s">
        <v>20840</v>
      </c>
      <c r="D655" s="9"/>
      <c r="E655" s="9"/>
      <c r="F655" s="9"/>
      <c r="G655" s="10">
        <v>44893</v>
      </c>
      <c r="H655" s="9" t="s">
        <v>20841</v>
      </c>
    </row>
    <row r="656" spans="1:8" x14ac:dyDescent="0.35">
      <c r="A656" t="s">
        <v>20842</v>
      </c>
      <c r="B656" t="s">
        <v>20843</v>
      </c>
      <c r="C656" t="s">
        <v>20844</v>
      </c>
      <c r="D656" s="9"/>
      <c r="E656" s="9"/>
      <c r="F656" s="9"/>
      <c r="G656" s="10">
        <v>45455</v>
      </c>
      <c r="H656" s="9" t="s">
        <v>20845</v>
      </c>
    </row>
    <row r="657" spans="1:8" x14ac:dyDescent="0.35">
      <c r="A657" t="s">
        <v>20846</v>
      </c>
      <c r="B657" t="s">
        <v>20847</v>
      </c>
      <c r="C657" t="s">
        <v>20848</v>
      </c>
      <c r="D657" s="9"/>
      <c r="E657" s="9"/>
      <c r="F657" s="9"/>
      <c r="G657" s="10">
        <v>44809</v>
      </c>
      <c r="H657" s="9" t="s">
        <v>20849</v>
      </c>
    </row>
    <row r="658" spans="1:8" x14ac:dyDescent="0.35">
      <c r="A658" t="s">
        <v>20850</v>
      </c>
      <c r="B658" t="s">
        <v>20851</v>
      </c>
      <c r="C658" t="s">
        <v>20852</v>
      </c>
      <c r="D658" s="9"/>
      <c r="E658" s="9"/>
      <c r="F658" s="9"/>
      <c r="G658" s="10">
        <v>44762</v>
      </c>
      <c r="H658" s="9" t="s">
        <v>20853</v>
      </c>
    </row>
    <row r="659" spans="1:8" x14ac:dyDescent="0.35">
      <c r="A659" t="s">
        <v>20854</v>
      </c>
      <c r="B659" t="s">
        <v>20855</v>
      </c>
      <c r="C659" t="s">
        <v>20856</v>
      </c>
      <c r="D659" s="9"/>
      <c r="E659" s="9"/>
      <c r="F659" s="9"/>
      <c r="G659" s="10">
        <v>44648</v>
      </c>
      <c r="H659" s="9" t="s">
        <v>20857</v>
      </c>
    </row>
    <row r="660" spans="1:8" x14ac:dyDescent="0.35">
      <c r="A660" t="s">
        <v>20858</v>
      </c>
      <c r="B660" t="s">
        <v>20859</v>
      </c>
      <c r="C660" t="s">
        <v>20860</v>
      </c>
      <c r="D660" s="9"/>
      <c r="E660" s="9"/>
      <c r="F660" s="9"/>
      <c r="G660" s="10">
        <v>45076</v>
      </c>
      <c r="H660" s="9" t="s">
        <v>20861</v>
      </c>
    </row>
    <row r="661" spans="1:8" x14ac:dyDescent="0.35">
      <c r="A661" t="s">
        <v>20862</v>
      </c>
      <c r="B661" t="s">
        <v>20863</v>
      </c>
      <c r="C661" t="s">
        <v>20864</v>
      </c>
      <c r="D661" s="9"/>
      <c r="E661" s="9"/>
      <c r="F661" s="9"/>
      <c r="G661" s="10">
        <v>45084</v>
      </c>
      <c r="H661" s="9" t="s">
        <v>20865</v>
      </c>
    </row>
    <row r="662" spans="1:8" x14ac:dyDescent="0.35">
      <c r="A662" t="s">
        <v>20866</v>
      </c>
      <c r="B662" t="s">
        <v>20867</v>
      </c>
      <c r="C662" t="s">
        <v>20868</v>
      </c>
      <c r="D662" s="9"/>
      <c r="E662" s="9"/>
      <c r="F662" s="9"/>
      <c r="G662" s="10">
        <v>44697</v>
      </c>
      <c r="H662" s="9" t="s">
        <v>20869</v>
      </c>
    </row>
    <row r="663" spans="1:8" x14ac:dyDescent="0.35">
      <c r="A663" t="s">
        <v>20870</v>
      </c>
      <c r="B663" t="s">
        <v>20871</v>
      </c>
      <c r="C663" t="s">
        <v>20872</v>
      </c>
      <c r="D663" s="9"/>
      <c r="E663" s="9"/>
      <c r="F663" s="9"/>
      <c r="G663" s="10">
        <v>44697</v>
      </c>
      <c r="H663" s="9" t="s">
        <v>20873</v>
      </c>
    </row>
    <row r="664" spans="1:8" x14ac:dyDescent="0.35">
      <c r="A664" t="s">
        <v>20874</v>
      </c>
      <c r="B664" t="s">
        <v>20875</v>
      </c>
      <c r="C664" t="s">
        <v>20876</v>
      </c>
      <c r="D664" s="9"/>
      <c r="E664" s="9"/>
      <c r="F664" s="9"/>
      <c r="G664" s="10">
        <v>45455</v>
      </c>
      <c r="H664" s="9" t="s">
        <v>20877</v>
      </c>
    </row>
    <row r="665" spans="1:8" x14ac:dyDescent="0.35">
      <c r="A665" t="s">
        <v>20878</v>
      </c>
      <c r="B665" t="s">
        <v>20879</v>
      </c>
      <c r="C665" t="s">
        <v>20880</v>
      </c>
      <c r="D665" s="9"/>
      <c r="E665" s="9"/>
      <c r="F665" s="9"/>
      <c r="G665" s="10">
        <v>45455</v>
      </c>
      <c r="H665" s="9" t="s">
        <v>20881</v>
      </c>
    </row>
    <row r="666" spans="1:8" x14ac:dyDescent="0.35">
      <c r="A666" t="s">
        <v>20882</v>
      </c>
      <c r="B666" t="s">
        <v>20883</v>
      </c>
      <c r="C666" t="s">
        <v>20884</v>
      </c>
      <c r="D666" s="9" t="s">
        <v>15873</v>
      </c>
      <c r="E666" s="9">
        <v>45439</v>
      </c>
      <c r="F666" s="9" t="s">
        <v>38</v>
      </c>
      <c r="G666" s="10">
        <v>44971</v>
      </c>
      <c r="H666" s="9" t="s">
        <v>20885</v>
      </c>
    </row>
    <row r="667" spans="1:8" x14ac:dyDescent="0.35">
      <c r="A667" t="s">
        <v>20886</v>
      </c>
      <c r="B667" t="s">
        <v>20887</v>
      </c>
      <c r="C667" t="s">
        <v>20888</v>
      </c>
      <c r="D667" s="9"/>
      <c r="E667" s="9"/>
      <c r="F667" s="9"/>
      <c r="G667" s="10">
        <v>45078</v>
      </c>
      <c r="H667" s="9" t="s">
        <v>20889</v>
      </c>
    </row>
    <row r="668" spans="1:8" x14ac:dyDescent="0.35">
      <c r="A668" t="s">
        <v>20890</v>
      </c>
      <c r="B668" t="s">
        <v>20891</v>
      </c>
      <c r="C668" t="s">
        <v>20892</v>
      </c>
      <c r="D668" s="9"/>
      <c r="E668" s="9"/>
      <c r="F668" s="9"/>
      <c r="G668" s="10">
        <v>45455</v>
      </c>
      <c r="H668" s="9" t="s">
        <v>20893</v>
      </c>
    </row>
    <row r="669" spans="1:8" x14ac:dyDescent="0.35">
      <c r="A669" t="s">
        <v>20894</v>
      </c>
      <c r="B669" t="s">
        <v>20895</v>
      </c>
      <c r="C669" t="s">
        <v>20896</v>
      </c>
      <c r="D669" s="9"/>
      <c r="E669" s="9"/>
      <c r="F669" s="9"/>
      <c r="G669" s="10">
        <v>45013</v>
      </c>
      <c r="H669" s="9" t="s">
        <v>20897</v>
      </c>
    </row>
    <row r="670" spans="1:8" x14ac:dyDescent="0.35">
      <c r="A670" t="s">
        <v>20898</v>
      </c>
      <c r="B670" t="s">
        <v>20899</v>
      </c>
      <c r="C670" t="s">
        <v>20900</v>
      </c>
      <c r="D670" s="9" t="s">
        <v>20901</v>
      </c>
      <c r="E670" s="9">
        <v>45853</v>
      </c>
      <c r="F670" s="9" t="s">
        <v>38</v>
      </c>
      <c r="G670" s="10">
        <v>45233</v>
      </c>
      <c r="H670" s="9" t="s">
        <v>20902</v>
      </c>
    </row>
    <row r="671" spans="1:8" x14ac:dyDescent="0.35">
      <c r="A671" t="s">
        <v>20903</v>
      </c>
      <c r="B671" t="s">
        <v>20904</v>
      </c>
      <c r="C671" t="s">
        <v>20905</v>
      </c>
      <c r="D671" s="9"/>
      <c r="E671" s="9"/>
      <c r="F671" s="9"/>
      <c r="G671" s="10">
        <v>45007</v>
      </c>
      <c r="H671" s="9" t="s">
        <v>20906</v>
      </c>
    </row>
    <row r="672" spans="1:8" x14ac:dyDescent="0.35">
      <c r="A672" t="s">
        <v>20907</v>
      </c>
      <c r="B672" t="s">
        <v>20908</v>
      </c>
      <c r="C672" t="s">
        <v>20909</v>
      </c>
      <c r="D672" s="9"/>
      <c r="E672" s="9"/>
      <c r="F672" s="9"/>
      <c r="G672" s="10">
        <v>44817</v>
      </c>
      <c r="H672" s="9" t="s">
        <v>20910</v>
      </c>
    </row>
    <row r="673" spans="1:8" x14ac:dyDescent="0.35">
      <c r="A673" t="s">
        <v>20911</v>
      </c>
      <c r="B673" t="s">
        <v>20912</v>
      </c>
      <c r="C673" t="s">
        <v>20913</v>
      </c>
      <c r="D673" s="9" t="s">
        <v>16723</v>
      </c>
      <c r="E673" s="9">
        <v>45495</v>
      </c>
      <c r="F673" s="9" t="s">
        <v>38</v>
      </c>
      <c r="G673" s="10">
        <v>45314</v>
      </c>
      <c r="H673" s="9" t="s">
        <v>20914</v>
      </c>
    </row>
    <row r="674" spans="1:8" x14ac:dyDescent="0.35">
      <c r="A674" t="s">
        <v>20915</v>
      </c>
      <c r="B674" t="s">
        <v>20916</v>
      </c>
      <c r="C674" t="s">
        <v>20917</v>
      </c>
      <c r="D674" s="9" t="s">
        <v>17073</v>
      </c>
      <c r="E674" s="9">
        <v>45776</v>
      </c>
      <c r="F674" s="9" t="s">
        <v>38</v>
      </c>
      <c r="G674" s="10">
        <v>45420</v>
      </c>
      <c r="H674" s="9" t="s">
        <v>20918</v>
      </c>
    </row>
    <row r="675" spans="1:8" x14ac:dyDescent="0.35">
      <c r="A675" t="s">
        <v>20919</v>
      </c>
      <c r="B675" t="s">
        <v>20920</v>
      </c>
      <c r="C675" t="s">
        <v>20921</v>
      </c>
      <c r="D675" s="9"/>
      <c r="E675" s="9"/>
      <c r="F675" s="9"/>
      <c r="G675" s="10">
        <v>45071</v>
      </c>
      <c r="H675" s="9" t="s">
        <v>20922</v>
      </c>
    </row>
    <row r="676" spans="1:8" x14ac:dyDescent="0.35">
      <c r="A676" t="s">
        <v>20923</v>
      </c>
      <c r="B676" t="s">
        <v>20924</v>
      </c>
      <c r="C676" t="s">
        <v>20925</v>
      </c>
      <c r="D676" s="9"/>
      <c r="E676" s="9"/>
      <c r="F676" s="9"/>
      <c r="G676" s="10">
        <v>45455</v>
      </c>
      <c r="H676" s="9" t="s">
        <v>20926</v>
      </c>
    </row>
    <row r="677" spans="1:8" x14ac:dyDescent="0.35">
      <c r="A677" t="s">
        <v>20927</v>
      </c>
      <c r="B677" t="s">
        <v>20928</v>
      </c>
      <c r="C677" t="s">
        <v>20929</v>
      </c>
      <c r="D677" s="9"/>
      <c r="E677" s="9"/>
      <c r="F677" s="9"/>
      <c r="G677" s="10">
        <v>44880</v>
      </c>
      <c r="H677" s="9" t="s">
        <v>20930</v>
      </c>
    </row>
    <row r="678" spans="1:8" x14ac:dyDescent="0.35">
      <c r="A678" t="s">
        <v>20931</v>
      </c>
      <c r="B678" t="s">
        <v>20932</v>
      </c>
      <c r="C678" t="s">
        <v>20933</v>
      </c>
      <c r="D678" s="9"/>
      <c r="E678" s="9"/>
      <c r="F678" s="9"/>
      <c r="G678" s="10">
        <v>45223</v>
      </c>
      <c r="H678" s="9" t="s">
        <v>20934</v>
      </c>
    </row>
    <row r="679" spans="1:8" x14ac:dyDescent="0.35">
      <c r="A679" t="s">
        <v>20935</v>
      </c>
      <c r="B679" t="s">
        <v>20936</v>
      </c>
      <c r="C679" t="s">
        <v>20937</v>
      </c>
      <c r="D679" s="9"/>
      <c r="E679" s="9"/>
      <c r="F679" s="9"/>
      <c r="G679" s="10">
        <v>45404</v>
      </c>
      <c r="H679" s="9" t="s">
        <v>20938</v>
      </c>
    </row>
    <row r="680" spans="1:8" x14ac:dyDescent="0.35">
      <c r="A680" t="s">
        <v>20939</v>
      </c>
      <c r="B680" t="s">
        <v>20940</v>
      </c>
      <c r="C680" t="s">
        <v>20941</v>
      </c>
      <c r="D680" s="9"/>
      <c r="E680" s="9"/>
      <c r="F680" s="9"/>
      <c r="G680" s="10">
        <v>45276</v>
      </c>
      <c r="H680" s="9" t="s">
        <v>20942</v>
      </c>
    </row>
    <row r="681" spans="1:8" x14ac:dyDescent="0.35">
      <c r="A681" t="s">
        <v>20943</v>
      </c>
      <c r="B681" t="s">
        <v>20944</v>
      </c>
      <c r="C681" t="s">
        <v>20945</v>
      </c>
      <c r="D681" s="9"/>
      <c r="E681" s="9"/>
      <c r="F681" s="9"/>
      <c r="G681" s="10">
        <v>45036</v>
      </c>
      <c r="H681" s="9" t="s">
        <v>20946</v>
      </c>
    </row>
    <row r="682" spans="1:8" x14ac:dyDescent="0.35">
      <c r="A682" t="s">
        <v>20947</v>
      </c>
      <c r="B682" t="s">
        <v>20948</v>
      </c>
      <c r="C682" t="s">
        <v>20949</v>
      </c>
      <c r="D682" s="9"/>
      <c r="E682" s="9"/>
      <c r="F682" s="9"/>
      <c r="G682" s="10">
        <v>44720</v>
      </c>
      <c r="H682" s="9" t="s">
        <v>16790</v>
      </c>
    </row>
    <row r="683" spans="1:8" x14ac:dyDescent="0.35">
      <c r="A683" t="s">
        <v>20950</v>
      </c>
      <c r="B683" t="s">
        <v>20951</v>
      </c>
      <c r="C683" t="s">
        <v>20952</v>
      </c>
      <c r="D683" s="9"/>
      <c r="E683" s="9"/>
      <c r="F683" s="9"/>
      <c r="G683" s="10">
        <v>44817</v>
      </c>
      <c r="H683" s="9" t="s">
        <v>20953</v>
      </c>
    </row>
    <row r="684" spans="1:8" x14ac:dyDescent="0.35">
      <c r="A684" t="s">
        <v>20954</v>
      </c>
      <c r="B684" t="s">
        <v>20955</v>
      </c>
      <c r="C684" t="s">
        <v>20956</v>
      </c>
      <c r="D684" s="9"/>
      <c r="E684" s="9"/>
      <c r="F684" s="9"/>
      <c r="G684" s="10">
        <v>44846</v>
      </c>
      <c r="H684" s="9" t="s">
        <v>20957</v>
      </c>
    </row>
    <row r="685" spans="1:8" x14ac:dyDescent="0.35">
      <c r="A685" t="s">
        <v>20958</v>
      </c>
      <c r="B685" t="s">
        <v>20959</v>
      </c>
      <c r="C685" t="s">
        <v>20960</v>
      </c>
      <c r="D685" s="9"/>
      <c r="E685" s="9"/>
      <c r="F685" s="9"/>
      <c r="G685" s="10">
        <v>45455</v>
      </c>
      <c r="H685" s="9" t="s">
        <v>17615</v>
      </c>
    </row>
    <row r="686" spans="1:8" x14ac:dyDescent="0.35">
      <c r="A686" t="s">
        <v>20961</v>
      </c>
      <c r="B686" t="s">
        <v>20962</v>
      </c>
      <c r="C686" t="s">
        <v>20963</v>
      </c>
      <c r="D686" s="9"/>
      <c r="E686" s="9"/>
      <c r="F686" s="9"/>
      <c r="G686" s="10">
        <v>45063</v>
      </c>
      <c r="H686" s="9" t="s">
        <v>20964</v>
      </c>
    </row>
    <row r="687" spans="1:8" x14ac:dyDescent="0.35">
      <c r="A687" t="s">
        <v>20965</v>
      </c>
      <c r="B687" t="s">
        <v>20966</v>
      </c>
      <c r="C687" t="s">
        <v>20967</v>
      </c>
      <c r="D687" s="9"/>
      <c r="E687" s="9"/>
      <c r="F687" s="9"/>
      <c r="G687" s="10">
        <v>45455</v>
      </c>
      <c r="H687" s="9" t="s">
        <v>20968</v>
      </c>
    </row>
    <row r="688" spans="1:8" x14ac:dyDescent="0.35">
      <c r="A688" t="s">
        <v>20969</v>
      </c>
      <c r="B688" t="s">
        <v>20970</v>
      </c>
      <c r="C688" t="s">
        <v>20971</v>
      </c>
      <c r="D688" s="9" t="s">
        <v>16205</v>
      </c>
      <c r="E688" s="9">
        <v>45278</v>
      </c>
      <c r="F688" s="9" t="s">
        <v>38</v>
      </c>
      <c r="G688" s="10">
        <v>45086</v>
      </c>
      <c r="H688" s="9" t="s">
        <v>20972</v>
      </c>
    </row>
    <row r="689" spans="1:8" x14ac:dyDescent="0.35">
      <c r="A689" t="s">
        <v>20973</v>
      </c>
      <c r="B689" t="s">
        <v>20974</v>
      </c>
      <c r="C689" t="s">
        <v>20975</v>
      </c>
      <c r="D689" s="9"/>
      <c r="E689" s="9"/>
      <c r="F689" s="9"/>
      <c r="G689" s="10">
        <v>45456</v>
      </c>
      <c r="H689" s="9" t="s">
        <v>20976</v>
      </c>
    </row>
    <row r="690" spans="1:8" x14ac:dyDescent="0.35">
      <c r="A690" t="s">
        <v>20977</v>
      </c>
      <c r="B690" t="s">
        <v>20978</v>
      </c>
      <c r="C690" t="s">
        <v>20979</v>
      </c>
      <c r="D690" s="9" t="s">
        <v>20980</v>
      </c>
      <c r="E690" s="9">
        <v>44673</v>
      </c>
      <c r="F690" s="9" t="s">
        <v>38</v>
      </c>
      <c r="G690" s="10">
        <v>44594</v>
      </c>
      <c r="H690" s="9" t="s">
        <v>20981</v>
      </c>
    </row>
    <row r="691" spans="1:8" x14ac:dyDescent="0.35">
      <c r="A691" t="s">
        <v>20982</v>
      </c>
      <c r="B691" t="s">
        <v>20983</v>
      </c>
      <c r="C691" t="s">
        <v>634</v>
      </c>
      <c r="D691" s="9" t="s">
        <v>41</v>
      </c>
      <c r="E691" s="9">
        <v>45742</v>
      </c>
      <c r="F691" s="9" t="s">
        <v>38</v>
      </c>
      <c r="G691" s="10">
        <v>45404</v>
      </c>
      <c r="H691" s="9" t="s">
        <v>20984</v>
      </c>
    </row>
    <row r="692" spans="1:8" x14ac:dyDescent="0.35">
      <c r="A692" t="s">
        <v>20985</v>
      </c>
      <c r="B692" t="s">
        <v>20986</v>
      </c>
      <c r="C692" t="s">
        <v>20987</v>
      </c>
      <c r="D692" s="9"/>
      <c r="E692" s="9"/>
      <c r="F692" s="9"/>
      <c r="G692" s="10">
        <v>45070</v>
      </c>
      <c r="H692" s="9" t="s">
        <v>20988</v>
      </c>
    </row>
    <row r="693" spans="1:8" x14ac:dyDescent="0.35">
      <c r="A693" t="s">
        <v>20989</v>
      </c>
      <c r="B693" t="s">
        <v>20990</v>
      </c>
      <c r="C693" t="s">
        <v>20991</v>
      </c>
      <c r="D693" s="9"/>
      <c r="E693" s="9"/>
      <c r="F693" s="9"/>
      <c r="G693" s="10">
        <v>45071</v>
      </c>
      <c r="H693" s="9" t="s">
        <v>20992</v>
      </c>
    </row>
    <row r="694" spans="1:8" x14ac:dyDescent="0.35">
      <c r="A694" t="s">
        <v>20993</v>
      </c>
      <c r="B694" t="s">
        <v>20994</v>
      </c>
      <c r="C694" t="s">
        <v>20995</v>
      </c>
      <c r="D694" s="9"/>
      <c r="E694" s="9"/>
      <c r="F694" s="9"/>
      <c r="G694" s="10">
        <v>45455</v>
      </c>
      <c r="H694" s="9" t="s">
        <v>20996</v>
      </c>
    </row>
    <row r="695" spans="1:8" x14ac:dyDescent="0.35">
      <c r="A695" t="s">
        <v>20997</v>
      </c>
      <c r="B695" t="s">
        <v>20998</v>
      </c>
      <c r="C695" t="s">
        <v>20999</v>
      </c>
      <c r="D695" s="9"/>
      <c r="E695" s="9"/>
      <c r="F695" s="9"/>
      <c r="G695" s="10">
        <v>45072</v>
      </c>
      <c r="H695" s="9" t="s">
        <v>21000</v>
      </c>
    </row>
    <row r="696" spans="1:8" x14ac:dyDescent="0.35">
      <c r="A696" t="s">
        <v>21001</v>
      </c>
      <c r="B696" t="s">
        <v>21002</v>
      </c>
      <c r="C696" t="s">
        <v>21003</v>
      </c>
      <c r="D696" s="9"/>
      <c r="E696" s="9"/>
      <c r="F696" s="9"/>
      <c r="G696" s="10">
        <v>45396</v>
      </c>
      <c r="H696" s="9" t="s">
        <v>21004</v>
      </c>
    </row>
    <row r="697" spans="1:8" x14ac:dyDescent="0.35">
      <c r="A697" t="s">
        <v>21005</v>
      </c>
      <c r="B697" t="s">
        <v>21006</v>
      </c>
      <c r="C697" t="s">
        <v>21007</v>
      </c>
      <c r="D697" s="9"/>
      <c r="E697" s="9"/>
      <c r="F697" s="9"/>
      <c r="G697" s="10">
        <v>44855</v>
      </c>
      <c r="H697" s="9" t="s">
        <v>21008</v>
      </c>
    </row>
    <row r="698" spans="1:8" x14ac:dyDescent="0.35">
      <c r="A698" t="s">
        <v>21009</v>
      </c>
      <c r="B698" t="s">
        <v>21010</v>
      </c>
      <c r="C698" t="s">
        <v>21011</v>
      </c>
      <c r="D698" s="9"/>
      <c r="E698" s="9"/>
      <c r="F698" s="9"/>
      <c r="G698" s="10">
        <v>45455</v>
      </c>
      <c r="H698" s="9" t="s">
        <v>21012</v>
      </c>
    </row>
    <row r="699" spans="1:8" x14ac:dyDescent="0.35">
      <c r="A699" t="s">
        <v>21013</v>
      </c>
      <c r="B699" t="s">
        <v>21014</v>
      </c>
      <c r="C699" t="s">
        <v>21015</v>
      </c>
      <c r="D699" s="9"/>
      <c r="E699" s="9"/>
      <c r="F699" s="9"/>
      <c r="G699" s="10">
        <v>44706</v>
      </c>
      <c r="H699" s="9" t="s">
        <v>21016</v>
      </c>
    </row>
    <row r="700" spans="1:8" x14ac:dyDescent="0.35">
      <c r="A700" t="s">
        <v>21017</v>
      </c>
      <c r="B700" t="s">
        <v>21018</v>
      </c>
      <c r="C700" t="s">
        <v>21019</v>
      </c>
      <c r="D700" s="9"/>
      <c r="E700" s="9"/>
      <c r="F700" s="9"/>
      <c r="G700" s="10">
        <v>44720</v>
      </c>
      <c r="H700" s="9" t="s">
        <v>21020</v>
      </c>
    </row>
    <row r="701" spans="1:8" x14ac:dyDescent="0.35">
      <c r="A701" t="s">
        <v>21023</v>
      </c>
      <c r="B701" t="s">
        <v>21024</v>
      </c>
      <c r="C701" t="s">
        <v>21025</v>
      </c>
      <c r="D701" s="9"/>
      <c r="E701" s="9"/>
      <c r="F701" s="9"/>
      <c r="G701" s="10">
        <v>44803</v>
      </c>
      <c r="H701" s="9" t="s">
        <v>21026</v>
      </c>
    </row>
    <row r="702" spans="1:8" x14ac:dyDescent="0.35">
      <c r="A702" t="s">
        <v>21027</v>
      </c>
      <c r="B702" t="s">
        <v>21028</v>
      </c>
      <c r="C702" t="s">
        <v>21029</v>
      </c>
      <c r="D702" s="9"/>
      <c r="E702" s="9"/>
      <c r="F702" s="9"/>
      <c r="G702" s="10">
        <v>45018</v>
      </c>
      <c r="H702" s="9" t="s">
        <v>21030</v>
      </c>
    </row>
    <row r="703" spans="1:8" x14ac:dyDescent="0.35">
      <c r="A703" t="s">
        <v>21031</v>
      </c>
      <c r="B703" t="s">
        <v>21032</v>
      </c>
      <c r="C703" t="s">
        <v>21033</v>
      </c>
      <c r="D703" s="9"/>
      <c r="E703" s="9"/>
      <c r="F703" s="9"/>
      <c r="G703" s="10">
        <v>45455</v>
      </c>
      <c r="H703" s="9" t="s">
        <v>21034</v>
      </c>
    </row>
    <row r="704" spans="1:8" x14ac:dyDescent="0.35">
      <c r="A704" t="s">
        <v>21035</v>
      </c>
      <c r="B704" t="s">
        <v>21036</v>
      </c>
      <c r="C704" t="s">
        <v>21037</v>
      </c>
      <c r="D704" s="9"/>
      <c r="E704" s="9"/>
      <c r="F704" s="9"/>
      <c r="G704" s="10">
        <v>44818</v>
      </c>
      <c r="H704" s="9" t="s">
        <v>21038</v>
      </c>
    </row>
    <row r="705" spans="1:8" x14ac:dyDescent="0.35">
      <c r="A705" t="s">
        <v>21039</v>
      </c>
      <c r="B705" t="s">
        <v>21040</v>
      </c>
      <c r="C705" t="s">
        <v>21041</v>
      </c>
      <c r="D705" s="9"/>
      <c r="E705" s="9"/>
      <c r="F705" s="9"/>
      <c r="G705" s="10">
        <v>44652</v>
      </c>
      <c r="H705" s="9" t="s">
        <v>21042</v>
      </c>
    </row>
    <row r="706" spans="1:8" x14ac:dyDescent="0.35">
      <c r="A706" t="s">
        <v>21043</v>
      </c>
      <c r="B706" t="s">
        <v>21044</v>
      </c>
      <c r="C706" t="s">
        <v>21045</v>
      </c>
      <c r="D706" s="9"/>
      <c r="E706" s="9"/>
      <c r="F706" s="9"/>
      <c r="G706" s="10">
        <v>44698</v>
      </c>
      <c r="H706" s="9" t="s">
        <v>21046</v>
      </c>
    </row>
    <row r="707" spans="1:8" x14ac:dyDescent="0.35">
      <c r="A707" t="s">
        <v>21047</v>
      </c>
      <c r="B707" t="s">
        <v>21048</v>
      </c>
      <c r="C707" t="s">
        <v>17625</v>
      </c>
      <c r="D707" s="9" t="s">
        <v>21049</v>
      </c>
      <c r="E707" s="9">
        <v>45110</v>
      </c>
      <c r="F707" s="9" t="s">
        <v>44</v>
      </c>
      <c r="G707" s="10">
        <v>44999</v>
      </c>
      <c r="H707" s="9" t="s">
        <v>17627</v>
      </c>
    </row>
    <row r="708" spans="1:8" x14ac:dyDescent="0.35">
      <c r="A708" t="s">
        <v>21050</v>
      </c>
      <c r="B708" t="s">
        <v>21051</v>
      </c>
      <c r="C708" t="s">
        <v>21052</v>
      </c>
      <c r="D708" s="9"/>
      <c r="E708" s="9"/>
      <c r="F708" s="9"/>
      <c r="G708" s="10">
        <v>44698</v>
      </c>
      <c r="H708" s="9" t="s">
        <v>21053</v>
      </c>
    </row>
    <row r="709" spans="1:8" x14ac:dyDescent="0.35">
      <c r="A709" t="s">
        <v>21054</v>
      </c>
      <c r="B709" t="s">
        <v>21055</v>
      </c>
      <c r="C709" t="s">
        <v>21056</v>
      </c>
      <c r="D709" s="9"/>
      <c r="E709" s="9"/>
      <c r="F709" s="9"/>
      <c r="G709" s="10">
        <v>44698</v>
      </c>
      <c r="H709" s="9" t="s">
        <v>21057</v>
      </c>
    </row>
    <row r="710" spans="1:8" x14ac:dyDescent="0.35">
      <c r="A710" t="s">
        <v>21058</v>
      </c>
      <c r="B710" t="s">
        <v>21059</v>
      </c>
      <c r="C710" t="s">
        <v>21060</v>
      </c>
      <c r="D710" s="9"/>
      <c r="E710" s="9"/>
      <c r="F710" s="9"/>
      <c r="G710" s="10">
        <v>45083</v>
      </c>
      <c r="H710" s="9" t="s">
        <v>21061</v>
      </c>
    </row>
    <row r="711" spans="1:8" x14ac:dyDescent="0.35">
      <c r="A711" t="s">
        <v>21062</v>
      </c>
      <c r="B711" t="s">
        <v>21063</v>
      </c>
      <c r="C711" t="s">
        <v>21064</v>
      </c>
      <c r="D711" s="9"/>
      <c r="E711" s="9"/>
      <c r="F711" s="9"/>
      <c r="G711" s="10">
        <v>45063</v>
      </c>
      <c r="H711" s="9" t="s">
        <v>21065</v>
      </c>
    </row>
    <row r="712" spans="1:8" x14ac:dyDescent="0.35">
      <c r="A712" t="s">
        <v>21066</v>
      </c>
      <c r="B712" t="s">
        <v>21067</v>
      </c>
      <c r="C712" t="s">
        <v>21068</v>
      </c>
      <c r="D712" s="9"/>
      <c r="E712" s="9"/>
      <c r="F712" s="9"/>
      <c r="G712" s="10">
        <v>44810</v>
      </c>
      <c r="H712" s="9" t="s">
        <v>21069</v>
      </c>
    </row>
    <row r="713" spans="1:8" x14ac:dyDescent="0.35">
      <c r="A713" t="s">
        <v>21070</v>
      </c>
      <c r="B713" t="s">
        <v>21071</v>
      </c>
      <c r="C713" t="s">
        <v>21072</v>
      </c>
      <c r="D713" s="9" t="s">
        <v>21073</v>
      </c>
      <c r="E713" s="9">
        <v>45349</v>
      </c>
      <c r="F713" s="9" t="s">
        <v>38</v>
      </c>
      <c r="G713" s="10">
        <v>44757</v>
      </c>
      <c r="H713" s="9" t="s">
        <v>21074</v>
      </c>
    </row>
    <row r="714" spans="1:8" x14ac:dyDescent="0.35">
      <c r="A714" t="s">
        <v>21075</v>
      </c>
      <c r="B714" t="s">
        <v>21076</v>
      </c>
      <c r="C714" t="s">
        <v>21077</v>
      </c>
      <c r="D714" s="9"/>
      <c r="E714" s="9"/>
      <c r="F714" s="9"/>
      <c r="G714" s="10">
        <v>45456</v>
      </c>
      <c r="H714" s="9" t="s">
        <v>21078</v>
      </c>
    </row>
    <row r="715" spans="1:8" x14ac:dyDescent="0.35">
      <c r="A715" t="s">
        <v>21079</v>
      </c>
      <c r="B715" t="s">
        <v>21080</v>
      </c>
      <c r="C715" t="s">
        <v>21081</v>
      </c>
      <c r="D715" s="9"/>
      <c r="E715" s="9"/>
      <c r="F715" s="9"/>
      <c r="G715" s="10">
        <v>45456</v>
      </c>
      <c r="H715" s="9" t="s">
        <v>21082</v>
      </c>
    </row>
    <row r="716" spans="1:8" x14ac:dyDescent="0.35">
      <c r="A716" t="s">
        <v>21083</v>
      </c>
      <c r="B716" t="s">
        <v>21084</v>
      </c>
      <c r="C716" t="s">
        <v>21085</v>
      </c>
      <c r="D716" s="9"/>
      <c r="E716" s="9"/>
      <c r="F716" s="9"/>
      <c r="G716" s="10">
        <v>45456</v>
      </c>
      <c r="H716" s="9" t="s">
        <v>21086</v>
      </c>
    </row>
    <row r="717" spans="1:8" x14ac:dyDescent="0.35">
      <c r="A717" t="s">
        <v>21087</v>
      </c>
      <c r="B717" t="s">
        <v>21088</v>
      </c>
      <c r="C717" t="s">
        <v>21089</v>
      </c>
      <c r="D717" s="9"/>
      <c r="E717" s="9"/>
      <c r="F717" s="9"/>
      <c r="G717" s="10">
        <v>44699</v>
      </c>
      <c r="H717" s="9" t="s">
        <v>21090</v>
      </c>
    </row>
    <row r="718" spans="1:8" x14ac:dyDescent="0.35">
      <c r="A718" t="s">
        <v>21091</v>
      </c>
      <c r="B718" t="s">
        <v>21092</v>
      </c>
      <c r="C718" t="s">
        <v>21093</v>
      </c>
      <c r="D718" s="9"/>
      <c r="E718" s="9"/>
      <c r="F718" s="9"/>
      <c r="G718" s="10">
        <v>44699</v>
      </c>
      <c r="H718" s="9" t="s">
        <v>21094</v>
      </c>
    </row>
    <row r="719" spans="1:8" x14ac:dyDescent="0.35">
      <c r="A719" t="s">
        <v>21095</v>
      </c>
      <c r="B719" t="s">
        <v>21096</v>
      </c>
      <c r="C719" t="s">
        <v>21097</v>
      </c>
      <c r="D719" s="9" t="s">
        <v>21098</v>
      </c>
      <c r="E719" s="9">
        <v>45118</v>
      </c>
      <c r="F719" s="9" t="s">
        <v>44</v>
      </c>
      <c r="G719" s="10">
        <v>45007</v>
      </c>
      <c r="H719" s="9" t="s">
        <v>17264</v>
      </c>
    </row>
    <row r="720" spans="1:8" x14ac:dyDescent="0.35">
      <c r="A720" t="s">
        <v>21099</v>
      </c>
      <c r="B720" t="s">
        <v>21100</v>
      </c>
      <c r="C720" t="s">
        <v>21101</v>
      </c>
      <c r="D720" s="9"/>
      <c r="E720" s="9"/>
      <c r="F720" s="9"/>
      <c r="G720" s="10">
        <v>45064</v>
      </c>
      <c r="H720" s="9" t="s">
        <v>21102</v>
      </c>
    </row>
    <row r="721" spans="1:8" x14ac:dyDescent="0.35">
      <c r="A721" t="s">
        <v>21103</v>
      </c>
      <c r="B721" t="s">
        <v>21104</v>
      </c>
      <c r="C721" t="s">
        <v>21105</v>
      </c>
      <c r="D721" s="9"/>
      <c r="E721" s="9"/>
      <c r="F721" s="9"/>
      <c r="G721" s="10">
        <v>44725</v>
      </c>
      <c r="H721" s="9" t="s">
        <v>21106</v>
      </c>
    </row>
    <row r="722" spans="1:8" x14ac:dyDescent="0.35">
      <c r="A722" t="s">
        <v>21107</v>
      </c>
      <c r="B722" t="s">
        <v>21108</v>
      </c>
      <c r="C722" t="s">
        <v>21109</v>
      </c>
      <c r="D722" s="9" t="s">
        <v>41</v>
      </c>
      <c r="E722" s="9">
        <v>44953</v>
      </c>
      <c r="F722" s="9" t="s">
        <v>38</v>
      </c>
      <c r="G722" s="10">
        <v>44831</v>
      </c>
      <c r="H722" s="9" t="s">
        <v>21110</v>
      </c>
    </row>
    <row r="723" spans="1:8" x14ac:dyDescent="0.35">
      <c r="A723" t="s">
        <v>21111</v>
      </c>
      <c r="B723" t="s">
        <v>21112</v>
      </c>
      <c r="C723" t="s">
        <v>21113</v>
      </c>
      <c r="D723" s="9"/>
      <c r="E723" s="9"/>
      <c r="F723" s="9"/>
      <c r="G723" s="10">
        <v>44819</v>
      </c>
      <c r="H723" s="9" t="s">
        <v>21114</v>
      </c>
    </row>
    <row r="724" spans="1:8" x14ac:dyDescent="0.35">
      <c r="A724" t="s">
        <v>21115</v>
      </c>
      <c r="B724" t="s">
        <v>21116</v>
      </c>
      <c r="C724" t="s">
        <v>21117</v>
      </c>
      <c r="D724" s="9"/>
      <c r="E724" s="9"/>
      <c r="F724" s="9"/>
      <c r="G724" s="10">
        <v>45456</v>
      </c>
      <c r="H724" s="9" t="s">
        <v>21118</v>
      </c>
    </row>
    <row r="725" spans="1:8" x14ac:dyDescent="0.35">
      <c r="A725" t="s">
        <v>21119</v>
      </c>
      <c r="B725" t="s">
        <v>21120</v>
      </c>
      <c r="C725" t="s">
        <v>21121</v>
      </c>
      <c r="D725" s="9" t="s">
        <v>21122</v>
      </c>
      <c r="E725" s="9">
        <v>44778</v>
      </c>
      <c r="F725" s="9" t="s">
        <v>38</v>
      </c>
      <c r="G725" s="10">
        <v>44574</v>
      </c>
      <c r="H725" s="9" t="s">
        <v>21123</v>
      </c>
    </row>
    <row r="726" spans="1:8" x14ac:dyDescent="0.35">
      <c r="A726" t="s">
        <v>21124</v>
      </c>
      <c r="B726" t="s">
        <v>21125</v>
      </c>
      <c r="C726" t="s">
        <v>21126</v>
      </c>
      <c r="D726" s="9"/>
      <c r="E726" s="9"/>
      <c r="F726" s="9"/>
      <c r="G726" s="10">
        <v>45456</v>
      </c>
      <c r="H726" s="9" t="s">
        <v>16852</v>
      </c>
    </row>
    <row r="727" spans="1:8" x14ac:dyDescent="0.35">
      <c r="A727" t="s">
        <v>21127</v>
      </c>
      <c r="B727" t="s">
        <v>21128</v>
      </c>
      <c r="C727" t="s">
        <v>21129</v>
      </c>
      <c r="D727" s="9" t="s">
        <v>21130</v>
      </c>
      <c r="E727" s="9">
        <v>44741</v>
      </c>
      <c r="F727" s="9" t="s">
        <v>38</v>
      </c>
      <c r="G727" s="10">
        <v>44712</v>
      </c>
      <c r="H727" s="9" t="s">
        <v>20640</v>
      </c>
    </row>
    <row r="728" spans="1:8" x14ac:dyDescent="0.35">
      <c r="A728" t="s">
        <v>21131</v>
      </c>
      <c r="B728" t="s">
        <v>21132</v>
      </c>
      <c r="C728" t="s">
        <v>21133</v>
      </c>
      <c r="D728" s="9"/>
      <c r="E728" s="9"/>
      <c r="F728" s="9"/>
      <c r="G728" s="10">
        <v>44712</v>
      </c>
      <c r="H728" s="9" t="s">
        <v>21134</v>
      </c>
    </row>
    <row r="729" spans="1:8" x14ac:dyDescent="0.35">
      <c r="A729" t="s">
        <v>21135</v>
      </c>
      <c r="B729" t="s">
        <v>21136</v>
      </c>
      <c r="C729" t="s">
        <v>21137</v>
      </c>
      <c r="D729" s="9" t="s">
        <v>21138</v>
      </c>
      <c r="E729" s="9">
        <v>45834</v>
      </c>
      <c r="F729" s="9" t="s">
        <v>38</v>
      </c>
      <c r="G729" s="10">
        <v>45064</v>
      </c>
      <c r="H729" s="9" t="s">
        <v>21139</v>
      </c>
    </row>
    <row r="730" spans="1:8" x14ac:dyDescent="0.35">
      <c r="A730" t="s">
        <v>21140</v>
      </c>
      <c r="B730" t="s">
        <v>21141</v>
      </c>
      <c r="C730" t="s">
        <v>21142</v>
      </c>
      <c r="D730" s="9"/>
      <c r="E730" s="9"/>
      <c r="F730" s="9"/>
      <c r="G730" s="10">
        <v>45457</v>
      </c>
      <c r="H730" s="9" t="s">
        <v>21143</v>
      </c>
    </row>
    <row r="731" spans="1:8" x14ac:dyDescent="0.35">
      <c r="A731" t="s">
        <v>21144</v>
      </c>
      <c r="B731" t="s">
        <v>21145</v>
      </c>
      <c r="C731" t="s">
        <v>21146</v>
      </c>
      <c r="D731" s="9"/>
      <c r="E731" s="9"/>
      <c r="F731" s="9"/>
      <c r="G731" s="10">
        <v>45457</v>
      </c>
      <c r="H731" s="9" t="s">
        <v>21147</v>
      </c>
    </row>
    <row r="732" spans="1:8" x14ac:dyDescent="0.35">
      <c r="A732" t="s">
        <v>21148</v>
      </c>
      <c r="B732" t="s">
        <v>21149</v>
      </c>
      <c r="C732" t="s">
        <v>21150</v>
      </c>
      <c r="D732" s="9"/>
      <c r="E732" s="9"/>
      <c r="F732" s="9"/>
      <c r="G732" s="10">
        <v>45091</v>
      </c>
      <c r="H732" s="9" t="s">
        <v>21151</v>
      </c>
    </row>
    <row r="733" spans="1:8" x14ac:dyDescent="0.35">
      <c r="A733" t="s">
        <v>21152</v>
      </c>
      <c r="B733" t="s">
        <v>21153</v>
      </c>
      <c r="C733" t="s">
        <v>20740</v>
      </c>
      <c r="D733" s="9" t="s">
        <v>21154</v>
      </c>
      <c r="E733" s="9">
        <v>45478</v>
      </c>
      <c r="F733" s="9" t="s">
        <v>38</v>
      </c>
      <c r="G733" s="10">
        <v>45456</v>
      </c>
      <c r="H733" s="9" t="s">
        <v>20741</v>
      </c>
    </row>
    <row r="734" spans="1:8" x14ac:dyDescent="0.35">
      <c r="A734" t="s">
        <v>21155</v>
      </c>
      <c r="B734" t="s">
        <v>21156</v>
      </c>
      <c r="C734" t="s">
        <v>21157</v>
      </c>
      <c r="D734" s="9"/>
      <c r="E734" s="9"/>
      <c r="F734" s="9"/>
      <c r="G734" s="10">
        <v>45031</v>
      </c>
      <c r="H734" s="9" t="s">
        <v>21158</v>
      </c>
    </row>
    <row r="735" spans="1:8" x14ac:dyDescent="0.35">
      <c r="A735" t="s">
        <v>21159</v>
      </c>
      <c r="B735" t="s">
        <v>21160</v>
      </c>
      <c r="C735" t="s">
        <v>21161</v>
      </c>
      <c r="D735" s="9" t="s">
        <v>16633</v>
      </c>
      <c r="E735" s="9">
        <v>45138</v>
      </c>
      <c r="F735" s="9" t="s">
        <v>38</v>
      </c>
      <c r="G735" s="10">
        <v>44914</v>
      </c>
      <c r="H735" s="9" t="s">
        <v>21162</v>
      </c>
    </row>
    <row r="736" spans="1:8" x14ac:dyDescent="0.35">
      <c r="A736" t="s">
        <v>21163</v>
      </c>
      <c r="B736" t="s">
        <v>21164</v>
      </c>
      <c r="C736" t="s">
        <v>21165</v>
      </c>
      <c r="D736" s="9" t="s">
        <v>43</v>
      </c>
      <c r="E736" s="9">
        <v>44804</v>
      </c>
      <c r="F736" s="9" t="s">
        <v>38</v>
      </c>
      <c r="G736" s="10">
        <v>44636</v>
      </c>
      <c r="H736" s="9" t="s">
        <v>21166</v>
      </c>
    </row>
    <row r="737" spans="1:8" x14ac:dyDescent="0.35">
      <c r="A737" t="s">
        <v>21167</v>
      </c>
      <c r="B737" t="s">
        <v>21168</v>
      </c>
      <c r="C737" t="s">
        <v>21169</v>
      </c>
      <c r="D737" s="9"/>
      <c r="E737" s="9"/>
      <c r="F737" s="9"/>
      <c r="G737" s="10">
        <v>44811</v>
      </c>
      <c r="H737" s="9" t="s">
        <v>39</v>
      </c>
    </row>
    <row r="738" spans="1:8" x14ac:dyDescent="0.35">
      <c r="A738" t="s">
        <v>21170</v>
      </c>
      <c r="B738" t="s">
        <v>21171</v>
      </c>
      <c r="C738" t="s">
        <v>21172</v>
      </c>
      <c r="D738" s="9" t="s">
        <v>21173</v>
      </c>
      <c r="E738" s="9">
        <v>45842</v>
      </c>
      <c r="F738" s="9" t="s">
        <v>38</v>
      </c>
      <c r="G738" s="10">
        <v>44818</v>
      </c>
      <c r="H738" s="9" t="s">
        <v>21174</v>
      </c>
    </row>
    <row r="739" spans="1:8" x14ac:dyDescent="0.35">
      <c r="A739" t="s">
        <v>21175</v>
      </c>
      <c r="B739" t="s">
        <v>21176</v>
      </c>
      <c r="C739" t="s">
        <v>21177</v>
      </c>
      <c r="D739" s="9"/>
      <c r="E739" s="9"/>
      <c r="F739" s="9"/>
      <c r="G739" s="10">
        <v>45035</v>
      </c>
      <c r="H739" s="9" t="s">
        <v>21158</v>
      </c>
    </row>
    <row r="740" spans="1:8" x14ac:dyDescent="0.35">
      <c r="A740" t="s">
        <v>21178</v>
      </c>
      <c r="B740" t="s">
        <v>21179</v>
      </c>
      <c r="C740" t="s">
        <v>21180</v>
      </c>
      <c r="D740" s="9"/>
      <c r="E740" s="9"/>
      <c r="F740" s="9"/>
      <c r="G740" s="10">
        <v>44929</v>
      </c>
      <c r="H740" s="9" t="s">
        <v>20938</v>
      </c>
    </row>
    <row r="741" spans="1:8" x14ac:dyDescent="0.35">
      <c r="A741" t="s">
        <v>21181</v>
      </c>
      <c r="B741" t="s">
        <v>21182</v>
      </c>
      <c r="C741" t="s">
        <v>21183</v>
      </c>
      <c r="D741" s="9"/>
      <c r="E741" s="9"/>
      <c r="F741" s="9"/>
      <c r="G741" s="10">
        <v>44725</v>
      </c>
      <c r="H741" s="9" t="s">
        <v>21184</v>
      </c>
    </row>
    <row r="742" spans="1:8" x14ac:dyDescent="0.35">
      <c r="A742" t="s">
        <v>21185</v>
      </c>
      <c r="B742" t="s">
        <v>21186</v>
      </c>
      <c r="C742" t="s">
        <v>21187</v>
      </c>
      <c r="D742" s="9" t="s">
        <v>21188</v>
      </c>
      <c r="E742" s="9">
        <v>45628</v>
      </c>
      <c r="F742" s="9" t="s">
        <v>38</v>
      </c>
      <c r="G742" s="10">
        <v>45457</v>
      </c>
      <c r="H742" s="9" t="s">
        <v>21189</v>
      </c>
    </row>
    <row r="743" spans="1:8" x14ac:dyDescent="0.35">
      <c r="A743" t="s">
        <v>21190</v>
      </c>
      <c r="B743" t="s">
        <v>21191</v>
      </c>
      <c r="C743" t="s">
        <v>21192</v>
      </c>
      <c r="D743" s="9"/>
      <c r="E743" s="9"/>
      <c r="F743" s="9"/>
      <c r="G743" s="10">
        <v>44896</v>
      </c>
      <c r="H743" s="9" t="s">
        <v>21193</v>
      </c>
    </row>
    <row r="744" spans="1:8" x14ac:dyDescent="0.35">
      <c r="A744" t="s">
        <v>21194</v>
      </c>
      <c r="B744" t="s">
        <v>21195</v>
      </c>
      <c r="C744" t="s">
        <v>21196</v>
      </c>
      <c r="D744" s="9" t="s">
        <v>21197</v>
      </c>
      <c r="E744" s="9">
        <v>44956</v>
      </c>
      <c r="F744" s="9" t="s">
        <v>38</v>
      </c>
      <c r="G744" s="10">
        <v>44833</v>
      </c>
      <c r="H744" s="9" t="s">
        <v>21198</v>
      </c>
    </row>
    <row r="745" spans="1:8" x14ac:dyDescent="0.35">
      <c r="A745" t="s">
        <v>21199</v>
      </c>
      <c r="B745" t="s">
        <v>21200</v>
      </c>
      <c r="C745" t="s">
        <v>21201</v>
      </c>
      <c r="D745" s="9"/>
      <c r="E745" s="9"/>
      <c r="F745" s="9"/>
      <c r="G745" s="10">
        <v>45022</v>
      </c>
      <c r="H745" s="9" t="s">
        <v>21202</v>
      </c>
    </row>
    <row r="746" spans="1:8" x14ac:dyDescent="0.35">
      <c r="A746" t="s">
        <v>21203</v>
      </c>
      <c r="B746" t="s">
        <v>21204</v>
      </c>
      <c r="C746" t="s">
        <v>19308</v>
      </c>
      <c r="D746" s="9"/>
      <c r="E746" s="9"/>
      <c r="F746" s="9"/>
      <c r="G746" s="10">
        <v>45462</v>
      </c>
      <c r="H746" s="9" t="s">
        <v>19312</v>
      </c>
    </row>
    <row r="747" spans="1:8" x14ac:dyDescent="0.35">
      <c r="A747" t="s">
        <v>21205</v>
      </c>
      <c r="B747" t="s">
        <v>21206</v>
      </c>
      <c r="C747" t="s">
        <v>21207</v>
      </c>
      <c r="D747" s="9"/>
      <c r="E747" s="9"/>
      <c r="F747" s="9"/>
      <c r="G747" s="10">
        <v>45056</v>
      </c>
      <c r="H747" s="9" t="s">
        <v>21208</v>
      </c>
    </row>
    <row r="748" spans="1:8" x14ac:dyDescent="0.35">
      <c r="A748" t="s">
        <v>21209</v>
      </c>
      <c r="B748" t="s">
        <v>21210</v>
      </c>
      <c r="C748" t="s">
        <v>21211</v>
      </c>
      <c r="D748" s="9"/>
      <c r="E748" s="9"/>
      <c r="F748" s="9"/>
      <c r="G748" s="10">
        <v>44589</v>
      </c>
      <c r="H748" s="9" t="s">
        <v>21212</v>
      </c>
    </row>
    <row r="749" spans="1:8" x14ac:dyDescent="0.35">
      <c r="A749" t="s">
        <v>21213</v>
      </c>
      <c r="B749" t="s">
        <v>21214</v>
      </c>
      <c r="C749" t="s">
        <v>21215</v>
      </c>
      <c r="D749" s="9" t="s">
        <v>695</v>
      </c>
      <c r="E749" s="9">
        <v>45089</v>
      </c>
      <c r="F749" s="9" t="s">
        <v>38</v>
      </c>
      <c r="G749" s="10">
        <v>45020</v>
      </c>
      <c r="H749" s="9" t="s">
        <v>17615</v>
      </c>
    </row>
    <row r="750" spans="1:8" x14ac:dyDescent="0.35">
      <c r="A750" t="s">
        <v>21216</v>
      </c>
      <c r="B750" t="s">
        <v>21217</v>
      </c>
      <c r="C750" t="s">
        <v>21218</v>
      </c>
      <c r="D750" s="9"/>
      <c r="E750" s="9"/>
      <c r="F750" s="9"/>
      <c r="G750" s="10">
        <v>45097</v>
      </c>
      <c r="H750" s="9" t="s">
        <v>21219</v>
      </c>
    </row>
    <row r="751" spans="1:8" x14ac:dyDescent="0.35">
      <c r="A751" t="s">
        <v>21220</v>
      </c>
      <c r="B751" t="s">
        <v>21221</v>
      </c>
      <c r="C751" t="s">
        <v>21222</v>
      </c>
      <c r="D751" s="9"/>
      <c r="E751" s="9"/>
      <c r="F751" s="9"/>
      <c r="G751" s="10">
        <v>45462</v>
      </c>
      <c r="H751" s="9" t="s">
        <v>21223</v>
      </c>
    </row>
    <row r="752" spans="1:8" x14ac:dyDescent="0.35">
      <c r="A752" t="s">
        <v>21224</v>
      </c>
      <c r="B752" t="s">
        <v>21225</v>
      </c>
      <c r="C752" t="s">
        <v>21226</v>
      </c>
      <c r="D752" s="9"/>
      <c r="E752" s="9"/>
      <c r="F752" s="9"/>
      <c r="G752" s="10">
        <v>44732</v>
      </c>
      <c r="H752" s="9" t="s">
        <v>21227</v>
      </c>
    </row>
    <row r="753" spans="1:8" x14ac:dyDescent="0.35">
      <c r="A753" t="s">
        <v>21228</v>
      </c>
      <c r="B753" t="s">
        <v>21229</v>
      </c>
      <c r="C753" t="s">
        <v>21230</v>
      </c>
      <c r="D753" s="9"/>
      <c r="E753" s="9"/>
      <c r="F753" s="9"/>
      <c r="G753" s="10">
        <v>45461</v>
      </c>
      <c r="H753" s="9" t="s">
        <v>21231</v>
      </c>
    </row>
    <row r="754" spans="1:8" x14ac:dyDescent="0.35">
      <c r="A754" t="s">
        <v>21232</v>
      </c>
      <c r="B754" t="s">
        <v>21233</v>
      </c>
      <c r="C754" t="s">
        <v>21234</v>
      </c>
      <c r="D754" s="9"/>
      <c r="E754" s="9"/>
      <c r="F754" s="9"/>
      <c r="G754" s="10">
        <v>44971</v>
      </c>
      <c r="H754" s="9" t="s">
        <v>21235</v>
      </c>
    </row>
    <row r="755" spans="1:8" x14ac:dyDescent="0.35">
      <c r="A755" t="s">
        <v>21236</v>
      </c>
      <c r="B755" t="s">
        <v>21237</v>
      </c>
      <c r="C755" t="s">
        <v>21238</v>
      </c>
      <c r="D755" s="9"/>
      <c r="E755" s="9"/>
      <c r="F755" s="9"/>
      <c r="G755" s="10">
        <v>45461</v>
      </c>
      <c r="H755" s="9" t="s">
        <v>21239</v>
      </c>
    </row>
    <row r="756" spans="1:8" x14ac:dyDescent="0.35">
      <c r="A756" t="s">
        <v>21240</v>
      </c>
      <c r="B756" t="s">
        <v>21241</v>
      </c>
      <c r="C756" t="s">
        <v>21242</v>
      </c>
      <c r="D756" s="9"/>
      <c r="E756" s="9"/>
      <c r="F756" s="9"/>
      <c r="G756" s="10">
        <v>44816</v>
      </c>
      <c r="H756" s="9" t="s">
        <v>21243</v>
      </c>
    </row>
    <row r="757" spans="1:8" x14ac:dyDescent="0.35">
      <c r="A757" t="s">
        <v>21244</v>
      </c>
      <c r="B757" t="s">
        <v>21245</v>
      </c>
      <c r="C757" t="s">
        <v>21246</v>
      </c>
      <c r="D757" s="9"/>
      <c r="E757" s="9"/>
      <c r="F757" s="9"/>
      <c r="G757" s="10">
        <v>44704</v>
      </c>
      <c r="H757" s="9" t="s">
        <v>17615</v>
      </c>
    </row>
    <row r="758" spans="1:8" x14ac:dyDescent="0.35">
      <c r="A758" t="s">
        <v>21247</v>
      </c>
      <c r="B758" t="s">
        <v>21248</v>
      </c>
      <c r="C758" t="s">
        <v>21249</v>
      </c>
      <c r="D758" s="9"/>
      <c r="E758" s="9"/>
      <c r="F758" s="9"/>
      <c r="G758" s="10">
        <v>44711</v>
      </c>
      <c r="H758" s="9" t="s">
        <v>21250</v>
      </c>
    </row>
    <row r="759" spans="1:8" x14ac:dyDescent="0.35">
      <c r="A759" t="s">
        <v>21251</v>
      </c>
      <c r="B759" t="s">
        <v>21252</v>
      </c>
      <c r="C759" t="s">
        <v>21253</v>
      </c>
      <c r="D759" s="9" t="s">
        <v>21254</v>
      </c>
      <c r="E759" s="9">
        <v>45518</v>
      </c>
      <c r="F759" s="9" t="s">
        <v>38</v>
      </c>
      <c r="G759" s="10">
        <v>45461</v>
      </c>
      <c r="H759" s="9" t="s">
        <v>21255</v>
      </c>
    </row>
    <row r="760" spans="1:8" x14ac:dyDescent="0.35">
      <c r="A760" t="s">
        <v>21256</v>
      </c>
      <c r="B760" t="s">
        <v>21257</v>
      </c>
      <c r="C760" t="s">
        <v>21258</v>
      </c>
      <c r="D760" s="9"/>
      <c r="E760" s="9"/>
      <c r="F760" s="9"/>
      <c r="G760" s="10">
        <v>44659</v>
      </c>
      <c r="H760" s="9" t="s">
        <v>21259</v>
      </c>
    </row>
    <row r="761" spans="1:8" x14ac:dyDescent="0.35">
      <c r="A761" t="s">
        <v>21260</v>
      </c>
      <c r="B761" t="s">
        <v>21261</v>
      </c>
      <c r="C761" t="s">
        <v>21262</v>
      </c>
      <c r="D761" s="9"/>
      <c r="E761" s="9"/>
      <c r="F761" s="9"/>
      <c r="G761" s="10">
        <v>45441</v>
      </c>
      <c r="H761" s="9" t="s">
        <v>21263</v>
      </c>
    </row>
    <row r="762" spans="1:8" x14ac:dyDescent="0.35">
      <c r="A762" t="s">
        <v>21264</v>
      </c>
      <c r="B762" t="s">
        <v>21265</v>
      </c>
      <c r="C762" t="s">
        <v>21266</v>
      </c>
      <c r="D762" s="9" t="s">
        <v>21267</v>
      </c>
      <c r="E762" s="9">
        <v>45625</v>
      </c>
      <c r="F762" s="9" t="s">
        <v>38</v>
      </c>
      <c r="G762" s="10">
        <v>44824</v>
      </c>
      <c r="H762" s="9" t="s">
        <v>21268</v>
      </c>
    </row>
    <row r="763" spans="1:8" x14ac:dyDescent="0.35">
      <c r="A763" t="s">
        <v>21269</v>
      </c>
      <c r="B763" t="s">
        <v>21270</v>
      </c>
      <c r="C763" t="s">
        <v>21271</v>
      </c>
      <c r="D763" s="9"/>
      <c r="E763" s="9"/>
      <c r="F763" s="9"/>
      <c r="G763" s="10">
        <v>44708</v>
      </c>
      <c r="H763" s="9" t="s">
        <v>21272</v>
      </c>
    </row>
    <row r="764" spans="1:8" x14ac:dyDescent="0.35">
      <c r="A764" t="s">
        <v>21273</v>
      </c>
      <c r="B764" t="s">
        <v>21274</v>
      </c>
      <c r="C764" t="s">
        <v>21275</v>
      </c>
      <c r="D764" s="9"/>
      <c r="E764" s="9"/>
      <c r="F764" s="9"/>
      <c r="G764" s="10">
        <v>44705</v>
      </c>
      <c r="H764" s="9" t="s">
        <v>21276</v>
      </c>
    </row>
    <row r="765" spans="1:8" x14ac:dyDescent="0.35">
      <c r="A765" t="s">
        <v>21277</v>
      </c>
      <c r="B765" t="s">
        <v>21278</v>
      </c>
      <c r="C765" t="s">
        <v>21279</v>
      </c>
      <c r="D765" s="9"/>
      <c r="E765" s="9"/>
      <c r="F765" s="9"/>
      <c r="G765" s="10">
        <v>45070</v>
      </c>
      <c r="H765" s="9" t="s">
        <v>21280</v>
      </c>
    </row>
    <row r="766" spans="1:8" x14ac:dyDescent="0.35">
      <c r="A766" t="s">
        <v>21281</v>
      </c>
      <c r="B766" t="s">
        <v>21282</v>
      </c>
      <c r="C766" t="s">
        <v>21283</v>
      </c>
      <c r="D766" s="9"/>
      <c r="E766" s="9"/>
      <c r="F766" s="9"/>
      <c r="G766" s="10">
        <v>45070</v>
      </c>
      <c r="H766" s="9" t="s">
        <v>21284</v>
      </c>
    </row>
    <row r="767" spans="1:8" x14ac:dyDescent="0.35">
      <c r="A767" t="s">
        <v>21285</v>
      </c>
      <c r="B767" t="s">
        <v>21286</v>
      </c>
      <c r="C767" t="s">
        <v>21287</v>
      </c>
      <c r="D767" s="9"/>
      <c r="E767" s="9"/>
      <c r="F767" s="9"/>
      <c r="G767" s="10">
        <v>44705</v>
      </c>
      <c r="H767" s="9" t="s">
        <v>39</v>
      </c>
    </row>
    <row r="768" spans="1:8" x14ac:dyDescent="0.35">
      <c r="A768" t="s">
        <v>21288</v>
      </c>
      <c r="B768" t="s">
        <v>21289</v>
      </c>
      <c r="C768" t="s">
        <v>21290</v>
      </c>
      <c r="D768" s="9"/>
      <c r="E768" s="9"/>
      <c r="F768" s="9"/>
      <c r="G768" s="10">
        <v>44705</v>
      </c>
      <c r="H768" s="9" t="s">
        <v>21291</v>
      </c>
    </row>
    <row r="769" spans="1:8" x14ac:dyDescent="0.35">
      <c r="A769" t="s">
        <v>21292</v>
      </c>
      <c r="B769" t="s">
        <v>21293</v>
      </c>
      <c r="C769" t="s">
        <v>21294</v>
      </c>
      <c r="D769" s="9"/>
      <c r="E769" s="9"/>
      <c r="F769" s="9"/>
      <c r="G769" s="10">
        <v>45463</v>
      </c>
      <c r="H769" s="9" t="s">
        <v>16852</v>
      </c>
    </row>
    <row r="770" spans="1:8" x14ac:dyDescent="0.35">
      <c r="A770" t="s">
        <v>21295</v>
      </c>
      <c r="B770" t="s">
        <v>21296</v>
      </c>
      <c r="C770" t="s">
        <v>21297</v>
      </c>
      <c r="D770" s="9"/>
      <c r="E770" s="9"/>
      <c r="F770" s="9"/>
      <c r="G770" s="10">
        <v>45463</v>
      </c>
      <c r="H770" s="9" t="s">
        <v>21298</v>
      </c>
    </row>
    <row r="771" spans="1:8" x14ac:dyDescent="0.35">
      <c r="A771" t="s">
        <v>21299</v>
      </c>
      <c r="B771" t="s">
        <v>21300</v>
      </c>
      <c r="C771" t="s">
        <v>21301</v>
      </c>
      <c r="D771" s="9"/>
      <c r="E771" s="9"/>
      <c r="F771" s="9"/>
      <c r="G771" s="10">
        <v>44727</v>
      </c>
      <c r="H771" s="9" t="s">
        <v>21302</v>
      </c>
    </row>
    <row r="772" spans="1:8" x14ac:dyDescent="0.35">
      <c r="A772" t="s">
        <v>21303</v>
      </c>
      <c r="B772" t="s">
        <v>21304</v>
      </c>
      <c r="C772" t="s">
        <v>21305</v>
      </c>
      <c r="D772" s="9"/>
      <c r="E772" s="9"/>
      <c r="F772" s="9"/>
      <c r="G772" s="10">
        <v>44652</v>
      </c>
      <c r="H772" s="9" t="s">
        <v>21306</v>
      </c>
    </row>
    <row r="773" spans="1:8" x14ac:dyDescent="0.35">
      <c r="A773" t="s">
        <v>21307</v>
      </c>
      <c r="B773" t="s">
        <v>21308</v>
      </c>
      <c r="C773" t="s">
        <v>21309</v>
      </c>
      <c r="D773" s="9"/>
      <c r="E773" s="9"/>
      <c r="F773" s="9"/>
      <c r="G773" s="10">
        <v>45070</v>
      </c>
      <c r="H773" s="9" t="s">
        <v>21310</v>
      </c>
    </row>
    <row r="774" spans="1:8" x14ac:dyDescent="0.35">
      <c r="A774" t="s">
        <v>21311</v>
      </c>
      <c r="B774" t="s">
        <v>21312</v>
      </c>
      <c r="C774" t="s">
        <v>21313</v>
      </c>
      <c r="D774" s="9"/>
      <c r="E774" s="9"/>
      <c r="F774" s="9"/>
      <c r="G774" s="10">
        <v>45463</v>
      </c>
      <c r="H774" s="9" t="s">
        <v>21314</v>
      </c>
    </row>
    <row r="775" spans="1:8" x14ac:dyDescent="0.35">
      <c r="A775" t="s">
        <v>21315</v>
      </c>
      <c r="B775" t="s">
        <v>21316</v>
      </c>
      <c r="C775" t="s">
        <v>21317</v>
      </c>
      <c r="D775" s="9"/>
      <c r="E775" s="9"/>
      <c r="F775" s="9"/>
      <c r="G775" s="10">
        <v>44834</v>
      </c>
      <c r="H775" s="9" t="s">
        <v>21318</v>
      </c>
    </row>
    <row r="776" spans="1:8" x14ac:dyDescent="0.35">
      <c r="A776" t="s">
        <v>21319</v>
      </c>
      <c r="B776" t="s">
        <v>21320</v>
      </c>
      <c r="C776" t="s">
        <v>21321</v>
      </c>
      <c r="D776" s="9"/>
      <c r="E776" s="9"/>
      <c r="F776" s="9"/>
      <c r="G776" s="10">
        <v>44817</v>
      </c>
      <c r="H776" s="9" t="s">
        <v>21322</v>
      </c>
    </row>
    <row r="777" spans="1:8" x14ac:dyDescent="0.35">
      <c r="A777" t="s">
        <v>21323</v>
      </c>
      <c r="B777" t="s">
        <v>21324</v>
      </c>
      <c r="C777" t="s">
        <v>19651</v>
      </c>
      <c r="D777" s="9"/>
      <c r="E777" s="9"/>
      <c r="F777" s="9"/>
      <c r="G777" s="10">
        <v>44817</v>
      </c>
      <c r="H777" s="9" t="s">
        <v>19652</v>
      </c>
    </row>
    <row r="778" spans="1:8" x14ac:dyDescent="0.35">
      <c r="A778" t="s">
        <v>21325</v>
      </c>
      <c r="B778" t="s">
        <v>21326</v>
      </c>
      <c r="C778" t="s">
        <v>21327</v>
      </c>
      <c r="D778" s="9"/>
      <c r="E778" s="9"/>
      <c r="F778" s="9"/>
      <c r="G778" s="10">
        <v>44594</v>
      </c>
      <c r="H778" s="9" t="s">
        <v>21328</v>
      </c>
    </row>
    <row r="779" spans="1:8" x14ac:dyDescent="0.35">
      <c r="A779" t="s">
        <v>21329</v>
      </c>
      <c r="B779" t="s">
        <v>21330</v>
      </c>
      <c r="C779" t="s">
        <v>21331</v>
      </c>
      <c r="D779" s="9"/>
      <c r="E779" s="9"/>
      <c r="F779" s="9"/>
      <c r="G779" s="10">
        <v>45079</v>
      </c>
      <c r="H779" s="9" t="s">
        <v>21332</v>
      </c>
    </row>
    <row r="780" spans="1:8" x14ac:dyDescent="0.35">
      <c r="A780" t="s">
        <v>21333</v>
      </c>
      <c r="B780" t="s">
        <v>21334</v>
      </c>
      <c r="C780" t="s">
        <v>21335</v>
      </c>
      <c r="D780" s="9"/>
      <c r="E780" s="9"/>
      <c r="F780" s="9"/>
      <c r="G780" s="10">
        <v>44733</v>
      </c>
      <c r="H780" s="9" t="s">
        <v>21336</v>
      </c>
    </row>
    <row r="781" spans="1:8" x14ac:dyDescent="0.35">
      <c r="A781" t="s">
        <v>21337</v>
      </c>
      <c r="B781" t="s">
        <v>21338</v>
      </c>
      <c r="C781" t="s">
        <v>21339</v>
      </c>
      <c r="D781" s="9"/>
      <c r="E781" s="9"/>
      <c r="F781" s="9"/>
      <c r="G781" s="10">
        <v>44860</v>
      </c>
      <c r="H781" s="9" t="s">
        <v>21340</v>
      </c>
    </row>
    <row r="782" spans="1:8" x14ac:dyDescent="0.35">
      <c r="A782" t="s">
        <v>21341</v>
      </c>
      <c r="B782" t="s">
        <v>21342</v>
      </c>
      <c r="C782" t="s">
        <v>21343</v>
      </c>
      <c r="D782" s="9"/>
      <c r="E782" s="9"/>
      <c r="F782" s="9"/>
      <c r="G782" s="10">
        <v>44865</v>
      </c>
      <c r="H782" s="9" t="s">
        <v>16432</v>
      </c>
    </row>
    <row r="783" spans="1:8" x14ac:dyDescent="0.35">
      <c r="A783" t="s">
        <v>21344</v>
      </c>
      <c r="B783" t="s">
        <v>21345</v>
      </c>
      <c r="C783" t="s">
        <v>21346</v>
      </c>
      <c r="D783" s="9"/>
      <c r="E783" s="9"/>
      <c r="F783" s="9"/>
      <c r="G783" s="10">
        <v>45086</v>
      </c>
      <c r="H783" s="9" t="s">
        <v>20544</v>
      </c>
    </row>
    <row r="784" spans="1:8" x14ac:dyDescent="0.35">
      <c r="A784" t="s">
        <v>21347</v>
      </c>
      <c r="B784" t="s">
        <v>21348</v>
      </c>
      <c r="C784" t="s">
        <v>21349</v>
      </c>
      <c r="D784" s="9"/>
      <c r="E784" s="9"/>
      <c r="F784" s="9"/>
      <c r="G784" s="10">
        <v>44914</v>
      </c>
      <c r="H784" s="9" t="s">
        <v>21350</v>
      </c>
    </row>
    <row r="785" spans="1:8" x14ac:dyDescent="0.35">
      <c r="A785" t="s">
        <v>21351</v>
      </c>
      <c r="B785" t="s">
        <v>21352</v>
      </c>
      <c r="C785" t="s">
        <v>21353</v>
      </c>
      <c r="D785" s="9"/>
      <c r="E785" s="9"/>
      <c r="F785" s="9"/>
      <c r="G785" s="10">
        <v>44729</v>
      </c>
      <c r="H785" s="9" t="s">
        <v>21354</v>
      </c>
    </row>
    <row r="786" spans="1:8" x14ac:dyDescent="0.35">
      <c r="A786" t="s">
        <v>21355</v>
      </c>
      <c r="B786" t="s">
        <v>21356</v>
      </c>
      <c r="C786" t="s">
        <v>21357</v>
      </c>
      <c r="D786" s="9"/>
      <c r="E786" s="9"/>
      <c r="F786" s="9"/>
      <c r="G786" s="10">
        <v>44916</v>
      </c>
      <c r="H786" s="9" t="s">
        <v>21358</v>
      </c>
    </row>
    <row r="787" spans="1:8" x14ac:dyDescent="0.35">
      <c r="A787" t="s">
        <v>21359</v>
      </c>
      <c r="B787" t="s">
        <v>21360</v>
      </c>
      <c r="C787" t="s">
        <v>21361</v>
      </c>
      <c r="D787" s="9"/>
      <c r="E787" s="9"/>
      <c r="F787" s="9"/>
      <c r="G787" s="10">
        <v>44729</v>
      </c>
      <c r="H787" s="9" t="s">
        <v>21362</v>
      </c>
    </row>
    <row r="788" spans="1:8" x14ac:dyDescent="0.35">
      <c r="A788" t="s">
        <v>21363</v>
      </c>
      <c r="B788" t="s">
        <v>21364</v>
      </c>
      <c r="C788" t="s">
        <v>21365</v>
      </c>
      <c r="D788" s="9"/>
      <c r="E788" s="9"/>
      <c r="F788" s="9"/>
      <c r="G788" s="10">
        <v>45462</v>
      </c>
      <c r="H788" s="9" t="s">
        <v>21366</v>
      </c>
    </row>
    <row r="789" spans="1:8" x14ac:dyDescent="0.35">
      <c r="A789" t="s">
        <v>21367</v>
      </c>
      <c r="B789" t="s">
        <v>21368</v>
      </c>
      <c r="C789" t="s">
        <v>21369</v>
      </c>
      <c r="D789" s="9"/>
      <c r="E789" s="9"/>
      <c r="F789" s="9"/>
      <c r="G789" s="10">
        <v>45462</v>
      </c>
      <c r="H789" s="9" t="s">
        <v>21370</v>
      </c>
    </row>
    <row r="790" spans="1:8" x14ac:dyDescent="0.35">
      <c r="A790" t="s">
        <v>21371</v>
      </c>
      <c r="B790" t="s">
        <v>21372</v>
      </c>
      <c r="C790" t="s">
        <v>21373</v>
      </c>
      <c r="D790" s="9"/>
      <c r="E790" s="9"/>
      <c r="F790" s="9"/>
      <c r="G790" s="10">
        <v>44728</v>
      </c>
      <c r="H790" s="9" t="s">
        <v>21374</v>
      </c>
    </row>
    <row r="791" spans="1:8" x14ac:dyDescent="0.35">
      <c r="A791" t="s">
        <v>21375</v>
      </c>
      <c r="B791" t="s">
        <v>21376</v>
      </c>
      <c r="C791" t="s">
        <v>21377</v>
      </c>
      <c r="D791" s="9" t="s">
        <v>21378</v>
      </c>
      <c r="E791" s="9">
        <v>44897</v>
      </c>
      <c r="F791" s="9" t="s">
        <v>38</v>
      </c>
      <c r="G791" s="10">
        <v>44873</v>
      </c>
      <c r="H791" s="9" t="s">
        <v>21379</v>
      </c>
    </row>
    <row r="792" spans="1:8" x14ac:dyDescent="0.35">
      <c r="A792" t="s">
        <v>21380</v>
      </c>
      <c r="B792" t="s">
        <v>21381</v>
      </c>
      <c r="C792" t="s">
        <v>21382</v>
      </c>
      <c r="D792" s="9"/>
      <c r="E792" s="9"/>
      <c r="F792" s="9"/>
      <c r="G792" s="10">
        <v>45462</v>
      </c>
      <c r="H792" s="9" t="s">
        <v>21383</v>
      </c>
    </row>
    <row r="793" spans="1:8" x14ac:dyDescent="0.35">
      <c r="A793" t="s">
        <v>21384</v>
      </c>
      <c r="B793" t="s">
        <v>21385</v>
      </c>
      <c r="C793" t="s">
        <v>21386</v>
      </c>
      <c r="D793" s="9"/>
      <c r="E793" s="9"/>
      <c r="F793" s="9"/>
      <c r="G793" s="10">
        <v>45462</v>
      </c>
      <c r="H793" s="9" t="s">
        <v>21387</v>
      </c>
    </row>
    <row r="794" spans="1:8" x14ac:dyDescent="0.35">
      <c r="A794" t="s">
        <v>21388</v>
      </c>
      <c r="B794" t="s">
        <v>21389</v>
      </c>
      <c r="C794" t="s">
        <v>21390</v>
      </c>
      <c r="D794" s="9" t="s">
        <v>41</v>
      </c>
      <c r="E794" s="9">
        <v>45707</v>
      </c>
      <c r="F794" s="9" t="s">
        <v>38</v>
      </c>
      <c r="G794" s="10">
        <v>44803</v>
      </c>
      <c r="H794" s="9" t="s">
        <v>21391</v>
      </c>
    </row>
    <row r="795" spans="1:8" x14ac:dyDescent="0.35">
      <c r="A795" t="s">
        <v>21392</v>
      </c>
      <c r="B795" t="s">
        <v>21393</v>
      </c>
      <c r="C795" t="s">
        <v>21394</v>
      </c>
      <c r="D795" s="9"/>
      <c r="E795" s="9"/>
      <c r="F795" s="9"/>
      <c r="G795" s="10">
        <v>44571</v>
      </c>
      <c r="H795" s="9" t="s">
        <v>21395</v>
      </c>
    </row>
    <row r="796" spans="1:8" x14ac:dyDescent="0.35">
      <c r="A796" t="s">
        <v>21396</v>
      </c>
      <c r="B796" t="s">
        <v>21397</v>
      </c>
      <c r="C796" t="s">
        <v>21398</v>
      </c>
      <c r="D796" s="9" t="s">
        <v>21399</v>
      </c>
      <c r="E796" s="9">
        <v>45385</v>
      </c>
      <c r="F796" s="9" t="s">
        <v>38</v>
      </c>
      <c r="G796" s="10">
        <v>45084</v>
      </c>
      <c r="H796" s="9" t="s">
        <v>669</v>
      </c>
    </row>
    <row r="797" spans="1:8" x14ac:dyDescent="0.35">
      <c r="A797" t="s">
        <v>21400</v>
      </c>
      <c r="B797" t="s">
        <v>21401</v>
      </c>
      <c r="C797" t="s">
        <v>21402</v>
      </c>
      <c r="D797" s="9"/>
      <c r="E797" s="9"/>
      <c r="F797" s="9"/>
      <c r="G797" s="10">
        <v>44729</v>
      </c>
      <c r="H797" s="9" t="s">
        <v>17615</v>
      </c>
    </row>
    <row r="798" spans="1:8" x14ac:dyDescent="0.35">
      <c r="A798" t="s">
        <v>21403</v>
      </c>
      <c r="B798" t="s">
        <v>21404</v>
      </c>
      <c r="C798" t="s">
        <v>21405</v>
      </c>
      <c r="D798" s="9"/>
      <c r="E798" s="9"/>
      <c r="F798" s="9"/>
      <c r="G798" s="10">
        <v>44880</v>
      </c>
      <c r="H798" s="9" t="s">
        <v>21406</v>
      </c>
    </row>
    <row r="799" spans="1:8" x14ac:dyDescent="0.35">
      <c r="A799" t="s">
        <v>21407</v>
      </c>
      <c r="B799" t="s">
        <v>21408</v>
      </c>
      <c r="C799" t="s">
        <v>21409</v>
      </c>
      <c r="D799" s="9"/>
      <c r="E799" s="9"/>
      <c r="F799" s="9"/>
      <c r="G799" s="10">
        <v>45106</v>
      </c>
      <c r="H799" s="9" t="s">
        <v>21410</v>
      </c>
    </row>
    <row r="800" spans="1:8" x14ac:dyDescent="0.35">
      <c r="A800" t="s">
        <v>21411</v>
      </c>
      <c r="B800" t="s">
        <v>21412</v>
      </c>
      <c r="C800" t="s">
        <v>21413</v>
      </c>
      <c r="D800" s="9"/>
      <c r="E800" s="9"/>
      <c r="F800" s="9"/>
      <c r="G800" s="10">
        <v>44993</v>
      </c>
      <c r="H800" s="9" t="s">
        <v>21414</v>
      </c>
    </row>
    <row r="801" spans="1:8" x14ac:dyDescent="0.35">
      <c r="A801" t="s">
        <v>21415</v>
      </c>
      <c r="B801" t="s">
        <v>21416</v>
      </c>
      <c r="C801" t="s">
        <v>21417</v>
      </c>
      <c r="D801" s="9"/>
      <c r="E801" s="9"/>
      <c r="F801" s="9"/>
      <c r="G801" s="10">
        <v>45462</v>
      </c>
      <c r="H801" s="9" t="s">
        <v>21418</v>
      </c>
    </row>
    <row r="802" spans="1:8" x14ac:dyDescent="0.35">
      <c r="A802" t="s">
        <v>21419</v>
      </c>
      <c r="B802" t="s">
        <v>21420</v>
      </c>
      <c r="C802" t="s">
        <v>21421</v>
      </c>
      <c r="D802" s="9"/>
      <c r="E802" s="9"/>
      <c r="F802" s="9"/>
      <c r="G802" s="10">
        <v>45455</v>
      </c>
      <c r="H802" s="9" t="s">
        <v>691</v>
      </c>
    </row>
    <row r="803" spans="1:8" x14ac:dyDescent="0.35">
      <c r="A803" t="s">
        <v>21422</v>
      </c>
      <c r="B803" t="s">
        <v>21423</v>
      </c>
      <c r="C803" t="s">
        <v>21424</v>
      </c>
      <c r="D803" s="9"/>
      <c r="E803" s="9"/>
      <c r="F803" s="9"/>
      <c r="G803" s="10">
        <v>44721</v>
      </c>
      <c r="H803" s="9" t="s">
        <v>21425</v>
      </c>
    </row>
    <row r="804" spans="1:8" x14ac:dyDescent="0.35">
      <c r="A804" t="s">
        <v>21426</v>
      </c>
      <c r="B804" t="s">
        <v>21427</v>
      </c>
      <c r="C804" t="s">
        <v>21428</v>
      </c>
      <c r="D804" s="9" t="s">
        <v>17073</v>
      </c>
      <c r="E804" s="9">
        <v>45468</v>
      </c>
      <c r="F804" s="9" t="s">
        <v>38</v>
      </c>
      <c r="G804" s="10">
        <v>44865</v>
      </c>
      <c r="H804" s="9" t="s">
        <v>16432</v>
      </c>
    </row>
    <row r="805" spans="1:8" x14ac:dyDescent="0.35">
      <c r="A805" t="s">
        <v>21429</v>
      </c>
      <c r="B805" t="s">
        <v>21430</v>
      </c>
      <c r="C805" t="s">
        <v>21431</v>
      </c>
      <c r="D805" s="9"/>
      <c r="E805" s="9"/>
      <c r="F805" s="9"/>
      <c r="G805" s="10">
        <v>44721</v>
      </c>
      <c r="H805" s="9" t="s">
        <v>21432</v>
      </c>
    </row>
    <row r="806" spans="1:8" x14ac:dyDescent="0.35">
      <c r="A806" t="s">
        <v>21433</v>
      </c>
      <c r="B806" t="s">
        <v>21434</v>
      </c>
      <c r="C806" t="s">
        <v>21435</v>
      </c>
      <c r="D806" s="9"/>
      <c r="E806" s="9"/>
      <c r="F806" s="9"/>
      <c r="G806" s="10">
        <v>44732</v>
      </c>
      <c r="H806" s="9" t="s">
        <v>21436</v>
      </c>
    </row>
    <row r="807" spans="1:8" x14ac:dyDescent="0.35">
      <c r="A807" t="s">
        <v>21437</v>
      </c>
      <c r="B807" t="s">
        <v>21438</v>
      </c>
      <c r="C807" t="s">
        <v>21439</v>
      </c>
      <c r="D807" s="9" t="s">
        <v>21440</v>
      </c>
      <c r="E807" s="9">
        <v>45579</v>
      </c>
      <c r="F807" s="9" t="s">
        <v>38</v>
      </c>
      <c r="G807" s="10">
        <v>44719</v>
      </c>
      <c r="H807" s="9" t="s">
        <v>21441</v>
      </c>
    </row>
    <row r="808" spans="1:8" x14ac:dyDescent="0.35">
      <c r="A808" t="s">
        <v>21442</v>
      </c>
      <c r="B808" t="s">
        <v>21443</v>
      </c>
      <c r="C808" t="s">
        <v>21444</v>
      </c>
      <c r="D808" s="9"/>
      <c r="E808" s="9"/>
      <c r="F808" s="9"/>
      <c r="G808" s="10">
        <v>45084</v>
      </c>
      <c r="H808" s="9" t="s">
        <v>21445</v>
      </c>
    </row>
    <row r="809" spans="1:8" x14ac:dyDescent="0.35">
      <c r="A809" t="s">
        <v>21446</v>
      </c>
      <c r="B809" t="s">
        <v>21447</v>
      </c>
      <c r="C809" t="s">
        <v>21448</v>
      </c>
      <c r="D809" s="9"/>
      <c r="E809" s="9"/>
      <c r="F809" s="9"/>
      <c r="G809" s="10">
        <v>44623</v>
      </c>
      <c r="H809" s="9" t="s">
        <v>21449</v>
      </c>
    </row>
    <row r="810" spans="1:8" x14ac:dyDescent="0.35">
      <c r="A810" t="s">
        <v>21450</v>
      </c>
      <c r="B810" t="s">
        <v>21451</v>
      </c>
      <c r="C810" t="s">
        <v>21452</v>
      </c>
      <c r="D810" s="9"/>
      <c r="E810" s="9"/>
      <c r="F810" s="9"/>
      <c r="G810" s="10">
        <v>45462</v>
      </c>
      <c r="H810" s="9" t="s">
        <v>21453</v>
      </c>
    </row>
    <row r="811" spans="1:8" x14ac:dyDescent="0.35">
      <c r="A811" t="s">
        <v>21454</v>
      </c>
      <c r="B811" t="s">
        <v>21455</v>
      </c>
      <c r="C811" t="s">
        <v>21456</v>
      </c>
      <c r="D811" s="9"/>
      <c r="E811" s="9"/>
      <c r="F811" s="9"/>
      <c r="G811" s="10">
        <v>45462</v>
      </c>
      <c r="H811" s="9" t="s">
        <v>21457</v>
      </c>
    </row>
    <row r="812" spans="1:8" x14ac:dyDescent="0.35">
      <c r="A812" t="s">
        <v>21458</v>
      </c>
      <c r="B812" t="s">
        <v>21459</v>
      </c>
      <c r="C812" t="s">
        <v>21460</v>
      </c>
      <c r="D812" s="9"/>
      <c r="E812" s="9"/>
      <c r="F812" s="9"/>
      <c r="G812" s="10">
        <v>45002</v>
      </c>
      <c r="H812" s="9" t="s">
        <v>21461</v>
      </c>
    </row>
    <row r="813" spans="1:8" x14ac:dyDescent="0.35">
      <c r="A813" t="s">
        <v>21462</v>
      </c>
      <c r="B813" t="s">
        <v>21463</v>
      </c>
      <c r="C813" t="s">
        <v>19319</v>
      </c>
      <c r="D813" s="9"/>
      <c r="E813" s="9"/>
      <c r="F813" s="9"/>
      <c r="G813" s="10">
        <v>45029</v>
      </c>
      <c r="H813" s="9" t="s">
        <v>21464</v>
      </c>
    </row>
    <row r="814" spans="1:8" x14ac:dyDescent="0.35">
      <c r="A814" t="s">
        <v>21465</v>
      </c>
      <c r="B814" t="s">
        <v>21466</v>
      </c>
      <c r="C814" t="s">
        <v>21467</v>
      </c>
      <c r="D814" s="9"/>
      <c r="E814" s="9"/>
      <c r="F814" s="9"/>
      <c r="G814" s="10">
        <v>44713</v>
      </c>
      <c r="H814" s="9" t="s">
        <v>21468</v>
      </c>
    </row>
    <row r="815" spans="1:8" x14ac:dyDescent="0.35">
      <c r="A815" t="s">
        <v>21469</v>
      </c>
      <c r="B815" t="s">
        <v>21470</v>
      </c>
      <c r="C815" t="s">
        <v>21471</v>
      </c>
      <c r="D815" s="9"/>
      <c r="E815" s="9"/>
      <c r="F815" s="9"/>
      <c r="G815" s="10">
        <v>45463</v>
      </c>
      <c r="H815" s="9" t="s">
        <v>21472</v>
      </c>
    </row>
    <row r="816" spans="1:8" x14ac:dyDescent="0.35">
      <c r="A816" t="s">
        <v>21473</v>
      </c>
      <c r="B816" t="s">
        <v>21474</v>
      </c>
      <c r="C816" t="s">
        <v>21475</v>
      </c>
      <c r="D816" s="9"/>
      <c r="E816" s="9"/>
      <c r="F816" s="9"/>
      <c r="G816" s="10">
        <v>44639</v>
      </c>
      <c r="H816" s="9" t="s">
        <v>21476</v>
      </c>
    </row>
    <row r="817" spans="1:8" x14ac:dyDescent="0.35">
      <c r="A817" t="s">
        <v>21477</v>
      </c>
      <c r="B817" t="s">
        <v>21478</v>
      </c>
      <c r="C817" t="s">
        <v>21479</v>
      </c>
      <c r="D817" s="9"/>
      <c r="E817" s="9"/>
      <c r="F817" s="9"/>
      <c r="G817" s="10">
        <v>45082</v>
      </c>
      <c r="H817" s="9" t="s">
        <v>21480</v>
      </c>
    </row>
    <row r="818" spans="1:8" x14ac:dyDescent="0.35">
      <c r="A818" t="s">
        <v>21481</v>
      </c>
      <c r="B818" t="s">
        <v>21482</v>
      </c>
      <c r="C818" t="s">
        <v>21483</v>
      </c>
      <c r="D818" s="9"/>
      <c r="E818" s="9"/>
      <c r="F818" s="9"/>
      <c r="G818" s="10">
        <v>45463</v>
      </c>
      <c r="H818" s="9" t="s">
        <v>21484</v>
      </c>
    </row>
    <row r="819" spans="1:8" x14ac:dyDescent="0.35">
      <c r="A819" t="s">
        <v>21485</v>
      </c>
      <c r="B819" t="s">
        <v>21486</v>
      </c>
      <c r="C819" t="s">
        <v>21487</v>
      </c>
      <c r="D819" s="9"/>
      <c r="E819" s="9"/>
      <c r="F819" s="9"/>
      <c r="G819" s="10">
        <v>44831</v>
      </c>
      <c r="H819" s="9" t="s">
        <v>21488</v>
      </c>
    </row>
    <row r="820" spans="1:8" x14ac:dyDescent="0.35">
      <c r="A820" t="s">
        <v>21489</v>
      </c>
      <c r="B820" t="s">
        <v>21490</v>
      </c>
      <c r="C820" t="s">
        <v>21491</v>
      </c>
      <c r="D820" s="9" t="s">
        <v>15805</v>
      </c>
      <c r="E820" s="9">
        <v>45614</v>
      </c>
      <c r="F820" s="9" t="s">
        <v>38</v>
      </c>
      <c r="G820" s="10">
        <v>45463</v>
      </c>
      <c r="H820" s="9" t="s">
        <v>21492</v>
      </c>
    </row>
    <row r="821" spans="1:8" x14ac:dyDescent="0.35">
      <c r="A821" t="s">
        <v>21493</v>
      </c>
      <c r="B821" t="s">
        <v>21494</v>
      </c>
      <c r="C821" t="s">
        <v>21495</v>
      </c>
      <c r="D821" s="9" t="s">
        <v>21496</v>
      </c>
      <c r="E821" s="9">
        <v>45275</v>
      </c>
      <c r="F821" s="9" t="s">
        <v>38</v>
      </c>
      <c r="G821" s="10">
        <v>44734</v>
      </c>
      <c r="H821" s="9" t="s">
        <v>21497</v>
      </c>
    </row>
    <row r="822" spans="1:8" x14ac:dyDescent="0.35">
      <c r="A822" t="s">
        <v>21498</v>
      </c>
      <c r="B822" t="s">
        <v>21499</v>
      </c>
      <c r="C822" t="s">
        <v>21500</v>
      </c>
      <c r="D822" s="9"/>
      <c r="E822" s="9"/>
      <c r="F822" s="9"/>
      <c r="G822" s="10">
        <v>44728</v>
      </c>
      <c r="H822" s="9" t="s">
        <v>21501</v>
      </c>
    </row>
    <row r="823" spans="1:8" x14ac:dyDescent="0.35">
      <c r="A823" t="s">
        <v>21502</v>
      </c>
      <c r="B823" t="s">
        <v>21503</v>
      </c>
      <c r="C823" t="s">
        <v>21504</v>
      </c>
      <c r="D823" s="9" t="s">
        <v>693</v>
      </c>
      <c r="E823" s="9">
        <v>45741</v>
      </c>
      <c r="F823" s="9" t="s">
        <v>38</v>
      </c>
      <c r="G823" s="10">
        <v>45089</v>
      </c>
      <c r="H823" s="9" t="s">
        <v>21505</v>
      </c>
    </row>
    <row r="824" spans="1:8" x14ac:dyDescent="0.35">
      <c r="A824" t="s">
        <v>21506</v>
      </c>
      <c r="B824" t="s">
        <v>21507</v>
      </c>
      <c r="C824" t="s">
        <v>21508</v>
      </c>
      <c r="D824" s="9"/>
      <c r="E824" s="9"/>
      <c r="F824" s="9"/>
      <c r="G824" s="10">
        <v>44734</v>
      </c>
      <c r="H824" s="9" t="s">
        <v>21509</v>
      </c>
    </row>
    <row r="825" spans="1:8" x14ac:dyDescent="0.35">
      <c r="A825" t="s">
        <v>21510</v>
      </c>
      <c r="B825" t="s">
        <v>21511</v>
      </c>
      <c r="C825" t="s">
        <v>21512</v>
      </c>
      <c r="D825" s="9"/>
      <c r="E825" s="9"/>
      <c r="F825" s="9"/>
      <c r="G825" s="10">
        <v>44698</v>
      </c>
      <c r="H825" s="9" t="s">
        <v>21513</v>
      </c>
    </row>
    <row r="826" spans="1:8" x14ac:dyDescent="0.35">
      <c r="A826" t="s">
        <v>21514</v>
      </c>
      <c r="B826" t="s">
        <v>21515</v>
      </c>
      <c r="C826" t="s">
        <v>21516</v>
      </c>
      <c r="D826" s="9" t="s">
        <v>17073</v>
      </c>
      <c r="E826" s="9">
        <v>45715</v>
      </c>
      <c r="F826" s="9" t="s">
        <v>38</v>
      </c>
      <c r="G826" s="10">
        <v>44986</v>
      </c>
      <c r="H826" s="9" t="s">
        <v>18734</v>
      </c>
    </row>
    <row r="827" spans="1:8" x14ac:dyDescent="0.35">
      <c r="A827" t="s">
        <v>21517</v>
      </c>
      <c r="B827" t="s">
        <v>21518</v>
      </c>
      <c r="C827" t="s">
        <v>21519</v>
      </c>
      <c r="D827" s="9" t="s">
        <v>41</v>
      </c>
      <c r="E827" s="9">
        <v>45646</v>
      </c>
      <c r="F827" s="9" t="s">
        <v>38</v>
      </c>
      <c r="G827" s="10">
        <v>45464</v>
      </c>
      <c r="H827" s="9" t="s">
        <v>21520</v>
      </c>
    </row>
    <row r="828" spans="1:8" x14ac:dyDescent="0.35">
      <c r="A828" t="s">
        <v>21521</v>
      </c>
      <c r="B828" t="s">
        <v>21522</v>
      </c>
      <c r="C828" t="s">
        <v>21523</v>
      </c>
      <c r="D828" s="9" t="s">
        <v>16212</v>
      </c>
      <c r="E828" s="9">
        <v>45534</v>
      </c>
      <c r="F828" s="9" t="s">
        <v>38</v>
      </c>
      <c r="G828" s="10">
        <v>44907</v>
      </c>
      <c r="H828" s="9" t="s">
        <v>21524</v>
      </c>
    </row>
    <row r="829" spans="1:8" x14ac:dyDescent="0.35">
      <c r="A829" t="s">
        <v>21525</v>
      </c>
      <c r="B829" t="s">
        <v>21526</v>
      </c>
      <c r="C829" t="s">
        <v>21527</v>
      </c>
      <c r="D829" s="9" t="s">
        <v>21528</v>
      </c>
      <c r="E829" s="9">
        <v>44722</v>
      </c>
      <c r="F829" s="9" t="s">
        <v>44</v>
      </c>
      <c r="G829" s="10">
        <v>44587</v>
      </c>
      <c r="H829" s="9" t="s">
        <v>21529</v>
      </c>
    </row>
    <row r="830" spans="1:8" x14ac:dyDescent="0.35">
      <c r="A830" t="s">
        <v>21530</v>
      </c>
      <c r="B830" t="s">
        <v>21531</v>
      </c>
      <c r="C830" t="s">
        <v>21532</v>
      </c>
      <c r="D830" s="9"/>
      <c r="E830" s="9"/>
      <c r="F830" s="9"/>
      <c r="G830" s="10">
        <v>45463</v>
      </c>
      <c r="H830" s="9" t="s">
        <v>21533</v>
      </c>
    </row>
    <row r="831" spans="1:8" x14ac:dyDescent="0.35">
      <c r="A831" t="s">
        <v>21534</v>
      </c>
      <c r="B831" t="s">
        <v>21535</v>
      </c>
      <c r="C831" t="s">
        <v>21536</v>
      </c>
      <c r="D831" s="9" t="s">
        <v>16660</v>
      </c>
      <c r="E831" s="9">
        <v>44917</v>
      </c>
      <c r="F831" s="9" t="s">
        <v>38</v>
      </c>
      <c r="G831" s="10">
        <v>44824</v>
      </c>
      <c r="H831" s="9" t="s">
        <v>21537</v>
      </c>
    </row>
    <row r="832" spans="1:8" x14ac:dyDescent="0.35">
      <c r="A832" t="s">
        <v>21538</v>
      </c>
      <c r="B832" t="s">
        <v>21539</v>
      </c>
      <c r="C832" t="s">
        <v>21540</v>
      </c>
      <c r="D832" s="9" t="s">
        <v>21541</v>
      </c>
      <c r="E832" s="9">
        <v>45456</v>
      </c>
      <c r="F832" s="9" t="s">
        <v>38</v>
      </c>
      <c r="G832" s="10">
        <v>45342</v>
      </c>
      <c r="H832" s="9" t="s">
        <v>21542</v>
      </c>
    </row>
    <row r="833" spans="1:8" x14ac:dyDescent="0.35">
      <c r="A833" t="s">
        <v>21543</v>
      </c>
      <c r="B833" t="s">
        <v>21544</v>
      </c>
      <c r="C833" t="s">
        <v>21545</v>
      </c>
      <c r="D833" s="9"/>
      <c r="E833" s="9"/>
      <c r="F833" s="9"/>
      <c r="G833" s="10">
        <v>44727</v>
      </c>
      <c r="H833" s="9" t="s">
        <v>21546</v>
      </c>
    </row>
    <row r="834" spans="1:8" x14ac:dyDescent="0.35">
      <c r="A834" t="s">
        <v>21547</v>
      </c>
      <c r="B834" t="s">
        <v>21548</v>
      </c>
      <c r="C834" t="s">
        <v>21549</v>
      </c>
      <c r="D834" s="9"/>
      <c r="E834" s="9"/>
      <c r="F834" s="9"/>
      <c r="G834" s="10">
        <v>44974</v>
      </c>
      <c r="H834" s="9" t="s">
        <v>21550</v>
      </c>
    </row>
    <row r="835" spans="1:8" x14ac:dyDescent="0.35">
      <c r="A835" t="s">
        <v>21551</v>
      </c>
      <c r="B835" t="s">
        <v>21552</v>
      </c>
      <c r="C835" t="s">
        <v>21553</v>
      </c>
      <c r="D835" s="9"/>
      <c r="E835" s="9"/>
      <c r="F835" s="9"/>
      <c r="G835" s="10">
        <v>45153</v>
      </c>
      <c r="H835" s="9" t="s">
        <v>21554</v>
      </c>
    </row>
    <row r="836" spans="1:8" x14ac:dyDescent="0.35">
      <c r="A836" t="s">
        <v>21555</v>
      </c>
      <c r="B836" t="s">
        <v>21556</v>
      </c>
      <c r="C836" t="s">
        <v>21557</v>
      </c>
      <c r="D836" s="9" t="s">
        <v>41</v>
      </c>
      <c r="E836" s="9">
        <v>45303</v>
      </c>
      <c r="F836" s="9" t="s">
        <v>38</v>
      </c>
      <c r="G836" s="10">
        <v>44825</v>
      </c>
      <c r="H836" s="9" t="s">
        <v>21558</v>
      </c>
    </row>
    <row r="837" spans="1:8" x14ac:dyDescent="0.35">
      <c r="A837" t="s">
        <v>21559</v>
      </c>
      <c r="B837" t="s">
        <v>21560</v>
      </c>
      <c r="C837" t="s">
        <v>21561</v>
      </c>
      <c r="D837" s="9"/>
      <c r="E837" s="9"/>
      <c r="F837" s="9"/>
      <c r="G837" s="10">
        <v>44706</v>
      </c>
      <c r="H837" s="9" t="s">
        <v>21562</v>
      </c>
    </row>
    <row r="838" spans="1:8" x14ac:dyDescent="0.35">
      <c r="A838" t="s">
        <v>21563</v>
      </c>
      <c r="B838" t="s">
        <v>21564</v>
      </c>
      <c r="C838" t="s">
        <v>21565</v>
      </c>
      <c r="D838" s="9"/>
      <c r="E838" s="9"/>
      <c r="F838" s="9"/>
      <c r="G838" s="10">
        <v>45071</v>
      </c>
      <c r="H838" s="9" t="s">
        <v>21566</v>
      </c>
    </row>
    <row r="839" spans="1:8" x14ac:dyDescent="0.35">
      <c r="A839" t="s">
        <v>21567</v>
      </c>
      <c r="B839" t="s">
        <v>21568</v>
      </c>
      <c r="C839" t="s">
        <v>21569</v>
      </c>
      <c r="D839" s="9"/>
      <c r="E839" s="9"/>
      <c r="F839" s="9"/>
      <c r="G839" s="10">
        <v>45071</v>
      </c>
      <c r="H839" s="9" t="s">
        <v>21570</v>
      </c>
    </row>
    <row r="840" spans="1:8" x14ac:dyDescent="0.35">
      <c r="A840" t="s">
        <v>21571</v>
      </c>
      <c r="B840" t="s">
        <v>21572</v>
      </c>
      <c r="C840" t="s">
        <v>21573</v>
      </c>
      <c r="D840" s="9"/>
      <c r="E840" s="9"/>
      <c r="F840" s="9"/>
      <c r="G840" s="10">
        <v>45071</v>
      </c>
      <c r="H840" s="9" t="s">
        <v>21574</v>
      </c>
    </row>
    <row r="841" spans="1:8" x14ac:dyDescent="0.35">
      <c r="A841" t="s">
        <v>21575</v>
      </c>
      <c r="B841" t="s">
        <v>21576</v>
      </c>
      <c r="C841" t="s">
        <v>21577</v>
      </c>
      <c r="D841" s="9"/>
      <c r="E841" s="9"/>
      <c r="F841" s="9"/>
      <c r="G841" s="10">
        <v>44706</v>
      </c>
      <c r="H841" s="9" t="s">
        <v>21578</v>
      </c>
    </row>
    <row r="842" spans="1:8" x14ac:dyDescent="0.35">
      <c r="A842" t="s">
        <v>21579</v>
      </c>
      <c r="B842" t="s">
        <v>21580</v>
      </c>
      <c r="C842" t="s">
        <v>21581</v>
      </c>
      <c r="D842" s="9" t="s">
        <v>19296</v>
      </c>
      <c r="E842" s="9">
        <v>45372</v>
      </c>
      <c r="F842" s="9" t="s">
        <v>38</v>
      </c>
      <c r="G842" s="10">
        <v>44720</v>
      </c>
      <c r="H842" s="9" t="s">
        <v>21582</v>
      </c>
    </row>
    <row r="843" spans="1:8" x14ac:dyDescent="0.35">
      <c r="A843" t="s">
        <v>21583</v>
      </c>
      <c r="B843" t="s">
        <v>21584</v>
      </c>
      <c r="C843" t="s">
        <v>21585</v>
      </c>
      <c r="D843" s="9"/>
      <c r="E843" s="9"/>
      <c r="F843" s="9"/>
      <c r="G843" s="10">
        <v>44871</v>
      </c>
      <c r="H843" s="9" t="s">
        <v>21586</v>
      </c>
    </row>
    <row r="844" spans="1:8" x14ac:dyDescent="0.35">
      <c r="A844" t="s">
        <v>21587</v>
      </c>
      <c r="B844" t="s">
        <v>21588</v>
      </c>
      <c r="C844" t="s">
        <v>21589</v>
      </c>
      <c r="D844" s="9"/>
      <c r="E844" s="9"/>
      <c r="F844" s="9"/>
      <c r="G844" s="10">
        <v>45078</v>
      </c>
      <c r="H844" s="9" t="s">
        <v>21590</v>
      </c>
    </row>
    <row r="845" spans="1:8" x14ac:dyDescent="0.35">
      <c r="A845" t="s">
        <v>21591</v>
      </c>
      <c r="B845" t="s">
        <v>21592</v>
      </c>
      <c r="C845" t="s">
        <v>21593</v>
      </c>
      <c r="D845" s="9"/>
      <c r="E845" s="9"/>
      <c r="F845" s="9"/>
      <c r="G845" s="10">
        <v>44846</v>
      </c>
      <c r="H845" s="9" t="s">
        <v>21594</v>
      </c>
    </row>
    <row r="846" spans="1:8" x14ac:dyDescent="0.35">
      <c r="A846" t="s">
        <v>21595</v>
      </c>
      <c r="B846" t="s">
        <v>21596</v>
      </c>
      <c r="C846" t="s">
        <v>21597</v>
      </c>
      <c r="D846" s="9"/>
      <c r="E846" s="9"/>
      <c r="F846" s="9"/>
      <c r="G846" s="10">
        <v>45446</v>
      </c>
      <c r="H846" s="9" t="s">
        <v>21598</v>
      </c>
    </row>
    <row r="847" spans="1:8" x14ac:dyDescent="0.35">
      <c r="A847" t="s">
        <v>21599</v>
      </c>
      <c r="B847" t="s">
        <v>21600</v>
      </c>
      <c r="C847" t="s">
        <v>21601</v>
      </c>
      <c r="D847" s="9"/>
      <c r="E847" s="9"/>
      <c r="F847" s="9"/>
      <c r="G847" s="10">
        <v>44728</v>
      </c>
      <c r="H847" s="9" t="s">
        <v>21602</v>
      </c>
    </row>
    <row r="848" spans="1:8" x14ac:dyDescent="0.35">
      <c r="A848" t="s">
        <v>21603</v>
      </c>
      <c r="B848" t="s">
        <v>21604</v>
      </c>
      <c r="C848" t="s">
        <v>21605</v>
      </c>
      <c r="D848" s="9"/>
      <c r="E848" s="9"/>
      <c r="F848" s="9"/>
      <c r="G848" s="10">
        <v>45464</v>
      </c>
      <c r="H848" s="9" t="s">
        <v>21606</v>
      </c>
    </row>
    <row r="849" spans="1:8" x14ac:dyDescent="0.35">
      <c r="A849" t="s">
        <v>21607</v>
      </c>
      <c r="B849" t="s">
        <v>21608</v>
      </c>
      <c r="C849" t="s">
        <v>21609</v>
      </c>
      <c r="D849" s="9"/>
      <c r="E849" s="9"/>
      <c r="F849" s="9"/>
      <c r="G849" s="10">
        <v>45464</v>
      </c>
      <c r="H849" s="9" t="s">
        <v>21610</v>
      </c>
    </row>
    <row r="850" spans="1:8" x14ac:dyDescent="0.35">
      <c r="A850" t="s">
        <v>21611</v>
      </c>
      <c r="B850" t="s">
        <v>21612</v>
      </c>
      <c r="C850" t="s">
        <v>21613</v>
      </c>
      <c r="D850" s="9"/>
      <c r="E850" s="9"/>
      <c r="F850" s="9"/>
      <c r="G850" s="10">
        <v>45269</v>
      </c>
      <c r="H850" s="9" t="s">
        <v>21614</v>
      </c>
    </row>
    <row r="851" spans="1:8" x14ac:dyDescent="0.35">
      <c r="A851" t="s">
        <v>21615</v>
      </c>
      <c r="B851" t="s">
        <v>21616</v>
      </c>
      <c r="C851" t="s">
        <v>21617</v>
      </c>
      <c r="D851" s="9"/>
      <c r="E851" s="9"/>
      <c r="F851" s="9"/>
      <c r="G851" s="10">
        <v>45065</v>
      </c>
      <c r="H851" s="9" t="s">
        <v>21618</v>
      </c>
    </row>
    <row r="852" spans="1:8" x14ac:dyDescent="0.35">
      <c r="A852" t="s">
        <v>21619</v>
      </c>
      <c r="B852" t="s">
        <v>21620</v>
      </c>
      <c r="C852" t="s">
        <v>21621</v>
      </c>
      <c r="D852" s="9" t="s">
        <v>15820</v>
      </c>
      <c r="E852" s="9">
        <v>45511</v>
      </c>
      <c r="F852" s="9" t="s">
        <v>38</v>
      </c>
      <c r="G852" s="10">
        <v>44896</v>
      </c>
      <c r="H852" s="9" t="s">
        <v>17264</v>
      </c>
    </row>
    <row r="853" spans="1:8" x14ac:dyDescent="0.35">
      <c r="A853" t="s">
        <v>21622</v>
      </c>
      <c r="B853" t="s">
        <v>21623</v>
      </c>
      <c r="C853" t="s">
        <v>21624</v>
      </c>
      <c r="D853" s="9"/>
      <c r="E853" s="9"/>
      <c r="F853" s="9"/>
      <c r="G853" s="10">
        <v>44739</v>
      </c>
      <c r="H853" s="9" t="s">
        <v>21625</v>
      </c>
    </row>
    <row r="854" spans="1:8" x14ac:dyDescent="0.35">
      <c r="A854" t="s">
        <v>21626</v>
      </c>
      <c r="B854" t="s">
        <v>21627</v>
      </c>
      <c r="C854" t="s">
        <v>21628</v>
      </c>
      <c r="D854" s="9"/>
      <c r="E854" s="9"/>
      <c r="F854" s="9"/>
      <c r="G854" s="10">
        <v>44883</v>
      </c>
      <c r="H854" s="9" t="s">
        <v>657</v>
      </c>
    </row>
    <row r="855" spans="1:8" x14ac:dyDescent="0.35">
      <c r="A855" t="s">
        <v>21629</v>
      </c>
      <c r="B855" t="s">
        <v>21630</v>
      </c>
      <c r="C855" t="s">
        <v>21631</v>
      </c>
      <c r="D855" s="9"/>
      <c r="E855" s="9"/>
      <c r="F855" s="9"/>
      <c r="G855" s="10">
        <v>45077</v>
      </c>
      <c r="H855" s="9" t="s">
        <v>21632</v>
      </c>
    </row>
    <row r="856" spans="1:8" x14ac:dyDescent="0.35">
      <c r="A856" t="s">
        <v>21633</v>
      </c>
      <c r="B856" t="s">
        <v>21634</v>
      </c>
      <c r="C856" t="s">
        <v>21635</v>
      </c>
      <c r="D856" s="9"/>
      <c r="E856" s="9"/>
      <c r="F856" s="9"/>
      <c r="G856" s="10">
        <v>44645</v>
      </c>
      <c r="H856" s="9" t="s">
        <v>21636</v>
      </c>
    </row>
    <row r="857" spans="1:8" x14ac:dyDescent="0.35">
      <c r="A857" t="s">
        <v>21637</v>
      </c>
      <c r="B857" t="s">
        <v>21638</v>
      </c>
      <c r="C857" t="s">
        <v>21639</v>
      </c>
      <c r="D857" s="9"/>
      <c r="E857" s="9"/>
      <c r="F857" s="9"/>
      <c r="G857" s="10">
        <v>44694</v>
      </c>
      <c r="H857" s="9" t="s">
        <v>21640</v>
      </c>
    </row>
    <row r="858" spans="1:8" x14ac:dyDescent="0.35">
      <c r="A858" t="s">
        <v>21641</v>
      </c>
      <c r="B858" t="s">
        <v>21642</v>
      </c>
      <c r="C858" t="s">
        <v>21643</v>
      </c>
      <c r="D858" s="9"/>
      <c r="E858" s="9"/>
      <c r="F858" s="9"/>
      <c r="G858" s="10">
        <v>45439</v>
      </c>
      <c r="H858" s="9" t="s">
        <v>21644</v>
      </c>
    </row>
    <row r="859" spans="1:8" x14ac:dyDescent="0.35">
      <c r="A859" t="s">
        <v>21645</v>
      </c>
      <c r="B859" t="s">
        <v>21646</v>
      </c>
      <c r="C859" t="s">
        <v>21647</v>
      </c>
      <c r="D859" s="9"/>
      <c r="E859" s="9"/>
      <c r="F859" s="9"/>
      <c r="G859" s="10">
        <v>44803</v>
      </c>
      <c r="H859" s="9" t="s">
        <v>21648</v>
      </c>
    </row>
    <row r="860" spans="1:8" x14ac:dyDescent="0.35">
      <c r="A860" t="s">
        <v>21649</v>
      </c>
      <c r="B860" t="s">
        <v>21650</v>
      </c>
      <c r="C860" t="s">
        <v>21651</v>
      </c>
      <c r="D860" s="9"/>
      <c r="E860" s="9"/>
      <c r="F860" s="9"/>
      <c r="G860" s="10">
        <v>44705</v>
      </c>
      <c r="H860" s="9" t="s">
        <v>21652</v>
      </c>
    </row>
    <row r="861" spans="1:8" x14ac:dyDescent="0.35">
      <c r="A861" t="s">
        <v>21653</v>
      </c>
      <c r="B861" t="s">
        <v>21654</v>
      </c>
      <c r="C861" t="s">
        <v>21655</v>
      </c>
      <c r="D861" s="9"/>
      <c r="E861" s="9"/>
      <c r="F861" s="9"/>
      <c r="G861" s="10">
        <v>45072</v>
      </c>
      <c r="H861" s="9" t="s">
        <v>21656</v>
      </c>
    </row>
    <row r="862" spans="1:8" x14ac:dyDescent="0.35">
      <c r="A862" t="s">
        <v>21657</v>
      </c>
      <c r="B862" t="s">
        <v>21658</v>
      </c>
      <c r="C862" t="s">
        <v>21659</v>
      </c>
      <c r="D862" s="9"/>
      <c r="E862" s="9"/>
      <c r="F862" s="9"/>
      <c r="G862" s="10">
        <v>45438</v>
      </c>
      <c r="H862" s="9" t="s">
        <v>21660</v>
      </c>
    </row>
    <row r="863" spans="1:8" x14ac:dyDescent="0.35">
      <c r="A863" t="s">
        <v>21661</v>
      </c>
      <c r="B863" t="s">
        <v>21662</v>
      </c>
      <c r="C863" t="s">
        <v>21621</v>
      </c>
      <c r="D863" s="9" t="s">
        <v>15820</v>
      </c>
      <c r="E863" s="9">
        <v>45511</v>
      </c>
      <c r="F863" s="9" t="s">
        <v>38</v>
      </c>
      <c r="G863" s="10">
        <v>45114</v>
      </c>
      <c r="H863" s="9" t="s">
        <v>16852</v>
      </c>
    </row>
    <row r="864" spans="1:8" x14ac:dyDescent="0.35">
      <c r="A864" t="s">
        <v>21663</v>
      </c>
      <c r="B864" t="s">
        <v>21664</v>
      </c>
      <c r="C864" t="s">
        <v>21665</v>
      </c>
      <c r="D864" s="9"/>
      <c r="E864" s="9"/>
      <c r="F864" s="9"/>
      <c r="G864" s="10">
        <v>44960</v>
      </c>
      <c r="H864" s="9" t="s">
        <v>21666</v>
      </c>
    </row>
    <row r="865" spans="1:8" x14ac:dyDescent="0.35">
      <c r="A865" t="s">
        <v>21667</v>
      </c>
      <c r="B865" t="s">
        <v>21668</v>
      </c>
      <c r="C865" t="s">
        <v>21669</v>
      </c>
      <c r="D865" s="9"/>
      <c r="E865" s="9"/>
      <c r="F865" s="9"/>
      <c r="G865" s="10">
        <v>44704</v>
      </c>
      <c r="H865" s="9" t="s">
        <v>21670</v>
      </c>
    </row>
    <row r="866" spans="1:8" x14ac:dyDescent="0.35">
      <c r="A866" t="s">
        <v>21671</v>
      </c>
      <c r="B866" t="s">
        <v>21672</v>
      </c>
      <c r="C866" t="s">
        <v>21673</v>
      </c>
      <c r="D866" s="9"/>
      <c r="E866" s="9"/>
      <c r="F866" s="9"/>
      <c r="G866" s="10">
        <v>44707</v>
      </c>
      <c r="H866" s="9" t="s">
        <v>21674</v>
      </c>
    </row>
    <row r="867" spans="1:8" x14ac:dyDescent="0.35">
      <c r="A867" t="s">
        <v>21675</v>
      </c>
      <c r="B867" t="s">
        <v>21676</v>
      </c>
      <c r="C867" t="s">
        <v>21677</v>
      </c>
      <c r="D867" s="9" t="s">
        <v>16897</v>
      </c>
      <c r="E867" s="9">
        <v>45551</v>
      </c>
      <c r="F867" s="9" t="s">
        <v>38</v>
      </c>
      <c r="G867" s="10">
        <v>44810</v>
      </c>
      <c r="H867" s="9" t="s">
        <v>21678</v>
      </c>
    </row>
    <row r="868" spans="1:8" x14ac:dyDescent="0.35">
      <c r="A868" t="s">
        <v>21679</v>
      </c>
      <c r="B868" t="s">
        <v>21680</v>
      </c>
      <c r="C868" t="s">
        <v>21681</v>
      </c>
      <c r="D868" s="9"/>
      <c r="E868" s="9"/>
      <c r="F868" s="9"/>
      <c r="G868" s="10">
        <v>45063</v>
      </c>
      <c r="H868" s="9" t="s">
        <v>21682</v>
      </c>
    </row>
    <row r="869" spans="1:8" x14ac:dyDescent="0.35">
      <c r="A869" t="s">
        <v>21683</v>
      </c>
      <c r="B869" t="s">
        <v>21684</v>
      </c>
      <c r="C869" t="s">
        <v>21685</v>
      </c>
      <c r="D869" s="9"/>
      <c r="E869" s="9"/>
      <c r="F869" s="9"/>
      <c r="G869" s="10">
        <v>45437</v>
      </c>
      <c r="H869" s="9" t="s">
        <v>16852</v>
      </c>
    </row>
    <row r="870" spans="1:8" x14ac:dyDescent="0.35">
      <c r="A870" t="s">
        <v>21686</v>
      </c>
      <c r="B870" t="s">
        <v>21687</v>
      </c>
      <c r="C870" t="s">
        <v>21688</v>
      </c>
      <c r="D870" s="9"/>
      <c r="E870" s="9"/>
      <c r="F870" s="9"/>
      <c r="G870" s="10">
        <v>44705</v>
      </c>
      <c r="H870" s="9" t="s">
        <v>21689</v>
      </c>
    </row>
    <row r="871" spans="1:8" x14ac:dyDescent="0.35">
      <c r="A871" t="s">
        <v>21690</v>
      </c>
      <c r="B871" t="s">
        <v>21691</v>
      </c>
      <c r="C871" t="s">
        <v>21692</v>
      </c>
      <c r="D871" s="9"/>
      <c r="E871" s="9"/>
      <c r="F871" s="9"/>
      <c r="G871" s="10">
        <v>44874</v>
      </c>
      <c r="H871" s="9" t="s">
        <v>21693</v>
      </c>
    </row>
    <row r="872" spans="1:8" x14ac:dyDescent="0.35">
      <c r="A872" t="s">
        <v>21694</v>
      </c>
      <c r="B872" t="s">
        <v>21695</v>
      </c>
      <c r="C872" t="s">
        <v>21696</v>
      </c>
      <c r="D872" s="9" t="s">
        <v>21697</v>
      </c>
      <c r="E872" s="9">
        <v>45000</v>
      </c>
      <c r="F872" s="9" t="s">
        <v>38</v>
      </c>
      <c r="G872" s="10">
        <v>44701</v>
      </c>
      <c r="H872" s="9" t="s">
        <v>17117</v>
      </c>
    </row>
    <row r="873" spans="1:8" x14ac:dyDescent="0.35">
      <c r="A873" t="s">
        <v>21698</v>
      </c>
      <c r="B873" t="s">
        <v>21699</v>
      </c>
      <c r="C873" t="s">
        <v>21700</v>
      </c>
      <c r="D873" s="9"/>
      <c r="E873" s="9"/>
      <c r="F873" s="9"/>
      <c r="G873" s="10">
        <v>44698</v>
      </c>
      <c r="H873" s="9" t="s">
        <v>21701</v>
      </c>
    </row>
    <row r="874" spans="1:8" x14ac:dyDescent="0.35">
      <c r="A874" t="s">
        <v>21702</v>
      </c>
      <c r="B874" t="s">
        <v>21703</v>
      </c>
      <c r="C874" t="s">
        <v>21704</v>
      </c>
      <c r="D874" s="9"/>
      <c r="E874" s="9"/>
      <c r="F874" s="9"/>
      <c r="G874" s="10">
        <v>44646</v>
      </c>
      <c r="H874" s="9" t="s">
        <v>21705</v>
      </c>
    </row>
    <row r="875" spans="1:8" x14ac:dyDescent="0.35">
      <c r="A875" t="s">
        <v>21706</v>
      </c>
      <c r="B875" t="s">
        <v>21707</v>
      </c>
      <c r="C875" t="s">
        <v>21708</v>
      </c>
      <c r="D875" s="9"/>
      <c r="E875" s="9"/>
      <c r="F875" s="9"/>
      <c r="G875" s="10">
        <v>44826</v>
      </c>
      <c r="H875" s="9" t="s">
        <v>21709</v>
      </c>
    </row>
    <row r="876" spans="1:8" x14ac:dyDescent="0.35">
      <c r="A876" t="s">
        <v>21710</v>
      </c>
      <c r="B876" t="s">
        <v>21711</v>
      </c>
      <c r="C876" t="s">
        <v>21712</v>
      </c>
      <c r="D876" s="9"/>
      <c r="E876" s="9"/>
      <c r="F876" s="9"/>
      <c r="G876" s="10">
        <v>45047</v>
      </c>
      <c r="H876" s="9" t="s">
        <v>21713</v>
      </c>
    </row>
    <row r="877" spans="1:8" x14ac:dyDescent="0.35">
      <c r="A877" t="s">
        <v>21714</v>
      </c>
      <c r="B877" t="s">
        <v>21715</v>
      </c>
      <c r="C877" t="s">
        <v>21716</v>
      </c>
      <c r="D877" s="9" t="s">
        <v>21717</v>
      </c>
      <c r="E877" s="9">
        <v>45217</v>
      </c>
      <c r="F877" s="9" t="s">
        <v>38</v>
      </c>
      <c r="G877" s="10">
        <v>44799</v>
      </c>
      <c r="H877" s="9" t="s">
        <v>21718</v>
      </c>
    </row>
    <row r="878" spans="1:8" x14ac:dyDescent="0.35">
      <c r="A878" t="s">
        <v>21719</v>
      </c>
      <c r="B878" t="s">
        <v>21720</v>
      </c>
      <c r="C878" t="s">
        <v>21721</v>
      </c>
      <c r="D878" s="9"/>
      <c r="E878" s="9"/>
      <c r="F878" s="9"/>
      <c r="G878" s="10">
        <v>45436</v>
      </c>
      <c r="H878" s="9" t="s">
        <v>20279</v>
      </c>
    </row>
    <row r="879" spans="1:8" x14ac:dyDescent="0.35">
      <c r="A879" t="s">
        <v>21722</v>
      </c>
      <c r="B879" t="s">
        <v>21723</v>
      </c>
      <c r="C879" t="s">
        <v>20278</v>
      </c>
      <c r="D879" s="9"/>
      <c r="E879" s="9"/>
      <c r="F879" s="9"/>
      <c r="G879" s="10">
        <v>45436</v>
      </c>
      <c r="H879" s="9" t="s">
        <v>20279</v>
      </c>
    </row>
    <row r="880" spans="1:8" x14ac:dyDescent="0.35">
      <c r="A880" t="s">
        <v>21724</v>
      </c>
      <c r="B880" t="s">
        <v>21725</v>
      </c>
      <c r="C880" t="s">
        <v>21726</v>
      </c>
      <c r="D880" s="9"/>
      <c r="E880" s="9"/>
      <c r="F880" s="9"/>
      <c r="G880" s="10">
        <v>44658</v>
      </c>
      <c r="H880" s="9" t="s">
        <v>21727</v>
      </c>
    </row>
    <row r="881" spans="1:8" x14ac:dyDescent="0.35">
      <c r="A881" t="s">
        <v>21728</v>
      </c>
      <c r="B881" t="s">
        <v>21729</v>
      </c>
      <c r="C881" t="s">
        <v>21730</v>
      </c>
      <c r="D881" s="9"/>
      <c r="E881" s="9"/>
      <c r="F881" s="9"/>
      <c r="G881" s="10">
        <v>45068</v>
      </c>
      <c r="H881" s="9" t="s">
        <v>21731</v>
      </c>
    </row>
    <row r="882" spans="1:8" x14ac:dyDescent="0.35">
      <c r="A882" t="s">
        <v>21732</v>
      </c>
      <c r="B882" t="s">
        <v>21733</v>
      </c>
      <c r="C882" t="s">
        <v>21734</v>
      </c>
      <c r="D882" s="9" t="s">
        <v>21735</v>
      </c>
      <c r="E882" s="9">
        <v>45868</v>
      </c>
      <c r="F882" s="9" t="s">
        <v>38</v>
      </c>
      <c r="G882" s="10">
        <v>45437</v>
      </c>
      <c r="H882" s="9" t="s">
        <v>21736</v>
      </c>
    </row>
    <row r="883" spans="1:8" x14ac:dyDescent="0.35">
      <c r="A883" t="s">
        <v>21737</v>
      </c>
      <c r="B883" t="s">
        <v>21738</v>
      </c>
      <c r="C883" t="s">
        <v>21739</v>
      </c>
      <c r="D883" s="9" t="s">
        <v>629</v>
      </c>
      <c r="E883" s="9">
        <v>45539</v>
      </c>
      <c r="F883" s="9" t="s">
        <v>38</v>
      </c>
      <c r="G883" s="10">
        <v>45437</v>
      </c>
      <c r="H883" s="9" t="s">
        <v>21740</v>
      </c>
    </row>
    <row r="884" spans="1:8" x14ac:dyDescent="0.35">
      <c r="A884" t="s">
        <v>21741</v>
      </c>
      <c r="B884" t="s">
        <v>21742</v>
      </c>
      <c r="C884" t="s">
        <v>21743</v>
      </c>
      <c r="D884" s="9"/>
      <c r="E884" s="9"/>
      <c r="F884" s="9"/>
      <c r="G884" s="10">
        <v>44680</v>
      </c>
      <c r="H884" s="9" t="s">
        <v>21744</v>
      </c>
    </row>
    <row r="885" spans="1:8" x14ac:dyDescent="0.35">
      <c r="A885" t="s">
        <v>21745</v>
      </c>
      <c r="B885" t="s">
        <v>21746</v>
      </c>
      <c r="C885" t="s">
        <v>21747</v>
      </c>
      <c r="D885" s="9"/>
      <c r="E885" s="9"/>
      <c r="F885" s="9"/>
      <c r="G885" s="10">
        <v>45440</v>
      </c>
      <c r="H885" s="9" t="s">
        <v>21748</v>
      </c>
    </row>
    <row r="886" spans="1:8" x14ac:dyDescent="0.35">
      <c r="A886" t="s">
        <v>21749</v>
      </c>
      <c r="B886" t="s">
        <v>21750</v>
      </c>
      <c r="C886" t="s">
        <v>21751</v>
      </c>
      <c r="D886" s="9"/>
      <c r="E886" s="9"/>
      <c r="F886" s="9"/>
      <c r="G886" s="10">
        <v>45069</v>
      </c>
      <c r="H886" s="9" t="s">
        <v>21752</v>
      </c>
    </row>
    <row r="887" spans="1:8" x14ac:dyDescent="0.35">
      <c r="A887" t="s">
        <v>21753</v>
      </c>
      <c r="B887" t="s">
        <v>21754</v>
      </c>
      <c r="C887" t="s">
        <v>21755</v>
      </c>
      <c r="D887" s="9"/>
      <c r="E887" s="9"/>
      <c r="F887" s="9"/>
      <c r="G887" s="10">
        <v>44694</v>
      </c>
      <c r="H887" s="9" t="s">
        <v>17264</v>
      </c>
    </row>
    <row r="888" spans="1:8" x14ac:dyDescent="0.35">
      <c r="A888" t="s">
        <v>21756</v>
      </c>
      <c r="B888" t="s">
        <v>21757</v>
      </c>
      <c r="C888" t="s">
        <v>21758</v>
      </c>
      <c r="D888" s="9"/>
      <c r="E888" s="9"/>
      <c r="F888" s="9"/>
      <c r="G888" s="10">
        <v>45082</v>
      </c>
      <c r="H888" s="9" t="s">
        <v>21759</v>
      </c>
    </row>
    <row r="889" spans="1:8" x14ac:dyDescent="0.35">
      <c r="A889" t="s">
        <v>21760</v>
      </c>
      <c r="B889" t="s">
        <v>21761</v>
      </c>
      <c r="C889" t="s">
        <v>21762</v>
      </c>
      <c r="D889" s="9"/>
      <c r="E889" s="9"/>
      <c r="F889" s="9"/>
      <c r="G889" s="10">
        <v>45062</v>
      </c>
      <c r="H889" s="9" t="s">
        <v>21763</v>
      </c>
    </row>
    <row r="890" spans="1:8" x14ac:dyDescent="0.35">
      <c r="A890" t="s">
        <v>21764</v>
      </c>
      <c r="B890" t="s">
        <v>21765</v>
      </c>
      <c r="C890" t="s">
        <v>21766</v>
      </c>
      <c r="D890" s="9" t="s">
        <v>16212</v>
      </c>
      <c r="E890" s="9">
        <v>45510</v>
      </c>
      <c r="F890" s="9" t="s">
        <v>38</v>
      </c>
      <c r="G890" s="10">
        <v>44795</v>
      </c>
      <c r="H890" s="9" t="s">
        <v>21767</v>
      </c>
    </row>
    <row r="891" spans="1:8" x14ac:dyDescent="0.35">
      <c r="A891" t="s">
        <v>21768</v>
      </c>
      <c r="B891" t="s">
        <v>21769</v>
      </c>
      <c r="C891" t="s">
        <v>21770</v>
      </c>
      <c r="D891" s="9"/>
      <c r="E891" s="9"/>
      <c r="F891" s="9"/>
      <c r="G891" s="10">
        <v>44676</v>
      </c>
      <c r="H891" s="9" t="s">
        <v>21771</v>
      </c>
    </row>
    <row r="892" spans="1:8" x14ac:dyDescent="0.35">
      <c r="A892" t="s">
        <v>21772</v>
      </c>
      <c r="B892" t="s">
        <v>21773</v>
      </c>
      <c r="C892" t="s">
        <v>21774</v>
      </c>
      <c r="D892" s="9"/>
      <c r="E892" s="9"/>
      <c r="F892" s="9"/>
      <c r="G892" s="10">
        <v>44655</v>
      </c>
      <c r="H892" s="9" t="s">
        <v>21775</v>
      </c>
    </row>
    <row r="893" spans="1:8" x14ac:dyDescent="0.35">
      <c r="A893" t="s">
        <v>21776</v>
      </c>
      <c r="B893" t="s">
        <v>21777</v>
      </c>
      <c r="C893" t="s">
        <v>21778</v>
      </c>
      <c r="D893" s="9"/>
      <c r="E893" s="9"/>
      <c r="F893" s="9"/>
      <c r="G893" s="10">
        <v>45048</v>
      </c>
      <c r="H893" s="9" t="s">
        <v>21779</v>
      </c>
    </row>
    <row r="894" spans="1:8" x14ac:dyDescent="0.35">
      <c r="A894" t="s">
        <v>21780</v>
      </c>
      <c r="B894" t="s">
        <v>21781</v>
      </c>
      <c r="C894" t="s">
        <v>21782</v>
      </c>
      <c r="D894" s="9"/>
      <c r="E894" s="9"/>
      <c r="F894" s="9"/>
      <c r="G894" s="10">
        <v>45048</v>
      </c>
      <c r="H894" s="9" t="s">
        <v>21783</v>
      </c>
    </row>
    <row r="895" spans="1:8" x14ac:dyDescent="0.35">
      <c r="A895" t="s">
        <v>21784</v>
      </c>
      <c r="B895" t="s">
        <v>21785</v>
      </c>
      <c r="C895" t="s">
        <v>21786</v>
      </c>
      <c r="D895" s="9"/>
      <c r="E895" s="9"/>
      <c r="F895" s="9"/>
      <c r="G895" s="10">
        <v>44795</v>
      </c>
      <c r="H895" s="9" t="s">
        <v>21787</v>
      </c>
    </row>
    <row r="896" spans="1:8" x14ac:dyDescent="0.35">
      <c r="A896" t="s">
        <v>21788</v>
      </c>
      <c r="B896" t="s">
        <v>21789</v>
      </c>
      <c r="C896" t="s">
        <v>21790</v>
      </c>
      <c r="D896" s="9" t="s">
        <v>21791</v>
      </c>
      <c r="E896" s="9">
        <v>44960</v>
      </c>
      <c r="F896" s="9" t="s">
        <v>38</v>
      </c>
      <c r="G896" s="10">
        <v>44795</v>
      </c>
      <c r="H896" s="9" t="s">
        <v>21792</v>
      </c>
    </row>
    <row r="897" spans="1:8" x14ac:dyDescent="0.35">
      <c r="A897" t="s">
        <v>21793</v>
      </c>
      <c r="B897" t="s">
        <v>21794</v>
      </c>
      <c r="C897" t="s">
        <v>21795</v>
      </c>
      <c r="D897" s="9"/>
      <c r="E897" s="9"/>
      <c r="F897" s="9"/>
      <c r="G897" s="10">
        <v>45440</v>
      </c>
      <c r="H897" s="9" t="s">
        <v>21796</v>
      </c>
    </row>
    <row r="898" spans="1:8" x14ac:dyDescent="0.35">
      <c r="A898" t="s">
        <v>21797</v>
      </c>
      <c r="B898" t="s">
        <v>21798</v>
      </c>
      <c r="C898" t="s">
        <v>21799</v>
      </c>
      <c r="D898" s="9"/>
      <c r="E898" s="9"/>
      <c r="F898" s="9"/>
      <c r="G898" s="10">
        <v>44803</v>
      </c>
      <c r="H898" s="9" t="s">
        <v>21800</v>
      </c>
    </row>
    <row r="899" spans="1:8" x14ac:dyDescent="0.35">
      <c r="A899" t="s">
        <v>21801</v>
      </c>
      <c r="B899" t="s">
        <v>21802</v>
      </c>
      <c r="C899" t="s">
        <v>21803</v>
      </c>
      <c r="D899" s="9"/>
      <c r="E899" s="9"/>
      <c r="F899" s="9"/>
      <c r="G899" s="10">
        <v>44636</v>
      </c>
      <c r="H899" s="9" t="s">
        <v>21804</v>
      </c>
    </row>
    <row r="900" spans="1:8" x14ac:dyDescent="0.35">
      <c r="A900" t="s">
        <v>21805</v>
      </c>
      <c r="B900" t="s">
        <v>21806</v>
      </c>
      <c r="C900" t="s">
        <v>21807</v>
      </c>
      <c r="D900" s="9"/>
      <c r="E900" s="9"/>
      <c r="F900" s="9"/>
      <c r="G900" s="10">
        <v>45001</v>
      </c>
      <c r="H900" s="9" t="s">
        <v>21808</v>
      </c>
    </row>
    <row r="901" spans="1:8" x14ac:dyDescent="0.35">
      <c r="A901" t="s">
        <v>21809</v>
      </c>
      <c r="B901" t="s">
        <v>21810</v>
      </c>
      <c r="C901" t="s">
        <v>21811</v>
      </c>
      <c r="D901" s="9"/>
      <c r="E901" s="9"/>
      <c r="F901" s="9"/>
      <c r="G901" s="10">
        <v>45027</v>
      </c>
      <c r="H901" s="9" t="s">
        <v>21812</v>
      </c>
    </row>
    <row r="902" spans="1:8" x14ac:dyDescent="0.35">
      <c r="A902" t="s">
        <v>21813</v>
      </c>
      <c r="B902" t="s">
        <v>21814</v>
      </c>
      <c r="C902" t="s">
        <v>21815</v>
      </c>
      <c r="D902" s="9"/>
      <c r="E902" s="9"/>
      <c r="F902" s="9"/>
      <c r="G902" s="10">
        <v>45057</v>
      </c>
      <c r="H902" s="9" t="s">
        <v>21816</v>
      </c>
    </row>
    <row r="903" spans="1:8" x14ac:dyDescent="0.35">
      <c r="A903" t="s">
        <v>21817</v>
      </c>
      <c r="B903" t="s">
        <v>21818</v>
      </c>
      <c r="C903" t="s">
        <v>21819</v>
      </c>
      <c r="D903" s="9"/>
      <c r="E903" s="9"/>
      <c r="F903" s="9"/>
      <c r="G903" s="10">
        <v>44705</v>
      </c>
      <c r="H903" s="9" t="s">
        <v>21820</v>
      </c>
    </row>
    <row r="904" spans="1:8" x14ac:dyDescent="0.35">
      <c r="A904" t="s">
        <v>21821</v>
      </c>
      <c r="B904" t="s">
        <v>21822</v>
      </c>
      <c r="C904" t="s">
        <v>21823</v>
      </c>
      <c r="D904" s="9"/>
      <c r="E904" s="9"/>
      <c r="F904" s="9"/>
      <c r="G904" s="10">
        <v>45049</v>
      </c>
      <c r="H904" s="9" t="s">
        <v>21824</v>
      </c>
    </row>
    <row r="905" spans="1:8" x14ac:dyDescent="0.35">
      <c r="A905" t="s">
        <v>21825</v>
      </c>
      <c r="B905" t="s">
        <v>21826</v>
      </c>
      <c r="C905" t="s">
        <v>22194</v>
      </c>
      <c r="D905" s="9"/>
      <c r="E905" s="9"/>
      <c r="F905" s="9"/>
      <c r="G905" s="10">
        <v>44655</v>
      </c>
      <c r="H905" s="9" t="s">
        <v>21759</v>
      </c>
    </row>
    <row r="906" spans="1:8" x14ac:dyDescent="0.35">
      <c r="A906" t="s">
        <v>21827</v>
      </c>
      <c r="B906" t="s">
        <v>21828</v>
      </c>
      <c r="C906" t="s">
        <v>22195</v>
      </c>
      <c r="D906" s="9" t="s">
        <v>666</v>
      </c>
      <c r="E906" s="9">
        <v>45496</v>
      </c>
      <c r="F906" s="9" t="s">
        <v>44</v>
      </c>
      <c r="G906" s="10">
        <v>45061</v>
      </c>
      <c r="H906" s="9" t="s">
        <v>21829</v>
      </c>
    </row>
    <row r="907" spans="1:8" x14ac:dyDescent="0.35">
      <c r="A907" t="s">
        <v>21830</v>
      </c>
      <c r="B907" t="s">
        <v>21831</v>
      </c>
      <c r="C907" t="s">
        <v>22196</v>
      </c>
      <c r="D907" s="9" t="s">
        <v>17518</v>
      </c>
      <c r="E907" s="9">
        <v>45526</v>
      </c>
      <c r="F907" s="9" t="s">
        <v>38</v>
      </c>
      <c r="G907" s="10">
        <v>45072</v>
      </c>
      <c r="H907" s="9" t="s">
        <v>21832</v>
      </c>
    </row>
    <row r="908" spans="1:8" x14ac:dyDescent="0.35">
      <c r="A908" t="s">
        <v>21833</v>
      </c>
      <c r="B908" t="s">
        <v>21834</v>
      </c>
      <c r="C908" t="s">
        <v>40</v>
      </c>
      <c r="D908" s="9"/>
      <c r="E908" s="9"/>
      <c r="F908" s="9"/>
      <c r="G908" s="10">
        <v>45440</v>
      </c>
      <c r="H908" s="9" t="s">
        <v>21835</v>
      </c>
    </row>
    <row r="909" spans="1:8" x14ac:dyDescent="0.35">
      <c r="A909" t="s">
        <v>21836</v>
      </c>
      <c r="B909" t="s">
        <v>21837</v>
      </c>
      <c r="C909" t="s">
        <v>40</v>
      </c>
      <c r="D909" s="9"/>
      <c r="E909" s="9"/>
      <c r="F909" s="9"/>
      <c r="G909" s="10">
        <v>45440</v>
      </c>
      <c r="H909" s="9" t="s">
        <v>21838</v>
      </c>
    </row>
    <row r="910" spans="1:8" x14ac:dyDescent="0.35">
      <c r="A910" t="s">
        <v>21839</v>
      </c>
      <c r="B910" t="s">
        <v>21840</v>
      </c>
      <c r="C910" t="s">
        <v>40</v>
      </c>
      <c r="D910" s="9"/>
      <c r="E910" s="9"/>
      <c r="F910" s="9"/>
      <c r="G910" s="10">
        <v>44750</v>
      </c>
      <c r="H910" s="9" t="s">
        <v>21841</v>
      </c>
    </row>
    <row r="911" spans="1:8" x14ac:dyDescent="0.35">
      <c r="A911" t="s">
        <v>21842</v>
      </c>
      <c r="B911" t="s">
        <v>21843</v>
      </c>
      <c r="C911" t="s">
        <v>40</v>
      </c>
      <c r="D911" s="9"/>
      <c r="E911" s="9"/>
      <c r="F911" s="9"/>
      <c r="G911" s="10">
        <v>44635</v>
      </c>
      <c r="H911" s="9" t="s">
        <v>21844</v>
      </c>
    </row>
    <row r="912" spans="1:8" x14ac:dyDescent="0.35">
      <c r="A912" t="s">
        <v>21845</v>
      </c>
      <c r="B912" t="s">
        <v>21846</v>
      </c>
      <c r="C912" t="s">
        <v>21847</v>
      </c>
      <c r="D912" s="9"/>
      <c r="E912" s="9"/>
      <c r="F912" s="9"/>
      <c r="G912" s="10">
        <v>44705</v>
      </c>
      <c r="H912" s="9" t="s">
        <v>21848</v>
      </c>
    </row>
    <row r="913" spans="1:8" x14ac:dyDescent="0.35">
      <c r="A913" t="s">
        <v>21849</v>
      </c>
      <c r="B913" t="s">
        <v>21850</v>
      </c>
      <c r="C913" t="s">
        <v>21851</v>
      </c>
      <c r="D913" s="9" t="s">
        <v>21852</v>
      </c>
      <c r="E913" s="9">
        <v>44734</v>
      </c>
      <c r="F913" s="9" t="s">
        <v>38</v>
      </c>
      <c r="G913" s="10">
        <v>44617</v>
      </c>
      <c r="H913" s="9" t="s">
        <v>21853</v>
      </c>
    </row>
    <row r="914" spans="1:8" x14ac:dyDescent="0.35">
      <c r="A914" t="s">
        <v>21854</v>
      </c>
      <c r="B914" t="s">
        <v>21855</v>
      </c>
      <c r="C914" t="s">
        <v>21856</v>
      </c>
      <c r="D914" s="9"/>
      <c r="E914" s="9"/>
      <c r="F914" s="9"/>
      <c r="G914" s="10">
        <v>44631</v>
      </c>
      <c r="H914" s="9" t="s">
        <v>21857</v>
      </c>
    </row>
    <row r="915" spans="1:8" x14ac:dyDescent="0.35">
      <c r="A915" t="s">
        <v>21858</v>
      </c>
      <c r="B915" t="s">
        <v>21859</v>
      </c>
      <c r="C915" t="s">
        <v>21860</v>
      </c>
      <c r="D915" s="9"/>
      <c r="E915" s="9"/>
      <c r="F915" s="9"/>
      <c r="G915" s="10">
        <v>45176</v>
      </c>
      <c r="H915" s="9" t="s">
        <v>21861</v>
      </c>
    </row>
    <row r="916" spans="1:8" x14ac:dyDescent="0.35">
      <c r="A916" t="s">
        <v>21862</v>
      </c>
      <c r="B916" t="s">
        <v>21863</v>
      </c>
      <c r="C916" t="s">
        <v>21864</v>
      </c>
      <c r="D916" s="9"/>
      <c r="E916" s="9"/>
      <c r="F916" s="9"/>
      <c r="G916" s="10">
        <v>45441</v>
      </c>
      <c r="H916" s="9" t="s">
        <v>21865</v>
      </c>
    </row>
    <row r="917" spans="1:8" x14ac:dyDescent="0.35">
      <c r="A917" t="s">
        <v>21866</v>
      </c>
      <c r="B917" t="s">
        <v>21867</v>
      </c>
      <c r="C917" t="s">
        <v>21868</v>
      </c>
      <c r="D917" s="9"/>
      <c r="E917" s="9"/>
      <c r="F917" s="9"/>
      <c r="G917" s="10">
        <v>45441</v>
      </c>
      <c r="H917" s="9" t="s">
        <v>21869</v>
      </c>
    </row>
    <row r="918" spans="1:8" x14ac:dyDescent="0.35">
      <c r="A918" t="s">
        <v>21870</v>
      </c>
      <c r="B918" t="s">
        <v>21871</v>
      </c>
      <c r="C918" t="s">
        <v>21872</v>
      </c>
      <c r="D918" s="9" t="s">
        <v>629</v>
      </c>
      <c r="E918" s="9">
        <v>45429</v>
      </c>
      <c r="F918" s="9" t="s">
        <v>38</v>
      </c>
      <c r="G918" s="10">
        <v>45377</v>
      </c>
      <c r="H918" s="9" t="s">
        <v>16788</v>
      </c>
    </row>
    <row r="919" spans="1:8" x14ac:dyDescent="0.35">
      <c r="A919" t="s">
        <v>21873</v>
      </c>
      <c r="B919" t="s">
        <v>21874</v>
      </c>
      <c r="C919" t="s">
        <v>20806</v>
      </c>
      <c r="D919" s="9"/>
      <c r="E919" s="9"/>
      <c r="F919" s="9"/>
      <c r="G919" s="10">
        <v>45435</v>
      </c>
      <c r="H919" s="9" t="s">
        <v>21875</v>
      </c>
    </row>
    <row r="920" spans="1:8" x14ac:dyDescent="0.35">
      <c r="A920" t="s">
        <v>21876</v>
      </c>
      <c r="B920" t="s">
        <v>21877</v>
      </c>
      <c r="C920" t="s">
        <v>21878</v>
      </c>
      <c r="D920" s="9"/>
      <c r="E920" s="9"/>
      <c r="F920" s="9"/>
      <c r="G920" s="10">
        <v>44690</v>
      </c>
      <c r="H920" s="9" t="s">
        <v>21879</v>
      </c>
    </row>
    <row r="921" spans="1:8" x14ac:dyDescent="0.35">
      <c r="A921" t="s">
        <v>21880</v>
      </c>
      <c r="B921" t="s">
        <v>21881</v>
      </c>
      <c r="C921" t="s">
        <v>19452</v>
      </c>
      <c r="D921" s="9" t="s">
        <v>21882</v>
      </c>
      <c r="E921" s="9">
        <v>45429</v>
      </c>
      <c r="F921" s="9" t="s">
        <v>38</v>
      </c>
      <c r="G921" s="10">
        <v>45197</v>
      </c>
      <c r="H921" s="9" t="s">
        <v>20640</v>
      </c>
    </row>
    <row r="922" spans="1:8" x14ac:dyDescent="0.35">
      <c r="A922" t="s">
        <v>21883</v>
      </c>
      <c r="B922" t="s">
        <v>21884</v>
      </c>
      <c r="C922" t="s">
        <v>21885</v>
      </c>
      <c r="D922" s="9"/>
      <c r="E922" s="9"/>
      <c r="F922" s="9"/>
      <c r="G922" s="10">
        <v>45057</v>
      </c>
      <c r="H922" s="9" t="s">
        <v>21886</v>
      </c>
    </row>
    <row r="923" spans="1:8" x14ac:dyDescent="0.35">
      <c r="A923" t="s">
        <v>21887</v>
      </c>
      <c r="B923" t="s">
        <v>21888</v>
      </c>
      <c r="C923" t="s">
        <v>21889</v>
      </c>
      <c r="D923" s="9"/>
      <c r="E923" s="9"/>
      <c r="F923" s="9"/>
      <c r="G923" s="10">
        <v>45058</v>
      </c>
      <c r="H923" s="9" t="s">
        <v>21890</v>
      </c>
    </row>
    <row r="924" spans="1:8" x14ac:dyDescent="0.35">
      <c r="A924" t="s">
        <v>21891</v>
      </c>
      <c r="B924" t="s">
        <v>21892</v>
      </c>
      <c r="C924" t="s">
        <v>21893</v>
      </c>
      <c r="D924" s="9"/>
      <c r="E924" s="9"/>
      <c r="F924" s="9"/>
      <c r="G924" s="10">
        <v>44641</v>
      </c>
      <c r="H924" s="9" t="s">
        <v>21894</v>
      </c>
    </row>
    <row r="925" spans="1:8" x14ac:dyDescent="0.35">
      <c r="A925" t="s">
        <v>21895</v>
      </c>
      <c r="B925" t="s">
        <v>21896</v>
      </c>
      <c r="C925" t="s">
        <v>21897</v>
      </c>
      <c r="D925" s="9"/>
      <c r="E925" s="9"/>
      <c r="F925" s="9"/>
      <c r="G925" s="10">
        <v>45436</v>
      </c>
      <c r="H925" s="9" t="s">
        <v>21898</v>
      </c>
    </row>
    <row r="926" spans="1:8" x14ac:dyDescent="0.35">
      <c r="A926" t="s">
        <v>21899</v>
      </c>
      <c r="B926" t="s">
        <v>21900</v>
      </c>
      <c r="C926" t="s">
        <v>21901</v>
      </c>
      <c r="D926" s="9"/>
      <c r="E926" s="9"/>
      <c r="F926" s="9"/>
      <c r="G926" s="10">
        <v>44608</v>
      </c>
      <c r="H926" s="9" t="s">
        <v>21902</v>
      </c>
    </row>
    <row r="927" spans="1:8" x14ac:dyDescent="0.35">
      <c r="A927" t="s">
        <v>21903</v>
      </c>
      <c r="B927" t="s">
        <v>21904</v>
      </c>
      <c r="C927" t="s">
        <v>21905</v>
      </c>
      <c r="D927" s="9"/>
      <c r="E927" s="9"/>
      <c r="F927" s="9"/>
      <c r="G927" s="10">
        <v>44771</v>
      </c>
      <c r="H927" s="9" t="s">
        <v>21906</v>
      </c>
    </row>
    <row r="928" spans="1:8" x14ac:dyDescent="0.35">
      <c r="A928" t="s">
        <v>21907</v>
      </c>
      <c r="B928" t="s">
        <v>21908</v>
      </c>
      <c r="C928" t="s">
        <v>21909</v>
      </c>
      <c r="D928" s="9"/>
      <c r="E928" s="9"/>
      <c r="F928" s="9"/>
      <c r="G928" s="10">
        <v>44791</v>
      </c>
      <c r="H928" s="9" t="s">
        <v>15940</v>
      </c>
    </row>
    <row r="929" spans="1:8" x14ac:dyDescent="0.35">
      <c r="A929" t="s">
        <v>21910</v>
      </c>
      <c r="B929" t="s">
        <v>21911</v>
      </c>
      <c r="C929" t="s">
        <v>21912</v>
      </c>
      <c r="D929" s="9"/>
      <c r="E929" s="9"/>
      <c r="F929" s="9"/>
      <c r="G929" s="10">
        <v>44791</v>
      </c>
      <c r="H929" s="9" t="s">
        <v>21913</v>
      </c>
    </row>
    <row r="930" spans="1:8" x14ac:dyDescent="0.35">
      <c r="A930" t="s">
        <v>21914</v>
      </c>
      <c r="B930" t="s">
        <v>21915</v>
      </c>
      <c r="C930" t="s">
        <v>21916</v>
      </c>
      <c r="D930" s="9"/>
      <c r="E930" s="9"/>
      <c r="F930" s="9"/>
      <c r="G930" s="10">
        <v>45437</v>
      </c>
      <c r="H930" s="9" t="s">
        <v>21917</v>
      </c>
    </row>
    <row r="931" spans="1:8" x14ac:dyDescent="0.35">
      <c r="A931" t="s">
        <v>21918</v>
      </c>
      <c r="B931" t="s">
        <v>21919</v>
      </c>
      <c r="C931" t="s">
        <v>21920</v>
      </c>
      <c r="D931" s="9"/>
      <c r="E931" s="9"/>
      <c r="F931" s="9"/>
      <c r="G931" s="10">
        <v>45419</v>
      </c>
      <c r="H931" s="9" t="s">
        <v>21921</v>
      </c>
    </row>
    <row r="932" spans="1:8" x14ac:dyDescent="0.35">
      <c r="A932" t="s">
        <v>21922</v>
      </c>
      <c r="B932" t="s">
        <v>21923</v>
      </c>
      <c r="C932" t="s">
        <v>21924</v>
      </c>
      <c r="D932" s="9"/>
      <c r="E932" s="9"/>
      <c r="F932" s="9"/>
      <c r="G932" s="10">
        <v>45438</v>
      </c>
      <c r="H932" s="9" t="s">
        <v>21925</v>
      </c>
    </row>
    <row r="933" spans="1:8" x14ac:dyDescent="0.35">
      <c r="A933" t="s">
        <v>21926</v>
      </c>
      <c r="B933" t="s">
        <v>21927</v>
      </c>
      <c r="C933" t="s">
        <v>21928</v>
      </c>
      <c r="D933" s="9"/>
      <c r="E933" s="9"/>
      <c r="F933" s="9"/>
      <c r="G933" s="10">
        <v>44694</v>
      </c>
      <c r="H933" s="9" t="s">
        <v>21929</v>
      </c>
    </row>
    <row r="934" spans="1:8" x14ac:dyDescent="0.35">
      <c r="A934" t="s">
        <v>21930</v>
      </c>
      <c r="B934" t="s">
        <v>21931</v>
      </c>
      <c r="C934" t="s">
        <v>21932</v>
      </c>
      <c r="D934" s="9" t="s">
        <v>46</v>
      </c>
      <c r="E934" s="9">
        <v>44869</v>
      </c>
      <c r="F934" s="9" t="s">
        <v>38</v>
      </c>
      <c r="G934" s="10">
        <v>44776</v>
      </c>
      <c r="H934" s="9" t="s">
        <v>21933</v>
      </c>
    </row>
    <row r="935" spans="1:8" x14ac:dyDescent="0.35">
      <c r="A935" t="s">
        <v>21934</v>
      </c>
      <c r="B935" t="s">
        <v>21935</v>
      </c>
      <c r="C935" t="s">
        <v>21936</v>
      </c>
      <c r="D935" s="9"/>
      <c r="E935" s="9"/>
      <c r="F935" s="9"/>
      <c r="G935" s="10">
        <v>45044</v>
      </c>
      <c r="H935" s="9" t="s">
        <v>21937</v>
      </c>
    </row>
    <row r="936" spans="1:8" x14ac:dyDescent="0.35">
      <c r="A936" t="s">
        <v>21938</v>
      </c>
      <c r="B936" t="s">
        <v>21939</v>
      </c>
      <c r="C936" t="s">
        <v>21940</v>
      </c>
      <c r="D936" s="9"/>
      <c r="E936" s="9"/>
      <c r="F936" s="9"/>
      <c r="G936" s="10">
        <v>45044</v>
      </c>
      <c r="H936" s="9" t="s">
        <v>21941</v>
      </c>
    </row>
    <row r="937" spans="1:8" x14ac:dyDescent="0.35">
      <c r="A937" t="s">
        <v>21942</v>
      </c>
      <c r="B937" t="s">
        <v>21943</v>
      </c>
      <c r="C937" t="s">
        <v>21944</v>
      </c>
      <c r="D937" s="9"/>
      <c r="E937" s="9"/>
      <c r="F937" s="9"/>
      <c r="G937" s="10">
        <v>45438</v>
      </c>
      <c r="H937" s="9" t="s">
        <v>21945</v>
      </c>
    </row>
    <row r="938" spans="1:8" x14ac:dyDescent="0.35">
      <c r="A938" t="s">
        <v>21946</v>
      </c>
      <c r="B938" t="s">
        <v>21947</v>
      </c>
      <c r="C938" t="s">
        <v>21948</v>
      </c>
      <c r="D938" s="9"/>
      <c r="E938" s="9"/>
      <c r="F938" s="9"/>
      <c r="G938" s="10">
        <v>45059</v>
      </c>
      <c r="H938" s="9" t="s">
        <v>21949</v>
      </c>
    </row>
    <row r="939" spans="1:8" x14ac:dyDescent="0.35">
      <c r="A939" t="s">
        <v>21950</v>
      </c>
      <c r="B939" t="s">
        <v>21951</v>
      </c>
      <c r="C939" t="s">
        <v>21952</v>
      </c>
      <c r="D939" s="9"/>
      <c r="E939" s="9"/>
      <c r="F939" s="9"/>
      <c r="G939" s="10">
        <v>45312</v>
      </c>
      <c r="H939" s="9" t="s">
        <v>21953</v>
      </c>
    </row>
    <row r="940" spans="1:8" x14ac:dyDescent="0.35">
      <c r="A940" t="s">
        <v>21954</v>
      </c>
      <c r="B940" t="s">
        <v>21955</v>
      </c>
      <c r="C940" t="s">
        <v>21956</v>
      </c>
      <c r="D940" s="9"/>
      <c r="E940" s="9"/>
      <c r="F940" s="9"/>
      <c r="G940" s="10">
        <v>44804</v>
      </c>
      <c r="H940" s="9" t="s">
        <v>21957</v>
      </c>
    </row>
    <row r="941" spans="1:8" x14ac:dyDescent="0.35">
      <c r="A941" t="s">
        <v>21958</v>
      </c>
      <c r="B941" t="s">
        <v>21959</v>
      </c>
      <c r="C941" t="s">
        <v>21960</v>
      </c>
      <c r="D941" s="9"/>
      <c r="E941" s="9"/>
      <c r="F941" s="9"/>
      <c r="G941" s="10">
        <v>45436</v>
      </c>
      <c r="H941" s="9" t="s">
        <v>21961</v>
      </c>
    </row>
    <row r="942" spans="1:8" x14ac:dyDescent="0.35">
      <c r="A942" t="s">
        <v>21962</v>
      </c>
      <c r="B942" t="s">
        <v>21963</v>
      </c>
      <c r="C942" t="s">
        <v>21964</v>
      </c>
      <c r="D942" s="9"/>
      <c r="E942" s="9"/>
      <c r="F942" s="9"/>
      <c r="G942" s="10">
        <v>45437</v>
      </c>
      <c r="H942" s="9" t="s">
        <v>21965</v>
      </c>
    </row>
    <row r="943" spans="1:8" x14ac:dyDescent="0.35">
      <c r="A943" t="s">
        <v>21966</v>
      </c>
      <c r="B943" t="s">
        <v>21967</v>
      </c>
      <c r="C943" t="s">
        <v>21968</v>
      </c>
      <c r="D943" s="9"/>
      <c r="E943" s="9"/>
      <c r="F943" s="9"/>
      <c r="G943" s="10">
        <v>44687</v>
      </c>
      <c r="H943" s="9" t="s">
        <v>21969</v>
      </c>
    </row>
    <row r="944" spans="1:8" x14ac:dyDescent="0.35">
      <c r="A944" t="s">
        <v>21970</v>
      </c>
      <c r="B944" t="s">
        <v>21971</v>
      </c>
      <c r="C944" t="s">
        <v>21972</v>
      </c>
      <c r="D944" s="9"/>
      <c r="E944" s="9"/>
      <c r="F944" s="9"/>
      <c r="G944" s="10">
        <v>45026</v>
      </c>
      <c r="H944" s="9" t="s">
        <v>21973</v>
      </c>
    </row>
    <row r="945" spans="1:8" x14ac:dyDescent="0.35">
      <c r="A945" t="s">
        <v>21974</v>
      </c>
      <c r="B945" t="s">
        <v>21975</v>
      </c>
      <c r="C945" t="s">
        <v>21976</v>
      </c>
      <c r="D945" s="9"/>
      <c r="E945" s="9"/>
      <c r="F945" s="9"/>
      <c r="G945" s="10">
        <v>44762</v>
      </c>
      <c r="H945" s="9" t="s">
        <v>21977</v>
      </c>
    </row>
    <row r="946" spans="1:8" x14ac:dyDescent="0.35">
      <c r="A946" t="s">
        <v>21978</v>
      </c>
      <c r="B946" t="s">
        <v>21979</v>
      </c>
      <c r="C946" t="s">
        <v>21980</v>
      </c>
      <c r="D946" s="9"/>
      <c r="E946" s="9"/>
      <c r="F946" s="9"/>
      <c r="G946" s="10">
        <v>45071</v>
      </c>
      <c r="H946" s="9" t="s">
        <v>21981</v>
      </c>
    </row>
    <row r="947" spans="1:8" x14ac:dyDescent="0.35">
      <c r="A947" t="s">
        <v>21982</v>
      </c>
      <c r="B947" t="s">
        <v>21983</v>
      </c>
      <c r="C947" t="s">
        <v>21984</v>
      </c>
      <c r="D947" s="9"/>
      <c r="E947" s="9"/>
      <c r="F947" s="9"/>
      <c r="G947" s="10">
        <v>44705</v>
      </c>
      <c r="H947" s="9" t="s">
        <v>21985</v>
      </c>
    </row>
    <row r="948" spans="1:8" x14ac:dyDescent="0.35">
      <c r="A948" t="s">
        <v>21986</v>
      </c>
      <c r="B948" t="s">
        <v>21987</v>
      </c>
      <c r="C948" t="s">
        <v>21988</v>
      </c>
      <c r="D948" s="9"/>
      <c r="E948" s="9"/>
      <c r="F948" s="9"/>
      <c r="G948" s="10">
        <v>44748</v>
      </c>
      <c r="H948" s="9" t="s">
        <v>21989</v>
      </c>
    </row>
    <row r="949" spans="1:8" x14ac:dyDescent="0.35">
      <c r="A949" t="s">
        <v>21990</v>
      </c>
      <c r="B949" t="s">
        <v>21991</v>
      </c>
      <c r="C949" t="s">
        <v>21992</v>
      </c>
      <c r="D949" s="9"/>
      <c r="E949" s="9"/>
      <c r="F949" s="9"/>
      <c r="G949" s="10">
        <v>45437</v>
      </c>
      <c r="H949" s="9" t="s">
        <v>17615</v>
      </c>
    </row>
    <row r="950" spans="1:8" x14ac:dyDescent="0.35">
      <c r="A950" t="s">
        <v>21993</v>
      </c>
      <c r="B950" t="s">
        <v>21994</v>
      </c>
      <c r="C950" t="s">
        <v>21995</v>
      </c>
      <c r="D950" s="9"/>
      <c r="E950" s="9"/>
      <c r="F950" s="9"/>
      <c r="G950" s="10">
        <v>45437</v>
      </c>
      <c r="H950" s="9" t="s">
        <v>21996</v>
      </c>
    </row>
    <row r="951" spans="1:8" x14ac:dyDescent="0.35">
      <c r="A951" t="s">
        <v>21997</v>
      </c>
      <c r="B951" t="s">
        <v>21998</v>
      </c>
      <c r="C951" t="s">
        <v>21999</v>
      </c>
      <c r="D951" s="9" t="s">
        <v>22000</v>
      </c>
      <c r="E951" s="9">
        <v>45432</v>
      </c>
      <c r="F951" s="9" t="s">
        <v>38</v>
      </c>
      <c r="G951" s="10">
        <v>44847</v>
      </c>
      <c r="H951" s="9" t="s">
        <v>20914</v>
      </c>
    </row>
    <row r="952" spans="1:8" x14ac:dyDescent="0.35">
      <c r="A952" t="s">
        <v>22001</v>
      </c>
      <c r="B952" t="s">
        <v>22002</v>
      </c>
      <c r="C952" t="s">
        <v>22003</v>
      </c>
      <c r="D952" s="9"/>
      <c r="E952" s="9"/>
      <c r="F952" s="9"/>
      <c r="G952" s="10">
        <v>45438</v>
      </c>
      <c r="H952" s="9" t="s">
        <v>22004</v>
      </c>
    </row>
    <row r="953" spans="1:8" x14ac:dyDescent="0.35">
      <c r="A953" t="s">
        <v>22005</v>
      </c>
      <c r="B953" t="s">
        <v>22006</v>
      </c>
      <c r="C953" t="s">
        <v>22007</v>
      </c>
      <c r="D953" s="9"/>
      <c r="E953" s="9"/>
      <c r="F953" s="9"/>
      <c r="G953" s="10">
        <v>45436</v>
      </c>
      <c r="H953" s="9" t="s">
        <v>22008</v>
      </c>
    </row>
    <row r="954" spans="1:8" x14ac:dyDescent="0.35">
      <c r="A954" t="s">
        <v>22009</v>
      </c>
      <c r="B954" t="s">
        <v>22010</v>
      </c>
      <c r="C954" t="s">
        <v>22011</v>
      </c>
      <c r="D954" s="9"/>
      <c r="E954" s="9"/>
      <c r="F954" s="9"/>
      <c r="G954" s="10">
        <v>44812</v>
      </c>
      <c r="H954" s="9" t="s">
        <v>22012</v>
      </c>
    </row>
    <row r="955" spans="1:8" x14ac:dyDescent="0.35">
      <c r="A955" t="s">
        <v>22013</v>
      </c>
      <c r="B955" t="s">
        <v>22014</v>
      </c>
      <c r="C955" t="s">
        <v>22015</v>
      </c>
      <c r="D955" s="9"/>
      <c r="E955" s="9"/>
      <c r="F955" s="9"/>
      <c r="G955" s="10">
        <v>45061</v>
      </c>
      <c r="H955" s="9" t="s">
        <v>22016</v>
      </c>
    </row>
    <row r="956" spans="1:8" x14ac:dyDescent="0.35">
      <c r="A956" t="s">
        <v>22017</v>
      </c>
      <c r="B956" t="s">
        <v>22018</v>
      </c>
      <c r="C956" t="s">
        <v>22019</v>
      </c>
      <c r="D956" s="9"/>
      <c r="E956" s="9"/>
      <c r="F956" s="9"/>
      <c r="G956" s="10">
        <v>45062</v>
      </c>
      <c r="H956" s="9" t="s">
        <v>22020</v>
      </c>
    </row>
    <row r="957" spans="1:8" x14ac:dyDescent="0.35">
      <c r="A957" t="s">
        <v>22021</v>
      </c>
      <c r="B957" t="s">
        <v>22022</v>
      </c>
      <c r="C957" t="s">
        <v>22023</v>
      </c>
      <c r="D957" s="9"/>
      <c r="E957" s="9"/>
      <c r="F957" s="9"/>
      <c r="G957" s="10">
        <v>45438</v>
      </c>
      <c r="H957" s="9" t="s">
        <v>22024</v>
      </c>
    </row>
    <row r="958" spans="1:8" x14ac:dyDescent="0.35">
      <c r="A958" t="s">
        <v>22025</v>
      </c>
      <c r="B958" t="s">
        <v>22026</v>
      </c>
      <c r="C958" t="s">
        <v>22027</v>
      </c>
      <c r="D958" s="9"/>
      <c r="E958" s="9"/>
      <c r="F958" s="9"/>
      <c r="G958" s="10">
        <v>45438</v>
      </c>
      <c r="H958" s="9" t="s">
        <v>22028</v>
      </c>
    </row>
    <row r="959" spans="1:8" x14ac:dyDescent="0.35">
      <c r="A959" t="s">
        <v>22029</v>
      </c>
      <c r="B959" t="s">
        <v>22030</v>
      </c>
      <c r="C959" t="s">
        <v>22031</v>
      </c>
      <c r="D959" s="9"/>
      <c r="E959" s="9"/>
      <c r="F959" s="9"/>
      <c r="G959" s="10">
        <v>45436</v>
      </c>
      <c r="H959" s="9" t="s">
        <v>22032</v>
      </c>
    </row>
    <row r="960" spans="1:8" x14ac:dyDescent="0.35">
      <c r="A960" t="s">
        <v>22033</v>
      </c>
      <c r="B960" t="s">
        <v>22034</v>
      </c>
      <c r="C960" t="s">
        <v>22035</v>
      </c>
      <c r="D960" s="9"/>
      <c r="E960" s="9"/>
      <c r="F960" s="9"/>
      <c r="G960" s="10">
        <v>45437</v>
      </c>
      <c r="H960" s="9" t="s">
        <v>22036</v>
      </c>
    </row>
    <row r="961" spans="1:8" x14ac:dyDescent="0.35">
      <c r="A961" t="s">
        <v>22037</v>
      </c>
      <c r="B961" t="s">
        <v>22038</v>
      </c>
      <c r="C961" t="s">
        <v>22039</v>
      </c>
      <c r="D961" s="9"/>
      <c r="E961" s="9"/>
      <c r="F961" s="9"/>
      <c r="G961" s="10">
        <v>45437</v>
      </c>
      <c r="H961" s="9" t="s">
        <v>22040</v>
      </c>
    </row>
    <row r="962" spans="1:8" x14ac:dyDescent="0.35">
      <c r="A962" t="s">
        <v>22041</v>
      </c>
      <c r="B962" t="s">
        <v>22042</v>
      </c>
      <c r="C962" t="s">
        <v>22043</v>
      </c>
      <c r="D962" s="9"/>
      <c r="E962" s="9"/>
      <c r="F962" s="9"/>
      <c r="G962" s="10">
        <v>45440</v>
      </c>
      <c r="H962" s="9" t="s">
        <v>22044</v>
      </c>
    </row>
    <row r="963" spans="1:8" x14ac:dyDescent="0.35">
      <c r="A963" t="s">
        <v>22045</v>
      </c>
      <c r="B963" t="s">
        <v>22046</v>
      </c>
      <c r="C963" t="s">
        <v>18406</v>
      </c>
      <c r="D963" s="9"/>
      <c r="E963" s="9"/>
      <c r="F963" s="9"/>
      <c r="G963" s="10">
        <v>44623</v>
      </c>
      <c r="H963" s="9" t="s">
        <v>18408</v>
      </c>
    </row>
    <row r="964" spans="1:8" x14ac:dyDescent="0.35">
      <c r="A964" t="s">
        <v>22047</v>
      </c>
      <c r="B964" t="s">
        <v>22048</v>
      </c>
      <c r="C964" t="s">
        <v>22049</v>
      </c>
      <c r="D964" s="9"/>
      <c r="E964" s="9"/>
      <c r="F964" s="9"/>
      <c r="G964" s="10">
        <v>44809</v>
      </c>
      <c r="H964" s="9" t="s">
        <v>19735</v>
      </c>
    </row>
    <row r="965" spans="1:8" x14ac:dyDescent="0.35">
      <c r="A965" t="s">
        <v>22050</v>
      </c>
      <c r="B965" t="s">
        <v>22051</v>
      </c>
      <c r="C965" t="s">
        <v>22052</v>
      </c>
      <c r="D965" s="9"/>
      <c r="E965" s="9"/>
      <c r="F965" s="9"/>
      <c r="G965" s="10">
        <v>44811</v>
      </c>
      <c r="H965" s="9" t="s">
        <v>22053</v>
      </c>
    </row>
    <row r="966" spans="1:8" x14ac:dyDescent="0.35">
      <c r="A966" t="s">
        <v>22054</v>
      </c>
      <c r="B966" t="s">
        <v>22055</v>
      </c>
      <c r="C966" t="s">
        <v>22056</v>
      </c>
      <c r="D966" s="9"/>
      <c r="E966" s="9"/>
      <c r="F966" s="9"/>
      <c r="G966" s="10">
        <v>45002</v>
      </c>
      <c r="H966" s="9" t="s">
        <v>22057</v>
      </c>
    </row>
    <row r="967" spans="1:8" x14ac:dyDescent="0.35">
      <c r="A967" t="s">
        <v>22058</v>
      </c>
      <c r="B967" t="s">
        <v>22059</v>
      </c>
      <c r="C967" t="s">
        <v>22060</v>
      </c>
      <c r="D967" s="9"/>
      <c r="E967" s="9"/>
      <c r="F967" s="9"/>
      <c r="G967" s="10">
        <v>44998</v>
      </c>
      <c r="H967" s="9" t="s">
        <v>22061</v>
      </c>
    </row>
    <row r="968" spans="1:8" x14ac:dyDescent="0.35">
      <c r="A968" t="s">
        <v>22062</v>
      </c>
      <c r="B968" t="s">
        <v>22063</v>
      </c>
      <c r="C968" t="s">
        <v>22064</v>
      </c>
      <c r="D968" s="9"/>
      <c r="E968" s="9"/>
      <c r="F968" s="9"/>
      <c r="G968" s="10">
        <v>44699</v>
      </c>
      <c r="H968" s="9" t="s">
        <v>22065</v>
      </c>
    </row>
    <row r="969" spans="1:8" x14ac:dyDescent="0.35">
      <c r="A969" t="s">
        <v>22066</v>
      </c>
      <c r="B969" t="s">
        <v>22067</v>
      </c>
      <c r="C969" t="s">
        <v>22068</v>
      </c>
      <c r="D969" s="9"/>
      <c r="E969" s="9"/>
      <c r="F969" s="9"/>
      <c r="G969" s="10">
        <v>45026</v>
      </c>
      <c r="H969" s="9" t="s">
        <v>16092</v>
      </c>
    </row>
    <row r="970" spans="1:8" x14ac:dyDescent="0.35">
      <c r="A970" t="s">
        <v>22069</v>
      </c>
      <c r="B970" t="s">
        <v>22070</v>
      </c>
      <c r="C970" t="s">
        <v>22071</v>
      </c>
      <c r="D970" s="9"/>
      <c r="E970" s="9"/>
      <c r="F970" s="9"/>
      <c r="G970" s="10">
        <v>44748</v>
      </c>
      <c r="H970" s="9" t="s">
        <v>22072</v>
      </c>
    </row>
    <row r="971" spans="1:8" x14ac:dyDescent="0.35">
      <c r="A971" t="s">
        <v>22073</v>
      </c>
      <c r="B971" t="s">
        <v>22074</v>
      </c>
      <c r="C971" t="s">
        <v>22075</v>
      </c>
      <c r="D971" s="9"/>
      <c r="E971" s="9"/>
      <c r="F971" s="9"/>
      <c r="G971" s="10">
        <v>44834</v>
      </c>
      <c r="H971" s="9" t="s">
        <v>22076</v>
      </c>
    </row>
    <row r="972" spans="1:8" x14ac:dyDescent="0.35">
      <c r="A972" t="s">
        <v>22077</v>
      </c>
      <c r="B972" t="s">
        <v>22078</v>
      </c>
      <c r="C972" t="s">
        <v>22079</v>
      </c>
      <c r="D972" s="9"/>
      <c r="E972" s="9"/>
      <c r="F972" s="9"/>
      <c r="G972" s="10">
        <v>45435</v>
      </c>
      <c r="H972" s="9" t="s">
        <v>22080</v>
      </c>
    </row>
    <row r="973" spans="1:8" x14ac:dyDescent="0.35">
      <c r="A973" t="s">
        <v>22081</v>
      </c>
      <c r="B973" t="s">
        <v>22082</v>
      </c>
      <c r="C973" t="s">
        <v>22083</v>
      </c>
      <c r="D973" s="9"/>
      <c r="E973" s="9"/>
      <c r="F973" s="9"/>
      <c r="G973" s="10">
        <v>45435</v>
      </c>
      <c r="H973" s="9" t="s">
        <v>22084</v>
      </c>
    </row>
    <row r="974" spans="1:8" x14ac:dyDescent="0.35">
      <c r="A974" t="s">
        <v>22085</v>
      </c>
      <c r="B974" t="s">
        <v>22086</v>
      </c>
      <c r="C974" t="s">
        <v>22087</v>
      </c>
      <c r="D974" s="9" t="s">
        <v>635</v>
      </c>
      <c r="E974" s="9">
        <v>45247</v>
      </c>
      <c r="F974" s="9" t="s">
        <v>38</v>
      </c>
      <c r="G974" s="10">
        <v>44775</v>
      </c>
      <c r="H974" s="9" t="s">
        <v>22088</v>
      </c>
    </row>
    <row r="975" spans="1:8" x14ac:dyDescent="0.35">
      <c r="A975" t="s">
        <v>22089</v>
      </c>
      <c r="B975" t="s">
        <v>22090</v>
      </c>
      <c r="C975" t="s">
        <v>22091</v>
      </c>
      <c r="D975" s="9"/>
      <c r="E975" s="9"/>
      <c r="F975" s="9"/>
      <c r="G975" s="10">
        <v>44678</v>
      </c>
      <c r="H975" s="9" t="s">
        <v>22092</v>
      </c>
    </row>
    <row r="976" spans="1:8" x14ac:dyDescent="0.35">
      <c r="A976" t="s">
        <v>22093</v>
      </c>
      <c r="B976" t="s">
        <v>22094</v>
      </c>
      <c r="C976" t="s">
        <v>22095</v>
      </c>
      <c r="D976" s="9"/>
      <c r="E976" s="9"/>
      <c r="F976" s="9"/>
      <c r="G976" s="10">
        <v>45043</v>
      </c>
      <c r="H976" s="9" t="s">
        <v>22096</v>
      </c>
    </row>
    <row r="977" spans="1:8" x14ac:dyDescent="0.35">
      <c r="A977" t="s">
        <v>22097</v>
      </c>
      <c r="B977" t="s">
        <v>22098</v>
      </c>
      <c r="C977" t="s">
        <v>22099</v>
      </c>
      <c r="D977" s="9"/>
      <c r="E977" s="9"/>
      <c r="F977" s="9"/>
      <c r="G977" s="10">
        <v>45436</v>
      </c>
      <c r="H977" s="9" t="s">
        <v>22100</v>
      </c>
    </row>
    <row r="978" spans="1:8" x14ac:dyDescent="0.35">
      <c r="A978" t="s">
        <v>22101</v>
      </c>
      <c r="B978" t="s">
        <v>22102</v>
      </c>
      <c r="C978" t="s">
        <v>22103</v>
      </c>
      <c r="D978" s="9"/>
      <c r="E978" s="9"/>
      <c r="F978" s="9"/>
      <c r="G978" s="10">
        <v>45436</v>
      </c>
      <c r="H978" s="9" t="s">
        <v>39</v>
      </c>
    </row>
    <row r="979" spans="1:8" x14ac:dyDescent="0.35">
      <c r="A979" t="s">
        <v>22104</v>
      </c>
      <c r="B979" t="s">
        <v>22105</v>
      </c>
      <c r="C979" t="s">
        <v>22106</v>
      </c>
      <c r="D979" s="9"/>
      <c r="E979" s="9"/>
      <c r="F979" s="9"/>
      <c r="G979" s="10">
        <v>45055</v>
      </c>
      <c r="H979" s="9" t="s">
        <v>39</v>
      </c>
    </row>
    <row r="980" spans="1:8" x14ac:dyDescent="0.35">
      <c r="A980" t="s">
        <v>22107</v>
      </c>
      <c r="B980" t="s">
        <v>22108</v>
      </c>
      <c r="C980" t="s">
        <v>22109</v>
      </c>
      <c r="D980" s="9" t="s">
        <v>22110</v>
      </c>
      <c r="E980" s="9">
        <v>45884</v>
      </c>
      <c r="F980" s="9" t="s">
        <v>38</v>
      </c>
      <c r="G980" s="10">
        <v>45077</v>
      </c>
      <c r="H980" s="9" t="s">
        <v>21853</v>
      </c>
    </row>
    <row r="981" spans="1:8" x14ac:dyDescent="0.35">
      <c r="A981" t="s">
        <v>22111</v>
      </c>
      <c r="B981" t="s">
        <v>22112</v>
      </c>
      <c r="C981" t="s">
        <v>22113</v>
      </c>
      <c r="D981" s="9"/>
      <c r="E981" s="9"/>
      <c r="F981" s="9"/>
      <c r="G981" s="10">
        <v>45440</v>
      </c>
      <c r="H981" s="9" t="s">
        <v>22114</v>
      </c>
    </row>
    <row r="982" spans="1:8" x14ac:dyDescent="0.35">
      <c r="A982" t="s">
        <v>22115</v>
      </c>
      <c r="B982" t="s">
        <v>22116</v>
      </c>
      <c r="C982" t="s">
        <v>22117</v>
      </c>
      <c r="D982" s="9"/>
      <c r="E982" s="9"/>
      <c r="F982" s="9"/>
      <c r="G982" s="10">
        <v>45117</v>
      </c>
      <c r="H982" s="9" t="s">
        <v>22118</v>
      </c>
    </row>
    <row r="983" spans="1:8" x14ac:dyDescent="0.35">
      <c r="A983" t="s">
        <v>22119</v>
      </c>
      <c r="B983" t="s">
        <v>22120</v>
      </c>
      <c r="C983" t="s">
        <v>22121</v>
      </c>
      <c r="D983" s="9"/>
      <c r="E983" s="9"/>
      <c r="F983" s="9"/>
      <c r="G983" s="10">
        <v>45440</v>
      </c>
      <c r="H983" s="9" t="s">
        <v>22122</v>
      </c>
    </row>
    <row r="984" spans="1:8" x14ac:dyDescent="0.35">
      <c r="A984" t="s">
        <v>22123</v>
      </c>
      <c r="B984" t="s">
        <v>22124</v>
      </c>
      <c r="C984" t="s">
        <v>22125</v>
      </c>
      <c r="D984" s="9"/>
      <c r="E984" s="9"/>
      <c r="F984" s="9"/>
      <c r="G984" s="10">
        <v>45000</v>
      </c>
      <c r="H984" s="9" t="s">
        <v>22126</v>
      </c>
    </row>
    <row r="985" spans="1:8" x14ac:dyDescent="0.35">
      <c r="A985" t="s">
        <v>22127</v>
      </c>
      <c r="B985" t="s">
        <v>22128</v>
      </c>
      <c r="C985" t="s">
        <v>22129</v>
      </c>
      <c r="D985" s="9"/>
      <c r="E985" s="9"/>
      <c r="F985" s="9"/>
      <c r="G985" s="10">
        <v>44981</v>
      </c>
      <c r="H985" s="9" t="s">
        <v>22130</v>
      </c>
    </row>
    <row r="986" spans="1:8" x14ac:dyDescent="0.35">
      <c r="A986" t="s">
        <v>22131</v>
      </c>
      <c r="B986" t="s">
        <v>22132</v>
      </c>
      <c r="C986" t="s">
        <v>22133</v>
      </c>
      <c r="D986" s="9"/>
      <c r="E986" s="9"/>
      <c r="F986" s="9"/>
      <c r="G986" s="10">
        <v>45440</v>
      </c>
      <c r="H986" s="9" t="s">
        <v>22134</v>
      </c>
    </row>
    <row r="987" spans="1:8" x14ac:dyDescent="0.35">
      <c r="A987" t="s">
        <v>22135</v>
      </c>
      <c r="B987" t="s">
        <v>22136</v>
      </c>
      <c r="C987" t="s">
        <v>22137</v>
      </c>
      <c r="D987" s="9"/>
      <c r="E987" s="9"/>
      <c r="F987" s="9"/>
      <c r="G987" s="10">
        <v>45440</v>
      </c>
      <c r="H987" s="9" t="s">
        <v>22138</v>
      </c>
    </row>
    <row r="988" spans="1:8" x14ac:dyDescent="0.35">
      <c r="A988" t="s">
        <v>22139</v>
      </c>
      <c r="B988" t="s">
        <v>22140</v>
      </c>
      <c r="C988" t="s">
        <v>22141</v>
      </c>
      <c r="D988" s="9"/>
      <c r="E988" s="9"/>
      <c r="F988" s="9"/>
      <c r="G988" s="10">
        <v>44839</v>
      </c>
      <c r="H988" s="9" t="s">
        <v>22142</v>
      </c>
    </row>
    <row r="989" spans="1:8" x14ac:dyDescent="0.35">
      <c r="A989" t="s">
        <v>22143</v>
      </c>
      <c r="B989" t="s">
        <v>22144</v>
      </c>
      <c r="C989" t="s">
        <v>22145</v>
      </c>
      <c r="D989" s="9"/>
      <c r="E989" s="9"/>
      <c r="F989" s="9"/>
      <c r="G989" s="10">
        <v>45441</v>
      </c>
      <c r="H989" s="9" t="s">
        <v>22146</v>
      </c>
    </row>
    <row r="990" spans="1:8" x14ac:dyDescent="0.35">
      <c r="A990" t="s">
        <v>22147</v>
      </c>
      <c r="B990" t="s">
        <v>22148</v>
      </c>
      <c r="C990" t="s">
        <v>22149</v>
      </c>
      <c r="D990" s="9"/>
      <c r="E990" s="9"/>
      <c r="F990" s="9"/>
      <c r="G990" s="10">
        <v>45048</v>
      </c>
      <c r="H990" s="9" t="s">
        <v>22150</v>
      </c>
    </row>
    <row r="991" spans="1:8" x14ac:dyDescent="0.35">
      <c r="A991" t="s">
        <v>22151</v>
      </c>
      <c r="B991" t="s">
        <v>22152</v>
      </c>
      <c r="C991" t="s">
        <v>22153</v>
      </c>
      <c r="D991" s="9"/>
      <c r="E991" s="9"/>
      <c r="F991" s="9"/>
      <c r="G991" s="10">
        <v>44942</v>
      </c>
      <c r="H991" s="9" t="s">
        <v>22154</v>
      </c>
    </row>
    <row r="992" spans="1:8" x14ac:dyDescent="0.35">
      <c r="A992" t="s">
        <v>22155</v>
      </c>
      <c r="B992" t="s">
        <v>22156</v>
      </c>
      <c r="C992" t="s">
        <v>22157</v>
      </c>
      <c r="D992" s="9"/>
      <c r="E992" s="9"/>
      <c r="F992" s="9"/>
      <c r="G992" s="10">
        <v>45048</v>
      </c>
      <c r="H992" s="9" t="s">
        <v>22158</v>
      </c>
    </row>
    <row r="993" spans="1:8" x14ac:dyDescent="0.35">
      <c r="A993" t="s">
        <v>22159</v>
      </c>
      <c r="B993" t="s">
        <v>22160</v>
      </c>
      <c r="C993" t="s">
        <v>22161</v>
      </c>
      <c r="D993" s="9" t="s">
        <v>695</v>
      </c>
      <c r="E993" s="9">
        <v>45156</v>
      </c>
      <c r="F993" s="9" t="s">
        <v>38</v>
      </c>
      <c r="G993" s="10">
        <v>45072</v>
      </c>
      <c r="H993" s="9" t="s">
        <v>22162</v>
      </c>
    </row>
    <row r="994" spans="1:8" x14ac:dyDescent="0.35">
      <c r="A994" t="s">
        <v>22163</v>
      </c>
      <c r="B994" t="s">
        <v>22164</v>
      </c>
      <c r="C994" t="s">
        <v>22165</v>
      </c>
      <c r="D994" s="9"/>
      <c r="E994" s="9"/>
      <c r="F994" s="9"/>
      <c r="G994" s="10">
        <v>45443</v>
      </c>
      <c r="H994" s="9" t="s">
        <v>22166</v>
      </c>
    </row>
    <row r="995" spans="1:8" x14ac:dyDescent="0.35">
      <c r="A995" t="s">
        <v>22167</v>
      </c>
      <c r="B995" t="s">
        <v>22168</v>
      </c>
      <c r="C995" t="s">
        <v>22169</v>
      </c>
      <c r="D995" s="9"/>
      <c r="E995" s="9"/>
      <c r="F995" s="9"/>
      <c r="G995" s="10">
        <v>45224</v>
      </c>
      <c r="H995" s="9" t="s">
        <v>22170</v>
      </c>
    </row>
    <row r="996" spans="1:8" x14ac:dyDescent="0.35">
      <c r="A996" t="s">
        <v>22171</v>
      </c>
      <c r="B996" t="s">
        <v>22172</v>
      </c>
      <c r="C996" t="s">
        <v>22173</v>
      </c>
      <c r="D996" s="9"/>
      <c r="E996" s="9"/>
      <c r="F996" s="9"/>
      <c r="G996" s="10">
        <v>45065</v>
      </c>
      <c r="H996" s="9" t="s">
        <v>16295</v>
      </c>
    </row>
    <row r="997" spans="1:8" x14ac:dyDescent="0.35">
      <c r="A997" t="s">
        <v>22174</v>
      </c>
      <c r="B997" t="s">
        <v>22175</v>
      </c>
      <c r="C997" t="s">
        <v>22176</v>
      </c>
      <c r="D997" s="9" t="s">
        <v>22177</v>
      </c>
      <c r="E997" s="9">
        <v>45646</v>
      </c>
      <c r="F997" s="9" t="s">
        <v>38</v>
      </c>
      <c r="G997" s="10">
        <v>44946</v>
      </c>
      <c r="H997" s="9" t="s">
        <v>22178</v>
      </c>
    </row>
    <row r="998" spans="1:8" x14ac:dyDescent="0.35">
      <c r="A998" t="s">
        <v>22179</v>
      </c>
      <c r="B998" t="s">
        <v>22180</v>
      </c>
      <c r="C998" t="s">
        <v>22181</v>
      </c>
      <c r="D998" s="9"/>
      <c r="E998" s="9"/>
      <c r="F998" s="9"/>
      <c r="G998" s="10">
        <v>45065</v>
      </c>
      <c r="H998" s="9" t="s">
        <v>22182</v>
      </c>
    </row>
    <row r="999" spans="1:8" x14ac:dyDescent="0.35">
      <c r="A999" t="s">
        <v>22183</v>
      </c>
      <c r="B999" t="s">
        <v>22184</v>
      </c>
      <c r="C999" t="s">
        <v>22185</v>
      </c>
      <c r="D999" s="9"/>
      <c r="E999" s="9"/>
      <c r="F999" s="9"/>
      <c r="G999" s="10">
        <v>45019</v>
      </c>
      <c r="H999" s="9" t="s">
        <v>22186</v>
      </c>
    </row>
    <row r="1000" spans="1:8" x14ac:dyDescent="0.35">
      <c r="A1000" t="s">
        <v>22187</v>
      </c>
      <c r="B1000" t="s">
        <v>22188</v>
      </c>
      <c r="C1000" t="s">
        <v>22189</v>
      </c>
      <c r="D1000" s="9" t="s">
        <v>22190</v>
      </c>
      <c r="E1000" s="9">
        <v>45435</v>
      </c>
      <c r="F1000" s="9" t="s">
        <v>38</v>
      </c>
      <c r="G1000" s="10">
        <v>44806</v>
      </c>
      <c r="H1000" s="9" t="s">
        <v>22191</v>
      </c>
    </row>
    <row r="1001" spans="1:8" x14ac:dyDescent="0.35">
      <c r="A1001" t="s">
        <v>22197</v>
      </c>
      <c r="B1001" t="s">
        <v>22198</v>
      </c>
      <c r="C1001" t="s">
        <v>22199</v>
      </c>
      <c r="D1001" s="9" t="s">
        <v>22200</v>
      </c>
      <c r="E1001" s="9">
        <v>45425</v>
      </c>
      <c r="F1001" s="9" t="s">
        <v>38</v>
      </c>
      <c r="G1001" s="10">
        <v>44819</v>
      </c>
      <c r="H1001" s="9" t="s">
        <v>22201</v>
      </c>
    </row>
    <row r="1002" spans="1:8" x14ac:dyDescent="0.35">
      <c r="A1002" t="s">
        <v>22202</v>
      </c>
      <c r="B1002" t="s">
        <v>22203</v>
      </c>
      <c r="C1002" t="s">
        <v>22204</v>
      </c>
      <c r="D1002" s="9"/>
      <c r="E1002" s="9"/>
      <c r="F1002" s="9"/>
      <c r="G1002" s="10">
        <v>44966</v>
      </c>
      <c r="H1002" s="9" t="s">
        <v>22205</v>
      </c>
    </row>
    <row r="1003" spans="1:8" x14ac:dyDescent="0.35">
      <c r="A1003" t="s">
        <v>22206</v>
      </c>
      <c r="B1003" t="s">
        <v>22207</v>
      </c>
      <c r="C1003" t="s">
        <v>22208</v>
      </c>
      <c r="D1003" s="9"/>
      <c r="E1003" s="9"/>
      <c r="F1003" s="9"/>
      <c r="G1003" s="10">
        <v>45055</v>
      </c>
      <c r="H1003" s="9" t="s">
        <v>22209</v>
      </c>
    </row>
    <row r="1004" spans="1:8" x14ac:dyDescent="0.35">
      <c r="A1004" t="s">
        <v>22210</v>
      </c>
      <c r="B1004" t="s">
        <v>22211</v>
      </c>
      <c r="C1004" t="s">
        <v>22212</v>
      </c>
      <c r="D1004" s="9"/>
      <c r="E1004" s="9"/>
      <c r="F1004" s="9"/>
      <c r="G1004" s="10">
        <v>44859</v>
      </c>
      <c r="H1004" s="9" t="s">
        <v>18408</v>
      </c>
    </row>
    <row r="1005" spans="1:8" x14ac:dyDescent="0.35">
      <c r="A1005" t="s">
        <v>22213</v>
      </c>
      <c r="B1005" t="s">
        <v>22214</v>
      </c>
      <c r="C1005" t="s">
        <v>22215</v>
      </c>
      <c r="D1005" s="9"/>
      <c r="E1005" s="9"/>
      <c r="F1005" s="9"/>
      <c r="G1005" s="10">
        <v>45019</v>
      </c>
      <c r="H1005" s="9" t="s">
        <v>22216</v>
      </c>
    </row>
    <row r="1006" spans="1:8" x14ac:dyDescent="0.35">
      <c r="A1006" t="s">
        <v>22217</v>
      </c>
      <c r="B1006" t="s">
        <v>22218</v>
      </c>
      <c r="C1006" t="s">
        <v>22219</v>
      </c>
      <c r="D1006" s="9"/>
      <c r="E1006" s="9"/>
      <c r="F1006" s="9"/>
      <c r="G1006" s="10">
        <v>44663</v>
      </c>
      <c r="H1006" s="9" t="s">
        <v>22220</v>
      </c>
    </row>
    <row r="1007" spans="1:8" x14ac:dyDescent="0.35">
      <c r="A1007" t="s">
        <v>22221</v>
      </c>
      <c r="B1007" t="s">
        <v>22222</v>
      </c>
      <c r="C1007" t="s">
        <v>22223</v>
      </c>
      <c r="D1007" s="9"/>
      <c r="E1007" s="9"/>
      <c r="F1007" s="9"/>
      <c r="G1007" s="10">
        <v>44662</v>
      </c>
      <c r="H1007" s="9" t="s">
        <v>22224</v>
      </c>
    </row>
    <row r="1008" spans="1:8" x14ac:dyDescent="0.35">
      <c r="A1008" t="s">
        <v>22225</v>
      </c>
      <c r="B1008" t="s">
        <v>22226</v>
      </c>
      <c r="C1008" t="s">
        <v>22227</v>
      </c>
      <c r="D1008" s="9"/>
      <c r="E1008" s="9"/>
      <c r="F1008" s="9"/>
      <c r="G1008" s="10">
        <v>45441</v>
      </c>
      <c r="H1008" s="9" t="s">
        <v>22228</v>
      </c>
    </row>
    <row r="1009" spans="1:8" x14ac:dyDescent="0.35">
      <c r="A1009" t="s">
        <v>22229</v>
      </c>
      <c r="B1009" t="s">
        <v>22230</v>
      </c>
      <c r="C1009" t="s">
        <v>22231</v>
      </c>
      <c r="D1009" s="9"/>
      <c r="E1009" s="9"/>
      <c r="F1009" s="9"/>
      <c r="G1009" s="10">
        <v>44805</v>
      </c>
      <c r="H1009" s="9" t="s">
        <v>22232</v>
      </c>
    </row>
    <row r="1010" spans="1:8" x14ac:dyDescent="0.35">
      <c r="A1010" t="s">
        <v>22233</v>
      </c>
      <c r="B1010" t="s">
        <v>22234</v>
      </c>
      <c r="C1010" t="s">
        <v>18406</v>
      </c>
      <c r="D1010" s="9"/>
      <c r="E1010" s="9"/>
      <c r="F1010" s="9"/>
      <c r="G1010" s="10">
        <v>44944</v>
      </c>
      <c r="H1010" s="9" t="s">
        <v>18408</v>
      </c>
    </row>
    <row r="1011" spans="1:8" x14ac:dyDescent="0.35">
      <c r="A1011" t="s">
        <v>22235</v>
      </c>
      <c r="B1011" t="s">
        <v>22236</v>
      </c>
      <c r="C1011" t="s">
        <v>22237</v>
      </c>
      <c r="D1011" s="9"/>
      <c r="E1011" s="9"/>
      <c r="F1011" s="9"/>
      <c r="G1011" s="10">
        <v>45054</v>
      </c>
      <c r="H1011" s="9" t="s">
        <v>22238</v>
      </c>
    </row>
    <row r="1012" spans="1:8" x14ac:dyDescent="0.35">
      <c r="A1012" t="s">
        <v>22239</v>
      </c>
      <c r="B1012" t="s">
        <v>22240</v>
      </c>
      <c r="C1012" t="s">
        <v>22241</v>
      </c>
      <c r="D1012" s="9"/>
      <c r="E1012" s="9"/>
      <c r="F1012" s="9"/>
      <c r="G1012" s="10">
        <v>45065</v>
      </c>
      <c r="H1012" s="9" t="s">
        <v>22242</v>
      </c>
    </row>
    <row r="1013" spans="1:8" x14ac:dyDescent="0.35">
      <c r="A1013" t="s">
        <v>22243</v>
      </c>
      <c r="B1013" t="s">
        <v>22244</v>
      </c>
      <c r="C1013" t="s">
        <v>22245</v>
      </c>
      <c r="D1013" s="9" t="s">
        <v>22246</v>
      </c>
      <c r="E1013" s="9">
        <v>45435</v>
      </c>
      <c r="F1013" s="9" t="s">
        <v>38</v>
      </c>
      <c r="G1013" s="10">
        <v>45357</v>
      </c>
      <c r="H1013" s="9" t="s">
        <v>22247</v>
      </c>
    </row>
    <row r="1014" spans="1:8" x14ac:dyDescent="0.35">
      <c r="A1014" t="s">
        <v>22248</v>
      </c>
      <c r="B1014" t="s">
        <v>22249</v>
      </c>
      <c r="C1014" t="s">
        <v>22250</v>
      </c>
      <c r="D1014" s="9"/>
      <c r="E1014" s="9"/>
      <c r="F1014" s="9"/>
      <c r="G1014" s="10">
        <v>44659</v>
      </c>
      <c r="H1014" s="9" t="s">
        <v>22251</v>
      </c>
    </row>
    <row r="1015" spans="1:8" x14ac:dyDescent="0.35">
      <c r="A1015" t="s">
        <v>22252</v>
      </c>
      <c r="B1015" t="s">
        <v>22253</v>
      </c>
      <c r="C1015" t="s">
        <v>22254</v>
      </c>
      <c r="D1015" s="9"/>
      <c r="E1015" s="9"/>
      <c r="F1015" s="9"/>
      <c r="G1015" s="10">
        <v>45032</v>
      </c>
      <c r="H1015" s="9" t="s">
        <v>22255</v>
      </c>
    </row>
    <row r="1016" spans="1:8" x14ac:dyDescent="0.35">
      <c r="A1016" t="s">
        <v>22256</v>
      </c>
      <c r="B1016" t="s">
        <v>22257</v>
      </c>
      <c r="C1016" t="s">
        <v>22258</v>
      </c>
      <c r="D1016" s="9" t="s">
        <v>15805</v>
      </c>
      <c r="E1016" s="9">
        <v>45477</v>
      </c>
      <c r="F1016" s="9" t="s">
        <v>38</v>
      </c>
      <c r="G1016" s="10">
        <v>44705</v>
      </c>
      <c r="H1016" s="9" t="s">
        <v>22259</v>
      </c>
    </row>
    <row r="1017" spans="1:8" x14ac:dyDescent="0.35">
      <c r="A1017" t="s">
        <v>22260</v>
      </c>
      <c r="B1017" t="s">
        <v>22261</v>
      </c>
      <c r="C1017" t="s">
        <v>22262</v>
      </c>
      <c r="D1017" s="9"/>
      <c r="E1017" s="9"/>
      <c r="F1017" s="9"/>
      <c r="G1017" s="10">
        <v>45078</v>
      </c>
      <c r="H1017" s="9" t="s">
        <v>22263</v>
      </c>
    </row>
    <row r="1018" spans="1:8" x14ac:dyDescent="0.35">
      <c r="A1018" t="s">
        <v>22264</v>
      </c>
      <c r="B1018" t="s">
        <v>22265</v>
      </c>
      <c r="C1018" t="s">
        <v>22266</v>
      </c>
      <c r="D1018" s="9"/>
      <c r="E1018" s="9"/>
      <c r="F1018" s="9"/>
      <c r="G1018" s="10">
        <v>44712</v>
      </c>
      <c r="H1018" s="9" t="s">
        <v>22267</v>
      </c>
    </row>
    <row r="1019" spans="1:8" x14ac:dyDescent="0.35">
      <c r="A1019" t="s">
        <v>22268</v>
      </c>
      <c r="B1019" t="s">
        <v>22269</v>
      </c>
      <c r="C1019" t="s">
        <v>22270</v>
      </c>
      <c r="D1019" s="9"/>
      <c r="E1019" s="9"/>
      <c r="F1019" s="9"/>
      <c r="G1019" s="10">
        <v>44886</v>
      </c>
      <c r="H1019" s="9" t="s">
        <v>22271</v>
      </c>
    </row>
    <row r="1020" spans="1:8" x14ac:dyDescent="0.35">
      <c r="A1020" t="s">
        <v>22272</v>
      </c>
      <c r="B1020" t="s">
        <v>22273</v>
      </c>
      <c r="C1020" t="s">
        <v>22274</v>
      </c>
      <c r="D1020" s="9"/>
      <c r="E1020" s="9"/>
      <c r="F1020" s="9"/>
      <c r="G1020" s="10">
        <v>44804</v>
      </c>
      <c r="H1020" s="9" t="s">
        <v>22275</v>
      </c>
    </row>
    <row r="1021" spans="1:8" x14ac:dyDescent="0.35">
      <c r="A1021" t="s">
        <v>22276</v>
      </c>
      <c r="B1021" t="s">
        <v>22277</v>
      </c>
      <c r="C1021" t="s">
        <v>17906</v>
      </c>
      <c r="D1021" s="9"/>
      <c r="E1021" s="9"/>
      <c r="F1021" s="9"/>
      <c r="G1021" s="10">
        <v>44706</v>
      </c>
      <c r="H1021" s="9" t="s">
        <v>17908</v>
      </c>
    </row>
    <row r="1022" spans="1:8" x14ac:dyDescent="0.35">
      <c r="A1022" t="s">
        <v>22278</v>
      </c>
      <c r="B1022" t="s">
        <v>22279</v>
      </c>
      <c r="C1022" t="s">
        <v>22280</v>
      </c>
      <c r="D1022" s="9"/>
      <c r="E1022" s="9"/>
      <c r="F1022" s="9"/>
      <c r="G1022" s="10">
        <v>45442</v>
      </c>
      <c r="H1022" s="9" t="s">
        <v>22281</v>
      </c>
    </row>
    <row r="1023" spans="1:8" x14ac:dyDescent="0.35">
      <c r="A1023" t="s">
        <v>22282</v>
      </c>
      <c r="B1023" t="s">
        <v>22283</v>
      </c>
      <c r="C1023" t="s">
        <v>22284</v>
      </c>
      <c r="D1023" s="9"/>
      <c r="E1023" s="9"/>
      <c r="F1023" s="9"/>
      <c r="G1023" s="10">
        <v>44685</v>
      </c>
      <c r="H1023" s="9" t="s">
        <v>22285</v>
      </c>
    </row>
    <row r="1024" spans="1:8" x14ac:dyDescent="0.35">
      <c r="A1024" t="s">
        <v>22286</v>
      </c>
      <c r="B1024" t="s">
        <v>22287</v>
      </c>
      <c r="C1024" t="s">
        <v>22288</v>
      </c>
      <c r="D1024" s="9"/>
      <c r="E1024" s="9"/>
      <c r="F1024" s="9"/>
      <c r="G1024" s="10">
        <v>45050</v>
      </c>
      <c r="H1024" s="9" t="s">
        <v>22289</v>
      </c>
    </row>
    <row r="1025" spans="1:8" x14ac:dyDescent="0.35">
      <c r="A1025" t="s">
        <v>22290</v>
      </c>
      <c r="B1025" t="s">
        <v>22291</v>
      </c>
      <c r="C1025" t="s">
        <v>22292</v>
      </c>
      <c r="D1025" s="9"/>
      <c r="E1025" s="9"/>
      <c r="F1025" s="9"/>
      <c r="G1025" s="10">
        <v>45104</v>
      </c>
      <c r="H1025" s="9" t="s">
        <v>22293</v>
      </c>
    </row>
    <row r="1026" spans="1:8" x14ac:dyDescent="0.35">
      <c r="A1026" t="s">
        <v>22294</v>
      </c>
      <c r="B1026" t="s">
        <v>22295</v>
      </c>
      <c r="C1026" t="s">
        <v>22296</v>
      </c>
      <c r="D1026" s="9"/>
      <c r="E1026" s="9"/>
      <c r="F1026" s="9"/>
      <c r="G1026" s="10">
        <v>45323</v>
      </c>
      <c r="H1026" s="9" t="s">
        <v>22297</v>
      </c>
    </row>
    <row r="1027" spans="1:8" x14ac:dyDescent="0.35">
      <c r="A1027" t="s">
        <v>22298</v>
      </c>
      <c r="B1027" t="s">
        <v>22299</v>
      </c>
      <c r="C1027" t="s">
        <v>22300</v>
      </c>
      <c r="D1027" s="9"/>
      <c r="E1027" s="9"/>
      <c r="F1027" s="9"/>
      <c r="G1027" s="10">
        <v>44804</v>
      </c>
      <c r="H1027" s="9" t="s">
        <v>22301</v>
      </c>
    </row>
    <row r="1028" spans="1:8" x14ac:dyDescent="0.35">
      <c r="A1028" t="s">
        <v>22302</v>
      </c>
      <c r="B1028" t="s">
        <v>22303</v>
      </c>
      <c r="C1028" t="s">
        <v>22304</v>
      </c>
      <c r="D1028" s="9"/>
      <c r="E1028" s="9"/>
      <c r="F1028" s="9"/>
      <c r="G1028" s="10">
        <v>45443</v>
      </c>
      <c r="H1028" s="9" t="s">
        <v>22305</v>
      </c>
    </row>
    <row r="1029" spans="1:8" x14ac:dyDescent="0.35">
      <c r="A1029" t="s">
        <v>22306</v>
      </c>
      <c r="B1029" t="s">
        <v>22307</v>
      </c>
      <c r="C1029" t="s">
        <v>22308</v>
      </c>
      <c r="D1029" s="9"/>
      <c r="E1029" s="9"/>
      <c r="F1029" s="9"/>
      <c r="G1029" s="10">
        <v>45443</v>
      </c>
      <c r="H1029" s="9" t="s">
        <v>22309</v>
      </c>
    </row>
    <row r="1030" spans="1:8" x14ac:dyDescent="0.35">
      <c r="A1030" t="s">
        <v>22310</v>
      </c>
      <c r="B1030" t="s">
        <v>22311</v>
      </c>
      <c r="C1030" t="s">
        <v>22312</v>
      </c>
      <c r="D1030" s="9" t="s">
        <v>22313</v>
      </c>
      <c r="E1030" s="9">
        <v>45421</v>
      </c>
      <c r="F1030" s="9" t="s">
        <v>38</v>
      </c>
      <c r="G1030" s="10">
        <v>45397</v>
      </c>
      <c r="H1030" s="9" t="s">
        <v>22314</v>
      </c>
    </row>
    <row r="1031" spans="1:8" x14ac:dyDescent="0.35">
      <c r="A1031" t="s">
        <v>22315</v>
      </c>
      <c r="B1031" t="s">
        <v>22316</v>
      </c>
      <c r="C1031" t="s">
        <v>22317</v>
      </c>
      <c r="D1031" s="9"/>
      <c r="E1031" s="9"/>
      <c r="F1031" s="9"/>
      <c r="G1031" s="10">
        <v>44613</v>
      </c>
      <c r="H1031" s="9" t="s">
        <v>22318</v>
      </c>
    </row>
    <row r="1032" spans="1:8" x14ac:dyDescent="0.35">
      <c r="A1032" t="s">
        <v>22319</v>
      </c>
      <c r="B1032" t="s">
        <v>22320</v>
      </c>
      <c r="C1032" t="s">
        <v>22321</v>
      </c>
      <c r="D1032" s="9"/>
      <c r="E1032" s="9"/>
      <c r="F1032" s="9"/>
      <c r="G1032" s="10">
        <v>44803</v>
      </c>
      <c r="H1032" s="9" t="s">
        <v>22322</v>
      </c>
    </row>
    <row r="1033" spans="1:8" x14ac:dyDescent="0.35">
      <c r="A1033" t="s">
        <v>22323</v>
      </c>
      <c r="B1033" t="s">
        <v>22324</v>
      </c>
      <c r="C1033" t="s">
        <v>22325</v>
      </c>
      <c r="D1033" s="9"/>
      <c r="E1033" s="9"/>
      <c r="F1033" s="9"/>
      <c r="G1033" s="10">
        <v>44803</v>
      </c>
      <c r="H1033" s="9" t="s">
        <v>22326</v>
      </c>
    </row>
    <row r="1034" spans="1:8" x14ac:dyDescent="0.35">
      <c r="A1034" t="s">
        <v>22327</v>
      </c>
      <c r="B1034" t="s">
        <v>22328</v>
      </c>
      <c r="C1034" t="s">
        <v>22329</v>
      </c>
      <c r="D1034" s="9"/>
      <c r="E1034" s="9"/>
      <c r="F1034" s="9"/>
      <c r="G1034" s="10">
        <v>44594</v>
      </c>
      <c r="H1034" s="9" t="s">
        <v>22330</v>
      </c>
    </row>
    <row r="1035" spans="1:8" x14ac:dyDescent="0.35">
      <c r="A1035" t="s">
        <v>22331</v>
      </c>
      <c r="B1035" t="s">
        <v>22332</v>
      </c>
      <c r="C1035" t="s">
        <v>22176</v>
      </c>
      <c r="D1035" s="9" t="s">
        <v>22200</v>
      </c>
      <c r="E1035" s="9">
        <v>45425</v>
      </c>
      <c r="F1035" s="9" t="s">
        <v>38</v>
      </c>
      <c r="G1035" s="10">
        <v>45030</v>
      </c>
      <c r="H1035" s="9" t="s">
        <v>22178</v>
      </c>
    </row>
    <row r="1036" spans="1:8" x14ac:dyDescent="0.35">
      <c r="A1036" t="s">
        <v>22333</v>
      </c>
      <c r="B1036" t="s">
        <v>22334</v>
      </c>
      <c r="C1036" t="s">
        <v>22335</v>
      </c>
      <c r="D1036" s="9" t="s">
        <v>20576</v>
      </c>
      <c r="E1036" s="9">
        <v>45156</v>
      </c>
      <c r="F1036" s="9" t="s">
        <v>38</v>
      </c>
      <c r="G1036" s="10">
        <v>44914</v>
      </c>
      <c r="H1036" s="9" t="s">
        <v>22336</v>
      </c>
    </row>
    <row r="1037" spans="1:8" x14ac:dyDescent="0.35">
      <c r="A1037" t="s">
        <v>22337</v>
      </c>
      <c r="B1037" t="s">
        <v>22338</v>
      </c>
      <c r="C1037" t="s">
        <v>22339</v>
      </c>
      <c r="D1037" s="9"/>
      <c r="E1037" s="9"/>
      <c r="F1037" s="9"/>
      <c r="G1037" s="10">
        <v>45443</v>
      </c>
      <c r="H1037" s="9" t="s">
        <v>22340</v>
      </c>
    </row>
    <row r="1038" spans="1:8" x14ac:dyDescent="0.35">
      <c r="A1038" t="s">
        <v>22341</v>
      </c>
      <c r="B1038" t="s">
        <v>22342</v>
      </c>
      <c r="C1038" t="s">
        <v>22343</v>
      </c>
      <c r="D1038" s="9" t="s">
        <v>22344</v>
      </c>
      <c r="E1038" s="9">
        <v>44844</v>
      </c>
      <c r="F1038" s="9" t="s">
        <v>38</v>
      </c>
      <c r="G1038" s="10">
        <v>44659</v>
      </c>
      <c r="H1038" s="9" t="s">
        <v>22345</v>
      </c>
    </row>
    <row r="1039" spans="1:8" x14ac:dyDescent="0.35">
      <c r="A1039" t="s">
        <v>22346</v>
      </c>
      <c r="B1039" t="s">
        <v>22347</v>
      </c>
      <c r="C1039" t="s">
        <v>22348</v>
      </c>
      <c r="D1039" s="9"/>
      <c r="E1039" s="9"/>
      <c r="F1039" s="9"/>
      <c r="G1039" s="10">
        <v>44772</v>
      </c>
      <c r="H1039" s="9" t="s">
        <v>22349</v>
      </c>
    </row>
    <row r="1040" spans="1:8" x14ac:dyDescent="0.35">
      <c r="A1040" t="s">
        <v>22350</v>
      </c>
      <c r="B1040" t="s">
        <v>22351</v>
      </c>
      <c r="C1040" t="s">
        <v>22352</v>
      </c>
      <c r="D1040" s="9" t="s">
        <v>15912</v>
      </c>
      <c r="E1040" s="9">
        <v>45583</v>
      </c>
      <c r="F1040" s="9" t="s">
        <v>38</v>
      </c>
      <c r="G1040" s="10">
        <v>44807</v>
      </c>
      <c r="H1040" s="9" t="s">
        <v>22353</v>
      </c>
    </row>
    <row r="1041" spans="1:8" x14ac:dyDescent="0.35">
      <c r="A1041" t="s">
        <v>22354</v>
      </c>
      <c r="B1041" t="s">
        <v>22355</v>
      </c>
      <c r="C1041" t="s">
        <v>22356</v>
      </c>
      <c r="D1041" s="9"/>
      <c r="E1041" s="9"/>
      <c r="F1041" s="9"/>
      <c r="G1041" s="10">
        <v>44653</v>
      </c>
      <c r="H1041" s="9" t="s">
        <v>22357</v>
      </c>
    </row>
    <row r="1042" spans="1:8" x14ac:dyDescent="0.35">
      <c r="A1042" t="s">
        <v>22358</v>
      </c>
      <c r="B1042" t="s">
        <v>22359</v>
      </c>
      <c r="C1042" t="s">
        <v>22360</v>
      </c>
      <c r="D1042" s="9"/>
      <c r="E1042" s="9"/>
      <c r="F1042" s="9"/>
      <c r="G1042" s="10">
        <v>45448</v>
      </c>
      <c r="H1042" s="9" t="s">
        <v>22361</v>
      </c>
    </row>
    <row r="1043" spans="1:8" x14ac:dyDescent="0.35">
      <c r="A1043" t="s">
        <v>22362</v>
      </c>
      <c r="B1043" t="s">
        <v>22363</v>
      </c>
      <c r="C1043" t="s">
        <v>22364</v>
      </c>
      <c r="D1043" s="9"/>
      <c r="E1043" s="9"/>
      <c r="F1043" s="9"/>
      <c r="G1043" s="10">
        <v>44594</v>
      </c>
      <c r="H1043" s="9" t="s">
        <v>22365</v>
      </c>
    </row>
    <row r="1044" spans="1:8" x14ac:dyDescent="0.35">
      <c r="A1044" t="s">
        <v>22366</v>
      </c>
      <c r="B1044" t="s">
        <v>22367</v>
      </c>
      <c r="C1044" t="s">
        <v>22368</v>
      </c>
      <c r="D1044" s="9"/>
      <c r="E1044" s="9"/>
      <c r="F1044" s="9"/>
      <c r="G1044" s="10">
        <v>45070</v>
      </c>
      <c r="H1044" s="9" t="s">
        <v>22369</v>
      </c>
    </row>
    <row r="1045" spans="1:8" x14ac:dyDescent="0.35">
      <c r="A1045" t="s">
        <v>22370</v>
      </c>
      <c r="B1045" t="s">
        <v>22371</v>
      </c>
      <c r="C1045" t="s">
        <v>22372</v>
      </c>
      <c r="D1045" s="9"/>
      <c r="E1045" s="9"/>
      <c r="F1045" s="9"/>
      <c r="G1045" s="10">
        <v>45075</v>
      </c>
      <c r="H1045" s="9" t="s">
        <v>22373</v>
      </c>
    </row>
    <row r="1046" spans="1:8" x14ac:dyDescent="0.35">
      <c r="A1046" t="s">
        <v>22374</v>
      </c>
      <c r="B1046" t="s">
        <v>22375</v>
      </c>
      <c r="C1046" t="s">
        <v>22376</v>
      </c>
      <c r="D1046" s="9"/>
      <c r="E1046" s="9"/>
      <c r="F1046" s="9"/>
      <c r="G1046" s="10">
        <v>45072</v>
      </c>
      <c r="H1046" s="9" t="s">
        <v>22377</v>
      </c>
    </row>
    <row r="1047" spans="1:8" x14ac:dyDescent="0.35">
      <c r="A1047" t="s">
        <v>22378</v>
      </c>
      <c r="B1047" t="s">
        <v>22379</v>
      </c>
      <c r="C1047" t="s">
        <v>22380</v>
      </c>
      <c r="D1047" s="9" t="s">
        <v>17073</v>
      </c>
      <c r="E1047" s="9">
        <v>45443</v>
      </c>
      <c r="F1047" s="9" t="s">
        <v>38</v>
      </c>
      <c r="G1047" s="10">
        <v>45309</v>
      </c>
      <c r="H1047" s="9" t="s">
        <v>22381</v>
      </c>
    </row>
    <row r="1048" spans="1:8" x14ac:dyDescent="0.35">
      <c r="A1048" t="s">
        <v>22382</v>
      </c>
      <c r="B1048" t="s">
        <v>22383</v>
      </c>
      <c r="C1048" t="s">
        <v>22384</v>
      </c>
      <c r="D1048" s="9"/>
      <c r="E1048" s="9"/>
      <c r="F1048" s="9"/>
      <c r="G1048" s="10">
        <v>44733</v>
      </c>
      <c r="H1048" s="9" t="s">
        <v>22385</v>
      </c>
    </row>
    <row r="1049" spans="1:8" x14ac:dyDescent="0.35">
      <c r="A1049" t="s">
        <v>22386</v>
      </c>
      <c r="B1049" t="s">
        <v>22387</v>
      </c>
      <c r="C1049" t="s">
        <v>22388</v>
      </c>
      <c r="D1049" s="9"/>
      <c r="E1049" s="9"/>
      <c r="F1049" s="9"/>
      <c r="G1049" s="10">
        <v>44597</v>
      </c>
      <c r="H1049" s="9" t="s">
        <v>22389</v>
      </c>
    </row>
    <row r="1050" spans="1:8" x14ac:dyDescent="0.35">
      <c r="A1050" t="s">
        <v>22390</v>
      </c>
      <c r="B1050" t="s">
        <v>22391</v>
      </c>
      <c r="C1050" t="s">
        <v>22392</v>
      </c>
      <c r="D1050" s="9"/>
      <c r="E1050" s="9"/>
      <c r="F1050" s="9"/>
      <c r="G1050" s="10">
        <v>45065</v>
      </c>
      <c r="H1050" s="9" t="s">
        <v>22393</v>
      </c>
    </row>
    <row r="1051" spans="1:8" x14ac:dyDescent="0.35">
      <c r="A1051" t="s">
        <v>22394</v>
      </c>
      <c r="B1051" t="s">
        <v>22395</v>
      </c>
      <c r="C1051" t="s">
        <v>22396</v>
      </c>
      <c r="D1051" s="9"/>
      <c r="E1051" s="9"/>
      <c r="F1051" s="9"/>
      <c r="G1051" s="10">
        <v>45065</v>
      </c>
      <c r="H1051" s="9" t="s">
        <v>16266</v>
      </c>
    </row>
    <row r="1052" spans="1:8" x14ac:dyDescent="0.35">
      <c r="A1052" t="s">
        <v>22397</v>
      </c>
      <c r="B1052" t="s">
        <v>22398</v>
      </c>
      <c r="C1052" t="s">
        <v>22399</v>
      </c>
      <c r="D1052" s="9"/>
      <c r="E1052" s="9"/>
      <c r="F1052" s="9"/>
      <c r="G1052" s="10">
        <v>44700</v>
      </c>
      <c r="H1052" s="9" t="s">
        <v>22400</v>
      </c>
    </row>
    <row r="1053" spans="1:8" x14ac:dyDescent="0.35">
      <c r="A1053" t="s">
        <v>22401</v>
      </c>
      <c r="B1053" t="s">
        <v>22402</v>
      </c>
      <c r="C1053" t="s">
        <v>22403</v>
      </c>
      <c r="D1053" s="9"/>
      <c r="E1053" s="9"/>
      <c r="F1053" s="9"/>
      <c r="G1053" s="10">
        <v>44700</v>
      </c>
      <c r="H1053" s="9" t="s">
        <v>22404</v>
      </c>
    </row>
    <row r="1054" spans="1:8" x14ac:dyDescent="0.35">
      <c r="A1054" t="s">
        <v>22405</v>
      </c>
      <c r="B1054" t="s">
        <v>22406</v>
      </c>
      <c r="C1054" t="s">
        <v>22407</v>
      </c>
      <c r="D1054" s="9"/>
      <c r="E1054" s="9"/>
      <c r="F1054" s="9"/>
      <c r="G1054" s="10">
        <v>44820</v>
      </c>
      <c r="H1054" s="9" t="s">
        <v>22408</v>
      </c>
    </row>
    <row r="1055" spans="1:8" x14ac:dyDescent="0.35">
      <c r="A1055" t="s">
        <v>22409</v>
      </c>
      <c r="B1055" t="s">
        <v>22410</v>
      </c>
      <c r="C1055" t="s">
        <v>22411</v>
      </c>
      <c r="D1055" s="9"/>
      <c r="E1055" s="9"/>
      <c r="F1055" s="9"/>
      <c r="G1055" s="10">
        <v>44949</v>
      </c>
      <c r="H1055" s="9" t="s">
        <v>22412</v>
      </c>
    </row>
    <row r="1056" spans="1:8" x14ac:dyDescent="0.35">
      <c r="A1056" t="s">
        <v>22413</v>
      </c>
      <c r="B1056" t="s">
        <v>22414</v>
      </c>
      <c r="C1056" t="s">
        <v>22415</v>
      </c>
      <c r="D1056" s="9"/>
      <c r="E1056" s="9"/>
      <c r="F1056" s="9"/>
      <c r="G1056" s="10">
        <v>45458</v>
      </c>
      <c r="H1056" s="9" t="s">
        <v>22416</v>
      </c>
    </row>
    <row r="1057" spans="1:8" x14ac:dyDescent="0.35">
      <c r="A1057" t="s">
        <v>22417</v>
      </c>
      <c r="B1057" t="s">
        <v>22418</v>
      </c>
      <c r="C1057" t="s">
        <v>22419</v>
      </c>
      <c r="D1057" s="9"/>
      <c r="E1057" s="9"/>
      <c r="F1057" s="9"/>
      <c r="G1057" s="10">
        <v>45458</v>
      </c>
      <c r="H1057" s="9" t="s">
        <v>22420</v>
      </c>
    </row>
    <row r="1058" spans="1:8" x14ac:dyDescent="0.35">
      <c r="A1058" t="s">
        <v>22421</v>
      </c>
      <c r="B1058" t="s">
        <v>22422</v>
      </c>
      <c r="C1058" t="s">
        <v>22423</v>
      </c>
      <c r="D1058" s="9"/>
      <c r="E1058" s="9"/>
      <c r="F1058" s="9"/>
      <c r="G1058" s="10">
        <v>45093</v>
      </c>
      <c r="H1058" s="9" t="s">
        <v>22424</v>
      </c>
    </row>
    <row r="1059" spans="1:8" x14ac:dyDescent="0.35">
      <c r="A1059" t="s">
        <v>22425</v>
      </c>
      <c r="B1059" t="s">
        <v>22426</v>
      </c>
      <c r="C1059" t="s">
        <v>22427</v>
      </c>
      <c r="D1059" s="9"/>
      <c r="E1059" s="9"/>
      <c r="F1059" s="9"/>
      <c r="G1059" s="10">
        <v>44700</v>
      </c>
      <c r="H1059" s="9" t="s">
        <v>22428</v>
      </c>
    </row>
    <row r="1060" spans="1:8" x14ac:dyDescent="0.35">
      <c r="A1060" t="s">
        <v>22429</v>
      </c>
      <c r="B1060" t="s">
        <v>22430</v>
      </c>
      <c r="C1060" t="s">
        <v>22431</v>
      </c>
      <c r="D1060" s="9"/>
      <c r="E1060" s="9"/>
      <c r="F1060" s="9"/>
      <c r="G1060" s="10">
        <v>44721</v>
      </c>
      <c r="H1060" s="9" t="s">
        <v>22432</v>
      </c>
    </row>
    <row r="1061" spans="1:8" x14ac:dyDescent="0.35">
      <c r="A1061" t="s">
        <v>22433</v>
      </c>
      <c r="B1061" t="s">
        <v>22434</v>
      </c>
      <c r="C1061" t="s">
        <v>22435</v>
      </c>
      <c r="D1061" s="9"/>
      <c r="E1061" s="9"/>
      <c r="F1061" s="9"/>
      <c r="G1061" s="10">
        <v>44901</v>
      </c>
      <c r="H1061" s="9" t="s">
        <v>22436</v>
      </c>
    </row>
    <row r="1062" spans="1:8" x14ac:dyDescent="0.35">
      <c r="A1062" t="s">
        <v>22437</v>
      </c>
      <c r="B1062" t="s">
        <v>22438</v>
      </c>
      <c r="C1062" t="s">
        <v>22439</v>
      </c>
      <c r="D1062" s="9"/>
      <c r="E1062" s="9"/>
      <c r="F1062" s="9"/>
      <c r="G1062" s="10">
        <v>45458</v>
      </c>
      <c r="H1062" s="9" t="s">
        <v>22440</v>
      </c>
    </row>
    <row r="1063" spans="1:8" x14ac:dyDescent="0.35">
      <c r="A1063" t="s">
        <v>22441</v>
      </c>
      <c r="B1063" t="s">
        <v>22442</v>
      </c>
      <c r="C1063" t="s">
        <v>22443</v>
      </c>
      <c r="D1063" s="9"/>
      <c r="E1063" s="9"/>
      <c r="F1063" s="9"/>
      <c r="G1063" s="10">
        <v>45458</v>
      </c>
      <c r="H1063" s="9" t="s">
        <v>22444</v>
      </c>
    </row>
    <row r="1064" spans="1:8" x14ac:dyDescent="0.35">
      <c r="A1064" t="s">
        <v>22445</v>
      </c>
      <c r="B1064" t="s">
        <v>22446</v>
      </c>
      <c r="C1064" t="s">
        <v>22447</v>
      </c>
      <c r="D1064" s="9"/>
      <c r="E1064" s="9"/>
      <c r="F1064" s="9"/>
      <c r="G1064" s="10">
        <v>44813</v>
      </c>
      <c r="H1064" s="9" t="s">
        <v>18155</v>
      </c>
    </row>
    <row r="1065" spans="1:8" x14ac:dyDescent="0.35">
      <c r="A1065" t="s">
        <v>22448</v>
      </c>
      <c r="B1065" t="s">
        <v>22449</v>
      </c>
      <c r="C1065" t="s">
        <v>22450</v>
      </c>
      <c r="D1065" s="9" t="s">
        <v>41</v>
      </c>
      <c r="E1065" s="9">
        <v>45170</v>
      </c>
      <c r="F1065" s="9" t="s">
        <v>38</v>
      </c>
      <c r="G1065" s="10">
        <v>44817</v>
      </c>
      <c r="H1065" s="9" t="s">
        <v>22451</v>
      </c>
    </row>
    <row r="1066" spans="1:8" x14ac:dyDescent="0.35">
      <c r="A1066" t="s">
        <v>22452</v>
      </c>
      <c r="B1066" t="s">
        <v>22453</v>
      </c>
      <c r="C1066" t="s">
        <v>22454</v>
      </c>
      <c r="D1066" s="9"/>
      <c r="E1066" s="9"/>
      <c r="F1066" s="9"/>
      <c r="G1066" s="10">
        <v>45459</v>
      </c>
      <c r="H1066" s="9" t="s">
        <v>22455</v>
      </c>
    </row>
    <row r="1067" spans="1:8" x14ac:dyDescent="0.35">
      <c r="A1067" t="s">
        <v>22456</v>
      </c>
      <c r="B1067" t="s">
        <v>22457</v>
      </c>
      <c r="C1067" t="s">
        <v>22458</v>
      </c>
      <c r="D1067" s="9"/>
      <c r="E1067" s="9"/>
      <c r="F1067" s="9"/>
      <c r="G1067" s="10">
        <v>45459</v>
      </c>
      <c r="H1067" s="9" t="s">
        <v>22459</v>
      </c>
    </row>
    <row r="1068" spans="1:8" x14ac:dyDescent="0.35">
      <c r="A1068" t="s">
        <v>22460</v>
      </c>
      <c r="B1068" t="s">
        <v>22461</v>
      </c>
      <c r="C1068" t="s">
        <v>22462</v>
      </c>
      <c r="D1068" s="9"/>
      <c r="E1068" s="9"/>
      <c r="F1068" s="9"/>
      <c r="G1068" s="10">
        <v>45459</v>
      </c>
      <c r="H1068" s="9" t="s">
        <v>16852</v>
      </c>
    </row>
    <row r="1069" spans="1:8" x14ac:dyDescent="0.35">
      <c r="A1069" t="s">
        <v>22463</v>
      </c>
      <c r="B1069" t="s">
        <v>22464</v>
      </c>
      <c r="C1069" t="s">
        <v>22465</v>
      </c>
      <c r="D1069" s="9"/>
      <c r="E1069" s="9"/>
      <c r="F1069" s="9"/>
      <c r="G1069" s="10">
        <v>44631</v>
      </c>
      <c r="H1069" s="9" t="s">
        <v>22466</v>
      </c>
    </row>
    <row r="1070" spans="1:8" x14ac:dyDescent="0.35">
      <c r="A1070" t="s">
        <v>22467</v>
      </c>
      <c r="B1070" t="s">
        <v>22468</v>
      </c>
      <c r="C1070" t="s">
        <v>22469</v>
      </c>
      <c r="D1070" s="9"/>
      <c r="E1070" s="9"/>
      <c r="F1070" s="9"/>
      <c r="G1070" s="10">
        <v>45459</v>
      </c>
      <c r="H1070" s="9" t="s">
        <v>22470</v>
      </c>
    </row>
    <row r="1071" spans="1:8" x14ac:dyDescent="0.35">
      <c r="A1071" t="s">
        <v>22471</v>
      </c>
      <c r="B1071" t="s">
        <v>22472</v>
      </c>
      <c r="C1071" t="s">
        <v>22473</v>
      </c>
      <c r="D1071" s="9"/>
      <c r="E1071" s="9"/>
      <c r="F1071" s="9"/>
      <c r="G1071" s="10">
        <v>45459</v>
      </c>
      <c r="H1071" s="9" t="s">
        <v>22474</v>
      </c>
    </row>
    <row r="1072" spans="1:8" x14ac:dyDescent="0.35">
      <c r="A1072" t="s">
        <v>22475</v>
      </c>
      <c r="B1072" t="s">
        <v>22476</v>
      </c>
      <c r="C1072" t="s">
        <v>22477</v>
      </c>
      <c r="D1072" s="9"/>
      <c r="E1072" s="9"/>
      <c r="F1072" s="9"/>
      <c r="G1072" s="10">
        <v>45459</v>
      </c>
      <c r="H1072" s="9" t="s">
        <v>22478</v>
      </c>
    </row>
    <row r="1073" spans="1:8" x14ac:dyDescent="0.35">
      <c r="A1073" t="s">
        <v>22479</v>
      </c>
      <c r="B1073" t="s">
        <v>22480</v>
      </c>
      <c r="C1073" t="s">
        <v>22481</v>
      </c>
      <c r="D1073" s="9"/>
      <c r="E1073" s="9"/>
      <c r="F1073" s="9"/>
      <c r="G1073" s="10">
        <v>45459</v>
      </c>
      <c r="H1073" s="9" t="s">
        <v>22482</v>
      </c>
    </row>
    <row r="1074" spans="1:8" x14ac:dyDescent="0.35">
      <c r="A1074" t="s">
        <v>22483</v>
      </c>
      <c r="B1074" t="s">
        <v>22484</v>
      </c>
      <c r="C1074" t="s">
        <v>22485</v>
      </c>
      <c r="D1074" s="9"/>
      <c r="E1074" s="9"/>
      <c r="F1074" s="9"/>
      <c r="G1074" s="10">
        <v>45459</v>
      </c>
      <c r="H1074" s="9" t="s">
        <v>22486</v>
      </c>
    </row>
    <row r="1075" spans="1:8" x14ac:dyDescent="0.35">
      <c r="A1075" t="s">
        <v>22487</v>
      </c>
      <c r="B1075" t="s">
        <v>22488</v>
      </c>
      <c r="C1075" t="s">
        <v>22489</v>
      </c>
      <c r="D1075" s="9"/>
      <c r="E1075" s="9"/>
      <c r="F1075" s="9"/>
      <c r="G1075" s="10">
        <v>45459</v>
      </c>
      <c r="H1075" s="9" t="s">
        <v>22490</v>
      </c>
    </row>
    <row r="1076" spans="1:8" x14ac:dyDescent="0.35">
      <c r="A1076" t="s">
        <v>22491</v>
      </c>
      <c r="B1076" t="s">
        <v>22492</v>
      </c>
      <c r="C1076" t="s">
        <v>22493</v>
      </c>
      <c r="D1076" s="9"/>
      <c r="E1076" s="9"/>
      <c r="F1076" s="9"/>
      <c r="G1076" s="10">
        <v>45459</v>
      </c>
      <c r="H1076" s="9" t="s">
        <v>22494</v>
      </c>
    </row>
    <row r="1077" spans="1:8" x14ac:dyDescent="0.35">
      <c r="A1077" t="s">
        <v>22495</v>
      </c>
      <c r="B1077" t="s">
        <v>22496</v>
      </c>
      <c r="C1077" t="s">
        <v>22497</v>
      </c>
      <c r="D1077" s="9"/>
      <c r="E1077" s="9"/>
      <c r="F1077" s="9"/>
      <c r="G1077" s="10">
        <v>45459</v>
      </c>
      <c r="H1077" s="9" t="s">
        <v>22498</v>
      </c>
    </row>
    <row r="1078" spans="1:8" x14ac:dyDescent="0.35">
      <c r="A1078" t="s">
        <v>22499</v>
      </c>
      <c r="B1078" t="s">
        <v>22500</v>
      </c>
      <c r="C1078" t="s">
        <v>22501</v>
      </c>
      <c r="D1078" s="9" t="s">
        <v>21440</v>
      </c>
      <c r="E1078" s="9">
        <v>45448</v>
      </c>
      <c r="F1078" s="9" t="s">
        <v>38</v>
      </c>
      <c r="G1078" s="10">
        <v>45027</v>
      </c>
      <c r="H1078" s="9" t="s">
        <v>22502</v>
      </c>
    </row>
    <row r="1079" spans="1:8" x14ac:dyDescent="0.35">
      <c r="A1079" t="s">
        <v>22503</v>
      </c>
      <c r="B1079" t="s">
        <v>22504</v>
      </c>
      <c r="C1079" t="s">
        <v>22505</v>
      </c>
      <c r="D1079" s="9"/>
      <c r="E1079" s="9"/>
      <c r="F1079" s="9"/>
      <c r="G1079" s="10">
        <v>45459</v>
      </c>
      <c r="H1079" s="9" t="s">
        <v>22506</v>
      </c>
    </row>
    <row r="1080" spans="1:8" x14ac:dyDescent="0.35">
      <c r="A1080" t="s">
        <v>22507</v>
      </c>
      <c r="B1080" t="s">
        <v>22508</v>
      </c>
      <c r="C1080" t="s">
        <v>22509</v>
      </c>
      <c r="D1080" s="9"/>
      <c r="E1080" s="9"/>
      <c r="F1080" s="9"/>
      <c r="G1080" s="10">
        <v>44824</v>
      </c>
      <c r="H1080" s="9" t="s">
        <v>22510</v>
      </c>
    </row>
    <row r="1081" spans="1:8" x14ac:dyDescent="0.35">
      <c r="A1081" t="s">
        <v>22511</v>
      </c>
      <c r="B1081" t="s">
        <v>22512</v>
      </c>
      <c r="C1081" t="s">
        <v>22513</v>
      </c>
      <c r="D1081" s="9"/>
      <c r="E1081" s="9"/>
      <c r="F1081" s="9"/>
      <c r="G1081" s="10">
        <v>44736</v>
      </c>
      <c r="H1081" s="9" t="s">
        <v>22514</v>
      </c>
    </row>
    <row r="1082" spans="1:8" x14ac:dyDescent="0.35">
      <c r="A1082" t="s">
        <v>22515</v>
      </c>
      <c r="B1082" t="s">
        <v>22516</v>
      </c>
      <c r="C1082" t="s">
        <v>22517</v>
      </c>
      <c r="D1082" s="9"/>
      <c r="E1082" s="9"/>
      <c r="F1082" s="9"/>
      <c r="G1082" s="10">
        <v>44595</v>
      </c>
      <c r="H1082" s="9" t="s">
        <v>22518</v>
      </c>
    </row>
    <row r="1083" spans="1:8" x14ac:dyDescent="0.35">
      <c r="A1083" t="s">
        <v>22519</v>
      </c>
      <c r="B1083" t="s">
        <v>22520</v>
      </c>
      <c r="C1083" t="s">
        <v>22521</v>
      </c>
      <c r="D1083" s="9"/>
      <c r="E1083" s="9"/>
      <c r="F1083" s="9"/>
      <c r="G1083" s="10">
        <v>45140</v>
      </c>
      <c r="H1083" s="9" t="s">
        <v>22522</v>
      </c>
    </row>
    <row r="1084" spans="1:8" x14ac:dyDescent="0.35">
      <c r="A1084" t="s">
        <v>22523</v>
      </c>
      <c r="B1084" t="s">
        <v>22524</v>
      </c>
      <c r="C1084" t="s">
        <v>22525</v>
      </c>
      <c r="D1084" s="9"/>
      <c r="E1084" s="9"/>
      <c r="F1084" s="9"/>
      <c r="G1084" s="10">
        <v>44720</v>
      </c>
      <c r="H1084" s="9" t="s">
        <v>22526</v>
      </c>
    </row>
    <row r="1085" spans="1:8" x14ac:dyDescent="0.35">
      <c r="A1085" t="s">
        <v>22527</v>
      </c>
      <c r="B1085" t="s">
        <v>22528</v>
      </c>
      <c r="C1085" t="s">
        <v>22529</v>
      </c>
      <c r="D1085" s="9"/>
      <c r="E1085" s="9"/>
      <c r="F1085" s="9"/>
      <c r="G1085" s="10">
        <v>44727</v>
      </c>
      <c r="H1085" s="9" t="s">
        <v>39</v>
      </c>
    </row>
    <row r="1086" spans="1:8" x14ac:dyDescent="0.35">
      <c r="A1086" t="s">
        <v>22530</v>
      </c>
      <c r="B1086" t="s">
        <v>22531</v>
      </c>
      <c r="C1086" t="s">
        <v>22532</v>
      </c>
      <c r="D1086" s="9" t="s">
        <v>22533</v>
      </c>
      <c r="E1086" s="9">
        <v>45450</v>
      </c>
      <c r="F1086" s="9" t="s">
        <v>38</v>
      </c>
      <c r="G1086" s="10">
        <v>45092</v>
      </c>
      <c r="H1086" s="9" t="s">
        <v>22534</v>
      </c>
    </row>
    <row r="1087" spans="1:8" x14ac:dyDescent="0.35">
      <c r="A1087" t="s">
        <v>22535</v>
      </c>
      <c r="B1087" t="s">
        <v>22536</v>
      </c>
      <c r="C1087" t="s">
        <v>22537</v>
      </c>
      <c r="D1087" s="9"/>
      <c r="E1087" s="9"/>
      <c r="F1087" s="9"/>
      <c r="G1087" s="10">
        <v>44665</v>
      </c>
      <c r="H1087" s="9" t="s">
        <v>22538</v>
      </c>
    </row>
    <row r="1088" spans="1:8" x14ac:dyDescent="0.35">
      <c r="A1088" t="s">
        <v>22539</v>
      </c>
      <c r="B1088" t="s">
        <v>22540</v>
      </c>
      <c r="C1088" t="s">
        <v>22541</v>
      </c>
      <c r="D1088" s="9" t="s">
        <v>22542</v>
      </c>
      <c r="E1088" s="9">
        <v>45456</v>
      </c>
      <c r="F1088" s="9" t="s">
        <v>38</v>
      </c>
      <c r="G1088" s="10">
        <v>45419</v>
      </c>
      <c r="H1088" s="9" t="s">
        <v>22543</v>
      </c>
    </row>
    <row r="1089" spans="1:8" x14ac:dyDescent="0.35">
      <c r="A1089" t="s">
        <v>22544</v>
      </c>
      <c r="B1089" t="s">
        <v>22545</v>
      </c>
      <c r="C1089" t="s">
        <v>22546</v>
      </c>
      <c r="D1089" s="9"/>
      <c r="E1089" s="9"/>
      <c r="F1089" s="9"/>
      <c r="G1089" s="10">
        <v>45028</v>
      </c>
      <c r="H1089" s="9" t="s">
        <v>22547</v>
      </c>
    </row>
    <row r="1090" spans="1:8" x14ac:dyDescent="0.35">
      <c r="A1090" t="s">
        <v>22548</v>
      </c>
      <c r="B1090" t="s">
        <v>22549</v>
      </c>
      <c r="C1090" t="s">
        <v>22550</v>
      </c>
      <c r="D1090" s="9"/>
      <c r="E1090" s="9"/>
      <c r="F1090" s="9"/>
      <c r="G1090" s="10">
        <v>45030</v>
      </c>
      <c r="H1090" s="9" t="s">
        <v>22551</v>
      </c>
    </row>
    <row r="1091" spans="1:8" x14ac:dyDescent="0.35">
      <c r="A1091" t="s">
        <v>22552</v>
      </c>
      <c r="B1091" t="s">
        <v>22553</v>
      </c>
      <c r="C1091" t="s">
        <v>22554</v>
      </c>
      <c r="D1091" s="9"/>
      <c r="E1091" s="9"/>
      <c r="F1091" s="9"/>
      <c r="G1091" s="10">
        <v>44712</v>
      </c>
      <c r="H1091" s="9" t="s">
        <v>22555</v>
      </c>
    </row>
    <row r="1092" spans="1:8" x14ac:dyDescent="0.35">
      <c r="A1092" t="s">
        <v>22556</v>
      </c>
      <c r="B1092" t="s">
        <v>22557</v>
      </c>
      <c r="C1092" t="s">
        <v>22558</v>
      </c>
      <c r="D1092" s="9"/>
      <c r="E1092" s="9"/>
      <c r="F1092" s="9"/>
      <c r="G1092" s="10">
        <v>44720</v>
      </c>
      <c r="H1092" s="9" t="s">
        <v>22559</v>
      </c>
    </row>
    <row r="1093" spans="1:8" x14ac:dyDescent="0.35">
      <c r="A1093" t="s">
        <v>22560</v>
      </c>
      <c r="B1093" t="s">
        <v>22561</v>
      </c>
      <c r="C1093" t="s">
        <v>22562</v>
      </c>
      <c r="D1093" s="9"/>
      <c r="E1093" s="9"/>
      <c r="F1093" s="9"/>
      <c r="G1093" s="10">
        <v>44819</v>
      </c>
      <c r="H1093" s="9" t="s">
        <v>22563</v>
      </c>
    </row>
    <row r="1094" spans="1:8" x14ac:dyDescent="0.35">
      <c r="A1094" t="s">
        <v>22564</v>
      </c>
      <c r="B1094" t="s">
        <v>22565</v>
      </c>
      <c r="C1094" t="s">
        <v>22566</v>
      </c>
      <c r="D1094" s="9" t="s">
        <v>22567</v>
      </c>
      <c r="E1094" s="9">
        <v>45271</v>
      </c>
      <c r="F1094" s="9" t="s">
        <v>44</v>
      </c>
      <c r="G1094" s="10">
        <v>44819</v>
      </c>
      <c r="H1094" s="9" t="s">
        <v>22568</v>
      </c>
    </row>
    <row r="1095" spans="1:8" x14ac:dyDescent="0.35">
      <c r="A1095" t="s">
        <v>22569</v>
      </c>
      <c r="B1095" t="s">
        <v>22570</v>
      </c>
      <c r="C1095" t="s">
        <v>22571</v>
      </c>
      <c r="D1095" s="9"/>
      <c r="E1095" s="9"/>
      <c r="F1095" s="9"/>
      <c r="G1095" s="10">
        <v>44958</v>
      </c>
      <c r="H1095" s="9" t="s">
        <v>22572</v>
      </c>
    </row>
    <row r="1096" spans="1:8" x14ac:dyDescent="0.35">
      <c r="A1096" t="s">
        <v>22573</v>
      </c>
      <c r="B1096" t="s">
        <v>22574</v>
      </c>
      <c r="C1096" t="s">
        <v>22575</v>
      </c>
      <c r="D1096" s="9" t="s">
        <v>22576</v>
      </c>
      <c r="E1096" s="9">
        <v>45016</v>
      </c>
      <c r="F1096" s="9" t="s">
        <v>38</v>
      </c>
      <c r="G1096" s="10">
        <v>44769</v>
      </c>
      <c r="H1096" s="9" t="s">
        <v>17264</v>
      </c>
    </row>
    <row r="1097" spans="1:8" x14ac:dyDescent="0.35">
      <c r="A1097" t="s">
        <v>22577</v>
      </c>
      <c r="B1097" t="s">
        <v>22578</v>
      </c>
      <c r="C1097" t="s">
        <v>22579</v>
      </c>
      <c r="D1097" s="9"/>
      <c r="E1097" s="9"/>
      <c r="F1097" s="9"/>
      <c r="G1097" s="10">
        <v>45458</v>
      </c>
      <c r="H1097" s="9" t="s">
        <v>16852</v>
      </c>
    </row>
    <row r="1098" spans="1:8" x14ac:dyDescent="0.35">
      <c r="A1098" t="s">
        <v>22580</v>
      </c>
      <c r="B1098" t="s">
        <v>22581</v>
      </c>
      <c r="C1098" t="s">
        <v>22582</v>
      </c>
      <c r="D1098" s="9"/>
      <c r="E1098" s="9"/>
      <c r="F1098" s="9"/>
      <c r="G1098" s="10">
        <v>45458</v>
      </c>
      <c r="H1098" s="9" t="s">
        <v>22583</v>
      </c>
    </row>
    <row r="1099" spans="1:8" x14ac:dyDescent="0.35">
      <c r="A1099" t="s">
        <v>22584</v>
      </c>
      <c r="B1099" t="s">
        <v>22585</v>
      </c>
      <c r="C1099" t="s">
        <v>22586</v>
      </c>
      <c r="D1099" s="9"/>
      <c r="E1099" s="9"/>
      <c r="F1099" s="9"/>
      <c r="G1099" s="10">
        <v>45449</v>
      </c>
      <c r="H1099" s="9" t="s">
        <v>22587</v>
      </c>
    </row>
    <row r="1100" spans="1:8" x14ac:dyDescent="0.35">
      <c r="A1100" t="s">
        <v>22588</v>
      </c>
      <c r="B1100" t="s">
        <v>22589</v>
      </c>
      <c r="C1100" t="s">
        <v>22590</v>
      </c>
      <c r="D1100" s="9"/>
      <c r="E1100" s="9"/>
      <c r="F1100" s="9"/>
      <c r="G1100" s="10">
        <v>44711</v>
      </c>
      <c r="H1100" s="9" t="s">
        <v>22591</v>
      </c>
    </row>
    <row r="1101" spans="1:8" x14ac:dyDescent="0.35">
      <c r="A1101" t="s">
        <v>22592</v>
      </c>
      <c r="B1101" t="s">
        <v>22593</v>
      </c>
      <c r="C1101" t="s">
        <v>22594</v>
      </c>
      <c r="D1101" s="9"/>
      <c r="E1101" s="9"/>
      <c r="F1101" s="9"/>
      <c r="G1101" s="10">
        <v>45057</v>
      </c>
      <c r="H1101" s="9" t="s">
        <v>22595</v>
      </c>
    </row>
    <row r="1102" spans="1:8" x14ac:dyDescent="0.35">
      <c r="A1102" t="s">
        <v>22596</v>
      </c>
      <c r="B1102" t="s">
        <v>22597</v>
      </c>
      <c r="C1102" t="s">
        <v>22598</v>
      </c>
      <c r="D1102" s="9"/>
      <c r="E1102" s="9"/>
      <c r="F1102" s="9"/>
      <c r="G1102" s="10">
        <v>45449</v>
      </c>
      <c r="H1102" s="9" t="s">
        <v>15974</v>
      </c>
    </row>
    <row r="1103" spans="1:8" x14ac:dyDescent="0.35">
      <c r="A1103" t="s">
        <v>22599</v>
      </c>
      <c r="B1103" t="s">
        <v>22600</v>
      </c>
      <c r="C1103" t="s">
        <v>22601</v>
      </c>
      <c r="D1103" s="9"/>
      <c r="E1103" s="9"/>
      <c r="F1103" s="9"/>
      <c r="G1103" s="10">
        <v>45449</v>
      </c>
      <c r="H1103" s="9" t="s">
        <v>22602</v>
      </c>
    </row>
    <row r="1104" spans="1:8" x14ac:dyDescent="0.35">
      <c r="A1104" t="s">
        <v>22603</v>
      </c>
      <c r="B1104" t="s">
        <v>22604</v>
      </c>
      <c r="C1104" t="s">
        <v>22605</v>
      </c>
      <c r="D1104" s="9"/>
      <c r="E1104" s="9"/>
      <c r="F1104" s="9"/>
      <c r="G1104" s="10">
        <v>45449</v>
      </c>
      <c r="H1104" s="9" t="s">
        <v>22606</v>
      </c>
    </row>
    <row r="1105" spans="1:8" x14ac:dyDescent="0.35">
      <c r="A1105" t="s">
        <v>22607</v>
      </c>
      <c r="B1105" t="s">
        <v>22608</v>
      </c>
      <c r="C1105" t="s">
        <v>22609</v>
      </c>
      <c r="D1105" s="9"/>
      <c r="E1105" s="9"/>
      <c r="F1105" s="9"/>
      <c r="G1105" s="10">
        <v>45450</v>
      </c>
      <c r="H1105" s="9" t="s">
        <v>22610</v>
      </c>
    </row>
    <row r="1106" spans="1:8" x14ac:dyDescent="0.35">
      <c r="A1106" t="s">
        <v>22611</v>
      </c>
      <c r="B1106" t="s">
        <v>22612</v>
      </c>
      <c r="C1106" t="s">
        <v>22613</v>
      </c>
      <c r="D1106" s="9"/>
      <c r="E1106" s="9"/>
      <c r="F1106" s="9"/>
      <c r="G1106" s="10">
        <v>44838</v>
      </c>
      <c r="H1106" s="9" t="s">
        <v>22614</v>
      </c>
    </row>
    <row r="1107" spans="1:8" x14ac:dyDescent="0.35">
      <c r="A1107" t="s">
        <v>22615</v>
      </c>
      <c r="B1107" t="s">
        <v>22616</v>
      </c>
      <c r="C1107" t="s">
        <v>22617</v>
      </c>
      <c r="D1107" s="9"/>
      <c r="E1107" s="9"/>
      <c r="F1107" s="9"/>
      <c r="G1107" s="10">
        <v>44846</v>
      </c>
      <c r="H1107" s="9" t="s">
        <v>22618</v>
      </c>
    </row>
    <row r="1108" spans="1:8" x14ac:dyDescent="0.35">
      <c r="A1108" t="s">
        <v>22619</v>
      </c>
      <c r="B1108" t="s">
        <v>22620</v>
      </c>
      <c r="C1108" t="s">
        <v>22621</v>
      </c>
      <c r="D1108" s="9"/>
      <c r="E1108" s="9"/>
      <c r="F1108" s="9"/>
      <c r="G1108" s="10">
        <v>45450</v>
      </c>
      <c r="H1108" s="9" t="s">
        <v>22622</v>
      </c>
    </row>
    <row r="1109" spans="1:8" x14ac:dyDescent="0.35">
      <c r="A1109" t="s">
        <v>22623</v>
      </c>
      <c r="B1109" t="s">
        <v>22624</v>
      </c>
      <c r="C1109" t="s">
        <v>19555</v>
      </c>
      <c r="D1109" s="9" t="s">
        <v>16212</v>
      </c>
      <c r="E1109" s="9">
        <v>45846</v>
      </c>
      <c r="F1109" s="9" t="s">
        <v>38</v>
      </c>
      <c r="G1109" s="10">
        <v>45450</v>
      </c>
      <c r="H1109" s="9" t="s">
        <v>22625</v>
      </c>
    </row>
    <row r="1110" spans="1:8" x14ac:dyDescent="0.35">
      <c r="A1110" t="s">
        <v>22626</v>
      </c>
      <c r="B1110" t="s">
        <v>22627</v>
      </c>
      <c r="C1110" t="s">
        <v>22628</v>
      </c>
      <c r="D1110" s="9"/>
      <c r="E1110" s="9"/>
      <c r="F1110" s="9"/>
      <c r="G1110" s="10">
        <v>44817</v>
      </c>
      <c r="H1110" s="9" t="s">
        <v>22629</v>
      </c>
    </row>
    <row r="1111" spans="1:8" x14ac:dyDescent="0.35">
      <c r="A1111" t="s">
        <v>22630</v>
      </c>
      <c r="B1111" t="s">
        <v>22631</v>
      </c>
      <c r="C1111" t="s">
        <v>22632</v>
      </c>
      <c r="D1111" s="9" t="s">
        <v>693</v>
      </c>
      <c r="E1111" s="9">
        <v>45463</v>
      </c>
      <c r="F1111" s="9" t="s">
        <v>38</v>
      </c>
      <c r="G1111" s="10">
        <v>45450</v>
      </c>
      <c r="H1111" s="9" t="s">
        <v>22633</v>
      </c>
    </row>
    <row r="1112" spans="1:8" x14ac:dyDescent="0.35">
      <c r="A1112" t="s">
        <v>22634</v>
      </c>
      <c r="B1112" t="s">
        <v>22635</v>
      </c>
      <c r="C1112" t="s">
        <v>22636</v>
      </c>
      <c r="D1112" s="9"/>
      <c r="E1112" s="9"/>
      <c r="F1112" s="9"/>
      <c r="G1112" s="10">
        <v>45410</v>
      </c>
      <c r="H1112" s="9" t="s">
        <v>22637</v>
      </c>
    </row>
    <row r="1113" spans="1:8" x14ac:dyDescent="0.35">
      <c r="A1113" t="s">
        <v>22638</v>
      </c>
      <c r="B1113" t="s">
        <v>22639</v>
      </c>
      <c r="C1113" t="s">
        <v>16091</v>
      </c>
      <c r="D1113" s="9"/>
      <c r="E1113" s="9"/>
      <c r="F1113" s="9"/>
      <c r="G1113" s="10">
        <v>45450</v>
      </c>
      <c r="H1113" s="9" t="s">
        <v>16092</v>
      </c>
    </row>
    <row r="1114" spans="1:8" x14ac:dyDescent="0.35">
      <c r="A1114" t="s">
        <v>22640</v>
      </c>
      <c r="B1114" t="s">
        <v>22641</v>
      </c>
      <c r="C1114" t="s">
        <v>22642</v>
      </c>
      <c r="D1114" s="9"/>
      <c r="E1114" s="9"/>
      <c r="F1114" s="9"/>
      <c r="G1114" s="10">
        <v>45072</v>
      </c>
      <c r="H1114" s="9" t="s">
        <v>22643</v>
      </c>
    </row>
    <row r="1115" spans="1:8" x14ac:dyDescent="0.35">
      <c r="A1115" t="s">
        <v>22644</v>
      </c>
      <c r="B1115" t="s">
        <v>22645</v>
      </c>
      <c r="C1115" t="s">
        <v>22646</v>
      </c>
      <c r="D1115" s="9"/>
      <c r="E1115" s="9"/>
      <c r="F1115" s="9"/>
      <c r="G1115" s="10">
        <v>44629</v>
      </c>
      <c r="H1115" s="9" t="s">
        <v>22647</v>
      </c>
    </row>
    <row r="1116" spans="1:8" x14ac:dyDescent="0.35">
      <c r="A1116" t="s">
        <v>22648</v>
      </c>
      <c r="B1116" t="s">
        <v>22649</v>
      </c>
      <c r="C1116" t="s">
        <v>22650</v>
      </c>
      <c r="D1116" s="9"/>
      <c r="E1116" s="9"/>
      <c r="F1116" s="9"/>
      <c r="G1116" s="10">
        <v>44839</v>
      </c>
      <c r="H1116" s="9" t="s">
        <v>19729</v>
      </c>
    </row>
    <row r="1117" spans="1:8" x14ac:dyDescent="0.35">
      <c r="A1117" t="s">
        <v>22651</v>
      </c>
      <c r="B1117" t="s">
        <v>22652</v>
      </c>
      <c r="C1117" t="s">
        <v>22653</v>
      </c>
      <c r="D1117" s="9"/>
      <c r="E1117" s="9"/>
      <c r="F1117" s="9"/>
      <c r="G1117" s="10">
        <v>44657</v>
      </c>
      <c r="H1117" s="9" t="s">
        <v>22654</v>
      </c>
    </row>
    <row r="1118" spans="1:8" x14ac:dyDescent="0.35">
      <c r="A1118" t="s">
        <v>22655</v>
      </c>
      <c r="B1118" t="s">
        <v>22656</v>
      </c>
      <c r="C1118" t="s">
        <v>22657</v>
      </c>
      <c r="D1118" s="9"/>
      <c r="E1118" s="9"/>
      <c r="F1118" s="9"/>
      <c r="G1118" s="10">
        <v>44722</v>
      </c>
      <c r="H1118" s="9" t="s">
        <v>22658</v>
      </c>
    </row>
    <row r="1119" spans="1:8" x14ac:dyDescent="0.35">
      <c r="A1119" t="s">
        <v>22659</v>
      </c>
      <c r="B1119" t="s">
        <v>22660</v>
      </c>
      <c r="C1119" t="s">
        <v>22661</v>
      </c>
      <c r="D1119" s="9"/>
      <c r="E1119" s="9"/>
      <c r="F1119" s="9"/>
      <c r="G1119" s="10">
        <v>44827</v>
      </c>
      <c r="H1119" s="9" t="s">
        <v>22662</v>
      </c>
    </row>
    <row r="1120" spans="1:8" x14ac:dyDescent="0.35">
      <c r="A1120" t="s">
        <v>22663</v>
      </c>
      <c r="B1120" t="s">
        <v>22664</v>
      </c>
      <c r="C1120" t="s">
        <v>22665</v>
      </c>
      <c r="D1120" s="9"/>
      <c r="E1120" s="9"/>
      <c r="F1120" s="9"/>
      <c r="G1120" s="10">
        <v>44722</v>
      </c>
      <c r="H1120" s="9" t="s">
        <v>17264</v>
      </c>
    </row>
    <row r="1121" spans="1:8" x14ac:dyDescent="0.35">
      <c r="A1121" t="s">
        <v>22666</v>
      </c>
      <c r="B1121" t="s">
        <v>22667</v>
      </c>
      <c r="C1121" t="s">
        <v>22668</v>
      </c>
      <c r="D1121" s="9"/>
      <c r="E1121" s="9"/>
      <c r="F1121" s="9"/>
      <c r="G1121" s="10">
        <v>45261</v>
      </c>
      <c r="H1121" s="9" t="s">
        <v>22669</v>
      </c>
    </row>
    <row r="1122" spans="1:8" x14ac:dyDescent="0.35">
      <c r="A1122" t="s">
        <v>22670</v>
      </c>
      <c r="B1122" t="s">
        <v>22671</v>
      </c>
      <c r="C1122" t="s">
        <v>22672</v>
      </c>
      <c r="D1122" s="9"/>
      <c r="E1122" s="9"/>
      <c r="F1122" s="9"/>
      <c r="G1122" s="10">
        <v>44974</v>
      </c>
      <c r="H1122" s="9" t="s">
        <v>22673</v>
      </c>
    </row>
    <row r="1123" spans="1:8" x14ac:dyDescent="0.35">
      <c r="A1123" t="s">
        <v>22674</v>
      </c>
      <c r="B1123" t="s">
        <v>22675</v>
      </c>
      <c r="C1123" t="s">
        <v>22676</v>
      </c>
      <c r="D1123" s="9"/>
      <c r="E1123" s="9"/>
      <c r="F1123" s="9"/>
      <c r="G1123" s="10">
        <v>44631</v>
      </c>
      <c r="H1123" s="9" t="s">
        <v>22677</v>
      </c>
    </row>
    <row r="1124" spans="1:8" x14ac:dyDescent="0.35">
      <c r="A1124" t="s">
        <v>22678</v>
      </c>
      <c r="B1124" t="s">
        <v>22679</v>
      </c>
      <c r="C1124" t="s">
        <v>22680</v>
      </c>
      <c r="D1124" s="9"/>
      <c r="E1124" s="9"/>
      <c r="F1124" s="9"/>
      <c r="G1124" s="10">
        <v>45095</v>
      </c>
      <c r="H1124" s="9" t="s">
        <v>22681</v>
      </c>
    </row>
    <row r="1125" spans="1:8" x14ac:dyDescent="0.35">
      <c r="A1125" t="s">
        <v>22682</v>
      </c>
      <c r="B1125" t="s">
        <v>22683</v>
      </c>
      <c r="C1125" t="s">
        <v>22684</v>
      </c>
      <c r="D1125" s="9"/>
      <c r="E1125" s="9"/>
      <c r="F1125" s="9"/>
      <c r="G1125" s="10">
        <v>45093</v>
      </c>
      <c r="H1125" s="9" t="s">
        <v>18995</v>
      </c>
    </row>
    <row r="1126" spans="1:8" x14ac:dyDescent="0.35">
      <c r="A1126" t="s">
        <v>22685</v>
      </c>
      <c r="B1126" t="s">
        <v>22686</v>
      </c>
      <c r="C1126" t="s">
        <v>22687</v>
      </c>
      <c r="D1126" s="9"/>
      <c r="E1126" s="9"/>
      <c r="F1126" s="9"/>
      <c r="G1126" s="10">
        <v>44878</v>
      </c>
      <c r="H1126" s="9" t="s">
        <v>22688</v>
      </c>
    </row>
    <row r="1127" spans="1:8" x14ac:dyDescent="0.35">
      <c r="A1127" t="s">
        <v>22689</v>
      </c>
      <c r="B1127" t="s">
        <v>22690</v>
      </c>
      <c r="C1127" t="s">
        <v>22691</v>
      </c>
      <c r="D1127" s="9"/>
      <c r="E1127" s="9"/>
      <c r="F1127" s="9"/>
      <c r="G1127" s="10">
        <v>45435</v>
      </c>
      <c r="H1127" s="9" t="s">
        <v>22692</v>
      </c>
    </row>
    <row r="1128" spans="1:8" x14ac:dyDescent="0.35">
      <c r="A1128" t="s">
        <v>22693</v>
      </c>
      <c r="B1128" t="s">
        <v>22694</v>
      </c>
      <c r="C1128" t="s">
        <v>22695</v>
      </c>
      <c r="D1128" s="9"/>
      <c r="E1128" s="9"/>
      <c r="F1128" s="9"/>
      <c r="G1128" s="10">
        <v>45083</v>
      </c>
      <c r="H1128" s="9" t="s">
        <v>22696</v>
      </c>
    </row>
    <row r="1129" spans="1:8" x14ac:dyDescent="0.35">
      <c r="A1129" t="s">
        <v>22697</v>
      </c>
      <c r="B1129" t="s">
        <v>22698</v>
      </c>
      <c r="C1129" t="s">
        <v>22699</v>
      </c>
      <c r="D1129" s="9"/>
      <c r="E1129" s="9"/>
      <c r="F1129" s="9"/>
      <c r="G1129" s="10">
        <v>45450</v>
      </c>
      <c r="H1129" s="9" t="s">
        <v>22700</v>
      </c>
    </row>
    <row r="1130" spans="1:8" x14ac:dyDescent="0.35">
      <c r="A1130" t="s">
        <v>22701</v>
      </c>
      <c r="B1130" t="s">
        <v>22702</v>
      </c>
      <c r="C1130" t="s">
        <v>22703</v>
      </c>
      <c r="D1130" s="9"/>
      <c r="E1130" s="9"/>
      <c r="F1130" s="9"/>
      <c r="G1130" s="10">
        <v>45450</v>
      </c>
      <c r="H1130" s="9" t="s">
        <v>22704</v>
      </c>
    </row>
    <row r="1131" spans="1:8" x14ac:dyDescent="0.35">
      <c r="A1131" t="s">
        <v>22705</v>
      </c>
      <c r="B1131" t="s">
        <v>22706</v>
      </c>
      <c r="C1131" t="s">
        <v>22707</v>
      </c>
      <c r="D1131" s="9"/>
      <c r="E1131" s="9"/>
      <c r="F1131" s="9"/>
      <c r="G1131" s="10">
        <v>45450</v>
      </c>
      <c r="H1131" s="9" t="s">
        <v>16289</v>
      </c>
    </row>
    <row r="1132" spans="1:8" x14ac:dyDescent="0.35">
      <c r="A1132" t="s">
        <v>22708</v>
      </c>
      <c r="B1132" t="s">
        <v>22709</v>
      </c>
      <c r="C1132" t="s">
        <v>22710</v>
      </c>
      <c r="D1132" s="9" t="s">
        <v>22711</v>
      </c>
      <c r="E1132" s="9">
        <v>45232</v>
      </c>
      <c r="F1132" s="9" t="s">
        <v>38</v>
      </c>
      <c r="G1132" s="10">
        <v>45128</v>
      </c>
      <c r="H1132" s="9" t="s">
        <v>22712</v>
      </c>
    </row>
    <row r="1133" spans="1:8" x14ac:dyDescent="0.35">
      <c r="A1133" t="s">
        <v>22713</v>
      </c>
      <c r="B1133" t="s">
        <v>22714</v>
      </c>
      <c r="C1133" t="s">
        <v>22715</v>
      </c>
      <c r="D1133" s="9"/>
      <c r="E1133" s="9"/>
      <c r="F1133" s="9"/>
      <c r="G1133" s="10">
        <v>45021</v>
      </c>
      <c r="H1133" s="9" t="s">
        <v>22716</v>
      </c>
    </row>
    <row r="1134" spans="1:8" x14ac:dyDescent="0.35">
      <c r="A1134" t="s">
        <v>22717</v>
      </c>
      <c r="B1134" t="s">
        <v>22718</v>
      </c>
      <c r="C1134" t="s">
        <v>22719</v>
      </c>
      <c r="D1134" s="9"/>
      <c r="E1134" s="9"/>
      <c r="F1134" s="9"/>
      <c r="G1134" s="10">
        <v>45450</v>
      </c>
      <c r="H1134" s="9" t="s">
        <v>39</v>
      </c>
    </row>
    <row r="1135" spans="1:8" x14ac:dyDescent="0.35">
      <c r="A1135" t="s">
        <v>22720</v>
      </c>
      <c r="B1135" t="s">
        <v>22721</v>
      </c>
      <c r="C1135" t="s">
        <v>22722</v>
      </c>
      <c r="D1135" s="9"/>
      <c r="E1135" s="9"/>
      <c r="F1135" s="9"/>
      <c r="G1135" s="10">
        <v>45450</v>
      </c>
      <c r="H1135" s="9" t="s">
        <v>22723</v>
      </c>
    </row>
    <row r="1136" spans="1:8" x14ac:dyDescent="0.35">
      <c r="A1136" t="s">
        <v>22724</v>
      </c>
      <c r="B1136" t="s">
        <v>22725</v>
      </c>
      <c r="C1136" t="s">
        <v>22726</v>
      </c>
      <c r="D1136" s="9"/>
      <c r="E1136" s="9"/>
      <c r="F1136" s="9"/>
      <c r="G1136" s="10">
        <v>44720</v>
      </c>
      <c r="H1136" s="9" t="s">
        <v>22727</v>
      </c>
    </row>
    <row r="1137" spans="1:8" x14ac:dyDescent="0.35">
      <c r="A1137" t="s">
        <v>22728</v>
      </c>
      <c r="B1137" t="s">
        <v>22729</v>
      </c>
      <c r="C1137" t="s">
        <v>22730</v>
      </c>
      <c r="D1137" s="9"/>
      <c r="E1137" s="9"/>
      <c r="F1137" s="9"/>
      <c r="G1137" s="10">
        <v>44838</v>
      </c>
      <c r="H1137" s="9" t="s">
        <v>22731</v>
      </c>
    </row>
    <row r="1138" spans="1:8" x14ac:dyDescent="0.35">
      <c r="A1138" t="s">
        <v>22732</v>
      </c>
      <c r="B1138" t="s">
        <v>22733</v>
      </c>
      <c r="C1138" t="s">
        <v>22734</v>
      </c>
      <c r="D1138" s="9"/>
      <c r="E1138" s="9"/>
      <c r="F1138" s="9"/>
      <c r="G1138" s="10">
        <v>45450</v>
      </c>
      <c r="H1138" s="9" t="s">
        <v>22735</v>
      </c>
    </row>
    <row r="1139" spans="1:8" x14ac:dyDescent="0.35">
      <c r="A1139" t="s">
        <v>22736</v>
      </c>
      <c r="B1139" t="s">
        <v>22737</v>
      </c>
      <c r="C1139" t="s">
        <v>22738</v>
      </c>
      <c r="D1139" s="9"/>
      <c r="E1139" s="9"/>
      <c r="F1139" s="9"/>
      <c r="G1139" s="10">
        <v>45450</v>
      </c>
      <c r="H1139" s="9" t="s">
        <v>22739</v>
      </c>
    </row>
    <row r="1140" spans="1:8" x14ac:dyDescent="0.35">
      <c r="A1140" t="s">
        <v>22740</v>
      </c>
      <c r="B1140" t="s">
        <v>22741</v>
      </c>
      <c r="C1140" t="s">
        <v>22742</v>
      </c>
      <c r="D1140" s="9"/>
      <c r="E1140" s="9"/>
      <c r="F1140" s="9"/>
      <c r="G1140" s="10">
        <v>45450</v>
      </c>
      <c r="H1140" s="9" t="s">
        <v>22743</v>
      </c>
    </row>
    <row r="1141" spans="1:8" x14ac:dyDescent="0.35">
      <c r="A1141" t="s">
        <v>22744</v>
      </c>
      <c r="B1141" t="s">
        <v>22745</v>
      </c>
      <c r="C1141" t="s">
        <v>22746</v>
      </c>
      <c r="D1141" s="9"/>
      <c r="E1141" s="9"/>
      <c r="F1141" s="9"/>
      <c r="G1141" s="10">
        <v>45443</v>
      </c>
      <c r="H1141" s="9" t="s">
        <v>22747</v>
      </c>
    </row>
    <row r="1142" spans="1:8" x14ac:dyDescent="0.35">
      <c r="A1142" t="s">
        <v>22748</v>
      </c>
      <c r="B1142" t="s">
        <v>22749</v>
      </c>
      <c r="C1142" t="s">
        <v>22750</v>
      </c>
      <c r="D1142" s="9"/>
      <c r="E1142" s="9"/>
      <c r="F1142" s="9"/>
      <c r="G1142" s="10">
        <v>45043</v>
      </c>
      <c r="H1142" s="9" t="s">
        <v>22751</v>
      </c>
    </row>
    <row r="1143" spans="1:8" x14ac:dyDescent="0.35">
      <c r="A1143" t="s">
        <v>22752</v>
      </c>
      <c r="B1143" t="s">
        <v>22753</v>
      </c>
      <c r="C1143" t="s">
        <v>22750</v>
      </c>
      <c r="D1143" s="9"/>
      <c r="E1143" s="9"/>
      <c r="F1143" s="9"/>
      <c r="G1143" s="10">
        <v>44883</v>
      </c>
      <c r="H1143" s="9" t="s">
        <v>22751</v>
      </c>
    </row>
    <row r="1144" spans="1:8" x14ac:dyDescent="0.35">
      <c r="A1144" t="s">
        <v>22754</v>
      </c>
      <c r="B1144" t="s">
        <v>22755</v>
      </c>
      <c r="C1144" t="s">
        <v>22756</v>
      </c>
      <c r="D1144" s="9"/>
      <c r="E1144" s="9"/>
      <c r="F1144" s="9"/>
      <c r="G1144" s="10">
        <v>44813</v>
      </c>
      <c r="H1144" s="9" t="s">
        <v>22757</v>
      </c>
    </row>
    <row r="1145" spans="1:8" x14ac:dyDescent="0.35">
      <c r="A1145" t="s">
        <v>22758</v>
      </c>
      <c r="B1145" t="s">
        <v>22759</v>
      </c>
      <c r="C1145" t="s">
        <v>22760</v>
      </c>
      <c r="D1145" s="9"/>
      <c r="E1145" s="9"/>
      <c r="F1145" s="9"/>
      <c r="G1145" s="10">
        <v>45084</v>
      </c>
      <c r="H1145" s="9" t="s">
        <v>22761</v>
      </c>
    </row>
    <row r="1146" spans="1:8" x14ac:dyDescent="0.35">
      <c r="A1146" t="s">
        <v>22762</v>
      </c>
      <c r="B1146" t="s">
        <v>22763</v>
      </c>
      <c r="C1146" t="s">
        <v>22760</v>
      </c>
      <c r="D1146" s="9"/>
      <c r="E1146" s="9"/>
      <c r="F1146" s="9"/>
      <c r="G1146" s="10">
        <v>45084</v>
      </c>
      <c r="H1146" s="9" t="s">
        <v>22761</v>
      </c>
    </row>
    <row r="1147" spans="1:8" x14ac:dyDescent="0.35">
      <c r="A1147" t="s">
        <v>22764</v>
      </c>
      <c r="B1147" t="s">
        <v>22765</v>
      </c>
      <c r="C1147" t="s">
        <v>22766</v>
      </c>
      <c r="D1147" s="9"/>
      <c r="E1147" s="9"/>
      <c r="F1147" s="9"/>
      <c r="G1147" s="10">
        <v>45427</v>
      </c>
      <c r="H1147" s="9" t="s">
        <v>22767</v>
      </c>
    </row>
    <row r="1148" spans="1:8" x14ac:dyDescent="0.35">
      <c r="A1148" t="s">
        <v>22768</v>
      </c>
      <c r="B1148" t="s">
        <v>22769</v>
      </c>
      <c r="C1148" t="s">
        <v>22770</v>
      </c>
      <c r="D1148" s="9"/>
      <c r="E1148" s="9"/>
      <c r="F1148" s="9"/>
      <c r="G1148" s="10">
        <v>45050</v>
      </c>
      <c r="H1148" s="9" t="s">
        <v>22771</v>
      </c>
    </row>
    <row r="1149" spans="1:8" x14ac:dyDescent="0.35">
      <c r="A1149" t="s">
        <v>22772</v>
      </c>
      <c r="B1149" t="s">
        <v>22773</v>
      </c>
      <c r="C1149" t="s">
        <v>22774</v>
      </c>
      <c r="D1149" s="9" t="s">
        <v>22775</v>
      </c>
      <c r="E1149" s="9">
        <v>45846</v>
      </c>
      <c r="F1149" s="9" t="s">
        <v>38</v>
      </c>
      <c r="G1149" s="10">
        <v>44860</v>
      </c>
      <c r="H1149" s="9" t="s">
        <v>22776</v>
      </c>
    </row>
    <row r="1150" spans="1:8" x14ac:dyDescent="0.35">
      <c r="A1150" t="s">
        <v>22777</v>
      </c>
      <c r="B1150" t="s">
        <v>22778</v>
      </c>
      <c r="C1150" t="s">
        <v>634</v>
      </c>
      <c r="D1150" s="9" t="s">
        <v>22779</v>
      </c>
      <c r="E1150" s="9">
        <v>45646</v>
      </c>
      <c r="F1150" s="9" t="s">
        <v>38</v>
      </c>
      <c r="G1150" s="10">
        <v>45005</v>
      </c>
      <c r="H1150" s="9" t="s">
        <v>20984</v>
      </c>
    </row>
    <row r="1151" spans="1:8" x14ac:dyDescent="0.35">
      <c r="A1151" t="s">
        <v>22780</v>
      </c>
      <c r="B1151" t="s">
        <v>22781</v>
      </c>
      <c r="C1151" t="s">
        <v>22782</v>
      </c>
      <c r="D1151" s="9"/>
      <c r="E1151" s="9"/>
      <c r="F1151" s="9"/>
      <c r="G1151" s="10">
        <v>44819</v>
      </c>
      <c r="H1151" s="9" t="s">
        <v>22783</v>
      </c>
    </row>
    <row r="1152" spans="1:8" x14ac:dyDescent="0.35">
      <c r="A1152" t="s">
        <v>22784</v>
      </c>
      <c r="B1152" t="s">
        <v>22785</v>
      </c>
      <c r="C1152" t="s">
        <v>22786</v>
      </c>
      <c r="D1152" s="9"/>
      <c r="E1152" s="9"/>
      <c r="F1152" s="9"/>
      <c r="G1152" s="10">
        <v>45460</v>
      </c>
      <c r="H1152" s="9" t="s">
        <v>16784</v>
      </c>
    </row>
    <row r="1153" spans="1:8" x14ac:dyDescent="0.35">
      <c r="A1153" t="s">
        <v>22787</v>
      </c>
      <c r="B1153" t="s">
        <v>22788</v>
      </c>
      <c r="C1153" t="s">
        <v>22789</v>
      </c>
      <c r="D1153" s="9"/>
      <c r="E1153" s="9"/>
      <c r="F1153" s="9"/>
      <c r="G1153" s="10">
        <v>45083</v>
      </c>
      <c r="H1153" s="9" t="s">
        <v>22790</v>
      </c>
    </row>
    <row r="1154" spans="1:8" x14ac:dyDescent="0.35">
      <c r="A1154" t="s">
        <v>22791</v>
      </c>
      <c r="B1154" t="s">
        <v>22792</v>
      </c>
      <c r="C1154" t="s">
        <v>22793</v>
      </c>
      <c r="D1154" s="9"/>
      <c r="E1154" s="9"/>
      <c r="F1154" s="9"/>
      <c r="G1154" s="10">
        <v>44727</v>
      </c>
      <c r="H1154" s="9" t="s">
        <v>22794</v>
      </c>
    </row>
    <row r="1155" spans="1:8" x14ac:dyDescent="0.35">
      <c r="A1155" t="s">
        <v>22795</v>
      </c>
      <c r="B1155" t="s">
        <v>22796</v>
      </c>
      <c r="C1155" t="s">
        <v>22797</v>
      </c>
      <c r="D1155" s="9"/>
      <c r="E1155" s="9"/>
      <c r="F1155" s="9"/>
      <c r="G1155" s="10">
        <v>44692</v>
      </c>
      <c r="H1155" s="9" t="s">
        <v>22798</v>
      </c>
    </row>
    <row r="1156" spans="1:8" x14ac:dyDescent="0.35">
      <c r="A1156" t="s">
        <v>22799</v>
      </c>
      <c r="B1156" t="s">
        <v>22800</v>
      </c>
      <c r="C1156" t="s">
        <v>22801</v>
      </c>
      <c r="D1156" s="9"/>
      <c r="E1156" s="9"/>
      <c r="F1156" s="9"/>
      <c r="G1156" s="10">
        <v>44568</v>
      </c>
      <c r="H1156" s="9" t="s">
        <v>19729</v>
      </c>
    </row>
    <row r="1157" spans="1:8" x14ac:dyDescent="0.35">
      <c r="A1157" t="s">
        <v>22802</v>
      </c>
      <c r="B1157" t="s">
        <v>22803</v>
      </c>
      <c r="C1157" t="s">
        <v>22804</v>
      </c>
      <c r="D1157" s="9"/>
      <c r="E1157" s="9"/>
      <c r="F1157" s="9"/>
      <c r="G1157" s="10">
        <v>45093</v>
      </c>
      <c r="H1157" s="9" t="s">
        <v>19729</v>
      </c>
    </row>
    <row r="1158" spans="1:8" x14ac:dyDescent="0.35">
      <c r="A1158" t="s">
        <v>22805</v>
      </c>
      <c r="B1158" t="s">
        <v>22806</v>
      </c>
      <c r="C1158" t="s">
        <v>22807</v>
      </c>
      <c r="D1158" s="9"/>
      <c r="E1158" s="9"/>
      <c r="F1158" s="9"/>
      <c r="G1158" s="10">
        <v>44727</v>
      </c>
      <c r="H1158" s="9" t="s">
        <v>22808</v>
      </c>
    </row>
    <row r="1159" spans="1:8" x14ac:dyDescent="0.35">
      <c r="A1159" t="s">
        <v>22809</v>
      </c>
      <c r="B1159" t="s">
        <v>22810</v>
      </c>
      <c r="C1159" t="s">
        <v>22811</v>
      </c>
      <c r="D1159" s="9"/>
      <c r="E1159" s="9"/>
      <c r="F1159" s="9"/>
      <c r="G1159" s="10">
        <v>45460</v>
      </c>
      <c r="H1159" s="9" t="s">
        <v>22812</v>
      </c>
    </row>
    <row r="1160" spans="1:8" x14ac:dyDescent="0.35">
      <c r="A1160" t="s">
        <v>22813</v>
      </c>
      <c r="B1160" t="s">
        <v>22814</v>
      </c>
      <c r="C1160" t="s">
        <v>22815</v>
      </c>
      <c r="D1160" s="9"/>
      <c r="E1160" s="9"/>
      <c r="F1160" s="9"/>
      <c r="G1160" s="10">
        <v>44729</v>
      </c>
      <c r="H1160" s="9" t="s">
        <v>22816</v>
      </c>
    </row>
    <row r="1161" spans="1:8" x14ac:dyDescent="0.35">
      <c r="A1161" t="s">
        <v>22817</v>
      </c>
      <c r="B1161" t="s">
        <v>22818</v>
      </c>
      <c r="C1161" t="s">
        <v>22819</v>
      </c>
      <c r="D1161" s="9"/>
      <c r="E1161" s="9"/>
      <c r="F1161" s="9"/>
      <c r="G1161" s="10">
        <v>45464</v>
      </c>
      <c r="H1161" s="9" t="s">
        <v>22820</v>
      </c>
    </row>
    <row r="1162" spans="1:8" x14ac:dyDescent="0.35">
      <c r="A1162" t="s">
        <v>22821</v>
      </c>
      <c r="B1162" t="s">
        <v>22822</v>
      </c>
      <c r="C1162" t="s">
        <v>22823</v>
      </c>
      <c r="D1162" s="9"/>
      <c r="E1162" s="9"/>
      <c r="F1162" s="9"/>
      <c r="G1162" s="10">
        <v>44713</v>
      </c>
      <c r="H1162" s="9" t="s">
        <v>22824</v>
      </c>
    </row>
    <row r="1163" spans="1:8" x14ac:dyDescent="0.35">
      <c r="A1163" t="s">
        <v>22825</v>
      </c>
      <c r="B1163" t="s">
        <v>22826</v>
      </c>
      <c r="C1163" t="s">
        <v>22827</v>
      </c>
      <c r="D1163" s="9" t="s">
        <v>22828</v>
      </c>
      <c r="E1163" s="9">
        <v>45883</v>
      </c>
      <c r="F1163" s="9" t="s">
        <v>38</v>
      </c>
      <c r="G1163" s="10">
        <v>44827</v>
      </c>
      <c r="H1163" s="9" t="s">
        <v>22829</v>
      </c>
    </row>
    <row r="1164" spans="1:8" x14ac:dyDescent="0.35">
      <c r="A1164" t="s">
        <v>22830</v>
      </c>
      <c r="B1164" t="s">
        <v>22831</v>
      </c>
      <c r="C1164" t="s">
        <v>22832</v>
      </c>
      <c r="D1164" s="9"/>
      <c r="E1164" s="9"/>
      <c r="F1164" s="9"/>
      <c r="G1164" s="10">
        <v>44863</v>
      </c>
      <c r="H1164" s="9" t="s">
        <v>22833</v>
      </c>
    </row>
    <row r="1165" spans="1:8" x14ac:dyDescent="0.35">
      <c r="A1165" t="s">
        <v>22834</v>
      </c>
      <c r="B1165" t="s">
        <v>22835</v>
      </c>
      <c r="C1165" t="s">
        <v>22836</v>
      </c>
      <c r="D1165" s="9" t="s">
        <v>22000</v>
      </c>
      <c r="E1165" s="9">
        <v>45828</v>
      </c>
      <c r="F1165" s="9" t="s">
        <v>38</v>
      </c>
      <c r="G1165" s="10">
        <v>45099</v>
      </c>
      <c r="H1165" s="9" t="s">
        <v>22837</v>
      </c>
    </row>
    <row r="1166" spans="1:8" x14ac:dyDescent="0.35">
      <c r="A1166" t="s">
        <v>14047</v>
      </c>
      <c r="B1166" t="s">
        <v>14046</v>
      </c>
      <c r="C1166" t="s">
        <v>17024</v>
      </c>
      <c r="D1166" s="9"/>
      <c r="E1166" s="9"/>
      <c r="F1166" s="9"/>
      <c r="G1166" s="10">
        <v>44816</v>
      </c>
      <c r="H1166" s="9" t="s">
        <v>17025</v>
      </c>
    </row>
    <row r="1167" spans="1:8" x14ac:dyDescent="0.35">
      <c r="A1167" t="s">
        <v>22838</v>
      </c>
      <c r="B1167" t="s">
        <v>22839</v>
      </c>
      <c r="C1167" t="s">
        <v>22840</v>
      </c>
      <c r="D1167" s="9"/>
      <c r="E1167" s="9"/>
      <c r="F1167" s="9"/>
      <c r="G1167" s="10">
        <v>45119</v>
      </c>
      <c r="H1167" s="9" t="s">
        <v>22841</v>
      </c>
    </row>
    <row r="1168" spans="1:8" x14ac:dyDescent="0.35">
      <c r="A1168" t="s">
        <v>22842</v>
      </c>
      <c r="B1168" t="s">
        <v>22843</v>
      </c>
      <c r="C1168" t="s">
        <v>22844</v>
      </c>
      <c r="D1168" s="9"/>
      <c r="E1168" s="9"/>
      <c r="F1168" s="9"/>
      <c r="G1168" s="10">
        <v>45096</v>
      </c>
      <c r="H1168" s="9" t="s">
        <v>22845</v>
      </c>
    </row>
    <row r="1169" spans="1:8" x14ac:dyDescent="0.35">
      <c r="A1169" t="s">
        <v>22846</v>
      </c>
      <c r="B1169" t="s">
        <v>22847</v>
      </c>
      <c r="C1169" t="s">
        <v>22848</v>
      </c>
      <c r="D1169" s="9"/>
      <c r="E1169" s="9"/>
      <c r="F1169" s="9"/>
      <c r="G1169" s="10">
        <v>45012</v>
      </c>
      <c r="H1169" s="9" t="s">
        <v>22849</v>
      </c>
    </row>
    <row r="1170" spans="1:8" x14ac:dyDescent="0.35">
      <c r="A1170" t="s">
        <v>22850</v>
      </c>
      <c r="B1170" t="s">
        <v>22851</v>
      </c>
      <c r="C1170" t="s">
        <v>22852</v>
      </c>
      <c r="D1170" s="9"/>
      <c r="E1170" s="9"/>
      <c r="F1170" s="9"/>
      <c r="G1170" s="10">
        <v>44819</v>
      </c>
      <c r="H1170" s="9" t="s">
        <v>39</v>
      </c>
    </row>
    <row r="1171" spans="1:8" x14ac:dyDescent="0.35">
      <c r="A1171" t="s">
        <v>22853</v>
      </c>
      <c r="B1171" t="s">
        <v>22854</v>
      </c>
      <c r="C1171" t="s">
        <v>22855</v>
      </c>
      <c r="D1171" s="9" t="s">
        <v>22856</v>
      </c>
      <c r="E1171" s="9">
        <v>45831</v>
      </c>
      <c r="F1171" s="9" t="s">
        <v>38</v>
      </c>
      <c r="G1171" s="10">
        <v>44819</v>
      </c>
      <c r="H1171" s="9" t="s">
        <v>17110</v>
      </c>
    </row>
    <row r="1172" spans="1:8" x14ac:dyDescent="0.35">
      <c r="A1172" t="s">
        <v>22857</v>
      </c>
      <c r="B1172" t="s">
        <v>22858</v>
      </c>
      <c r="C1172" t="s">
        <v>22859</v>
      </c>
      <c r="D1172" s="9"/>
      <c r="E1172" s="9"/>
      <c r="F1172" s="9"/>
      <c r="G1172" s="10">
        <v>45466</v>
      </c>
      <c r="H1172" s="9" t="s">
        <v>22860</v>
      </c>
    </row>
    <row r="1173" spans="1:8" x14ac:dyDescent="0.35">
      <c r="A1173" t="s">
        <v>22861</v>
      </c>
      <c r="B1173" t="s">
        <v>22862</v>
      </c>
      <c r="C1173" t="s">
        <v>22863</v>
      </c>
      <c r="D1173" s="9"/>
      <c r="E1173" s="9"/>
      <c r="F1173" s="9"/>
      <c r="G1173" s="10">
        <v>44859</v>
      </c>
      <c r="H1173" s="9" t="s">
        <v>22864</v>
      </c>
    </row>
    <row r="1174" spans="1:8" x14ac:dyDescent="0.35">
      <c r="A1174" t="s">
        <v>22865</v>
      </c>
      <c r="B1174" t="s">
        <v>22866</v>
      </c>
      <c r="C1174" t="s">
        <v>22867</v>
      </c>
      <c r="D1174" s="9"/>
      <c r="E1174" s="9"/>
      <c r="F1174" s="9"/>
      <c r="G1174" s="10">
        <v>45467</v>
      </c>
      <c r="H1174" s="9" t="s">
        <v>22868</v>
      </c>
    </row>
    <row r="1175" spans="1:8" x14ac:dyDescent="0.35">
      <c r="A1175" t="s">
        <v>22869</v>
      </c>
      <c r="B1175" t="s">
        <v>22870</v>
      </c>
      <c r="C1175" t="s">
        <v>22871</v>
      </c>
      <c r="D1175" s="9"/>
      <c r="E1175" s="9"/>
      <c r="F1175" s="9"/>
      <c r="G1175" s="10">
        <v>44732</v>
      </c>
      <c r="H1175" s="9" t="s">
        <v>22872</v>
      </c>
    </row>
    <row r="1176" spans="1:8" x14ac:dyDescent="0.35">
      <c r="A1176" t="s">
        <v>22873</v>
      </c>
      <c r="B1176" t="s">
        <v>22874</v>
      </c>
      <c r="C1176" t="s">
        <v>22875</v>
      </c>
      <c r="D1176" s="9"/>
      <c r="E1176" s="9"/>
      <c r="F1176" s="9"/>
      <c r="G1176" s="10">
        <v>44739</v>
      </c>
      <c r="H1176" s="9" t="s">
        <v>22876</v>
      </c>
    </row>
    <row r="1177" spans="1:8" x14ac:dyDescent="0.35">
      <c r="A1177" t="s">
        <v>22877</v>
      </c>
      <c r="B1177" t="s">
        <v>22878</v>
      </c>
      <c r="C1177" t="s">
        <v>22879</v>
      </c>
      <c r="D1177" s="9" t="s">
        <v>22880</v>
      </c>
      <c r="E1177" s="9">
        <v>45821</v>
      </c>
      <c r="F1177" s="9" t="s">
        <v>38</v>
      </c>
      <c r="G1177" s="10">
        <v>44978</v>
      </c>
      <c r="H1177" s="9" t="s">
        <v>22881</v>
      </c>
    </row>
    <row r="1178" spans="1:8" x14ac:dyDescent="0.35">
      <c r="A1178" t="s">
        <v>22882</v>
      </c>
      <c r="B1178" t="s">
        <v>22883</v>
      </c>
      <c r="C1178" t="s">
        <v>22884</v>
      </c>
      <c r="D1178" s="9"/>
      <c r="E1178" s="9"/>
      <c r="F1178" s="9"/>
      <c r="G1178" s="10">
        <v>44854</v>
      </c>
      <c r="H1178" s="9" t="s">
        <v>22885</v>
      </c>
    </row>
    <row r="1179" spans="1:8" x14ac:dyDescent="0.35">
      <c r="A1179" t="s">
        <v>22886</v>
      </c>
      <c r="B1179" t="s">
        <v>22887</v>
      </c>
      <c r="C1179" t="s">
        <v>22888</v>
      </c>
      <c r="D1179" s="9"/>
      <c r="E1179" s="9"/>
      <c r="F1179" s="9"/>
      <c r="G1179" s="10">
        <v>45465</v>
      </c>
      <c r="H1179" s="9" t="s">
        <v>18464</v>
      </c>
    </row>
    <row r="1180" spans="1:8" x14ac:dyDescent="0.35">
      <c r="A1180" t="s">
        <v>22889</v>
      </c>
      <c r="B1180" t="s">
        <v>22890</v>
      </c>
      <c r="C1180" t="s">
        <v>22891</v>
      </c>
      <c r="D1180" s="9"/>
      <c r="E1180" s="9"/>
      <c r="F1180" s="9"/>
      <c r="G1180" s="10">
        <v>45465</v>
      </c>
      <c r="H1180" s="9" t="s">
        <v>21898</v>
      </c>
    </row>
    <row r="1181" spans="1:8" x14ac:dyDescent="0.35">
      <c r="A1181" t="s">
        <v>22892</v>
      </c>
      <c r="B1181" t="s">
        <v>22893</v>
      </c>
      <c r="C1181" t="s">
        <v>22894</v>
      </c>
      <c r="D1181" s="9"/>
      <c r="E1181" s="9"/>
      <c r="F1181" s="9"/>
      <c r="G1181" s="10">
        <v>44708</v>
      </c>
      <c r="H1181" s="9" t="s">
        <v>22895</v>
      </c>
    </row>
    <row r="1182" spans="1:8" x14ac:dyDescent="0.35">
      <c r="A1182" t="s">
        <v>22896</v>
      </c>
      <c r="B1182" t="s">
        <v>22897</v>
      </c>
      <c r="C1182" t="s">
        <v>22898</v>
      </c>
      <c r="D1182" s="9"/>
      <c r="E1182" s="9"/>
      <c r="F1182" s="9"/>
      <c r="G1182" s="10">
        <v>45073</v>
      </c>
      <c r="H1182" s="9" t="s">
        <v>22899</v>
      </c>
    </row>
    <row r="1183" spans="1:8" x14ac:dyDescent="0.35">
      <c r="A1183" t="s">
        <v>22900</v>
      </c>
      <c r="B1183" t="s">
        <v>22901</v>
      </c>
      <c r="C1183" t="s">
        <v>22902</v>
      </c>
      <c r="D1183" s="9"/>
      <c r="E1183" s="9"/>
      <c r="F1183" s="9"/>
      <c r="G1183" s="10">
        <v>45099</v>
      </c>
      <c r="H1183" s="9" t="s">
        <v>22903</v>
      </c>
    </row>
    <row r="1184" spans="1:8" x14ac:dyDescent="0.35">
      <c r="A1184" t="s">
        <v>22904</v>
      </c>
      <c r="B1184" t="s">
        <v>22905</v>
      </c>
      <c r="C1184" t="s">
        <v>22906</v>
      </c>
      <c r="D1184" s="9"/>
      <c r="E1184" s="9"/>
      <c r="F1184" s="9"/>
      <c r="G1184" s="10">
        <v>44670</v>
      </c>
      <c r="H1184" s="9" t="s">
        <v>22907</v>
      </c>
    </row>
    <row r="1185" spans="1:8" x14ac:dyDescent="0.35">
      <c r="A1185" t="s">
        <v>22908</v>
      </c>
      <c r="B1185" t="s">
        <v>22909</v>
      </c>
      <c r="C1185" t="s">
        <v>18086</v>
      </c>
      <c r="D1185" s="9"/>
      <c r="E1185" s="9"/>
      <c r="F1185" s="9"/>
      <c r="G1185" s="10">
        <v>44844</v>
      </c>
      <c r="H1185" s="9" t="s">
        <v>18087</v>
      </c>
    </row>
    <row r="1186" spans="1:8" x14ac:dyDescent="0.35">
      <c r="A1186" t="s">
        <v>22910</v>
      </c>
      <c r="B1186" t="s">
        <v>22911</v>
      </c>
      <c r="C1186" t="s">
        <v>22380</v>
      </c>
      <c r="D1186" s="9"/>
      <c r="E1186" s="9"/>
      <c r="F1186" s="9"/>
      <c r="G1186" s="10">
        <v>45466</v>
      </c>
      <c r="H1186" s="9" t="s">
        <v>22381</v>
      </c>
    </row>
    <row r="1187" spans="1:8" x14ac:dyDescent="0.35">
      <c r="A1187" t="s">
        <v>22912</v>
      </c>
      <c r="B1187" t="s">
        <v>22913</v>
      </c>
      <c r="C1187" t="s">
        <v>22914</v>
      </c>
      <c r="D1187" s="9"/>
      <c r="E1187" s="9"/>
      <c r="F1187" s="9"/>
      <c r="G1187" s="10">
        <v>45462</v>
      </c>
      <c r="H1187" s="9" t="s">
        <v>22915</v>
      </c>
    </row>
    <row r="1188" spans="1:8" x14ac:dyDescent="0.35">
      <c r="A1188" t="s">
        <v>22916</v>
      </c>
      <c r="B1188" t="s">
        <v>22917</v>
      </c>
      <c r="C1188" t="s">
        <v>22918</v>
      </c>
      <c r="D1188" s="9"/>
      <c r="E1188" s="9"/>
      <c r="F1188" s="9"/>
      <c r="G1188" s="10">
        <v>44839</v>
      </c>
      <c r="H1188" s="9" t="s">
        <v>22919</v>
      </c>
    </row>
    <row r="1189" spans="1:8" x14ac:dyDescent="0.35">
      <c r="A1189" t="s">
        <v>22920</v>
      </c>
      <c r="B1189" t="s">
        <v>22921</v>
      </c>
      <c r="C1189" t="s">
        <v>22922</v>
      </c>
      <c r="D1189" s="9"/>
      <c r="E1189" s="9"/>
      <c r="F1189" s="9"/>
      <c r="G1189" s="10">
        <v>44826</v>
      </c>
      <c r="H1189" s="9" t="s">
        <v>22923</v>
      </c>
    </row>
    <row r="1190" spans="1:8" x14ac:dyDescent="0.35">
      <c r="A1190" t="s">
        <v>22924</v>
      </c>
      <c r="B1190" t="s">
        <v>22925</v>
      </c>
      <c r="C1190" t="s">
        <v>22926</v>
      </c>
      <c r="D1190" s="9"/>
      <c r="E1190" s="9"/>
      <c r="F1190" s="9"/>
      <c r="G1190" s="10">
        <v>45465</v>
      </c>
      <c r="H1190" s="9" t="s">
        <v>22927</v>
      </c>
    </row>
    <row r="1191" spans="1:8" x14ac:dyDescent="0.35">
      <c r="A1191" t="s">
        <v>22928</v>
      </c>
      <c r="B1191" t="s">
        <v>22929</v>
      </c>
      <c r="C1191" t="s">
        <v>22930</v>
      </c>
      <c r="D1191" s="9"/>
      <c r="E1191" s="9"/>
      <c r="F1191" s="9"/>
      <c r="G1191" s="10">
        <v>45466</v>
      </c>
      <c r="H1191" s="9" t="s">
        <v>22931</v>
      </c>
    </row>
    <row r="1192" spans="1:8" x14ac:dyDescent="0.35">
      <c r="A1192" t="s">
        <v>22932</v>
      </c>
      <c r="B1192" t="s">
        <v>22933</v>
      </c>
      <c r="C1192" t="s">
        <v>22934</v>
      </c>
      <c r="D1192" s="9"/>
      <c r="E1192" s="9"/>
      <c r="F1192" s="9"/>
      <c r="G1192" s="10">
        <v>45466</v>
      </c>
      <c r="H1192" s="9" t="s">
        <v>22935</v>
      </c>
    </row>
    <row r="1193" spans="1:8" x14ac:dyDescent="0.35">
      <c r="A1193" t="s">
        <v>22936</v>
      </c>
      <c r="B1193" t="s">
        <v>22937</v>
      </c>
      <c r="C1193" t="s">
        <v>22938</v>
      </c>
      <c r="D1193" s="9"/>
      <c r="E1193" s="9"/>
      <c r="F1193" s="9"/>
      <c r="G1193" s="10">
        <v>45091</v>
      </c>
      <c r="H1193" s="9" t="s">
        <v>22939</v>
      </c>
    </row>
    <row r="1194" spans="1:8" x14ac:dyDescent="0.35">
      <c r="A1194" t="s">
        <v>22940</v>
      </c>
      <c r="B1194" t="s">
        <v>22941</v>
      </c>
      <c r="C1194" t="s">
        <v>22942</v>
      </c>
      <c r="D1194" s="9"/>
      <c r="E1194" s="9"/>
      <c r="F1194" s="9"/>
      <c r="G1194" s="10">
        <v>44859</v>
      </c>
      <c r="H1194" s="9" t="s">
        <v>22943</v>
      </c>
    </row>
    <row r="1195" spans="1:8" x14ac:dyDescent="0.35">
      <c r="A1195" t="s">
        <v>22944</v>
      </c>
      <c r="B1195" t="s">
        <v>22945</v>
      </c>
      <c r="C1195" t="s">
        <v>22946</v>
      </c>
      <c r="D1195" s="9"/>
      <c r="E1195" s="9"/>
      <c r="F1195" s="9"/>
      <c r="G1195" s="10">
        <v>45465</v>
      </c>
      <c r="H1195" s="9" t="s">
        <v>22947</v>
      </c>
    </row>
    <row r="1196" spans="1:8" x14ac:dyDescent="0.35">
      <c r="A1196" t="s">
        <v>22948</v>
      </c>
      <c r="B1196" t="s">
        <v>22949</v>
      </c>
      <c r="C1196" t="s">
        <v>22950</v>
      </c>
      <c r="D1196" s="9"/>
      <c r="E1196" s="9"/>
      <c r="F1196" s="9"/>
      <c r="G1196" s="10">
        <v>44862</v>
      </c>
      <c r="H1196" s="9" t="s">
        <v>22951</v>
      </c>
    </row>
    <row r="1197" spans="1:8" x14ac:dyDescent="0.35">
      <c r="A1197" t="s">
        <v>22952</v>
      </c>
      <c r="B1197" t="s">
        <v>22953</v>
      </c>
      <c r="C1197" t="s">
        <v>22954</v>
      </c>
      <c r="D1197" s="9"/>
      <c r="E1197" s="9"/>
      <c r="F1197" s="9"/>
      <c r="G1197" s="10">
        <v>44837</v>
      </c>
      <c r="H1197" s="9" t="s">
        <v>22955</v>
      </c>
    </row>
    <row r="1198" spans="1:8" x14ac:dyDescent="0.35">
      <c r="A1198" t="s">
        <v>22956</v>
      </c>
      <c r="B1198" t="s">
        <v>22957</v>
      </c>
      <c r="C1198" t="s">
        <v>22958</v>
      </c>
      <c r="D1198" s="9"/>
      <c r="E1198" s="9"/>
      <c r="F1198" s="9"/>
      <c r="G1198" s="10">
        <v>45467</v>
      </c>
      <c r="H1198" s="9" t="s">
        <v>22959</v>
      </c>
    </row>
    <row r="1199" spans="1:8" x14ac:dyDescent="0.35">
      <c r="A1199" t="s">
        <v>22960</v>
      </c>
      <c r="B1199" t="s">
        <v>22961</v>
      </c>
      <c r="C1199" t="s">
        <v>22962</v>
      </c>
      <c r="D1199" s="9"/>
      <c r="E1199" s="9"/>
      <c r="F1199" s="9"/>
      <c r="G1199" s="10">
        <v>44712</v>
      </c>
      <c r="H1199" s="9" t="s">
        <v>22963</v>
      </c>
    </row>
    <row r="1200" spans="1:8" x14ac:dyDescent="0.35">
      <c r="A1200" t="s">
        <v>22964</v>
      </c>
      <c r="B1200" t="s">
        <v>22965</v>
      </c>
      <c r="C1200" t="s">
        <v>22966</v>
      </c>
      <c r="D1200" s="9"/>
      <c r="E1200" s="9"/>
      <c r="F1200" s="9"/>
      <c r="G1200" s="10">
        <v>45464</v>
      </c>
      <c r="H1200" s="9" t="s">
        <v>22967</v>
      </c>
    </row>
    <row r="1201" spans="1:8" x14ac:dyDescent="0.35">
      <c r="A1201" t="s">
        <v>22968</v>
      </c>
      <c r="B1201" t="s">
        <v>22969</v>
      </c>
      <c r="C1201" t="s">
        <v>22970</v>
      </c>
      <c r="D1201" s="9"/>
      <c r="E1201" s="9"/>
      <c r="F1201" s="9"/>
      <c r="G1201" s="10">
        <v>45465</v>
      </c>
      <c r="H1201" s="9" t="s">
        <v>22971</v>
      </c>
    </row>
    <row r="1202" spans="1:8" x14ac:dyDescent="0.35">
      <c r="A1202" t="s">
        <v>22972</v>
      </c>
      <c r="B1202" t="s">
        <v>22973</v>
      </c>
      <c r="C1202" t="s">
        <v>22974</v>
      </c>
      <c r="D1202" s="9" t="s">
        <v>693</v>
      </c>
      <c r="E1202" s="9">
        <v>45785</v>
      </c>
      <c r="F1202" s="9" t="s">
        <v>38</v>
      </c>
      <c r="G1202" s="10">
        <v>45377</v>
      </c>
      <c r="H1202" s="9" t="s">
        <v>22975</v>
      </c>
    </row>
    <row r="1203" spans="1:8" x14ac:dyDescent="0.35">
      <c r="A1203" t="s">
        <v>22976</v>
      </c>
      <c r="B1203" t="s">
        <v>22977</v>
      </c>
      <c r="C1203" t="s">
        <v>22978</v>
      </c>
      <c r="D1203" s="9" t="s">
        <v>22979</v>
      </c>
      <c r="E1203" s="9">
        <v>45457</v>
      </c>
      <c r="F1203" s="9" t="s">
        <v>38</v>
      </c>
      <c r="G1203" s="10">
        <v>44608</v>
      </c>
      <c r="H1203" s="9" t="s">
        <v>16237</v>
      </c>
    </row>
    <row r="1204" spans="1:8" x14ac:dyDescent="0.35">
      <c r="A1204" t="s">
        <v>22980</v>
      </c>
      <c r="B1204" t="s">
        <v>22981</v>
      </c>
      <c r="C1204" t="s">
        <v>22982</v>
      </c>
      <c r="D1204" s="9"/>
      <c r="E1204" s="9"/>
      <c r="F1204" s="9"/>
      <c r="G1204" s="10">
        <v>45466</v>
      </c>
      <c r="H1204" s="9" t="s">
        <v>22983</v>
      </c>
    </row>
    <row r="1205" spans="1:8" x14ac:dyDescent="0.35">
      <c r="A1205" t="s">
        <v>22984</v>
      </c>
      <c r="B1205" t="s">
        <v>22985</v>
      </c>
      <c r="C1205" t="s">
        <v>22986</v>
      </c>
      <c r="D1205" s="9"/>
      <c r="E1205" s="9"/>
      <c r="F1205" s="9"/>
      <c r="G1205" s="10">
        <v>44875</v>
      </c>
      <c r="H1205" s="9" t="s">
        <v>22987</v>
      </c>
    </row>
    <row r="1206" spans="1:8" x14ac:dyDescent="0.35">
      <c r="A1206" t="s">
        <v>22988</v>
      </c>
      <c r="B1206" t="s">
        <v>22989</v>
      </c>
      <c r="C1206" t="s">
        <v>22990</v>
      </c>
      <c r="D1206" s="9"/>
      <c r="E1206" s="9"/>
      <c r="F1206" s="9"/>
      <c r="G1206" s="10">
        <v>45466</v>
      </c>
      <c r="H1206" s="9" t="s">
        <v>22991</v>
      </c>
    </row>
    <row r="1207" spans="1:8" x14ac:dyDescent="0.35">
      <c r="A1207" t="s">
        <v>22992</v>
      </c>
      <c r="B1207" t="s">
        <v>22993</v>
      </c>
      <c r="C1207" t="s">
        <v>22994</v>
      </c>
      <c r="D1207" s="9"/>
      <c r="E1207" s="9"/>
      <c r="F1207" s="9"/>
      <c r="G1207" s="10">
        <v>45467</v>
      </c>
      <c r="H1207" s="9" t="s">
        <v>22995</v>
      </c>
    </row>
    <row r="1208" spans="1:8" x14ac:dyDescent="0.35">
      <c r="A1208" t="s">
        <v>22996</v>
      </c>
      <c r="B1208" t="s">
        <v>22997</v>
      </c>
      <c r="C1208" t="s">
        <v>22998</v>
      </c>
      <c r="D1208" s="9"/>
      <c r="E1208" s="9"/>
      <c r="F1208" s="9"/>
      <c r="G1208" s="10">
        <v>45464</v>
      </c>
      <c r="H1208" s="9" t="s">
        <v>22999</v>
      </c>
    </row>
    <row r="1209" spans="1:8" x14ac:dyDescent="0.35">
      <c r="A1209" t="s">
        <v>23000</v>
      </c>
      <c r="B1209" t="s">
        <v>23001</v>
      </c>
      <c r="C1209" t="s">
        <v>23002</v>
      </c>
      <c r="D1209" s="9"/>
      <c r="E1209" s="9"/>
      <c r="F1209" s="9"/>
      <c r="G1209" s="10">
        <v>45465</v>
      </c>
      <c r="H1209" s="9" t="s">
        <v>23003</v>
      </c>
    </row>
    <row r="1210" spans="1:8" x14ac:dyDescent="0.35">
      <c r="A1210" t="s">
        <v>23004</v>
      </c>
      <c r="B1210" t="s">
        <v>23005</v>
      </c>
      <c r="C1210" t="s">
        <v>22891</v>
      </c>
      <c r="D1210" s="9" t="s">
        <v>15991</v>
      </c>
      <c r="E1210" s="9">
        <v>45749</v>
      </c>
      <c r="F1210" s="9" t="s">
        <v>38</v>
      </c>
      <c r="G1210" s="10">
        <v>45465</v>
      </c>
      <c r="H1210" s="9" t="s">
        <v>21387</v>
      </c>
    </row>
    <row r="1211" spans="1:8" x14ac:dyDescent="0.35">
      <c r="A1211" t="s">
        <v>23006</v>
      </c>
      <c r="B1211" t="s">
        <v>23007</v>
      </c>
      <c r="C1211" t="s">
        <v>24140</v>
      </c>
      <c r="D1211" s="9"/>
      <c r="E1211" s="9"/>
      <c r="F1211" s="9"/>
      <c r="G1211" s="10">
        <v>45465</v>
      </c>
      <c r="H1211" s="9" t="s">
        <v>23008</v>
      </c>
    </row>
    <row r="1212" spans="1:8" x14ac:dyDescent="0.35">
      <c r="A1212" t="s">
        <v>23009</v>
      </c>
      <c r="B1212" t="s">
        <v>23010</v>
      </c>
      <c r="C1212" t="s">
        <v>40</v>
      </c>
      <c r="D1212" s="9"/>
      <c r="E1212" s="9"/>
      <c r="F1212" s="9"/>
      <c r="G1212" s="10">
        <v>44820</v>
      </c>
      <c r="H1212" s="9" t="s">
        <v>23011</v>
      </c>
    </row>
    <row r="1213" spans="1:8" x14ac:dyDescent="0.35">
      <c r="A1213" t="s">
        <v>23012</v>
      </c>
      <c r="B1213" t="s">
        <v>23013</v>
      </c>
      <c r="C1213" t="s">
        <v>40</v>
      </c>
      <c r="D1213" s="9"/>
      <c r="E1213" s="9"/>
      <c r="F1213" s="9"/>
      <c r="G1213" s="10">
        <v>44820</v>
      </c>
      <c r="H1213" s="9" t="s">
        <v>23014</v>
      </c>
    </row>
    <row r="1214" spans="1:8" x14ac:dyDescent="0.35">
      <c r="A1214" t="s">
        <v>23015</v>
      </c>
      <c r="B1214" t="s">
        <v>23016</v>
      </c>
      <c r="C1214" t="s">
        <v>40</v>
      </c>
      <c r="D1214" s="9"/>
      <c r="E1214" s="9"/>
      <c r="F1214" s="9"/>
      <c r="G1214" s="10">
        <v>44708</v>
      </c>
      <c r="H1214" s="9" t="s">
        <v>23017</v>
      </c>
    </row>
    <row r="1215" spans="1:8" x14ac:dyDescent="0.35">
      <c r="A1215" t="s">
        <v>23018</v>
      </c>
      <c r="B1215" t="s">
        <v>23019</v>
      </c>
      <c r="C1215" t="s">
        <v>40</v>
      </c>
      <c r="D1215" s="9"/>
      <c r="E1215" s="9"/>
      <c r="F1215" s="9"/>
      <c r="G1215" s="10">
        <v>45413</v>
      </c>
      <c r="H1215" s="9" t="s">
        <v>23020</v>
      </c>
    </row>
    <row r="1216" spans="1:8" x14ac:dyDescent="0.35">
      <c r="A1216" t="s">
        <v>23021</v>
      </c>
      <c r="B1216" t="s">
        <v>23022</v>
      </c>
      <c r="C1216" t="s">
        <v>23023</v>
      </c>
      <c r="D1216" s="9"/>
      <c r="E1216" s="9"/>
      <c r="F1216" s="9"/>
      <c r="G1216" s="10">
        <v>44825</v>
      </c>
      <c r="H1216" s="9" t="s">
        <v>23024</v>
      </c>
    </row>
    <row r="1217" spans="1:8" x14ac:dyDescent="0.35">
      <c r="A1217" t="s">
        <v>23025</v>
      </c>
      <c r="B1217" t="s">
        <v>23026</v>
      </c>
      <c r="C1217" t="s">
        <v>23027</v>
      </c>
      <c r="D1217" s="9"/>
      <c r="E1217" s="9"/>
      <c r="F1217" s="9"/>
      <c r="G1217" s="10">
        <v>45072</v>
      </c>
      <c r="H1217" s="9" t="s">
        <v>23028</v>
      </c>
    </row>
    <row r="1218" spans="1:8" x14ac:dyDescent="0.35">
      <c r="A1218" t="s">
        <v>23029</v>
      </c>
      <c r="B1218" t="s">
        <v>23030</v>
      </c>
      <c r="C1218" t="s">
        <v>23031</v>
      </c>
      <c r="D1218" s="9"/>
      <c r="E1218" s="9"/>
      <c r="F1218" s="9"/>
      <c r="G1218" s="10">
        <v>45072</v>
      </c>
      <c r="H1218" s="9" t="s">
        <v>23032</v>
      </c>
    </row>
    <row r="1219" spans="1:8" x14ac:dyDescent="0.35">
      <c r="A1219" t="s">
        <v>23033</v>
      </c>
      <c r="B1219" t="s">
        <v>23034</v>
      </c>
      <c r="C1219" t="s">
        <v>23035</v>
      </c>
      <c r="D1219" s="9"/>
      <c r="E1219" s="9"/>
      <c r="F1219" s="9"/>
      <c r="G1219" s="10">
        <v>44596</v>
      </c>
      <c r="H1219" s="9" t="s">
        <v>17270</v>
      </c>
    </row>
    <row r="1220" spans="1:8" x14ac:dyDescent="0.35">
      <c r="A1220" t="s">
        <v>23036</v>
      </c>
      <c r="B1220" t="s">
        <v>23037</v>
      </c>
      <c r="C1220" t="s">
        <v>23038</v>
      </c>
      <c r="D1220" s="9"/>
      <c r="E1220" s="9"/>
      <c r="F1220" s="9"/>
      <c r="G1220" s="10">
        <v>44707</v>
      </c>
      <c r="H1220" s="9" t="s">
        <v>23039</v>
      </c>
    </row>
    <row r="1221" spans="1:8" x14ac:dyDescent="0.35">
      <c r="A1221" t="s">
        <v>23040</v>
      </c>
      <c r="B1221" t="s">
        <v>23041</v>
      </c>
      <c r="C1221" t="s">
        <v>23042</v>
      </c>
      <c r="D1221" s="9" t="s">
        <v>23043</v>
      </c>
      <c r="E1221" s="9">
        <v>45443</v>
      </c>
      <c r="F1221" s="9" t="s">
        <v>38</v>
      </c>
      <c r="G1221" s="10">
        <v>45323</v>
      </c>
      <c r="H1221" s="9" t="s">
        <v>23044</v>
      </c>
    </row>
    <row r="1222" spans="1:8" x14ac:dyDescent="0.35">
      <c r="A1222" t="s">
        <v>23045</v>
      </c>
      <c r="B1222" t="s">
        <v>23046</v>
      </c>
      <c r="C1222" t="s">
        <v>23047</v>
      </c>
      <c r="D1222" s="9"/>
      <c r="E1222" s="9"/>
      <c r="F1222" s="9"/>
      <c r="G1222" s="10">
        <v>45082</v>
      </c>
      <c r="H1222" s="9" t="s">
        <v>23048</v>
      </c>
    </row>
    <row r="1223" spans="1:8" x14ac:dyDescent="0.35">
      <c r="A1223" t="s">
        <v>23049</v>
      </c>
      <c r="B1223" t="s">
        <v>23050</v>
      </c>
      <c r="C1223" t="s">
        <v>19651</v>
      </c>
      <c r="D1223" s="9"/>
      <c r="E1223" s="9"/>
      <c r="F1223" s="9"/>
      <c r="G1223" s="10">
        <v>44910</v>
      </c>
      <c r="H1223" s="9" t="s">
        <v>19652</v>
      </c>
    </row>
    <row r="1224" spans="1:8" x14ac:dyDescent="0.35">
      <c r="A1224" t="s">
        <v>23051</v>
      </c>
      <c r="B1224" t="s">
        <v>23052</v>
      </c>
      <c r="C1224" t="s">
        <v>23053</v>
      </c>
      <c r="D1224" s="9"/>
      <c r="E1224" s="9"/>
      <c r="F1224" s="9"/>
      <c r="G1224" s="10">
        <v>45475</v>
      </c>
      <c r="H1224" s="9" t="s">
        <v>23054</v>
      </c>
    </row>
    <row r="1225" spans="1:8" x14ac:dyDescent="0.35">
      <c r="A1225" t="s">
        <v>23055</v>
      </c>
      <c r="B1225" t="s">
        <v>23056</v>
      </c>
      <c r="C1225" t="s">
        <v>23057</v>
      </c>
      <c r="D1225" s="9"/>
      <c r="E1225" s="9"/>
      <c r="F1225" s="9"/>
      <c r="G1225" s="10">
        <v>45475</v>
      </c>
      <c r="H1225" s="9" t="s">
        <v>23058</v>
      </c>
    </row>
    <row r="1226" spans="1:8" x14ac:dyDescent="0.35">
      <c r="A1226" t="s">
        <v>23059</v>
      </c>
      <c r="B1226" t="s">
        <v>23060</v>
      </c>
      <c r="C1226" t="s">
        <v>23061</v>
      </c>
      <c r="D1226" s="9"/>
      <c r="E1226" s="9"/>
      <c r="F1226" s="9"/>
      <c r="G1226" s="10">
        <v>45100</v>
      </c>
      <c r="H1226" s="9" t="s">
        <v>23062</v>
      </c>
    </row>
    <row r="1227" spans="1:8" x14ac:dyDescent="0.35">
      <c r="A1227" t="s">
        <v>23063</v>
      </c>
      <c r="B1227" t="s">
        <v>23064</v>
      </c>
      <c r="C1227" t="s">
        <v>23065</v>
      </c>
      <c r="D1227" s="9"/>
      <c r="E1227" s="9"/>
      <c r="F1227" s="9"/>
      <c r="G1227" s="10">
        <v>45475</v>
      </c>
      <c r="H1227" s="9" t="s">
        <v>23066</v>
      </c>
    </row>
    <row r="1228" spans="1:8" x14ac:dyDescent="0.35">
      <c r="A1228" t="s">
        <v>23067</v>
      </c>
      <c r="B1228" t="s">
        <v>23068</v>
      </c>
      <c r="C1228" t="s">
        <v>23069</v>
      </c>
      <c r="D1228" s="9"/>
      <c r="E1228" s="9"/>
      <c r="F1228" s="9"/>
      <c r="G1228" s="10">
        <v>45475</v>
      </c>
      <c r="H1228" s="9" t="s">
        <v>23070</v>
      </c>
    </row>
    <row r="1229" spans="1:8" x14ac:dyDescent="0.35">
      <c r="A1229" t="s">
        <v>23071</v>
      </c>
      <c r="B1229" t="s">
        <v>23072</v>
      </c>
      <c r="C1229" t="s">
        <v>19651</v>
      </c>
      <c r="D1229" s="9"/>
      <c r="E1229" s="9"/>
      <c r="F1229" s="9"/>
      <c r="G1229" s="10">
        <v>45126</v>
      </c>
      <c r="H1229" s="9" t="s">
        <v>19652</v>
      </c>
    </row>
    <row r="1230" spans="1:8" x14ac:dyDescent="0.35">
      <c r="A1230" t="s">
        <v>23073</v>
      </c>
      <c r="B1230" t="s">
        <v>23074</v>
      </c>
      <c r="C1230" t="s">
        <v>23075</v>
      </c>
      <c r="D1230" s="9"/>
      <c r="E1230" s="9"/>
      <c r="F1230" s="9"/>
      <c r="G1230" s="10">
        <v>44637</v>
      </c>
      <c r="H1230" s="9" t="s">
        <v>23076</v>
      </c>
    </row>
    <row r="1231" spans="1:8" x14ac:dyDescent="0.35">
      <c r="A1231" t="s">
        <v>23077</v>
      </c>
      <c r="B1231" t="s">
        <v>23078</v>
      </c>
      <c r="C1231" t="s">
        <v>23079</v>
      </c>
      <c r="D1231" s="9"/>
      <c r="E1231" s="9"/>
      <c r="F1231" s="9"/>
      <c r="G1231" s="10">
        <v>44718</v>
      </c>
      <c r="H1231" s="9" t="s">
        <v>23080</v>
      </c>
    </row>
    <row r="1232" spans="1:8" x14ac:dyDescent="0.35">
      <c r="A1232" t="s">
        <v>23081</v>
      </c>
      <c r="B1232" t="s">
        <v>23082</v>
      </c>
      <c r="C1232" t="s">
        <v>23083</v>
      </c>
      <c r="D1232" s="9"/>
      <c r="E1232" s="9"/>
      <c r="F1232" s="9"/>
      <c r="G1232" s="10">
        <v>45100</v>
      </c>
      <c r="H1232" s="9" t="s">
        <v>23084</v>
      </c>
    </row>
    <row r="1233" spans="1:8" x14ac:dyDescent="0.35">
      <c r="A1233" t="s">
        <v>23085</v>
      </c>
      <c r="B1233" t="s">
        <v>23086</v>
      </c>
      <c r="C1233" t="s">
        <v>23087</v>
      </c>
      <c r="D1233" s="9"/>
      <c r="E1233" s="9"/>
      <c r="F1233" s="9"/>
      <c r="G1233" s="10">
        <v>44616</v>
      </c>
      <c r="H1233" s="9" t="s">
        <v>23088</v>
      </c>
    </row>
    <row r="1234" spans="1:8" x14ac:dyDescent="0.35">
      <c r="A1234" t="s">
        <v>23089</v>
      </c>
      <c r="B1234" t="s">
        <v>23090</v>
      </c>
      <c r="C1234" t="s">
        <v>23091</v>
      </c>
      <c r="D1234" s="9"/>
      <c r="E1234" s="9"/>
      <c r="F1234" s="9"/>
      <c r="G1234" s="10">
        <v>44852</v>
      </c>
      <c r="H1234" s="9" t="s">
        <v>23092</v>
      </c>
    </row>
    <row r="1235" spans="1:8" x14ac:dyDescent="0.35">
      <c r="A1235" t="s">
        <v>23093</v>
      </c>
      <c r="B1235" t="s">
        <v>23094</v>
      </c>
      <c r="C1235" t="s">
        <v>23095</v>
      </c>
      <c r="D1235" s="9"/>
      <c r="E1235" s="9"/>
      <c r="F1235" s="9"/>
      <c r="G1235" s="10">
        <v>45475</v>
      </c>
      <c r="H1235" s="9" t="s">
        <v>23096</v>
      </c>
    </row>
    <row r="1236" spans="1:8" x14ac:dyDescent="0.35">
      <c r="A1236" t="s">
        <v>23097</v>
      </c>
      <c r="B1236" t="s">
        <v>23098</v>
      </c>
      <c r="C1236" t="s">
        <v>23099</v>
      </c>
      <c r="D1236" s="9"/>
      <c r="E1236" s="9"/>
      <c r="F1236" s="9"/>
      <c r="G1236" s="10">
        <v>45103</v>
      </c>
      <c r="H1236" s="9" t="s">
        <v>23100</v>
      </c>
    </row>
    <row r="1237" spans="1:8" x14ac:dyDescent="0.35">
      <c r="A1237" t="s">
        <v>23101</v>
      </c>
      <c r="B1237" t="s">
        <v>23102</v>
      </c>
      <c r="C1237" t="s">
        <v>23103</v>
      </c>
      <c r="D1237" s="9"/>
      <c r="E1237" s="9"/>
      <c r="F1237" s="9"/>
      <c r="G1237" s="10">
        <v>45475</v>
      </c>
      <c r="H1237" s="9" t="s">
        <v>23104</v>
      </c>
    </row>
    <row r="1238" spans="1:8" x14ac:dyDescent="0.35">
      <c r="A1238" t="s">
        <v>23105</v>
      </c>
      <c r="B1238" t="s">
        <v>23106</v>
      </c>
      <c r="C1238" t="s">
        <v>23107</v>
      </c>
      <c r="D1238" s="9"/>
      <c r="E1238" s="9"/>
      <c r="F1238" s="9"/>
      <c r="G1238" s="10">
        <v>45089</v>
      </c>
      <c r="H1238" s="9" t="s">
        <v>23108</v>
      </c>
    </row>
    <row r="1239" spans="1:8" x14ac:dyDescent="0.35">
      <c r="A1239" t="s">
        <v>23109</v>
      </c>
      <c r="B1239" t="s">
        <v>23110</v>
      </c>
      <c r="C1239" t="s">
        <v>23111</v>
      </c>
      <c r="D1239" s="9"/>
      <c r="E1239" s="9"/>
      <c r="F1239" s="9"/>
      <c r="G1239" s="10">
        <v>45475</v>
      </c>
      <c r="H1239" s="9" t="s">
        <v>586</v>
      </c>
    </row>
    <row r="1240" spans="1:8" x14ac:dyDescent="0.35">
      <c r="A1240" t="s">
        <v>23112</v>
      </c>
      <c r="B1240" t="s">
        <v>23113</v>
      </c>
      <c r="C1240" t="s">
        <v>23114</v>
      </c>
      <c r="D1240" s="9"/>
      <c r="E1240" s="9"/>
      <c r="F1240" s="9"/>
      <c r="G1240" s="10">
        <v>45475</v>
      </c>
      <c r="H1240" s="9" t="s">
        <v>23115</v>
      </c>
    </row>
    <row r="1241" spans="1:8" x14ac:dyDescent="0.35">
      <c r="A1241" t="s">
        <v>23116</v>
      </c>
      <c r="B1241" t="s">
        <v>23117</v>
      </c>
      <c r="C1241" t="s">
        <v>23118</v>
      </c>
      <c r="D1241" s="9"/>
      <c r="E1241" s="9"/>
      <c r="F1241" s="9"/>
      <c r="G1241" s="10">
        <v>45314</v>
      </c>
      <c r="H1241" s="9" t="s">
        <v>23119</v>
      </c>
    </row>
    <row r="1242" spans="1:8" x14ac:dyDescent="0.35">
      <c r="A1242" t="s">
        <v>23120</v>
      </c>
      <c r="B1242" t="s">
        <v>23121</v>
      </c>
      <c r="C1242" t="s">
        <v>23122</v>
      </c>
      <c r="D1242" s="9"/>
      <c r="E1242" s="9"/>
      <c r="F1242" s="9"/>
      <c r="G1242" s="10">
        <v>45121</v>
      </c>
      <c r="H1242" s="9" t="s">
        <v>19652</v>
      </c>
    </row>
    <row r="1243" spans="1:8" x14ac:dyDescent="0.35">
      <c r="A1243" t="s">
        <v>23123</v>
      </c>
      <c r="B1243" t="s">
        <v>23124</v>
      </c>
      <c r="C1243" t="s">
        <v>19651</v>
      </c>
      <c r="D1243" s="9"/>
      <c r="E1243" s="9"/>
      <c r="F1243" s="9"/>
      <c r="G1243" s="10">
        <v>44613</v>
      </c>
      <c r="H1243" s="9" t="s">
        <v>19652</v>
      </c>
    </row>
    <row r="1244" spans="1:8" x14ac:dyDescent="0.35">
      <c r="A1244" t="s">
        <v>23125</v>
      </c>
      <c r="B1244" t="s">
        <v>23126</v>
      </c>
      <c r="C1244" t="s">
        <v>19651</v>
      </c>
      <c r="D1244" s="9"/>
      <c r="E1244" s="9"/>
      <c r="F1244" s="9"/>
      <c r="G1244" s="10">
        <v>44804</v>
      </c>
      <c r="H1244" s="9" t="s">
        <v>19652</v>
      </c>
    </row>
    <row r="1245" spans="1:8" x14ac:dyDescent="0.35">
      <c r="A1245" t="s">
        <v>23127</v>
      </c>
      <c r="B1245" t="s">
        <v>23128</v>
      </c>
      <c r="C1245" t="s">
        <v>23129</v>
      </c>
      <c r="D1245" s="9"/>
      <c r="E1245" s="9"/>
      <c r="F1245" s="9"/>
      <c r="G1245" s="10">
        <v>45100</v>
      </c>
      <c r="H1245" s="9" t="s">
        <v>23130</v>
      </c>
    </row>
    <row r="1246" spans="1:8" x14ac:dyDescent="0.35">
      <c r="A1246" t="s">
        <v>23131</v>
      </c>
      <c r="B1246" t="s">
        <v>23132</v>
      </c>
      <c r="C1246" t="s">
        <v>23133</v>
      </c>
      <c r="D1246" s="9"/>
      <c r="E1246" s="9"/>
      <c r="F1246" s="9"/>
      <c r="G1246" s="10">
        <v>45040</v>
      </c>
      <c r="H1246" s="9" t="s">
        <v>23134</v>
      </c>
    </row>
    <row r="1247" spans="1:8" x14ac:dyDescent="0.35">
      <c r="A1247" t="s">
        <v>23135</v>
      </c>
      <c r="B1247" t="s">
        <v>23136</v>
      </c>
      <c r="C1247" t="s">
        <v>19651</v>
      </c>
      <c r="D1247" s="9"/>
      <c r="E1247" s="9"/>
      <c r="F1247" s="9"/>
      <c r="G1247" s="10">
        <v>44777</v>
      </c>
      <c r="H1247" s="9" t="s">
        <v>19652</v>
      </c>
    </row>
    <row r="1248" spans="1:8" x14ac:dyDescent="0.35">
      <c r="A1248" t="s">
        <v>23137</v>
      </c>
      <c r="B1248" t="s">
        <v>23138</v>
      </c>
      <c r="C1248" t="s">
        <v>23139</v>
      </c>
      <c r="D1248" s="9"/>
      <c r="E1248" s="9"/>
      <c r="F1248" s="9"/>
      <c r="G1248" s="10">
        <v>45434</v>
      </c>
      <c r="H1248" s="9" t="s">
        <v>23140</v>
      </c>
    </row>
    <row r="1249" spans="1:8" x14ac:dyDescent="0.35">
      <c r="A1249" t="s">
        <v>23141</v>
      </c>
      <c r="B1249" t="s">
        <v>23142</v>
      </c>
      <c r="C1249" t="s">
        <v>23143</v>
      </c>
      <c r="D1249" s="9"/>
      <c r="E1249" s="9"/>
      <c r="F1249" s="9"/>
      <c r="G1249" s="10">
        <v>45474</v>
      </c>
      <c r="H1249" s="9" t="s">
        <v>23144</v>
      </c>
    </row>
    <row r="1250" spans="1:8" x14ac:dyDescent="0.35">
      <c r="A1250" t="s">
        <v>23145</v>
      </c>
      <c r="B1250" t="s">
        <v>23146</v>
      </c>
      <c r="C1250" t="s">
        <v>23147</v>
      </c>
      <c r="D1250" s="9" t="s">
        <v>591</v>
      </c>
      <c r="E1250" s="9">
        <v>45502</v>
      </c>
      <c r="F1250" s="9" t="s">
        <v>38</v>
      </c>
      <c r="G1250" s="10">
        <v>45371</v>
      </c>
      <c r="H1250" s="9" t="s">
        <v>23148</v>
      </c>
    </row>
    <row r="1251" spans="1:8" x14ac:dyDescent="0.35">
      <c r="A1251" t="s">
        <v>23149</v>
      </c>
      <c r="B1251" t="s">
        <v>23150</v>
      </c>
      <c r="C1251" t="s">
        <v>23151</v>
      </c>
      <c r="D1251" s="9" t="s">
        <v>17224</v>
      </c>
      <c r="E1251" s="9">
        <v>45709</v>
      </c>
      <c r="F1251" s="9" t="s">
        <v>38</v>
      </c>
      <c r="G1251" s="10">
        <v>45475</v>
      </c>
      <c r="H1251" s="9" t="s">
        <v>23152</v>
      </c>
    </row>
    <row r="1252" spans="1:8" x14ac:dyDescent="0.35">
      <c r="A1252" t="s">
        <v>23153</v>
      </c>
      <c r="B1252" t="s">
        <v>23154</v>
      </c>
      <c r="C1252" t="s">
        <v>23155</v>
      </c>
      <c r="D1252" s="9"/>
      <c r="E1252" s="9"/>
      <c r="F1252" s="9"/>
      <c r="G1252" s="10">
        <v>45337</v>
      </c>
      <c r="H1252" s="9" t="s">
        <v>623</v>
      </c>
    </row>
    <row r="1253" spans="1:8" x14ac:dyDescent="0.35">
      <c r="A1253" t="s">
        <v>23156</v>
      </c>
      <c r="B1253" t="s">
        <v>23157</v>
      </c>
      <c r="C1253" t="s">
        <v>23158</v>
      </c>
      <c r="D1253" s="9"/>
      <c r="E1253" s="9"/>
      <c r="F1253" s="9"/>
      <c r="G1253" s="10">
        <v>45475</v>
      </c>
      <c r="H1253" s="9" t="s">
        <v>23159</v>
      </c>
    </row>
    <row r="1254" spans="1:8" x14ac:dyDescent="0.35">
      <c r="A1254" t="s">
        <v>23160</v>
      </c>
      <c r="B1254" t="s">
        <v>23161</v>
      </c>
      <c r="C1254" t="s">
        <v>23162</v>
      </c>
      <c r="D1254" s="9"/>
      <c r="E1254" s="9"/>
      <c r="F1254" s="9"/>
      <c r="G1254" s="10">
        <v>44837</v>
      </c>
      <c r="H1254" s="9" t="s">
        <v>23163</v>
      </c>
    </row>
    <row r="1255" spans="1:8" x14ac:dyDescent="0.35">
      <c r="A1255" t="s">
        <v>23164</v>
      </c>
      <c r="B1255" t="s">
        <v>23165</v>
      </c>
      <c r="C1255" t="s">
        <v>23166</v>
      </c>
      <c r="D1255" s="9"/>
      <c r="E1255" s="9"/>
      <c r="F1255" s="9"/>
      <c r="G1255" s="10">
        <v>44718</v>
      </c>
      <c r="H1255" s="9" t="s">
        <v>23167</v>
      </c>
    </row>
    <row r="1256" spans="1:8" x14ac:dyDescent="0.35">
      <c r="A1256" t="s">
        <v>23168</v>
      </c>
      <c r="B1256" t="s">
        <v>23169</v>
      </c>
      <c r="C1256" t="s">
        <v>23170</v>
      </c>
      <c r="D1256" s="9"/>
      <c r="E1256" s="9"/>
      <c r="F1256" s="9"/>
      <c r="G1256" s="10">
        <v>44830</v>
      </c>
      <c r="H1256" s="9" t="s">
        <v>23171</v>
      </c>
    </row>
    <row r="1257" spans="1:8" x14ac:dyDescent="0.35">
      <c r="A1257" t="s">
        <v>23172</v>
      </c>
      <c r="B1257" t="s">
        <v>23173</v>
      </c>
      <c r="C1257" t="s">
        <v>23174</v>
      </c>
      <c r="D1257" s="9"/>
      <c r="E1257" s="9"/>
      <c r="F1257" s="9"/>
      <c r="G1257" s="10">
        <v>44746</v>
      </c>
      <c r="H1257" s="9" t="s">
        <v>23175</v>
      </c>
    </row>
    <row r="1258" spans="1:8" x14ac:dyDescent="0.35">
      <c r="A1258" t="s">
        <v>23176</v>
      </c>
      <c r="B1258" t="s">
        <v>23177</v>
      </c>
      <c r="C1258" t="s">
        <v>23178</v>
      </c>
      <c r="D1258" s="9"/>
      <c r="E1258" s="9"/>
      <c r="F1258" s="9"/>
      <c r="G1258" s="10">
        <v>45476</v>
      </c>
      <c r="H1258" s="9" t="s">
        <v>23179</v>
      </c>
    </row>
    <row r="1259" spans="1:8" x14ac:dyDescent="0.35">
      <c r="A1259" t="s">
        <v>23180</v>
      </c>
      <c r="B1259" t="s">
        <v>23181</v>
      </c>
      <c r="C1259" t="s">
        <v>23182</v>
      </c>
      <c r="D1259" s="9"/>
      <c r="E1259" s="9"/>
      <c r="F1259" s="9"/>
      <c r="G1259" s="10">
        <v>45476</v>
      </c>
      <c r="H1259" s="9" t="s">
        <v>23183</v>
      </c>
    </row>
    <row r="1260" spans="1:8" x14ac:dyDescent="0.35">
      <c r="A1260" t="s">
        <v>23184</v>
      </c>
      <c r="B1260" t="s">
        <v>23185</v>
      </c>
      <c r="C1260" t="s">
        <v>23186</v>
      </c>
      <c r="D1260" s="9"/>
      <c r="E1260" s="9"/>
      <c r="F1260" s="9"/>
      <c r="G1260" s="10">
        <v>45476</v>
      </c>
      <c r="H1260" s="9" t="s">
        <v>23187</v>
      </c>
    </row>
    <row r="1261" spans="1:8" x14ac:dyDescent="0.35">
      <c r="A1261" t="s">
        <v>23188</v>
      </c>
      <c r="B1261" t="s">
        <v>23189</v>
      </c>
      <c r="C1261" t="s">
        <v>23190</v>
      </c>
      <c r="D1261" s="9"/>
      <c r="E1261" s="9"/>
      <c r="F1261" s="9"/>
      <c r="G1261" s="10">
        <v>44931</v>
      </c>
      <c r="H1261" s="9" t="s">
        <v>23191</v>
      </c>
    </row>
    <row r="1262" spans="1:8" x14ac:dyDescent="0.35">
      <c r="A1262" t="s">
        <v>23192</v>
      </c>
      <c r="B1262" t="s">
        <v>23193</v>
      </c>
      <c r="C1262" t="s">
        <v>23194</v>
      </c>
      <c r="D1262" s="9"/>
      <c r="E1262" s="9"/>
      <c r="F1262" s="9"/>
      <c r="G1262" s="10">
        <v>44617</v>
      </c>
      <c r="H1262" s="9" t="s">
        <v>23195</v>
      </c>
    </row>
    <row r="1263" spans="1:8" x14ac:dyDescent="0.35">
      <c r="A1263" t="s">
        <v>23196</v>
      </c>
      <c r="B1263" t="s">
        <v>23197</v>
      </c>
      <c r="C1263" t="s">
        <v>23198</v>
      </c>
      <c r="D1263" s="9"/>
      <c r="E1263" s="9"/>
      <c r="F1263" s="9"/>
      <c r="G1263" s="10">
        <v>45111</v>
      </c>
      <c r="H1263" s="9" t="s">
        <v>23199</v>
      </c>
    </row>
    <row r="1264" spans="1:8" x14ac:dyDescent="0.35">
      <c r="A1264" t="s">
        <v>23200</v>
      </c>
      <c r="B1264" t="s">
        <v>23201</v>
      </c>
      <c r="C1264" t="s">
        <v>23202</v>
      </c>
      <c r="D1264" s="9"/>
      <c r="E1264" s="9"/>
      <c r="F1264" s="9"/>
      <c r="G1264" s="10">
        <v>45476</v>
      </c>
      <c r="H1264" s="9" t="s">
        <v>23203</v>
      </c>
    </row>
    <row r="1265" spans="1:8" x14ac:dyDescent="0.35">
      <c r="A1265" t="s">
        <v>23204</v>
      </c>
      <c r="B1265" t="s">
        <v>23205</v>
      </c>
      <c r="C1265" t="s">
        <v>23206</v>
      </c>
      <c r="D1265" s="9"/>
      <c r="E1265" s="9"/>
      <c r="F1265" s="9"/>
      <c r="G1265" s="10">
        <v>45471</v>
      </c>
      <c r="H1265" s="9" t="s">
        <v>23207</v>
      </c>
    </row>
    <row r="1266" spans="1:8" x14ac:dyDescent="0.35">
      <c r="A1266" t="s">
        <v>23208</v>
      </c>
      <c r="B1266" t="s">
        <v>23209</v>
      </c>
      <c r="C1266" t="s">
        <v>23210</v>
      </c>
      <c r="D1266" s="9" t="s">
        <v>693</v>
      </c>
      <c r="E1266" s="9">
        <v>44813</v>
      </c>
      <c r="F1266" s="9" t="s">
        <v>38</v>
      </c>
      <c r="G1266" s="10">
        <v>44692</v>
      </c>
      <c r="H1266" s="9" t="s">
        <v>23211</v>
      </c>
    </row>
    <row r="1267" spans="1:8" x14ac:dyDescent="0.35">
      <c r="A1267" t="s">
        <v>23212</v>
      </c>
      <c r="B1267" t="s">
        <v>23213</v>
      </c>
      <c r="C1267" t="s">
        <v>23214</v>
      </c>
      <c r="D1267" s="9"/>
      <c r="E1267" s="9"/>
      <c r="F1267" s="9"/>
      <c r="G1267" s="10">
        <v>44816</v>
      </c>
      <c r="H1267" s="9" t="s">
        <v>23215</v>
      </c>
    </row>
    <row r="1268" spans="1:8" x14ac:dyDescent="0.35">
      <c r="A1268" t="s">
        <v>23216</v>
      </c>
      <c r="B1268" t="s">
        <v>23217</v>
      </c>
      <c r="C1268" t="s">
        <v>23218</v>
      </c>
      <c r="D1268" s="9"/>
      <c r="E1268" s="9"/>
      <c r="F1268" s="9"/>
      <c r="G1268" s="10">
        <v>45079</v>
      </c>
      <c r="H1268" s="9" t="s">
        <v>23219</v>
      </c>
    </row>
    <row r="1269" spans="1:8" x14ac:dyDescent="0.35">
      <c r="A1269" t="s">
        <v>23220</v>
      </c>
      <c r="B1269" t="s">
        <v>23221</v>
      </c>
      <c r="C1269" t="s">
        <v>23222</v>
      </c>
      <c r="D1269" s="9"/>
      <c r="E1269" s="9"/>
      <c r="F1269" s="9"/>
      <c r="G1269" s="10">
        <v>45074</v>
      </c>
      <c r="H1269" s="9" t="s">
        <v>23223</v>
      </c>
    </row>
    <row r="1270" spans="1:8" x14ac:dyDescent="0.35">
      <c r="A1270" t="s">
        <v>23224</v>
      </c>
      <c r="B1270" t="s">
        <v>23225</v>
      </c>
      <c r="C1270" t="s">
        <v>23226</v>
      </c>
      <c r="D1270" s="9"/>
      <c r="E1270" s="9"/>
      <c r="F1270" s="9"/>
      <c r="G1270" s="10">
        <v>45058</v>
      </c>
      <c r="H1270" s="9" t="s">
        <v>23227</v>
      </c>
    </row>
    <row r="1271" spans="1:8" x14ac:dyDescent="0.35">
      <c r="A1271" t="s">
        <v>23228</v>
      </c>
      <c r="B1271" t="s">
        <v>23229</v>
      </c>
      <c r="C1271" t="s">
        <v>23230</v>
      </c>
      <c r="D1271" s="9"/>
      <c r="E1271" s="9"/>
      <c r="F1271" s="9"/>
      <c r="G1271" s="10">
        <v>44693</v>
      </c>
      <c r="H1271" s="9" t="s">
        <v>23231</v>
      </c>
    </row>
    <row r="1272" spans="1:8" x14ac:dyDescent="0.35">
      <c r="A1272" t="s">
        <v>23232</v>
      </c>
      <c r="B1272" t="s">
        <v>23233</v>
      </c>
      <c r="C1272" t="s">
        <v>23234</v>
      </c>
      <c r="D1272" s="9"/>
      <c r="E1272" s="9"/>
      <c r="F1272" s="9"/>
      <c r="G1272" s="10">
        <v>44709</v>
      </c>
      <c r="H1272" s="9" t="s">
        <v>23235</v>
      </c>
    </row>
    <row r="1273" spans="1:8" x14ac:dyDescent="0.35">
      <c r="A1273" t="s">
        <v>23236</v>
      </c>
      <c r="B1273" t="s">
        <v>23237</v>
      </c>
      <c r="C1273" t="s">
        <v>23238</v>
      </c>
      <c r="D1273" s="9"/>
      <c r="E1273" s="9"/>
      <c r="F1273" s="9"/>
      <c r="G1273" s="10">
        <v>45058</v>
      </c>
      <c r="H1273" s="9" t="s">
        <v>39</v>
      </c>
    </row>
    <row r="1274" spans="1:8" x14ac:dyDescent="0.35">
      <c r="A1274" t="s">
        <v>23239</v>
      </c>
      <c r="B1274" t="s">
        <v>23240</v>
      </c>
      <c r="C1274" t="s">
        <v>23241</v>
      </c>
      <c r="D1274" s="9"/>
      <c r="E1274" s="9"/>
      <c r="F1274" s="9"/>
      <c r="G1274" s="10">
        <v>45058</v>
      </c>
      <c r="H1274" s="9" t="s">
        <v>23242</v>
      </c>
    </row>
    <row r="1275" spans="1:8" x14ac:dyDescent="0.35">
      <c r="A1275" t="s">
        <v>23243</v>
      </c>
      <c r="B1275" t="s">
        <v>23244</v>
      </c>
      <c r="C1275" t="s">
        <v>23245</v>
      </c>
      <c r="D1275" s="9"/>
      <c r="E1275" s="9"/>
      <c r="F1275" s="9"/>
      <c r="G1275" s="10">
        <v>44721</v>
      </c>
      <c r="H1275" s="9" t="s">
        <v>23246</v>
      </c>
    </row>
    <row r="1276" spans="1:8" x14ac:dyDescent="0.35">
      <c r="A1276" t="s">
        <v>23247</v>
      </c>
      <c r="B1276" t="s">
        <v>23248</v>
      </c>
      <c r="C1276" t="s">
        <v>23249</v>
      </c>
      <c r="D1276" s="9" t="s">
        <v>15905</v>
      </c>
      <c r="E1276" s="9">
        <v>45674</v>
      </c>
      <c r="F1276" s="9" t="s">
        <v>38</v>
      </c>
      <c r="G1276" s="10">
        <v>44601</v>
      </c>
      <c r="H1276" s="9" t="s">
        <v>23250</v>
      </c>
    </row>
    <row r="1277" spans="1:8" x14ac:dyDescent="0.35">
      <c r="A1277" t="s">
        <v>23251</v>
      </c>
      <c r="B1277" t="s">
        <v>23252</v>
      </c>
      <c r="C1277" t="s">
        <v>23253</v>
      </c>
      <c r="D1277" s="9"/>
      <c r="E1277" s="9"/>
      <c r="F1277" s="9"/>
      <c r="G1277" s="10">
        <v>45086</v>
      </c>
      <c r="H1277" s="9" t="s">
        <v>23254</v>
      </c>
    </row>
    <row r="1278" spans="1:8" x14ac:dyDescent="0.35">
      <c r="A1278" t="s">
        <v>23255</v>
      </c>
      <c r="B1278" t="s">
        <v>23256</v>
      </c>
      <c r="C1278" t="s">
        <v>23257</v>
      </c>
      <c r="D1278" s="9"/>
      <c r="E1278" s="9"/>
      <c r="F1278" s="9"/>
      <c r="G1278" s="10">
        <v>44655</v>
      </c>
      <c r="H1278" s="9" t="s">
        <v>18432</v>
      </c>
    </row>
    <row r="1279" spans="1:8" x14ac:dyDescent="0.35">
      <c r="A1279" t="s">
        <v>23258</v>
      </c>
      <c r="B1279" t="s">
        <v>23259</v>
      </c>
      <c r="C1279" t="s">
        <v>23260</v>
      </c>
      <c r="D1279" s="9"/>
      <c r="E1279" s="9"/>
      <c r="F1279" s="9"/>
      <c r="G1279" s="10">
        <v>45453</v>
      </c>
      <c r="H1279" s="9" t="s">
        <v>23261</v>
      </c>
    </row>
    <row r="1280" spans="1:8" x14ac:dyDescent="0.35">
      <c r="A1280" t="s">
        <v>23262</v>
      </c>
      <c r="B1280" t="s">
        <v>23263</v>
      </c>
      <c r="C1280" t="s">
        <v>23264</v>
      </c>
      <c r="D1280" s="9"/>
      <c r="E1280" s="9"/>
      <c r="F1280" s="9"/>
      <c r="G1280" s="10">
        <v>44817</v>
      </c>
      <c r="H1280" s="9" t="s">
        <v>23265</v>
      </c>
    </row>
    <row r="1281" spans="1:8" x14ac:dyDescent="0.35">
      <c r="A1281" t="s">
        <v>23266</v>
      </c>
      <c r="B1281" t="s">
        <v>23267</v>
      </c>
      <c r="C1281" t="s">
        <v>23268</v>
      </c>
      <c r="D1281" s="9"/>
      <c r="E1281" s="9"/>
      <c r="F1281" s="9"/>
      <c r="G1281" s="10">
        <v>45062</v>
      </c>
      <c r="H1281" s="9" t="s">
        <v>23269</v>
      </c>
    </row>
    <row r="1282" spans="1:8" x14ac:dyDescent="0.35">
      <c r="A1282" t="s">
        <v>23270</v>
      </c>
      <c r="B1282" t="s">
        <v>23271</v>
      </c>
      <c r="C1282" t="s">
        <v>23272</v>
      </c>
      <c r="D1282" s="9"/>
      <c r="E1282" s="9"/>
      <c r="F1282" s="9"/>
      <c r="G1282" s="10">
        <v>45294</v>
      </c>
      <c r="H1282" s="9" t="s">
        <v>23273</v>
      </c>
    </row>
    <row r="1283" spans="1:8" x14ac:dyDescent="0.35">
      <c r="A1283" t="s">
        <v>23274</v>
      </c>
      <c r="B1283" t="s">
        <v>23275</v>
      </c>
      <c r="C1283" t="s">
        <v>23276</v>
      </c>
      <c r="D1283" s="9" t="s">
        <v>16284</v>
      </c>
      <c r="E1283" s="9">
        <v>45310</v>
      </c>
      <c r="F1283" s="9" t="s">
        <v>38</v>
      </c>
      <c r="G1283" s="10">
        <v>44932</v>
      </c>
      <c r="H1283" s="9" t="s">
        <v>23277</v>
      </c>
    </row>
    <row r="1284" spans="1:8" x14ac:dyDescent="0.35">
      <c r="A1284" t="s">
        <v>23278</v>
      </c>
      <c r="B1284" t="s">
        <v>23279</v>
      </c>
      <c r="C1284" t="s">
        <v>23280</v>
      </c>
      <c r="D1284" s="9" t="s">
        <v>16921</v>
      </c>
      <c r="E1284" s="9">
        <v>45163</v>
      </c>
      <c r="F1284" s="9" t="s">
        <v>38</v>
      </c>
      <c r="G1284" s="10">
        <v>45082</v>
      </c>
      <c r="H1284" s="9" t="s">
        <v>39</v>
      </c>
    </row>
    <row r="1285" spans="1:8" x14ac:dyDescent="0.35">
      <c r="A1285" t="s">
        <v>23281</v>
      </c>
      <c r="B1285" t="s">
        <v>23282</v>
      </c>
      <c r="C1285" t="s">
        <v>23283</v>
      </c>
      <c r="D1285" s="9"/>
      <c r="E1285" s="9"/>
      <c r="F1285" s="9"/>
      <c r="G1285" s="10">
        <v>45075</v>
      </c>
      <c r="H1285" s="9" t="s">
        <v>23284</v>
      </c>
    </row>
    <row r="1286" spans="1:8" x14ac:dyDescent="0.35">
      <c r="A1286" t="s">
        <v>23285</v>
      </c>
      <c r="B1286" t="s">
        <v>23286</v>
      </c>
      <c r="C1286" t="s">
        <v>23287</v>
      </c>
      <c r="D1286" s="9"/>
      <c r="E1286" s="9"/>
      <c r="F1286" s="9"/>
      <c r="G1286" s="10">
        <v>45453</v>
      </c>
      <c r="H1286" s="9" t="s">
        <v>23288</v>
      </c>
    </row>
    <row r="1287" spans="1:8" x14ac:dyDescent="0.35">
      <c r="A1287" t="s">
        <v>23289</v>
      </c>
      <c r="B1287" t="s">
        <v>23290</v>
      </c>
      <c r="C1287" t="s">
        <v>23291</v>
      </c>
      <c r="D1287" s="9"/>
      <c r="E1287" s="9"/>
      <c r="F1287" s="9"/>
      <c r="G1287" s="10">
        <v>44846</v>
      </c>
      <c r="H1287" s="9" t="s">
        <v>23292</v>
      </c>
    </row>
    <row r="1288" spans="1:8" x14ac:dyDescent="0.35">
      <c r="A1288" t="s">
        <v>23293</v>
      </c>
      <c r="B1288" t="s">
        <v>23294</v>
      </c>
      <c r="C1288" t="s">
        <v>23295</v>
      </c>
      <c r="D1288" s="9"/>
      <c r="E1288" s="9"/>
      <c r="F1288" s="9"/>
      <c r="G1288" s="10">
        <v>44938</v>
      </c>
      <c r="H1288" s="9" t="s">
        <v>23296</v>
      </c>
    </row>
    <row r="1289" spans="1:8" x14ac:dyDescent="0.35">
      <c r="A1289" t="s">
        <v>23297</v>
      </c>
      <c r="B1289" t="s">
        <v>23298</v>
      </c>
      <c r="C1289" t="s">
        <v>23299</v>
      </c>
      <c r="D1289" s="9" t="s">
        <v>23300</v>
      </c>
      <c r="E1289" s="9">
        <v>45413</v>
      </c>
      <c r="F1289" s="9" t="s">
        <v>38</v>
      </c>
      <c r="G1289" s="10">
        <v>44813</v>
      </c>
      <c r="H1289" s="9" t="s">
        <v>23301</v>
      </c>
    </row>
    <row r="1290" spans="1:8" x14ac:dyDescent="0.35">
      <c r="A1290" t="s">
        <v>23302</v>
      </c>
      <c r="B1290" t="s">
        <v>23303</v>
      </c>
      <c r="C1290" t="s">
        <v>23304</v>
      </c>
      <c r="D1290" s="9"/>
      <c r="E1290" s="9"/>
      <c r="F1290" s="9"/>
      <c r="G1290" s="10">
        <v>45453</v>
      </c>
      <c r="H1290" s="9" t="s">
        <v>23305</v>
      </c>
    </row>
    <row r="1291" spans="1:8" x14ac:dyDescent="0.35">
      <c r="A1291" t="s">
        <v>23306</v>
      </c>
      <c r="B1291" t="s">
        <v>23307</v>
      </c>
      <c r="C1291" t="s">
        <v>23308</v>
      </c>
      <c r="D1291" s="9"/>
      <c r="E1291" s="9"/>
      <c r="F1291" s="9"/>
      <c r="G1291" s="10">
        <v>44711</v>
      </c>
      <c r="H1291" s="9" t="s">
        <v>23309</v>
      </c>
    </row>
    <row r="1292" spans="1:8" x14ac:dyDescent="0.35">
      <c r="A1292" t="s">
        <v>23310</v>
      </c>
      <c r="B1292" t="s">
        <v>23311</v>
      </c>
      <c r="C1292" t="s">
        <v>23312</v>
      </c>
      <c r="D1292" s="9" t="s">
        <v>23313</v>
      </c>
      <c r="E1292" s="9">
        <v>45443</v>
      </c>
      <c r="F1292" s="9" t="s">
        <v>38</v>
      </c>
      <c r="G1292" s="10">
        <v>45414</v>
      </c>
      <c r="H1292" s="9" t="s">
        <v>23314</v>
      </c>
    </row>
    <row r="1293" spans="1:8" x14ac:dyDescent="0.35">
      <c r="A1293" t="s">
        <v>23315</v>
      </c>
      <c r="B1293" t="s">
        <v>23316</v>
      </c>
      <c r="C1293" t="s">
        <v>23317</v>
      </c>
      <c r="D1293" s="9"/>
      <c r="E1293" s="9"/>
      <c r="F1293" s="9"/>
      <c r="G1293" s="10">
        <v>45072</v>
      </c>
      <c r="H1293" s="9" t="s">
        <v>23318</v>
      </c>
    </row>
    <row r="1294" spans="1:8" x14ac:dyDescent="0.35">
      <c r="A1294" t="s">
        <v>23319</v>
      </c>
      <c r="B1294" t="s">
        <v>23320</v>
      </c>
      <c r="C1294" t="s">
        <v>23321</v>
      </c>
      <c r="D1294" s="9"/>
      <c r="E1294" s="9"/>
      <c r="F1294" s="9"/>
      <c r="G1294" s="10">
        <v>44721</v>
      </c>
      <c r="H1294" s="9" t="s">
        <v>23322</v>
      </c>
    </row>
    <row r="1295" spans="1:8" x14ac:dyDescent="0.35">
      <c r="A1295" t="s">
        <v>23323</v>
      </c>
      <c r="B1295" t="s">
        <v>23324</v>
      </c>
      <c r="C1295" t="s">
        <v>23325</v>
      </c>
      <c r="D1295" s="9"/>
      <c r="E1295" s="9"/>
      <c r="F1295" s="9"/>
      <c r="G1295" s="10">
        <v>44737</v>
      </c>
      <c r="H1295" s="9" t="s">
        <v>23326</v>
      </c>
    </row>
    <row r="1296" spans="1:8" x14ac:dyDescent="0.35">
      <c r="A1296" t="s">
        <v>23327</v>
      </c>
      <c r="B1296" t="s">
        <v>23328</v>
      </c>
      <c r="C1296" t="s">
        <v>23329</v>
      </c>
      <c r="D1296" s="9"/>
      <c r="E1296" s="9"/>
      <c r="F1296" s="9"/>
      <c r="G1296" s="10">
        <v>45314</v>
      </c>
      <c r="H1296" s="9" t="s">
        <v>23330</v>
      </c>
    </row>
    <row r="1297" spans="1:8" x14ac:dyDescent="0.35">
      <c r="A1297" t="s">
        <v>23331</v>
      </c>
      <c r="B1297" t="s">
        <v>23332</v>
      </c>
      <c r="C1297" t="s">
        <v>23333</v>
      </c>
      <c r="D1297" s="9"/>
      <c r="E1297" s="9"/>
      <c r="F1297" s="9"/>
      <c r="G1297" s="10">
        <v>45057</v>
      </c>
      <c r="H1297" s="9" t="s">
        <v>23334</v>
      </c>
    </row>
    <row r="1298" spans="1:8" x14ac:dyDescent="0.35">
      <c r="A1298" t="s">
        <v>23335</v>
      </c>
      <c r="B1298" t="s">
        <v>23336</v>
      </c>
      <c r="C1298" t="s">
        <v>23337</v>
      </c>
      <c r="D1298" s="9"/>
      <c r="E1298" s="9"/>
      <c r="F1298" s="9"/>
      <c r="G1298" s="10">
        <v>44719</v>
      </c>
      <c r="H1298" s="9" t="s">
        <v>23338</v>
      </c>
    </row>
    <row r="1299" spans="1:8" x14ac:dyDescent="0.35">
      <c r="A1299" t="s">
        <v>23339</v>
      </c>
      <c r="B1299" t="s">
        <v>23340</v>
      </c>
      <c r="C1299" t="s">
        <v>23341</v>
      </c>
      <c r="D1299" s="9"/>
      <c r="E1299" s="9"/>
      <c r="F1299" s="9"/>
      <c r="G1299" s="10">
        <v>45453</v>
      </c>
      <c r="H1299" s="9" t="s">
        <v>23342</v>
      </c>
    </row>
    <row r="1300" spans="1:8" x14ac:dyDescent="0.35">
      <c r="A1300" t="s">
        <v>23343</v>
      </c>
      <c r="B1300" t="s">
        <v>23344</v>
      </c>
      <c r="C1300" t="s">
        <v>23345</v>
      </c>
      <c r="D1300" s="9"/>
      <c r="E1300" s="9"/>
      <c r="F1300" s="9"/>
      <c r="G1300" s="10">
        <v>45453</v>
      </c>
      <c r="H1300" s="9" t="s">
        <v>23346</v>
      </c>
    </row>
    <row r="1301" spans="1:8" x14ac:dyDescent="0.35">
      <c r="A1301" t="s">
        <v>23347</v>
      </c>
      <c r="B1301" t="s">
        <v>23348</v>
      </c>
      <c r="C1301" t="s">
        <v>23349</v>
      </c>
      <c r="D1301" s="9" t="s">
        <v>23350</v>
      </c>
      <c r="E1301" s="9">
        <v>45537</v>
      </c>
      <c r="F1301" s="9" t="s">
        <v>38</v>
      </c>
      <c r="G1301" s="10">
        <v>44804</v>
      </c>
      <c r="H1301" s="9" t="s">
        <v>23351</v>
      </c>
    </row>
    <row r="1302" spans="1:8" x14ac:dyDescent="0.35">
      <c r="A1302" t="s">
        <v>23352</v>
      </c>
      <c r="B1302" t="s">
        <v>23353</v>
      </c>
      <c r="C1302" t="s">
        <v>23354</v>
      </c>
      <c r="D1302" s="9"/>
      <c r="E1302" s="9"/>
      <c r="F1302" s="9"/>
      <c r="G1302" s="10">
        <v>45453</v>
      </c>
      <c r="H1302" s="9" t="s">
        <v>23355</v>
      </c>
    </row>
    <row r="1303" spans="1:8" x14ac:dyDescent="0.35">
      <c r="A1303" t="s">
        <v>23356</v>
      </c>
      <c r="B1303" t="s">
        <v>23357</v>
      </c>
      <c r="C1303" t="s">
        <v>23358</v>
      </c>
      <c r="D1303" s="9"/>
      <c r="E1303" s="9"/>
      <c r="F1303" s="9"/>
      <c r="G1303" s="10">
        <v>45092</v>
      </c>
      <c r="H1303" s="9" t="s">
        <v>16852</v>
      </c>
    </row>
    <row r="1304" spans="1:8" x14ac:dyDescent="0.35">
      <c r="A1304" t="s">
        <v>23359</v>
      </c>
      <c r="B1304" t="s">
        <v>23360</v>
      </c>
      <c r="C1304" t="s">
        <v>23361</v>
      </c>
      <c r="D1304" s="9"/>
      <c r="E1304" s="9"/>
      <c r="F1304" s="9"/>
      <c r="G1304" s="10">
        <v>45071</v>
      </c>
      <c r="H1304" s="9" t="s">
        <v>23362</v>
      </c>
    </row>
    <row r="1305" spans="1:8" x14ac:dyDescent="0.35">
      <c r="A1305" t="s">
        <v>23363</v>
      </c>
      <c r="B1305" t="s">
        <v>23364</v>
      </c>
      <c r="C1305" t="s">
        <v>23365</v>
      </c>
      <c r="D1305" s="9"/>
      <c r="E1305" s="9"/>
      <c r="F1305" s="9"/>
      <c r="G1305" s="10">
        <v>44806</v>
      </c>
      <c r="H1305" s="9" t="s">
        <v>23366</v>
      </c>
    </row>
    <row r="1306" spans="1:8" x14ac:dyDescent="0.35">
      <c r="A1306" t="s">
        <v>23367</v>
      </c>
      <c r="B1306" t="s">
        <v>23368</v>
      </c>
      <c r="C1306" t="s">
        <v>23369</v>
      </c>
      <c r="D1306" s="9"/>
      <c r="E1306" s="9"/>
      <c r="F1306" s="9"/>
      <c r="G1306" s="10">
        <v>45084</v>
      </c>
      <c r="H1306" s="9" t="s">
        <v>23370</v>
      </c>
    </row>
    <row r="1307" spans="1:8" x14ac:dyDescent="0.35">
      <c r="A1307" t="s">
        <v>23371</v>
      </c>
      <c r="B1307" t="s">
        <v>23372</v>
      </c>
      <c r="C1307" t="s">
        <v>23373</v>
      </c>
      <c r="D1307" s="9" t="s">
        <v>693</v>
      </c>
      <c r="E1307" s="9">
        <v>45764</v>
      </c>
      <c r="F1307" s="9" t="s">
        <v>38</v>
      </c>
      <c r="G1307" s="10">
        <v>45058</v>
      </c>
      <c r="H1307" s="9" t="s">
        <v>23374</v>
      </c>
    </row>
    <row r="1308" spans="1:8" x14ac:dyDescent="0.35">
      <c r="A1308" t="s">
        <v>23375</v>
      </c>
      <c r="B1308" t="s">
        <v>23376</v>
      </c>
      <c r="C1308" t="s">
        <v>23377</v>
      </c>
      <c r="D1308" s="9"/>
      <c r="E1308" s="9"/>
      <c r="F1308" s="9"/>
      <c r="G1308" s="10">
        <v>44697</v>
      </c>
      <c r="H1308" s="9" t="s">
        <v>23378</v>
      </c>
    </row>
    <row r="1309" spans="1:8" x14ac:dyDescent="0.35">
      <c r="A1309" t="s">
        <v>23379</v>
      </c>
      <c r="B1309" t="s">
        <v>23380</v>
      </c>
      <c r="C1309" t="s">
        <v>23381</v>
      </c>
      <c r="D1309" s="9"/>
      <c r="E1309" s="9"/>
      <c r="F1309" s="9"/>
      <c r="G1309" s="10">
        <v>45060</v>
      </c>
      <c r="H1309" s="9" t="s">
        <v>23382</v>
      </c>
    </row>
    <row r="1310" spans="1:8" x14ac:dyDescent="0.35">
      <c r="A1310" t="s">
        <v>23383</v>
      </c>
      <c r="B1310" t="s">
        <v>23384</v>
      </c>
      <c r="C1310" t="s">
        <v>23385</v>
      </c>
      <c r="D1310" s="9" t="s">
        <v>23386</v>
      </c>
      <c r="E1310" s="9">
        <v>45541</v>
      </c>
      <c r="F1310" s="9" t="s">
        <v>38</v>
      </c>
      <c r="G1310" s="10">
        <v>45453</v>
      </c>
      <c r="H1310" s="9" t="s">
        <v>23387</v>
      </c>
    </row>
    <row r="1311" spans="1:8" x14ac:dyDescent="0.35">
      <c r="A1311" t="s">
        <v>23388</v>
      </c>
      <c r="B1311" t="s">
        <v>23389</v>
      </c>
      <c r="C1311" t="s">
        <v>23390</v>
      </c>
      <c r="D1311" s="9" t="s">
        <v>23391</v>
      </c>
      <c r="E1311" s="9">
        <v>45743</v>
      </c>
      <c r="F1311" s="9" t="s">
        <v>38</v>
      </c>
      <c r="G1311" s="10">
        <v>44706</v>
      </c>
      <c r="H1311" s="9" t="s">
        <v>23392</v>
      </c>
    </row>
    <row r="1312" spans="1:8" x14ac:dyDescent="0.35">
      <c r="A1312" t="s">
        <v>23393</v>
      </c>
      <c r="B1312" t="s">
        <v>23394</v>
      </c>
      <c r="C1312" t="s">
        <v>23395</v>
      </c>
      <c r="D1312" s="9"/>
      <c r="E1312" s="9"/>
      <c r="F1312" s="9"/>
      <c r="G1312" s="10">
        <v>45453</v>
      </c>
      <c r="H1312" s="9" t="s">
        <v>23396</v>
      </c>
    </row>
    <row r="1313" spans="1:8" x14ac:dyDescent="0.35">
      <c r="A1313" t="s">
        <v>23397</v>
      </c>
      <c r="B1313" t="s">
        <v>23398</v>
      </c>
      <c r="C1313" t="s">
        <v>23399</v>
      </c>
      <c r="D1313" s="9"/>
      <c r="E1313" s="9"/>
      <c r="F1313" s="9"/>
      <c r="G1313" s="10">
        <v>45095</v>
      </c>
      <c r="H1313" s="9" t="s">
        <v>23400</v>
      </c>
    </row>
    <row r="1314" spans="1:8" x14ac:dyDescent="0.35">
      <c r="A1314" t="s">
        <v>23401</v>
      </c>
      <c r="B1314" t="s">
        <v>23402</v>
      </c>
      <c r="C1314" t="s">
        <v>23403</v>
      </c>
      <c r="D1314" s="9"/>
      <c r="E1314" s="9"/>
      <c r="F1314" s="9"/>
      <c r="G1314" s="10">
        <v>45104</v>
      </c>
      <c r="H1314" s="9" t="s">
        <v>23404</v>
      </c>
    </row>
    <row r="1315" spans="1:8" x14ac:dyDescent="0.35">
      <c r="A1315" t="s">
        <v>23405</v>
      </c>
      <c r="B1315" t="s">
        <v>23406</v>
      </c>
      <c r="C1315" t="s">
        <v>23407</v>
      </c>
      <c r="D1315" s="9"/>
      <c r="E1315" s="9"/>
      <c r="F1315" s="9"/>
      <c r="G1315" s="10">
        <v>45105</v>
      </c>
      <c r="H1315" s="9" t="s">
        <v>23408</v>
      </c>
    </row>
    <row r="1316" spans="1:8" x14ac:dyDescent="0.35">
      <c r="A1316" t="s">
        <v>23409</v>
      </c>
      <c r="B1316" t="s">
        <v>23410</v>
      </c>
      <c r="C1316" t="s">
        <v>18086</v>
      </c>
      <c r="D1316" s="9"/>
      <c r="E1316" s="9"/>
      <c r="F1316" s="9"/>
      <c r="G1316" s="10">
        <v>45474</v>
      </c>
      <c r="H1316" s="9" t="s">
        <v>23411</v>
      </c>
    </row>
    <row r="1317" spans="1:8" x14ac:dyDescent="0.35">
      <c r="A1317" t="s">
        <v>23412</v>
      </c>
      <c r="B1317" t="s">
        <v>23413</v>
      </c>
      <c r="C1317" t="s">
        <v>23414</v>
      </c>
      <c r="D1317" s="9"/>
      <c r="E1317" s="9"/>
      <c r="F1317" s="9"/>
      <c r="G1317" s="10">
        <v>44752</v>
      </c>
      <c r="H1317" s="9" t="s">
        <v>23415</v>
      </c>
    </row>
    <row r="1318" spans="1:8" x14ac:dyDescent="0.35">
      <c r="A1318" t="s">
        <v>23416</v>
      </c>
      <c r="B1318" t="s">
        <v>23417</v>
      </c>
      <c r="C1318" t="s">
        <v>23418</v>
      </c>
      <c r="D1318" s="9"/>
      <c r="E1318" s="9"/>
      <c r="F1318" s="9"/>
      <c r="G1318" s="10">
        <v>44662</v>
      </c>
      <c r="H1318" s="9" t="s">
        <v>23419</v>
      </c>
    </row>
    <row r="1319" spans="1:8" x14ac:dyDescent="0.35">
      <c r="A1319" t="s">
        <v>23420</v>
      </c>
      <c r="B1319" t="s">
        <v>23421</v>
      </c>
      <c r="C1319" t="s">
        <v>23422</v>
      </c>
      <c r="D1319" s="9"/>
      <c r="E1319" s="9"/>
      <c r="F1319" s="9"/>
      <c r="G1319" s="10">
        <v>45474</v>
      </c>
      <c r="H1319" s="9" t="s">
        <v>23423</v>
      </c>
    </row>
    <row r="1320" spans="1:8" x14ac:dyDescent="0.35">
      <c r="A1320" t="s">
        <v>23424</v>
      </c>
      <c r="B1320" t="s">
        <v>23425</v>
      </c>
      <c r="C1320" t="s">
        <v>23426</v>
      </c>
      <c r="D1320" s="9"/>
      <c r="E1320" s="9"/>
      <c r="F1320" s="9"/>
      <c r="G1320" s="10">
        <v>44718</v>
      </c>
      <c r="H1320" s="9" t="s">
        <v>23427</v>
      </c>
    </row>
    <row r="1321" spans="1:8" x14ac:dyDescent="0.35">
      <c r="A1321" t="s">
        <v>23428</v>
      </c>
      <c r="B1321" t="s">
        <v>23429</v>
      </c>
      <c r="C1321" t="s">
        <v>23430</v>
      </c>
      <c r="D1321" s="9"/>
      <c r="E1321" s="9"/>
      <c r="F1321" s="9"/>
      <c r="G1321" s="10">
        <v>45473</v>
      </c>
      <c r="H1321" s="9" t="s">
        <v>23431</v>
      </c>
    </row>
    <row r="1322" spans="1:8" x14ac:dyDescent="0.35">
      <c r="A1322" t="s">
        <v>23432</v>
      </c>
      <c r="B1322" t="s">
        <v>23433</v>
      </c>
      <c r="C1322" t="s">
        <v>23434</v>
      </c>
      <c r="D1322" s="9"/>
      <c r="E1322" s="9"/>
      <c r="F1322" s="9"/>
      <c r="G1322" s="10">
        <v>45474</v>
      </c>
      <c r="H1322" s="9" t="s">
        <v>23435</v>
      </c>
    </row>
    <row r="1323" spans="1:8" x14ac:dyDescent="0.35">
      <c r="A1323" t="s">
        <v>23436</v>
      </c>
      <c r="B1323" t="s">
        <v>23437</v>
      </c>
      <c r="C1323" t="s">
        <v>23438</v>
      </c>
      <c r="D1323" s="9"/>
      <c r="E1323" s="9"/>
      <c r="F1323" s="9"/>
      <c r="G1323" s="10">
        <v>45474</v>
      </c>
      <c r="H1323" s="9" t="s">
        <v>23439</v>
      </c>
    </row>
    <row r="1324" spans="1:8" x14ac:dyDescent="0.35">
      <c r="A1324" t="s">
        <v>23440</v>
      </c>
      <c r="B1324" t="s">
        <v>23441</v>
      </c>
      <c r="C1324" t="s">
        <v>23442</v>
      </c>
      <c r="D1324" s="9" t="s">
        <v>23443</v>
      </c>
      <c r="E1324" s="9">
        <v>45744</v>
      </c>
      <c r="F1324" s="9" t="s">
        <v>38</v>
      </c>
      <c r="G1324" s="10">
        <v>45415</v>
      </c>
      <c r="H1324" s="9" t="s">
        <v>23444</v>
      </c>
    </row>
    <row r="1325" spans="1:8" x14ac:dyDescent="0.35">
      <c r="A1325" t="s">
        <v>23445</v>
      </c>
      <c r="B1325" t="s">
        <v>23446</v>
      </c>
      <c r="C1325" t="s">
        <v>23447</v>
      </c>
      <c r="D1325" s="9"/>
      <c r="E1325" s="9"/>
      <c r="F1325" s="9"/>
      <c r="G1325" s="10">
        <v>45057</v>
      </c>
      <c r="H1325" s="9" t="s">
        <v>23448</v>
      </c>
    </row>
    <row r="1326" spans="1:8" x14ac:dyDescent="0.35">
      <c r="A1326" t="s">
        <v>23449</v>
      </c>
      <c r="B1326" t="s">
        <v>23450</v>
      </c>
      <c r="C1326" t="s">
        <v>23451</v>
      </c>
      <c r="D1326" s="9"/>
      <c r="E1326" s="9"/>
      <c r="F1326" s="9"/>
      <c r="G1326" s="10">
        <v>45474</v>
      </c>
      <c r="H1326" s="9" t="s">
        <v>23452</v>
      </c>
    </row>
    <row r="1327" spans="1:8" x14ac:dyDescent="0.35">
      <c r="A1327" t="s">
        <v>23453</v>
      </c>
      <c r="B1327" t="s">
        <v>23454</v>
      </c>
      <c r="C1327" t="s">
        <v>23455</v>
      </c>
      <c r="D1327" s="9"/>
      <c r="E1327" s="9"/>
      <c r="F1327" s="9"/>
      <c r="G1327" s="10">
        <v>45473</v>
      </c>
      <c r="H1327" s="9" t="s">
        <v>20455</v>
      </c>
    </row>
    <row r="1328" spans="1:8" x14ac:dyDescent="0.35">
      <c r="A1328" t="s">
        <v>23456</v>
      </c>
      <c r="B1328" t="s">
        <v>23457</v>
      </c>
      <c r="C1328" t="s">
        <v>23458</v>
      </c>
      <c r="D1328" s="9"/>
      <c r="E1328" s="9"/>
      <c r="F1328" s="9"/>
      <c r="G1328" s="10">
        <v>45126</v>
      </c>
      <c r="H1328" s="9" t="s">
        <v>23459</v>
      </c>
    </row>
    <row r="1329" spans="1:8" x14ac:dyDescent="0.35">
      <c r="A1329" t="s">
        <v>23460</v>
      </c>
      <c r="B1329" t="s">
        <v>23461</v>
      </c>
      <c r="C1329" t="s">
        <v>23462</v>
      </c>
      <c r="D1329" s="9"/>
      <c r="E1329" s="9"/>
      <c r="F1329" s="9"/>
      <c r="G1329" s="10">
        <v>45111</v>
      </c>
      <c r="H1329" s="9" t="s">
        <v>23463</v>
      </c>
    </row>
    <row r="1330" spans="1:8" x14ac:dyDescent="0.35">
      <c r="A1330" t="s">
        <v>23464</v>
      </c>
      <c r="B1330" t="s">
        <v>23465</v>
      </c>
      <c r="C1330" t="s">
        <v>23466</v>
      </c>
      <c r="D1330" s="9"/>
      <c r="E1330" s="9"/>
      <c r="F1330" s="9"/>
      <c r="G1330" s="10">
        <v>45001</v>
      </c>
      <c r="H1330" s="9" t="s">
        <v>23467</v>
      </c>
    </row>
    <row r="1331" spans="1:8" x14ac:dyDescent="0.35">
      <c r="A1331" t="s">
        <v>23468</v>
      </c>
      <c r="B1331" t="s">
        <v>23469</v>
      </c>
      <c r="C1331" t="s">
        <v>23470</v>
      </c>
      <c r="D1331" s="9" t="s">
        <v>23471</v>
      </c>
      <c r="E1331" s="9">
        <v>45127</v>
      </c>
      <c r="F1331" s="9" t="s">
        <v>38</v>
      </c>
      <c r="G1331" s="10">
        <v>45048</v>
      </c>
      <c r="H1331" s="9" t="s">
        <v>23472</v>
      </c>
    </row>
    <row r="1332" spans="1:8" x14ac:dyDescent="0.35">
      <c r="A1332" t="s">
        <v>23473</v>
      </c>
      <c r="B1332" t="s">
        <v>23474</v>
      </c>
      <c r="C1332" t="s">
        <v>23475</v>
      </c>
      <c r="D1332" s="9"/>
      <c r="E1332" s="9"/>
      <c r="F1332" s="9"/>
      <c r="G1332" s="10">
        <v>45474</v>
      </c>
      <c r="H1332" s="9" t="s">
        <v>23476</v>
      </c>
    </row>
    <row r="1333" spans="1:8" x14ac:dyDescent="0.35">
      <c r="A1333" t="s">
        <v>23477</v>
      </c>
      <c r="B1333" t="s">
        <v>23478</v>
      </c>
      <c r="C1333" t="s">
        <v>23479</v>
      </c>
      <c r="D1333" s="9"/>
      <c r="E1333" s="9"/>
      <c r="F1333" s="9"/>
      <c r="G1333" s="10">
        <v>45474</v>
      </c>
      <c r="H1333" s="9" t="s">
        <v>23480</v>
      </c>
    </row>
    <row r="1334" spans="1:8" x14ac:dyDescent="0.35">
      <c r="A1334" t="s">
        <v>23481</v>
      </c>
      <c r="B1334" t="s">
        <v>23482</v>
      </c>
      <c r="C1334" t="s">
        <v>23483</v>
      </c>
      <c r="D1334" s="9" t="s">
        <v>23484</v>
      </c>
      <c r="E1334" s="9">
        <v>45175</v>
      </c>
      <c r="F1334" s="9" t="s">
        <v>38</v>
      </c>
      <c r="G1334" s="10">
        <v>44852</v>
      </c>
      <c r="H1334" s="9" t="s">
        <v>23485</v>
      </c>
    </row>
    <row r="1335" spans="1:8" x14ac:dyDescent="0.35">
      <c r="A1335" t="s">
        <v>23486</v>
      </c>
      <c r="B1335" t="s">
        <v>23487</v>
      </c>
      <c r="C1335" t="s">
        <v>23488</v>
      </c>
      <c r="D1335" s="9"/>
      <c r="E1335" s="9"/>
      <c r="F1335" s="9"/>
      <c r="G1335" s="10">
        <v>45107</v>
      </c>
      <c r="H1335" s="9" t="s">
        <v>23489</v>
      </c>
    </row>
    <row r="1336" spans="1:8" x14ac:dyDescent="0.35">
      <c r="A1336" t="s">
        <v>23490</v>
      </c>
      <c r="B1336" t="s">
        <v>23491</v>
      </c>
      <c r="C1336" t="s">
        <v>23492</v>
      </c>
      <c r="D1336" s="9"/>
      <c r="E1336" s="9"/>
      <c r="F1336" s="9"/>
      <c r="G1336" s="10">
        <v>45163</v>
      </c>
      <c r="H1336" s="9" t="s">
        <v>23493</v>
      </c>
    </row>
    <row r="1337" spans="1:8" x14ac:dyDescent="0.35">
      <c r="A1337" t="s">
        <v>23494</v>
      </c>
      <c r="B1337" t="s">
        <v>23495</v>
      </c>
      <c r="C1337" t="s">
        <v>23496</v>
      </c>
      <c r="D1337" s="9" t="s">
        <v>23497</v>
      </c>
      <c r="E1337" s="9">
        <v>45835</v>
      </c>
      <c r="F1337" s="9" t="s">
        <v>38</v>
      </c>
      <c r="G1337" s="10">
        <v>45100</v>
      </c>
      <c r="H1337" s="9" t="s">
        <v>23498</v>
      </c>
    </row>
    <row r="1338" spans="1:8" x14ac:dyDescent="0.35">
      <c r="A1338" t="s">
        <v>23499</v>
      </c>
      <c r="B1338" t="s">
        <v>23500</v>
      </c>
      <c r="C1338" t="s">
        <v>23501</v>
      </c>
      <c r="D1338" s="9"/>
      <c r="E1338" s="9"/>
      <c r="F1338" s="9"/>
      <c r="G1338" s="10">
        <v>45474</v>
      </c>
      <c r="H1338" s="9" t="s">
        <v>23502</v>
      </c>
    </row>
    <row r="1339" spans="1:8" x14ac:dyDescent="0.35">
      <c r="A1339" t="s">
        <v>23503</v>
      </c>
      <c r="B1339" t="s">
        <v>23504</v>
      </c>
      <c r="C1339" t="s">
        <v>23505</v>
      </c>
      <c r="D1339" s="9"/>
      <c r="E1339" s="9"/>
      <c r="F1339" s="9"/>
      <c r="G1339" s="10">
        <v>44840</v>
      </c>
      <c r="H1339" s="9" t="s">
        <v>23506</v>
      </c>
    </row>
    <row r="1340" spans="1:8" x14ac:dyDescent="0.35">
      <c r="A1340" t="s">
        <v>23507</v>
      </c>
      <c r="B1340" t="s">
        <v>23508</v>
      </c>
      <c r="C1340" t="s">
        <v>23509</v>
      </c>
      <c r="D1340" s="9"/>
      <c r="E1340" s="9"/>
      <c r="F1340" s="9"/>
      <c r="G1340" s="10">
        <v>44845</v>
      </c>
      <c r="H1340" s="9" t="s">
        <v>21042</v>
      </c>
    </row>
    <row r="1341" spans="1:8" x14ac:dyDescent="0.35">
      <c r="A1341" t="s">
        <v>23510</v>
      </c>
      <c r="B1341" t="s">
        <v>23511</v>
      </c>
      <c r="C1341" t="s">
        <v>23512</v>
      </c>
      <c r="D1341" s="9"/>
      <c r="E1341" s="9"/>
      <c r="F1341" s="9"/>
      <c r="G1341" s="10">
        <v>45261</v>
      </c>
      <c r="H1341" s="9" t="s">
        <v>23513</v>
      </c>
    </row>
    <row r="1342" spans="1:8" x14ac:dyDescent="0.35">
      <c r="A1342" t="s">
        <v>23514</v>
      </c>
      <c r="B1342" t="s">
        <v>23515</v>
      </c>
      <c r="C1342" t="s">
        <v>23516</v>
      </c>
      <c r="D1342" s="9"/>
      <c r="E1342" s="9"/>
      <c r="F1342" s="9"/>
      <c r="G1342" s="10">
        <v>45474</v>
      </c>
      <c r="H1342" s="9" t="s">
        <v>23517</v>
      </c>
    </row>
    <row r="1343" spans="1:8" x14ac:dyDescent="0.35">
      <c r="A1343" t="s">
        <v>23518</v>
      </c>
      <c r="B1343" t="s">
        <v>23519</v>
      </c>
      <c r="C1343" t="s">
        <v>23520</v>
      </c>
      <c r="D1343" s="9"/>
      <c r="E1343" s="9"/>
      <c r="F1343" s="9"/>
      <c r="G1343" s="10">
        <v>45107</v>
      </c>
      <c r="H1343" s="9" t="s">
        <v>23521</v>
      </c>
    </row>
    <row r="1344" spans="1:8" x14ac:dyDescent="0.35">
      <c r="A1344" t="s">
        <v>23522</v>
      </c>
      <c r="B1344" t="s">
        <v>23523</v>
      </c>
      <c r="C1344" t="s">
        <v>23524</v>
      </c>
      <c r="D1344" s="9"/>
      <c r="E1344" s="9"/>
      <c r="F1344" s="9"/>
      <c r="G1344" s="10">
        <v>45108</v>
      </c>
      <c r="H1344" s="9" t="s">
        <v>23525</v>
      </c>
    </row>
    <row r="1345" spans="1:8" x14ac:dyDescent="0.35">
      <c r="A1345" t="s">
        <v>23526</v>
      </c>
      <c r="B1345" t="s">
        <v>23527</v>
      </c>
      <c r="C1345" t="s">
        <v>21022</v>
      </c>
      <c r="D1345" s="9"/>
      <c r="E1345" s="9"/>
      <c r="F1345" s="9"/>
      <c r="G1345" s="10">
        <v>44792</v>
      </c>
      <c r="H1345" s="9" t="s">
        <v>20650</v>
      </c>
    </row>
    <row r="1346" spans="1:8" x14ac:dyDescent="0.35">
      <c r="A1346" t="s">
        <v>23528</v>
      </c>
      <c r="B1346" t="s">
        <v>23529</v>
      </c>
      <c r="C1346" t="s">
        <v>23530</v>
      </c>
      <c r="D1346" s="9"/>
      <c r="E1346" s="9"/>
      <c r="F1346" s="9"/>
      <c r="G1346" s="10">
        <v>44735</v>
      </c>
      <c r="H1346" s="9" t="s">
        <v>23531</v>
      </c>
    </row>
    <row r="1347" spans="1:8" x14ac:dyDescent="0.35">
      <c r="A1347" t="s">
        <v>23532</v>
      </c>
      <c r="B1347" t="s">
        <v>23533</v>
      </c>
      <c r="C1347" t="s">
        <v>23534</v>
      </c>
      <c r="D1347" s="9"/>
      <c r="E1347" s="9"/>
      <c r="F1347" s="9"/>
      <c r="G1347" s="10">
        <v>45426</v>
      </c>
      <c r="H1347" s="9" t="s">
        <v>23535</v>
      </c>
    </row>
    <row r="1348" spans="1:8" x14ac:dyDescent="0.35">
      <c r="A1348" t="s">
        <v>23536</v>
      </c>
      <c r="B1348" t="s">
        <v>23537</v>
      </c>
      <c r="C1348" t="s">
        <v>23538</v>
      </c>
      <c r="D1348" s="9"/>
      <c r="E1348" s="9"/>
      <c r="F1348" s="9"/>
      <c r="G1348" s="10">
        <v>45453</v>
      </c>
      <c r="H1348" s="9" t="s">
        <v>23539</v>
      </c>
    </row>
    <row r="1349" spans="1:8" x14ac:dyDescent="0.35">
      <c r="A1349" t="s">
        <v>23540</v>
      </c>
      <c r="B1349" t="s">
        <v>23541</v>
      </c>
      <c r="C1349" t="s">
        <v>23542</v>
      </c>
      <c r="D1349" s="9"/>
      <c r="E1349" s="9"/>
      <c r="F1349" s="9"/>
      <c r="G1349" s="10">
        <v>45410</v>
      </c>
      <c r="H1349" s="9" t="s">
        <v>23543</v>
      </c>
    </row>
    <row r="1350" spans="1:8" x14ac:dyDescent="0.35">
      <c r="A1350" t="s">
        <v>23544</v>
      </c>
      <c r="B1350" t="s">
        <v>23545</v>
      </c>
      <c r="C1350" t="s">
        <v>23546</v>
      </c>
      <c r="D1350" s="9"/>
      <c r="E1350" s="9"/>
      <c r="F1350" s="9"/>
      <c r="G1350" s="10">
        <v>45384</v>
      </c>
      <c r="H1350" s="9" t="s">
        <v>23547</v>
      </c>
    </row>
    <row r="1351" spans="1:8" x14ac:dyDescent="0.35">
      <c r="A1351" t="s">
        <v>23548</v>
      </c>
      <c r="B1351" t="s">
        <v>23549</v>
      </c>
      <c r="C1351" t="s">
        <v>23550</v>
      </c>
      <c r="D1351" s="9"/>
      <c r="E1351" s="9"/>
      <c r="F1351" s="9"/>
      <c r="G1351" s="10">
        <v>45415</v>
      </c>
      <c r="H1351" s="9" t="s">
        <v>23551</v>
      </c>
    </row>
    <row r="1352" spans="1:8" x14ac:dyDescent="0.35">
      <c r="A1352" t="s">
        <v>23552</v>
      </c>
      <c r="B1352" t="s">
        <v>23553</v>
      </c>
      <c r="C1352" t="s">
        <v>21726</v>
      </c>
      <c r="D1352" s="9"/>
      <c r="E1352" s="9"/>
      <c r="F1352" s="9"/>
      <c r="G1352" s="10">
        <v>45438</v>
      </c>
      <c r="H1352" s="9" t="s">
        <v>23554</v>
      </c>
    </row>
    <row r="1353" spans="1:8" x14ac:dyDescent="0.35">
      <c r="A1353" t="s">
        <v>23555</v>
      </c>
      <c r="B1353" t="s">
        <v>23556</v>
      </c>
      <c r="C1353" t="s">
        <v>21313</v>
      </c>
      <c r="D1353" s="9"/>
      <c r="E1353" s="9"/>
      <c r="F1353" s="9"/>
      <c r="G1353" s="10">
        <v>45405</v>
      </c>
      <c r="H1353" s="9" t="s">
        <v>23557</v>
      </c>
    </row>
    <row r="1354" spans="1:8" x14ac:dyDescent="0.35">
      <c r="A1354" t="s">
        <v>23558</v>
      </c>
      <c r="B1354" t="s">
        <v>23559</v>
      </c>
      <c r="C1354" t="s">
        <v>23560</v>
      </c>
      <c r="D1354" s="9"/>
      <c r="E1354" s="9"/>
      <c r="F1354" s="9"/>
      <c r="G1354" s="10">
        <v>44972</v>
      </c>
      <c r="H1354" s="9" t="s">
        <v>23561</v>
      </c>
    </row>
    <row r="1355" spans="1:8" x14ac:dyDescent="0.35">
      <c r="A1355" t="s">
        <v>23562</v>
      </c>
      <c r="B1355" t="s">
        <v>23563</v>
      </c>
      <c r="C1355" t="s">
        <v>23564</v>
      </c>
      <c r="D1355" s="9"/>
      <c r="E1355" s="9"/>
      <c r="F1355" s="9"/>
      <c r="G1355" s="10">
        <v>45098</v>
      </c>
      <c r="H1355" s="9" t="s">
        <v>23565</v>
      </c>
    </row>
    <row r="1356" spans="1:8" x14ac:dyDescent="0.35">
      <c r="A1356" t="s">
        <v>23566</v>
      </c>
      <c r="B1356" t="s">
        <v>23567</v>
      </c>
      <c r="C1356" t="s">
        <v>23568</v>
      </c>
      <c r="D1356" s="9" t="s">
        <v>23569</v>
      </c>
      <c r="E1356" s="9">
        <v>45839</v>
      </c>
      <c r="F1356" s="9" t="s">
        <v>38</v>
      </c>
      <c r="G1356" s="10">
        <v>45198</v>
      </c>
      <c r="H1356" s="9" t="s">
        <v>23570</v>
      </c>
    </row>
    <row r="1357" spans="1:8" x14ac:dyDescent="0.35">
      <c r="A1357" t="s">
        <v>23571</v>
      </c>
      <c r="B1357" t="s">
        <v>23572</v>
      </c>
      <c r="C1357" t="s">
        <v>23573</v>
      </c>
      <c r="D1357" s="9"/>
      <c r="E1357" s="9"/>
      <c r="F1357" s="9"/>
      <c r="G1357" s="10">
        <v>45334</v>
      </c>
      <c r="H1357" s="9" t="s">
        <v>23574</v>
      </c>
    </row>
    <row r="1358" spans="1:8" x14ac:dyDescent="0.35">
      <c r="A1358" t="s">
        <v>23575</v>
      </c>
      <c r="B1358" t="s">
        <v>23576</v>
      </c>
      <c r="C1358" t="s">
        <v>23577</v>
      </c>
      <c r="D1358" s="9"/>
      <c r="E1358" s="9"/>
      <c r="F1358" s="9"/>
      <c r="G1358" s="10">
        <v>45071</v>
      </c>
      <c r="H1358" s="9" t="s">
        <v>23578</v>
      </c>
    </row>
    <row r="1359" spans="1:8" x14ac:dyDescent="0.35">
      <c r="A1359" t="s">
        <v>23579</v>
      </c>
      <c r="B1359" t="s">
        <v>23580</v>
      </c>
      <c r="C1359" t="s">
        <v>23581</v>
      </c>
      <c r="D1359" s="9"/>
      <c r="E1359" s="9"/>
      <c r="F1359" s="9"/>
      <c r="G1359" s="10">
        <v>45474</v>
      </c>
      <c r="H1359" s="9" t="s">
        <v>23582</v>
      </c>
    </row>
    <row r="1360" spans="1:8" x14ac:dyDescent="0.35">
      <c r="A1360" t="s">
        <v>23583</v>
      </c>
      <c r="B1360" t="s">
        <v>23584</v>
      </c>
      <c r="C1360" t="s">
        <v>23585</v>
      </c>
      <c r="D1360" s="9"/>
      <c r="E1360" s="9"/>
      <c r="F1360" s="9"/>
      <c r="G1360" s="10">
        <v>44831</v>
      </c>
      <c r="H1360" s="9" t="s">
        <v>23586</v>
      </c>
    </row>
    <row r="1361" spans="1:8" x14ac:dyDescent="0.35">
      <c r="A1361" t="s">
        <v>23587</v>
      </c>
      <c r="B1361" t="s">
        <v>23588</v>
      </c>
      <c r="C1361" t="s">
        <v>23585</v>
      </c>
      <c r="D1361" s="9"/>
      <c r="E1361" s="9"/>
      <c r="F1361" s="9"/>
      <c r="G1361" s="10">
        <v>44831</v>
      </c>
      <c r="H1361" s="9" t="s">
        <v>23586</v>
      </c>
    </row>
    <row r="1362" spans="1:8" x14ac:dyDescent="0.35">
      <c r="A1362" t="s">
        <v>23589</v>
      </c>
      <c r="B1362" t="s">
        <v>23590</v>
      </c>
      <c r="C1362" t="s">
        <v>23591</v>
      </c>
      <c r="D1362" s="9"/>
      <c r="E1362" s="9"/>
      <c r="F1362" s="9"/>
      <c r="G1362" s="10">
        <v>44743</v>
      </c>
      <c r="H1362" s="9" t="s">
        <v>23592</v>
      </c>
    </row>
    <row r="1363" spans="1:8" x14ac:dyDescent="0.35">
      <c r="A1363" t="s">
        <v>23593</v>
      </c>
      <c r="B1363" t="s">
        <v>23594</v>
      </c>
      <c r="C1363" t="s">
        <v>23595</v>
      </c>
      <c r="D1363" s="9"/>
      <c r="E1363" s="9"/>
      <c r="F1363" s="9"/>
      <c r="G1363" s="10">
        <v>45474</v>
      </c>
      <c r="H1363" s="9" t="s">
        <v>23596</v>
      </c>
    </row>
    <row r="1364" spans="1:8" x14ac:dyDescent="0.35">
      <c r="A1364" t="s">
        <v>23597</v>
      </c>
      <c r="B1364" t="s">
        <v>23598</v>
      </c>
      <c r="C1364" t="s">
        <v>23599</v>
      </c>
      <c r="D1364" s="9"/>
      <c r="E1364" s="9"/>
      <c r="F1364" s="9"/>
      <c r="G1364" s="10">
        <v>45107</v>
      </c>
      <c r="H1364" s="9" t="s">
        <v>23600</v>
      </c>
    </row>
    <row r="1365" spans="1:8" x14ac:dyDescent="0.35">
      <c r="A1365" t="s">
        <v>23601</v>
      </c>
      <c r="B1365" t="s">
        <v>23602</v>
      </c>
      <c r="C1365" t="s">
        <v>23603</v>
      </c>
      <c r="D1365" s="9"/>
      <c r="E1365" s="9"/>
      <c r="F1365" s="9"/>
      <c r="G1365" s="10">
        <v>45474</v>
      </c>
      <c r="H1365" s="9" t="s">
        <v>39</v>
      </c>
    </row>
    <row r="1366" spans="1:8" x14ac:dyDescent="0.35">
      <c r="A1366" t="s">
        <v>23604</v>
      </c>
      <c r="B1366" t="s">
        <v>23605</v>
      </c>
      <c r="C1366" t="s">
        <v>23606</v>
      </c>
      <c r="D1366" s="9"/>
      <c r="E1366" s="9"/>
      <c r="F1366" s="9"/>
      <c r="G1366" s="10">
        <v>44744</v>
      </c>
      <c r="H1366" s="9" t="s">
        <v>23607</v>
      </c>
    </row>
    <row r="1367" spans="1:8" x14ac:dyDescent="0.35">
      <c r="A1367" t="s">
        <v>23608</v>
      </c>
      <c r="B1367" t="s">
        <v>23609</v>
      </c>
      <c r="C1367" t="s">
        <v>23610</v>
      </c>
      <c r="D1367" s="9"/>
      <c r="E1367" s="9"/>
      <c r="F1367" s="9"/>
      <c r="G1367" s="10">
        <v>45474</v>
      </c>
      <c r="H1367" s="9" t="s">
        <v>23611</v>
      </c>
    </row>
    <row r="1368" spans="1:8" x14ac:dyDescent="0.35">
      <c r="A1368" t="s">
        <v>23612</v>
      </c>
      <c r="B1368" t="s">
        <v>23613</v>
      </c>
      <c r="C1368" t="s">
        <v>23614</v>
      </c>
      <c r="D1368" s="9"/>
      <c r="E1368" s="9"/>
      <c r="F1368" s="9"/>
      <c r="G1368" s="10">
        <v>44835</v>
      </c>
      <c r="H1368" s="9" t="s">
        <v>23615</v>
      </c>
    </row>
    <row r="1369" spans="1:8" x14ac:dyDescent="0.35">
      <c r="A1369" t="s">
        <v>23616</v>
      </c>
      <c r="B1369" t="s">
        <v>23617</v>
      </c>
      <c r="C1369" t="s">
        <v>23618</v>
      </c>
      <c r="D1369" s="9"/>
      <c r="E1369" s="9"/>
      <c r="F1369" s="9"/>
      <c r="G1369" s="10">
        <v>45106</v>
      </c>
      <c r="H1369" s="9" t="s">
        <v>23619</v>
      </c>
    </row>
    <row r="1370" spans="1:8" x14ac:dyDescent="0.35">
      <c r="A1370" t="s">
        <v>23620</v>
      </c>
      <c r="B1370" t="s">
        <v>23621</v>
      </c>
      <c r="C1370" t="s">
        <v>23622</v>
      </c>
      <c r="D1370" s="9" t="s">
        <v>20634</v>
      </c>
      <c r="E1370" s="9">
        <v>44991</v>
      </c>
      <c r="F1370" s="9" t="s">
        <v>38</v>
      </c>
      <c r="G1370" s="10">
        <v>44740</v>
      </c>
      <c r="H1370" s="9" t="s">
        <v>23623</v>
      </c>
    </row>
    <row r="1371" spans="1:8" x14ac:dyDescent="0.35">
      <c r="A1371" t="s">
        <v>23624</v>
      </c>
      <c r="B1371" t="s">
        <v>23625</v>
      </c>
      <c r="C1371" t="s">
        <v>23626</v>
      </c>
      <c r="D1371" s="9"/>
      <c r="E1371" s="9"/>
      <c r="F1371" s="9"/>
      <c r="G1371" s="10">
        <v>45467</v>
      </c>
      <c r="H1371" s="9" t="s">
        <v>23627</v>
      </c>
    </row>
    <row r="1372" spans="1:8" x14ac:dyDescent="0.35">
      <c r="A1372" t="s">
        <v>23628</v>
      </c>
      <c r="B1372" t="s">
        <v>23629</v>
      </c>
      <c r="C1372" t="s">
        <v>23630</v>
      </c>
      <c r="D1372" s="9"/>
      <c r="E1372" s="9"/>
      <c r="F1372" s="9"/>
      <c r="G1372" s="10">
        <v>44831</v>
      </c>
      <c r="H1372" s="9" t="s">
        <v>23631</v>
      </c>
    </row>
    <row r="1373" spans="1:8" x14ac:dyDescent="0.35">
      <c r="A1373" t="s">
        <v>23632</v>
      </c>
      <c r="B1373" t="s">
        <v>23633</v>
      </c>
      <c r="C1373" t="s">
        <v>23634</v>
      </c>
      <c r="D1373" s="9"/>
      <c r="E1373" s="9"/>
      <c r="F1373" s="9"/>
      <c r="G1373" s="10">
        <v>45379</v>
      </c>
      <c r="H1373" s="9" t="s">
        <v>23635</v>
      </c>
    </row>
    <row r="1374" spans="1:8" x14ac:dyDescent="0.35">
      <c r="A1374" t="s">
        <v>23636</v>
      </c>
      <c r="B1374" t="s">
        <v>23637</v>
      </c>
      <c r="C1374" t="s">
        <v>23638</v>
      </c>
      <c r="D1374" s="9"/>
      <c r="E1374" s="9"/>
      <c r="F1374" s="9"/>
      <c r="G1374" s="10">
        <v>44729</v>
      </c>
      <c r="H1374" s="9" t="s">
        <v>23639</v>
      </c>
    </row>
    <row r="1375" spans="1:8" x14ac:dyDescent="0.35">
      <c r="A1375" t="s">
        <v>23640</v>
      </c>
      <c r="B1375" t="s">
        <v>23641</v>
      </c>
      <c r="C1375" t="s">
        <v>18034</v>
      </c>
      <c r="D1375" s="9"/>
      <c r="E1375" s="9"/>
      <c r="F1375" s="9"/>
      <c r="G1375" s="10">
        <v>45089</v>
      </c>
      <c r="H1375" s="9" t="s">
        <v>23642</v>
      </c>
    </row>
    <row r="1376" spans="1:8" x14ac:dyDescent="0.35">
      <c r="A1376" t="s">
        <v>23643</v>
      </c>
      <c r="B1376" t="s">
        <v>23644</v>
      </c>
      <c r="C1376" t="s">
        <v>23645</v>
      </c>
      <c r="D1376" s="9"/>
      <c r="E1376" s="9"/>
      <c r="F1376" s="9"/>
      <c r="G1376" s="10">
        <v>45089</v>
      </c>
      <c r="H1376" s="9" t="s">
        <v>23646</v>
      </c>
    </row>
    <row r="1377" spans="1:8" x14ac:dyDescent="0.35">
      <c r="A1377" t="s">
        <v>23647</v>
      </c>
      <c r="B1377" t="s">
        <v>23648</v>
      </c>
      <c r="C1377" t="s">
        <v>23649</v>
      </c>
      <c r="D1377" s="9" t="s">
        <v>23650</v>
      </c>
      <c r="E1377" s="9">
        <v>45449</v>
      </c>
      <c r="F1377" s="9" t="s">
        <v>38</v>
      </c>
      <c r="G1377" s="10">
        <v>45324</v>
      </c>
      <c r="H1377" s="9" t="s">
        <v>23651</v>
      </c>
    </row>
    <row r="1378" spans="1:8" x14ac:dyDescent="0.35">
      <c r="A1378" t="s">
        <v>23652</v>
      </c>
      <c r="B1378" t="s">
        <v>23653</v>
      </c>
      <c r="C1378" t="s">
        <v>23654</v>
      </c>
      <c r="D1378" s="9"/>
      <c r="E1378" s="9"/>
      <c r="F1378" s="9"/>
      <c r="G1378" s="10">
        <v>45072</v>
      </c>
      <c r="H1378" s="9" t="s">
        <v>23655</v>
      </c>
    </row>
    <row r="1379" spans="1:8" x14ac:dyDescent="0.35">
      <c r="A1379" t="s">
        <v>23656</v>
      </c>
      <c r="B1379" t="s">
        <v>23657</v>
      </c>
      <c r="C1379" t="s">
        <v>23658</v>
      </c>
      <c r="D1379" s="9"/>
      <c r="E1379" s="9"/>
      <c r="F1379" s="9"/>
      <c r="G1379" s="10">
        <v>45468</v>
      </c>
      <c r="H1379" s="9" t="s">
        <v>23659</v>
      </c>
    </row>
    <row r="1380" spans="1:8" x14ac:dyDescent="0.35">
      <c r="A1380" t="s">
        <v>23660</v>
      </c>
      <c r="B1380" t="s">
        <v>23661</v>
      </c>
      <c r="C1380" t="s">
        <v>18764</v>
      </c>
      <c r="D1380" s="9" t="s">
        <v>19840</v>
      </c>
      <c r="E1380" s="9">
        <v>45565</v>
      </c>
      <c r="F1380" s="9" t="s">
        <v>38</v>
      </c>
      <c r="G1380" s="10">
        <v>45252</v>
      </c>
      <c r="H1380" s="9" t="s">
        <v>18765</v>
      </c>
    </row>
    <row r="1381" spans="1:8" x14ac:dyDescent="0.35">
      <c r="A1381" t="s">
        <v>23662</v>
      </c>
      <c r="B1381" t="s">
        <v>23663</v>
      </c>
      <c r="C1381" t="s">
        <v>23664</v>
      </c>
      <c r="D1381" s="9"/>
      <c r="E1381" s="9"/>
      <c r="F1381" s="9"/>
      <c r="G1381" s="10">
        <v>44833</v>
      </c>
      <c r="H1381" s="9" t="s">
        <v>23665</v>
      </c>
    </row>
    <row r="1382" spans="1:8" x14ac:dyDescent="0.35">
      <c r="A1382" t="s">
        <v>23666</v>
      </c>
      <c r="B1382" t="s">
        <v>23667</v>
      </c>
      <c r="C1382" t="s">
        <v>23668</v>
      </c>
      <c r="D1382" s="9" t="s">
        <v>41</v>
      </c>
      <c r="E1382" s="9">
        <v>45463</v>
      </c>
      <c r="F1382" s="9" t="s">
        <v>38</v>
      </c>
      <c r="G1382" s="10">
        <v>45191</v>
      </c>
      <c r="H1382" s="9" t="s">
        <v>23669</v>
      </c>
    </row>
    <row r="1383" spans="1:8" x14ac:dyDescent="0.35">
      <c r="A1383" t="s">
        <v>23670</v>
      </c>
      <c r="B1383" t="s">
        <v>23671</v>
      </c>
      <c r="C1383" t="s">
        <v>23672</v>
      </c>
      <c r="D1383" s="9" t="s">
        <v>23673</v>
      </c>
      <c r="E1383" s="9">
        <v>45819</v>
      </c>
      <c r="F1383" s="9" t="s">
        <v>38</v>
      </c>
      <c r="G1383" s="10">
        <v>44734</v>
      </c>
      <c r="H1383" s="9" t="s">
        <v>23674</v>
      </c>
    </row>
    <row r="1384" spans="1:8" x14ac:dyDescent="0.35">
      <c r="A1384" t="s">
        <v>23675</v>
      </c>
      <c r="B1384" t="s">
        <v>23676</v>
      </c>
      <c r="C1384" t="s">
        <v>23677</v>
      </c>
      <c r="D1384" s="9" t="s">
        <v>693</v>
      </c>
      <c r="E1384" s="9">
        <v>45156</v>
      </c>
      <c r="F1384" s="9" t="s">
        <v>38</v>
      </c>
      <c r="G1384" s="10">
        <v>45031</v>
      </c>
      <c r="H1384" s="9" t="s">
        <v>23678</v>
      </c>
    </row>
    <row r="1385" spans="1:8" x14ac:dyDescent="0.35">
      <c r="A1385" t="s">
        <v>23679</v>
      </c>
      <c r="B1385" t="s">
        <v>23680</v>
      </c>
      <c r="C1385" t="s">
        <v>23681</v>
      </c>
      <c r="D1385" s="9"/>
      <c r="E1385" s="9"/>
      <c r="F1385" s="9"/>
      <c r="G1385" s="10">
        <v>45468</v>
      </c>
      <c r="H1385" s="9" t="s">
        <v>23682</v>
      </c>
    </row>
    <row r="1386" spans="1:8" x14ac:dyDescent="0.35">
      <c r="A1386" t="s">
        <v>23683</v>
      </c>
      <c r="B1386" t="s">
        <v>23684</v>
      </c>
      <c r="C1386" t="s">
        <v>23685</v>
      </c>
      <c r="D1386" s="9"/>
      <c r="E1386" s="9"/>
      <c r="F1386" s="9"/>
      <c r="G1386" s="10">
        <v>45023</v>
      </c>
      <c r="H1386" s="9" t="s">
        <v>23686</v>
      </c>
    </row>
    <row r="1387" spans="1:8" x14ac:dyDescent="0.35">
      <c r="A1387" t="s">
        <v>23687</v>
      </c>
      <c r="B1387" t="s">
        <v>23688</v>
      </c>
      <c r="C1387" t="s">
        <v>23689</v>
      </c>
      <c r="D1387" s="9"/>
      <c r="E1387" s="9"/>
      <c r="F1387" s="9"/>
      <c r="G1387" s="10">
        <v>44939</v>
      </c>
      <c r="H1387" s="9" t="s">
        <v>23690</v>
      </c>
    </row>
    <row r="1388" spans="1:8" x14ac:dyDescent="0.35">
      <c r="A1388" t="s">
        <v>23691</v>
      </c>
      <c r="B1388" t="s">
        <v>23692</v>
      </c>
      <c r="C1388" t="s">
        <v>23693</v>
      </c>
      <c r="D1388" s="9"/>
      <c r="E1388" s="9"/>
      <c r="F1388" s="9"/>
      <c r="G1388" s="10">
        <v>44637</v>
      </c>
      <c r="H1388" s="9" t="s">
        <v>22673</v>
      </c>
    </row>
    <row r="1389" spans="1:8" x14ac:dyDescent="0.35">
      <c r="A1389" t="s">
        <v>23694</v>
      </c>
      <c r="B1389" t="s">
        <v>23695</v>
      </c>
      <c r="C1389" t="s">
        <v>19898</v>
      </c>
      <c r="D1389" s="9" t="s">
        <v>19899</v>
      </c>
      <c r="E1389" s="9">
        <v>45807</v>
      </c>
      <c r="F1389" s="9" t="s">
        <v>38</v>
      </c>
      <c r="G1389" s="10">
        <v>44888</v>
      </c>
      <c r="H1389" s="9" t="s">
        <v>19900</v>
      </c>
    </row>
    <row r="1390" spans="1:8" x14ac:dyDescent="0.35">
      <c r="A1390" t="s">
        <v>23696</v>
      </c>
      <c r="B1390" t="s">
        <v>23697</v>
      </c>
      <c r="C1390" t="s">
        <v>23698</v>
      </c>
      <c r="D1390" s="9"/>
      <c r="E1390" s="9"/>
      <c r="F1390" s="9"/>
      <c r="G1390" s="10">
        <v>45467</v>
      </c>
      <c r="H1390" s="9" t="s">
        <v>23699</v>
      </c>
    </row>
    <row r="1391" spans="1:8" x14ac:dyDescent="0.35">
      <c r="A1391" t="s">
        <v>23700</v>
      </c>
      <c r="B1391" t="s">
        <v>23701</v>
      </c>
      <c r="C1391" t="s">
        <v>23702</v>
      </c>
      <c r="D1391" s="9"/>
      <c r="E1391" s="9"/>
      <c r="F1391" s="9"/>
      <c r="G1391" s="10">
        <v>45467</v>
      </c>
      <c r="H1391" s="9" t="s">
        <v>23703</v>
      </c>
    </row>
    <row r="1392" spans="1:8" x14ac:dyDescent="0.35">
      <c r="A1392" t="s">
        <v>23704</v>
      </c>
      <c r="B1392" t="s">
        <v>23705</v>
      </c>
      <c r="C1392" t="s">
        <v>23706</v>
      </c>
      <c r="D1392" s="9"/>
      <c r="E1392" s="9"/>
      <c r="F1392" s="9"/>
      <c r="G1392" s="10">
        <v>45435</v>
      </c>
      <c r="H1392" s="9" t="s">
        <v>23707</v>
      </c>
    </row>
    <row r="1393" spans="1:8" x14ac:dyDescent="0.35">
      <c r="A1393" t="s">
        <v>23708</v>
      </c>
      <c r="B1393" t="s">
        <v>23709</v>
      </c>
      <c r="C1393" t="s">
        <v>23710</v>
      </c>
      <c r="D1393" s="9"/>
      <c r="E1393" s="9"/>
      <c r="F1393" s="9"/>
      <c r="G1393" s="10">
        <v>45050</v>
      </c>
      <c r="H1393" s="9" t="s">
        <v>23711</v>
      </c>
    </row>
    <row r="1394" spans="1:8" x14ac:dyDescent="0.35">
      <c r="A1394" t="s">
        <v>23712</v>
      </c>
      <c r="B1394" t="s">
        <v>23713</v>
      </c>
      <c r="C1394" t="s">
        <v>23714</v>
      </c>
      <c r="D1394" s="9"/>
      <c r="E1394" s="9"/>
      <c r="F1394" s="9"/>
      <c r="G1394" s="10">
        <v>44830</v>
      </c>
      <c r="H1394" s="9" t="s">
        <v>23715</v>
      </c>
    </row>
    <row r="1395" spans="1:8" x14ac:dyDescent="0.35">
      <c r="A1395" t="s">
        <v>23716</v>
      </c>
      <c r="B1395" t="s">
        <v>23717</v>
      </c>
      <c r="C1395" t="s">
        <v>23718</v>
      </c>
      <c r="D1395" s="9"/>
      <c r="E1395" s="9"/>
      <c r="F1395" s="9"/>
      <c r="G1395" s="10">
        <v>45467</v>
      </c>
      <c r="H1395" s="9" t="s">
        <v>23719</v>
      </c>
    </row>
    <row r="1396" spans="1:8" x14ac:dyDescent="0.35">
      <c r="A1396" t="s">
        <v>23720</v>
      </c>
      <c r="B1396" t="s">
        <v>23721</v>
      </c>
      <c r="C1396" t="s">
        <v>23722</v>
      </c>
      <c r="D1396" s="9"/>
      <c r="E1396" s="9"/>
      <c r="F1396" s="9"/>
      <c r="G1396" s="10">
        <v>44964</v>
      </c>
      <c r="H1396" s="9" t="s">
        <v>23723</v>
      </c>
    </row>
    <row r="1397" spans="1:8" x14ac:dyDescent="0.35">
      <c r="A1397" t="s">
        <v>23724</v>
      </c>
      <c r="B1397" t="s">
        <v>23725</v>
      </c>
      <c r="C1397" t="s">
        <v>23726</v>
      </c>
      <c r="D1397" s="9"/>
      <c r="E1397" s="9"/>
      <c r="F1397" s="9"/>
      <c r="G1397" s="10">
        <v>45075</v>
      </c>
      <c r="H1397" s="9" t="s">
        <v>23727</v>
      </c>
    </row>
    <row r="1398" spans="1:8" x14ac:dyDescent="0.35">
      <c r="A1398" t="s">
        <v>23728</v>
      </c>
      <c r="B1398" t="s">
        <v>23729</v>
      </c>
      <c r="C1398" t="s">
        <v>23730</v>
      </c>
      <c r="D1398" s="9"/>
      <c r="E1398" s="9"/>
      <c r="F1398" s="9"/>
      <c r="G1398" s="10">
        <v>45468</v>
      </c>
      <c r="H1398" s="9" t="s">
        <v>23731</v>
      </c>
    </row>
    <row r="1399" spans="1:8" x14ac:dyDescent="0.35">
      <c r="A1399" t="s">
        <v>23732</v>
      </c>
      <c r="B1399" t="s">
        <v>23733</v>
      </c>
      <c r="C1399" t="s">
        <v>23734</v>
      </c>
      <c r="D1399" s="9"/>
      <c r="E1399" s="9"/>
      <c r="F1399" s="9"/>
      <c r="G1399" s="10">
        <v>44635</v>
      </c>
      <c r="H1399" s="9" t="s">
        <v>23735</v>
      </c>
    </row>
    <row r="1400" spans="1:8" x14ac:dyDescent="0.35">
      <c r="A1400" t="s">
        <v>23736</v>
      </c>
      <c r="B1400" t="s">
        <v>23737</v>
      </c>
      <c r="C1400" t="s">
        <v>23738</v>
      </c>
      <c r="D1400" s="9"/>
      <c r="E1400" s="9"/>
      <c r="F1400" s="9"/>
      <c r="G1400" s="10">
        <v>44712</v>
      </c>
      <c r="H1400" s="9" t="s">
        <v>23739</v>
      </c>
    </row>
    <row r="1401" spans="1:8" x14ac:dyDescent="0.35">
      <c r="A1401" t="s">
        <v>23740</v>
      </c>
      <c r="B1401" t="s">
        <v>23741</v>
      </c>
      <c r="C1401" t="s">
        <v>23742</v>
      </c>
      <c r="D1401" s="9" t="s">
        <v>20507</v>
      </c>
      <c r="E1401" s="9">
        <v>45862</v>
      </c>
      <c r="F1401" s="9" t="s">
        <v>38</v>
      </c>
      <c r="G1401" s="10">
        <v>45077</v>
      </c>
      <c r="H1401" s="9" t="s">
        <v>23743</v>
      </c>
    </row>
    <row r="1402" spans="1:8" x14ac:dyDescent="0.35">
      <c r="A1402" t="s">
        <v>23744</v>
      </c>
      <c r="B1402" t="s">
        <v>23745</v>
      </c>
      <c r="C1402" t="s">
        <v>23746</v>
      </c>
      <c r="D1402" s="9"/>
      <c r="E1402" s="9"/>
      <c r="F1402" s="9"/>
      <c r="G1402" s="10">
        <v>45469</v>
      </c>
      <c r="H1402" s="9" t="s">
        <v>23747</v>
      </c>
    </row>
    <row r="1403" spans="1:8" x14ac:dyDescent="0.35">
      <c r="A1403" t="s">
        <v>23748</v>
      </c>
      <c r="B1403" t="s">
        <v>23749</v>
      </c>
      <c r="C1403" t="s">
        <v>23750</v>
      </c>
      <c r="D1403" s="9"/>
      <c r="E1403" s="9"/>
      <c r="F1403" s="9"/>
      <c r="G1403" s="10">
        <v>44824</v>
      </c>
      <c r="H1403" s="9" t="s">
        <v>23751</v>
      </c>
    </row>
    <row r="1404" spans="1:8" x14ac:dyDescent="0.35">
      <c r="A1404" t="s">
        <v>23752</v>
      </c>
      <c r="B1404" t="s">
        <v>23753</v>
      </c>
      <c r="C1404" t="s">
        <v>23754</v>
      </c>
      <c r="D1404" s="9"/>
      <c r="E1404" s="9"/>
      <c r="F1404" s="9"/>
      <c r="G1404" s="10">
        <v>44629</v>
      </c>
      <c r="H1404" s="9" t="s">
        <v>23755</v>
      </c>
    </row>
    <row r="1405" spans="1:8" x14ac:dyDescent="0.35">
      <c r="A1405" t="s">
        <v>23756</v>
      </c>
      <c r="B1405" t="s">
        <v>23757</v>
      </c>
      <c r="C1405" t="s">
        <v>23758</v>
      </c>
      <c r="D1405" s="9" t="s">
        <v>23759</v>
      </c>
      <c r="E1405" s="9">
        <v>45835</v>
      </c>
      <c r="F1405" s="9" t="s">
        <v>38</v>
      </c>
      <c r="G1405" s="10">
        <v>44637</v>
      </c>
      <c r="H1405" s="9" t="s">
        <v>23760</v>
      </c>
    </row>
    <row r="1406" spans="1:8" x14ac:dyDescent="0.35">
      <c r="A1406" t="s">
        <v>23761</v>
      </c>
      <c r="B1406" t="s">
        <v>23762</v>
      </c>
      <c r="C1406" t="s">
        <v>23763</v>
      </c>
      <c r="D1406" s="9"/>
      <c r="E1406" s="9"/>
      <c r="F1406" s="9"/>
      <c r="G1406" s="10">
        <v>44956</v>
      </c>
      <c r="H1406" s="9" t="s">
        <v>23764</v>
      </c>
    </row>
    <row r="1407" spans="1:8" x14ac:dyDescent="0.35">
      <c r="A1407" t="s">
        <v>23765</v>
      </c>
      <c r="B1407" t="s">
        <v>23766</v>
      </c>
      <c r="C1407" t="s">
        <v>23767</v>
      </c>
      <c r="D1407" s="9"/>
      <c r="E1407" s="9"/>
      <c r="F1407" s="9"/>
      <c r="G1407" s="10">
        <v>45470</v>
      </c>
      <c r="H1407" s="9" t="s">
        <v>23768</v>
      </c>
    </row>
    <row r="1408" spans="1:8" x14ac:dyDescent="0.35">
      <c r="A1408" t="s">
        <v>23769</v>
      </c>
      <c r="B1408" t="s">
        <v>23770</v>
      </c>
      <c r="C1408" t="s">
        <v>23771</v>
      </c>
      <c r="D1408" s="9"/>
      <c r="E1408" s="9"/>
      <c r="F1408" s="9"/>
      <c r="G1408" s="10">
        <v>44739</v>
      </c>
      <c r="H1408" s="9" t="s">
        <v>23772</v>
      </c>
    </row>
    <row r="1409" spans="1:8" x14ac:dyDescent="0.35">
      <c r="A1409" t="s">
        <v>23773</v>
      </c>
      <c r="B1409" t="s">
        <v>23774</v>
      </c>
      <c r="C1409" t="s">
        <v>23775</v>
      </c>
      <c r="D1409" s="9"/>
      <c r="E1409" s="9"/>
      <c r="F1409" s="9"/>
      <c r="G1409" s="10">
        <v>44970</v>
      </c>
      <c r="H1409" s="9" t="s">
        <v>23776</v>
      </c>
    </row>
    <row r="1410" spans="1:8" x14ac:dyDescent="0.35">
      <c r="A1410" t="s">
        <v>23777</v>
      </c>
      <c r="B1410" t="s">
        <v>23778</v>
      </c>
      <c r="C1410" t="s">
        <v>17674</v>
      </c>
      <c r="D1410" s="9"/>
      <c r="E1410" s="9"/>
      <c r="F1410" s="9"/>
      <c r="G1410" s="10">
        <v>44728</v>
      </c>
      <c r="H1410" s="9" t="s">
        <v>23779</v>
      </c>
    </row>
    <row r="1411" spans="1:8" x14ac:dyDescent="0.35">
      <c r="A1411" t="s">
        <v>23780</v>
      </c>
      <c r="B1411" t="s">
        <v>23781</v>
      </c>
      <c r="C1411" t="s">
        <v>23782</v>
      </c>
      <c r="D1411" s="9" t="s">
        <v>23783</v>
      </c>
      <c r="E1411" s="9">
        <v>45714</v>
      </c>
      <c r="F1411" s="9" t="s">
        <v>38</v>
      </c>
      <c r="G1411" s="10">
        <v>44837</v>
      </c>
      <c r="H1411" s="9" t="s">
        <v>23784</v>
      </c>
    </row>
    <row r="1412" spans="1:8" x14ac:dyDescent="0.35">
      <c r="A1412" t="s">
        <v>23785</v>
      </c>
      <c r="B1412" t="s">
        <v>23786</v>
      </c>
      <c r="C1412" t="s">
        <v>23787</v>
      </c>
      <c r="D1412" s="9"/>
      <c r="E1412" s="9"/>
      <c r="F1412" s="9"/>
      <c r="G1412" s="10">
        <v>44803</v>
      </c>
      <c r="H1412" s="9" t="s">
        <v>23788</v>
      </c>
    </row>
    <row r="1413" spans="1:8" x14ac:dyDescent="0.35">
      <c r="A1413" t="s">
        <v>23789</v>
      </c>
      <c r="B1413" t="s">
        <v>23790</v>
      </c>
      <c r="C1413" t="s">
        <v>23791</v>
      </c>
      <c r="D1413" s="9"/>
      <c r="E1413" s="9"/>
      <c r="F1413" s="9"/>
      <c r="G1413" s="10">
        <v>44712</v>
      </c>
      <c r="H1413" s="9" t="s">
        <v>23792</v>
      </c>
    </row>
    <row r="1414" spans="1:8" x14ac:dyDescent="0.35">
      <c r="A1414" t="s">
        <v>23793</v>
      </c>
      <c r="B1414" t="s">
        <v>23794</v>
      </c>
      <c r="C1414" t="s">
        <v>23795</v>
      </c>
      <c r="D1414" s="9" t="s">
        <v>16187</v>
      </c>
      <c r="E1414" s="9">
        <v>45884</v>
      </c>
      <c r="F1414" s="9" t="s">
        <v>38</v>
      </c>
      <c r="G1414" s="10">
        <v>45120</v>
      </c>
      <c r="H1414" s="9" t="s">
        <v>23796</v>
      </c>
    </row>
    <row r="1415" spans="1:8" x14ac:dyDescent="0.35">
      <c r="A1415" t="s">
        <v>23797</v>
      </c>
      <c r="B1415" t="s">
        <v>23798</v>
      </c>
      <c r="C1415" t="s">
        <v>23799</v>
      </c>
      <c r="D1415" s="9"/>
      <c r="E1415" s="9"/>
      <c r="F1415" s="9"/>
      <c r="G1415" s="10">
        <v>45470</v>
      </c>
      <c r="H1415" s="9" t="s">
        <v>23800</v>
      </c>
    </row>
    <row r="1416" spans="1:8" x14ac:dyDescent="0.35">
      <c r="A1416" t="s">
        <v>23801</v>
      </c>
      <c r="B1416" t="s">
        <v>23802</v>
      </c>
      <c r="C1416" t="s">
        <v>23803</v>
      </c>
      <c r="D1416" s="9"/>
      <c r="E1416" s="9"/>
      <c r="F1416" s="9"/>
      <c r="G1416" s="10">
        <v>45096</v>
      </c>
      <c r="H1416" s="9" t="s">
        <v>23804</v>
      </c>
    </row>
    <row r="1417" spans="1:8" x14ac:dyDescent="0.35">
      <c r="A1417" t="s">
        <v>23805</v>
      </c>
      <c r="B1417" t="s">
        <v>23806</v>
      </c>
      <c r="C1417" t="s">
        <v>23807</v>
      </c>
      <c r="D1417" s="9"/>
      <c r="E1417" s="9"/>
      <c r="F1417" s="9"/>
      <c r="G1417" s="10">
        <v>45470</v>
      </c>
      <c r="H1417" s="9" t="s">
        <v>23808</v>
      </c>
    </row>
    <row r="1418" spans="1:8" x14ac:dyDescent="0.35">
      <c r="A1418" t="s">
        <v>23809</v>
      </c>
      <c r="B1418" t="s">
        <v>23810</v>
      </c>
      <c r="C1418" t="s">
        <v>23811</v>
      </c>
      <c r="D1418" s="9"/>
      <c r="E1418" s="9"/>
      <c r="F1418" s="9"/>
      <c r="G1418" s="10">
        <v>45105</v>
      </c>
      <c r="H1418" s="9" t="s">
        <v>23812</v>
      </c>
    </row>
    <row r="1419" spans="1:8" x14ac:dyDescent="0.35">
      <c r="A1419" t="s">
        <v>23813</v>
      </c>
      <c r="B1419" t="s">
        <v>23814</v>
      </c>
      <c r="C1419" t="s">
        <v>23815</v>
      </c>
      <c r="D1419" s="9"/>
      <c r="E1419" s="9"/>
      <c r="F1419" s="9"/>
      <c r="G1419" s="10">
        <v>44727</v>
      </c>
      <c r="H1419" s="9" t="s">
        <v>23816</v>
      </c>
    </row>
    <row r="1420" spans="1:8" x14ac:dyDescent="0.35">
      <c r="A1420" t="s">
        <v>23817</v>
      </c>
      <c r="B1420" t="s">
        <v>23818</v>
      </c>
      <c r="C1420" t="s">
        <v>23819</v>
      </c>
      <c r="D1420" s="9" t="s">
        <v>23820</v>
      </c>
      <c r="E1420" s="9">
        <v>44866</v>
      </c>
      <c r="F1420" s="9" t="s">
        <v>44</v>
      </c>
      <c r="G1420" s="10">
        <v>44739</v>
      </c>
      <c r="H1420" s="9" t="s">
        <v>23821</v>
      </c>
    </row>
    <row r="1421" spans="1:8" x14ac:dyDescent="0.35">
      <c r="A1421" t="s">
        <v>23822</v>
      </c>
      <c r="B1421" t="s">
        <v>23823</v>
      </c>
      <c r="C1421" t="s">
        <v>23824</v>
      </c>
      <c r="D1421" s="9"/>
      <c r="E1421" s="9"/>
      <c r="F1421" s="9"/>
      <c r="G1421" s="10">
        <v>44836</v>
      </c>
      <c r="H1421" s="9" t="s">
        <v>17615</v>
      </c>
    </row>
    <row r="1422" spans="1:8" x14ac:dyDescent="0.35">
      <c r="A1422" t="s">
        <v>23825</v>
      </c>
      <c r="B1422" t="s">
        <v>23826</v>
      </c>
      <c r="C1422" t="s">
        <v>23827</v>
      </c>
      <c r="D1422" s="9" t="s">
        <v>23828</v>
      </c>
      <c r="E1422" s="9">
        <v>45595</v>
      </c>
      <c r="F1422" s="9" t="s">
        <v>38</v>
      </c>
      <c r="G1422" s="10">
        <v>45015</v>
      </c>
      <c r="H1422" s="9" t="s">
        <v>23829</v>
      </c>
    </row>
    <row r="1423" spans="1:8" x14ac:dyDescent="0.35">
      <c r="A1423" t="s">
        <v>23830</v>
      </c>
      <c r="B1423" t="s">
        <v>23831</v>
      </c>
      <c r="C1423" t="s">
        <v>23832</v>
      </c>
      <c r="D1423" s="9"/>
      <c r="E1423" s="9"/>
      <c r="F1423" s="9"/>
      <c r="G1423" s="10">
        <v>45470</v>
      </c>
      <c r="H1423" s="9" t="s">
        <v>23833</v>
      </c>
    </row>
    <row r="1424" spans="1:8" x14ac:dyDescent="0.35">
      <c r="A1424" t="s">
        <v>23834</v>
      </c>
      <c r="B1424" t="s">
        <v>23835</v>
      </c>
      <c r="C1424" t="s">
        <v>23836</v>
      </c>
      <c r="D1424" s="9"/>
      <c r="E1424" s="9"/>
      <c r="F1424" s="9"/>
      <c r="G1424" s="10">
        <v>44837</v>
      </c>
      <c r="H1424" s="9" t="s">
        <v>23837</v>
      </c>
    </row>
    <row r="1425" spans="1:8" x14ac:dyDescent="0.35">
      <c r="A1425" t="s">
        <v>23838</v>
      </c>
      <c r="B1425" t="s">
        <v>23839</v>
      </c>
      <c r="C1425" t="s">
        <v>23840</v>
      </c>
      <c r="D1425" s="9" t="s">
        <v>17251</v>
      </c>
      <c r="E1425" s="9">
        <v>45618</v>
      </c>
      <c r="F1425" s="9" t="s">
        <v>38</v>
      </c>
      <c r="G1425" s="10">
        <v>45096</v>
      </c>
      <c r="H1425" s="9" t="s">
        <v>23841</v>
      </c>
    </row>
    <row r="1426" spans="1:8" x14ac:dyDescent="0.35">
      <c r="A1426" t="s">
        <v>23842</v>
      </c>
      <c r="B1426" t="s">
        <v>23843</v>
      </c>
      <c r="C1426" t="s">
        <v>23844</v>
      </c>
      <c r="D1426" s="9"/>
      <c r="E1426" s="9"/>
      <c r="F1426" s="9"/>
      <c r="G1426" s="10">
        <v>45049</v>
      </c>
      <c r="H1426" s="9" t="s">
        <v>23845</v>
      </c>
    </row>
    <row r="1427" spans="1:8" x14ac:dyDescent="0.35">
      <c r="A1427" t="s">
        <v>23846</v>
      </c>
      <c r="B1427" t="s">
        <v>23847</v>
      </c>
      <c r="C1427" t="s">
        <v>23848</v>
      </c>
      <c r="D1427" s="9"/>
      <c r="E1427" s="9"/>
      <c r="F1427" s="9"/>
      <c r="G1427" s="10">
        <v>45400</v>
      </c>
      <c r="H1427" s="9" t="s">
        <v>23849</v>
      </c>
    </row>
    <row r="1428" spans="1:8" x14ac:dyDescent="0.35">
      <c r="A1428" t="s">
        <v>23850</v>
      </c>
      <c r="B1428" t="s">
        <v>23851</v>
      </c>
      <c r="C1428" t="s">
        <v>23852</v>
      </c>
      <c r="D1428" s="9"/>
      <c r="E1428" s="9"/>
      <c r="F1428" s="9"/>
      <c r="G1428" s="10">
        <v>45083</v>
      </c>
      <c r="H1428" s="9" t="s">
        <v>23853</v>
      </c>
    </row>
    <row r="1429" spans="1:8" x14ac:dyDescent="0.35">
      <c r="A1429" t="s">
        <v>23854</v>
      </c>
      <c r="B1429" t="s">
        <v>23855</v>
      </c>
      <c r="C1429" t="s">
        <v>23856</v>
      </c>
      <c r="D1429" s="9"/>
      <c r="E1429" s="9"/>
      <c r="F1429" s="9"/>
      <c r="G1429" s="10">
        <v>45077</v>
      </c>
      <c r="H1429" s="9" t="s">
        <v>23857</v>
      </c>
    </row>
    <row r="1430" spans="1:8" x14ac:dyDescent="0.35">
      <c r="A1430" t="s">
        <v>23858</v>
      </c>
      <c r="B1430" t="s">
        <v>23859</v>
      </c>
      <c r="C1430" t="s">
        <v>23860</v>
      </c>
      <c r="D1430" s="9"/>
      <c r="E1430" s="9"/>
      <c r="F1430" s="9"/>
      <c r="G1430" s="10">
        <v>44741</v>
      </c>
      <c r="H1430" s="9" t="s">
        <v>23861</v>
      </c>
    </row>
    <row r="1431" spans="1:8" x14ac:dyDescent="0.35">
      <c r="A1431" t="s">
        <v>23862</v>
      </c>
      <c r="B1431" t="s">
        <v>23863</v>
      </c>
      <c r="C1431" t="s">
        <v>23864</v>
      </c>
      <c r="D1431" s="9"/>
      <c r="E1431" s="9"/>
      <c r="F1431" s="9"/>
      <c r="G1431" s="10">
        <v>44728</v>
      </c>
      <c r="H1431" s="9" t="s">
        <v>23865</v>
      </c>
    </row>
    <row r="1432" spans="1:8" x14ac:dyDescent="0.35">
      <c r="A1432" t="s">
        <v>23866</v>
      </c>
      <c r="B1432" t="s">
        <v>23867</v>
      </c>
      <c r="C1432" t="s">
        <v>23868</v>
      </c>
      <c r="D1432" s="9"/>
      <c r="E1432" s="9"/>
      <c r="F1432" s="9"/>
      <c r="G1432" s="10">
        <v>44832</v>
      </c>
      <c r="H1432" s="9" t="s">
        <v>23869</v>
      </c>
    </row>
    <row r="1433" spans="1:8" x14ac:dyDescent="0.35">
      <c r="A1433" t="s">
        <v>23870</v>
      </c>
      <c r="B1433" t="s">
        <v>23871</v>
      </c>
      <c r="C1433" t="s">
        <v>23872</v>
      </c>
      <c r="D1433" s="9"/>
      <c r="E1433" s="9"/>
      <c r="F1433" s="9"/>
      <c r="G1433" s="10">
        <v>45341</v>
      </c>
      <c r="H1433" s="9" t="s">
        <v>23873</v>
      </c>
    </row>
    <row r="1434" spans="1:8" x14ac:dyDescent="0.35">
      <c r="A1434" t="s">
        <v>23874</v>
      </c>
      <c r="B1434" t="s">
        <v>23875</v>
      </c>
      <c r="C1434" t="s">
        <v>23876</v>
      </c>
      <c r="D1434" s="9"/>
      <c r="E1434" s="9"/>
      <c r="F1434" s="9"/>
      <c r="G1434" s="10">
        <v>44938</v>
      </c>
      <c r="H1434" s="9" t="s">
        <v>23877</v>
      </c>
    </row>
    <row r="1435" spans="1:8" x14ac:dyDescent="0.35">
      <c r="A1435" t="s">
        <v>23878</v>
      </c>
      <c r="B1435" t="s">
        <v>23879</v>
      </c>
      <c r="C1435" t="s">
        <v>23880</v>
      </c>
      <c r="D1435" s="9"/>
      <c r="E1435" s="9"/>
      <c r="F1435" s="9"/>
      <c r="G1435" s="10">
        <v>45466</v>
      </c>
      <c r="H1435" s="9" t="s">
        <v>23881</v>
      </c>
    </row>
    <row r="1436" spans="1:8" x14ac:dyDescent="0.35">
      <c r="A1436" t="s">
        <v>23882</v>
      </c>
      <c r="B1436" t="s">
        <v>23883</v>
      </c>
      <c r="C1436" t="s">
        <v>23884</v>
      </c>
      <c r="D1436" s="9"/>
      <c r="E1436" s="9"/>
      <c r="F1436" s="9"/>
      <c r="G1436" s="10">
        <v>44830</v>
      </c>
      <c r="H1436" s="9" t="s">
        <v>23885</v>
      </c>
    </row>
    <row r="1437" spans="1:8" x14ac:dyDescent="0.35">
      <c r="A1437" t="s">
        <v>23886</v>
      </c>
      <c r="B1437" t="s">
        <v>23887</v>
      </c>
      <c r="C1437" t="s">
        <v>23888</v>
      </c>
      <c r="D1437" s="9"/>
      <c r="E1437" s="9"/>
      <c r="F1437" s="9"/>
      <c r="G1437" s="10">
        <v>44663</v>
      </c>
      <c r="H1437" s="9" t="s">
        <v>23889</v>
      </c>
    </row>
    <row r="1438" spans="1:8" x14ac:dyDescent="0.35">
      <c r="A1438" t="s">
        <v>23890</v>
      </c>
      <c r="B1438" t="s">
        <v>23891</v>
      </c>
      <c r="C1438" t="s">
        <v>23892</v>
      </c>
      <c r="D1438" s="9" t="s">
        <v>23893</v>
      </c>
      <c r="E1438" s="9">
        <v>45720</v>
      </c>
      <c r="F1438" s="9" t="s">
        <v>38</v>
      </c>
      <c r="G1438" s="10">
        <v>45469</v>
      </c>
      <c r="H1438" s="9" t="s">
        <v>23894</v>
      </c>
    </row>
    <row r="1439" spans="1:8" x14ac:dyDescent="0.35">
      <c r="A1439" t="s">
        <v>23895</v>
      </c>
      <c r="B1439" t="s">
        <v>23896</v>
      </c>
      <c r="C1439" t="s">
        <v>23897</v>
      </c>
      <c r="D1439" s="9"/>
      <c r="E1439" s="9"/>
      <c r="F1439" s="9"/>
      <c r="G1439" s="10">
        <v>44736</v>
      </c>
      <c r="H1439" s="9" t="s">
        <v>23898</v>
      </c>
    </row>
    <row r="1440" spans="1:8" x14ac:dyDescent="0.35">
      <c r="A1440" t="s">
        <v>23899</v>
      </c>
      <c r="B1440" t="s">
        <v>23900</v>
      </c>
      <c r="C1440" t="s">
        <v>23901</v>
      </c>
      <c r="D1440" s="9" t="s">
        <v>23902</v>
      </c>
      <c r="E1440" s="9">
        <v>45756</v>
      </c>
      <c r="F1440" s="9" t="s">
        <v>38</v>
      </c>
      <c r="G1440" s="10">
        <v>44734</v>
      </c>
      <c r="H1440" s="9" t="s">
        <v>23903</v>
      </c>
    </row>
    <row r="1441" spans="1:8" x14ac:dyDescent="0.35">
      <c r="A1441" t="s">
        <v>23904</v>
      </c>
      <c r="B1441" t="s">
        <v>23905</v>
      </c>
      <c r="C1441" t="s">
        <v>23906</v>
      </c>
      <c r="D1441" s="9"/>
      <c r="E1441" s="9"/>
      <c r="F1441" s="9"/>
      <c r="G1441" s="10">
        <v>44719</v>
      </c>
      <c r="H1441" s="9" t="s">
        <v>23907</v>
      </c>
    </row>
    <row r="1442" spans="1:8" x14ac:dyDescent="0.35">
      <c r="A1442" t="s">
        <v>23908</v>
      </c>
      <c r="B1442" t="s">
        <v>23909</v>
      </c>
      <c r="C1442" t="s">
        <v>23910</v>
      </c>
      <c r="D1442" s="9"/>
      <c r="E1442" s="9"/>
      <c r="F1442" s="9"/>
      <c r="G1442" s="10">
        <v>44638</v>
      </c>
      <c r="H1442" s="9" t="s">
        <v>23911</v>
      </c>
    </row>
    <row r="1443" spans="1:8" x14ac:dyDescent="0.35">
      <c r="A1443" t="s">
        <v>23912</v>
      </c>
      <c r="B1443" t="s">
        <v>23913</v>
      </c>
      <c r="C1443" t="s">
        <v>23914</v>
      </c>
      <c r="D1443" s="9"/>
      <c r="E1443" s="9"/>
      <c r="F1443" s="9"/>
      <c r="G1443" s="10">
        <v>44727</v>
      </c>
      <c r="H1443" s="9" t="s">
        <v>23915</v>
      </c>
    </row>
    <row r="1444" spans="1:8" x14ac:dyDescent="0.35">
      <c r="A1444" t="s">
        <v>23916</v>
      </c>
      <c r="B1444" t="s">
        <v>23917</v>
      </c>
      <c r="C1444" t="s">
        <v>23918</v>
      </c>
      <c r="D1444" s="9"/>
      <c r="E1444" s="9"/>
      <c r="F1444" s="9"/>
      <c r="G1444" s="10">
        <v>45084</v>
      </c>
      <c r="H1444" s="9" t="s">
        <v>23919</v>
      </c>
    </row>
    <row r="1445" spans="1:8" x14ac:dyDescent="0.35">
      <c r="A1445" t="s">
        <v>23920</v>
      </c>
      <c r="B1445" t="s">
        <v>23921</v>
      </c>
      <c r="C1445" t="s">
        <v>23922</v>
      </c>
      <c r="D1445" s="9"/>
      <c r="E1445" s="9"/>
      <c r="F1445" s="9"/>
      <c r="G1445" s="10">
        <v>44939</v>
      </c>
      <c r="H1445" s="9" t="s">
        <v>19975</v>
      </c>
    </row>
    <row r="1446" spans="1:8" x14ac:dyDescent="0.35">
      <c r="A1446" t="s">
        <v>23923</v>
      </c>
      <c r="B1446" t="s">
        <v>23924</v>
      </c>
      <c r="C1446" t="s">
        <v>23925</v>
      </c>
      <c r="D1446" s="9"/>
      <c r="E1446" s="9"/>
      <c r="F1446" s="9"/>
      <c r="G1446" s="10">
        <v>44707</v>
      </c>
      <c r="H1446" s="9" t="s">
        <v>18308</v>
      </c>
    </row>
    <row r="1447" spans="1:8" x14ac:dyDescent="0.35">
      <c r="A1447" t="s">
        <v>23926</v>
      </c>
      <c r="B1447" t="s">
        <v>23927</v>
      </c>
      <c r="C1447" t="s">
        <v>23928</v>
      </c>
      <c r="D1447" s="9"/>
      <c r="E1447" s="9"/>
      <c r="F1447" s="9"/>
      <c r="G1447" s="10">
        <v>45469</v>
      </c>
      <c r="H1447" s="9" t="s">
        <v>23929</v>
      </c>
    </row>
    <row r="1448" spans="1:8" x14ac:dyDescent="0.35">
      <c r="A1448" t="s">
        <v>23930</v>
      </c>
      <c r="B1448" t="s">
        <v>23931</v>
      </c>
      <c r="C1448" t="s">
        <v>23932</v>
      </c>
      <c r="D1448" s="9"/>
      <c r="E1448" s="9"/>
      <c r="F1448" s="9"/>
      <c r="G1448" s="10">
        <v>45469</v>
      </c>
      <c r="H1448" s="9" t="s">
        <v>23933</v>
      </c>
    </row>
    <row r="1449" spans="1:8" x14ac:dyDescent="0.35">
      <c r="A1449" t="s">
        <v>23934</v>
      </c>
      <c r="B1449" t="s">
        <v>23935</v>
      </c>
      <c r="C1449" t="s">
        <v>23936</v>
      </c>
      <c r="D1449" s="9"/>
      <c r="E1449" s="9"/>
      <c r="F1449" s="9"/>
      <c r="G1449" s="10">
        <v>45469</v>
      </c>
      <c r="H1449" s="9" t="s">
        <v>23937</v>
      </c>
    </row>
    <row r="1450" spans="1:8" x14ac:dyDescent="0.35">
      <c r="A1450" t="s">
        <v>23938</v>
      </c>
      <c r="B1450" t="s">
        <v>23939</v>
      </c>
      <c r="C1450" t="s">
        <v>18169</v>
      </c>
      <c r="D1450" s="9" t="s">
        <v>23940</v>
      </c>
      <c r="E1450" s="9">
        <v>45573</v>
      </c>
      <c r="F1450" s="9" t="s">
        <v>38</v>
      </c>
      <c r="G1450" s="10">
        <v>45469</v>
      </c>
      <c r="H1450" s="9" t="s">
        <v>23941</v>
      </c>
    </row>
    <row r="1451" spans="1:8" x14ac:dyDescent="0.35">
      <c r="A1451" t="s">
        <v>23942</v>
      </c>
      <c r="B1451" t="s">
        <v>23943</v>
      </c>
      <c r="C1451" t="s">
        <v>23944</v>
      </c>
      <c r="D1451" s="9"/>
      <c r="E1451" s="9"/>
      <c r="F1451" s="9"/>
      <c r="G1451" s="10">
        <v>45469</v>
      </c>
      <c r="H1451" s="9" t="s">
        <v>23945</v>
      </c>
    </row>
    <row r="1452" spans="1:8" x14ac:dyDescent="0.35">
      <c r="A1452" t="s">
        <v>23946</v>
      </c>
      <c r="B1452" t="s">
        <v>23947</v>
      </c>
      <c r="C1452" t="s">
        <v>23948</v>
      </c>
      <c r="D1452" s="9"/>
      <c r="E1452" s="9"/>
      <c r="F1452" s="9"/>
      <c r="G1452" s="10">
        <v>44729</v>
      </c>
      <c r="H1452" s="9" t="s">
        <v>23949</v>
      </c>
    </row>
    <row r="1453" spans="1:8" x14ac:dyDescent="0.35">
      <c r="A1453" t="s">
        <v>23950</v>
      </c>
      <c r="B1453" t="s">
        <v>23951</v>
      </c>
      <c r="C1453" t="s">
        <v>23952</v>
      </c>
      <c r="D1453" s="9"/>
      <c r="E1453" s="9"/>
      <c r="F1453" s="9"/>
      <c r="G1453" s="10">
        <v>45469</v>
      </c>
      <c r="H1453" s="9" t="s">
        <v>23953</v>
      </c>
    </row>
    <row r="1454" spans="1:8" x14ac:dyDescent="0.35">
      <c r="A1454" t="s">
        <v>23954</v>
      </c>
      <c r="B1454" t="s">
        <v>23955</v>
      </c>
      <c r="C1454" t="s">
        <v>23956</v>
      </c>
      <c r="D1454" s="9"/>
      <c r="E1454" s="9"/>
      <c r="F1454" s="9"/>
      <c r="G1454" s="10">
        <v>45469</v>
      </c>
      <c r="H1454" s="9" t="s">
        <v>16852</v>
      </c>
    </row>
    <row r="1455" spans="1:8" x14ac:dyDescent="0.35">
      <c r="A1455" t="s">
        <v>23957</v>
      </c>
      <c r="B1455" t="s">
        <v>23958</v>
      </c>
      <c r="C1455" t="s">
        <v>23959</v>
      </c>
      <c r="D1455" s="9" t="s">
        <v>23960</v>
      </c>
      <c r="E1455" s="9">
        <v>45750</v>
      </c>
      <c r="F1455" s="9" t="s">
        <v>38</v>
      </c>
      <c r="G1455" s="10">
        <v>45469</v>
      </c>
      <c r="H1455" s="9" t="s">
        <v>23961</v>
      </c>
    </row>
    <row r="1456" spans="1:8" x14ac:dyDescent="0.35">
      <c r="A1456" t="s">
        <v>23962</v>
      </c>
      <c r="B1456" t="s">
        <v>23963</v>
      </c>
      <c r="C1456" t="s">
        <v>23964</v>
      </c>
      <c r="D1456" s="9"/>
      <c r="E1456" s="9"/>
      <c r="F1456" s="9"/>
      <c r="G1456" s="10">
        <v>45075</v>
      </c>
      <c r="H1456" s="9" t="s">
        <v>23965</v>
      </c>
    </row>
    <row r="1457" spans="1:8" x14ac:dyDescent="0.35">
      <c r="A1457" t="s">
        <v>23966</v>
      </c>
      <c r="B1457" t="s">
        <v>23967</v>
      </c>
      <c r="C1457" t="s">
        <v>23968</v>
      </c>
      <c r="D1457" s="9"/>
      <c r="E1457" s="9"/>
      <c r="F1457" s="9"/>
      <c r="G1457" s="10">
        <v>44768</v>
      </c>
      <c r="H1457" s="9" t="s">
        <v>23969</v>
      </c>
    </row>
    <row r="1458" spans="1:8" x14ac:dyDescent="0.35">
      <c r="A1458" t="s">
        <v>23970</v>
      </c>
      <c r="B1458" t="s">
        <v>23971</v>
      </c>
      <c r="C1458" t="s">
        <v>23972</v>
      </c>
      <c r="D1458" s="9"/>
      <c r="E1458" s="9"/>
      <c r="F1458" s="9"/>
      <c r="G1458" s="10">
        <v>45469</v>
      </c>
      <c r="H1458" s="9" t="s">
        <v>23973</v>
      </c>
    </row>
    <row r="1459" spans="1:8" x14ac:dyDescent="0.35">
      <c r="A1459" t="s">
        <v>23974</v>
      </c>
      <c r="B1459" t="s">
        <v>23975</v>
      </c>
      <c r="C1459" t="s">
        <v>23976</v>
      </c>
      <c r="D1459" s="9"/>
      <c r="E1459" s="9"/>
      <c r="F1459" s="9"/>
      <c r="G1459" s="10">
        <v>45469</v>
      </c>
      <c r="H1459" s="9" t="s">
        <v>23977</v>
      </c>
    </row>
    <row r="1460" spans="1:8" x14ac:dyDescent="0.35">
      <c r="A1460" t="s">
        <v>23978</v>
      </c>
      <c r="B1460" t="s">
        <v>23979</v>
      </c>
      <c r="C1460" t="s">
        <v>23980</v>
      </c>
      <c r="D1460" s="9"/>
      <c r="E1460" s="9"/>
      <c r="F1460" s="9"/>
      <c r="G1460" s="10">
        <v>45469</v>
      </c>
      <c r="H1460" s="9" t="s">
        <v>23981</v>
      </c>
    </row>
    <row r="1461" spans="1:8" x14ac:dyDescent="0.35">
      <c r="A1461" t="s">
        <v>23982</v>
      </c>
      <c r="B1461" t="s">
        <v>23983</v>
      </c>
      <c r="C1461" t="s">
        <v>23984</v>
      </c>
      <c r="D1461" s="9"/>
      <c r="E1461" s="9"/>
      <c r="F1461" s="9"/>
      <c r="G1461" s="10">
        <v>44958</v>
      </c>
      <c r="H1461" s="9" t="s">
        <v>23985</v>
      </c>
    </row>
    <row r="1462" spans="1:8" x14ac:dyDescent="0.35">
      <c r="A1462" t="s">
        <v>23986</v>
      </c>
      <c r="B1462" t="s">
        <v>23987</v>
      </c>
      <c r="C1462" t="s">
        <v>23988</v>
      </c>
      <c r="D1462" s="9" t="s">
        <v>23989</v>
      </c>
      <c r="E1462" s="9">
        <v>45464</v>
      </c>
      <c r="F1462" s="9" t="s">
        <v>38</v>
      </c>
      <c r="G1462" s="10">
        <v>44574</v>
      </c>
      <c r="H1462" s="9" t="s">
        <v>23990</v>
      </c>
    </row>
    <row r="1463" spans="1:8" x14ac:dyDescent="0.35">
      <c r="A1463" t="s">
        <v>23991</v>
      </c>
      <c r="B1463" t="s">
        <v>23992</v>
      </c>
      <c r="C1463" t="s">
        <v>23993</v>
      </c>
      <c r="D1463" s="9"/>
      <c r="E1463" s="9"/>
      <c r="F1463" s="9"/>
      <c r="G1463" s="10">
        <v>45469</v>
      </c>
      <c r="H1463" s="9" t="s">
        <v>16412</v>
      </c>
    </row>
    <row r="1464" spans="1:8" x14ac:dyDescent="0.35">
      <c r="A1464" t="s">
        <v>23994</v>
      </c>
      <c r="B1464" t="s">
        <v>23995</v>
      </c>
      <c r="C1464" t="s">
        <v>23996</v>
      </c>
      <c r="D1464" s="9"/>
      <c r="E1464" s="9"/>
      <c r="F1464" s="9"/>
      <c r="G1464" s="10">
        <v>44652</v>
      </c>
      <c r="H1464" s="9" t="s">
        <v>23997</v>
      </c>
    </row>
    <row r="1465" spans="1:8" x14ac:dyDescent="0.35">
      <c r="A1465" t="s">
        <v>23998</v>
      </c>
      <c r="B1465" t="s">
        <v>23999</v>
      </c>
      <c r="C1465" t="s">
        <v>24000</v>
      </c>
      <c r="D1465" s="9"/>
      <c r="E1465" s="9"/>
      <c r="F1465" s="9"/>
      <c r="G1465" s="10">
        <v>44846</v>
      </c>
      <c r="H1465" s="9" t="s">
        <v>24001</v>
      </c>
    </row>
    <row r="1466" spans="1:8" x14ac:dyDescent="0.35">
      <c r="A1466" t="s">
        <v>24002</v>
      </c>
      <c r="B1466" t="s">
        <v>24003</v>
      </c>
      <c r="C1466" t="s">
        <v>24004</v>
      </c>
      <c r="D1466" s="9"/>
      <c r="E1466" s="9"/>
      <c r="F1466" s="9"/>
      <c r="G1466" s="10">
        <v>44735</v>
      </c>
      <c r="H1466" s="9" t="s">
        <v>24005</v>
      </c>
    </row>
    <row r="1467" spans="1:8" x14ac:dyDescent="0.35">
      <c r="A1467" t="s">
        <v>24006</v>
      </c>
      <c r="B1467" t="s">
        <v>24007</v>
      </c>
      <c r="C1467" t="s">
        <v>24008</v>
      </c>
      <c r="D1467" s="9"/>
      <c r="E1467" s="9"/>
      <c r="F1467" s="9"/>
      <c r="G1467" s="10">
        <v>45469</v>
      </c>
      <c r="H1467" s="9" t="s">
        <v>24009</v>
      </c>
    </row>
    <row r="1468" spans="1:8" x14ac:dyDescent="0.35">
      <c r="A1468" t="s">
        <v>24010</v>
      </c>
      <c r="B1468" t="s">
        <v>24011</v>
      </c>
      <c r="C1468" t="s">
        <v>24012</v>
      </c>
      <c r="D1468" s="9"/>
      <c r="E1468" s="9"/>
      <c r="F1468" s="9"/>
      <c r="G1468" s="10">
        <v>44671</v>
      </c>
      <c r="H1468" s="9" t="s">
        <v>24013</v>
      </c>
    </row>
    <row r="1469" spans="1:8" x14ac:dyDescent="0.35">
      <c r="A1469" t="s">
        <v>24014</v>
      </c>
      <c r="B1469" t="s">
        <v>24015</v>
      </c>
      <c r="C1469" t="s">
        <v>24016</v>
      </c>
      <c r="D1469" s="9"/>
      <c r="E1469" s="9"/>
      <c r="F1469" s="9"/>
      <c r="G1469" s="10">
        <v>45177</v>
      </c>
      <c r="H1469" s="9" t="s">
        <v>24017</v>
      </c>
    </row>
    <row r="1470" spans="1:8" x14ac:dyDescent="0.35">
      <c r="A1470" t="s">
        <v>24018</v>
      </c>
      <c r="B1470" t="s">
        <v>24019</v>
      </c>
      <c r="C1470" t="s">
        <v>24020</v>
      </c>
      <c r="D1470" s="9" t="s">
        <v>693</v>
      </c>
      <c r="E1470" s="9">
        <v>45716</v>
      </c>
      <c r="F1470" s="9" t="s">
        <v>38</v>
      </c>
      <c r="G1470" s="10">
        <v>45469</v>
      </c>
      <c r="H1470" s="9" t="s">
        <v>17764</v>
      </c>
    </row>
    <row r="1471" spans="1:8" x14ac:dyDescent="0.35">
      <c r="A1471" t="s">
        <v>24021</v>
      </c>
      <c r="B1471" t="s">
        <v>24022</v>
      </c>
      <c r="C1471" t="s">
        <v>24023</v>
      </c>
      <c r="D1471" s="9"/>
      <c r="E1471" s="9"/>
      <c r="F1471" s="9"/>
      <c r="G1471" s="10">
        <v>44697</v>
      </c>
      <c r="H1471" s="9" t="s">
        <v>24024</v>
      </c>
    </row>
    <row r="1472" spans="1:8" x14ac:dyDescent="0.35">
      <c r="A1472" t="s">
        <v>24025</v>
      </c>
      <c r="B1472" t="s">
        <v>24026</v>
      </c>
      <c r="C1472" t="s">
        <v>24027</v>
      </c>
      <c r="D1472" s="9"/>
      <c r="E1472" s="9"/>
      <c r="F1472" s="9"/>
      <c r="G1472" s="10">
        <v>45469</v>
      </c>
      <c r="H1472" s="9" t="s">
        <v>24028</v>
      </c>
    </row>
    <row r="1473" spans="1:8" x14ac:dyDescent="0.35">
      <c r="A1473" t="s">
        <v>24029</v>
      </c>
      <c r="B1473" t="s">
        <v>24030</v>
      </c>
      <c r="C1473" t="s">
        <v>24031</v>
      </c>
      <c r="D1473" s="9"/>
      <c r="E1473" s="9"/>
      <c r="F1473" s="9"/>
      <c r="G1473" s="10">
        <v>44944</v>
      </c>
      <c r="H1473" s="9" t="s">
        <v>24032</v>
      </c>
    </row>
    <row r="1474" spans="1:8" x14ac:dyDescent="0.35">
      <c r="A1474" t="s">
        <v>24033</v>
      </c>
      <c r="B1474" t="s">
        <v>24034</v>
      </c>
      <c r="C1474" t="s">
        <v>24035</v>
      </c>
      <c r="D1474" s="9"/>
      <c r="E1474" s="9"/>
      <c r="F1474" s="9"/>
      <c r="G1474" s="10">
        <v>45091</v>
      </c>
      <c r="H1474" s="9" t="s">
        <v>24036</v>
      </c>
    </row>
    <row r="1475" spans="1:8" x14ac:dyDescent="0.35">
      <c r="A1475" t="s">
        <v>24037</v>
      </c>
      <c r="B1475" t="s">
        <v>24038</v>
      </c>
      <c r="C1475" t="s">
        <v>24039</v>
      </c>
      <c r="D1475" s="9"/>
      <c r="E1475" s="9"/>
      <c r="F1475" s="9"/>
      <c r="G1475" s="10">
        <v>45476</v>
      </c>
      <c r="H1475" s="9" t="s">
        <v>39</v>
      </c>
    </row>
    <row r="1476" spans="1:8" x14ac:dyDescent="0.35">
      <c r="A1476" t="s">
        <v>24040</v>
      </c>
      <c r="B1476" t="s">
        <v>24041</v>
      </c>
      <c r="C1476" t="s">
        <v>24042</v>
      </c>
      <c r="D1476" s="9"/>
      <c r="E1476" s="9"/>
      <c r="F1476" s="9"/>
      <c r="G1476" s="10">
        <v>45476</v>
      </c>
      <c r="H1476" s="9" t="s">
        <v>24043</v>
      </c>
    </row>
    <row r="1477" spans="1:8" x14ac:dyDescent="0.35">
      <c r="A1477" t="s">
        <v>24044</v>
      </c>
      <c r="B1477" t="s">
        <v>24045</v>
      </c>
      <c r="C1477" t="s">
        <v>24046</v>
      </c>
      <c r="D1477" s="9"/>
      <c r="E1477" s="9"/>
      <c r="F1477" s="9"/>
      <c r="G1477" s="10">
        <v>44739</v>
      </c>
      <c r="H1477" s="9" t="s">
        <v>24047</v>
      </c>
    </row>
    <row r="1478" spans="1:8" x14ac:dyDescent="0.35">
      <c r="A1478" t="s">
        <v>24048</v>
      </c>
      <c r="B1478" t="s">
        <v>24049</v>
      </c>
      <c r="C1478" t="s">
        <v>24050</v>
      </c>
      <c r="D1478" s="9"/>
      <c r="E1478" s="9"/>
      <c r="F1478" s="9"/>
      <c r="G1478" s="10">
        <v>44831</v>
      </c>
      <c r="H1478" s="9" t="s">
        <v>24051</v>
      </c>
    </row>
    <row r="1479" spans="1:8" x14ac:dyDescent="0.35">
      <c r="A1479" t="s">
        <v>24052</v>
      </c>
      <c r="B1479" t="s">
        <v>24053</v>
      </c>
      <c r="C1479" t="s">
        <v>24054</v>
      </c>
      <c r="D1479" s="9"/>
      <c r="E1479" s="9"/>
      <c r="F1479" s="9"/>
      <c r="G1479" s="10">
        <v>44831</v>
      </c>
      <c r="H1479" s="9" t="s">
        <v>23011</v>
      </c>
    </row>
    <row r="1480" spans="1:8" x14ac:dyDescent="0.35">
      <c r="A1480" t="s">
        <v>24055</v>
      </c>
      <c r="B1480" t="s">
        <v>24056</v>
      </c>
      <c r="C1480" t="s">
        <v>24057</v>
      </c>
      <c r="D1480" s="9"/>
      <c r="E1480" s="9"/>
      <c r="F1480" s="9"/>
      <c r="G1480" s="10">
        <v>45476</v>
      </c>
      <c r="H1480" s="9" t="s">
        <v>24058</v>
      </c>
    </row>
    <row r="1481" spans="1:8" x14ac:dyDescent="0.35">
      <c r="A1481" t="s">
        <v>24059</v>
      </c>
      <c r="B1481" t="s">
        <v>24060</v>
      </c>
      <c r="C1481" t="s">
        <v>24061</v>
      </c>
      <c r="D1481" s="9"/>
      <c r="E1481" s="9"/>
      <c r="F1481" s="9"/>
      <c r="G1481" s="10">
        <v>45476</v>
      </c>
      <c r="H1481" s="9" t="s">
        <v>42</v>
      </c>
    </row>
    <row r="1482" spans="1:8" x14ac:dyDescent="0.35">
      <c r="A1482" t="s">
        <v>24062</v>
      </c>
      <c r="B1482" t="s">
        <v>24063</v>
      </c>
      <c r="C1482" t="s">
        <v>24064</v>
      </c>
      <c r="D1482" s="9"/>
      <c r="E1482" s="9"/>
      <c r="F1482" s="9"/>
      <c r="G1482" s="10">
        <v>45364</v>
      </c>
      <c r="H1482" s="9" t="s">
        <v>24065</v>
      </c>
    </row>
    <row r="1483" spans="1:8" x14ac:dyDescent="0.35">
      <c r="A1483" t="s">
        <v>24066</v>
      </c>
      <c r="B1483" t="s">
        <v>24067</v>
      </c>
      <c r="C1483" t="s">
        <v>24068</v>
      </c>
      <c r="D1483" s="9"/>
      <c r="E1483" s="9"/>
      <c r="F1483" s="9"/>
      <c r="G1483" s="10">
        <v>45085</v>
      </c>
      <c r="H1483" s="9" t="s">
        <v>24069</v>
      </c>
    </row>
    <row r="1484" spans="1:8" x14ac:dyDescent="0.35">
      <c r="A1484" t="s">
        <v>24070</v>
      </c>
      <c r="B1484" t="s">
        <v>24071</v>
      </c>
      <c r="C1484" t="s">
        <v>24072</v>
      </c>
      <c r="D1484" s="9"/>
      <c r="E1484" s="9"/>
      <c r="F1484" s="9"/>
      <c r="G1484" s="10">
        <v>44719</v>
      </c>
      <c r="H1484" s="9" t="s">
        <v>16499</v>
      </c>
    </row>
    <row r="1485" spans="1:8" x14ac:dyDescent="0.35">
      <c r="A1485" t="s">
        <v>24073</v>
      </c>
      <c r="B1485" t="s">
        <v>24074</v>
      </c>
      <c r="C1485" t="s">
        <v>24075</v>
      </c>
      <c r="D1485" s="9"/>
      <c r="E1485" s="9"/>
      <c r="F1485" s="9"/>
      <c r="G1485" s="10">
        <v>44975</v>
      </c>
      <c r="H1485" s="9" t="s">
        <v>24076</v>
      </c>
    </row>
    <row r="1486" spans="1:8" x14ac:dyDescent="0.35">
      <c r="A1486" t="s">
        <v>24077</v>
      </c>
      <c r="B1486" t="s">
        <v>24078</v>
      </c>
      <c r="C1486" t="s">
        <v>24079</v>
      </c>
      <c r="D1486" s="9"/>
      <c r="E1486" s="9"/>
      <c r="F1486" s="9"/>
      <c r="G1486" s="10">
        <v>44726</v>
      </c>
      <c r="H1486" s="9" t="s">
        <v>24080</v>
      </c>
    </row>
    <row r="1487" spans="1:8" x14ac:dyDescent="0.35">
      <c r="A1487" t="s">
        <v>24081</v>
      </c>
      <c r="B1487" t="s">
        <v>24082</v>
      </c>
      <c r="C1487" t="s">
        <v>24083</v>
      </c>
      <c r="D1487" s="9"/>
      <c r="E1487" s="9"/>
      <c r="F1487" s="9"/>
      <c r="G1487" s="10">
        <v>44847</v>
      </c>
      <c r="H1487" s="9" t="s">
        <v>24084</v>
      </c>
    </row>
    <row r="1488" spans="1:8" x14ac:dyDescent="0.35">
      <c r="A1488" t="s">
        <v>24085</v>
      </c>
      <c r="B1488" t="s">
        <v>24086</v>
      </c>
      <c r="C1488" t="s">
        <v>24087</v>
      </c>
      <c r="D1488" s="9"/>
      <c r="E1488" s="9"/>
      <c r="F1488" s="9"/>
      <c r="G1488" s="10">
        <v>44746</v>
      </c>
      <c r="H1488" s="9" t="s">
        <v>24088</v>
      </c>
    </row>
    <row r="1489" spans="1:8" x14ac:dyDescent="0.35">
      <c r="A1489" t="s">
        <v>24089</v>
      </c>
      <c r="B1489" t="s">
        <v>24090</v>
      </c>
      <c r="C1489" t="s">
        <v>24091</v>
      </c>
      <c r="D1489" s="9" t="s">
        <v>629</v>
      </c>
      <c r="E1489" s="9">
        <v>45083</v>
      </c>
      <c r="F1489" s="9" t="s">
        <v>38</v>
      </c>
      <c r="G1489" s="10">
        <v>44832</v>
      </c>
      <c r="H1489" s="9" t="s">
        <v>24092</v>
      </c>
    </row>
    <row r="1490" spans="1:8" x14ac:dyDescent="0.35">
      <c r="A1490" t="s">
        <v>24093</v>
      </c>
      <c r="B1490" t="s">
        <v>24094</v>
      </c>
      <c r="C1490" t="s">
        <v>24095</v>
      </c>
      <c r="D1490" s="9" t="s">
        <v>24096</v>
      </c>
      <c r="E1490" s="9">
        <v>45489</v>
      </c>
      <c r="F1490" s="9" t="s">
        <v>38</v>
      </c>
      <c r="G1490" s="10">
        <v>44746</v>
      </c>
      <c r="H1490" s="9" t="s">
        <v>24097</v>
      </c>
    </row>
    <row r="1491" spans="1:8" x14ac:dyDescent="0.35">
      <c r="A1491" t="s">
        <v>24098</v>
      </c>
      <c r="B1491" t="s">
        <v>24099</v>
      </c>
      <c r="C1491" t="s">
        <v>24100</v>
      </c>
      <c r="D1491" s="9" t="s">
        <v>24101</v>
      </c>
      <c r="E1491" s="9">
        <v>44813</v>
      </c>
      <c r="F1491" s="9" t="s">
        <v>44</v>
      </c>
      <c r="G1491" s="10">
        <v>44728</v>
      </c>
      <c r="H1491" s="9" t="s">
        <v>24102</v>
      </c>
    </row>
    <row r="1492" spans="1:8" x14ac:dyDescent="0.35">
      <c r="A1492" t="s">
        <v>24103</v>
      </c>
      <c r="B1492" t="s">
        <v>24104</v>
      </c>
      <c r="C1492" t="s">
        <v>24105</v>
      </c>
      <c r="D1492" s="9" t="s">
        <v>41</v>
      </c>
      <c r="E1492" s="9">
        <v>45783</v>
      </c>
      <c r="F1492" s="9" t="s">
        <v>38</v>
      </c>
      <c r="G1492" s="10">
        <v>44837</v>
      </c>
      <c r="H1492" s="9" t="s">
        <v>24106</v>
      </c>
    </row>
    <row r="1493" spans="1:8" x14ac:dyDescent="0.35">
      <c r="A1493" t="s">
        <v>24107</v>
      </c>
      <c r="B1493" t="s">
        <v>24108</v>
      </c>
      <c r="C1493" t="s">
        <v>24109</v>
      </c>
      <c r="D1493" s="9" t="s">
        <v>24110</v>
      </c>
      <c r="E1493" s="9">
        <v>44855</v>
      </c>
      <c r="F1493" s="9" t="s">
        <v>38</v>
      </c>
      <c r="G1493" s="10">
        <v>44844</v>
      </c>
      <c r="H1493" s="9" t="s">
        <v>24111</v>
      </c>
    </row>
    <row r="1494" spans="1:8" x14ac:dyDescent="0.35">
      <c r="A1494" t="s">
        <v>24112</v>
      </c>
      <c r="B1494" t="s">
        <v>24113</v>
      </c>
      <c r="C1494" t="s">
        <v>19374</v>
      </c>
      <c r="D1494" s="9" t="s">
        <v>24114</v>
      </c>
      <c r="E1494" s="9">
        <v>45135</v>
      </c>
      <c r="F1494" s="9" t="s">
        <v>38</v>
      </c>
      <c r="G1494" s="10">
        <v>44743</v>
      </c>
      <c r="H1494" s="9" t="s">
        <v>24115</v>
      </c>
    </row>
    <row r="1495" spans="1:8" x14ac:dyDescent="0.35">
      <c r="A1495" t="s">
        <v>24116</v>
      </c>
      <c r="B1495" t="s">
        <v>24117</v>
      </c>
      <c r="C1495" t="s">
        <v>24118</v>
      </c>
      <c r="D1495" s="9"/>
      <c r="E1495" s="9"/>
      <c r="F1495" s="9"/>
      <c r="G1495" s="10">
        <v>44861</v>
      </c>
      <c r="H1495" s="9" t="s">
        <v>24119</v>
      </c>
    </row>
    <row r="1496" spans="1:8" x14ac:dyDescent="0.35">
      <c r="A1496" t="s">
        <v>24120</v>
      </c>
      <c r="B1496" t="s">
        <v>24121</v>
      </c>
      <c r="C1496" t="s">
        <v>24122</v>
      </c>
      <c r="D1496" s="9" t="s">
        <v>21717</v>
      </c>
      <c r="E1496" s="9">
        <v>45813</v>
      </c>
      <c r="F1496" s="9" t="s">
        <v>38</v>
      </c>
      <c r="G1496" s="10">
        <v>45369</v>
      </c>
      <c r="H1496" s="9" t="s">
        <v>24123</v>
      </c>
    </row>
    <row r="1497" spans="1:8" x14ac:dyDescent="0.35">
      <c r="A1497" t="s">
        <v>24124</v>
      </c>
      <c r="B1497" t="s">
        <v>24125</v>
      </c>
      <c r="C1497" t="s">
        <v>24126</v>
      </c>
      <c r="D1497" s="9" t="s">
        <v>17224</v>
      </c>
      <c r="E1497" s="9">
        <v>44883</v>
      </c>
      <c r="F1497" s="9" t="s">
        <v>38</v>
      </c>
      <c r="G1497" s="10">
        <v>44837</v>
      </c>
      <c r="H1497" s="9" t="s">
        <v>17525</v>
      </c>
    </row>
    <row r="1498" spans="1:8" x14ac:dyDescent="0.35">
      <c r="A1498" t="s">
        <v>24127</v>
      </c>
      <c r="B1498" t="s">
        <v>24128</v>
      </c>
      <c r="C1498" t="s">
        <v>24129</v>
      </c>
      <c r="D1498" s="9"/>
      <c r="E1498" s="9"/>
      <c r="F1498" s="9"/>
      <c r="G1498" s="10">
        <v>44734</v>
      </c>
      <c r="H1498" s="9" t="s">
        <v>19197</v>
      </c>
    </row>
    <row r="1499" spans="1:8" x14ac:dyDescent="0.35">
      <c r="A1499" t="s">
        <v>24130</v>
      </c>
      <c r="B1499" t="s">
        <v>24131</v>
      </c>
      <c r="C1499" t="s">
        <v>24132</v>
      </c>
      <c r="D1499" s="9"/>
      <c r="E1499" s="9"/>
      <c r="F1499" s="9"/>
      <c r="G1499" s="10">
        <v>44582</v>
      </c>
      <c r="H1499" s="9" t="s">
        <v>24133</v>
      </c>
    </row>
    <row r="1500" spans="1:8" x14ac:dyDescent="0.35">
      <c r="A1500" t="s">
        <v>24134</v>
      </c>
      <c r="B1500" t="s">
        <v>24135</v>
      </c>
      <c r="C1500" t="s">
        <v>24136</v>
      </c>
      <c r="D1500" s="9"/>
      <c r="E1500" s="9"/>
      <c r="F1500" s="9"/>
      <c r="G1500" s="10">
        <v>45362</v>
      </c>
      <c r="H1500" s="9" t="s">
        <v>24137</v>
      </c>
    </row>
    <row r="1501" spans="1:8" x14ac:dyDescent="0.35">
      <c r="A1501" t="s">
        <v>24138</v>
      </c>
      <c r="B1501" t="s">
        <v>24139</v>
      </c>
      <c r="C1501" t="s">
        <v>24039</v>
      </c>
      <c r="D1501" s="9"/>
      <c r="E1501" s="9"/>
      <c r="F1501" s="9"/>
      <c r="G1501" s="10">
        <v>45476</v>
      </c>
      <c r="H1501" s="9" t="s">
        <v>39</v>
      </c>
    </row>
    <row r="1502" spans="1:8" x14ac:dyDescent="0.35">
      <c r="A1502" t="s">
        <v>24141</v>
      </c>
      <c r="B1502" t="s">
        <v>24142</v>
      </c>
      <c r="C1502" t="s">
        <v>24143</v>
      </c>
      <c r="D1502" s="9"/>
      <c r="E1502" s="9"/>
      <c r="F1502" s="9"/>
      <c r="G1502" s="10">
        <v>45476</v>
      </c>
      <c r="H1502" s="9" t="s">
        <v>24144</v>
      </c>
    </row>
    <row r="1503" spans="1:8" x14ac:dyDescent="0.35">
      <c r="A1503" t="s">
        <v>24145</v>
      </c>
      <c r="B1503" t="s">
        <v>24146</v>
      </c>
      <c r="C1503" t="s">
        <v>24147</v>
      </c>
      <c r="D1503" s="9"/>
      <c r="E1503" s="9"/>
      <c r="F1503" s="9"/>
      <c r="G1503" s="10">
        <v>44725</v>
      </c>
      <c r="H1503" s="9" t="s">
        <v>24148</v>
      </c>
    </row>
    <row r="1504" spans="1:8" x14ac:dyDescent="0.35">
      <c r="A1504" t="s">
        <v>24149</v>
      </c>
      <c r="B1504" t="s">
        <v>24150</v>
      </c>
      <c r="C1504" t="s">
        <v>20638</v>
      </c>
      <c r="D1504" s="9" t="s">
        <v>24151</v>
      </c>
      <c r="E1504" s="9">
        <v>44805</v>
      </c>
      <c r="F1504" s="9" t="s">
        <v>38</v>
      </c>
      <c r="G1504" s="10">
        <v>44733</v>
      </c>
      <c r="H1504" s="9" t="s">
        <v>20640</v>
      </c>
    </row>
    <row r="1505" spans="1:8" x14ac:dyDescent="0.35">
      <c r="A1505" t="s">
        <v>24152</v>
      </c>
      <c r="B1505" t="s">
        <v>24153</v>
      </c>
      <c r="C1505" t="s">
        <v>24154</v>
      </c>
      <c r="D1505" s="9"/>
      <c r="E1505" s="9"/>
      <c r="F1505" s="9"/>
      <c r="G1505" s="10">
        <v>44580</v>
      </c>
      <c r="H1505" s="9" t="s">
        <v>24155</v>
      </c>
    </row>
    <row r="1506" spans="1:8" x14ac:dyDescent="0.35">
      <c r="A1506" t="s">
        <v>24156</v>
      </c>
      <c r="B1506" t="s">
        <v>24157</v>
      </c>
      <c r="C1506" t="s">
        <v>24158</v>
      </c>
      <c r="D1506" s="9"/>
      <c r="E1506" s="9"/>
      <c r="F1506" s="9"/>
      <c r="G1506" s="10">
        <v>44630</v>
      </c>
      <c r="H1506" s="9" t="s">
        <v>24159</v>
      </c>
    </row>
    <row r="1507" spans="1:8" x14ac:dyDescent="0.35">
      <c r="A1507" t="s">
        <v>24160</v>
      </c>
      <c r="B1507" t="s">
        <v>24161</v>
      </c>
      <c r="C1507" t="s">
        <v>24162</v>
      </c>
      <c r="D1507" s="9"/>
      <c r="E1507" s="9"/>
      <c r="F1507" s="9"/>
      <c r="G1507" s="10">
        <v>44837</v>
      </c>
      <c r="H1507" s="9" t="s">
        <v>24163</v>
      </c>
    </row>
    <row r="1508" spans="1:8" x14ac:dyDescent="0.35">
      <c r="A1508" t="s">
        <v>24164</v>
      </c>
      <c r="B1508" t="s">
        <v>24165</v>
      </c>
      <c r="C1508" t="s">
        <v>24166</v>
      </c>
      <c r="D1508" s="9" t="s">
        <v>15805</v>
      </c>
      <c r="E1508" s="9">
        <v>45373</v>
      </c>
      <c r="F1508" s="9" t="s">
        <v>38</v>
      </c>
      <c r="G1508" s="10">
        <v>45238</v>
      </c>
      <c r="H1508" s="9" t="s">
        <v>24167</v>
      </c>
    </row>
    <row r="1509" spans="1:8" x14ac:dyDescent="0.35">
      <c r="A1509" t="s">
        <v>24168</v>
      </c>
      <c r="B1509" t="s">
        <v>24169</v>
      </c>
      <c r="C1509" t="s">
        <v>24170</v>
      </c>
      <c r="D1509" s="9"/>
      <c r="E1509" s="9"/>
      <c r="F1509" s="9"/>
      <c r="G1509" s="10">
        <v>45061</v>
      </c>
      <c r="H1509" s="9" t="s">
        <v>24171</v>
      </c>
    </row>
    <row r="1510" spans="1:8" x14ac:dyDescent="0.35">
      <c r="A1510" t="s">
        <v>24172</v>
      </c>
      <c r="B1510" t="s">
        <v>24173</v>
      </c>
      <c r="C1510" t="s">
        <v>24174</v>
      </c>
      <c r="D1510" s="9" t="s">
        <v>24175</v>
      </c>
      <c r="E1510" s="9">
        <v>45327</v>
      </c>
      <c r="F1510" s="9" t="s">
        <v>38</v>
      </c>
      <c r="G1510" s="10">
        <v>44832</v>
      </c>
      <c r="H1510" s="9" t="s">
        <v>18408</v>
      </c>
    </row>
    <row r="1511" spans="1:8" x14ac:dyDescent="0.35">
      <c r="A1511" t="s">
        <v>24176</v>
      </c>
      <c r="B1511" t="s">
        <v>24177</v>
      </c>
      <c r="C1511" t="s">
        <v>24178</v>
      </c>
      <c r="D1511" s="9"/>
      <c r="E1511" s="9"/>
      <c r="F1511" s="9"/>
      <c r="G1511" s="10">
        <v>45399</v>
      </c>
      <c r="H1511" s="9" t="s">
        <v>24179</v>
      </c>
    </row>
    <row r="1512" spans="1:8" x14ac:dyDescent="0.35">
      <c r="A1512" t="s">
        <v>24180</v>
      </c>
      <c r="B1512" t="s">
        <v>24181</v>
      </c>
      <c r="C1512" t="s">
        <v>24182</v>
      </c>
      <c r="D1512" s="9"/>
      <c r="E1512" s="9"/>
      <c r="F1512" s="9"/>
      <c r="G1512" s="10">
        <v>44630</v>
      </c>
      <c r="H1512" s="9" t="s">
        <v>24183</v>
      </c>
    </row>
    <row r="1513" spans="1:8" x14ac:dyDescent="0.35">
      <c r="A1513" t="s">
        <v>24184</v>
      </c>
      <c r="B1513" t="s">
        <v>24185</v>
      </c>
      <c r="C1513" t="s">
        <v>24186</v>
      </c>
      <c r="D1513" s="9"/>
      <c r="E1513" s="9"/>
      <c r="F1513" s="9"/>
      <c r="G1513" s="10">
        <v>44741</v>
      </c>
      <c r="H1513" s="9" t="s">
        <v>24187</v>
      </c>
    </row>
    <row r="1514" spans="1:8" x14ac:dyDescent="0.35">
      <c r="A1514" t="s">
        <v>24188</v>
      </c>
      <c r="B1514" t="s">
        <v>24189</v>
      </c>
      <c r="C1514" t="s">
        <v>24190</v>
      </c>
      <c r="D1514" s="9" t="s">
        <v>629</v>
      </c>
      <c r="E1514" s="9">
        <v>45722</v>
      </c>
      <c r="F1514" s="9" t="s">
        <v>38</v>
      </c>
      <c r="G1514" s="10">
        <v>44830</v>
      </c>
      <c r="H1514" s="9" t="s">
        <v>24191</v>
      </c>
    </row>
    <row r="1515" spans="1:8" x14ac:dyDescent="0.35">
      <c r="A1515" t="s">
        <v>24192</v>
      </c>
      <c r="B1515" t="s">
        <v>24193</v>
      </c>
      <c r="C1515" t="s">
        <v>24194</v>
      </c>
      <c r="D1515" s="9"/>
      <c r="E1515" s="9"/>
      <c r="F1515" s="9"/>
      <c r="G1515" s="10">
        <v>44712</v>
      </c>
      <c r="H1515" s="9" t="s">
        <v>24195</v>
      </c>
    </row>
    <row r="1516" spans="1:8" x14ac:dyDescent="0.35">
      <c r="A1516" t="s">
        <v>24196</v>
      </c>
      <c r="B1516" t="s">
        <v>24197</v>
      </c>
      <c r="C1516" t="s">
        <v>40</v>
      </c>
      <c r="D1516" s="9"/>
      <c r="E1516" s="9"/>
      <c r="F1516" s="9"/>
      <c r="G1516" s="10">
        <v>44713</v>
      </c>
      <c r="H1516" s="9" t="s">
        <v>24198</v>
      </c>
    </row>
    <row r="1517" spans="1:8" x14ac:dyDescent="0.35">
      <c r="A1517" t="s">
        <v>24199</v>
      </c>
      <c r="B1517" t="s">
        <v>24200</v>
      </c>
      <c r="C1517" t="s">
        <v>40</v>
      </c>
      <c r="D1517" s="9"/>
      <c r="E1517" s="9"/>
      <c r="F1517" s="9"/>
      <c r="G1517" s="10">
        <v>45086</v>
      </c>
      <c r="H1517" s="9" t="s">
        <v>24201</v>
      </c>
    </row>
    <row r="1518" spans="1:8" x14ac:dyDescent="0.35">
      <c r="A1518" t="s">
        <v>24202</v>
      </c>
      <c r="B1518" t="s">
        <v>24203</v>
      </c>
      <c r="C1518" t="s">
        <v>40</v>
      </c>
      <c r="D1518" s="9"/>
      <c r="E1518" s="9"/>
      <c r="F1518" s="9"/>
      <c r="G1518" s="10">
        <v>44571</v>
      </c>
      <c r="H1518" s="9" t="s">
        <v>24204</v>
      </c>
    </row>
    <row r="1519" spans="1:8" x14ac:dyDescent="0.35">
      <c r="A1519" t="s">
        <v>24205</v>
      </c>
      <c r="B1519" t="s">
        <v>24206</v>
      </c>
      <c r="C1519" t="s">
        <v>40</v>
      </c>
      <c r="D1519" s="9"/>
      <c r="E1519" s="9"/>
      <c r="F1519" s="9"/>
      <c r="G1519" s="10">
        <v>45471</v>
      </c>
      <c r="H1519" s="9" t="s">
        <v>24207</v>
      </c>
    </row>
    <row r="1520" spans="1:8" x14ac:dyDescent="0.35">
      <c r="A1520" t="s">
        <v>24208</v>
      </c>
      <c r="B1520" t="s">
        <v>24209</v>
      </c>
      <c r="C1520" t="s">
        <v>26055</v>
      </c>
      <c r="D1520" s="9"/>
      <c r="E1520" s="9"/>
      <c r="F1520" s="9"/>
      <c r="G1520" s="10">
        <v>45471</v>
      </c>
      <c r="H1520" s="9" t="s">
        <v>24210</v>
      </c>
    </row>
    <row r="1521" spans="1:8" x14ac:dyDescent="0.35">
      <c r="A1521" t="s">
        <v>24211</v>
      </c>
      <c r="B1521" t="s">
        <v>24212</v>
      </c>
      <c r="C1521" t="s">
        <v>26056</v>
      </c>
      <c r="D1521" s="9" t="s">
        <v>26057</v>
      </c>
      <c r="E1521" s="9">
        <v>44719</v>
      </c>
      <c r="F1521" s="9" t="s">
        <v>38</v>
      </c>
      <c r="G1521" s="10">
        <v>44649</v>
      </c>
      <c r="H1521" s="9" t="s">
        <v>24213</v>
      </c>
    </row>
    <row r="1522" spans="1:8" x14ac:dyDescent="0.35">
      <c r="A1522" t="s">
        <v>24214</v>
      </c>
      <c r="B1522" t="s">
        <v>24215</v>
      </c>
      <c r="C1522" t="s">
        <v>26058</v>
      </c>
      <c r="D1522" s="9"/>
      <c r="E1522" s="9"/>
      <c r="F1522" s="9"/>
      <c r="G1522" s="10">
        <v>45310</v>
      </c>
      <c r="H1522" s="9" t="s">
        <v>24216</v>
      </c>
    </row>
    <row r="1523" spans="1:8" x14ac:dyDescent="0.35">
      <c r="A1523" t="s">
        <v>24217</v>
      </c>
      <c r="B1523" t="s">
        <v>24218</v>
      </c>
      <c r="C1523" t="s">
        <v>24219</v>
      </c>
      <c r="D1523" s="9"/>
      <c r="E1523" s="9"/>
      <c r="F1523" s="9"/>
      <c r="G1523" s="10">
        <v>44876</v>
      </c>
      <c r="H1523" s="9" t="s">
        <v>24220</v>
      </c>
    </row>
    <row r="1524" spans="1:8" x14ac:dyDescent="0.35">
      <c r="A1524" t="s">
        <v>24221</v>
      </c>
      <c r="B1524" t="s">
        <v>24222</v>
      </c>
      <c r="C1524" t="s">
        <v>24223</v>
      </c>
      <c r="D1524" s="9"/>
      <c r="E1524" s="9"/>
      <c r="F1524" s="9"/>
      <c r="G1524" s="10">
        <v>45470</v>
      </c>
      <c r="H1524" s="9" t="s">
        <v>24224</v>
      </c>
    </row>
    <row r="1525" spans="1:8" x14ac:dyDescent="0.35">
      <c r="A1525" t="s">
        <v>24225</v>
      </c>
      <c r="B1525" t="s">
        <v>24226</v>
      </c>
      <c r="C1525" t="s">
        <v>24227</v>
      </c>
      <c r="D1525" s="9" t="s">
        <v>24228</v>
      </c>
      <c r="E1525" s="9">
        <v>45594</v>
      </c>
      <c r="F1525" s="9" t="s">
        <v>38</v>
      </c>
      <c r="G1525" s="10">
        <v>44932</v>
      </c>
      <c r="H1525" s="9" t="s">
        <v>24229</v>
      </c>
    </row>
    <row r="1526" spans="1:8" x14ac:dyDescent="0.35">
      <c r="A1526" t="s">
        <v>24230</v>
      </c>
      <c r="B1526" t="s">
        <v>24231</v>
      </c>
      <c r="C1526" t="s">
        <v>24232</v>
      </c>
      <c r="D1526" s="9"/>
      <c r="E1526" s="9"/>
      <c r="F1526" s="9"/>
      <c r="G1526" s="10">
        <v>44699</v>
      </c>
      <c r="H1526" s="9" t="s">
        <v>24233</v>
      </c>
    </row>
    <row r="1527" spans="1:8" x14ac:dyDescent="0.35">
      <c r="A1527" t="s">
        <v>24234</v>
      </c>
      <c r="B1527" t="s">
        <v>24235</v>
      </c>
      <c r="C1527" t="s">
        <v>24236</v>
      </c>
      <c r="D1527" s="9"/>
      <c r="E1527" s="9"/>
      <c r="F1527" s="9"/>
      <c r="G1527" s="10">
        <v>45471</v>
      </c>
      <c r="H1527" s="9" t="s">
        <v>24237</v>
      </c>
    </row>
    <row r="1528" spans="1:8" x14ac:dyDescent="0.35">
      <c r="A1528" t="s">
        <v>24238</v>
      </c>
      <c r="B1528" t="s">
        <v>24239</v>
      </c>
      <c r="C1528" t="s">
        <v>24240</v>
      </c>
      <c r="D1528" s="9" t="s">
        <v>695</v>
      </c>
      <c r="E1528" s="9">
        <v>45243</v>
      </c>
      <c r="F1528" s="9" t="s">
        <v>38</v>
      </c>
      <c r="G1528" s="10">
        <v>45097</v>
      </c>
      <c r="H1528" s="9" t="s">
        <v>24241</v>
      </c>
    </row>
    <row r="1529" spans="1:8" x14ac:dyDescent="0.35">
      <c r="A1529" t="s">
        <v>24242</v>
      </c>
      <c r="B1529" t="s">
        <v>24243</v>
      </c>
      <c r="C1529" t="s">
        <v>24244</v>
      </c>
      <c r="D1529" s="9"/>
      <c r="E1529" s="9"/>
      <c r="F1529" s="9"/>
      <c r="G1529" s="10">
        <v>45471</v>
      </c>
      <c r="H1529" s="9" t="s">
        <v>24245</v>
      </c>
    </row>
    <row r="1530" spans="1:8" x14ac:dyDescent="0.35">
      <c r="A1530" t="s">
        <v>24246</v>
      </c>
      <c r="B1530" t="s">
        <v>24247</v>
      </c>
      <c r="C1530" t="s">
        <v>24248</v>
      </c>
      <c r="D1530" s="9"/>
      <c r="E1530" s="9"/>
      <c r="F1530" s="9"/>
      <c r="G1530" s="10">
        <v>44929</v>
      </c>
      <c r="H1530" s="9" t="s">
        <v>24249</v>
      </c>
    </row>
    <row r="1531" spans="1:8" x14ac:dyDescent="0.35">
      <c r="A1531" t="s">
        <v>24250</v>
      </c>
      <c r="B1531" t="s">
        <v>24251</v>
      </c>
      <c r="C1531" t="s">
        <v>24252</v>
      </c>
      <c r="D1531" s="9"/>
      <c r="E1531" s="9"/>
      <c r="F1531" s="9"/>
      <c r="G1531" s="10">
        <v>44833</v>
      </c>
      <c r="H1531" s="9" t="s">
        <v>24253</v>
      </c>
    </row>
    <row r="1532" spans="1:8" x14ac:dyDescent="0.35">
      <c r="A1532" t="s">
        <v>24254</v>
      </c>
      <c r="B1532" t="s">
        <v>24255</v>
      </c>
      <c r="C1532" t="s">
        <v>24256</v>
      </c>
      <c r="D1532" s="9"/>
      <c r="E1532" s="9"/>
      <c r="F1532" s="9"/>
      <c r="G1532" s="10">
        <v>45402</v>
      </c>
      <c r="H1532" s="9" t="s">
        <v>24257</v>
      </c>
    </row>
    <row r="1533" spans="1:8" x14ac:dyDescent="0.35">
      <c r="A1533" t="s">
        <v>24258</v>
      </c>
      <c r="B1533" t="s">
        <v>24259</v>
      </c>
      <c r="C1533" t="s">
        <v>24260</v>
      </c>
      <c r="D1533" s="9"/>
      <c r="E1533" s="9"/>
      <c r="F1533" s="9"/>
      <c r="G1533" s="10">
        <v>45078</v>
      </c>
      <c r="H1533" s="9" t="s">
        <v>24261</v>
      </c>
    </row>
    <row r="1534" spans="1:8" x14ac:dyDescent="0.35">
      <c r="A1534" t="s">
        <v>24262</v>
      </c>
      <c r="B1534" t="s">
        <v>24263</v>
      </c>
      <c r="C1534" t="s">
        <v>24264</v>
      </c>
      <c r="D1534" s="9"/>
      <c r="E1534" s="9"/>
      <c r="F1534" s="9"/>
      <c r="G1534" s="10">
        <v>45471</v>
      </c>
      <c r="H1534" s="9" t="s">
        <v>24265</v>
      </c>
    </row>
    <row r="1535" spans="1:8" x14ac:dyDescent="0.35">
      <c r="A1535" t="s">
        <v>24266</v>
      </c>
      <c r="B1535" t="s">
        <v>24267</v>
      </c>
      <c r="C1535" t="s">
        <v>24268</v>
      </c>
      <c r="D1535" s="9" t="s">
        <v>21440</v>
      </c>
      <c r="E1535" s="9">
        <v>45645</v>
      </c>
      <c r="F1535" s="9" t="s">
        <v>38</v>
      </c>
      <c r="G1535" s="10">
        <v>44742</v>
      </c>
      <c r="H1535" s="9" t="s">
        <v>24269</v>
      </c>
    </row>
    <row r="1536" spans="1:8" x14ac:dyDescent="0.35">
      <c r="A1536" t="s">
        <v>24270</v>
      </c>
      <c r="B1536" t="s">
        <v>24271</v>
      </c>
      <c r="C1536" t="s">
        <v>24272</v>
      </c>
      <c r="D1536" s="9"/>
      <c r="E1536" s="9"/>
      <c r="F1536" s="9"/>
      <c r="G1536" s="10">
        <v>45089</v>
      </c>
      <c r="H1536" s="9" t="s">
        <v>24273</v>
      </c>
    </row>
    <row r="1537" spans="1:8" x14ac:dyDescent="0.35">
      <c r="A1537" t="s">
        <v>24274</v>
      </c>
      <c r="B1537" t="s">
        <v>24275</v>
      </c>
      <c r="C1537" t="s">
        <v>24276</v>
      </c>
      <c r="D1537" s="9"/>
      <c r="E1537" s="9"/>
      <c r="F1537" s="9"/>
      <c r="G1537" s="10">
        <v>45471</v>
      </c>
      <c r="H1537" s="9" t="s">
        <v>24277</v>
      </c>
    </row>
    <row r="1538" spans="1:8" x14ac:dyDescent="0.35">
      <c r="A1538" t="s">
        <v>24278</v>
      </c>
      <c r="B1538" t="s">
        <v>24279</v>
      </c>
      <c r="C1538" t="s">
        <v>24280</v>
      </c>
      <c r="D1538" s="9"/>
      <c r="E1538" s="9"/>
      <c r="F1538" s="9"/>
      <c r="G1538" s="10">
        <v>45477</v>
      </c>
      <c r="H1538" s="9" t="s">
        <v>24281</v>
      </c>
    </row>
    <row r="1539" spans="1:8" x14ac:dyDescent="0.35">
      <c r="A1539" t="s">
        <v>24282</v>
      </c>
      <c r="B1539" t="s">
        <v>24283</v>
      </c>
      <c r="C1539" t="s">
        <v>24284</v>
      </c>
      <c r="D1539" s="9" t="s">
        <v>24285</v>
      </c>
      <c r="E1539" s="9">
        <v>45629</v>
      </c>
      <c r="F1539" s="9" t="s">
        <v>38</v>
      </c>
      <c r="G1539" s="10">
        <v>45197</v>
      </c>
      <c r="H1539" s="9" t="s">
        <v>24286</v>
      </c>
    </row>
    <row r="1540" spans="1:8" x14ac:dyDescent="0.35">
      <c r="A1540" t="s">
        <v>24287</v>
      </c>
      <c r="B1540" t="s">
        <v>24288</v>
      </c>
      <c r="C1540" t="s">
        <v>24289</v>
      </c>
      <c r="D1540" s="9"/>
      <c r="E1540" s="9"/>
      <c r="F1540" s="9"/>
      <c r="G1540" s="10">
        <v>44840</v>
      </c>
      <c r="H1540" s="9" t="s">
        <v>24290</v>
      </c>
    </row>
    <row r="1541" spans="1:8" x14ac:dyDescent="0.35">
      <c r="A1541" t="s">
        <v>24291</v>
      </c>
      <c r="B1541" t="s">
        <v>24292</v>
      </c>
      <c r="C1541" t="s">
        <v>24293</v>
      </c>
      <c r="D1541" s="9"/>
      <c r="E1541" s="9"/>
      <c r="F1541" s="9"/>
      <c r="G1541" s="10">
        <v>45478</v>
      </c>
      <c r="H1541" s="9" t="s">
        <v>19197</v>
      </c>
    </row>
    <row r="1542" spans="1:8" x14ac:dyDescent="0.35">
      <c r="A1542" t="s">
        <v>24294</v>
      </c>
      <c r="B1542" t="s">
        <v>24295</v>
      </c>
      <c r="C1542" t="s">
        <v>24296</v>
      </c>
      <c r="D1542" s="9"/>
      <c r="E1542" s="9"/>
      <c r="F1542" s="9"/>
      <c r="G1542" s="10">
        <v>45155</v>
      </c>
      <c r="H1542" s="9" t="s">
        <v>16295</v>
      </c>
    </row>
    <row r="1543" spans="1:8" x14ac:dyDescent="0.35">
      <c r="A1543" t="s">
        <v>24297</v>
      </c>
      <c r="B1543" t="s">
        <v>24298</v>
      </c>
      <c r="C1543" t="s">
        <v>24299</v>
      </c>
      <c r="D1543" s="9"/>
      <c r="E1543" s="9"/>
      <c r="F1543" s="9"/>
      <c r="G1543" s="10">
        <v>45107</v>
      </c>
      <c r="H1543" s="9" t="s">
        <v>24300</v>
      </c>
    </row>
    <row r="1544" spans="1:8" x14ac:dyDescent="0.35">
      <c r="A1544" t="s">
        <v>24301</v>
      </c>
      <c r="B1544" t="s">
        <v>24302</v>
      </c>
      <c r="C1544" t="s">
        <v>24303</v>
      </c>
      <c r="D1544" s="9"/>
      <c r="E1544" s="9"/>
      <c r="F1544" s="9"/>
      <c r="G1544" s="10">
        <v>45477</v>
      </c>
      <c r="H1544" s="9" t="s">
        <v>24304</v>
      </c>
    </row>
    <row r="1545" spans="1:8" x14ac:dyDescent="0.35">
      <c r="A1545" t="s">
        <v>24305</v>
      </c>
      <c r="B1545" t="s">
        <v>24306</v>
      </c>
      <c r="C1545" t="s">
        <v>24307</v>
      </c>
      <c r="D1545" s="9"/>
      <c r="E1545" s="9"/>
      <c r="F1545" s="9"/>
      <c r="G1545" s="10">
        <v>45101</v>
      </c>
      <c r="H1545" s="9" t="s">
        <v>24308</v>
      </c>
    </row>
    <row r="1546" spans="1:8" x14ac:dyDescent="0.35">
      <c r="A1546" t="s">
        <v>24309</v>
      </c>
      <c r="B1546" t="s">
        <v>24310</v>
      </c>
      <c r="C1546" t="s">
        <v>24284</v>
      </c>
      <c r="D1546" s="9" t="s">
        <v>24311</v>
      </c>
      <c r="E1546" s="9">
        <v>45744</v>
      </c>
      <c r="F1546" s="9" t="s">
        <v>38</v>
      </c>
      <c r="G1546" s="10">
        <v>45188</v>
      </c>
      <c r="H1546" s="9" t="s">
        <v>24286</v>
      </c>
    </row>
    <row r="1547" spans="1:8" x14ac:dyDescent="0.35">
      <c r="A1547" t="s">
        <v>24312</v>
      </c>
      <c r="B1547" t="s">
        <v>24313</v>
      </c>
      <c r="C1547" t="s">
        <v>24314</v>
      </c>
      <c r="D1547" s="9"/>
      <c r="E1547" s="9"/>
      <c r="F1547" s="9"/>
      <c r="G1547" s="10">
        <v>44839</v>
      </c>
      <c r="H1547" s="9" t="s">
        <v>24315</v>
      </c>
    </row>
    <row r="1548" spans="1:8" x14ac:dyDescent="0.35">
      <c r="A1548" t="s">
        <v>24316</v>
      </c>
      <c r="B1548" t="s">
        <v>24317</v>
      </c>
      <c r="C1548" t="s">
        <v>24314</v>
      </c>
      <c r="D1548" s="9"/>
      <c r="E1548" s="9"/>
      <c r="F1548" s="9"/>
      <c r="G1548" s="10">
        <v>44839</v>
      </c>
      <c r="H1548" s="9" t="s">
        <v>24315</v>
      </c>
    </row>
    <row r="1549" spans="1:8" x14ac:dyDescent="0.35">
      <c r="A1549" t="s">
        <v>24318</v>
      </c>
      <c r="B1549" t="s">
        <v>24319</v>
      </c>
      <c r="C1549" t="s">
        <v>24320</v>
      </c>
      <c r="D1549" s="9"/>
      <c r="E1549" s="9"/>
      <c r="F1549" s="9"/>
      <c r="G1549" s="10">
        <v>44845</v>
      </c>
      <c r="H1549" s="9" t="s">
        <v>24321</v>
      </c>
    </row>
    <row r="1550" spans="1:8" x14ac:dyDescent="0.35">
      <c r="A1550" t="s">
        <v>24322</v>
      </c>
      <c r="B1550" t="s">
        <v>24323</v>
      </c>
      <c r="C1550" t="s">
        <v>24284</v>
      </c>
      <c r="D1550" s="9" t="s">
        <v>24285</v>
      </c>
      <c r="E1550" s="9">
        <v>45639</v>
      </c>
      <c r="F1550" s="9" t="s">
        <v>38</v>
      </c>
      <c r="G1550" s="10">
        <v>45103</v>
      </c>
      <c r="H1550" s="9" t="s">
        <v>24286</v>
      </c>
    </row>
    <row r="1551" spans="1:8" x14ac:dyDescent="0.35">
      <c r="A1551" t="s">
        <v>24324</v>
      </c>
      <c r="B1551" t="s">
        <v>24325</v>
      </c>
      <c r="C1551" t="s">
        <v>24326</v>
      </c>
      <c r="D1551" s="9"/>
      <c r="E1551" s="9"/>
      <c r="F1551" s="9"/>
      <c r="G1551" s="10">
        <v>44945</v>
      </c>
      <c r="H1551" s="9" t="s">
        <v>24327</v>
      </c>
    </row>
    <row r="1552" spans="1:8" x14ac:dyDescent="0.35">
      <c r="A1552" t="s">
        <v>24328</v>
      </c>
      <c r="B1552" t="s">
        <v>24329</v>
      </c>
      <c r="C1552" t="s">
        <v>20699</v>
      </c>
      <c r="D1552" s="9"/>
      <c r="E1552" s="9"/>
      <c r="F1552" s="9"/>
      <c r="G1552" s="10">
        <v>45477</v>
      </c>
      <c r="H1552" s="9" t="s">
        <v>20700</v>
      </c>
    </row>
    <row r="1553" spans="1:8" x14ac:dyDescent="0.35">
      <c r="A1553" t="s">
        <v>24330</v>
      </c>
      <c r="B1553" t="s">
        <v>24331</v>
      </c>
      <c r="C1553" t="s">
        <v>24332</v>
      </c>
      <c r="D1553" s="9"/>
      <c r="E1553" s="9"/>
      <c r="F1553" s="9"/>
      <c r="G1553" s="10">
        <v>45477</v>
      </c>
      <c r="H1553" s="9" t="s">
        <v>39</v>
      </c>
    </row>
    <row r="1554" spans="1:8" x14ac:dyDescent="0.35">
      <c r="A1554" t="s">
        <v>24333</v>
      </c>
      <c r="B1554" t="s">
        <v>24334</v>
      </c>
      <c r="C1554" t="s">
        <v>24335</v>
      </c>
      <c r="D1554" s="9"/>
      <c r="E1554" s="9"/>
      <c r="F1554" s="9"/>
      <c r="G1554" s="10">
        <v>45085</v>
      </c>
      <c r="H1554" s="9" t="s">
        <v>24336</v>
      </c>
    </row>
    <row r="1555" spans="1:8" x14ac:dyDescent="0.35">
      <c r="A1555" t="s">
        <v>24337</v>
      </c>
      <c r="B1555" t="s">
        <v>24338</v>
      </c>
      <c r="C1555" t="s">
        <v>24339</v>
      </c>
      <c r="D1555" s="9" t="s">
        <v>16205</v>
      </c>
      <c r="E1555" s="9">
        <v>45394</v>
      </c>
      <c r="F1555" s="9" t="s">
        <v>38</v>
      </c>
      <c r="G1555" s="10">
        <v>44720</v>
      </c>
      <c r="H1555" s="9" t="s">
        <v>24340</v>
      </c>
    </row>
    <row r="1556" spans="1:8" x14ac:dyDescent="0.35">
      <c r="A1556" t="s">
        <v>24341</v>
      </c>
      <c r="B1556" t="s">
        <v>24342</v>
      </c>
      <c r="C1556" t="s">
        <v>24343</v>
      </c>
      <c r="D1556" s="9"/>
      <c r="E1556" s="9"/>
      <c r="F1556" s="9"/>
      <c r="G1556" s="10">
        <v>45111</v>
      </c>
      <c r="H1556" s="9" t="s">
        <v>18412</v>
      </c>
    </row>
    <row r="1557" spans="1:8" x14ac:dyDescent="0.35">
      <c r="A1557" t="s">
        <v>24344</v>
      </c>
      <c r="B1557" t="s">
        <v>24345</v>
      </c>
      <c r="C1557" t="s">
        <v>24346</v>
      </c>
      <c r="D1557" s="9" t="s">
        <v>17325</v>
      </c>
      <c r="E1557" s="9">
        <v>45590</v>
      </c>
      <c r="F1557" s="9" t="s">
        <v>38</v>
      </c>
      <c r="G1557" s="10">
        <v>44736</v>
      </c>
      <c r="H1557" s="9" t="s">
        <v>24347</v>
      </c>
    </row>
    <row r="1558" spans="1:8" x14ac:dyDescent="0.35">
      <c r="A1558" t="s">
        <v>24348</v>
      </c>
      <c r="B1558" t="s">
        <v>24349</v>
      </c>
      <c r="C1558" t="s">
        <v>24350</v>
      </c>
      <c r="D1558" s="9"/>
      <c r="E1558" s="9"/>
      <c r="F1558" s="9"/>
      <c r="G1558" s="10">
        <v>44720</v>
      </c>
      <c r="H1558" s="9" t="s">
        <v>24351</v>
      </c>
    </row>
    <row r="1559" spans="1:8" x14ac:dyDescent="0.35">
      <c r="A1559" t="s">
        <v>24352</v>
      </c>
      <c r="B1559" t="s">
        <v>24353</v>
      </c>
      <c r="C1559" t="s">
        <v>24354</v>
      </c>
      <c r="D1559" s="9"/>
      <c r="E1559" s="9"/>
      <c r="F1559" s="9"/>
      <c r="G1559" s="10">
        <v>45085</v>
      </c>
      <c r="H1559" s="9" t="s">
        <v>24355</v>
      </c>
    </row>
    <row r="1560" spans="1:8" x14ac:dyDescent="0.35">
      <c r="A1560" t="s">
        <v>24356</v>
      </c>
      <c r="B1560" t="s">
        <v>24357</v>
      </c>
      <c r="C1560" t="s">
        <v>24358</v>
      </c>
      <c r="D1560" s="9"/>
      <c r="E1560" s="9"/>
      <c r="F1560" s="9"/>
      <c r="G1560" s="10">
        <v>44736</v>
      </c>
      <c r="H1560" s="9" t="s">
        <v>24359</v>
      </c>
    </row>
    <row r="1561" spans="1:8" x14ac:dyDescent="0.35">
      <c r="A1561" t="s">
        <v>24360</v>
      </c>
      <c r="B1561" t="s">
        <v>24361</v>
      </c>
      <c r="C1561" t="s">
        <v>24362</v>
      </c>
      <c r="D1561" s="9"/>
      <c r="E1561" s="9"/>
      <c r="F1561" s="9"/>
      <c r="G1561" s="10">
        <v>44587</v>
      </c>
      <c r="H1561" s="9" t="s">
        <v>24363</v>
      </c>
    </row>
    <row r="1562" spans="1:8" x14ac:dyDescent="0.35">
      <c r="A1562" t="s">
        <v>24364</v>
      </c>
      <c r="B1562" t="s">
        <v>24365</v>
      </c>
      <c r="C1562" t="s">
        <v>24366</v>
      </c>
      <c r="D1562" s="9"/>
      <c r="E1562" s="9"/>
      <c r="F1562" s="9"/>
      <c r="G1562" s="10">
        <v>45121</v>
      </c>
      <c r="H1562" s="9" t="s">
        <v>24286</v>
      </c>
    </row>
    <row r="1563" spans="1:8" x14ac:dyDescent="0.35">
      <c r="A1563" t="s">
        <v>24367</v>
      </c>
      <c r="B1563" t="s">
        <v>24368</v>
      </c>
      <c r="C1563" t="s">
        <v>24369</v>
      </c>
      <c r="D1563" s="9"/>
      <c r="E1563" s="9"/>
      <c r="F1563" s="9"/>
      <c r="G1563" s="10">
        <v>44865</v>
      </c>
      <c r="H1563" s="9" t="s">
        <v>24370</v>
      </c>
    </row>
    <row r="1564" spans="1:8" x14ac:dyDescent="0.35">
      <c r="A1564" t="s">
        <v>24371</v>
      </c>
      <c r="B1564" t="s">
        <v>24372</v>
      </c>
      <c r="C1564" t="s">
        <v>24373</v>
      </c>
      <c r="D1564" s="9" t="s">
        <v>24374</v>
      </c>
      <c r="E1564" s="9">
        <v>45639</v>
      </c>
      <c r="F1564" s="9" t="s">
        <v>38</v>
      </c>
      <c r="G1564" s="10">
        <v>45477</v>
      </c>
      <c r="H1564" s="9" t="s">
        <v>24375</v>
      </c>
    </row>
    <row r="1565" spans="1:8" x14ac:dyDescent="0.35">
      <c r="A1565" t="s">
        <v>24376</v>
      </c>
      <c r="B1565" t="s">
        <v>24377</v>
      </c>
      <c r="C1565" t="s">
        <v>24378</v>
      </c>
      <c r="D1565" s="9"/>
      <c r="E1565" s="9"/>
      <c r="F1565" s="9"/>
      <c r="G1565" s="10">
        <v>44736</v>
      </c>
      <c r="H1565" s="9" t="s">
        <v>39</v>
      </c>
    </row>
    <row r="1566" spans="1:8" x14ac:dyDescent="0.35">
      <c r="A1566" t="s">
        <v>24379</v>
      </c>
      <c r="B1566" t="s">
        <v>24380</v>
      </c>
      <c r="C1566" t="s">
        <v>24381</v>
      </c>
      <c r="D1566" s="9"/>
      <c r="E1566" s="9"/>
      <c r="F1566" s="9"/>
      <c r="G1566" s="10">
        <v>45088</v>
      </c>
      <c r="H1566" s="9" t="s">
        <v>24382</v>
      </c>
    </row>
    <row r="1567" spans="1:8" x14ac:dyDescent="0.35">
      <c r="A1567" t="s">
        <v>24383</v>
      </c>
      <c r="B1567" t="s">
        <v>24384</v>
      </c>
      <c r="C1567" t="s">
        <v>24385</v>
      </c>
      <c r="D1567" s="9"/>
      <c r="E1567" s="9"/>
      <c r="F1567" s="9"/>
      <c r="G1567" s="10">
        <v>45478</v>
      </c>
      <c r="H1567" s="9" t="s">
        <v>24386</v>
      </c>
    </row>
    <row r="1568" spans="1:8" x14ac:dyDescent="0.35">
      <c r="A1568" t="s">
        <v>24387</v>
      </c>
      <c r="B1568" t="s">
        <v>24388</v>
      </c>
      <c r="C1568" t="s">
        <v>24389</v>
      </c>
      <c r="D1568" s="9" t="s">
        <v>15805</v>
      </c>
      <c r="E1568" s="9">
        <v>45180</v>
      </c>
      <c r="F1568" s="9" t="s">
        <v>38</v>
      </c>
      <c r="G1568" s="10">
        <v>45118</v>
      </c>
      <c r="H1568" s="9" t="s">
        <v>24390</v>
      </c>
    </row>
    <row r="1569" spans="1:8" x14ac:dyDescent="0.35">
      <c r="A1569" t="s">
        <v>24391</v>
      </c>
      <c r="B1569" t="s">
        <v>24392</v>
      </c>
      <c r="C1569" t="s">
        <v>24393</v>
      </c>
      <c r="D1569" s="9"/>
      <c r="E1569" s="9"/>
      <c r="F1569" s="9"/>
      <c r="G1569" s="10">
        <v>45483</v>
      </c>
      <c r="H1569" s="9" t="s">
        <v>24394</v>
      </c>
    </row>
    <row r="1570" spans="1:8" x14ac:dyDescent="0.35">
      <c r="A1570" t="s">
        <v>24395</v>
      </c>
      <c r="B1570" t="s">
        <v>24396</v>
      </c>
      <c r="C1570" t="s">
        <v>24397</v>
      </c>
      <c r="D1570" s="9"/>
      <c r="E1570" s="9"/>
      <c r="F1570" s="9"/>
      <c r="G1570" s="10">
        <v>45219</v>
      </c>
      <c r="H1570" s="9" t="s">
        <v>24398</v>
      </c>
    </row>
    <row r="1571" spans="1:8" x14ac:dyDescent="0.35">
      <c r="A1571" t="s">
        <v>24399</v>
      </c>
      <c r="B1571" t="s">
        <v>24400</v>
      </c>
      <c r="C1571" t="s">
        <v>24401</v>
      </c>
      <c r="D1571" s="9"/>
      <c r="E1571" s="9"/>
      <c r="F1571" s="9"/>
      <c r="G1571" s="10">
        <v>45063</v>
      </c>
      <c r="H1571" s="9" t="s">
        <v>24402</v>
      </c>
    </row>
    <row r="1572" spans="1:8" x14ac:dyDescent="0.35">
      <c r="A1572" t="s">
        <v>24403</v>
      </c>
      <c r="B1572" t="s">
        <v>24404</v>
      </c>
      <c r="C1572" t="s">
        <v>24405</v>
      </c>
      <c r="D1572" s="9"/>
      <c r="E1572" s="9"/>
      <c r="F1572" s="9"/>
      <c r="G1572" s="10">
        <v>44978</v>
      </c>
      <c r="H1572" s="9" t="s">
        <v>24406</v>
      </c>
    </row>
    <row r="1573" spans="1:8" x14ac:dyDescent="0.35">
      <c r="A1573" t="s">
        <v>24407</v>
      </c>
      <c r="B1573" t="s">
        <v>24408</v>
      </c>
      <c r="C1573" t="s">
        <v>24409</v>
      </c>
      <c r="D1573" s="9"/>
      <c r="E1573" s="9"/>
      <c r="F1573" s="9"/>
      <c r="G1573" s="10">
        <v>45483</v>
      </c>
      <c r="H1573" s="9" t="s">
        <v>24410</v>
      </c>
    </row>
    <row r="1574" spans="1:8" x14ac:dyDescent="0.35">
      <c r="A1574" t="s">
        <v>24411</v>
      </c>
      <c r="B1574" t="s">
        <v>24412</v>
      </c>
      <c r="C1574" t="s">
        <v>24413</v>
      </c>
      <c r="D1574" s="9"/>
      <c r="E1574" s="9"/>
      <c r="F1574" s="9"/>
      <c r="G1574" s="10">
        <v>45050</v>
      </c>
      <c r="H1574" s="9" t="s">
        <v>24414</v>
      </c>
    </row>
    <row r="1575" spans="1:8" x14ac:dyDescent="0.35">
      <c r="A1575" t="s">
        <v>24415</v>
      </c>
      <c r="B1575" t="s">
        <v>24416</v>
      </c>
      <c r="C1575" t="s">
        <v>24417</v>
      </c>
      <c r="D1575" s="9"/>
      <c r="E1575" s="9"/>
      <c r="F1575" s="9"/>
      <c r="G1575" s="10">
        <v>45484</v>
      </c>
      <c r="H1575" s="9" t="s">
        <v>24418</v>
      </c>
    </row>
    <row r="1576" spans="1:8" x14ac:dyDescent="0.35">
      <c r="A1576" t="s">
        <v>24419</v>
      </c>
      <c r="B1576" t="s">
        <v>24420</v>
      </c>
      <c r="C1576" t="s">
        <v>24421</v>
      </c>
      <c r="D1576" s="9"/>
      <c r="E1576" s="9"/>
      <c r="F1576" s="9"/>
      <c r="G1576" s="10">
        <v>45118</v>
      </c>
      <c r="H1576" s="9" t="s">
        <v>24422</v>
      </c>
    </row>
    <row r="1577" spans="1:8" x14ac:dyDescent="0.35">
      <c r="A1577" t="s">
        <v>24423</v>
      </c>
      <c r="B1577" t="s">
        <v>24424</v>
      </c>
      <c r="C1577" t="s">
        <v>24425</v>
      </c>
      <c r="D1577" s="9"/>
      <c r="E1577" s="9"/>
      <c r="F1577" s="9"/>
      <c r="G1577" s="10">
        <v>44599</v>
      </c>
      <c r="H1577" s="9" t="s">
        <v>24426</v>
      </c>
    </row>
    <row r="1578" spans="1:8" x14ac:dyDescent="0.35">
      <c r="A1578" t="s">
        <v>24427</v>
      </c>
      <c r="B1578" t="s">
        <v>24428</v>
      </c>
      <c r="C1578" t="s">
        <v>24429</v>
      </c>
      <c r="D1578" s="9"/>
      <c r="E1578" s="9"/>
      <c r="F1578" s="9"/>
      <c r="G1578" s="10">
        <v>44942</v>
      </c>
      <c r="H1578" s="9" t="s">
        <v>24430</v>
      </c>
    </row>
    <row r="1579" spans="1:8" x14ac:dyDescent="0.35">
      <c r="A1579" t="s">
        <v>24431</v>
      </c>
      <c r="B1579" t="s">
        <v>24432</v>
      </c>
      <c r="C1579" t="s">
        <v>24433</v>
      </c>
      <c r="D1579" s="9"/>
      <c r="E1579" s="9"/>
      <c r="F1579" s="9"/>
      <c r="G1579" s="10">
        <v>45483</v>
      </c>
      <c r="H1579" s="9" t="s">
        <v>24434</v>
      </c>
    </row>
    <row r="1580" spans="1:8" x14ac:dyDescent="0.35">
      <c r="A1580" t="s">
        <v>24435</v>
      </c>
      <c r="B1580" t="s">
        <v>24436</v>
      </c>
      <c r="C1580" t="s">
        <v>24437</v>
      </c>
      <c r="D1580" s="9" t="s">
        <v>24438</v>
      </c>
      <c r="E1580" s="9">
        <v>45828</v>
      </c>
      <c r="F1580" s="9" t="s">
        <v>38</v>
      </c>
      <c r="G1580" s="10">
        <v>44726</v>
      </c>
      <c r="H1580" s="9" t="s">
        <v>24439</v>
      </c>
    </row>
    <row r="1581" spans="1:8" x14ac:dyDescent="0.35">
      <c r="A1581" t="s">
        <v>24440</v>
      </c>
      <c r="B1581" t="s">
        <v>24441</v>
      </c>
      <c r="C1581" t="s">
        <v>24442</v>
      </c>
      <c r="D1581" s="9"/>
      <c r="E1581" s="9"/>
      <c r="F1581" s="9"/>
      <c r="G1581" s="10">
        <v>44726</v>
      </c>
      <c r="H1581" s="9" t="s">
        <v>24443</v>
      </c>
    </row>
    <row r="1582" spans="1:8" x14ac:dyDescent="0.35">
      <c r="A1582" t="s">
        <v>24444</v>
      </c>
      <c r="B1582" t="s">
        <v>24445</v>
      </c>
      <c r="C1582" t="s">
        <v>24446</v>
      </c>
      <c r="D1582" s="9" t="s">
        <v>591</v>
      </c>
      <c r="E1582" s="9">
        <v>45408</v>
      </c>
      <c r="F1582" s="9" t="s">
        <v>38</v>
      </c>
      <c r="G1582" s="10">
        <v>44673</v>
      </c>
      <c r="H1582" s="9" t="s">
        <v>24447</v>
      </c>
    </row>
    <row r="1583" spans="1:8" x14ac:dyDescent="0.35">
      <c r="A1583" t="s">
        <v>24448</v>
      </c>
      <c r="B1583" t="s">
        <v>24449</v>
      </c>
      <c r="C1583" t="s">
        <v>24450</v>
      </c>
      <c r="D1583" s="9"/>
      <c r="E1583" s="9"/>
      <c r="F1583" s="9"/>
      <c r="G1583" s="10">
        <v>45483</v>
      </c>
      <c r="H1583" s="9" t="s">
        <v>24451</v>
      </c>
    </row>
    <row r="1584" spans="1:8" x14ac:dyDescent="0.35">
      <c r="A1584" t="s">
        <v>24452</v>
      </c>
      <c r="B1584" t="s">
        <v>24453</v>
      </c>
      <c r="C1584" t="s">
        <v>24454</v>
      </c>
      <c r="D1584" s="9" t="s">
        <v>41</v>
      </c>
      <c r="E1584" s="9">
        <v>45476</v>
      </c>
      <c r="F1584" s="9" t="s">
        <v>38</v>
      </c>
      <c r="G1584" s="10">
        <v>45173</v>
      </c>
      <c r="H1584" s="9" t="s">
        <v>24455</v>
      </c>
    </row>
    <row r="1585" spans="1:8" x14ac:dyDescent="0.35">
      <c r="A1585" t="s">
        <v>24456</v>
      </c>
      <c r="B1585" t="s">
        <v>24457</v>
      </c>
      <c r="C1585" t="s">
        <v>24458</v>
      </c>
      <c r="D1585" s="9"/>
      <c r="E1585" s="9"/>
      <c r="F1585" s="9"/>
      <c r="G1585" s="10">
        <v>44753</v>
      </c>
      <c r="H1585" s="9" t="s">
        <v>24459</v>
      </c>
    </row>
    <row r="1586" spans="1:8" x14ac:dyDescent="0.35">
      <c r="A1586" t="s">
        <v>24460</v>
      </c>
      <c r="B1586" t="s">
        <v>24461</v>
      </c>
      <c r="C1586" t="s">
        <v>24462</v>
      </c>
      <c r="D1586" s="9"/>
      <c r="E1586" s="9"/>
      <c r="F1586" s="9"/>
      <c r="G1586" s="10">
        <v>44754</v>
      </c>
      <c r="H1586" s="9" t="s">
        <v>24463</v>
      </c>
    </row>
    <row r="1587" spans="1:8" x14ac:dyDescent="0.35">
      <c r="A1587" t="s">
        <v>24464</v>
      </c>
      <c r="B1587" t="s">
        <v>24465</v>
      </c>
      <c r="C1587" t="s">
        <v>24466</v>
      </c>
      <c r="D1587" s="9"/>
      <c r="E1587" s="9"/>
      <c r="F1587" s="9"/>
      <c r="G1587" s="10">
        <v>45113</v>
      </c>
      <c r="H1587" s="9" t="s">
        <v>24467</v>
      </c>
    </row>
    <row r="1588" spans="1:8" x14ac:dyDescent="0.35">
      <c r="A1588" t="s">
        <v>24468</v>
      </c>
      <c r="B1588" t="s">
        <v>24469</v>
      </c>
      <c r="C1588" t="s">
        <v>24470</v>
      </c>
      <c r="D1588" s="9"/>
      <c r="E1588" s="9"/>
      <c r="F1588" s="9"/>
      <c r="G1588" s="10">
        <v>45483</v>
      </c>
      <c r="H1588" s="9" t="s">
        <v>17446</v>
      </c>
    </row>
    <row r="1589" spans="1:8" x14ac:dyDescent="0.35">
      <c r="A1589" t="s">
        <v>24471</v>
      </c>
      <c r="B1589" t="s">
        <v>24472</v>
      </c>
      <c r="C1589" t="s">
        <v>24473</v>
      </c>
      <c r="D1589" s="9"/>
      <c r="E1589" s="9"/>
      <c r="F1589" s="9"/>
      <c r="G1589" s="10">
        <v>45107</v>
      </c>
      <c r="H1589" s="9" t="s">
        <v>24474</v>
      </c>
    </row>
    <row r="1590" spans="1:8" x14ac:dyDescent="0.35">
      <c r="A1590" t="s">
        <v>24475</v>
      </c>
      <c r="B1590" t="s">
        <v>24476</v>
      </c>
      <c r="C1590" t="s">
        <v>24477</v>
      </c>
      <c r="D1590" s="9"/>
      <c r="E1590" s="9"/>
      <c r="F1590" s="9"/>
      <c r="G1590" s="10">
        <v>45484</v>
      </c>
      <c r="H1590" s="9" t="s">
        <v>24478</v>
      </c>
    </row>
    <row r="1591" spans="1:8" x14ac:dyDescent="0.35">
      <c r="A1591" t="s">
        <v>24479</v>
      </c>
      <c r="B1591" t="s">
        <v>24480</v>
      </c>
      <c r="C1591" t="s">
        <v>24481</v>
      </c>
      <c r="D1591" s="9"/>
      <c r="E1591" s="9"/>
      <c r="F1591" s="9"/>
      <c r="G1591" s="10">
        <v>45104</v>
      </c>
      <c r="H1591" s="9" t="s">
        <v>24482</v>
      </c>
    </row>
    <row r="1592" spans="1:8" x14ac:dyDescent="0.35">
      <c r="A1592" t="s">
        <v>24483</v>
      </c>
      <c r="B1592" t="s">
        <v>24484</v>
      </c>
      <c r="C1592" t="s">
        <v>24481</v>
      </c>
      <c r="D1592" s="9"/>
      <c r="E1592" s="9"/>
      <c r="F1592" s="9"/>
      <c r="G1592" s="10">
        <v>45104</v>
      </c>
      <c r="H1592" s="9" t="s">
        <v>24482</v>
      </c>
    </row>
    <row r="1593" spans="1:8" x14ac:dyDescent="0.35">
      <c r="A1593" t="s">
        <v>24485</v>
      </c>
      <c r="B1593" t="s">
        <v>24486</v>
      </c>
      <c r="C1593" t="s">
        <v>24487</v>
      </c>
      <c r="D1593" s="9"/>
      <c r="E1593" s="9"/>
      <c r="F1593" s="9"/>
      <c r="G1593" s="10">
        <v>44867</v>
      </c>
      <c r="H1593" s="9" t="s">
        <v>24426</v>
      </c>
    </row>
    <row r="1594" spans="1:8" x14ac:dyDescent="0.35">
      <c r="A1594" t="s">
        <v>24488</v>
      </c>
      <c r="B1594" t="s">
        <v>24489</v>
      </c>
      <c r="C1594" t="s">
        <v>24490</v>
      </c>
      <c r="D1594" s="9"/>
      <c r="E1594" s="9"/>
      <c r="F1594" s="9"/>
      <c r="G1594" s="10">
        <v>45483</v>
      </c>
      <c r="H1594" s="9" t="s">
        <v>24491</v>
      </c>
    </row>
    <row r="1595" spans="1:8" x14ac:dyDescent="0.35">
      <c r="A1595" t="s">
        <v>24492</v>
      </c>
      <c r="B1595" t="s">
        <v>24493</v>
      </c>
      <c r="C1595" t="s">
        <v>24494</v>
      </c>
      <c r="D1595" s="9"/>
      <c r="E1595" s="9"/>
      <c r="F1595" s="9"/>
      <c r="G1595" s="10">
        <v>45483</v>
      </c>
      <c r="H1595" s="9" t="s">
        <v>24495</v>
      </c>
    </row>
    <row r="1596" spans="1:8" x14ac:dyDescent="0.35">
      <c r="A1596" t="s">
        <v>24496</v>
      </c>
      <c r="B1596" t="s">
        <v>24497</v>
      </c>
      <c r="C1596" t="s">
        <v>24498</v>
      </c>
      <c r="D1596" s="9"/>
      <c r="E1596" s="9"/>
      <c r="F1596" s="9"/>
      <c r="G1596" s="10">
        <v>44736</v>
      </c>
      <c r="H1596" s="9" t="s">
        <v>24499</v>
      </c>
    </row>
    <row r="1597" spans="1:8" x14ac:dyDescent="0.35">
      <c r="A1597" t="s">
        <v>24500</v>
      </c>
      <c r="B1597" t="s">
        <v>24501</v>
      </c>
      <c r="C1597" t="s">
        <v>24502</v>
      </c>
      <c r="D1597" s="9"/>
      <c r="E1597" s="9"/>
      <c r="F1597" s="9"/>
      <c r="G1597" s="10">
        <v>45483</v>
      </c>
      <c r="H1597" s="9" t="s">
        <v>19597</v>
      </c>
    </row>
    <row r="1598" spans="1:8" x14ac:dyDescent="0.35">
      <c r="A1598" t="s">
        <v>24503</v>
      </c>
      <c r="B1598" t="s">
        <v>24504</v>
      </c>
      <c r="C1598" t="s">
        <v>24505</v>
      </c>
      <c r="D1598" s="9"/>
      <c r="E1598" s="9"/>
      <c r="F1598" s="9"/>
      <c r="G1598" s="10">
        <v>45091</v>
      </c>
      <c r="H1598" s="9" t="s">
        <v>24506</v>
      </c>
    </row>
    <row r="1599" spans="1:8" x14ac:dyDescent="0.35">
      <c r="A1599" t="s">
        <v>24507</v>
      </c>
      <c r="B1599" t="s">
        <v>24508</v>
      </c>
      <c r="C1599" t="s">
        <v>24509</v>
      </c>
      <c r="D1599" s="9"/>
      <c r="E1599" s="9"/>
      <c r="F1599" s="9"/>
      <c r="G1599" s="10">
        <v>45321</v>
      </c>
      <c r="H1599" s="9" t="s">
        <v>24510</v>
      </c>
    </row>
    <row r="1600" spans="1:8" x14ac:dyDescent="0.35">
      <c r="A1600" t="s">
        <v>24511</v>
      </c>
      <c r="B1600" t="s">
        <v>24512</v>
      </c>
      <c r="C1600" t="s">
        <v>24513</v>
      </c>
      <c r="D1600" s="9"/>
      <c r="E1600" s="9"/>
      <c r="F1600" s="9"/>
      <c r="G1600" s="10">
        <v>45484</v>
      </c>
      <c r="H1600" s="9" t="s">
        <v>24514</v>
      </c>
    </row>
    <row r="1601" spans="1:8" x14ac:dyDescent="0.35">
      <c r="A1601" t="s">
        <v>24515</v>
      </c>
      <c r="B1601" t="s">
        <v>24516</v>
      </c>
      <c r="C1601" t="s">
        <v>24425</v>
      </c>
      <c r="D1601" s="9" t="s">
        <v>24517</v>
      </c>
      <c r="E1601" s="9">
        <v>44799</v>
      </c>
      <c r="F1601" s="9" t="s">
        <v>38</v>
      </c>
      <c r="G1601" s="10">
        <v>44692</v>
      </c>
      <c r="H1601" s="9" t="s">
        <v>24426</v>
      </c>
    </row>
    <row r="1602" spans="1:8" x14ac:dyDescent="0.35">
      <c r="A1602" t="s">
        <v>24518</v>
      </c>
      <c r="B1602" t="s">
        <v>24519</v>
      </c>
      <c r="C1602" t="s">
        <v>24425</v>
      </c>
      <c r="D1602" s="9"/>
      <c r="E1602" s="9"/>
      <c r="F1602" s="9"/>
      <c r="G1602" s="10">
        <v>44662</v>
      </c>
      <c r="H1602" s="9" t="s">
        <v>24426</v>
      </c>
    </row>
    <row r="1603" spans="1:8" x14ac:dyDescent="0.35">
      <c r="A1603" t="s">
        <v>24520</v>
      </c>
      <c r="B1603" t="s">
        <v>24521</v>
      </c>
      <c r="C1603" t="s">
        <v>24522</v>
      </c>
      <c r="D1603" s="9"/>
      <c r="E1603" s="9"/>
      <c r="F1603" s="9"/>
      <c r="G1603" s="10">
        <v>44963</v>
      </c>
      <c r="H1603" s="9" t="s">
        <v>24523</v>
      </c>
    </row>
    <row r="1604" spans="1:8" x14ac:dyDescent="0.35">
      <c r="A1604" t="s">
        <v>24524</v>
      </c>
      <c r="B1604" t="s">
        <v>24525</v>
      </c>
      <c r="C1604" t="s">
        <v>24526</v>
      </c>
      <c r="D1604" s="9"/>
      <c r="E1604" s="9"/>
      <c r="F1604" s="9"/>
      <c r="G1604" s="10">
        <v>44741</v>
      </c>
      <c r="H1604" s="9" t="s">
        <v>24527</v>
      </c>
    </row>
    <row r="1605" spans="1:8" x14ac:dyDescent="0.35">
      <c r="A1605" t="s">
        <v>24528</v>
      </c>
      <c r="B1605" t="s">
        <v>24529</v>
      </c>
      <c r="C1605" t="s">
        <v>24530</v>
      </c>
      <c r="D1605" s="9" t="s">
        <v>21197</v>
      </c>
      <c r="E1605" s="9">
        <v>45827</v>
      </c>
      <c r="F1605" s="9" t="s">
        <v>38</v>
      </c>
      <c r="G1605" s="10">
        <v>45117</v>
      </c>
      <c r="H1605" s="9" t="s">
        <v>16796</v>
      </c>
    </row>
    <row r="1606" spans="1:8" x14ac:dyDescent="0.35">
      <c r="A1606" t="s">
        <v>24531</v>
      </c>
      <c r="B1606" t="s">
        <v>24532</v>
      </c>
      <c r="C1606" t="s">
        <v>24533</v>
      </c>
      <c r="D1606" s="9"/>
      <c r="E1606" s="9"/>
      <c r="F1606" s="9"/>
      <c r="G1606" s="10">
        <v>45101</v>
      </c>
      <c r="H1606" s="9" t="s">
        <v>24534</v>
      </c>
    </row>
    <row r="1607" spans="1:8" x14ac:dyDescent="0.35">
      <c r="A1607" t="s">
        <v>24535</v>
      </c>
      <c r="B1607" t="s">
        <v>24536</v>
      </c>
      <c r="C1607" t="s">
        <v>24537</v>
      </c>
      <c r="D1607" s="9"/>
      <c r="E1607" s="9"/>
      <c r="F1607" s="9"/>
      <c r="G1607" s="10">
        <v>44851</v>
      </c>
      <c r="H1607" s="9" t="s">
        <v>24538</v>
      </c>
    </row>
    <row r="1608" spans="1:8" x14ac:dyDescent="0.35">
      <c r="A1608" t="s">
        <v>24539</v>
      </c>
      <c r="B1608" t="s">
        <v>24540</v>
      </c>
      <c r="C1608" t="s">
        <v>24541</v>
      </c>
      <c r="D1608" s="9"/>
      <c r="E1608" s="9"/>
      <c r="F1608" s="9"/>
      <c r="G1608" s="10">
        <v>44855</v>
      </c>
      <c r="H1608" s="9" t="s">
        <v>24542</v>
      </c>
    </row>
    <row r="1609" spans="1:8" x14ac:dyDescent="0.35">
      <c r="A1609" t="s">
        <v>24543</v>
      </c>
      <c r="B1609" t="s">
        <v>24544</v>
      </c>
      <c r="C1609" t="s">
        <v>24545</v>
      </c>
      <c r="D1609" s="9"/>
      <c r="E1609" s="9"/>
      <c r="F1609" s="9"/>
      <c r="G1609" s="10">
        <v>44954</v>
      </c>
      <c r="H1609" s="9" t="s">
        <v>24546</v>
      </c>
    </row>
    <row r="1610" spans="1:8" x14ac:dyDescent="0.35">
      <c r="A1610" t="s">
        <v>24547</v>
      </c>
      <c r="B1610" t="s">
        <v>24548</v>
      </c>
      <c r="C1610" t="s">
        <v>24549</v>
      </c>
      <c r="D1610" s="9" t="s">
        <v>24550</v>
      </c>
      <c r="E1610" s="9">
        <v>45552</v>
      </c>
      <c r="F1610" s="9" t="s">
        <v>38</v>
      </c>
      <c r="G1610" s="10">
        <v>45172</v>
      </c>
      <c r="H1610" s="9" t="s">
        <v>24551</v>
      </c>
    </row>
    <row r="1611" spans="1:8" x14ac:dyDescent="0.35">
      <c r="A1611" t="s">
        <v>24552</v>
      </c>
      <c r="B1611" t="s">
        <v>24553</v>
      </c>
      <c r="C1611" t="s">
        <v>24554</v>
      </c>
      <c r="D1611" s="9" t="s">
        <v>17224</v>
      </c>
      <c r="E1611" s="9">
        <v>45357</v>
      </c>
      <c r="F1611" s="9" t="s">
        <v>44</v>
      </c>
      <c r="G1611" s="10">
        <v>45209</v>
      </c>
      <c r="H1611" s="9" t="s">
        <v>24551</v>
      </c>
    </row>
    <row r="1612" spans="1:8" x14ac:dyDescent="0.35">
      <c r="A1612" t="s">
        <v>24555</v>
      </c>
      <c r="B1612" t="s">
        <v>24556</v>
      </c>
      <c r="C1612" t="s">
        <v>24557</v>
      </c>
      <c r="D1612" s="9"/>
      <c r="E1612" s="9"/>
      <c r="F1612" s="9"/>
      <c r="G1612" s="10">
        <v>45483</v>
      </c>
      <c r="H1612" s="9" t="s">
        <v>24558</v>
      </c>
    </row>
    <row r="1613" spans="1:8" x14ac:dyDescent="0.35">
      <c r="A1613" t="s">
        <v>24559</v>
      </c>
      <c r="B1613" t="s">
        <v>24560</v>
      </c>
      <c r="C1613" t="s">
        <v>24561</v>
      </c>
      <c r="D1613" s="9" t="s">
        <v>15820</v>
      </c>
      <c r="E1613" s="9">
        <v>44890</v>
      </c>
      <c r="F1613" s="9" t="s">
        <v>38</v>
      </c>
      <c r="G1613" s="10">
        <v>44734</v>
      </c>
      <c r="H1613" s="9" t="s">
        <v>24562</v>
      </c>
    </row>
    <row r="1614" spans="1:8" x14ac:dyDescent="0.35">
      <c r="A1614" t="s">
        <v>24563</v>
      </c>
      <c r="B1614" t="s">
        <v>24564</v>
      </c>
      <c r="C1614" t="s">
        <v>24565</v>
      </c>
      <c r="D1614" s="9"/>
      <c r="E1614" s="9"/>
      <c r="F1614" s="9"/>
      <c r="G1614" s="10">
        <v>45483</v>
      </c>
      <c r="H1614" s="9" t="s">
        <v>24566</v>
      </c>
    </row>
    <row r="1615" spans="1:8" x14ac:dyDescent="0.35">
      <c r="A1615" t="s">
        <v>24567</v>
      </c>
      <c r="B1615" t="s">
        <v>24568</v>
      </c>
      <c r="C1615" t="s">
        <v>24569</v>
      </c>
      <c r="D1615" s="9"/>
      <c r="E1615" s="9"/>
      <c r="F1615" s="9"/>
      <c r="G1615" s="10">
        <v>45444</v>
      </c>
      <c r="H1615" s="9" t="s">
        <v>24570</v>
      </c>
    </row>
    <row r="1616" spans="1:8" x14ac:dyDescent="0.35">
      <c r="A1616" t="s">
        <v>24571</v>
      </c>
      <c r="B1616" t="s">
        <v>24572</v>
      </c>
      <c r="C1616" t="s">
        <v>24573</v>
      </c>
      <c r="D1616" s="9"/>
      <c r="E1616" s="9"/>
      <c r="F1616" s="9"/>
      <c r="G1616" s="10">
        <v>44876</v>
      </c>
      <c r="H1616" s="9" t="s">
        <v>24574</v>
      </c>
    </row>
    <row r="1617" spans="1:8" x14ac:dyDescent="0.35">
      <c r="A1617" t="s">
        <v>24575</v>
      </c>
      <c r="B1617" t="s">
        <v>24576</v>
      </c>
      <c r="C1617" t="s">
        <v>24577</v>
      </c>
      <c r="D1617" s="9"/>
      <c r="E1617" s="9"/>
      <c r="F1617" s="9"/>
      <c r="G1617" s="10">
        <v>44665</v>
      </c>
      <c r="H1617" s="9" t="s">
        <v>24578</v>
      </c>
    </row>
    <row r="1618" spans="1:8" x14ac:dyDescent="0.35">
      <c r="A1618" t="s">
        <v>24579</v>
      </c>
      <c r="B1618" t="s">
        <v>24580</v>
      </c>
      <c r="C1618" t="s">
        <v>24581</v>
      </c>
      <c r="D1618" s="9"/>
      <c r="E1618" s="9"/>
      <c r="F1618" s="9"/>
      <c r="G1618" s="10">
        <v>44848</v>
      </c>
      <c r="H1618" s="9" t="s">
        <v>24582</v>
      </c>
    </row>
    <row r="1619" spans="1:8" x14ac:dyDescent="0.35">
      <c r="A1619" t="s">
        <v>24583</v>
      </c>
      <c r="B1619" t="s">
        <v>24584</v>
      </c>
      <c r="C1619" t="s">
        <v>24585</v>
      </c>
      <c r="D1619" s="9"/>
      <c r="E1619" s="9"/>
      <c r="F1619" s="9"/>
      <c r="G1619" s="10">
        <v>45111</v>
      </c>
      <c r="H1619" s="9" t="s">
        <v>24586</v>
      </c>
    </row>
    <row r="1620" spans="1:8" x14ac:dyDescent="0.35">
      <c r="A1620" t="s">
        <v>24587</v>
      </c>
      <c r="B1620" t="s">
        <v>24588</v>
      </c>
      <c r="C1620" t="s">
        <v>24589</v>
      </c>
      <c r="D1620" s="9"/>
      <c r="E1620" s="9"/>
      <c r="F1620" s="9"/>
      <c r="G1620" s="10">
        <v>45481</v>
      </c>
      <c r="H1620" s="9" t="s">
        <v>24590</v>
      </c>
    </row>
    <row r="1621" spans="1:8" x14ac:dyDescent="0.35">
      <c r="A1621" t="s">
        <v>24591</v>
      </c>
      <c r="B1621" t="s">
        <v>24592</v>
      </c>
      <c r="C1621" t="s">
        <v>24593</v>
      </c>
      <c r="D1621" s="9"/>
      <c r="E1621" s="9"/>
      <c r="F1621" s="9"/>
      <c r="G1621" s="10">
        <v>45481</v>
      </c>
      <c r="H1621" s="9" t="s">
        <v>24594</v>
      </c>
    </row>
    <row r="1622" spans="1:8" x14ac:dyDescent="0.35">
      <c r="A1622" t="s">
        <v>24595</v>
      </c>
      <c r="B1622" t="s">
        <v>24596</v>
      </c>
      <c r="C1622" t="s">
        <v>20793</v>
      </c>
      <c r="D1622" s="9"/>
      <c r="E1622" s="9"/>
      <c r="F1622" s="9"/>
      <c r="G1622" s="10">
        <v>44977</v>
      </c>
      <c r="H1622" s="9" t="s">
        <v>24597</v>
      </c>
    </row>
    <row r="1623" spans="1:8" x14ac:dyDescent="0.35">
      <c r="A1623" t="s">
        <v>24598</v>
      </c>
      <c r="B1623" t="s">
        <v>24599</v>
      </c>
      <c r="C1623" t="s">
        <v>24600</v>
      </c>
      <c r="D1623" s="9"/>
      <c r="E1623" s="9"/>
      <c r="F1623" s="9"/>
      <c r="G1623" s="10">
        <v>45114</v>
      </c>
      <c r="H1623" s="9" t="s">
        <v>24601</v>
      </c>
    </row>
    <row r="1624" spans="1:8" x14ac:dyDescent="0.35">
      <c r="A1624" t="s">
        <v>24602</v>
      </c>
      <c r="B1624" t="s">
        <v>24603</v>
      </c>
      <c r="C1624" t="s">
        <v>24604</v>
      </c>
      <c r="D1624" s="9"/>
      <c r="E1624" s="9"/>
      <c r="F1624" s="9"/>
      <c r="G1624" s="10">
        <v>44736</v>
      </c>
      <c r="H1624" s="9" t="s">
        <v>17264</v>
      </c>
    </row>
    <row r="1625" spans="1:8" x14ac:dyDescent="0.35">
      <c r="A1625" t="s">
        <v>24605</v>
      </c>
      <c r="B1625" t="s">
        <v>24606</v>
      </c>
      <c r="C1625" t="s">
        <v>24607</v>
      </c>
      <c r="D1625" s="9"/>
      <c r="E1625" s="9"/>
      <c r="F1625" s="9"/>
      <c r="G1625" s="10">
        <v>44967</v>
      </c>
      <c r="H1625" s="9" t="s">
        <v>24608</v>
      </c>
    </row>
    <row r="1626" spans="1:8" x14ac:dyDescent="0.35">
      <c r="A1626" t="s">
        <v>24609</v>
      </c>
      <c r="B1626" t="s">
        <v>24610</v>
      </c>
      <c r="C1626" t="s">
        <v>24611</v>
      </c>
      <c r="D1626" s="9"/>
      <c r="E1626" s="9"/>
      <c r="F1626" s="9"/>
      <c r="G1626" s="10">
        <v>45481</v>
      </c>
      <c r="H1626" s="9" t="s">
        <v>24612</v>
      </c>
    </row>
    <row r="1627" spans="1:8" x14ac:dyDescent="0.35">
      <c r="A1627" t="s">
        <v>24613</v>
      </c>
      <c r="B1627" t="s">
        <v>24614</v>
      </c>
      <c r="C1627" t="s">
        <v>24615</v>
      </c>
      <c r="D1627" s="9"/>
      <c r="E1627" s="9"/>
      <c r="F1627" s="9"/>
      <c r="G1627" s="10">
        <v>44897</v>
      </c>
      <c r="H1627" s="9" t="s">
        <v>17369</v>
      </c>
    </row>
    <row r="1628" spans="1:8" x14ac:dyDescent="0.35">
      <c r="A1628" t="s">
        <v>24616</v>
      </c>
      <c r="B1628" t="s">
        <v>24617</v>
      </c>
      <c r="C1628" t="s">
        <v>24618</v>
      </c>
      <c r="D1628" s="9"/>
      <c r="E1628" s="9"/>
      <c r="F1628" s="9"/>
      <c r="G1628" s="10">
        <v>44851</v>
      </c>
      <c r="H1628" s="9" t="s">
        <v>24619</v>
      </c>
    </row>
    <row r="1629" spans="1:8" x14ac:dyDescent="0.35">
      <c r="A1629" t="s">
        <v>24620</v>
      </c>
      <c r="B1629" t="s">
        <v>24621</v>
      </c>
      <c r="C1629" t="s">
        <v>24622</v>
      </c>
      <c r="D1629" s="9" t="s">
        <v>24623</v>
      </c>
      <c r="E1629" s="9">
        <v>45882</v>
      </c>
      <c r="F1629" s="9" t="s">
        <v>38</v>
      </c>
      <c r="G1629" s="10">
        <v>45481</v>
      </c>
      <c r="H1629" s="9" t="s">
        <v>24624</v>
      </c>
    </row>
    <row r="1630" spans="1:8" x14ac:dyDescent="0.35">
      <c r="A1630" t="s">
        <v>24625</v>
      </c>
      <c r="B1630" t="s">
        <v>24626</v>
      </c>
      <c r="C1630" t="s">
        <v>24627</v>
      </c>
      <c r="D1630" s="9"/>
      <c r="E1630" s="9"/>
      <c r="F1630" s="9"/>
      <c r="G1630" s="10">
        <v>45481</v>
      </c>
      <c r="H1630" s="9" t="s">
        <v>24628</v>
      </c>
    </row>
    <row r="1631" spans="1:8" x14ac:dyDescent="0.35">
      <c r="A1631" t="s">
        <v>24629</v>
      </c>
      <c r="B1631" t="s">
        <v>24630</v>
      </c>
      <c r="C1631" t="s">
        <v>24631</v>
      </c>
      <c r="D1631" s="9"/>
      <c r="E1631" s="9"/>
      <c r="F1631" s="9"/>
      <c r="G1631" s="10">
        <v>44963</v>
      </c>
      <c r="H1631" s="9" t="s">
        <v>24327</v>
      </c>
    </row>
    <row r="1632" spans="1:8" x14ac:dyDescent="0.35">
      <c r="A1632" t="s">
        <v>24632</v>
      </c>
      <c r="B1632" t="s">
        <v>24633</v>
      </c>
      <c r="C1632" t="s">
        <v>24634</v>
      </c>
      <c r="D1632" s="9"/>
      <c r="E1632" s="9"/>
      <c r="F1632" s="9"/>
      <c r="G1632" s="10">
        <v>44748</v>
      </c>
      <c r="H1632" s="9" t="s">
        <v>24635</v>
      </c>
    </row>
    <row r="1633" spans="1:8" x14ac:dyDescent="0.35">
      <c r="A1633" t="s">
        <v>24636</v>
      </c>
      <c r="B1633" t="s">
        <v>24637</v>
      </c>
      <c r="C1633" t="s">
        <v>24638</v>
      </c>
      <c r="D1633" s="9"/>
      <c r="E1633" s="9"/>
      <c r="F1633" s="9"/>
      <c r="G1633" s="10">
        <v>44607</v>
      </c>
      <c r="H1633" s="9" t="s">
        <v>24639</v>
      </c>
    </row>
    <row r="1634" spans="1:8" x14ac:dyDescent="0.35">
      <c r="A1634" t="s">
        <v>24640</v>
      </c>
      <c r="B1634" t="s">
        <v>24641</v>
      </c>
      <c r="C1634" t="s">
        <v>24642</v>
      </c>
      <c r="D1634" s="9"/>
      <c r="E1634" s="9"/>
      <c r="F1634" s="9"/>
      <c r="G1634" s="10">
        <v>45481</v>
      </c>
      <c r="H1634" s="9" t="s">
        <v>24643</v>
      </c>
    </row>
    <row r="1635" spans="1:8" x14ac:dyDescent="0.35">
      <c r="A1635" t="s">
        <v>24644</v>
      </c>
      <c r="B1635" t="s">
        <v>24645</v>
      </c>
      <c r="C1635" t="s">
        <v>24646</v>
      </c>
      <c r="D1635" s="9"/>
      <c r="E1635" s="9"/>
      <c r="F1635" s="9"/>
      <c r="G1635" s="10">
        <v>45481</v>
      </c>
      <c r="H1635" s="9" t="s">
        <v>24647</v>
      </c>
    </row>
    <row r="1636" spans="1:8" x14ac:dyDescent="0.35">
      <c r="A1636" t="s">
        <v>24648</v>
      </c>
      <c r="B1636" t="s">
        <v>24649</v>
      </c>
      <c r="C1636" t="s">
        <v>24650</v>
      </c>
      <c r="D1636" s="9"/>
      <c r="E1636" s="9"/>
      <c r="F1636" s="9"/>
      <c r="G1636" s="10">
        <v>45481</v>
      </c>
      <c r="H1636" s="9" t="s">
        <v>24651</v>
      </c>
    </row>
    <row r="1637" spans="1:8" x14ac:dyDescent="0.35">
      <c r="A1637" t="s">
        <v>24652</v>
      </c>
      <c r="B1637" t="s">
        <v>24653</v>
      </c>
      <c r="C1637" t="s">
        <v>24654</v>
      </c>
      <c r="D1637" s="9"/>
      <c r="E1637" s="9"/>
      <c r="F1637" s="9"/>
      <c r="G1637" s="10">
        <v>44636</v>
      </c>
      <c r="H1637" s="9" t="s">
        <v>24655</v>
      </c>
    </row>
    <row r="1638" spans="1:8" x14ac:dyDescent="0.35">
      <c r="A1638" t="s">
        <v>24656</v>
      </c>
      <c r="B1638" t="s">
        <v>24657</v>
      </c>
      <c r="C1638" t="s">
        <v>24658</v>
      </c>
      <c r="D1638" s="9"/>
      <c r="E1638" s="9"/>
      <c r="F1638" s="9"/>
      <c r="G1638" s="10">
        <v>44595</v>
      </c>
      <c r="H1638" s="9" t="s">
        <v>24659</v>
      </c>
    </row>
    <row r="1639" spans="1:8" x14ac:dyDescent="0.35">
      <c r="A1639" t="s">
        <v>24660</v>
      </c>
      <c r="B1639" t="s">
        <v>24661</v>
      </c>
      <c r="C1639" t="s">
        <v>24662</v>
      </c>
      <c r="D1639" s="9"/>
      <c r="E1639" s="9"/>
      <c r="F1639" s="9"/>
      <c r="G1639" s="10">
        <v>44762</v>
      </c>
      <c r="H1639" s="9" t="s">
        <v>19640</v>
      </c>
    </row>
    <row r="1640" spans="1:8" x14ac:dyDescent="0.35">
      <c r="A1640" t="s">
        <v>24663</v>
      </c>
      <c r="B1640" t="s">
        <v>24664</v>
      </c>
      <c r="C1640" t="s">
        <v>24665</v>
      </c>
      <c r="D1640" s="9"/>
      <c r="E1640" s="9"/>
      <c r="F1640" s="9"/>
      <c r="G1640" s="10">
        <v>45097</v>
      </c>
      <c r="H1640" s="9" t="s">
        <v>24666</v>
      </c>
    </row>
    <row r="1641" spans="1:8" x14ac:dyDescent="0.35">
      <c r="A1641" t="s">
        <v>24667</v>
      </c>
      <c r="B1641" t="s">
        <v>24668</v>
      </c>
      <c r="C1641" t="s">
        <v>24669</v>
      </c>
      <c r="D1641" s="9"/>
      <c r="E1641" s="9"/>
      <c r="F1641" s="9"/>
      <c r="G1641" s="10">
        <v>44753</v>
      </c>
      <c r="H1641" s="9" t="s">
        <v>24670</v>
      </c>
    </row>
    <row r="1642" spans="1:8" x14ac:dyDescent="0.35">
      <c r="A1642" t="s">
        <v>24671</v>
      </c>
      <c r="B1642" t="s">
        <v>24672</v>
      </c>
      <c r="C1642" t="s">
        <v>24673</v>
      </c>
      <c r="D1642" s="9"/>
      <c r="E1642" s="9"/>
      <c r="F1642" s="9"/>
      <c r="G1642" s="10">
        <v>45104</v>
      </c>
      <c r="H1642" s="9" t="s">
        <v>24674</v>
      </c>
    </row>
    <row r="1643" spans="1:8" x14ac:dyDescent="0.35">
      <c r="A1643" t="s">
        <v>24675</v>
      </c>
      <c r="B1643" t="s">
        <v>24676</v>
      </c>
      <c r="C1643" t="s">
        <v>24677</v>
      </c>
      <c r="D1643" s="9"/>
      <c r="E1643" s="9"/>
      <c r="F1643" s="9"/>
      <c r="G1643" s="10">
        <v>45481</v>
      </c>
      <c r="H1643" s="9" t="s">
        <v>24678</v>
      </c>
    </row>
    <row r="1644" spans="1:8" x14ac:dyDescent="0.35">
      <c r="A1644" t="s">
        <v>24679</v>
      </c>
      <c r="B1644" t="s">
        <v>24680</v>
      </c>
      <c r="C1644" t="s">
        <v>24681</v>
      </c>
      <c r="D1644" s="9"/>
      <c r="E1644" s="9"/>
      <c r="F1644" s="9"/>
      <c r="G1644" s="10">
        <v>44844</v>
      </c>
      <c r="H1644" s="9" t="s">
        <v>24682</v>
      </c>
    </row>
    <row r="1645" spans="1:8" x14ac:dyDescent="0.35">
      <c r="A1645" t="s">
        <v>24683</v>
      </c>
      <c r="B1645" t="s">
        <v>24684</v>
      </c>
      <c r="C1645" t="s">
        <v>24685</v>
      </c>
      <c r="D1645" s="9"/>
      <c r="E1645" s="9"/>
      <c r="F1645" s="9"/>
      <c r="G1645" s="10">
        <v>44749</v>
      </c>
      <c r="H1645" s="9" t="s">
        <v>24686</v>
      </c>
    </row>
    <row r="1646" spans="1:8" x14ac:dyDescent="0.35">
      <c r="A1646" t="s">
        <v>24687</v>
      </c>
      <c r="B1646" t="s">
        <v>24688</v>
      </c>
      <c r="C1646" t="s">
        <v>24689</v>
      </c>
      <c r="D1646" s="9"/>
      <c r="E1646" s="9"/>
      <c r="F1646" s="9"/>
      <c r="G1646" s="10">
        <v>45146</v>
      </c>
      <c r="H1646" s="9" t="s">
        <v>24690</v>
      </c>
    </row>
    <row r="1647" spans="1:8" x14ac:dyDescent="0.35">
      <c r="A1647" t="s">
        <v>24691</v>
      </c>
      <c r="B1647" t="s">
        <v>24692</v>
      </c>
      <c r="C1647" t="s">
        <v>24693</v>
      </c>
      <c r="D1647" s="9"/>
      <c r="E1647" s="9"/>
      <c r="F1647" s="9"/>
      <c r="G1647" s="10">
        <v>45481</v>
      </c>
      <c r="H1647" s="9" t="s">
        <v>24694</v>
      </c>
    </row>
    <row r="1648" spans="1:8" x14ac:dyDescent="0.35">
      <c r="A1648" t="s">
        <v>24695</v>
      </c>
      <c r="B1648" t="s">
        <v>24696</v>
      </c>
      <c r="C1648" t="s">
        <v>24697</v>
      </c>
      <c r="D1648" s="9"/>
      <c r="E1648" s="9"/>
      <c r="F1648" s="9"/>
      <c r="G1648" s="10">
        <v>44722</v>
      </c>
      <c r="H1648" s="9" t="s">
        <v>24698</v>
      </c>
    </row>
    <row r="1649" spans="1:8" x14ac:dyDescent="0.35">
      <c r="A1649" t="s">
        <v>24699</v>
      </c>
      <c r="B1649" t="s">
        <v>24700</v>
      </c>
      <c r="C1649" t="s">
        <v>24701</v>
      </c>
      <c r="D1649" s="9"/>
      <c r="E1649" s="9"/>
      <c r="F1649" s="9"/>
      <c r="G1649" s="10">
        <v>44722</v>
      </c>
      <c r="H1649" s="9" t="s">
        <v>24702</v>
      </c>
    </row>
    <row r="1650" spans="1:8" x14ac:dyDescent="0.35">
      <c r="A1650" t="s">
        <v>24703</v>
      </c>
      <c r="B1650" t="s">
        <v>24704</v>
      </c>
      <c r="C1650" t="s">
        <v>665</v>
      </c>
      <c r="D1650" s="9" t="s">
        <v>24705</v>
      </c>
      <c r="E1650" s="9">
        <v>44981</v>
      </c>
      <c r="F1650" s="9" t="s">
        <v>38</v>
      </c>
      <c r="G1650" s="10">
        <v>44844</v>
      </c>
      <c r="H1650" s="9" t="s">
        <v>24706</v>
      </c>
    </row>
    <row r="1651" spans="1:8" x14ac:dyDescent="0.35">
      <c r="A1651" t="s">
        <v>24707</v>
      </c>
      <c r="B1651" t="s">
        <v>24708</v>
      </c>
      <c r="C1651" t="s">
        <v>24709</v>
      </c>
      <c r="D1651" s="9"/>
      <c r="E1651" s="9"/>
      <c r="F1651" s="9"/>
      <c r="G1651" s="10">
        <v>45481</v>
      </c>
      <c r="H1651" s="9" t="s">
        <v>24710</v>
      </c>
    </row>
    <row r="1652" spans="1:8" x14ac:dyDescent="0.35">
      <c r="A1652" t="s">
        <v>24711</v>
      </c>
      <c r="B1652" t="s">
        <v>24712</v>
      </c>
      <c r="C1652" t="s">
        <v>24713</v>
      </c>
      <c r="D1652" s="9"/>
      <c r="E1652" s="9"/>
      <c r="F1652" s="9"/>
      <c r="G1652" s="10">
        <v>45175</v>
      </c>
      <c r="H1652" s="9" t="s">
        <v>24714</v>
      </c>
    </row>
    <row r="1653" spans="1:8" x14ac:dyDescent="0.35">
      <c r="A1653" t="s">
        <v>24715</v>
      </c>
      <c r="B1653" t="s">
        <v>24716</v>
      </c>
      <c r="C1653" t="s">
        <v>24717</v>
      </c>
      <c r="D1653" s="9"/>
      <c r="E1653" s="9"/>
      <c r="F1653" s="9"/>
      <c r="G1653" s="10">
        <v>45173</v>
      </c>
      <c r="H1653" s="9" t="s">
        <v>24718</v>
      </c>
    </row>
    <row r="1654" spans="1:8" x14ac:dyDescent="0.35">
      <c r="A1654" t="s">
        <v>24719</v>
      </c>
      <c r="B1654" t="s">
        <v>24720</v>
      </c>
      <c r="C1654" t="s">
        <v>24721</v>
      </c>
      <c r="D1654" s="9"/>
      <c r="E1654" s="9"/>
      <c r="F1654" s="9"/>
      <c r="G1654" s="10">
        <v>45113</v>
      </c>
      <c r="H1654" s="9" t="s">
        <v>24722</v>
      </c>
    </row>
    <row r="1655" spans="1:8" x14ac:dyDescent="0.35">
      <c r="A1655" t="s">
        <v>24723</v>
      </c>
      <c r="B1655" t="s">
        <v>24724</v>
      </c>
      <c r="C1655" t="s">
        <v>16054</v>
      </c>
      <c r="D1655" s="9" t="s">
        <v>629</v>
      </c>
      <c r="E1655" s="9">
        <v>45642</v>
      </c>
      <c r="F1655" s="9" t="s">
        <v>38</v>
      </c>
      <c r="G1655" s="10">
        <v>45481</v>
      </c>
      <c r="H1655" s="9" t="s">
        <v>16055</v>
      </c>
    </row>
    <row r="1656" spans="1:8" x14ac:dyDescent="0.35">
      <c r="A1656" t="s">
        <v>24725</v>
      </c>
      <c r="B1656" t="s">
        <v>24726</v>
      </c>
      <c r="C1656" t="s">
        <v>24727</v>
      </c>
      <c r="D1656" s="9"/>
      <c r="E1656" s="9"/>
      <c r="F1656" s="9"/>
      <c r="G1656" s="10">
        <v>45481</v>
      </c>
      <c r="H1656" s="9" t="s">
        <v>24728</v>
      </c>
    </row>
    <row r="1657" spans="1:8" x14ac:dyDescent="0.35">
      <c r="A1657" t="s">
        <v>24729</v>
      </c>
      <c r="B1657" t="s">
        <v>24730</v>
      </c>
      <c r="C1657" t="s">
        <v>24731</v>
      </c>
      <c r="D1657" s="9"/>
      <c r="E1657" s="9"/>
      <c r="F1657" s="9"/>
      <c r="G1657" s="10">
        <v>45481</v>
      </c>
      <c r="H1657" s="9" t="s">
        <v>15801</v>
      </c>
    </row>
    <row r="1658" spans="1:8" x14ac:dyDescent="0.35">
      <c r="A1658" t="s">
        <v>24732</v>
      </c>
      <c r="B1658" t="s">
        <v>24733</v>
      </c>
      <c r="C1658" t="s">
        <v>24734</v>
      </c>
      <c r="D1658" s="9"/>
      <c r="E1658" s="9"/>
      <c r="F1658" s="9"/>
      <c r="G1658" s="10">
        <v>44629</v>
      </c>
      <c r="H1658" s="9" t="s">
        <v>24735</v>
      </c>
    </row>
    <row r="1659" spans="1:8" x14ac:dyDescent="0.35">
      <c r="A1659" t="s">
        <v>24736</v>
      </c>
      <c r="B1659" t="s">
        <v>24737</v>
      </c>
      <c r="C1659" t="s">
        <v>24738</v>
      </c>
      <c r="D1659" s="9"/>
      <c r="E1659" s="9"/>
      <c r="F1659" s="9"/>
      <c r="G1659" s="10">
        <v>45481</v>
      </c>
      <c r="H1659" s="9" t="s">
        <v>24739</v>
      </c>
    </row>
    <row r="1660" spans="1:8" x14ac:dyDescent="0.35">
      <c r="A1660" t="s">
        <v>24740</v>
      </c>
      <c r="B1660" t="s">
        <v>24741</v>
      </c>
      <c r="C1660" t="s">
        <v>24742</v>
      </c>
      <c r="D1660" s="9"/>
      <c r="E1660" s="9"/>
      <c r="F1660" s="9"/>
      <c r="G1660" s="10">
        <v>45481</v>
      </c>
      <c r="H1660" s="9" t="s">
        <v>24743</v>
      </c>
    </row>
    <row r="1661" spans="1:8" x14ac:dyDescent="0.35">
      <c r="A1661" t="s">
        <v>24744</v>
      </c>
      <c r="B1661" t="s">
        <v>24745</v>
      </c>
      <c r="C1661" t="s">
        <v>24746</v>
      </c>
      <c r="D1661" s="9"/>
      <c r="E1661" s="9"/>
      <c r="F1661" s="9"/>
      <c r="G1661" s="10">
        <v>45494</v>
      </c>
      <c r="H1661" s="9" t="s">
        <v>24747</v>
      </c>
    </row>
    <row r="1662" spans="1:8" x14ac:dyDescent="0.35">
      <c r="A1662" t="s">
        <v>24748</v>
      </c>
      <c r="B1662" t="s">
        <v>24749</v>
      </c>
      <c r="C1662" t="s">
        <v>24750</v>
      </c>
      <c r="D1662" s="9" t="s">
        <v>692</v>
      </c>
      <c r="E1662" s="9">
        <v>45069</v>
      </c>
      <c r="F1662" s="9" t="s">
        <v>38</v>
      </c>
      <c r="G1662" s="10">
        <v>44607</v>
      </c>
      <c r="H1662" s="9" t="s">
        <v>24751</v>
      </c>
    </row>
    <row r="1663" spans="1:8" x14ac:dyDescent="0.35">
      <c r="A1663" t="s">
        <v>24752</v>
      </c>
      <c r="B1663" t="s">
        <v>24753</v>
      </c>
      <c r="C1663" t="s">
        <v>23807</v>
      </c>
      <c r="D1663" s="9" t="s">
        <v>21528</v>
      </c>
      <c r="E1663" s="9">
        <v>45379</v>
      </c>
      <c r="F1663" s="9" t="s">
        <v>38</v>
      </c>
      <c r="G1663" s="10">
        <v>45202</v>
      </c>
      <c r="H1663" s="9" t="s">
        <v>23808</v>
      </c>
    </row>
    <row r="1664" spans="1:8" x14ac:dyDescent="0.35">
      <c r="A1664" t="s">
        <v>24754</v>
      </c>
      <c r="B1664" t="s">
        <v>24755</v>
      </c>
      <c r="C1664" t="s">
        <v>24756</v>
      </c>
      <c r="D1664" s="9" t="s">
        <v>24757</v>
      </c>
      <c r="E1664" s="9">
        <v>45155</v>
      </c>
      <c r="F1664" s="9" t="s">
        <v>38</v>
      </c>
      <c r="G1664" s="10">
        <v>45118</v>
      </c>
      <c r="H1664" s="9" t="s">
        <v>24758</v>
      </c>
    </row>
    <row r="1665" spans="1:8" x14ac:dyDescent="0.35">
      <c r="A1665" t="s">
        <v>24759</v>
      </c>
      <c r="B1665" t="s">
        <v>24760</v>
      </c>
      <c r="C1665" t="s">
        <v>24761</v>
      </c>
      <c r="D1665" s="9"/>
      <c r="E1665" s="9"/>
      <c r="F1665" s="9"/>
      <c r="G1665" s="10">
        <v>44864</v>
      </c>
      <c r="H1665" s="9" t="s">
        <v>24762</v>
      </c>
    </row>
    <row r="1666" spans="1:8" x14ac:dyDescent="0.35">
      <c r="A1666" t="s">
        <v>24763</v>
      </c>
      <c r="B1666" t="s">
        <v>24764</v>
      </c>
      <c r="C1666" t="s">
        <v>24765</v>
      </c>
      <c r="D1666" s="9"/>
      <c r="E1666" s="9"/>
      <c r="F1666" s="9"/>
      <c r="G1666" s="10">
        <v>45103</v>
      </c>
      <c r="H1666" s="9" t="s">
        <v>24766</v>
      </c>
    </row>
    <row r="1667" spans="1:8" x14ac:dyDescent="0.35">
      <c r="A1667" t="s">
        <v>24767</v>
      </c>
      <c r="B1667" t="s">
        <v>24768</v>
      </c>
      <c r="C1667" t="s">
        <v>24769</v>
      </c>
      <c r="D1667" s="9"/>
      <c r="E1667" s="9"/>
      <c r="F1667" s="9"/>
      <c r="G1667" s="10">
        <v>44641</v>
      </c>
      <c r="H1667" s="9" t="s">
        <v>24770</v>
      </c>
    </row>
    <row r="1668" spans="1:8" x14ac:dyDescent="0.35">
      <c r="A1668" t="s">
        <v>24771</v>
      </c>
      <c r="B1668" t="s">
        <v>24772</v>
      </c>
      <c r="C1668" t="s">
        <v>24773</v>
      </c>
      <c r="D1668" s="9"/>
      <c r="E1668" s="9"/>
      <c r="F1668" s="9"/>
      <c r="G1668" s="10">
        <v>45492</v>
      </c>
      <c r="H1668" s="9" t="s">
        <v>24774</v>
      </c>
    </row>
    <row r="1669" spans="1:8" x14ac:dyDescent="0.35">
      <c r="A1669" t="s">
        <v>24775</v>
      </c>
      <c r="B1669" t="s">
        <v>24776</v>
      </c>
      <c r="C1669" t="s">
        <v>24777</v>
      </c>
      <c r="D1669" s="9"/>
      <c r="E1669" s="9"/>
      <c r="F1669" s="9"/>
      <c r="G1669" s="10">
        <v>45100</v>
      </c>
      <c r="H1669" s="9" t="s">
        <v>24778</v>
      </c>
    </row>
    <row r="1670" spans="1:8" x14ac:dyDescent="0.35">
      <c r="A1670" t="s">
        <v>24779</v>
      </c>
      <c r="B1670" t="s">
        <v>24780</v>
      </c>
      <c r="C1670" t="s">
        <v>24781</v>
      </c>
      <c r="D1670" s="9"/>
      <c r="E1670" s="9"/>
      <c r="F1670" s="9"/>
      <c r="G1670" s="10">
        <v>44735</v>
      </c>
      <c r="H1670" s="9" t="s">
        <v>24782</v>
      </c>
    </row>
    <row r="1671" spans="1:8" x14ac:dyDescent="0.35">
      <c r="A1671" t="s">
        <v>24783</v>
      </c>
      <c r="B1671" t="s">
        <v>24784</v>
      </c>
      <c r="C1671" t="s">
        <v>24785</v>
      </c>
      <c r="D1671" s="9"/>
      <c r="E1671" s="9"/>
      <c r="F1671" s="9"/>
      <c r="G1671" s="10">
        <v>45055</v>
      </c>
      <c r="H1671" s="9" t="s">
        <v>24786</v>
      </c>
    </row>
    <row r="1672" spans="1:8" x14ac:dyDescent="0.35">
      <c r="A1672" t="s">
        <v>24787</v>
      </c>
      <c r="B1672" t="s">
        <v>24788</v>
      </c>
      <c r="C1672" t="s">
        <v>24789</v>
      </c>
      <c r="D1672" s="9"/>
      <c r="E1672" s="9"/>
      <c r="F1672" s="9"/>
      <c r="G1672" s="10">
        <v>45492</v>
      </c>
      <c r="H1672" s="9" t="s">
        <v>24790</v>
      </c>
    </row>
    <row r="1673" spans="1:8" x14ac:dyDescent="0.35">
      <c r="A1673" t="s">
        <v>24791</v>
      </c>
      <c r="B1673" t="s">
        <v>24792</v>
      </c>
      <c r="C1673" t="s">
        <v>24793</v>
      </c>
      <c r="D1673" s="9"/>
      <c r="E1673" s="9"/>
      <c r="F1673" s="9"/>
      <c r="G1673" s="10">
        <v>45492</v>
      </c>
      <c r="H1673" s="9" t="s">
        <v>24794</v>
      </c>
    </row>
    <row r="1674" spans="1:8" x14ac:dyDescent="0.35">
      <c r="A1674" t="s">
        <v>24795</v>
      </c>
      <c r="B1674" t="s">
        <v>24796</v>
      </c>
      <c r="C1674" t="s">
        <v>24797</v>
      </c>
      <c r="D1674" s="9"/>
      <c r="E1674" s="9"/>
      <c r="F1674" s="9"/>
      <c r="G1674" s="10">
        <v>45492</v>
      </c>
      <c r="H1674" s="9" t="s">
        <v>24798</v>
      </c>
    </row>
    <row r="1675" spans="1:8" x14ac:dyDescent="0.35">
      <c r="A1675" t="s">
        <v>24799</v>
      </c>
      <c r="B1675" t="s">
        <v>24800</v>
      </c>
      <c r="C1675" t="s">
        <v>24801</v>
      </c>
      <c r="D1675" s="9"/>
      <c r="E1675" s="9"/>
      <c r="F1675" s="9"/>
      <c r="G1675" s="10">
        <v>45124</v>
      </c>
      <c r="H1675" s="9" t="s">
        <v>24802</v>
      </c>
    </row>
    <row r="1676" spans="1:8" x14ac:dyDescent="0.35">
      <c r="A1676" t="s">
        <v>24803</v>
      </c>
      <c r="B1676" t="s">
        <v>24804</v>
      </c>
      <c r="C1676" t="s">
        <v>24805</v>
      </c>
      <c r="D1676" s="9"/>
      <c r="E1676" s="9"/>
      <c r="F1676" s="9"/>
      <c r="G1676" s="10">
        <v>45492</v>
      </c>
      <c r="H1676" s="9" t="s">
        <v>24806</v>
      </c>
    </row>
    <row r="1677" spans="1:8" x14ac:dyDescent="0.35">
      <c r="A1677" t="s">
        <v>24807</v>
      </c>
      <c r="B1677" t="s">
        <v>24808</v>
      </c>
      <c r="C1677" t="s">
        <v>24809</v>
      </c>
      <c r="D1677" s="9"/>
      <c r="E1677" s="9"/>
      <c r="F1677" s="9"/>
      <c r="G1677" s="10">
        <v>45492</v>
      </c>
      <c r="H1677" s="9" t="s">
        <v>42</v>
      </c>
    </row>
    <row r="1678" spans="1:8" x14ac:dyDescent="0.35">
      <c r="A1678" t="s">
        <v>24810</v>
      </c>
      <c r="B1678" t="s">
        <v>24811</v>
      </c>
      <c r="C1678" t="s">
        <v>24812</v>
      </c>
      <c r="D1678" s="9"/>
      <c r="E1678" s="9"/>
      <c r="F1678" s="9"/>
      <c r="G1678" s="10">
        <v>45492</v>
      </c>
      <c r="H1678" s="9" t="s">
        <v>24813</v>
      </c>
    </row>
    <row r="1679" spans="1:8" x14ac:dyDescent="0.35">
      <c r="A1679" t="s">
        <v>24814</v>
      </c>
      <c r="B1679" t="s">
        <v>24815</v>
      </c>
      <c r="C1679" t="s">
        <v>24816</v>
      </c>
      <c r="D1679" s="9"/>
      <c r="E1679" s="9"/>
      <c r="F1679" s="9"/>
      <c r="G1679" s="10">
        <v>45492</v>
      </c>
      <c r="H1679" s="9" t="s">
        <v>24817</v>
      </c>
    </row>
    <row r="1680" spans="1:8" x14ac:dyDescent="0.35">
      <c r="A1680" t="s">
        <v>24818</v>
      </c>
      <c r="B1680" t="s">
        <v>24819</v>
      </c>
      <c r="C1680" t="s">
        <v>24820</v>
      </c>
      <c r="D1680" s="9"/>
      <c r="E1680" s="9"/>
      <c r="F1680" s="9"/>
      <c r="G1680" s="10">
        <v>45116</v>
      </c>
      <c r="H1680" s="9" t="s">
        <v>24821</v>
      </c>
    </row>
    <row r="1681" spans="1:8" x14ac:dyDescent="0.35">
      <c r="A1681" t="s">
        <v>24822</v>
      </c>
      <c r="B1681" t="s">
        <v>24823</v>
      </c>
      <c r="C1681" t="s">
        <v>24824</v>
      </c>
      <c r="D1681" s="9"/>
      <c r="E1681" s="9"/>
      <c r="F1681" s="9"/>
      <c r="G1681" s="10">
        <v>45120</v>
      </c>
      <c r="H1681" s="9" t="s">
        <v>24825</v>
      </c>
    </row>
    <row r="1682" spans="1:8" x14ac:dyDescent="0.35">
      <c r="A1682" t="s">
        <v>24826</v>
      </c>
      <c r="B1682" t="s">
        <v>24827</v>
      </c>
      <c r="C1682" t="s">
        <v>24828</v>
      </c>
      <c r="D1682" s="9"/>
      <c r="E1682" s="9"/>
      <c r="F1682" s="9"/>
      <c r="G1682" s="10">
        <v>45128</v>
      </c>
      <c r="H1682" s="9" t="s">
        <v>24829</v>
      </c>
    </row>
    <row r="1683" spans="1:8" x14ac:dyDescent="0.35">
      <c r="A1683" t="s">
        <v>24830</v>
      </c>
      <c r="B1683" t="s">
        <v>24831</v>
      </c>
      <c r="C1683" t="s">
        <v>24832</v>
      </c>
      <c r="D1683" s="9"/>
      <c r="E1683" s="9"/>
      <c r="F1683" s="9"/>
      <c r="G1683" s="10">
        <v>44736</v>
      </c>
      <c r="H1683" s="9" t="s">
        <v>24833</v>
      </c>
    </row>
    <row r="1684" spans="1:8" x14ac:dyDescent="0.35">
      <c r="A1684" t="s">
        <v>24834</v>
      </c>
      <c r="B1684" t="s">
        <v>24835</v>
      </c>
      <c r="C1684" t="s">
        <v>24836</v>
      </c>
      <c r="D1684" s="9"/>
      <c r="E1684" s="9"/>
      <c r="F1684" s="9"/>
      <c r="G1684" s="10">
        <v>45135</v>
      </c>
      <c r="H1684" s="9" t="s">
        <v>24837</v>
      </c>
    </row>
    <row r="1685" spans="1:8" x14ac:dyDescent="0.35">
      <c r="A1685" t="s">
        <v>24838</v>
      </c>
      <c r="B1685" t="s">
        <v>24839</v>
      </c>
      <c r="C1685" t="s">
        <v>24840</v>
      </c>
      <c r="D1685" s="9"/>
      <c r="E1685" s="9"/>
      <c r="F1685" s="9"/>
      <c r="G1685" s="10">
        <v>45402</v>
      </c>
      <c r="H1685" s="9" t="s">
        <v>24841</v>
      </c>
    </row>
    <row r="1686" spans="1:8" x14ac:dyDescent="0.35">
      <c r="A1686" t="s">
        <v>24842</v>
      </c>
      <c r="B1686" t="s">
        <v>24843</v>
      </c>
      <c r="C1686" t="s">
        <v>24844</v>
      </c>
      <c r="D1686" s="9"/>
      <c r="E1686" s="9"/>
      <c r="F1686" s="9"/>
      <c r="G1686" s="10">
        <v>45238</v>
      </c>
      <c r="H1686" s="9" t="s">
        <v>24845</v>
      </c>
    </row>
    <row r="1687" spans="1:8" x14ac:dyDescent="0.35">
      <c r="A1687" t="s">
        <v>24846</v>
      </c>
      <c r="B1687" t="s">
        <v>24847</v>
      </c>
      <c r="C1687" t="s">
        <v>24848</v>
      </c>
      <c r="D1687" s="9"/>
      <c r="E1687" s="9"/>
      <c r="F1687" s="9"/>
      <c r="G1687" s="10">
        <v>45495</v>
      </c>
      <c r="H1687" s="9" t="s">
        <v>24849</v>
      </c>
    </row>
    <row r="1688" spans="1:8" x14ac:dyDescent="0.35">
      <c r="A1688" t="s">
        <v>24850</v>
      </c>
      <c r="B1688" t="s">
        <v>24851</v>
      </c>
      <c r="C1688" t="s">
        <v>24852</v>
      </c>
      <c r="D1688" s="9"/>
      <c r="E1688" s="9"/>
      <c r="F1688" s="9"/>
      <c r="G1688" s="10">
        <v>45492</v>
      </c>
      <c r="H1688" s="9" t="s">
        <v>24853</v>
      </c>
    </row>
    <row r="1689" spans="1:8" x14ac:dyDescent="0.35">
      <c r="A1689" t="s">
        <v>24854</v>
      </c>
      <c r="B1689" t="s">
        <v>24855</v>
      </c>
      <c r="C1689" t="s">
        <v>24856</v>
      </c>
      <c r="D1689" s="9"/>
      <c r="E1689" s="9"/>
      <c r="F1689" s="9"/>
      <c r="G1689" s="10">
        <v>45126</v>
      </c>
      <c r="H1689" s="9" t="s">
        <v>24857</v>
      </c>
    </row>
    <row r="1690" spans="1:8" x14ac:dyDescent="0.35">
      <c r="A1690" t="s">
        <v>24858</v>
      </c>
      <c r="B1690" t="s">
        <v>24859</v>
      </c>
      <c r="C1690" t="s">
        <v>24860</v>
      </c>
      <c r="D1690" s="9"/>
      <c r="E1690" s="9"/>
      <c r="F1690" s="9"/>
      <c r="G1690" s="10">
        <v>44760</v>
      </c>
      <c r="H1690" s="9" t="s">
        <v>24861</v>
      </c>
    </row>
    <row r="1691" spans="1:8" x14ac:dyDescent="0.35">
      <c r="A1691" t="s">
        <v>24862</v>
      </c>
      <c r="B1691" t="s">
        <v>24863</v>
      </c>
      <c r="C1691" t="s">
        <v>24864</v>
      </c>
      <c r="D1691" s="9" t="s">
        <v>43</v>
      </c>
      <c r="E1691" s="9">
        <v>45539</v>
      </c>
      <c r="F1691" s="9" t="s">
        <v>38</v>
      </c>
      <c r="G1691" s="10">
        <v>44622</v>
      </c>
      <c r="H1691" s="9" t="s">
        <v>24865</v>
      </c>
    </row>
    <row r="1692" spans="1:8" x14ac:dyDescent="0.35">
      <c r="A1692" t="s">
        <v>24866</v>
      </c>
      <c r="B1692" t="s">
        <v>24867</v>
      </c>
      <c r="C1692" t="s">
        <v>24868</v>
      </c>
      <c r="D1692" s="9"/>
      <c r="E1692" s="9"/>
      <c r="F1692" s="9"/>
      <c r="G1692" s="10">
        <v>44963</v>
      </c>
      <c r="H1692" s="9" t="s">
        <v>17264</v>
      </c>
    </row>
    <row r="1693" spans="1:8" x14ac:dyDescent="0.35">
      <c r="A1693" t="s">
        <v>24869</v>
      </c>
      <c r="B1693" t="s">
        <v>24870</v>
      </c>
      <c r="C1693" t="s">
        <v>24871</v>
      </c>
      <c r="D1693" s="9"/>
      <c r="E1693" s="9"/>
      <c r="F1693" s="9"/>
      <c r="G1693" s="10">
        <v>44736</v>
      </c>
      <c r="H1693" s="9" t="s">
        <v>24872</v>
      </c>
    </row>
    <row r="1694" spans="1:8" x14ac:dyDescent="0.35">
      <c r="A1694" t="s">
        <v>24873</v>
      </c>
      <c r="B1694" t="s">
        <v>24874</v>
      </c>
      <c r="C1694" t="s">
        <v>24875</v>
      </c>
      <c r="D1694" s="9"/>
      <c r="E1694" s="9"/>
      <c r="F1694" s="9"/>
      <c r="G1694" s="10">
        <v>45128</v>
      </c>
      <c r="H1694" s="9" t="s">
        <v>22170</v>
      </c>
    </row>
    <row r="1695" spans="1:8" x14ac:dyDescent="0.35">
      <c r="A1695" t="s">
        <v>24876</v>
      </c>
      <c r="B1695" t="s">
        <v>24877</v>
      </c>
      <c r="C1695" t="s">
        <v>24878</v>
      </c>
      <c r="D1695" s="9"/>
      <c r="E1695" s="9"/>
      <c r="F1695" s="9"/>
      <c r="G1695" s="10">
        <v>45495</v>
      </c>
      <c r="H1695" s="9" t="s">
        <v>39</v>
      </c>
    </row>
    <row r="1696" spans="1:8" x14ac:dyDescent="0.35">
      <c r="A1696" t="s">
        <v>24879</v>
      </c>
      <c r="B1696" t="s">
        <v>24880</v>
      </c>
      <c r="C1696" t="s">
        <v>24881</v>
      </c>
      <c r="D1696" s="9"/>
      <c r="E1696" s="9"/>
      <c r="F1696" s="9"/>
      <c r="G1696" s="10">
        <v>45125</v>
      </c>
      <c r="H1696" s="9" t="s">
        <v>24882</v>
      </c>
    </row>
    <row r="1697" spans="1:8" x14ac:dyDescent="0.35">
      <c r="A1697" t="s">
        <v>24883</v>
      </c>
      <c r="B1697" t="s">
        <v>24884</v>
      </c>
      <c r="C1697" t="s">
        <v>24885</v>
      </c>
      <c r="D1697" s="9"/>
      <c r="E1697" s="9"/>
      <c r="F1697" s="9"/>
      <c r="G1697" s="10">
        <v>45118</v>
      </c>
      <c r="H1697" s="9" t="s">
        <v>24886</v>
      </c>
    </row>
    <row r="1698" spans="1:8" x14ac:dyDescent="0.35">
      <c r="A1698" t="s">
        <v>24887</v>
      </c>
      <c r="B1698" t="s">
        <v>24888</v>
      </c>
      <c r="C1698" t="s">
        <v>24889</v>
      </c>
      <c r="D1698" s="9" t="s">
        <v>24890</v>
      </c>
      <c r="E1698" s="9">
        <v>45483</v>
      </c>
      <c r="F1698" s="9" t="s">
        <v>38</v>
      </c>
      <c r="G1698" s="10">
        <v>45145</v>
      </c>
      <c r="H1698" s="9" t="s">
        <v>24891</v>
      </c>
    </row>
    <row r="1699" spans="1:8" x14ac:dyDescent="0.35">
      <c r="A1699" t="s">
        <v>24892</v>
      </c>
      <c r="B1699" t="s">
        <v>24893</v>
      </c>
      <c r="C1699" t="s">
        <v>24894</v>
      </c>
      <c r="D1699" s="9"/>
      <c r="E1699" s="9"/>
      <c r="F1699" s="9"/>
      <c r="G1699" s="10">
        <v>45139</v>
      </c>
      <c r="H1699" s="9" t="s">
        <v>24895</v>
      </c>
    </row>
    <row r="1700" spans="1:8" x14ac:dyDescent="0.35">
      <c r="A1700" t="s">
        <v>24896</v>
      </c>
      <c r="B1700" t="s">
        <v>24897</v>
      </c>
      <c r="C1700" t="s">
        <v>24898</v>
      </c>
      <c r="D1700" s="9"/>
      <c r="E1700" s="9"/>
      <c r="F1700" s="9"/>
      <c r="G1700" s="10">
        <v>44861</v>
      </c>
      <c r="H1700" s="9" t="s">
        <v>24899</v>
      </c>
    </row>
    <row r="1701" spans="1:8" x14ac:dyDescent="0.35">
      <c r="A1701" t="s">
        <v>24900</v>
      </c>
      <c r="B1701" t="s">
        <v>24901</v>
      </c>
      <c r="C1701" t="s">
        <v>24902</v>
      </c>
      <c r="D1701" s="9" t="s">
        <v>24903</v>
      </c>
      <c r="E1701" s="9">
        <v>45714</v>
      </c>
      <c r="F1701" s="9" t="s">
        <v>38</v>
      </c>
      <c r="G1701" s="10">
        <v>45188</v>
      </c>
      <c r="H1701" s="9" t="s">
        <v>24904</v>
      </c>
    </row>
    <row r="1702" spans="1:8" x14ac:dyDescent="0.35">
      <c r="A1702" t="s">
        <v>24905</v>
      </c>
      <c r="B1702" t="s">
        <v>24906</v>
      </c>
      <c r="C1702" t="s">
        <v>24907</v>
      </c>
      <c r="D1702" s="9" t="s">
        <v>15912</v>
      </c>
      <c r="E1702" s="9">
        <v>45624</v>
      </c>
      <c r="F1702" s="9" t="s">
        <v>38</v>
      </c>
      <c r="G1702" s="10">
        <v>45491</v>
      </c>
      <c r="H1702" s="9" t="s">
        <v>24908</v>
      </c>
    </row>
    <row r="1703" spans="1:8" x14ac:dyDescent="0.35">
      <c r="A1703" t="s">
        <v>24909</v>
      </c>
      <c r="B1703" t="s">
        <v>24910</v>
      </c>
      <c r="C1703" t="s">
        <v>24911</v>
      </c>
      <c r="D1703" s="9"/>
      <c r="E1703" s="9"/>
      <c r="F1703" s="9"/>
      <c r="G1703" s="10">
        <v>45092</v>
      </c>
      <c r="H1703" s="9" t="s">
        <v>24912</v>
      </c>
    </row>
    <row r="1704" spans="1:8" x14ac:dyDescent="0.35">
      <c r="A1704" t="s">
        <v>24913</v>
      </c>
      <c r="B1704" t="s">
        <v>24914</v>
      </c>
      <c r="C1704" t="s">
        <v>24915</v>
      </c>
      <c r="D1704" s="9"/>
      <c r="E1704" s="9"/>
      <c r="F1704" s="9"/>
      <c r="G1704" s="10">
        <v>45491</v>
      </c>
      <c r="H1704" s="9" t="s">
        <v>24916</v>
      </c>
    </row>
    <row r="1705" spans="1:8" x14ac:dyDescent="0.35">
      <c r="A1705" t="s">
        <v>24917</v>
      </c>
      <c r="B1705" t="s">
        <v>24918</v>
      </c>
      <c r="C1705" t="s">
        <v>24919</v>
      </c>
      <c r="D1705" s="9" t="s">
        <v>24920</v>
      </c>
      <c r="E1705" s="9">
        <v>45187</v>
      </c>
      <c r="F1705" s="9" t="s">
        <v>38</v>
      </c>
      <c r="G1705" s="10">
        <v>44812</v>
      </c>
      <c r="H1705" s="9" t="s">
        <v>23011</v>
      </c>
    </row>
    <row r="1706" spans="1:8" x14ac:dyDescent="0.35">
      <c r="A1706" t="s">
        <v>24921</v>
      </c>
      <c r="B1706" t="s">
        <v>24922</v>
      </c>
      <c r="C1706" t="s">
        <v>24923</v>
      </c>
      <c r="D1706" s="9"/>
      <c r="E1706" s="9"/>
      <c r="F1706" s="9"/>
      <c r="G1706" s="10">
        <v>45099</v>
      </c>
      <c r="H1706" s="9" t="s">
        <v>24924</v>
      </c>
    </row>
    <row r="1707" spans="1:8" x14ac:dyDescent="0.35">
      <c r="A1707" t="s">
        <v>24925</v>
      </c>
      <c r="B1707" t="s">
        <v>24926</v>
      </c>
      <c r="C1707" t="s">
        <v>24927</v>
      </c>
      <c r="D1707" s="9"/>
      <c r="E1707" s="9"/>
      <c r="F1707" s="9"/>
      <c r="G1707" s="10">
        <v>45490</v>
      </c>
      <c r="H1707" s="9" t="s">
        <v>24928</v>
      </c>
    </row>
    <row r="1708" spans="1:8" x14ac:dyDescent="0.35">
      <c r="A1708" t="s">
        <v>24929</v>
      </c>
      <c r="B1708" t="s">
        <v>24930</v>
      </c>
      <c r="C1708" t="s">
        <v>24931</v>
      </c>
      <c r="D1708" s="9"/>
      <c r="E1708" s="9"/>
      <c r="F1708" s="9"/>
      <c r="G1708" s="10">
        <v>44616</v>
      </c>
      <c r="H1708" s="9" t="s">
        <v>17900</v>
      </c>
    </row>
    <row r="1709" spans="1:8" x14ac:dyDescent="0.35">
      <c r="A1709" t="s">
        <v>24932</v>
      </c>
      <c r="B1709" t="s">
        <v>24933</v>
      </c>
      <c r="C1709" t="s">
        <v>24934</v>
      </c>
      <c r="D1709" s="9"/>
      <c r="E1709" s="9"/>
      <c r="F1709" s="9"/>
      <c r="G1709" s="10">
        <v>45490</v>
      </c>
      <c r="H1709" s="9" t="s">
        <v>24935</v>
      </c>
    </row>
    <row r="1710" spans="1:8" x14ac:dyDescent="0.35">
      <c r="A1710" t="s">
        <v>24936</v>
      </c>
      <c r="B1710" t="s">
        <v>24937</v>
      </c>
      <c r="C1710" t="s">
        <v>24938</v>
      </c>
      <c r="D1710" s="9"/>
      <c r="E1710" s="9"/>
      <c r="F1710" s="9"/>
      <c r="G1710" s="10">
        <v>45106</v>
      </c>
      <c r="H1710" s="9" t="s">
        <v>24939</v>
      </c>
    </row>
    <row r="1711" spans="1:8" x14ac:dyDescent="0.35">
      <c r="A1711" t="s">
        <v>24940</v>
      </c>
      <c r="B1711" t="s">
        <v>24941</v>
      </c>
      <c r="C1711" t="s">
        <v>24942</v>
      </c>
      <c r="D1711" s="9"/>
      <c r="E1711" s="9"/>
      <c r="F1711" s="9"/>
      <c r="G1711" s="10">
        <v>45491</v>
      </c>
      <c r="H1711" s="9" t="s">
        <v>24943</v>
      </c>
    </row>
    <row r="1712" spans="1:8" x14ac:dyDescent="0.35">
      <c r="A1712" t="s">
        <v>24944</v>
      </c>
      <c r="B1712" t="s">
        <v>24945</v>
      </c>
      <c r="C1712" t="s">
        <v>24946</v>
      </c>
      <c r="D1712" s="9"/>
      <c r="E1712" s="9"/>
      <c r="F1712" s="9"/>
      <c r="G1712" s="10">
        <v>44749</v>
      </c>
      <c r="H1712" s="9" t="s">
        <v>24947</v>
      </c>
    </row>
    <row r="1713" spans="1:8" x14ac:dyDescent="0.35">
      <c r="A1713" t="s">
        <v>24948</v>
      </c>
      <c r="B1713" t="s">
        <v>24949</v>
      </c>
      <c r="C1713" t="s">
        <v>24950</v>
      </c>
      <c r="D1713" s="9"/>
      <c r="E1713" s="9"/>
      <c r="F1713" s="9"/>
      <c r="G1713" s="10">
        <v>44747</v>
      </c>
      <c r="H1713" s="9" t="s">
        <v>24951</v>
      </c>
    </row>
    <row r="1714" spans="1:8" x14ac:dyDescent="0.35">
      <c r="A1714" t="s">
        <v>24952</v>
      </c>
      <c r="B1714" t="s">
        <v>24953</v>
      </c>
      <c r="C1714" t="s">
        <v>24954</v>
      </c>
      <c r="D1714" s="9"/>
      <c r="E1714" s="9"/>
      <c r="F1714" s="9"/>
      <c r="G1714" s="10">
        <v>44760</v>
      </c>
      <c r="H1714" s="9" t="s">
        <v>24955</v>
      </c>
    </row>
    <row r="1715" spans="1:8" x14ac:dyDescent="0.35">
      <c r="A1715" t="s">
        <v>24956</v>
      </c>
      <c r="B1715" t="s">
        <v>24957</v>
      </c>
      <c r="C1715" t="s">
        <v>24958</v>
      </c>
      <c r="D1715" s="9"/>
      <c r="E1715" s="9"/>
      <c r="F1715" s="9"/>
      <c r="G1715" s="10">
        <v>44734</v>
      </c>
      <c r="H1715" s="9" t="s">
        <v>24959</v>
      </c>
    </row>
    <row r="1716" spans="1:8" x14ac:dyDescent="0.35">
      <c r="A1716" t="s">
        <v>24960</v>
      </c>
      <c r="B1716" t="s">
        <v>24961</v>
      </c>
      <c r="C1716" t="s">
        <v>24962</v>
      </c>
      <c r="D1716" s="9"/>
      <c r="E1716" s="9"/>
      <c r="F1716" s="9"/>
      <c r="G1716" s="10">
        <v>45098</v>
      </c>
      <c r="H1716" s="9" t="s">
        <v>24963</v>
      </c>
    </row>
    <row r="1717" spans="1:8" x14ac:dyDescent="0.35">
      <c r="A1717" t="s">
        <v>24964</v>
      </c>
      <c r="B1717" t="s">
        <v>24965</v>
      </c>
      <c r="C1717" t="s">
        <v>24966</v>
      </c>
      <c r="D1717" s="9" t="s">
        <v>17259</v>
      </c>
      <c r="E1717" s="9">
        <v>44825</v>
      </c>
      <c r="F1717" s="9" t="s">
        <v>38</v>
      </c>
      <c r="G1717" s="10">
        <v>44733</v>
      </c>
      <c r="H1717" s="9" t="s">
        <v>24967</v>
      </c>
    </row>
    <row r="1718" spans="1:8" x14ac:dyDescent="0.35">
      <c r="A1718" t="s">
        <v>24968</v>
      </c>
      <c r="B1718" t="s">
        <v>24969</v>
      </c>
      <c r="C1718" t="s">
        <v>24970</v>
      </c>
      <c r="D1718" s="9"/>
      <c r="E1718" s="9"/>
      <c r="F1718" s="9"/>
      <c r="G1718" s="10">
        <v>44733</v>
      </c>
      <c r="H1718" s="9" t="s">
        <v>24971</v>
      </c>
    </row>
    <row r="1719" spans="1:8" x14ac:dyDescent="0.35">
      <c r="A1719" t="s">
        <v>24972</v>
      </c>
      <c r="B1719" t="s">
        <v>24973</v>
      </c>
      <c r="C1719" t="s">
        <v>24974</v>
      </c>
      <c r="D1719" s="9"/>
      <c r="E1719" s="9"/>
      <c r="F1719" s="9"/>
      <c r="G1719" s="10">
        <v>45022</v>
      </c>
      <c r="H1719" s="9" t="s">
        <v>24975</v>
      </c>
    </row>
    <row r="1720" spans="1:8" x14ac:dyDescent="0.35">
      <c r="A1720" t="s">
        <v>24976</v>
      </c>
      <c r="B1720" t="s">
        <v>24977</v>
      </c>
      <c r="C1720" t="s">
        <v>24978</v>
      </c>
      <c r="D1720" s="9"/>
      <c r="E1720" s="9"/>
      <c r="F1720" s="9"/>
      <c r="G1720" s="10">
        <v>44746</v>
      </c>
      <c r="H1720" s="9" t="s">
        <v>24979</v>
      </c>
    </row>
    <row r="1721" spans="1:8" x14ac:dyDescent="0.35">
      <c r="A1721" t="s">
        <v>24980</v>
      </c>
      <c r="B1721" t="s">
        <v>24981</v>
      </c>
      <c r="C1721" t="s">
        <v>24982</v>
      </c>
      <c r="D1721" s="9"/>
      <c r="E1721" s="9"/>
      <c r="F1721" s="9"/>
      <c r="G1721" s="10">
        <v>45101</v>
      </c>
      <c r="H1721" s="9" t="s">
        <v>24983</v>
      </c>
    </row>
    <row r="1722" spans="1:8" x14ac:dyDescent="0.35">
      <c r="A1722" t="s">
        <v>24984</v>
      </c>
      <c r="B1722" t="s">
        <v>24985</v>
      </c>
      <c r="C1722" t="s">
        <v>24986</v>
      </c>
      <c r="D1722" s="9"/>
      <c r="E1722" s="9"/>
      <c r="F1722" s="9"/>
      <c r="G1722" s="10">
        <v>45490</v>
      </c>
      <c r="H1722" s="9" t="s">
        <v>39</v>
      </c>
    </row>
    <row r="1723" spans="1:8" x14ac:dyDescent="0.35">
      <c r="A1723" t="s">
        <v>24987</v>
      </c>
      <c r="B1723" t="s">
        <v>24988</v>
      </c>
      <c r="C1723" t="s">
        <v>24989</v>
      </c>
      <c r="D1723" s="9"/>
      <c r="E1723" s="9"/>
      <c r="F1723" s="9"/>
      <c r="G1723" s="10">
        <v>45490</v>
      </c>
      <c r="H1723" s="9" t="s">
        <v>24990</v>
      </c>
    </row>
    <row r="1724" spans="1:8" x14ac:dyDescent="0.35">
      <c r="A1724" t="s">
        <v>24991</v>
      </c>
      <c r="B1724" t="s">
        <v>24992</v>
      </c>
      <c r="C1724" t="s">
        <v>24993</v>
      </c>
      <c r="D1724" s="9"/>
      <c r="E1724" s="9"/>
      <c r="F1724" s="9"/>
      <c r="G1724" s="10">
        <v>45490</v>
      </c>
      <c r="H1724" s="9" t="s">
        <v>24994</v>
      </c>
    </row>
    <row r="1725" spans="1:8" x14ac:dyDescent="0.35">
      <c r="A1725" t="s">
        <v>24995</v>
      </c>
      <c r="B1725" t="s">
        <v>24996</v>
      </c>
      <c r="C1725" t="s">
        <v>24997</v>
      </c>
      <c r="D1725" s="9"/>
      <c r="E1725" s="9"/>
      <c r="F1725" s="9"/>
      <c r="G1725" s="10">
        <v>45490</v>
      </c>
      <c r="H1725" s="9" t="s">
        <v>24998</v>
      </c>
    </row>
    <row r="1726" spans="1:8" x14ac:dyDescent="0.35">
      <c r="A1726" t="s">
        <v>24999</v>
      </c>
      <c r="B1726" t="s">
        <v>25000</v>
      </c>
      <c r="C1726" t="s">
        <v>25001</v>
      </c>
      <c r="D1726" s="9"/>
      <c r="E1726" s="9"/>
      <c r="F1726" s="9"/>
      <c r="G1726" s="10">
        <v>44956</v>
      </c>
      <c r="H1726" s="9" t="s">
        <v>25002</v>
      </c>
    </row>
    <row r="1727" spans="1:8" x14ac:dyDescent="0.35">
      <c r="A1727" t="s">
        <v>25003</v>
      </c>
      <c r="B1727" t="s">
        <v>25004</v>
      </c>
      <c r="C1727" t="s">
        <v>25005</v>
      </c>
      <c r="D1727" s="9"/>
      <c r="E1727" s="9"/>
      <c r="F1727" s="9"/>
      <c r="G1727" s="10">
        <v>44697</v>
      </c>
      <c r="H1727" s="9" t="s">
        <v>25006</v>
      </c>
    </row>
    <row r="1728" spans="1:8" x14ac:dyDescent="0.35">
      <c r="A1728" t="s">
        <v>25007</v>
      </c>
      <c r="B1728" t="s">
        <v>25008</v>
      </c>
      <c r="C1728" t="s">
        <v>25009</v>
      </c>
      <c r="D1728" s="9" t="s">
        <v>25010</v>
      </c>
      <c r="E1728" s="9">
        <v>45114</v>
      </c>
      <c r="F1728" s="9" t="s">
        <v>38</v>
      </c>
      <c r="G1728" s="10">
        <v>44852</v>
      </c>
      <c r="H1728" s="9" t="s">
        <v>25011</v>
      </c>
    </row>
    <row r="1729" spans="1:8" x14ac:dyDescent="0.35">
      <c r="A1729" t="s">
        <v>25012</v>
      </c>
      <c r="B1729" t="s">
        <v>25013</v>
      </c>
      <c r="C1729" t="s">
        <v>25014</v>
      </c>
      <c r="D1729" s="9"/>
      <c r="E1729" s="9"/>
      <c r="F1729" s="9"/>
      <c r="G1729" s="10">
        <v>45491</v>
      </c>
      <c r="H1729" s="9" t="s">
        <v>25015</v>
      </c>
    </row>
    <row r="1730" spans="1:8" x14ac:dyDescent="0.35">
      <c r="A1730" t="s">
        <v>25016</v>
      </c>
      <c r="B1730" t="s">
        <v>25017</v>
      </c>
      <c r="C1730" t="s">
        <v>25018</v>
      </c>
      <c r="D1730" s="9"/>
      <c r="E1730" s="9"/>
      <c r="F1730" s="9"/>
      <c r="G1730" s="10">
        <v>45110</v>
      </c>
      <c r="H1730" s="9" t="s">
        <v>25019</v>
      </c>
    </row>
    <row r="1731" spans="1:8" x14ac:dyDescent="0.35">
      <c r="A1731" t="s">
        <v>25020</v>
      </c>
      <c r="B1731" t="s">
        <v>25021</v>
      </c>
      <c r="C1731" t="s">
        <v>25022</v>
      </c>
      <c r="D1731" s="9"/>
      <c r="E1731" s="9"/>
      <c r="F1731" s="9"/>
      <c r="G1731" s="10">
        <v>44872</v>
      </c>
      <c r="H1731" s="9" t="s">
        <v>25023</v>
      </c>
    </row>
    <row r="1732" spans="1:8" x14ac:dyDescent="0.35">
      <c r="A1732" t="s">
        <v>25024</v>
      </c>
      <c r="B1732" t="s">
        <v>25025</v>
      </c>
      <c r="C1732" t="s">
        <v>25026</v>
      </c>
      <c r="D1732" s="9" t="s">
        <v>16897</v>
      </c>
      <c r="E1732" s="9">
        <v>45820</v>
      </c>
      <c r="F1732" s="9" t="s">
        <v>38</v>
      </c>
      <c r="G1732" s="10">
        <v>44909</v>
      </c>
      <c r="H1732" s="9" t="s">
        <v>18136</v>
      </c>
    </row>
    <row r="1733" spans="1:8" x14ac:dyDescent="0.35">
      <c r="A1733" t="s">
        <v>25027</v>
      </c>
      <c r="B1733" t="s">
        <v>25028</v>
      </c>
      <c r="C1733" t="s">
        <v>25029</v>
      </c>
      <c r="D1733" s="9" t="s">
        <v>21717</v>
      </c>
      <c r="E1733" s="9">
        <v>45474</v>
      </c>
      <c r="F1733" s="9" t="s">
        <v>38</v>
      </c>
      <c r="G1733" s="10">
        <v>44749</v>
      </c>
      <c r="H1733" s="9" t="s">
        <v>25030</v>
      </c>
    </row>
    <row r="1734" spans="1:8" x14ac:dyDescent="0.35">
      <c r="A1734" t="s">
        <v>25031</v>
      </c>
      <c r="B1734" t="s">
        <v>25032</v>
      </c>
      <c r="C1734" t="s">
        <v>25033</v>
      </c>
      <c r="D1734" s="9"/>
      <c r="E1734" s="9"/>
      <c r="F1734" s="9"/>
      <c r="G1734" s="10">
        <v>45491</v>
      </c>
      <c r="H1734" s="9" t="s">
        <v>25034</v>
      </c>
    </row>
    <row r="1735" spans="1:8" x14ac:dyDescent="0.35">
      <c r="A1735" t="s">
        <v>25035</v>
      </c>
      <c r="B1735" t="s">
        <v>25036</v>
      </c>
      <c r="C1735" t="s">
        <v>18406</v>
      </c>
      <c r="D1735" s="9"/>
      <c r="E1735" s="9"/>
      <c r="F1735" s="9"/>
      <c r="G1735" s="10">
        <v>44753</v>
      </c>
      <c r="H1735" s="9" t="s">
        <v>18408</v>
      </c>
    </row>
    <row r="1736" spans="1:8" x14ac:dyDescent="0.35">
      <c r="A1736" t="s">
        <v>25037</v>
      </c>
      <c r="B1736" t="s">
        <v>25038</v>
      </c>
      <c r="C1736" t="s">
        <v>25039</v>
      </c>
      <c r="D1736" s="9"/>
      <c r="E1736" s="9"/>
      <c r="F1736" s="9"/>
      <c r="G1736" s="10">
        <v>44999</v>
      </c>
      <c r="H1736" s="9" t="s">
        <v>25040</v>
      </c>
    </row>
    <row r="1737" spans="1:8" x14ac:dyDescent="0.35">
      <c r="A1737" t="s">
        <v>25041</v>
      </c>
      <c r="B1737" t="s">
        <v>25042</v>
      </c>
      <c r="C1737" t="s">
        <v>25043</v>
      </c>
      <c r="D1737" s="9"/>
      <c r="E1737" s="9"/>
      <c r="F1737" s="9"/>
      <c r="G1737" s="10">
        <v>45492</v>
      </c>
      <c r="H1737" s="9" t="s">
        <v>39</v>
      </c>
    </row>
    <row r="1738" spans="1:8" x14ac:dyDescent="0.35">
      <c r="A1738" t="s">
        <v>25044</v>
      </c>
      <c r="B1738" t="s">
        <v>25045</v>
      </c>
      <c r="C1738" t="s">
        <v>16941</v>
      </c>
      <c r="D1738" s="9" t="s">
        <v>19556</v>
      </c>
      <c r="E1738" s="9">
        <v>45443</v>
      </c>
      <c r="F1738" s="9" t="s">
        <v>38</v>
      </c>
      <c r="G1738" s="10">
        <v>44750</v>
      </c>
      <c r="H1738" s="9" t="s">
        <v>25046</v>
      </c>
    </row>
    <row r="1739" spans="1:8" x14ac:dyDescent="0.35">
      <c r="A1739" t="s">
        <v>25047</v>
      </c>
      <c r="B1739" t="s">
        <v>25048</v>
      </c>
      <c r="C1739" t="s">
        <v>23103</v>
      </c>
      <c r="D1739" s="9" t="s">
        <v>15805</v>
      </c>
      <c r="E1739" s="9">
        <v>45471</v>
      </c>
      <c r="F1739" s="9" t="s">
        <v>38</v>
      </c>
      <c r="G1739" s="10">
        <v>45103</v>
      </c>
      <c r="H1739" s="9" t="s">
        <v>25049</v>
      </c>
    </row>
    <row r="1740" spans="1:8" x14ac:dyDescent="0.35">
      <c r="A1740" t="s">
        <v>25050</v>
      </c>
      <c r="B1740" t="s">
        <v>25051</v>
      </c>
      <c r="C1740" t="s">
        <v>25052</v>
      </c>
      <c r="D1740" s="9"/>
      <c r="E1740" s="9"/>
      <c r="F1740" s="9"/>
      <c r="G1740" s="10">
        <v>45121</v>
      </c>
      <c r="H1740" s="9" t="s">
        <v>25053</v>
      </c>
    </row>
    <row r="1741" spans="1:8" x14ac:dyDescent="0.35">
      <c r="A1741" t="s">
        <v>25054</v>
      </c>
      <c r="B1741" t="s">
        <v>25055</v>
      </c>
      <c r="C1741" t="s">
        <v>25056</v>
      </c>
      <c r="D1741" s="9"/>
      <c r="E1741" s="9"/>
      <c r="F1741" s="9"/>
      <c r="G1741" s="10">
        <v>45120</v>
      </c>
      <c r="H1741" s="9" t="s">
        <v>25057</v>
      </c>
    </row>
    <row r="1742" spans="1:8" x14ac:dyDescent="0.35">
      <c r="A1742" t="s">
        <v>25058</v>
      </c>
      <c r="B1742" t="s">
        <v>25059</v>
      </c>
      <c r="C1742" t="s">
        <v>25060</v>
      </c>
      <c r="D1742" s="9"/>
      <c r="E1742" s="9"/>
      <c r="F1742" s="9"/>
      <c r="G1742" s="10">
        <v>45112</v>
      </c>
      <c r="H1742" s="9" t="s">
        <v>25061</v>
      </c>
    </row>
    <row r="1743" spans="1:8" x14ac:dyDescent="0.35">
      <c r="A1743" t="s">
        <v>25062</v>
      </c>
      <c r="B1743" t="s">
        <v>25063</v>
      </c>
      <c r="C1743" t="s">
        <v>17964</v>
      </c>
      <c r="D1743" s="9"/>
      <c r="E1743" s="9"/>
      <c r="F1743" s="9"/>
      <c r="G1743" s="10">
        <v>44854</v>
      </c>
      <c r="H1743" s="9" t="s">
        <v>21582</v>
      </c>
    </row>
    <row r="1744" spans="1:8" x14ac:dyDescent="0.35">
      <c r="A1744" t="s">
        <v>25064</v>
      </c>
      <c r="B1744" t="s">
        <v>25065</v>
      </c>
      <c r="C1744" t="s">
        <v>25066</v>
      </c>
      <c r="D1744" s="9"/>
      <c r="E1744" s="9"/>
      <c r="F1744" s="9"/>
      <c r="G1744" s="10">
        <v>45138</v>
      </c>
      <c r="H1744" s="9" t="s">
        <v>25067</v>
      </c>
    </row>
    <row r="1745" spans="1:8" x14ac:dyDescent="0.35">
      <c r="A1745" t="s">
        <v>25068</v>
      </c>
      <c r="B1745" t="s">
        <v>25069</v>
      </c>
      <c r="C1745" t="s">
        <v>25070</v>
      </c>
      <c r="D1745" s="9"/>
      <c r="E1745" s="9"/>
      <c r="F1745" s="9"/>
      <c r="G1745" s="10">
        <v>45013</v>
      </c>
      <c r="H1745" s="9" t="s">
        <v>25071</v>
      </c>
    </row>
    <row r="1746" spans="1:8" x14ac:dyDescent="0.35">
      <c r="A1746" t="s">
        <v>25072</v>
      </c>
      <c r="B1746" t="s">
        <v>25073</v>
      </c>
      <c r="C1746" t="s">
        <v>25074</v>
      </c>
      <c r="D1746" s="9"/>
      <c r="E1746" s="9"/>
      <c r="F1746" s="9"/>
      <c r="G1746" s="10">
        <v>45114</v>
      </c>
      <c r="H1746" s="9" t="s">
        <v>25075</v>
      </c>
    </row>
    <row r="1747" spans="1:8" x14ac:dyDescent="0.35">
      <c r="A1747" t="s">
        <v>25076</v>
      </c>
      <c r="B1747" t="s">
        <v>25077</v>
      </c>
      <c r="C1747" t="s">
        <v>20588</v>
      </c>
      <c r="D1747" s="9"/>
      <c r="E1747" s="9"/>
      <c r="F1747" s="9"/>
      <c r="G1747" s="10">
        <v>45491</v>
      </c>
      <c r="H1747" s="9" t="s">
        <v>25078</v>
      </c>
    </row>
    <row r="1748" spans="1:8" x14ac:dyDescent="0.35">
      <c r="A1748" t="s">
        <v>25079</v>
      </c>
      <c r="B1748" t="s">
        <v>25080</v>
      </c>
      <c r="C1748" t="s">
        <v>25081</v>
      </c>
      <c r="D1748" s="9" t="s">
        <v>25082</v>
      </c>
      <c r="E1748" s="9">
        <v>45869</v>
      </c>
      <c r="F1748" s="9" t="s">
        <v>44</v>
      </c>
      <c r="G1748" s="10">
        <v>44861</v>
      </c>
      <c r="H1748" s="9" t="s">
        <v>25083</v>
      </c>
    </row>
    <row r="1749" spans="1:8" x14ac:dyDescent="0.35">
      <c r="A1749" t="s">
        <v>25084</v>
      </c>
      <c r="B1749" t="s">
        <v>25085</v>
      </c>
      <c r="C1749" t="s">
        <v>25086</v>
      </c>
      <c r="D1749" s="9"/>
      <c r="E1749" s="9"/>
      <c r="F1749" s="9"/>
      <c r="G1749" s="10">
        <v>45491</v>
      </c>
      <c r="H1749" s="9" t="s">
        <v>25087</v>
      </c>
    </row>
    <row r="1750" spans="1:8" x14ac:dyDescent="0.35">
      <c r="A1750" t="s">
        <v>25088</v>
      </c>
      <c r="B1750" t="s">
        <v>25089</v>
      </c>
      <c r="C1750" t="s">
        <v>25090</v>
      </c>
      <c r="D1750" s="9"/>
      <c r="E1750" s="9"/>
      <c r="F1750" s="9"/>
      <c r="G1750" s="10">
        <v>45114</v>
      </c>
      <c r="H1750" s="9" t="s">
        <v>25091</v>
      </c>
    </row>
    <row r="1751" spans="1:8" x14ac:dyDescent="0.35">
      <c r="A1751" t="s">
        <v>25092</v>
      </c>
      <c r="B1751" t="s">
        <v>25093</v>
      </c>
      <c r="C1751" t="s">
        <v>25094</v>
      </c>
      <c r="D1751" s="9"/>
      <c r="E1751" s="9"/>
      <c r="F1751" s="9"/>
      <c r="G1751" s="10">
        <v>45111</v>
      </c>
      <c r="H1751" s="9" t="s">
        <v>25095</v>
      </c>
    </row>
    <row r="1752" spans="1:8" x14ac:dyDescent="0.35">
      <c r="A1752" t="s">
        <v>25096</v>
      </c>
      <c r="B1752" t="s">
        <v>25097</v>
      </c>
      <c r="C1752" t="s">
        <v>25098</v>
      </c>
      <c r="D1752" s="9"/>
      <c r="E1752" s="9"/>
      <c r="F1752" s="9"/>
      <c r="G1752" s="10">
        <v>45101</v>
      </c>
      <c r="H1752" s="9" t="s">
        <v>25099</v>
      </c>
    </row>
    <row r="1753" spans="1:8" x14ac:dyDescent="0.35">
      <c r="A1753" t="s">
        <v>25100</v>
      </c>
      <c r="B1753" t="s">
        <v>25101</v>
      </c>
      <c r="C1753" t="s">
        <v>25102</v>
      </c>
      <c r="D1753" s="9"/>
      <c r="E1753" s="9"/>
      <c r="F1753" s="9"/>
      <c r="G1753" s="10">
        <v>44742</v>
      </c>
      <c r="H1753" s="9" t="s">
        <v>25103</v>
      </c>
    </row>
    <row r="1754" spans="1:8" x14ac:dyDescent="0.35">
      <c r="A1754" t="s">
        <v>25104</v>
      </c>
      <c r="B1754" t="s">
        <v>25105</v>
      </c>
      <c r="C1754" t="s">
        <v>25106</v>
      </c>
      <c r="D1754" s="9"/>
      <c r="E1754" s="9"/>
      <c r="F1754" s="9"/>
      <c r="G1754" s="10">
        <v>45114</v>
      </c>
      <c r="H1754" s="9" t="s">
        <v>25107</v>
      </c>
    </row>
    <row r="1755" spans="1:8" x14ac:dyDescent="0.35">
      <c r="A1755" t="s">
        <v>25108</v>
      </c>
      <c r="B1755" t="s">
        <v>25109</v>
      </c>
      <c r="C1755" t="s">
        <v>25110</v>
      </c>
      <c r="D1755" s="9"/>
      <c r="E1755" s="9"/>
      <c r="F1755" s="9"/>
      <c r="G1755" s="10">
        <v>45099</v>
      </c>
      <c r="H1755" s="9" t="s">
        <v>20236</v>
      </c>
    </row>
    <row r="1756" spans="1:8" x14ac:dyDescent="0.35">
      <c r="A1756" t="s">
        <v>25111</v>
      </c>
      <c r="B1756" t="s">
        <v>25112</v>
      </c>
      <c r="C1756" t="s">
        <v>25113</v>
      </c>
      <c r="D1756" s="9"/>
      <c r="E1756" s="9"/>
      <c r="F1756" s="9"/>
      <c r="G1756" s="10">
        <v>44812</v>
      </c>
      <c r="H1756" s="9" t="s">
        <v>25114</v>
      </c>
    </row>
    <row r="1757" spans="1:8" x14ac:dyDescent="0.35">
      <c r="A1757" t="s">
        <v>25115</v>
      </c>
      <c r="B1757" t="s">
        <v>25116</v>
      </c>
      <c r="C1757" t="s">
        <v>25117</v>
      </c>
      <c r="D1757" s="9" t="s">
        <v>25118</v>
      </c>
      <c r="E1757" s="9">
        <v>45624</v>
      </c>
      <c r="F1757" s="9" t="s">
        <v>38</v>
      </c>
      <c r="G1757" s="10">
        <v>45488</v>
      </c>
      <c r="H1757" s="9" t="s">
        <v>25119</v>
      </c>
    </row>
    <row r="1758" spans="1:8" x14ac:dyDescent="0.35">
      <c r="A1758" t="s">
        <v>25120</v>
      </c>
      <c r="B1758" t="s">
        <v>25121</v>
      </c>
      <c r="C1758" t="s">
        <v>25122</v>
      </c>
      <c r="D1758" s="9"/>
      <c r="E1758" s="9"/>
      <c r="F1758" s="9"/>
      <c r="G1758" s="10">
        <v>44761</v>
      </c>
      <c r="H1758" s="9" t="s">
        <v>25123</v>
      </c>
    </row>
    <row r="1759" spans="1:8" x14ac:dyDescent="0.35">
      <c r="A1759" t="s">
        <v>25124</v>
      </c>
      <c r="B1759" t="s">
        <v>25125</v>
      </c>
      <c r="C1759" t="s">
        <v>25126</v>
      </c>
      <c r="D1759" s="9"/>
      <c r="E1759" s="9"/>
      <c r="F1759" s="9"/>
      <c r="G1759" s="10">
        <v>45488</v>
      </c>
      <c r="H1759" s="9" t="s">
        <v>25127</v>
      </c>
    </row>
    <row r="1760" spans="1:8" x14ac:dyDescent="0.35">
      <c r="A1760" t="s">
        <v>25128</v>
      </c>
      <c r="B1760" t="s">
        <v>25129</v>
      </c>
      <c r="C1760" t="s">
        <v>25130</v>
      </c>
      <c r="D1760" s="9"/>
      <c r="E1760" s="9"/>
      <c r="F1760" s="9"/>
      <c r="G1760" s="10">
        <v>44841</v>
      </c>
      <c r="H1760" s="9" t="s">
        <v>25131</v>
      </c>
    </row>
    <row r="1761" spans="1:8" x14ac:dyDescent="0.35">
      <c r="A1761" t="s">
        <v>25132</v>
      </c>
      <c r="B1761" t="s">
        <v>25133</v>
      </c>
      <c r="C1761" t="s">
        <v>25134</v>
      </c>
      <c r="D1761" s="9"/>
      <c r="E1761" s="9"/>
      <c r="F1761" s="9"/>
      <c r="G1761" s="10">
        <v>44755</v>
      </c>
      <c r="H1761" s="9" t="s">
        <v>25135</v>
      </c>
    </row>
    <row r="1762" spans="1:8" x14ac:dyDescent="0.35">
      <c r="A1762" t="s">
        <v>25136</v>
      </c>
      <c r="B1762" t="s">
        <v>25137</v>
      </c>
      <c r="C1762" t="s">
        <v>25138</v>
      </c>
      <c r="D1762" s="9"/>
      <c r="E1762" s="9"/>
      <c r="F1762" s="9"/>
      <c r="G1762" s="10">
        <v>45121</v>
      </c>
      <c r="H1762" s="9" t="s">
        <v>25139</v>
      </c>
    </row>
    <row r="1763" spans="1:8" x14ac:dyDescent="0.35">
      <c r="A1763" t="s">
        <v>25140</v>
      </c>
      <c r="B1763" t="s">
        <v>25141</v>
      </c>
      <c r="C1763" t="s">
        <v>25142</v>
      </c>
      <c r="D1763" s="9" t="s">
        <v>46</v>
      </c>
      <c r="E1763" s="9">
        <v>45516</v>
      </c>
      <c r="F1763" s="9" t="s">
        <v>38</v>
      </c>
      <c r="G1763" s="10">
        <v>44803</v>
      </c>
      <c r="H1763" s="9" t="s">
        <v>25143</v>
      </c>
    </row>
    <row r="1764" spans="1:8" x14ac:dyDescent="0.35">
      <c r="A1764" t="s">
        <v>25144</v>
      </c>
      <c r="B1764" t="s">
        <v>25145</v>
      </c>
      <c r="C1764" t="s">
        <v>25146</v>
      </c>
      <c r="D1764" s="9"/>
      <c r="E1764" s="9"/>
      <c r="F1764" s="9"/>
      <c r="G1764" s="10">
        <v>44856</v>
      </c>
      <c r="H1764" s="9" t="s">
        <v>42</v>
      </c>
    </row>
    <row r="1765" spans="1:8" x14ac:dyDescent="0.35">
      <c r="A1765" t="s">
        <v>25147</v>
      </c>
      <c r="B1765" t="s">
        <v>25148</v>
      </c>
      <c r="C1765" t="s">
        <v>25149</v>
      </c>
      <c r="D1765" s="9"/>
      <c r="E1765" s="9"/>
      <c r="F1765" s="9"/>
      <c r="G1765" s="10">
        <v>45139</v>
      </c>
      <c r="H1765" s="9" t="s">
        <v>25150</v>
      </c>
    </row>
    <row r="1766" spans="1:8" x14ac:dyDescent="0.35">
      <c r="A1766" t="s">
        <v>25151</v>
      </c>
      <c r="B1766" t="s">
        <v>25152</v>
      </c>
      <c r="C1766" t="s">
        <v>25153</v>
      </c>
      <c r="D1766" s="9"/>
      <c r="E1766" s="9"/>
      <c r="F1766" s="9"/>
      <c r="G1766" s="10">
        <v>45125</v>
      </c>
      <c r="H1766" s="9" t="s">
        <v>25154</v>
      </c>
    </row>
    <row r="1767" spans="1:8" x14ac:dyDescent="0.35">
      <c r="A1767" t="s">
        <v>25155</v>
      </c>
      <c r="B1767" t="s">
        <v>25156</v>
      </c>
      <c r="C1767" t="s">
        <v>25157</v>
      </c>
      <c r="D1767" s="9"/>
      <c r="E1767" s="9"/>
      <c r="F1767" s="9"/>
      <c r="G1767" s="10">
        <v>44881</v>
      </c>
      <c r="H1767" s="9" t="s">
        <v>17615</v>
      </c>
    </row>
    <row r="1768" spans="1:8" x14ac:dyDescent="0.35">
      <c r="A1768" t="s">
        <v>25158</v>
      </c>
      <c r="B1768" t="s">
        <v>25159</v>
      </c>
      <c r="C1768" t="s">
        <v>25160</v>
      </c>
      <c r="D1768" s="9"/>
      <c r="E1768" s="9"/>
      <c r="F1768" s="9"/>
      <c r="G1768" s="10">
        <v>44739</v>
      </c>
      <c r="H1768" s="9" t="s">
        <v>25161</v>
      </c>
    </row>
    <row r="1769" spans="1:8" x14ac:dyDescent="0.35">
      <c r="A1769" t="s">
        <v>25162</v>
      </c>
      <c r="B1769" t="s">
        <v>25163</v>
      </c>
      <c r="C1769" t="s">
        <v>25164</v>
      </c>
      <c r="D1769" s="9"/>
      <c r="E1769" s="9"/>
      <c r="F1769" s="9"/>
      <c r="G1769" s="10">
        <v>45340</v>
      </c>
      <c r="H1769" s="9" t="s">
        <v>25165</v>
      </c>
    </row>
    <row r="1770" spans="1:8" x14ac:dyDescent="0.35">
      <c r="A1770" t="s">
        <v>25166</v>
      </c>
      <c r="B1770" t="s">
        <v>25167</v>
      </c>
      <c r="C1770" t="s">
        <v>25168</v>
      </c>
      <c r="D1770" s="9"/>
      <c r="E1770" s="9"/>
      <c r="F1770" s="9"/>
      <c r="G1770" s="10">
        <v>45245</v>
      </c>
      <c r="H1770" s="9" t="s">
        <v>25165</v>
      </c>
    </row>
    <row r="1771" spans="1:8" x14ac:dyDescent="0.35">
      <c r="A1771" t="s">
        <v>25169</v>
      </c>
      <c r="B1771" t="s">
        <v>25170</v>
      </c>
      <c r="C1771" t="s">
        <v>25171</v>
      </c>
      <c r="D1771" s="9"/>
      <c r="E1771" s="9"/>
      <c r="F1771" s="9"/>
      <c r="G1771" s="10">
        <v>45488</v>
      </c>
      <c r="H1771" s="9" t="s">
        <v>25172</v>
      </c>
    </row>
    <row r="1772" spans="1:8" x14ac:dyDescent="0.35">
      <c r="A1772" t="s">
        <v>25173</v>
      </c>
      <c r="B1772" t="s">
        <v>25174</v>
      </c>
      <c r="C1772" t="s">
        <v>25175</v>
      </c>
      <c r="D1772" s="9"/>
      <c r="E1772" s="9"/>
      <c r="F1772" s="9"/>
      <c r="G1772" s="10">
        <v>44750</v>
      </c>
      <c r="H1772" s="9" t="s">
        <v>25176</v>
      </c>
    </row>
    <row r="1773" spans="1:8" x14ac:dyDescent="0.35">
      <c r="A1773" t="s">
        <v>25177</v>
      </c>
      <c r="B1773" t="s">
        <v>25178</v>
      </c>
      <c r="C1773" t="s">
        <v>25179</v>
      </c>
      <c r="D1773" s="9" t="s">
        <v>46</v>
      </c>
      <c r="E1773" s="9">
        <v>45868</v>
      </c>
      <c r="F1773" s="9" t="s">
        <v>38</v>
      </c>
      <c r="G1773" s="10">
        <v>45488</v>
      </c>
      <c r="H1773" s="9" t="s">
        <v>25180</v>
      </c>
    </row>
    <row r="1774" spans="1:8" x14ac:dyDescent="0.35">
      <c r="A1774" t="s">
        <v>25181</v>
      </c>
      <c r="B1774" t="s">
        <v>25182</v>
      </c>
      <c r="C1774" t="s">
        <v>25183</v>
      </c>
      <c r="D1774" s="9"/>
      <c r="E1774" s="9"/>
      <c r="F1774" s="9"/>
      <c r="G1774" s="10">
        <v>44859</v>
      </c>
      <c r="H1774" s="9" t="s">
        <v>25184</v>
      </c>
    </row>
    <row r="1775" spans="1:8" x14ac:dyDescent="0.35">
      <c r="A1775" t="s">
        <v>25185</v>
      </c>
      <c r="B1775" t="s">
        <v>25186</v>
      </c>
      <c r="C1775" t="s">
        <v>25187</v>
      </c>
      <c r="D1775" s="9"/>
      <c r="E1775" s="9"/>
      <c r="F1775" s="9"/>
      <c r="G1775" s="10">
        <v>45487</v>
      </c>
      <c r="H1775" s="9" t="s">
        <v>25188</v>
      </c>
    </row>
    <row r="1776" spans="1:8" x14ac:dyDescent="0.35">
      <c r="A1776" t="s">
        <v>25189</v>
      </c>
      <c r="B1776" t="s">
        <v>25190</v>
      </c>
      <c r="C1776" t="s">
        <v>25191</v>
      </c>
      <c r="D1776" s="9"/>
      <c r="E1776" s="9"/>
      <c r="F1776" s="9"/>
      <c r="G1776" s="10">
        <v>44872</v>
      </c>
      <c r="H1776" s="9" t="s">
        <v>25192</v>
      </c>
    </row>
    <row r="1777" spans="1:8" x14ac:dyDescent="0.35">
      <c r="A1777" t="s">
        <v>25193</v>
      </c>
      <c r="B1777" t="s">
        <v>25194</v>
      </c>
      <c r="C1777" t="s">
        <v>25195</v>
      </c>
      <c r="D1777" s="9"/>
      <c r="E1777" s="9"/>
      <c r="F1777" s="9"/>
      <c r="G1777" s="10">
        <v>44754</v>
      </c>
      <c r="H1777" s="9" t="s">
        <v>25196</v>
      </c>
    </row>
    <row r="1778" spans="1:8" x14ac:dyDescent="0.35">
      <c r="A1778" t="s">
        <v>25197</v>
      </c>
      <c r="B1778" t="s">
        <v>25198</v>
      </c>
      <c r="C1778" t="s">
        <v>25199</v>
      </c>
      <c r="D1778" s="9"/>
      <c r="E1778" s="9"/>
      <c r="F1778" s="9"/>
      <c r="G1778" s="10">
        <v>44851</v>
      </c>
      <c r="H1778" s="9" t="s">
        <v>25200</v>
      </c>
    </row>
    <row r="1779" spans="1:8" x14ac:dyDescent="0.35">
      <c r="A1779" t="s">
        <v>25201</v>
      </c>
      <c r="B1779" t="s">
        <v>25202</v>
      </c>
      <c r="C1779" t="s">
        <v>25203</v>
      </c>
      <c r="D1779" s="9"/>
      <c r="E1779" s="9"/>
      <c r="F1779" s="9"/>
      <c r="G1779" s="10">
        <v>44733</v>
      </c>
      <c r="H1779" s="9" t="s">
        <v>25204</v>
      </c>
    </row>
    <row r="1780" spans="1:8" x14ac:dyDescent="0.35">
      <c r="A1780" t="s">
        <v>25205</v>
      </c>
      <c r="B1780" t="s">
        <v>25206</v>
      </c>
      <c r="C1780" t="s">
        <v>25207</v>
      </c>
      <c r="D1780" s="9"/>
      <c r="E1780" s="9"/>
      <c r="F1780" s="9"/>
      <c r="G1780" s="10">
        <v>45120</v>
      </c>
      <c r="H1780" s="9" t="s">
        <v>25208</v>
      </c>
    </row>
    <row r="1781" spans="1:8" x14ac:dyDescent="0.35">
      <c r="A1781" t="s">
        <v>25209</v>
      </c>
      <c r="B1781" t="s">
        <v>25210</v>
      </c>
      <c r="C1781" t="s">
        <v>25211</v>
      </c>
      <c r="D1781" s="9"/>
      <c r="E1781" s="9"/>
      <c r="F1781" s="9"/>
      <c r="G1781" s="10">
        <v>45153</v>
      </c>
      <c r="H1781" s="9" t="s">
        <v>25212</v>
      </c>
    </row>
    <row r="1782" spans="1:8" x14ac:dyDescent="0.35">
      <c r="A1782" t="s">
        <v>25213</v>
      </c>
      <c r="B1782" t="s">
        <v>25214</v>
      </c>
      <c r="C1782" t="s">
        <v>25215</v>
      </c>
      <c r="D1782" s="9"/>
      <c r="E1782" s="9"/>
      <c r="F1782" s="9"/>
      <c r="G1782" s="10">
        <v>45488</v>
      </c>
      <c r="H1782" s="9" t="s">
        <v>17615</v>
      </c>
    </row>
    <row r="1783" spans="1:8" x14ac:dyDescent="0.35">
      <c r="A1783" t="s">
        <v>25216</v>
      </c>
      <c r="B1783" t="s">
        <v>25217</v>
      </c>
      <c r="C1783" t="s">
        <v>25218</v>
      </c>
      <c r="D1783" s="9"/>
      <c r="E1783" s="9"/>
      <c r="F1783" s="9"/>
      <c r="G1783" s="10">
        <v>44854</v>
      </c>
      <c r="H1783" s="9" t="s">
        <v>25219</v>
      </c>
    </row>
    <row r="1784" spans="1:8" x14ac:dyDescent="0.35">
      <c r="A1784" t="s">
        <v>25220</v>
      </c>
      <c r="B1784" t="s">
        <v>25221</v>
      </c>
      <c r="C1784" t="s">
        <v>25222</v>
      </c>
      <c r="D1784" s="9"/>
      <c r="E1784" s="9"/>
      <c r="F1784" s="9"/>
      <c r="G1784" s="10">
        <v>45121</v>
      </c>
      <c r="H1784" s="9" t="s">
        <v>25223</v>
      </c>
    </row>
    <row r="1785" spans="1:8" x14ac:dyDescent="0.35">
      <c r="A1785" t="s">
        <v>25224</v>
      </c>
      <c r="B1785" t="s">
        <v>25225</v>
      </c>
      <c r="C1785" t="s">
        <v>25226</v>
      </c>
      <c r="D1785" s="9" t="s">
        <v>21197</v>
      </c>
      <c r="E1785" s="9">
        <v>45691</v>
      </c>
      <c r="F1785" s="9" t="s">
        <v>38</v>
      </c>
      <c r="G1785" s="10">
        <v>45488</v>
      </c>
      <c r="H1785" s="9" t="s">
        <v>25227</v>
      </c>
    </row>
    <row r="1786" spans="1:8" x14ac:dyDescent="0.35">
      <c r="A1786" t="s">
        <v>25228</v>
      </c>
      <c r="B1786" t="s">
        <v>25229</v>
      </c>
      <c r="C1786" t="s">
        <v>25230</v>
      </c>
      <c r="D1786" s="9"/>
      <c r="E1786" s="9"/>
      <c r="F1786" s="9"/>
      <c r="G1786" s="10">
        <v>44850</v>
      </c>
      <c r="H1786" s="9" t="s">
        <v>25231</v>
      </c>
    </row>
    <row r="1787" spans="1:8" x14ac:dyDescent="0.35">
      <c r="A1787" t="s">
        <v>25232</v>
      </c>
      <c r="B1787" t="s">
        <v>25233</v>
      </c>
      <c r="C1787" t="s">
        <v>25234</v>
      </c>
      <c r="D1787" s="9"/>
      <c r="E1787" s="9"/>
      <c r="F1787" s="9"/>
      <c r="G1787" s="10">
        <v>45488</v>
      </c>
      <c r="H1787" s="9" t="s">
        <v>25235</v>
      </c>
    </row>
    <row r="1788" spans="1:8" x14ac:dyDescent="0.35">
      <c r="A1788" t="s">
        <v>25236</v>
      </c>
      <c r="B1788" t="s">
        <v>25237</v>
      </c>
      <c r="C1788" t="s">
        <v>25238</v>
      </c>
      <c r="D1788" s="9"/>
      <c r="E1788" s="9"/>
      <c r="F1788" s="9"/>
      <c r="G1788" s="10">
        <v>44757</v>
      </c>
      <c r="H1788" s="9" t="s">
        <v>25239</v>
      </c>
    </row>
    <row r="1789" spans="1:8" x14ac:dyDescent="0.35">
      <c r="A1789" t="s">
        <v>25240</v>
      </c>
      <c r="B1789" t="s">
        <v>25241</v>
      </c>
      <c r="C1789" t="s">
        <v>24919</v>
      </c>
      <c r="D1789" s="9" t="s">
        <v>24920</v>
      </c>
      <c r="E1789" s="9">
        <v>45187</v>
      </c>
      <c r="F1789" s="9" t="s">
        <v>38</v>
      </c>
      <c r="G1789" s="10">
        <v>44757</v>
      </c>
      <c r="H1789" s="9" t="s">
        <v>23011</v>
      </c>
    </row>
    <row r="1790" spans="1:8" x14ac:dyDescent="0.35">
      <c r="A1790" t="s">
        <v>25242</v>
      </c>
      <c r="B1790" t="s">
        <v>25243</v>
      </c>
      <c r="C1790" t="s">
        <v>25244</v>
      </c>
      <c r="D1790" s="9"/>
      <c r="E1790" s="9"/>
      <c r="F1790" s="9"/>
      <c r="G1790" s="10">
        <v>45488</v>
      </c>
      <c r="H1790" s="9" t="s">
        <v>25245</v>
      </c>
    </row>
    <row r="1791" spans="1:8" x14ac:dyDescent="0.35">
      <c r="A1791" t="s">
        <v>25246</v>
      </c>
      <c r="B1791" t="s">
        <v>25247</v>
      </c>
      <c r="C1791" t="s">
        <v>25248</v>
      </c>
      <c r="D1791" s="9"/>
      <c r="E1791" s="9"/>
      <c r="F1791" s="9"/>
      <c r="G1791" s="10">
        <v>44875</v>
      </c>
      <c r="H1791" s="9" t="s">
        <v>25249</v>
      </c>
    </row>
    <row r="1792" spans="1:8" x14ac:dyDescent="0.35">
      <c r="A1792" t="s">
        <v>25250</v>
      </c>
      <c r="B1792" t="s">
        <v>25251</v>
      </c>
      <c r="C1792" t="s">
        <v>25252</v>
      </c>
      <c r="D1792" s="9"/>
      <c r="E1792" s="9"/>
      <c r="F1792" s="9"/>
      <c r="G1792" s="10">
        <v>45485</v>
      </c>
      <c r="H1792" s="9" t="s">
        <v>25253</v>
      </c>
    </row>
    <row r="1793" spans="1:8" x14ac:dyDescent="0.35">
      <c r="A1793" t="s">
        <v>25254</v>
      </c>
      <c r="B1793" t="s">
        <v>25255</v>
      </c>
      <c r="C1793" t="s">
        <v>25256</v>
      </c>
      <c r="D1793" s="9"/>
      <c r="E1793" s="9"/>
      <c r="F1793" s="9"/>
      <c r="G1793" s="10">
        <v>45454</v>
      </c>
      <c r="H1793" s="9" t="s">
        <v>25257</v>
      </c>
    </row>
    <row r="1794" spans="1:8" x14ac:dyDescent="0.35">
      <c r="A1794" t="s">
        <v>25258</v>
      </c>
      <c r="B1794" t="s">
        <v>25259</v>
      </c>
      <c r="C1794" t="s">
        <v>25260</v>
      </c>
      <c r="D1794" s="9" t="s">
        <v>25261</v>
      </c>
      <c r="E1794" s="9">
        <v>44855</v>
      </c>
      <c r="F1794" s="9" t="s">
        <v>38</v>
      </c>
      <c r="G1794" s="10">
        <v>44803</v>
      </c>
      <c r="H1794" s="9" t="s">
        <v>39</v>
      </c>
    </row>
    <row r="1795" spans="1:8" x14ac:dyDescent="0.35">
      <c r="A1795" t="s">
        <v>25262</v>
      </c>
      <c r="B1795" t="s">
        <v>25263</v>
      </c>
      <c r="C1795" t="s">
        <v>25264</v>
      </c>
      <c r="D1795" s="9"/>
      <c r="E1795" s="9"/>
      <c r="F1795" s="9"/>
      <c r="G1795" s="10">
        <v>45485</v>
      </c>
      <c r="H1795" s="9" t="s">
        <v>39</v>
      </c>
    </row>
    <row r="1796" spans="1:8" x14ac:dyDescent="0.35">
      <c r="A1796" t="s">
        <v>25265</v>
      </c>
      <c r="B1796" t="s">
        <v>25266</v>
      </c>
      <c r="C1796" t="s">
        <v>25267</v>
      </c>
      <c r="D1796" s="9"/>
      <c r="E1796" s="9"/>
      <c r="F1796" s="9"/>
      <c r="G1796" s="10">
        <v>45485</v>
      </c>
      <c r="H1796" s="9" t="s">
        <v>25268</v>
      </c>
    </row>
    <row r="1797" spans="1:8" x14ac:dyDescent="0.35">
      <c r="A1797" t="s">
        <v>25269</v>
      </c>
      <c r="B1797" t="s">
        <v>25270</v>
      </c>
      <c r="C1797" t="s">
        <v>25271</v>
      </c>
      <c r="D1797" s="9"/>
      <c r="E1797" s="9"/>
      <c r="F1797" s="9"/>
      <c r="G1797" s="10">
        <v>45485</v>
      </c>
      <c r="H1797" s="9" t="s">
        <v>25272</v>
      </c>
    </row>
    <row r="1798" spans="1:8" x14ac:dyDescent="0.35">
      <c r="A1798" t="s">
        <v>25273</v>
      </c>
      <c r="B1798" t="s">
        <v>25274</v>
      </c>
      <c r="C1798" t="s">
        <v>25275</v>
      </c>
      <c r="D1798" s="9"/>
      <c r="E1798" s="9"/>
      <c r="F1798" s="9"/>
      <c r="G1798" s="10">
        <v>45486</v>
      </c>
      <c r="H1798" s="9" t="s">
        <v>25276</v>
      </c>
    </row>
    <row r="1799" spans="1:8" x14ac:dyDescent="0.35">
      <c r="A1799" t="s">
        <v>25277</v>
      </c>
      <c r="B1799" t="s">
        <v>25278</v>
      </c>
      <c r="C1799" t="s">
        <v>25279</v>
      </c>
      <c r="D1799" s="9" t="s">
        <v>25280</v>
      </c>
      <c r="E1799" s="9">
        <v>45807</v>
      </c>
      <c r="F1799" s="9" t="s">
        <v>38</v>
      </c>
      <c r="G1799" s="10">
        <v>45484</v>
      </c>
      <c r="H1799" s="9" t="s">
        <v>25281</v>
      </c>
    </row>
    <row r="1800" spans="1:8" x14ac:dyDescent="0.35">
      <c r="A1800" t="s">
        <v>25282</v>
      </c>
      <c r="B1800" t="s">
        <v>25283</v>
      </c>
      <c r="C1800" t="s">
        <v>20142</v>
      </c>
      <c r="D1800" s="9"/>
      <c r="E1800" s="9"/>
      <c r="F1800" s="9"/>
      <c r="G1800" s="10">
        <v>45484</v>
      </c>
      <c r="H1800" s="9" t="s">
        <v>25284</v>
      </c>
    </row>
    <row r="1801" spans="1:8" x14ac:dyDescent="0.35">
      <c r="A1801" t="s">
        <v>25285</v>
      </c>
      <c r="B1801" t="s">
        <v>25286</v>
      </c>
      <c r="C1801" t="s">
        <v>25287</v>
      </c>
      <c r="D1801" s="9"/>
      <c r="E1801" s="9"/>
      <c r="F1801" s="9"/>
      <c r="G1801" s="10">
        <v>44848</v>
      </c>
      <c r="H1801" s="9" t="s">
        <v>25288</v>
      </c>
    </row>
    <row r="1802" spans="1:8" x14ac:dyDescent="0.35">
      <c r="A1802" t="s">
        <v>25289</v>
      </c>
      <c r="B1802" t="s">
        <v>25290</v>
      </c>
      <c r="C1802" t="s">
        <v>25291</v>
      </c>
      <c r="D1802" s="9"/>
      <c r="E1802" s="9"/>
      <c r="F1802" s="9"/>
      <c r="G1802" s="10">
        <v>44839</v>
      </c>
      <c r="H1802" s="9" t="s">
        <v>25292</v>
      </c>
    </row>
    <row r="1803" spans="1:8" x14ac:dyDescent="0.35">
      <c r="A1803" t="s">
        <v>25293</v>
      </c>
      <c r="B1803" t="s">
        <v>25294</v>
      </c>
      <c r="C1803" t="s">
        <v>25295</v>
      </c>
      <c r="D1803" s="9"/>
      <c r="E1803" s="9"/>
      <c r="F1803" s="9"/>
      <c r="G1803" s="10">
        <v>44839</v>
      </c>
      <c r="H1803" s="9" t="s">
        <v>25296</v>
      </c>
    </row>
    <row r="1804" spans="1:8" x14ac:dyDescent="0.35">
      <c r="A1804" t="s">
        <v>25297</v>
      </c>
      <c r="B1804" t="s">
        <v>25298</v>
      </c>
      <c r="C1804" t="s">
        <v>25299</v>
      </c>
      <c r="D1804" s="9"/>
      <c r="E1804" s="9"/>
      <c r="F1804" s="9"/>
      <c r="G1804" s="10">
        <v>44839</v>
      </c>
      <c r="H1804" s="9" t="s">
        <v>25300</v>
      </c>
    </row>
    <row r="1805" spans="1:8" x14ac:dyDescent="0.35">
      <c r="A1805" t="s">
        <v>25301</v>
      </c>
      <c r="B1805" t="s">
        <v>25302</v>
      </c>
      <c r="C1805" t="s">
        <v>25303</v>
      </c>
      <c r="D1805" s="9"/>
      <c r="E1805" s="9"/>
      <c r="F1805" s="9"/>
      <c r="G1805" s="10">
        <v>44615</v>
      </c>
      <c r="H1805" s="9" t="s">
        <v>25304</v>
      </c>
    </row>
    <row r="1806" spans="1:8" x14ac:dyDescent="0.35">
      <c r="A1806" t="s">
        <v>25305</v>
      </c>
      <c r="B1806" t="s">
        <v>25306</v>
      </c>
      <c r="C1806" t="s">
        <v>25307</v>
      </c>
      <c r="D1806" s="9"/>
      <c r="E1806" s="9"/>
      <c r="F1806" s="9"/>
      <c r="G1806" s="10">
        <v>45485</v>
      </c>
      <c r="H1806" s="9" t="s">
        <v>25308</v>
      </c>
    </row>
    <row r="1807" spans="1:8" x14ac:dyDescent="0.35">
      <c r="A1807" t="s">
        <v>25309</v>
      </c>
      <c r="B1807" t="s">
        <v>25310</v>
      </c>
      <c r="C1807" t="s">
        <v>25311</v>
      </c>
      <c r="D1807" s="9"/>
      <c r="E1807" s="9"/>
      <c r="F1807" s="9"/>
      <c r="G1807" s="10">
        <v>44861</v>
      </c>
      <c r="H1807" s="9" t="s">
        <v>25312</v>
      </c>
    </row>
    <row r="1808" spans="1:8" x14ac:dyDescent="0.35">
      <c r="A1808" t="s">
        <v>25313</v>
      </c>
      <c r="B1808" t="s">
        <v>25314</v>
      </c>
      <c r="C1808" t="s">
        <v>25315</v>
      </c>
      <c r="D1808" s="9"/>
      <c r="E1808" s="9"/>
      <c r="F1808" s="9"/>
      <c r="G1808" s="10">
        <v>45485</v>
      </c>
      <c r="H1808" s="9" t="s">
        <v>25316</v>
      </c>
    </row>
    <row r="1809" spans="1:8" x14ac:dyDescent="0.35">
      <c r="A1809" t="s">
        <v>25317</v>
      </c>
      <c r="B1809" t="s">
        <v>25318</v>
      </c>
      <c r="C1809" t="s">
        <v>25319</v>
      </c>
      <c r="D1809" s="9"/>
      <c r="E1809" s="9"/>
      <c r="F1809" s="9"/>
      <c r="G1809" s="10">
        <v>45147</v>
      </c>
      <c r="H1809" s="9" t="s">
        <v>25320</v>
      </c>
    </row>
    <row r="1810" spans="1:8" x14ac:dyDescent="0.35">
      <c r="A1810" t="s">
        <v>25321</v>
      </c>
      <c r="B1810" t="s">
        <v>25322</v>
      </c>
      <c r="C1810" t="s">
        <v>25323</v>
      </c>
      <c r="D1810" s="9" t="s">
        <v>25324</v>
      </c>
      <c r="E1810" s="9">
        <v>45237</v>
      </c>
      <c r="F1810" s="9" t="s">
        <v>38</v>
      </c>
      <c r="G1810" s="10">
        <v>45103</v>
      </c>
      <c r="H1810" s="9" t="s">
        <v>25325</v>
      </c>
    </row>
    <row r="1811" spans="1:8" x14ac:dyDescent="0.35">
      <c r="A1811" t="s">
        <v>25326</v>
      </c>
      <c r="B1811" t="s">
        <v>25327</v>
      </c>
      <c r="C1811" t="s">
        <v>25328</v>
      </c>
      <c r="D1811" s="9"/>
      <c r="E1811" s="9"/>
      <c r="F1811" s="9"/>
      <c r="G1811" s="10">
        <v>45096</v>
      </c>
      <c r="H1811" s="9" t="s">
        <v>25329</v>
      </c>
    </row>
    <row r="1812" spans="1:8" x14ac:dyDescent="0.35">
      <c r="A1812" t="s">
        <v>25330</v>
      </c>
      <c r="B1812" t="s">
        <v>25331</v>
      </c>
      <c r="C1812" t="s">
        <v>25332</v>
      </c>
      <c r="D1812" s="9"/>
      <c r="E1812" s="9"/>
      <c r="F1812" s="9"/>
      <c r="G1812" s="10">
        <v>44854</v>
      </c>
      <c r="H1812" s="9" t="s">
        <v>25333</v>
      </c>
    </row>
    <row r="1813" spans="1:8" x14ac:dyDescent="0.35">
      <c r="A1813" t="s">
        <v>25334</v>
      </c>
      <c r="B1813" t="s">
        <v>25335</v>
      </c>
      <c r="C1813" t="s">
        <v>21976</v>
      </c>
      <c r="D1813" s="9"/>
      <c r="E1813" s="9"/>
      <c r="F1813" s="9"/>
      <c r="G1813" s="10">
        <v>44754</v>
      </c>
      <c r="H1813" s="9" t="s">
        <v>21977</v>
      </c>
    </row>
    <row r="1814" spans="1:8" x14ac:dyDescent="0.35">
      <c r="A1814" t="s">
        <v>25336</v>
      </c>
      <c r="B1814" t="s">
        <v>25337</v>
      </c>
      <c r="C1814" t="s">
        <v>22978</v>
      </c>
      <c r="D1814" s="9" t="s">
        <v>25338</v>
      </c>
      <c r="E1814" s="9">
        <v>45477</v>
      </c>
      <c r="F1814" s="9" t="s">
        <v>38</v>
      </c>
      <c r="G1814" s="10">
        <v>44806</v>
      </c>
      <c r="H1814" s="9" t="s">
        <v>16237</v>
      </c>
    </row>
    <row r="1815" spans="1:8" x14ac:dyDescent="0.35">
      <c r="A1815" t="s">
        <v>25339</v>
      </c>
      <c r="B1815" t="s">
        <v>25340</v>
      </c>
      <c r="C1815" t="s">
        <v>25341</v>
      </c>
      <c r="D1815" s="9"/>
      <c r="E1815" s="9"/>
      <c r="F1815" s="9"/>
      <c r="G1815" s="10">
        <v>45269</v>
      </c>
      <c r="H1815" s="9" t="s">
        <v>25342</v>
      </c>
    </row>
    <row r="1816" spans="1:8" x14ac:dyDescent="0.35">
      <c r="A1816" t="s">
        <v>25343</v>
      </c>
      <c r="B1816" t="s">
        <v>25344</v>
      </c>
      <c r="C1816" t="s">
        <v>25345</v>
      </c>
      <c r="D1816" s="9"/>
      <c r="E1816" s="9"/>
      <c r="F1816" s="9"/>
      <c r="G1816" s="10">
        <v>45092</v>
      </c>
      <c r="H1816" s="9" t="s">
        <v>25346</v>
      </c>
    </row>
    <row r="1817" spans="1:8" x14ac:dyDescent="0.35">
      <c r="A1817" t="s">
        <v>25347</v>
      </c>
      <c r="B1817" t="s">
        <v>25348</v>
      </c>
      <c r="C1817" t="s">
        <v>25349</v>
      </c>
      <c r="D1817" s="9" t="s">
        <v>588</v>
      </c>
      <c r="E1817" s="9">
        <v>45203</v>
      </c>
      <c r="F1817" s="9" t="s">
        <v>38</v>
      </c>
      <c r="G1817" s="10">
        <v>45092</v>
      </c>
      <c r="H1817" s="9" t="s">
        <v>25350</v>
      </c>
    </row>
    <row r="1818" spans="1:8" x14ac:dyDescent="0.35">
      <c r="A1818" t="s">
        <v>25351</v>
      </c>
      <c r="B1818" t="s">
        <v>25352</v>
      </c>
      <c r="C1818" t="s">
        <v>25353</v>
      </c>
      <c r="D1818" s="9"/>
      <c r="E1818" s="9"/>
      <c r="F1818" s="9"/>
      <c r="G1818" s="10">
        <v>45485</v>
      </c>
      <c r="H1818" s="9" t="s">
        <v>25354</v>
      </c>
    </row>
    <row r="1819" spans="1:8" x14ac:dyDescent="0.35">
      <c r="A1819" t="s">
        <v>25355</v>
      </c>
      <c r="B1819" t="s">
        <v>25356</v>
      </c>
      <c r="C1819" t="s">
        <v>25357</v>
      </c>
      <c r="D1819" s="9"/>
      <c r="E1819" s="9"/>
      <c r="F1819" s="9"/>
      <c r="G1819" s="10">
        <v>44887</v>
      </c>
      <c r="H1819" s="9" t="s">
        <v>25358</v>
      </c>
    </row>
    <row r="1820" spans="1:8" x14ac:dyDescent="0.35">
      <c r="A1820" t="s">
        <v>25359</v>
      </c>
      <c r="B1820" t="s">
        <v>25360</v>
      </c>
      <c r="C1820" t="s">
        <v>40</v>
      </c>
      <c r="D1820" s="9"/>
      <c r="E1820" s="9"/>
      <c r="F1820" s="9"/>
      <c r="G1820" s="10">
        <v>45001</v>
      </c>
      <c r="H1820" s="9" t="s">
        <v>25361</v>
      </c>
    </row>
    <row r="1821" spans="1:8" x14ac:dyDescent="0.35">
      <c r="A1821" t="s">
        <v>25362</v>
      </c>
      <c r="B1821" t="s">
        <v>25363</v>
      </c>
      <c r="C1821" t="s">
        <v>40</v>
      </c>
      <c r="D1821" s="9"/>
      <c r="E1821" s="9"/>
      <c r="F1821" s="9"/>
      <c r="G1821" s="10">
        <v>44813</v>
      </c>
      <c r="H1821" s="9" t="s">
        <v>25364</v>
      </c>
    </row>
    <row r="1822" spans="1:8" x14ac:dyDescent="0.35">
      <c r="A1822" t="s">
        <v>25365</v>
      </c>
      <c r="B1822" t="s">
        <v>25366</v>
      </c>
      <c r="C1822" t="s">
        <v>40</v>
      </c>
      <c r="D1822" s="9"/>
      <c r="E1822" s="9"/>
      <c r="F1822" s="9"/>
      <c r="G1822" s="10">
        <v>45484</v>
      </c>
      <c r="H1822" s="9" t="s">
        <v>25367</v>
      </c>
    </row>
    <row r="1823" spans="1:8" x14ac:dyDescent="0.35">
      <c r="A1823" t="s">
        <v>25368</v>
      </c>
      <c r="B1823" t="s">
        <v>25369</v>
      </c>
      <c r="C1823" t="s">
        <v>40</v>
      </c>
      <c r="D1823" s="9"/>
      <c r="E1823" s="9"/>
      <c r="F1823" s="9"/>
      <c r="G1823" s="10">
        <v>45484</v>
      </c>
      <c r="H1823" s="9" t="s">
        <v>25370</v>
      </c>
    </row>
    <row r="1824" spans="1:8" x14ac:dyDescent="0.35">
      <c r="A1824" t="s">
        <v>25371</v>
      </c>
      <c r="B1824" t="s">
        <v>25372</v>
      </c>
      <c r="C1824" t="s">
        <v>40</v>
      </c>
      <c r="D1824" s="9"/>
      <c r="E1824" s="9"/>
      <c r="F1824" s="9"/>
      <c r="G1824" s="10">
        <v>45267</v>
      </c>
      <c r="H1824" s="9" t="s">
        <v>25373</v>
      </c>
    </row>
    <row r="1825" spans="1:8" x14ac:dyDescent="0.35">
      <c r="A1825" t="s">
        <v>25374</v>
      </c>
      <c r="B1825" t="s">
        <v>25375</v>
      </c>
      <c r="C1825" t="s">
        <v>26059</v>
      </c>
      <c r="D1825" s="9"/>
      <c r="E1825" s="9"/>
      <c r="F1825" s="9"/>
      <c r="G1825" s="10">
        <v>45485</v>
      </c>
      <c r="H1825" s="9" t="s">
        <v>25376</v>
      </c>
    </row>
    <row r="1826" spans="1:8" x14ac:dyDescent="0.35">
      <c r="A1826" t="s">
        <v>25377</v>
      </c>
      <c r="B1826" t="s">
        <v>25378</v>
      </c>
      <c r="C1826" t="s">
        <v>26060</v>
      </c>
      <c r="D1826" s="9" t="s">
        <v>19870</v>
      </c>
      <c r="E1826" s="9">
        <v>45845</v>
      </c>
      <c r="F1826" s="9" t="s">
        <v>38</v>
      </c>
      <c r="G1826" s="10">
        <v>45485</v>
      </c>
      <c r="H1826" s="9" t="s">
        <v>20741</v>
      </c>
    </row>
    <row r="1827" spans="1:8" x14ac:dyDescent="0.35">
      <c r="A1827" t="s">
        <v>25379</v>
      </c>
      <c r="B1827" t="s">
        <v>25380</v>
      </c>
      <c r="C1827" t="s">
        <v>26061</v>
      </c>
      <c r="D1827" s="9"/>
      <c r="E1827" s="9"/>
      <c r="F1827" s="9"/>
      <c r="G1827" s="10">
        <v>44756</v>
      </c>
      <c r="H1827" s="9" t="s">
        <v>25381</v>
      </c>
    </row>
    <row r="1828" spans="1:8" x14ac:dyDescent="0.35">
      <c r="A1828" t="s">
        <v>25382</v>
      </c>
      <c r="B1828" t="s">
        <v>25383</v>
      </c>
      <c r="C1828" t="s">
        <v>25384</v>
      </c>
      <c r="D1828" s="9"/>
      <c r="E1828" s="9"/>
      <c r="F1828" s="9"/>
      <c r="G1828" s="10">
        <v>45105</v>
      </c>
      <c r="H1828" s="9" t="s">
        <v>25385</v>
      </c>
    </row>
    <row r="1829" spans="1:8" x14ac:dyDescent="0.35">
      <c r="A1829" t="s">
        <v>25386</v>
      </c>
      <c r="B1829" t="s">
        <v>25387</v>
      </c>
      <c r="C1829" t="s">
        <v>25388</v>
      </c>
      <c r="D1829" s="9"/>
      <c r="E1829" s="9"/>
      <c r="F1829" s="9"/>
      <c r="G1829" s="10">
        <v>45485</v>
      </c>
      <c r="H1829" s="9" t="s">
        <v>25389</v>
      </c>
    </row>
    <row r="1830" spans="1:8" x14ac:dyDescent="0.35">
      <c r="A1830" t="s">
        <v>25390</v>
      </c>
      <c r="B1830" t="s">
        <v>25391</v>
      </c>
      <c r="C1830" t="s">
        <v>25392</v>
      </c>
      <c r="D1830" s="9"/>
      <c r="E1830" s="9"/>
      <c r="F1830" s="9"/>
      <c r="G1830" s="10">
        <v>45484</v>
      </c>
      <c r="H1830" s="9" t="s">
        <v>25393</v>
      </c>
    </row>
    <row r="1831" spans="1:8" x14ac:dyDescent="0.35">
      <c r="A1831" t="s">
        <v>25394</v>
      </c>
      <c r="B1831" t="s">
        <v>25395</v>
      </c>
      <c r="C1831" t="s">
        <v>25396</v>
      </c>
      <c r="D1831" s="9"/>
      <c r="E1831" s="9"/>
      <c r="F1831" s="9"/>
      <c r="G1831" s="10">
        <v>45485</v>
      </c>
      <c r="H1831" s="9" t="s">
        <v>25397</v>
      </c>
    </row>
    <row r="1832" spans="1:8" x14ac:dyDescent="0.35">
      <c r="A1832" t="s">
        <v>25398</v>
      </c>
      <c r="B1832" t="s">
        <v>25399</v>
      </c>
      <c r="C1832" t="s">
        <v>25400</v>
      </c>
      <c r="D1832" s="9"/>
      <c r="E1832" s="9"/>
      <c r="F1832" s="9"/>
      <c r="G1832" s="10">
        <v>45485</v>
      </c>
      <c r="H1832" s="9" t="s">
        <v>25401</v>
      </c>
    </row>
    <row r="1833" spans="1:8" x14ac:dyDescent="0.35">
      <c r="A1833" t="s">
        <v>25402</v>
      </c>
      <c r="B1833" t="s">
        <v>25403</v>
      </c>
      <c r="C1833" t="s">
        <v>25122</v>
      </c>
      <c r="D1833" s="9"/>
      <c r="E1833" s="9"/>
      <c r="F1833" s="9"/>
      <c r="G1833" s="10">
        <v>45373</v>
      </c>
      <c r="H1833" s="9" t="s">
        <v>25123</v>
      </c>
    </row>
    <row r="1834" spans="1:8" x14ac:dyDescent="0.35">
      <c r="A1834" t="s">
        <v>25404</v>
      </c>
      <c r="B1834" t="s">
        <v>25405</v>
      </c>
      <c r="C1834" t="s">
        <v>25406</v>
      </c>
      <c r="D1834" s="9"/>
      <c r="E1834" s="9"/>
      <c r="F1834" s="9"/>
      <c r="G1834" s="10">
        <v>45485</v>
      </c>
      <c r="H1834" s="9" t="s">
        <v>25407</v>
      </c>
    </row>
    <row r="1835" spans="1:8" x14ac:dyDescent="0.35">
      <c r="A1835" t="s">
        <v>25408</v>
      </c>
      <c r="B1835" t="s">
        <v>25409</v>
      </c>
      <c r="C1835" t="s">
        <v>25410</v>
      </c>
      <c r="D1835" s="9"/>
      <c r="E1835" s="9"/>
      <c r="F1835" s="9"/>
      <c r="G1835" s="10">
        <v>45485</v>
      </c>
      <c r="H1835" s="9" t="s">
        <v>25411</v>
      </c>
    </row>
    <row r="1836" spans="1:8" x14ac:dyDescent="0.35">
      <c r="A1836" t="s">
        <v>25412</v>
      </c>
      <c r="B1836" t="s">
        <v>25413</v>
      </c>
      <c r="C1836" t="s">
        <v>25414</v>
      </c>
      <c r="D1836" s="9"/>
      <c r="E1836" s="9"/>
      <c r="F1836" s="9"/>
      <c r="G1836" s="10">
        <v>45485</v>
      </c>
      <c r="H1836" s="9" t="s">
        <v>25415</v>
      </c>
    </row>
    <row r="1837" spans="1:8" x14ac:dyDescent="0.35">
      <c r="A1837" t="s">
        <v>25416</v>
      </c>
      <c r="B1837" t="s">
        <v>25417</v>
      </c>
      <c r="C1837" t="s">
        <v>25418</v>
      </c>
      <c r="D1837" s="9"/>
      <c r="E1837" s="9"/>
      <c r="F1837" s="9"/>
      <c r="G1837" s="10">
        <v>45104</v>
      </c>
      <c r="H1837" s="9" t="s">
        <v>19747</v>
      </c>
    </row>
    <row r="1838" spans="1:8" x14ac:dyDescent="0.35">
      <c r="A1838" t="s">
        <v>25419</v>
      </c>
      <c r="B1838" t="s">
        <v>25420</v>
      </c>
      <c r="C1838" t="s">
        <v>25421</v>
      </c>
      <c r="D1838" s="9" t="s">
        <v>25422</v>
      </c>
      <c r="E1838" s="9">
        <v>45569</v>
      </c>
      <c r="F1838" s="9" t="s">
        <v>38</v>
      </c>
      <c r="G1838" s="10">
        <v>45486</v>
      </c>
      <c r="H1838" s="9" t="s">
        <v>25423</v>
      </c>
    </row>
    <row r="1839" spans="1:8" x14ac:dyDescent="0.35">
      <c r="A1839" t="s">
        <v>25424</v>
      </c>
      <c r="B1839" t="s">
        <v>25425</v>
      </c>
      <c r="C1839" t="s">
        <v>25426</v>
      </c>
      <c r="D1839" s="9" t="s">
        <v>25427</v>
      </c>
      <c r="E1839" s="9">
        <v>45341</v>
      </c>
      <c r="F1839" s="9" t="s">
        <v>38</v>
      </c>
      <c r="G1839" s="10">
        <v>45098</v>
      </c>
      <c r="H1839" s="9" t="s">
        <v>25428</v>
      </c>
    </row>
    <row r="1840" spans="1:8" x14ac:dyDescent="0.35">
      <c r="A1840" t="s">
        <v>25429</v>
      </c>
      <c r="B1840" t="s">
        <v>25430</v>
      </c>
      <c r="C1840" t="s">
        <v>25431</v>
      </c>
      <c r="D1840" s="9"/>
      <c r="E1840" s="9"/>
      <c r="F1840" s="9"/>
      <c r="G1840" s="10">
        <v>44845</v>
      </c>
      <c r="H1840" s="9" t="s">
        <v>25432</v>
      </c>
    </row>
    <row r="1841" spans="1:8" x14ac:dyDescent="0.35">
      <c r="A1841" t="s">
        <v>25433</v>
      </c>
      <c r="B1841" t="s">
        <v>25434</v>
      </c>
      <c r="C1841" t="s">
        <v>25435</v>
      </c>
      <c r="D1841" s="9"/>
      <c r="E1841" s="9"/>
      <c r="F1841" s="9"/>
      <c r="G1841" s="10">
        <v>45112</v>
      </c>
      <c r="H1841" s="9" t="s">
        <v>25436</v>
      </c>
    </row>
    <row r="1842" spans="1:8" x14ac:dyDescent="0.35">
      <c r="A1842" t="s">
        <v>25437</v>
      </c>
      <c r="B1842" t="s">
        <v>25438</v>
      </c>
      <c r="C1842" t="s">
        <v>25439</v>
      </c>
      <c r="D1842" s="9"/>
      <c r="E1842" s="9"/>
      <c r="F1842" s="9"/>
      <c r="G1842" s="10">
        <v>44869</v>
      </c>
      <c r="H1842" s="9" t="s">
        <v>25440</v>
      </c>
    </row>
    <row r="1843" spans="1:8" x14ac:dyDescent="0.35">
      <c r="A1843" t="s">
        <v>25441</v>
      </c>
      <c r="B1843" t="s">
        <v>25442</v>
      </c>
      <c r="C1843" t="s">
        <v>25443</v>
      </c>
      <c r="D1843" s="9"/>
      <c r="E1843" s="9"/>
      <c r="F1843" s="9"/>
      <c r="G1843" s="10">
        <v>44845</v>
      </c>
      <c r="H1843" s="9" t="s">
        <v>25444</v>
      </c>
    </row>
    <row r="1844" spans="1:8" x14ac:dyDescent="0.35">
      <c r="A1844" t="s">
        <v>25445</v>
      </c>
      <c r="B1844" t="s">
        <v>25446</v>
      </c>
      <c r="C1844" t="s">
        <v>25447</v>
      </c>
      <c r="D1844" s="9"/>
      <c r="E1844" s="9"/>
      <c r="F1844" s="9"/>
      <c r="G1844" s="10">
        <v>45485</v>
      </c>
      <c r="H1844" s="9" t="s">
        <v>25448</v>
      </c>
    </row>
    <row r="1845" spans="1:8" x14ac:dyDescent="0.35">
      <c r="A1845" t="s">
        <v>25449</v>
      </c>
      <c r="B1845" t="s">
        <v>25450</v>
      </c>
      <c r="C1845" t="s">
        <v>25451</v>
      </c>
      <c r="D1845" s="9"/>
      <c r="E1845" s="9"/>
      <c r="F1845" s="9"/>
      <c r="G1845" s="10">
        <v>45272</v>
      </c>
      <c r="H1845" s="9" t="s">
        <v>16412</v>
      </c>
    </row>
    <row r="1846" spans="1:8" x14ac:dyDescent="0.35">
      <c r="A1846" t="s">
        <v>25452</v>
      </c>
      <c r="B1846" t="s">
        <v>25453</v>
      </c>
      <c r="C1846" t="s">
        <v>25357</v>
      </c>
      <c r="D1846" s="9"/>
      <c r="E1846" s="9"/>
      <c r="F1846" s="9"/>
      <c r="G1846" s="10">
        <v>44887</v>
      </c>
      <c r="H1846" s="9" t="s">
        <v>25454</v>
      </c>
    </row>
    <row r="1847" spans="1:8" x14ac:dyDescent="0.35">
      <c r="A1847" t="s">
        <v>25455</v>
      </c>
      <c r="B1847" t="s">
        <v>25456</v>
      </c>
      <c r="C1847" t="s">
        <v>25457</v>
      </c>
      <c r="D1847" s="9"/>
      <c r="E1847" s="9"/>
      <c r="F1847" s="9"/>
      <c r="G1847" s="10">
        <v>44656</v>
      </c>
      <c r="H1847" s="9" t="s">
        <v>25458</v>
      </c>
    </row>
    <row r="1848" spans="1:8" x14ac:dyDescent="0.35">
      <c r="A1848" t="s">
        <v>25459</v>
      </c>
      <c r="B1848" t="s">
        <v>25460</v>
      </c>
      <c r="C1848" t="s">
        <v>25461</v>
      </c>
      <c r="D1848" s="9"/>
      <c r="E1848" s="9"/>
      <c r="F1848" s="9"/>
      <c r="G1848" s="10">
        <v>45108</v>
      </c>
      <c r="H1848" s="9" t="s">
        <v>25462</v>
      </c>
    </row>
    <row r="1849" spans="1:8" x14ac:dyDescent="0.35">
      <c r="A1849" t="s">
        <v>25463</v>
      </c>
      <c r="B1849" t="s">
        <v>25464</v>
      </c>
      <c r="C1849" t="s">
        <v>25465</v>
      </c>
      <c r="D1849" s="9" t="s">
        <v>25466</v>
      </c>
      <c r="E1849" s="9">
        <v>45489</v>
      </c>
      <c r="F1849" s="9" t="s">
        <v>38</v>
      </c>
      <c r="G1849" s="10">
        <v>45132</v>
      </c>
      <c r="H1849" s="9" t="s">
        <v>25467</v>
      </c>
    </row>
    <row r="1850" spans="1:8" x14ac:dyDescent="0.35">
      <c r="A1850" t="s">
        <v>25468</v>
      </c>
      <c r="B1850" t="s">
        <v>25469</v>
      </c>
      <c r="C1850" t="s">
        <v>25470</v>
      </c>
      <c r="D1850" s="9"/>
      <c r="E1850" s="9"/>
      <c r="F1850" s="9"/>
      <c r="G1850" s="10">
        <v>44956</v>
      </c>
      <c r="H1850" s="9" t="s">
        <v>25471</v>
      </c>
    </row>
    <row r="1851" spans="1:8" x14ac:dyDescent="0.35">
      <c r="A1851" t="s">
        <v>25472</v>
      </c>
      <c r="B1851" t="s">
        <v>25473</v>
      </c>
      <c r="C1851" t="s">
        <v>25474</v>
      </c>
      <c r="D1851" s="9"/>
      <c r="E1851" s="9"/>
      <c r="F1851" s="9"/>
      <c r="G1851" s="10">
        <v>45365</v>
      </c>
      <c r="H1851" s="9" t="s">
        <v>25475</v>
      </c>
    </row>
    <row r="1852" spans="1:8" x14ac:dyDescent="0.35">
      <c r="A1852" t="s">
        <v>25476</v>
      </c>
      <c r="B1852" t="s">
        <v>25477</v>
      </c>
      <c r="C1852" t="s">
        <v>25478</v>
      </c>
      <c r="D1852" s="9"/>
      <c r="E1852" s="9"/>
      <c r="F1852" s="9"/>
      <c r="G1852" s="10">
        <v>44634</v>
      </c>
      <c r="H1852" s="9" t="s">
        <v>25479</v>
      </c>
    </row>
    <row r="1853" spans="1:8" x14ac:dyDescent="0.35">
      <c r="A1853" t="s">
        <v>25480</v>
      </c>
      <c r="B1853" t="s">
        <v>25481</v>
      </c>
      <c r="C1853" t="s">
        <v>25482</v>
      </c>
      <c r="D1853" s="9" t="s">
        <v>15805</v>
      </c>
      <c r="E1853" s="9">
        <v>45104</v>
      </c>
      <c r="F1853" s="9" t="s">
        <v>38</v>
      </c>
      <c r="G1853" s="10">
        <v>44958</v>
      </c>
      <c r="H1853" s="9" t="s">
        <v>25483</v>
      </c>
    </row>
    <row r="1854" spans="1:8" x14ac:dyDescent="0.35">
      <c r="A1854" t="s">
        <v>25484</v>
      </c>
      <c r="B1854" t="s">
        <v>25485</v>
      </c>
      <c r="C1854" t="s">
        <v>25486</v>
      </c>
      <c r="D1854" s="9"/>
      <c r="E1854" s="9"/>
      <c r="F1854" s="9"/>
      <c r="G1854" s="10">
        <v>45151</v>
      </c>
      <c r="H1854" s="9" t="s">
        <v>25487</v>
      </c>
    </row>
    <row r="1855" spans="1:8" x14ac:dyDescent="0.35">
      <c r="A1855" t="s">
        <v>25488</v>
      </c>
      <c r="B1855" t="s">
        <v>25489</v>
      </c>
      <c r="C1855" t="s">
        <v>25490</v>
      </c>
      <c r="D1855" s="9" t="s">
        <v>693</v>
      </c>
      <c r="E1855" s="9">
        <v>45709</v>
      </c>
      <c r="F1855" s="9" t="s">
        <v>38</v>
      </c>
      <c r="G1855" s="10">
        <v>45103</v>
      </c>
      <c r="H1855" s="9" t="s">
        <v>25491</v>
      </c>
    </row>
    <row r="1856" spans="1:8" x14ac:dyDescent="0.35">
      <c r="A1856" t="s">
        <v>25492</v>
      </c>
      <c r="B1856" t="s">
        <v>25493</v>
      </c>
      <c r="C1856" t="s">
        <v>25494</v>
      </c>
      <c r="D1856" s="9"/>
      <c r="E1856" s="9"/>
      <c r="F1856" s="9"/>
      <c r="G1856" s="10">
        <v>45103</v>
      </c>
      <c r="H1856" s="9" t="s">
        <v>25495</v>
      </c>
    </row>
    <row r="1857" spans="1:8" x14ac:dyDescent="0.35">
      <c r="A1857" t="s">
        <v>25496</v>
      </c>
      <c r="B1857" t="s">
        <v>25497</v>
      </c>
      <c r="C1857" t="s">
        <v>25498</v>
      </c>
      <c r="D1857" s="9"/>
      <c r="E1857" s="9"/>
      <c r="F1857" s="9"/>
      <c r="G1857" s="10">
        <v>44738</v>
      </c>
      <c r="H1857" s="9" t="s">
        <v>17264</v>
      </c>
    </row>
    <row r="1858" spans="1:8" x14ac:dyDescent="0.35">
      <c r="A1858" t="s">
        <v>25499</v>
      </c>
      <c r="B1858" t="s">
        <v>25500</v>
      </c>
      <c r="C1858" t="s">
        <v>17266</v>
      </c>
      <c r="D1858" s="9"/>
      <c r="E1858" s="9"/>
      <c r="F1858" s="9"/>
      <c r="G1858" s="10">
        <v>44859</v>
      </c>
      <c r="H1858" s="9" t="s">
        <v>17267</v>
      </c>
    </row>
    <row r="1859" spans="1:8" x14ac:dyDescent="0.35">
      <c r="A1859" t="s">
        <v>25501</v>
      </c>
      <c r="B1859" t="s">
        <v>25502</v>
      </c>
      <c r="C1859" t="s">
        <v>25503</v>
      </c>
      <c r="D1859" s="9"/>
      <c r="E1859" s="9"/>
      <c r="F1859" s="9"/>
      <c r="G1859" s="10">
        <v>45495</v>
      </c>
      <c r="H1859" s="9" t="s">
        <v>25504</v>
      </c>
    </row>
    <row r="1860" spans="1:8" x14ac:dyDescent="0.35">
      <c r="A1860" t="s">
        <v>25505</v>
      </c>
      <c r="B1860" t="s">
        <v>25506</v>
      </c>
      <c r="C1860" t="s">
        <v>25507</v>
      </c>
      <c r="D1860" s="9"/>
      <c r="E1860" s="9"/>
      <c r="F1860" s="9"/>
      <c r="G1860" s="10">
        <v>44936</v>
      </c>
      <c r="H1860" s="9" t="s">
        <v>25508</v>
      </c>
    </row>
    <row r="1861" spans="1:8" x14ac:dyDescent="0.35">
      <c r="A1861" t="s">
        <v>25509</v>
      </c>
      <c r="B1861" t="s">
        <v>25510</v>
      </c>
      <c r="C1861" t="s">
        <v>25511</v>
      </c>
      <c r="D1861" s="9"/>
      <c r="E1861" s="9"/>
      <c r="F1861" s="9"/>
      <c r="G1861" s="10">
        <v>44936</v>
      </c>
      <c r="H1861" s="9" t="s">
        <v>25512</v>
      </c>
    </row>
    <row r="1862" spans="1:8" x14ac:dyDescent="0.35">
      <c r="A1862" t="s">
        <v>25513</v>
      </c>
      <c r="B1862" t="s">
        <v>25514</v>
      </c>
      <c r="C1862" t="s">
        <v>25515</v>
      </c>
      <c r="D1862" s="9"/>
      <c r="E1862" s="9"/>
      <c r="F1862" s="9"/>
      <c r="G1862" s="10">
        <v>44762</v>
      </c>
      <c r="H1862" s="9" t="s">
        <v>25516</v>
      </c>
    </row>
    <row r="1863" spans="1:8" x14ac:dyDescent="0.35">
      <c r="A1863" t="s">
        <v>25517</v>
      </c>
      <c r="B1863" t="s">
        <v>25518</v>
      </c>
      <c r="C1863" t="s">
        <v>25519</v>
      </c>
      <c r="D1863" s="9" t="s">
        <v>43</v>
      </c>
      <c r="E1863" s="9">
        <v>45715</v>
      </c>
      <c r="F1863" s="9" t="s">
        <v>38</v>
      </c>
      <c r="G1863" s="10">
        <v>45397</v>
      </c>
      <c r="H1863" s="9" t="s">
        <v>25520</v>
      </c>
    </row>
    <row r="1864" spans="1:8" x14ac:dyDescent="0.35">
      <c r="A1864" t="s">
        <v>25521</v>
      </c>
      <c r="B1864" t="s">
        <v>25522</v>
      </c>
      <c r="C1864" t="s">
        <v>25523</v>
      </c>
      <c r="D1864" s="9"/>
      <c r="E1864" s="9"/>
      <c r="F1864" s="9"/>
      <c r="G1864" s="10">
        <v>45496</v>
      </c>
      <c r="H1864" s="9" t="s">
        <v>25524</v>
      </c>
    </row>
    <row r="1865" spans="1:8" x14ac:dyDescent="0.35">
      <c r="A1865" t="s">
        <v>25525</v>
      </c>
      <c r="B1865" t="s">
        <v>25526</v>
      </c>
      <c r="C1865" t="s">
        <v>25527</v>
      </c>
      <c r="D1865" s="9"/>
      <c r="E1865" s="9"/>
      <c r="F1865" s="9"/>
      <c r="G1865" s="10">
        <v>45117</v>
      </c>
      <c r="H1865" s="9" t="s">
        <v>17615</v>
      </c>
    </row>
    <row r="1866" spans="1:8" x14ac:dyDescent="0.35">
      <c r="A1866" t="s">
        <v>25528</v>
      </c>
      <c r="B1866" t="s">
        <v>25529</v>
      </c>
      <c r="C1866" t="s">
        <v>25530</v>
      </c>
      <c r="D1866" s="9"/>
      <c r="E1866" s="9"/>
      <c r="F1866" s="9"/>
      <c r="G1866" s="10">
        <v>45496</v>
      </c>
      <c r="H1866" s="9" t="s">
        <v>21925</v>
      </c>
    </row>
    <row r="1867" spans="1:8" x14ac:dyDescent="0.35">
      <c r="A1867" t="s">
        <v>25531</v>
      </c>
      <c r="B1867" t="s">
        <v>25532</v>
      </c>
      <c r="C1867" t="s">
        <v>25533</v>
      </c>
      <c r="D1867" s="9"/>
      <c r="E1867" s="9"/>
      <c r="F1867" s="9"/>
      <c r="G1867" s="10">
        <v>44644</v>
      </c>
      <c r="H1867" s="9" t="s">
        <v>25534</v>
      </c>
    </row>
    <row r="1868" spans="1:8" x14ac:dyDescent="0.35">
      <c r="A1868" t="s">
        <v>25535</v>
      </c>
      <c r="B1868" t="s">
        <v>25536</v>
      </c>
      <c r="C1868" t="s">
        <v>25537</v>
      </c>
      <c r="D1868" s="9"/>
      <c r="E1868" s="9"/>
      <c r="F1868" s="9"/>
      <c r="G1868" s="10">
        <v>44872</v>
      </c>
      <c r="H1868" s="9" t="s">
        <v>16905</v>
      </c>
    </row>
    <row r="1869" spans="1:8" x14ac:dyDescent="0.35">
      <c r="A1869" t="s">
        <v>25538</v>
      </c>
      <c r="B1869" t="s">
        <v>25539</v>
      </c>
      <c r="C1869" t="s">
        <v>25540</v>
      </c>
      <c r="D1869" s="9"/>
      <c r="E1869" s="9"/>
      <c r="F1869" s="9"/>
      <c r="G1869" s="10">
        <v>45495</v>
      </c>
      <c r="H1869" s="9" t="s">
        <v>25541</v>
      </c>
    </row>
    <row r="1870" spans="1:8" x14ac:dyDescent="0.35">
      <c r="A1870" t="s">
        <v>25542</v>
      </c>
      <c r="B1870" t="s">
        <v>25543</v>
      </c>
      <c r="C1870" t="s">
        <v>25544</v>
      </c>
      <c r="D1870" s="9"/>
      <c r="E1870" s="9"/>
      <c r="F1870" s="9"/>
      <c r="G1870" s="10">
        <v>45320</v>
      </c>
      <c r="H1870" s="9" t="s">
        <v>25545</v>
      </c>
    </row>
    <row r="1871" spans="1:8" x14ac:dyDescent="0.35">
      <c r="A1871" t="s">
        <v>25546</v>
      </c>
      <c r="B1871" t="s">
        <v>25547</v>
      </c>
      <c r="C1871" t="s">
        <v>25548</v>
      </c>
      <c r="D1871" s="9"/>
      <c r="E1871" s="9"/>
      <c r="F1871" s="9"/>
      <c r="G1871" s="10">
        <v>45111</v>
      </c>
      <c r="H1871" s="9" t="s">
        <v>25549</v>
      </c>
    </row>
    <row r="1872" spans="1:8" x14ac:dyDescent="0.35">
      <c r="A1872" t="s">
        <v>25550</v>
      </c>
      <c r="B1872" t="s">
        <v>25551</v>
      </c>
      <c r="C1872" t="s">
        <v>25552</v>
      </c>
      <c r="D1872" s="9"/>
      <c r="E1872" s="9"/>
      <c r="F1872" s="9"/>
      <c r="G1872" s="10">
        <v>44858</v>
      </c>
      <c r="H1872" s="9" t="s">
        <v>25553</v>
      </c>
    </row>
    <row r="1873" spans="1:8" x14ac:dyDescent="0.35">
      <c r="A1873" t="s">
        <v>25554</v>
      </c>
      <c r="B1873" t="s">
        <v>25555</v>
      </c>
      <c r="C1873" t="s">
        <v>25556</v>
      </c>
      <c r="D1873" s="9"/>
      <c r="E1873" s="9"/>
      <c r="F1873" s="9"/>
      <c r="G1873" s="10">
        <v>44859</v>
      </c>
      <c r="H1873" s="9" t="s">
        <v>25557</v>
      </c>
    </row>
    <row r="1874" spans="1:8" x14ac:dyDescent="0.35">
      <c r="A1874" t="s">
        <v>25558</v>
      </c>
      <c r="B1874" t="s">
        <v>25559</v>
      </c>
      <c r="C1874" t="s">
        <v>20588</v>
      </c>
      <c r="D1874" s="9"/>
      <c r="E1874" s="9"/>
      <c r="F1874" s="9"/>
      <c r="G1874" s="10">
        <v>45495</v>
      </c>
      <c r="H1874" s="9" t="s">
        <v>20589</v>
      </c>
    </row>
    <row r="1875" spans="1:8" x14ac:dyDescent="0.35">
      <c r="A1875" t="s">
        <v>25560</v>
      </c>
      <c r="B1875" t="s">
        <v>25561</v>
      </c>
      <c r="C1875" t="s">
        <v>25562</v>
      </c>
      <c r="D1875" s="9"/>
      <c r="E1875" s="9"/>
      <c r="F1875" s="9"/>
      <c r="G1875" s="10">
        <v>44861</v>
      </c>
      <c r="H1875" s="9" t="s">
        <v>25563</v>
      </c>
    </row>
    <row r="1876" spans="1:8" x14ac:dyDescent="0.35">
      <c r="A1876" t="s">
        <v>25564</v>
      </c>
      <c r="B1876" t="s">
        <v>25565</v>
      </c>
      <c r="C1876" t="s">
        <v>25566</v>
      </c>
      <c r="D1876" s="9"/>
      <c r="E1876" s="9"/>
      <c r="F1876" s="9"/>
      <c r="G1876" s="10">
        <v>45121</v>
      </c>
      <c r="H1876" s="9" t="s">
        <v>23869</v>
      </c>
    </row>
    <row r="1877" spans="1:8" x14ac:dyDescent="0.35">
      <c r="A1877" t="s">
        <v>25567</v>
      </c>
      <c r="B1877" t="s">
        <v>25568</v>
      </c>
      <c r="C1877" t="s">
        <v>25569</v>
      </c>
      <c r="D1877" s="9"/>
      <c r="E1877" s="9"/>
      <c r="F1877" s="9"/>
      <c r="G1877" s="10">
        <v>45000</v>
      </c>
      <c r="H1877" s="9" t="s">
        <v>25570</v>
      </c>
    </row>
    <row r="1878" spans="1:8" x14ac:dyDescent="0.35">
      <c r="A1878" t="s">
        <v>25571</v>
      </c>
      <c r="B1878" t="s">
        <v>25572</v>
      </c>
      <c r="C1878" t="s">
        <v>19750</v>
      </c>
      <c r="D1878" s="9"/>
      <c r="E1878" s="9"/>
      <c r="F1878" s="9"/>
      <c r="G1878" s="10">
        <v>44855</v>
      </c>
      <c r="H1878" s="9" t="s">
        <v>39</v>
      </c>
    </row>
    <row r="1879" spans="1:8" x14ac:dyDescent="0.35">
      <c r="A1879" t="s">
        <v>25573</v>
      </c>
      <c r="B1879" t="s">
        <v>25574</v>
      </c>
      <c r="C1879" t="s">
        <v>25575</v>
      </c>
      <c r="D1879" s="9"/>
      <c r="E1879" s="9"/>
      <c r="F1879" s="9"/>
      <c r="G1879" s="10">
        <v>45107</v>
      </c>
      <c r="H1879" s="9" t="s">
        <v>17110</v>
      </c>
    </row>
    <row r="1880" spans="1:8" x14ac:dyDescent="0.35">
      <c r="A1880" t="s">
        <v>25576</v>
      </c>
      <c r="B1880" t="s">
        <v>25577</v>
      </c>
      <c r="C1880" t="s">
        <v>25578</v>
      </c>
      <c r="D1880" s="9"/>
      <c r="E1880" s="9"/>
      <c r="F1880" s="9"/>
      <c r="G1880" s="10">
        <v>45436</v>
      </c>
      <c r="H1880" s="9" t="s">
        <v>25579</v>
      </c>
    </row>
    <row r="1881" spans="1:8" x14ac:dyDescent="0.35">
      <c r="A1881" t="s">
        <v>25580</v>
      </c>
      <c r="B1881" t="s">
        <v>25581</v>
      </c>
      <c r="C1881" t="s">
        <v>25582</v>
      </c>
      <c r="D1881" s="9" t="s">
        <v>15820</v>
      </c>
      <c r="E1881" s="9">
        <v>45588</v>
      </c>
      <c r="F1881" s="9" t="s">
        <v>38</v>
      </c>
      <c r="G1881" s="10">
        <v>44593</v>
      </c>
      <c r="H1881" s="9" t="s">
        <v>25583</v>
      </c>
    </row>
    <row r="1882" spans="1:8" x14ac:dyDescent="0.35">
      <c r="A1882" t="s">
        <v>25584</v>
      </c>
      <c r="B1882" t="s">
        <v>25585</v>
      </c>
      <c r="C1882" t="s">
        <v>25586</v>
      </c>
      <c r="D1882" s="9"/>
      <c r="E1882" s="9"/>
      <c r="F1882" s="9"/>
      <c r="G1882" s="10">
        <v>44862</v>
      </c>
      <c r="H1882" s="9" t="s">
        <v>25587</v>
      </c>
    </row>
    <row r="1883" spans="1:8" x14ac:dyDescent="0.35">
      <c r="A1883" t="s">
        <v>25588</v>
      </c>
      <c r="B1883" t="s">
        <v>25589</v>
      </c>
      <c r="C1883" t="s">
        <v>25519</v>
      </c>
      <c r="D1883" s="9" t="s">
        <v>25590</v>
      </c>
      <c r="E1883" s="9">
        <v>45755</v>
      </c>
      <c r="F1883" s="9" t="s">
        <v>38</v>
      </c>
      <c r="G1883" s="10">
        <v>45392</v>
      </c>
      <c r="H1883" s="9" t="s">
        <v>25520</v>
      </c>
    </row>
    <row r="1884" spans="1:8" x14ac:dyDescent="0.35">
      <c r="A1884" t="s">
        <v>25591</v>
      </c>
      <c r="B1884" t="s">
        <v>25592</v>
      </c>
      <c r="C1884" t="s">
        <v>25593</v>
      </c>
      <c r="D1884" s="9"/>
      <c r="E1884" s="9"/>
      <c r="F1884" s="9"/>
      <c r="G1884" s="10">
        <v>44758</v>
      </c>
      <c r="H1884" s="9" t="s">
        <v>25594</v>
      </c>
    </row>
    <row r="1885" spans="1:8" x14ac:dyDescent="0.35">
      <c r="A1885" t="s">
        <v>25595</v>
      </c>
      <c r="B1885" t="s">
        <v>25596</v>
      </c>
      <c r="C1885" t="s">
        <v>25117</v>
      </c>
      <c r="D1885" s="9" t="s">
        <v>25118</v>
      </c>
      <c r="E1885" s="9">
        <v>45646</v>
      </c>
      <c r="F1885" s="9" t="s">
        <v>38</v>
      </c>
      <c r="G1885" s="10">
        <v>45488</v>
      </c>
      <c r="H1885" s="9" t="s">
        <v>25119</v>
      </c>
    </row>
    <row r="1886" spans="1:8" x14ac:dyDescent="0.35">
      <c r="A1886" t="s">
        <v>25597</v>
      </c>
      <c r="B1886" t="s">
        <v>25598</v>
      </c>
      <c r="C1886" t="s">
        <v>25599</v>
      </c>
      <c r="D1886" s="9"/>
      <c r="E1886" s="9"/>
      <c r="F1886" s="9"/>
      <c r="G1886" s="10">
        <v>45106</v>
      </c>
      <c r="H1886" s="9" t="s">
        <v>25600</v>
      </c>
    </row>
    <row r="1887" spans="1:8" x14ac:dyDescent="0.35">
      <c r="A1887" t="s">
        <v>25601</v>
      </c>
      <c r="B1887" t="s">
        <v>25602</v>
      </c>
      <c r="C1887" t="s">
        <v>25603</v>
      </c>
      <c r="D1887" s="9" t="s">
        <v>16897</v>
      </c>
      <c r="E1887" s="9">
        <v>45499</v>
      </c>
      <c r="F1887" s="9" t="s">
        <v>38</v>
      </c>
      <c r="G1887" s="10">
        <v>44641</v>
      </c>
      <c r="H1887" s="9" t="s">
        <v>25604</v>
      </c>
    </row>
    <row r="1888" spans="1:8" x14ac:dyDescent="0.35">
      <c r="A1888" t="s">
        <v>25605</v>
      </c>
      <c r="B1888" t="s">
        <v>25606</v>
      </c>
      <c r="C1888" t="s">
        <v>18540</v>
      </c>
      <c r="D1888" s="9"/>
      <c r="E1888" s="9"/>
      <c r="F1888" s="9"/>
      <c r="G1888" s="10">
        <v>45124</v>
      </c>
      <c r="H1888" s="9" t="s">
        <v>20263</v>
      </c>
    </row>
    <row r="1889" spans="1:8" x14ac:dyDescent="0.35">
      <c r="A1889" t="s">
        <v>25607</v>
      </c>
      <c r="B1889" t="s">
        <v>25608</v>
      </c>
      <c r="C1889" t="s">
        <v>25609</v>
      </c>
      <c r="D1889" s="9"/>
      <c r="E1889" s="9"/>
      <c r="F1889" s="9"/>
      <c r="G1889" s="10">
        <v>45111</v>
      </c>
      <c r="H1889" s="9" t="s">
        <v>25610</v>
      </c>
    </row>
    <row r="1890" spans="1:8" x14ac:dyDescent="0.35">
      <c r="A1890" t="s">
        <v>25611</v>
      </c>
      <c r="B1890" t="s">
        <v>25612</v>
      </c>
      <c r="C1890" t="s">
        <v>25613</v>
      </c>
      <c r="D1890" s="9" t="s">
        <v>666</v>
      </c>
      <c r="E1890" s="9">
        <v>45506</v>
      </c>
      <c r="F1890" s="9" t="s">
        <v>38</v>
      </c>
      <c r="G1890" s="10">
        <v>44847</v>
      </c>
      <c r="H1890" s="9" t="s">
        <v>25614</v>
      </c>
    </row>
    <row r="1891" spans="1:8" x14ac:dyDescent="0.35">
      <c r="A1891" t="s">
        <v>25615</v>
      </c>
      <c r="B1891" t="s">
        <v>25616</v>
      </c>
      <c r="C1891" t="s">
        <v>25617</v>
      </c>
      <c r="D1891" s="9"/>
      <c r="E1891" s="9"/>
      <c r="F1891" s="9"/>
      <c r="G1891" s="10">
        <v>44685</v>
      </c>
      <c r="H1891" s="9" t="s">
        <v>25618</v>
      </c>
    </row>
    <row r="1892" spans="1:8" x14ac:dyDescent="0.35">
      <c r="A1892" t="s">
        <v>25619</v>
      </c>
      <c r="B1892" t="s">
        <v>25620</v>
      </c>
      <c r="C1892" t="s">
        <v>24915</v>
      </c>
      <c r="D1892" s="9"/>
      <c r="E1892" s="9"/>
      <c r="F1892" s="9"/>
      <c r="G1892" s="10">
        <v>45488</v>
      </c>
      <c r="H1892" s="9" t="s">
        <v>25621</v>
      </c>
    </row>
    <row r="1893" spans="1:8" x14ac:dyDescent="0.35">
      <c r="A1893" t="s">
        <v>25622</v>
      </c>
      <c r="B1893" t="s">
        <v>25623</v>
      </c>
      <c r="C1893" t="s">
        <v>25624</v>
      </c>
      <c r="D1893" s="9" t="s">
        <v>21717</v>
      </c>
      <c r="E1893" s="9">
        <v>45883</v>
      </c>
      <c r="F1893" s="9" t="s">
        <v>38</v>
      </c>
      <c r="G1893" s="10">
        <v>45027</v>
      </c>
      <c r="H1893" s="9" t="s">
        <v>25625</v>
      </c>
    </row>
    <row r="1894" spans="1:8" x14ac:dyDescent="0.35">
      <c r="A1894" t="s">
        <v>25626</v>
      </c>
      <c r="B1894" t="s">
        <v>25627</v>
      </c>
      <c r="C1894" t="s">
        <v>25628</v>
      </c>
      <c r="D1894" s="9"/>
      <c r="E1894" s="9"/>
      <c r="F1894" s="9"/>
      <c r="G1894" s="10">
        <v>45488</v>
      </c>
      <c r="H1894" s="9" t="s">
        <v>25629</v>
      </c>
    </row>
    <row r="1895" spans="1:8" x14ac:dyDescent="0.35">
      <c r="A1895" t="s">
        <v>25630</v>
      </c>
      <c r="B1895" t="s">
        <v>25631</v>
      </c>
      <c r="C1895" t="s">
        <v>25632</v>
      </c>
      <c r="D1895" s="9"/>
      <c r="E1895" s="9"/>
      <c r="F1895" s="9"/>
      <c r="G1895" s="10">
        <v>45489</v>
      </c>
      <c r="H1895" s="9" t="s">
        <v>25633</v>
      </c>
    </row>
    <row r="1896" spans="1:8" x14ac:dyDescent="0.35">
      <c r="A1896" t="s">
        <v>25634</v>
      </c>
      <c r="B1896" t="s">
        <v>25635</v>
      </c>
      <c r="C1896" t="s">
        <v>21072</v>
      </c>
      <c r="D1896" s="9" t="s">
        <v>20507</v>
      </c>
      <c r="E1896" s="9">
        <v>45702</v>
      </c>
      <c r="F1896" s="9" t="s">
        <v>38</v>
      </c>
      <c r="G1896" s="10">
        <v>44757</v>
      </c>
      <c r="H1896" s="9" t="s">
        <v>25636</v>
      </c>
    </row>
    <row r="1897" spans="1:8" x14ac:dyDescent="0.35">
      <c r="A1897" t="s">
        <v>25637</v>
      </c>
      <c r="B1897" t="s">
        <v>25638</v>
      </c>
      <c r="C1897" t="s">
        <v>25639</v>
      </c>
      <c r="D1897" s="9" t="s">
        <v>16241</v>
      </c>
      <c r="E1897" s="9">
        <v>45261</v>
      </c>
      <c r="F1897" s="9" t="s">
        <v>38</v>
      </c>
      <c r="G1897" s="10">
        <v>45111</v>
      </c>
      <c r="H1897" s="9" t="s">
        <v>16358</v>
      </c>
    </row>
    <row r="1898" spans="1:8" x14ac:dyDescent="0.35">
      <c r="A1898" t="s">
        <v>25640</v>
      </c>
      <c r="B1898" t="s">
        <v>25641</v>
      </c>
      <c r="C1898" t="s">
        <v>25642</v>
      </c>
      <c r="D1898" s="9"/>
      <c r="E1898" s="9"/>
      <c r="F1898" s="9"/>
      <c r="G1898" s="10">
        <v>44843</v>
      </c>
      <c r="H1898" s="9" t="s">
        <v>25643</v>
      </c>
    </row>
    <row r="1899" spans="1:8" x14ac:dyDescent="0.35">
      <c r="A1899" t="s">
        <v>25644</v>
      </c>
      <c r="B1899" t="s">
        <v>25645</v>
      </c>
      <c r="C1899" t="s">
        <v>25646</v>
      </c>
      <c r="D1899" s="9"/>
      <c r="E1899" s="9"/>
      <c r="F1899" s="9"/>
      <c r="G1899" s="10">
        <v>44731</v>
      </c>
      <c r="H1899" s="9" t="s">
        <v>25647</v>
      </c>
    </row>
    <row r="1900" spans="1:8" x14ac:dyDescent="0.35">
      <c r="A1900" t="s">
        <v>25648</v>
      </c>
      <c r="B1900" t="s">
        <v>25649</v>
      </c>
      <c r="C1900" t="s">
        <v>25650</v>
      </c>
      <c r="D1900" s="9"/>
      <c r="E1900" s="9"/>
      <c r="F1900" s="9"/>
      <c r="G1900" s="10">
        <v>44769</v>
      </c>
      <c r="H1900" s="9" t="s">
        <v>25651</v>
      </c>
    </row>
    <row r="1901" spans="1:8" x14ac:dyDescent="0.35">
      <c r="A1901" t="s">
        <v>25652</v>
      </c>
      <c r="B1901" t="s">
        <v>25653</v>
      </c>
      <c r="C1901" t="s">
        <v>25654</v>
      </c>
      <c r="D1901" s="9"/>
      <c r="E1901" s="9"/>
      <c r="F1901" s="9"/>
      <c r="G1901" s="10">
        <v>45107</v>
      </c>
      <c r="H1901" s="9" t="s">
        <v>25655</v>
      </c>
    </row>
    <row r="1902" spans="1:8" x14ac:dyDescent="0.35">
      <c r="A1902" t="s">
        <v>25656</v>
      </c>
      <c r="B1902" t="s">
        <v>25657</v>
      </c>
      <c r="C1902" t="s">
        <v>25658</v>
      </c>
      <c r="D1902" s="9"/>
      <c r="E1902" s="9"/>
      <c r="F1902" s="9"/>
      <c r="G1902" s="10">
        <v>45488</v>
      </c>
      <c r="H1902" s="9" t="s">
        <v>25659</v>
      </c>
    </row>
    <row r="1903" spans="1:8" x14ac:dyDescent="0.35">
      <c r="A1903" t="s">
        <v>25660</v>
      </c>
      <c r="B1903" t="s">
        <v>25661</v>
      </c>
      <c r="C1903" t="s">
        <v>25662</v>
      </c>
      <c r="D1903" s="9"/>
      <c r="E1903" s="9"/>
      <c r="F1903" s="9"/>
      <c r="G1903" s="10">
        <v>45096</v>
      </c>
      <c r="H1903" s="9" t="s">
        <v>25663</v>
      </c>
    </row>
    <row r="1904" spans="1:8" x14ac:dyDescent="0.35">
      <c r="A1904" t="s">
        <v>25664</v>
      </c>
      <c r="B1904" t="s">
        <v>25665</v>
      </c>
      <c r="C1904" t="s">
        <v>25666</v>
      </c>
      <c r="D1904" s="9" t="s">
        <v>25667</v>
      </c>
      <c r="E1904" s="9">
        <v>45484</v>
      </c>
      <c r="F1904" s="9" t="s">
        <v>38</v>
      </c>
      <c r="G1904" s="10">
        <v>45342</v>
      </c>
      <c r="H1904" s="9" t="s">
        <v>25668</v>
      </c>
    </row>
    <row r="1905" spans="1:8" x14ac:dyDescent="0.35">
      <c r="A1905" t="s">
        <v>25669</v>
      </c>
      <c r="B1905" t="s">
        <v>25670</v>
      </c>
      <c r="C1905" t="s">
        <v>25671</v>
      </c>
      <c r="D1905" s="9"/>
      <c r="E1905" s="9"/>
      <c r="F1905" s="9"/>
      <c r="G1905" s="10">
        <v>45488</v>
      </c>
      <c r="H1905" s="9" t="s">
        <v>25672</v>
      </c>
    </row>
    <row r="1906" spans="1:8" x14ac:dyDescent="0.35">
      <c r="A1906" t="s">
        <v>25673</v>
      </c>
      <c r="B1906" t="s">
        <v>25674</v>
      </c>
      <c r="C1906" t="s">
        <v>25675</v>
      </c>
      <c r="D1906" s="9"/>
      <c r="E1906" s="9"/>
      <c r="F1906" s="9"/>
      <c r="G1906" s="10">
        <v>45099</v>
      </c>
      <c r="H1906" s="9" t="s">
        <v>25676</v>
      </c>
    </row>
    <row r="1907" spans="1:8" x14ac:dyDescent="0.35">
      <c r="A1907" t="s">
        <v>25677</v>
      </c>
      <c r="B1907" t="s">
        <v>25678</v>
      </c>
      <c r="C1907" t="s">
        <v>25679</v>
      </c>
      <c r="D1907" s="9"/>
      <c r="E1907" s="9"/>
      <c r="F1907" s="9"/>
      <c r="G1907" s="10">
        <v>45112</v>
      </c>
      <c r="H1907" s="9" t="s">
        <v>25680</v>
      </c>
    </row>
    <row r="1908" spans="1:8" x14ac:dyDescent="0.35">
      <c r="A1908" t="s">
        <v>25681</v>
      </c>
      <c r="B1908" t="s">
        <v>25682</v>
      </c>
      <c r="C1908" t="s">
        <v>25683</v>
      </c>
      <c r="D1908" s="9"/>
      <c r="E1908" s="9"/>
      <c r="F1908" s="9"/>
      <c r="G1908" s="10">
        <v>45112</v>
      </c>
      <c r="H1908" s="9" t="s">
        <v>25684</v>
      </c>
    </row>
    <row r="1909" spans="1:8" x14ac:dyDescent="0.35">
      <c r="A1909" t="s">
        <v>25685</v>
      </c>
      <c r="B1909" t="s">
        <v>25686</v>
      </c>
      <c r="C1909" t="s">
        <v>25687</v>
      </c>
      <c r="D1909" s="9"/>
      <c r="E1909" s="9"/>
      <c r="F1909" s="9"/>
      <c r="G1909" s="10">
        <v>45489</v>
      </c>
      <c r="H1909" s="9" t="s">
        <v>25688</v>
      </c>
    </row>
    <row r="1910" spans="1:8" x14ac:dyDescent="0.35">
      <c r="A1910" t="s">
        <v>25689</v>
      </c>
      <c r="B1910" t="s">
        <v>25690</v>
      </c>
      <c r="C1910" t="s">
        <v>25691</v>
      </c>
      <c r="D1910" s="9"/>
      <c r="E1910" s="9"/>
      <c r="F1910" s="9"/>
      <c r="G1910" s="10">
        <v>45367</v>
      </c>
      <c r="H1910" s="9" t="s">
        <v>25692</v>
      </c>
    </row>
    <row r="1911" spans="1:8" x14ac:dyDescent="0.35">
      <c r="A1911" t="s">
        <v>25693</v>
      </c>
      <c r="B1911" t="s">
        <v>25694</v>
      </c>
      <c r="C1911" t="s">
        <v>25695</v>
      </c>
      <c r="D1911" s="9"/>
      <c r="E1911" s="9"/>
      <c r="F1911" s="9"/>
      <c r="G1911" s="10">
        <v>44860</v>
      </c>
      <c r="H1911" s="9" t="s">
        <v>25696</v>
      </c>
    </row>
    <row r="1912" spans="1:8" x14ac:dyDescent="0.35">
      <c r="A1912" t="s">
        <v>25697</v>
      </c>
      <c r="B1912" t="s">
        <v>25698</v>
      </c>
      <c r="C1912" t="s">
        <v>25699</v>
      </c>
      <c r="D1912" s="9"/>
      <c r="E1912" s="9"/>
      <c r="F1912" s="9"/>
      <c r="G1912" s="10">
        <v>44757</v>
      </c>
      <c r="H1912" s="9" t="s">
        <v>25700</v>
      </c>
    </row>
    <row r="1913" spans="1:8" x14ac:dyDescent="0.35">
      <c r="A1913" t="s">
        <v>25701</v>
      </c>
      <c r="B1913" t="s">
        <v>25702</v>
      </c>
      <c r="C1913" t="s">
        <v>25703</v>
      </c>
      <c r="D1913" s="9"/>
      <c r="E1913" s="9"/>
      <c r="F1913" s="9"/>
      <c r="G1913" s="10">
        <v>45496</v>
      </c>
      <c r="H1913" s="9" t="s">
        <v>20279</v>
      </c>
    </row>
    <row r="1914" spans="1:8" x14ac:dyDescent="0.35">
      <c r="A1914" t="s">
        <v>25704</v>
      </c>
      <c r="B1914" t="s">
        <v>25705</v>
      </c>
      <c r="C1914" t="s">
        <v>25706</v>
      </c>
      <c r="D1914" s="9"/>
      <c r="E1914" s="9"/>
      <c r="F1914" s="9"/>
      <c r="G1914" s="10">
        <v>44670</v>
      </c>
      <c r="H1914" s="9" t="s">
        <v>25707</v>
      </c>
    </row>
    <row r="1915" spans="1:8" x14ac:dyDescent="0.35">
      <c r="A1915" t="s">
        <v>25708</v>
      </c>
      <c r="B1915" t="s">
        <v>25709</v>
      </c>
      <c r="C1915" t="s">
        <v>25710</v>
      </c>
      <c r="D1915" s="9"/>
      <c r="E1915" s="9"/>
      <c r="F1915" s="9"/>
      <c r="G1915" s="10">
        <v>44774</v>
      </c>
      <c r="H1915" s="9" t="s">
        <v>21898</v>
      </c>
    </row>
    <row r="1916" spans="1:8" x14ac:dyDescent="0.35">
      <c r="A1916" t="s">
        <v>25711</v>
      </c>
      <c r="B1916" t="s">
        <v>25712</v>
      </c>
      <c r="C1916" t="s">
        <v>25713</v>
      </c>
      <c r="D1916" s="9"/>
      <c r="E1916" s="9"/>
      <c r="F1916" s="9"/>
      <c r="G1916" s="10">
        <v>45496</v>
      </c>
      <c r="H1916" s="9" t="s">
        <v>25714</v>
      </c>
    </row>
    <row r="1917" spans="1:8" x14ac:dyDescent="0.35">
      <c r="A1917" t="s">
        <v>25715</v>
      </c>
      <c r="B1917" t="s">
        <v>25716</v>
      </c>
      <c r="C1917" t="s">
        <v>25717</v>
      </c>
      <c r="D1917" s="9"/>
      <c r="E1917" s="9"/>
      <c r="F1917" s="9"/>
      <c r="G1917" s="10">
        <v>44567</v>
      </c>
      <c r="H1917" s="9" t="s">
        <v>39</v>
      </c>
    </row>
    <row r="1918" spans="1:8" x14ac:dyDescent="0.35">
      <c r="A1918" t="s">
        <v>25718</v>
      </c>
      <c r="B1918" t="s">
        <v>25719</v>
      </c>
      <c r="C1918" t="s">
        <v>25720</v>
      </c>
      <c r="D1918" s="9"/>
      <c r="E1918" s="9"/>
      <c r="F1918" s="9"/>
      <c r="G1918" s="10">
        <v>44734</v>
      </c>
      <c r="H1918" s="9" t="s">
        <v>25721</v>
      </c>
    </row>
    <row r="1919" spans="1:8" x14ac:dyDescent="0.35">
      <c r="A1919" t="s">
        <v>25722</v>
      </c>
      <c r="B1919" t="s">
        <v>25723</v>
      </c>
      <c r="C1919" t="s">
        <v>25724</v>
      </c>
      <c r="D1919" s="9" t="s">
        <v>25725</v>
      </c>
      <c r="E1919" s="9">
        <v>45198</v>
      </c>
      <c r="F1919" s="9" t="s">
        <v>38</v>
      </c>
      <c r="G1919" s="10">
        <v>45099</v>
      </c>
      <c r="H1919" s="9" t="s">
        <v>25726</v>
      </c>
    </row>
    <row r="1920" spans="1:8" x14ac:dyDescent="0.35">
      <c r="A1920" t="s">
        <v>25727</v>
      </c>
      <c r="B1920" t="s">
        <v>25728</v>
      </c>
      <c r="C1920" t="s">
        <v>25729</v>
      </c>
      <c r="D1920" s="9"/>
      <c r="E1920" s="9"/>
      <c r="F1920" s="9"/>
      <c r="G1920" s="10">
        <v>44734</v>
      </c>
      <c r="H1920" s="9" t="s">
        <v>25730</v>
      </c>
    </row>
    <row r="1921" spans="1:8" x14ac:dyDescent="0.35">
      <c r="A1921" t="s">
        <v>25731</v>
      </c>
      <c r="B1921" t="s">
        <v>25732</v>
      </c>
      <c r="C1921" t="s">
        <v>25733</v>
      </c>
      <c r="D1921" s="9"/>
      <c r="E1921" s="9"/>
      <c r="F1921" s="9"/>
      <c r="G1921" s="10">
        <v>45099</v>
      </c>
      <c r="H1921" s="9" t="s">
        <v>25734</v>
      </c>
    </row>
    <row r="1922" spans="1:8" x14ac:dyDescent="0.35">
      <c r="A1922" t="s">
        <v>25735</v>
      </c>
      <c r="B1922" t="s">
        <v>25736</v>
      </c>
      <c r="C1922" t="s">
        <v>25729</v>
      </c>
      <c r="D1922" s="9"/>
      <c r="E1922" s="9"/>
      <c r="F1922" s="9"/>
      <c r="G1922" s="10">
        <v>44734</v>
      </c>
      <c r="H1922" s="9" t="s">
        <v>25730</v>
      </c>
    </row>
    <row r="1923" spans="1:8" x14ac:dyDescent="0.35">
      <c r="A1923" t="s">
        <v>25737</v>
      </c>
      <c r="B1923" t="s">
        <v>25738</v>
      </c>
      <c r="C1923" t="s">
        <v>25739</v>
      </c>
      <c r="D1923" s="9"/>
      <c r="E1923" s="9"/>
      <c r="F1923" s="9"/>
      <c r="G1923" s="10">
        <v>44761</v>
      </c>
      <c r="H1923" s="9" t="s">
        <v>25740</v>
      </c>
    </row>
    <row r="1924" spans="1:8" x14ac:dyDescent="0.35">
      <c r="A1924" t="s">
        <v>25741</v>
      </c>
      <c r="B1924" t="s">
        <v>25742</v>
      </c>
      <c r="C1924" t="s">
        <v>25743</v>
      </c>
      <c r="D1924" s="9"/>
      <c r="E1924" s="9"/>
      <c r="F1924" s="9"/>
      <c r="G1924" s="10">
        <v>45496</v>
      </c>
      <c r="H1924" s="9" t="s">
        <v>25744</v>
      </c>
    </row>
    <row r="1925" spans="1:8" x14ac:dyDescent="0.35">
      <c r="A1925" t="s">
        <v>25745</v>
      </c>
      <c r="B1925" t="s">
        <v>25746</v>
      </c>
      <c r="C1925" t="s">
        <v>25747</v>
      </c>
      <c r="D1925" s="9"/>
      <c r="E1925" s="9"/>
      <c r="F1925" s="9"/>
      <c r="G1925" s="10">
        <v>45120</v>
      </c>
      <c r="H1925" s="9" t="s">
        <v>25748</v>
      </c>
    </row>
    <row r="1926" spans="1:8" x14ac:dyDescent="0.35">
      <c r="A1926" t="s">
        <v>25749</v>
      </c>
      <c r="B1926" t="s">
        <v>25750</v>
      </c>
      <c r="C1926" t="s">
        <v>25751</v>
      </c>
      <c r="D1926" s="9"/>
      <c r="E1926" s="9"/>
      <c r="F1926" s="9"/>
      <c r="G1926" s="10">
        <v>44621</v>
      </c>
      <c r="H1926" s="9" t="s">
        <v>25752</v>
      </c>
    </row>
    <row r="1927" spans="1:8" x14ac:dyDescent="0.35">
      <c r="A1927" t="s">
        <v>25753</v>
      </c>
      <c r="B1927" t="s">
        <v>25754</v>
      </c>
      <c r="C1927" t="s">
        <v>25755</v>
      </c>
      <c r="D1927" s="9"/>
      <c r="E1927" s="9"/>
      <c r="F1927" s="9"/>
      <c r="G1927" s="10">
        <v>44858</v>
      </c>
      <c r="H1927" s="9" t="s">
        <v>17264</v>
      </c>
    </row>
    <row r="1928" spans="1:8" x14ac:dyDescent="0.35">
      <c r="A1928" t="s">
        <v>25756</v>
      </c>
      <c r="B1928" t="s">
        <v>25757</v>
      </c>
      <c r="C1928" t="s">
        <v>25758</v>
      </c>
      <c r="D1928" s="9"/>
      <c r="E1928" s="9"/>
      <c r="F1928" s="9"/>
      <c r="G1928" s="10">
        <v>44953</v>
      </c>
      <c r="H1928" s="9" t="s">
        <v>25759</v>
      </c>
    </row>
    <row r="1929" spans="1:8" x14ac:dyDescent="0.35">
      <c r="A1929" t="s">
        <v>25760</v>
      </c>
      <c r="B1929" t="s">
        <v>25761</v>
      </c>
      <c r="C1929" t="s">
        <v>25762</v>
      </c>
      <c r="D1929" s="9"/>
      <c r="E1929" s="9"/>
      <c r="F1929" s="9"/>
      <c r="G1929" s="10">
        <v>45101</v>
      </c>
      <c r="H1929" s="9" t="s">
        <v>25763</v>
      </c>
    </row>
    <row r="1930" spans="1:8" x14ac:dyDescent="0.35">
      <c r="A1930" t="s">
        <v>25764</v>
      </c>
      <c r="B1930" t="s">
        <v>25765</v>
      </c>
      <c r="C1930" t="s">
        <v>25766</v>
      </c>
      <c r="D1930" s="9"/>
      <c r="E1930" s="9"/>
      <c r="F1930" s="9"/>
      <c r="G1930" s="10">
        <v>45489</v>
      </c>
      <c r="H1930" s="9" t="s">
        <v>25767</v>
      </c>
    </row>
    <row r="1931" spans="1:8" x14ac:dyDescent="0.35">
      <c r="A1931" t="s">
        <v>25768</v>
      </c>
      <c r="B1931" t="s">
        <v>25769</v>
      </c>
      <c r="C1931" t="s">
        <v>25770</v>
      </c>
      <c r="D1931" s="9"/>
      <c r="E1931" s="9"/>
      <c r="F1931" s="9"/>
      <c r="G1931" s="10">
        <v>45128</v>
      </c>
      <c r="H1931" s="9" t="s">
        <v>25771</v>
      </c>
    </row>
    <row r="1932" spans="1:8" x14ac:dyDescent="0.35">
      <c r="A1932" t="s">
        <v>25772</v>
      </c>
      <c r="B1932" t="s">
        <v>25773</v>
      </c>
      <c r="C1932" t="s">
        <v>25774</v>
      </c>
      <c r="D1932" s="9"/>
      <c r="E1932" s="9"/>
      <c r="F1932" s="9"/>
      <c r="G1932" s="10">
        <v>44854</v>
      </c>
      <c r="H1932" s="9" t="s">
        <v>25775</v>
      </c>
    </row>
    <row r="1933" spans="1:8" x14ac:dyDescent="0.35">
      <c r="A1933" t="s">
        <v>25776</v>
      </c>
      <c r="B1933" t="s">
        <v>25777</v>
      </c>
      <c r="C1933" t="s">
        <v>25778</v>
      </c>
      <c r="D1933" s="9"/>
      <c r="E1933" s="9"/>
      <c r="F1933" s="9"/>
      <c r="G1933" s="10">
        <v>45489</v>
      </c>
      <c r="H1933" s="9" t="s">
        <v>25779</v>
      </c>
    </row>
    <row r="1934" spans="1:8" x14ac:dyDescent="0.35">
      <c r="A1934" t="s">
        <v>25780</v>
      </c>
      <c r="B1934" t="s">
        <v>25781</v>
      </c>
      <c r="C1934" t="s">
        <v>25782</v>
      </c>
      <c r="D1934" s="9"/>
      <c r="E1934" s="9"/>
      <c r="F1934" s="9"/>
      <c r="G1934" s="10">
        <v>44872</v>
      </c>
      <c r="H1934" s="9" t="s">
        <v>25783</v>
      </c>
    </row>
    <row r="1935" spans="1:8" x14ac:dyDescent="0.35">
      <c r="A1935" t="s">
        <v>25784</v>
      </c>
      <c r="B1935" t="s">
        <v>25785</v>
      </c>
      <c r="C1935" t="s">
        <v>25786</v>
      </c>
      <c r="D1935" s="9"/>
      <c r="E1935" s="9"/>
      <c r="F1935" s="9"/>
      <c r="G1935" s="10">
        <v>45161</v>
      </c>
      <c r="H1935" s="9" t="s">
        <v>25787</v>
      </c>
    </row>
    <row r="1936" spans="1:8" x14ac:dyDescent="0.35">
      <c r="A1936" t="s">
        <v>25788</v>
      </c>
      <c r="B1936" t="s">
        <v>25789</v>
      </c>
      <c r="C1936" t="s">
        <v>25790</v>
      </c>
      <c r="D1936" s="9"/>
      <c r="E1936" s="9"/>
      <c r="F1936" s="9"/>
      <c r="G1936" s="10">
        <v>45489</v>
      </c>
      <c r="H1936" s="9" t="s">
        <v>25791</v>
      </c>
    </row>
    <row r="1937" spans="1:8" x14ac:dyDescent="0.35">
      <c r="A1937" t="s">
        <v>25792</v>
      </c>
      <c r="B1937" t="s">
        <v>25793</v>
      </c>
      <c r="C1937" t="s">
        <v>25794</v>
      </c>
      <c r="D1937" s="9"/>
      <c r="E1937" s="9"/>
      <c r="F1937" s="9"/>
      <c r="G1937" s="10">
        <v>44749</v>
      </c>
      <c r="H1937" s="9" t="s">
        <v>25795</v>
      </c>
    </row>
    <row r="1938" spans="1:8" x14ac:dyDescent="0.35">
      <c r="A1938" t="s">
        <v>25796</v>
      </c>
      <c r="B1938" t="s">
        <v>25797</v>
      </c>
      <c r="C1938" t="s">
        <v>25798</v>
      </c>
      <c r="D1938" s="9"/>
      <c r="E1938" s="9"/>
      <c r="F1938" s="9"/>
      <c r="G1938" s="10">
        <v>44578</v>
      </c>
      <c r="H1938" s="9" t="s">
        <v>25799</v>
      </c>
    </row>
    <row r="1939" spans="1:8" x14ac:dyDescent="0.35">
      <c r="A1939" t="s">
        <v>25800</v>
      </c>
      <c r="B1939" t="s">
        <v>25801</v>
      </c>
      <c r="C1939" t="s">
        <v>25802</v>
      </c>
      <c r="D1939" s="9"/>
      <c r="E1939" s="9"/>
      <c r="F1939" s="9"/>
      <c r="G1939" s="10">
        <v>45176</v>
      </c>
      <c r="H1939" s="9" t="s">
        <v>25803</v>
      </c>
    </row>
    <row r="1940" spans="1:8" x14ac:dyDescent="0.35">
      <c r="A1940" t="s">
        <v>25804</v>
      </c>
      <c r="B1940" t="s">
        <v>25805</v>
      </c>
      <c r="C1940" t="s">
        <v>25806</v>
      </c>
      <c r="D1940" s="9"/>
      <c r="E1940" s="9"/>
      <c r="F1940" s="9"/>
      <c r="G1940" s="10">
        <v>45111</v>
      </c>
      <c r="H1940" s="9" t="s">
        <v>25807</v>
      </c>
    </row>
    <row r="1941" spans="1:8" x14ac:dyDescent="0.35">
      <c r="A1941" t="s">
        <v>25808</v>
      </c>
      <c r="B1941" t="s">
        <v>25809</v>
      </c>
      <c r="C1941" t="s">
        <v>25810</v>
      </c>
      <c r="D1941" s="9"/>
      <c r="E1941" s="9"/>
      <c r="F1941" s="9"/>
      <c r="G1941" s="10">
        <v>45489</v>
      </c>
      <c r="H1941" s="9" t="s">
        <v>25811</v>
      </c>
    </row>
    <row r="1942" spans="1:8" x14ac:dyDescent="0.35">
      <c r="A1942" t="s">
        <v>25812</v>
      </c>
      <c r="B1942" t="s">
        <v>25813</v>
      </c>
      <c r="C1942" t="s">
        <v>25814</v>
      </c>
      <c r="D1942" s="9"/>
      <c r="E1942" s="9"/>
      <c r="F1942" s="9"/>
      <c r="G1942" s="10">
        <v>44607</v>
      </c>
      <c r="H1942" s="9" t="s">
        <v>25815</v>
      </c>
    </row>
    <row r="1943" spans="1:8" x14ac:dyDescent="0.35">
      <c r="A1943" t="s">
        <v>25816</v>
      </c>
      <c r="B1943" t="s">
        <v>25817</v>
      </c>
      <c r="C1943" t="s">
        <v>25818</v>
      </c>
      <c r="D1943" s="9" t="s">
        <v>25819</v>
      </c>
      <c r="E1943" s="9">
        <v>45511</v>
      </c>
      <c r="F1943" s="9" t="s">
        <v>38</v>
      </c>
      <c r="G1943" s="10">
        <v>45489</v>
      </c>
      <c r="H1943" s="9" t="s">
        <v>25820</v>
      </c>
    </row>
    <row r="1944" spans="1:8" x14ac:dyDescent="0.35">
      <c r="A1944" t="s">
        <v>25821</v>
      </c>
      <c r="B1944" t="s">
        <v>25822</v>
      </c>
      <c r="C1944" t="s">
        <v>25823</v>
      </c>
      <c r="D1944" s="9" t="s">
        <v>25824</v>
      </c>
      <c r="E1944" s="9">
        <v>45593</v>
      </c>
      <c r="F1944" s="9" t="s">
        <v>44</v>
      </c>
      <c r="G1944" s="10">
        <v>44963</v>
      </c>
      <c r="H1944" s="9" t="s">
        <v>25825</v>
      </c>
    </row>
    <row r="1945" spans="1:8" x14ac:dyDescent="0.35">
      <c r="A1945" t="s">
        <v>25826</v>
      </c>
      <c r="B1945" t="s">
        <v>25827</v>
      </c>
      <c r="C1945" t="s">
        <v>25828</v>
      </c>
      <c r="D1945" s="9"/>
      <c r="E1945" s="9"/>
      <c r="F1945" s="9"/>
      <c r="G1945" s="10">
        <v>45489</v>
      </c>
      <c r="H1945" s="9" t="s">
        <v>25829</v>
      </c>
    </row>
    <row r="1946" spans="1:8" x14ac:dyDescent="0.35">
      <c r="A1946" t="s">
        <v>25830</v>
      </c>
      <c r="B1946" t="s">
        <v>25831</v>
      </c>
      <c r="C1946" t="s">
        <v>25832</v>
      </c>
      <c r="D1946" s="9"/>
      <c r="E1946" s="9"/>
      <c r="F1946" s="9"/>
      <c r="G1946" s="10">
        <v>45123</v>
      </c>
      <c r="H1946" s="9" t="s">
        <v>25833</v>
      </c>
    </row>
    <row r="1947" spans="1:8" x14ac:dyDescent="0.35">
      <c r="A1947" t="s">
        <v>25834</v>
      </c>
      <c r="B1947" t="s">
        <v>25835</v>
      </c>
      <c r="C1947" t="s">
        <v>25836</v>
      </c>
      <c r="D1947" s="9"/>
      <c r="E1947" s="9"/>
      <c r="F1947" s="9"/>
      <c r="G1947" s="10">
        <v>45489</v>
      </c>
      <c r="H1947" s="9" t="s">
        <v>25837</v>
      </c>
    </row>
    <row r="1948" spans="1:8" x14ac:dyDescent="0.35">
      <c r="A1948" t="s">
        <v>25838</v>
      </c>
      <c r="B1948" t="s">
        <v>25839</v>
      </c>
      <c r="C1948" t="s">
        <v>25840</v>
      </c>
      <c r="D1948" s="9"/>
      <c r="E1948" s="9"/>
      <c r="F1948" s="9"/>
      <c r="G1948" s="10">
        <v>45489</v>
      </c>
      <c r="H1948" s="9" t="s">
        <v>16905</v>
      </c>
    </row>
    <row r="1949" spans="1:8" x14ac:dyDescent="0.35">
      <c r="A1949" t="s">
        <v>25841</v>
      </c>
      <c r="B1949" t="s">
        <v>25842</v>
      </c>
      <c r="C1949" t="s">
        <v>25843</v>
      </c>
      <c r="D1949" s="9"/>
      <c r="E1949" s="9"/>
      <c r="F1949" s="9"/>
      <c r="G1949" s="10">
        <v>45489</v>
      </c>
      <c r="H1949" s="9" t="s">
        <v>25844</v>
      </c>
    </row>
    <row r="1950" spans="1:8" x14ac:dyDescent="0.35">
      <c r="A1950" t="s">
        <v>25845</v>
      </c>
      <c r="B1950" t="s">
        <v>25846</v>
      </c>
      <c r="C1950" t="s">
        <v>25847</v>
      </c>
      <c r="D1950" s="9"/>
      <c r="E1950" s="9"/>
      <c r="F1950" s="9"/>
      <c r="G1950" s="10">
        <v>45489</v>
      </c>
      <c r="H1950" s="9" t="s">
        <v>25848</v>
      </c>
    </row>
    <row r="1951" spans="1:8" x14ac:dyDescent="0.35">
      <c r="A1951" t="s">
        <v>25849</v>
      </c>
      <c r="B1951" t="s">
        <v>25850</v>
      </c>
      <c r="C1951" t="s">
        <v>25851</v>
      </c>
      <c r="D1951" s="9"/>
      <c r="E1951" s="9"/>
      <c r="F1951" s="9"/>
      <c r="G1951" s="10">
        <v>45489</v>
      </c>
      <c r="H1951" s="9" t="s">
        <v>25852</v>
      </c>
    </row>
    <row r="1952" spans="1:8" x14ac:dyDescent="0.35">
      <c r="A1952" t="s">
        <v>25853</v>
      </c>
      <c r="B1952" t="s">
        <v>25854</v>
      </c>
      <c r="C1952" t="s">
        <v>25855</v>
      </c>
      <c r="D1952" s="9"/>
      <c r="E1952" s="9"/>
      <c r="F1952" s="9"/>
      <c r="G1952" s="10">
        <v>45112</v>
      </c>
      <c r="H1952" s="9" t="s">
        <v>24273</v>
      </c>
    </row>
    <row r="1953" spans="1:8" x14ac:dyDescent="0.35">
      <c r="A1953" t="s">
        <v>25856</v>
      </c>
      <c r="B1953" t="s">
        <v>25857</v>
      </c>
      <c r="C1953" t="s">
        <v>25858</v>
      </c>
      <c r="D1953" s="9"/>
      <c r="E1953" s="9"/>
      <c r="F1953" s="9"/>
      <c r="G1953" s="10">
        <v>44867</v>
      </c>
      <c r="H1953" s="9" t="s">
        <v>25859</v>
      </c>
    </row>
    <row r="1954" spans="1:8" x14ac:dyDescent="0.35">
      <c r="A1954" t="s">
        <v>25860</v>
      </c>
      <c r="B1954" t="s">
        <v>25861</v>
      </c>
      <c r="C1954" t="s">
        <v>25862</v>
      </c>
      <c r="D1954" s="9" t="s">
        <v>25863</v>
      </c>
      <c r="E1954" s="9">
        <v>45688</v>
      </c>
      <c r="F1954" s="9" t="s">
        <v>38</v>
      </c>
      <c r="G1954" s="10">
        <v>44846</v>
      </c>
      <c r="H1954" s="9" t="s">
        <v>25864</v>
      </c>
    </row>
    <row r="1955" spans="1:8" x14ac:dyDescent="0.35">
      <c r="A1955" t="s">
        <v>25865</v>
      </c>
      <c r="B1955" t="s">
        <v>25866</v>
      </c>
      <c r="C1955" t="s">
        <v>25867</v>
      </c>
      <c r="D1955" s="9"/>
      <c r="E1955" s="9"/>
      <c r="F1955" s="9"/>
      <c r="G1955" s="10">
        <v>44743</v>
      </c>
      <c r="H1955" s="9" t="s">
        <v>25868</v>
      </c>
    </row>
    <row r="1956" spans="1:8" x14ac:dyDescent="0.35">
      <c r="A1956" t="s">
        <v>25869</v>
      </c>
      <c r="B1956" t="s">
        <v>25870</v>
      </c>
      <c r="C1956" t="s">
        <v>25871</v>
      </c>
      <c r="D1956" s="9"/>
      <c r="E1956" s="9"/>
      <c r="F1956" s="9"/>
      <c r="G1956" s="10">
        <v>44733</v>
      </c>
      <c r="H1956" s="9" t="s">
        <v>19891</v>
      </c>
    </row>
    <row r="1957" spans="1:8" x14ac:dyDescent="0.35">
      <c r="A1957" t="s">
        <v>25872</v>
      </c>
      <c r="B1957" t="s">
        <v>25873</v>
      </c>
      <c r="C1957" t="s">
        <v>25874</v>
      </c>
      <c r="D1957" s="9" t="s">
        <v>25875</v>
      </c>
      <c r="E1957" s="9">
        <v>45224</v>
      </c>
      <c r="F1957" s="9" t="s">
        <v>44</v>
      </c>
      <c r="G1957" s="10">
        <v>45121</v>
      </c>
      <c r="H1957" s="9" t="s">
        <v>25876</v>
      </c>
    </row>
    <row r="1958" spans="1:8" x14ac:dyDescent="0.35">
      <c r="A1958" t="s">
        <v>25877</v>
      </c>
      <c r="B1958" t="s">
        <v>25878</v>
      </c>
      <c r="C1958" t="s">
        <v>25879</v>
      </c>
      <c r="D1958" s="9" t="s">
        <v>20576</v>
      </c>
      <c r="E1958" s="9">
        <v>45512</v>
      </c>
      <c r="F1958" s="9" t="s">
        <v>38</v>
      </c>
      <c r="G1958" s="10">
        <v>45229</v>
      </c>
      <c r="H1958" s="9" t="s">
        <v>25880</v>
      </c>
    </row>
    <row r="1959" spans="1:8" x14ac:dyDescent="0.35">
      <c r="A1959" t="s">
        <v>25881</v>
      </c>
      <c r="B1959" t="s">
        <v>25882</v>
      </c>
      <c r="C1959" t="s">
        <v>25883</v>
      </c>
      <c r="D1959" s="9"/>
      <c r="E1959" s="9"/>
      <c r="F1959" s="9"/>
      <c r="G1959" s="10">
        <v>45489</v>
      </c>
      <c r="H1959" s="9" t="s">
        <v>25884</v>
      </c>
    </row>
    <row r="1960" spans="1:8" x14ac:dyDescent="0.35">
      <c r="A1960" t="s">
        <v>25885</v>
      </c>
      <c r="B1960" t="s">
        <v>25886</v>
      </c>
      <c r="C1960" t="s">
        <v>25887</v>
      </c>
      <c r="D1960" s="9"/>
      <c r="E1960" s="9"/>
      <c r="F1960" s="9"/>
      <c r="G1960" s="10">
        <v>45111</v>
      </c>
      <c r="H1960" s="9" t="s">
        <v>25888</v>
      </c>
    </row>
    <row r="1961" spans="1:8" x14ac:dyDescent="0.35">
      <c r="A1961" t="s">
        <v>25889</v>
      </c>
      <c r="B1961" t="s">
        <v>25890</v>
      </c>
      <c r="C1961" t="s">
        <v>25891</v>
      </c>
      <c r="D1961" s="9" t="s">
        <v>25892</v>
      </c>
      <c r="E1961" s="9">
        <v>45408</v>
      </c>
      <c r="F1961" s="9" t="s">
        <v>38</v>
      </c>
      <c r="G1961" s="10">
        <v>45145</v>
      </c>
      <c r="H1961" s="9" t="s">
        <v>25893</v>
      </c>
    </row>
    <row r="1962" spans="1:8" x14ac:dyDescent="0.35">
      <c r="A1962" t="s">
        <v>25894</v>
      </c>
      <c r="B1962" t="s">
        <v>25895</v>
      </c>
      <c r="C1962" t="s">
        <v>25896</v>
      </c>
      <c r="D1962" s="9"/>
      <c r="E1962" s="9"/>
      <c r="F1962" s="9"/>
      <c r="G1962" s="10">
        <v>45510</v>
      </c>
      <c r="H1962" s="9" t="s">
        <v>25897</v>
      </c>
    </row>
    <row r="1963" spans="1:8" x14ac:dyDescent="0.35">
      <c r="A1963" t="s">
        <v>25898</v>
      </c>
      <c r="B1963" t="s">
        <v>25899</v>
      </c>
      <c r="C1963" t="s">
        <v>25900</v>
      </c>
      <c r="D1963" s="9" t="s">
        <v>591</v>
      </c>
      <c r="E1963" s="9">
        <v>45861</v>
      </c>
      <c r="F1963" s="9" t="s">
        <v>38</v>
      </c>
      <c r="G1963" s="10">
        <v>45371</v>
      </c>
      <c r="H1963" s="9" t="s">
        <v>25901</v>
      </c>
    </row>
    <row r="1964" spans="1:8" x14ac:dyDescent="0.35">
      <c r="A1964" t="s">
        <v>25902</v>
      </c>
      <c r="B1964" t="s">
        <v>25903</v>
      </c>
      <c r="C1964" t="s">
        <v>25904</v>
      </c>
      <c r="D1964" s="9"/>
      <c r="E1964" s="9"/>
      <c r="F1964" s="9"/>
      <c r="G1964" s="10">
        <v>45184</v>
      </c>
      <c r="H1964" s="9" t="s">
        <v>25905</v>
      </c>
    </row>
    <row r="1965" spans="1:8" x14ac:dyDescent="0.35">
      <c r="A1965" t="s">
        <v>25906</v>
      </c>
      <c r="B1965" t="s">
        <v>25907</v>
      </c>
      <c r="C1965" t="s">
        <v>25908</v>
      </c>
      <c r="D1965" s="9"/>
      <c r="E1965" s="9"/>
      <c r="F1965" s="9"/>
      <c r="G1965" s="10">
        <v>45001</v>
      </c>
      <c r="H1965" s="9" t="s">
        <v>25909</v>
      </c>
    </row>
    <row r="1966" spans="1:8" x14ac:dyDescent="0.35">
      <c r="A1966" t="s">
        <v>25910</v>
      </c>
      <c r="B1966" t="s">
        <v>25911</v>
      </c>
      <c r="C1966" t="s">
        <v>25912</v>
      </c>
      <c r="D1966" s="9"/>
      <c r="E1966" s="9"/>
      <c r="F1966" s="9"/>
      <c r="G1966" s="10">
        <v>44747</v>
      </c>
      <c r="H1966" s="9" t="s">
        <v>25913</v>
      </c>
    </row>
    <row r="1967" spans="1:8" x14ac:dyDescent="0.35">
      <c r="A1967" t="s">
        <v>25914</v>
      </c>
      <c r="B1967" t="s">
        <v>25915</v>
      </c>
      <c r="C1967" t="s">
        <v>25916</v>
      </c>
      <c r="D1967" s="9"/>
      <c r="E1967" s="9"/>
      <c r="F1967" s="9"/>
      <c r="G1967" s="10">
        <v>45511</v>
      </c>
      <c r="H1967" s="9" t="s">
        <v>25917</v>
      </c>
    </row>
    <row r="1968" spans="1:8" x14ac:dyDescent="0.35">
      <c r="A1968" t="s">
        <v>25918</v>
      </c>
      <c r="B1968" t="s">
        <v>25919</v>
      </c>
      <c r="C1968" t="s">
        <v>25920</v>
      </c>
      <c r="D1968" s="9"/>
      <c r="E1968" s="9"/>
      <c r="F1968" s="9"/>
      <c r="G1968" s="10">
        <v>45142</v>
      </c>
      <c r="H1968" s="9" t="s">
        <v>39</v>
      </c>
    </row>
    <row r="1969" spans="1:8" x14ac:dyDescent="0.35">
      <c r="A1969" t="s">
        <v>25921</v>
      </c>
      <c r="B1969" t="s">
        <v>25922</v>
      </c>
      <c r="C1969" t="s">
        <v>25923</v>
      </c>
      <c r="D1969" s="9" t="s">
        <v>17224</v>
      </c>
      <c r="E1969" s="9">
        <v>45603</v>
      </c>
      <c r="F1969" s="9" t="s">
        <v>38</v>
      </c>
      <c r="G1969" s="10">
        <v>45511</v>
      </c>
      <c r="H1969" s="9" t="s">
        <v>16852</v>
      </c>
    </row>
    <row r="1970" spans="1:8" x14ac:dyDescent="0.35">
      <c r="A1970" t="s">
        <v>25924</v>
      </c>
      <c r="B1970" t="s">
        <v>25925</v>
      </c>
      <c r="C1970" t="s">
        <v>19651</v>
      </c>
      <c r="D1970" s="9"/>
      <c r="E1970" s="9"/>
      <c r="F1970" s="9"/>
      <c r="G1970" s="10">
        <v>45511</v>
      </c>
      <c r="H1970" s="9" t="s">
        <v>19652</v>
      </c>
    </row>
    <row r="1971" spans="1:8" x14ac:dyDescent="0.35">
      <c r="A1971" t="s">
        <v>25926</v>
      </c>
      <c r="B1971" t="s">
        <v>25927</v>
      </c>
      <c r="C1971" t="s">
        <v>25928</v>
      </c>
      <c r="D1971" s="9" t="s">
        <v>25929</v>
      </c>
      <c r="E1971" s="9">
        <v>45118</v>
      </c>
      <c r="F1971" s="9" t="s">
        <v>44</v>
      </c>
      <c r="G1971" s="10">
        <v>44783</v>
      </c>
      <c r="H1971" s="9" t="s">
        <v>25930</v>
      </c>
    </row>
    <row r="1972" spans="1:8" x14ac:dyDescent="0.35">
      <c r="A1972" t="s">
        <v>25931</v>
      </c>
      <c r="B1972" t="s">
        <v>25932</v>
      </c>
      <c r="C1972" t="s">
        <v>25933</v>
      </c>
      <c r="D1972" s="9"/>
      <c r="E1972" s="9"/>
      <c r="F1972" s="9"/>
      <c r="G1972" s="10">
        <v>45252</v>
      </c>
      <c r="H1972" s="9" t="s">
        <v>25934</v>
      </c>
    </row>
    <row r="1973" spans="1:8" x14ac:dyDescent="0.35">
      <c r="A1973" t="s">
        <v>25935</v>
      </c>
      <c r="B1973" t="s">
        <v>25936</v>
      </c>
      <c r="C1973" t="s">
        <v>25937</v>
      </c>
      <c r="D1973" s="9"/>
      <c r="E1973" s="9"/>
      <c r="F1973" s="9"/>
      <c r="G1973" s="10">
        <v>45510</v>
      </c>
      <c r="H1973" s="9" t="s">
        <v>25938</v>
      </c>
    </row>
    <row r="1974" spans="1:8" x14ac:dyDescent="0.35">
      <c r="A1974" t="s">
        <v>25939</v>
      </c>
      <c r="B1974" t="s">
        <v>25940</v>
      </c>
      <c r="C1974" t="s">
        <v>25941</v>
      </c>
      <c r="D1974" s="9"/>
      <c r="E1974" s="9"/>
      <c r="F1974" s="9"/>
      <c r="G1974" s="10">
        <v>45510</v>
      </c>
      <c r="H1974" s="9" t="s">
        <v>25942</v>
      </c>
    </row>
    <row r="1975" spans="1:8" x14ac:dyDescent="0.35">
      <c r="A1975" t="s">
        <v>25943</v>
      </c>
      <c r="B1975" t="s">
        <v>25944</v>
      </c>
      <c r="C1975" t="s">
        <v>25945</v>
      </c>
      <c r="D1975" s="9"/>
      <c r="E1975" s="9"/>
      <c r="F1975" s="9"/>
      <c r="G1975" s="10">
        <v>45510</v>
      </c>
      <c r="H1975" s="9" t="s">
        <v>25946</v>
      </c>
    </row>
    <row r="1976" spans="1:8" x14ac:dyDescent="0.35">
      <c r="A1976" t="s">
        <v>25947</v>
      </c>
      <c r="B1976" t="s">
        <v>25948</v>
      </c>
      <c r="C1976" t="s">
        <v>25949</v>
      </c>
      <c r="D1976" s="9"/>
      <c r="E1976" s="9"/>
      <c r="F1976" s="9"/>
      <c r="G1976" s="10">
        <v>45511</v>
      </c>
      <c r="H1976" s="9" t="s">
        <v>25950</v>
      </c>
    </row>
    <row r="1977" spans="1:8" x14ac:dyDescent="0.35">
      <c r="A1977" t="s">
        <v>25951</v>
      </c>
      <c r="B1977" t="s">
        <v>25952</v>
      </c>
      <c r="C1977" t="s">
        <v>25953</v>
      </c>
      <c r="D1977" s="9"/>
      <c r="E1977" s="9"/>
      <c r="F1977" s="9"/>
      <c r="G1977" s="10">
        <v>45511</v>
      </c>
      <c r="H1977" s="9" t="s">
        <v>25954</v>
      </c>
    </row>
    <row r="1978" spans="1:8" x14ac:dyDescent="0.35">
      <c r="A1978" t="s">
        <v>25955</v>
      </c>
      <c r="B1978" t="s">
        <v>25956</v>
      </c>
      <c r="C1978" t="s">
        <v>25957</v>
      </c>
      <c r="D1978" s="9"/>
      <c r="E1978" s="9"/>
      <c r="F1978" s="9"/>
      <c r="G1978" s="10">
        <v>44896</v>
      </c>
      <c r="H1978" s="9" t="s">
        <v>25958</v>
      </c>
    </row>
    <row r="1979" spans="1:8" x14ac:dyDescent="0.35">
      <c r="A1979" t="s">
        <v>25959</v>
      </c>
      <c r="B1979" t="s">
        <v>25960</v>
      </c>
      <c r="C1979" t="s">
        <v>25961</v>
      </c>
      <c r="D1979" s="9"/>
      <c r="E1979" s="9"/>
      <c r="F1979" s="9"/>
      <c r="G1979" s="10">
        <v>44872</v>
      </c>
      <c r="H1979" s="9" t="s">
        <v>25962</v>
      </c>
    </row>
    <row r="1980" spans="1:8" x14ac:dyDescent="0.35">
      <c r="A1980" t="s">
        <v>25963</v>
      </c>
      <c r="B1980" t="s">
        <v>25964</v>
      </c>
      <c r="C1980" t="s">
        <v>25965</v>
      </c>
      <c r="D1980" s="9" t="s">
        <v>16212</v>
      </c>
      <c r="E1980" s="9">
        <v>45846</v>
      </c>
      <c r="F1980" s="9" t="s">
        <v>38</v>
      </c>
      <c r="G1980" s="10">
        <v>44874</v>
      </c>
      <c r="H1980" s="9" t="s">
        <v>25966</v>
      </c>
    </row>
    <row r="1981" spans="1:8" x14ac:dyDescent="0.35">
      <c r="A1981" t="s">
        <v>25967</v>
      </c>
      <c r="B1981" t="s">
        <v>25968</v>
      </c>
      <c r="C1981" t="s">
        <v>25969</v>
      </c>
      <c r="D1981" s="9" t="s">
        <v>693</v>
      </c>
      <c r="E1981" s="9">
        <v>45588</v>
      </c>
      <c r="F1981" s="9" t="s">
        <v>38</v>
      </c>
      <c r="G1981" s="10">
        <v>45510</v>
      </c>
      <c r="H1981" s="9" t="s">
        <v>25970</v>
      </c>
    </row>
    <row r="1982" spans="1:8" x14ac:dyDescent="0.35">
      <c r="A1982" t="s">
        <v>25971</v>
      </c>
      <c r="B1982" t="s">
        <v>25972</v>
      </c>
      <c r="C1982" t="s">
        <v>25973</v>
      </c>
      <c r="D1982" s="9"/>
      <c r="E1982" s="9"/>
      <c r="F1982" s="9"/>
      <c r="G1982" s="10">
        <v>45142</v>
      </c>
      <c r="H1982" s="9" t="s">
        <v>25974</v>
      </c>
    </row>
    <row r="1983" spans="1:8" x14ac:dyDescent="0.35">
      <c r="A1983" t="s">
        <v>25975</v>
      </c>
      <c r="B1983" t="s">
        <v>25976</v>
      </c>
      <c r="C1983" t="s">
        <v>25977</v>
      </c>
      <c r="D1983" s="9"/>
      <c r="E1983" s="9"/>
      <c r="F1983" s="9"/>
      <c r="G1983" s="10">
        <v>44874</v>
      </c>
      <c r="H1983" s="9" t="s">
        <v>25978</v>
      </c>
    </row>
    <row r="1984" spans="1:8" x14ac:dyDescent="0.35">
      <c r="A1984" t="s">
        <v>25979</v>
      </c>
      <c r="B1984" t="s">
        <v>25980</v>
      </c>
      <c r="C1984" t="s">
        <v>25981</v>
      </c>
      <c r="D1984" s="9"/>
      <c r="E1984" s="9"/>
      <c r="F1984" s="9"/>
      <c r="G1984" s="10">
        <v>44999</v>
      </c>
      <c r="H1984" s="9" t="s">
        <v>25982</v>
      </c>
    </row>
    <row r="1985" spans="1:8" x14ac:dyDescent="0.35">
      <c r="A1985" t="s">
        <v>25983</v>
      </c>
      <c r="B1985" t="s">
        <v>25984</v>
      </c>
      <c r="C1985" t="s">
        <v>25985</v>
      </c>
      <c r="D1985" s="9"/>
      <c r="E1985" s="9"/>
      <c r="F1985" s="9"/>
      <c r="G1985" s="10">
        <v>44777</v>
      </c>
      <c r="H1985" s="9" t="s">
        <v>16770</v>
      </c>
    </row>
    <row r="1986" spans="1:8" x14ac:dyDescent="0.35">
      <c r="A1986" t="s">
        <v>25986</v>
      </c>
      <c r="B1986" t="s">
        <v>25987</v>
      </c>
      <c r="C1986" t="s">
        <v>25988</v>
      </c>
      <c r="D1986" s="9" t="s">
        <v>16040</v>
      </c>
      <c r="E1986" s="9">
        <v>45196</v>
      </c>
      <c r="F1986" s="9" t="s">
        <v>38</v>
      </c>
      <c r="G1986" s="10">
        <v>44872</v>
      </c>
      <c r="H1986" s="9" t="s">
        <v>25989</v>
      </c>
    </row>
    <row r="1987" spans="1:8" x14ac:dyDescent="0.35">
      <c r="A1987" t="s">
        <v>25990</v>
      </c>
      <c r="B1987" t="s">
        <v>25991</v>
      </c>
      <c r="C1987" t="s">
        <v>18994</v>
      </c>
      <c r="D1987" s="9" t="s">
        <v>17191</v>
      </c>
      <c r="E1987" s="9">
        <v>45672</v>
      </c>
      <c r="F1987" s="9" t="s">
        <v>38</v>
      </c>
      <c r="G1987" s="10">
        <v>44876</v>
      </c>
      <c r="H1987" s="9" t="s">
        <v>18995</v>
      </c>
    </row>
    <row r="1988" spans="1:8" x14ac:dyDescent="0.35">
      <c r="A1988" t="s">
        <v>25992</v>
      </c>
      <c r="B1988" t="s">
        <v>25993</v>
      </c>
      <c r="C1988" t="s">
        <v>25994</v>
      </c>
      <c r="D1988" s="9"/>
      <c r="E1988" s="9"/>
      <c r="F1988" s="9"/>
      <c r="G1988" s="10">
        <v>45114</v>
      </c>
      <c r="H1988" s="9" t="s">
        <v>25995</v>
      </c>
    </row>
    <row r="1989" spans="1:8" x14ac:dyDescent="0.35">
      <c r="A1989" t="s">
        <v>25996</v>
      </c>
      <c r="B1989" t="s">
        <v>25997</v>
      </c>
      <c r="C1989" t="s">
        <v>25998</v>
      </c>
      <c r="D1989" s="9"/>
      <c r="E1989" s="9"/>
      <c r="F1989" s="9"/>
      <c r="G1989" s="10">
        <v>45467</v>
      </c>
      <c r="H1989" s="9" t="s">
        <v>25999</v>
      </c>
    </row>
    <row r="1990" spans="1:8" x14ac:dyDescent="0.35">
      <c r="A1990" t="s">
        <v>26000</v>
      </c>
      <c r="B1990" t="s">
        <v>26001</v>
      </c>
      <c r="C1990" t="s">
        <v>26002</v>
      </c>
      <c r="D1990" s="9"/>
      <c r="E1990" s="9"/>
      <c r="F1990" s="9"/>
      <c r="G1990" s="10">
        <v>45121</v>
      </c>
      <c r="H1990" s="9" t="s">
        <v>26003</v>
      </c>
    </row>
    <row r="1991" spans="1:8" x14ac:dyDescent="0.35">
      <c r="A1991" t="s">
        <v>26004</v>
      </c>
      <c r="B1991" t="s">
        <v>26005</v>
      </c>
      <c r="C1991" t="s">
        <v>26006</v>
      </c>
      <c r="D1991" s="9" t="s">
        <v>26007</v>
      </c>
      <c r="E1991" s="9">
        <v>45281</v>
      </c>
      <c r="F1991" s="9" t="s">
        <v>44</v>
      </c>
      <c r="G1991" s="10">
        <v>45134</v>
      </c>
      <c r="H1991" s="9" t="s">
        <v>26008</v>
      </c>
    </row>
    <row r="1992" spans="1:8" x14ac:dyDescent="0.35">
      <c r="A1992" t="s">
        <v>26009</v>
      </c>
      <c r="B1992" t="s">
        <v>26010</v>
      </c>
      <c r="C1992" t="s">
        <v>26011</v>
      </c>
      <c r="D1992" s="9"/>
      <c r="E1992" s="9"/>
      <c r="F1992" s="9"/>
      <c r="G1992" s="10">
        <v>44873</v>
      </c>
      <c r="H1992" s="9" t="s">
        <v>26012</v>
      </c>
    </row>
    <row r="1993" spans="1:8" x14ac:dyDescent="0.35">
      <c r="A1993" t="s">
        <v>26013</v>
      </c>
      <c r="B1993" t="s">
        <v>26014</v>
      </c>
      <c r="C1993" t="s">
        <v>26015</v>
      </c>
      <c r="D1993" s="9"/>
      <c r="E1993" s="9"/>
      <c r="F1993" s="9"/>
      <c r="G1993" s="10">
        <v>44778</v>
      </c>
      <c r="H1993" s="9" t="s">
        <v>26016</v>
      </c>
    </row>
    <row r="1994" spans="1:8" x14ac:dyDescent="0.35">
      <c r="A1994" t="s">
        <v>12648</v>
      </c>
      <c r="B1994" t="s">
        <v>1827</v>
      </c>
      <c r="C1994" t="s">
        <v>16091</v>
      </c>
      <c r="D1994" s="9"/>
      <c r="E1994" s="9"/>
      <c r="F1994" s="9"/>
      <c r="G1994" s="10">
        <v>45512</v>
      </c>
      <c r="H1994" s="9" t="s">
        <v>16092</v>
      </c>
    </row>
    <row r="1995" spans="1:8" x14ac:dyDescent="0.35">
      <c r="A1995" t="s">
        <v>26017</v>
      </c>
      <c r="B1995" t="s">
        <v>26018</v>
      </c>
      <c r="C1995" t="s">
        <v>26019</v>
      </c>
      <c r="D1995" s="9"/>
      <c r="E1995" s="9"/>
      <c r="F1995" s="9"/>
      <c r="G1995" s="10">
        <v>45511</v>
      </c>
      <c r="H1995" s="9" t="s">
        <v>17615</v>
      </c>
    </row>
    <row r="1996" spans="1:8" x14ac:dyDescent="0.35">
      <c r="A1996" t="s">
        <v>26020</v>
      </c>
      <c r="B1996" t="s">
        <v>26021</v>
      </c>
      <c r="C1996" t="s">
        <v>26022</v>
      </c>
      <c r="D1996" s="9"/>
      <c r="E1996" s="9"/>
      <c r="F1996" s="9"/>
      <c r="G1996" s="10">
        <v>45511</v>
      </c>
      <c r="H1996" s="9" t="s">
        <v>26023</v>
      </c>
    </row>
    <row r="1997" spans="1:8" x14ac:dyDescent="0.35">
      <c r="A1997" t="s">
        <v>26024</v>
      </c>
      <c r="B1997" t="s">
        <v>26025</v>
      </c>
      <c r="C1997" t="s">
        <v>26026</v>
      </c>
      <c r="D1997" s="9"/>
      <c r="E1997" s="9"/>
      <c r="F1997" s="9"/>
      <c r="G1997" s="10">
        <v>45511</v>
      </c>
      <c r="H1997" s="9" t="s">
        <v>26027</v>
      </c>
    </row>
    <row r="1998" spans="1:8" x14ac:dyDescent="0.35">
      <c r="A1998" t="s">
        <v>26028</v>
      </c>
      <c r="B1998" t="s">
        <v>26029</v>
      </c>
      <c r="C1998" t="s">
        <v>26030</v>
      </c>
      <c r="D1998" s="9"/>
      <c r="E1998" s="9"/>
      <c r="F1998" s="9"/>
      <c r="G1998" s="10">
        <v>45111</v>
      </c>
      <c r="H1998" s="9" t="s">
        <v>26031</v>
      </c>
    </row>
    <row r="1999" spans="1:8" x14ac:dyDescent="0.35">
      <c r="A1999" t="s">
        <v>26032</v>
      </c>
      <c r="B1999" t="s">
        <v>26033</v>
      </c>
      <c r="C1999" t="s">
        <v>26034</v>
      </c>
      <c r="D1999" s="9" t="s">
        <v>19296</v>
      </c>
      <c r="E1999" s="9">
        <v>45327</v>
      </c>
      <c r="F1999" s="9" t="s">
        <v>38</v>
      </c>
      <c r="G1999" s="10">
        <v>44888</v>
      </c>
      <c r="H1999" s="9" t="s">
        <v>16258</v>
      </c>
    </row>
    <row r="2000" spans="1:8" x14ac:dyDescent="0.35">
      <c r="A2000" t="s">
        <v>26035</v>
      </c>
      <c r="B2000" t="s">
        <v>26036</v>
      </c>
      <c r="C2000" t="s">
        <v>26037</v>
      </c>
      <c r="D2000" s="9"/>
      <c r="E2000" s="9"/>
      <c r="F2000" s="9"/>
      <c r="G2000" s="10">
        <v>45141</v>
      </c>
      <c r="H2000" s="9" t="s">
        <v>26038</v>
      </c>
    </row>
    <row r="2001" spans="1:8" x14ac:dyDescent="0.35">
      <c r="A2001" t="s">
        <v>26039</v>
      </c>
      <c r="B2001" t="s">
        <v>26040</v>
      </c>
      <c r="C2001" t="s">
        <v>26041</v>
      </c>
      <c r="D2001" s="9"/>
      <c r="E2001" s="9"/>
      <c r="F2001" s="9"/>
      <c r="G2001" s="10">
        <v>45031</v>
      </c>
      <c r="H2001" s="9" t="s">
        <v>26042</v>
      </c>
    </row>
    <row r="2002" spans="1:8" x14ac:dyDescent="0.35">
      <c r="A2002" t="s">
        <v>26062</v>
      </c>
      <c r="B2002" t="s">
        <v>26063</v>
      </c>
      <c r="C2002" t="s">
        <v>26064</v>
      </c>
      <c r="D2002" s="9"/>
      <c r="E2002" s="9"/>
      <c r="F2002" s="9"/>
      <c r="G2002" s="10">
        <v>45511</v>
      </c>
      <c r="H2002" s="9" t="s">
        <v>17615</v>
      </c>
    </row>
    <row r="2003" spans="1:8" x14ac:dyDescent="0.35">
      <c r="A2003" t="s">
        <v>26065</v>
      </c>
      <c r="B2003" t="s">
        <v>26066</v>
      </c>
      <c r="C2003" t="s">
        <v>26067</v>
      </c>
      <c r="D2003" s="9" t="s">
        <v>15912</v>
      </c>
      <c r="E2003" s="9">
        <v>45840</v>
      </c>
      <c r="F2003" s="9" t="s">
        <v>38</v>
      </c>
      <c r="G2003" s="10">
        <v>45135</v>
      </c>
      <c r="H2003" s="9" t="s">
        <v>26068</v>
      </c>
    </row>
    <row r="2004" spans="1:8" x14ac:dyDescent="0.35">
      <c r="A2004" t="s">
        <v>26069</v>
      </c>
      <c r="B2004" t="s">
        <v>26070</v>
      </c>
      <c r="C2004" t="s">
        <v>26071</v>
      </c>
      <c r="D2004" s="9"/>
      <c r="E2004" s="9"/>
      <c r="F2004" s="9"/>
      <c r="G2004" s="10">
        <v>45511</v>
      </c>
      <c r="H2004" s="9" t="s">
        <v>26072</v>
      </c>
    </row>
    <row r="2005" spans="1:8" x14ac:dyDescent="0.35">
      <c r="A2005" t="s">
        <v>26073</v>
      </c>
      <c r="B2005" t="s">
        <v>26074</v>
      </c>
      <c r="C2005" t="s">
        <v>26075</v>
      </c>
      <c r="D2005" s="9" t="s">
        <v>41</v>
      </c>
      <c r="E2005" s="9">
        <v>45645</v>
      </c>
      <c r="F2005" s="9" t="s">
        <v>38</v>
      </c>
      <c r="G2005" s="10">
        <v>45132</v>
      </c>
      <c r="H2005" s="9" t="s">
        <v>26076</v>
      </c>
    </row>
    <row r="2006" spans="1:8" x14ac:dyDescent="0.35">
      <c r="A2006" t="s">
        <v>26077</v>
      </c>
      <c r="B2006" t="s">
        <v>26078</v>
      </c>
      <c r="C2006" t="s">
        <v>26079</v>
      </c>
      <c r="D2006" s="9"/>
      <c r="E2006" s="9"/>
      <c r="F2006" s="9"/>
      <c r="G2006" s="10">
        <v>45296</v>
      </c>
      <c r="H2006" s="9" t="s">
        <v>26080</v>
      </c>
    </row>
    <row r="2007" spans="1:8" x14ac:dyDescent="0.35">
      <c r="A2007" t="s">
        <v>26081</v>
      </c>
      <c r="B2007" t="s">
        <v>26082</v>
      </c>
      <c r="C2007" t="s">
        <v>26083</v>
      </c>
      <c r="D2007" s="9"/>
      <c r="E2007" s="9"/>
      <c r="F2007" s="9"/>
      <c r="G2007" s="10">
        <v>44901</v>
      </c>
      <c r="H2007" s="9" t="s">
        <v>26084</v>
      </c>
    </row>
    <row r="2008" spans="1:8" x14ac:dyDescent="0.35">
      <c r="A2008" t="s">
        <v>26085</v>
      </c>
      <c r="B2008" t="s">
        <v>26086</v>
      </c>
      <c r="C2008" t="s">
        <v>26087</v>
      </c>
      <c r="D2008" s="9"/>
      <c r="E2008" s="9"/>
      <c r="F2008" s="9"/>
      <c r="G2008" s="10">
        <v>44769</v>
      </c>
      <c r="H2008" s="9" t="s">
        <v>26088</v>
      </c>
    </row>
    <row r="2009" spans="1:8" x14ac:dyDescent="0.35">
      <c r="A2009" t="s">
        <v>26089</v>
      </c>
      <c r="B2009" t="s">
        <v>26090</v>
      </c>
      <c r="C2009" t="s">
        <v>26091</v>
      </c>
      <c r="D2009" s="9" t="s">
        <v>26092</v>
      </c>
      <c r="E2009" s="9">
        <v>45597</v>
      </c>
      <c r="F2009" s="9" t="s">
        <v>38</v>
      </c>
      <c r="G2009" s="10">
        <v>45388</v>
      </c>
      <c r="H2009" s="9" t="s">
        <v>26093</v>
      </c>
    </row>
    <row r="2010" spans="1:8" x14ac:dyDescent="0.35">
      <c r="A2010" t="s">
        <v>26094</v>
      </c>
      <c r="B2010" t="s">
        <v>26095</v>
      </c>
      <c r="C2010" t="s">
        <v>26096</v>
      </c>
      <c r="D2010" s="9"/>
      <c r="E2010" s="9"/>
      <c r="F2010" s="9"/>
      <c r="G2010" s="10">
        <v>45512</v>
      </c>
      <c r="H2010" s="9" t="s">
        <v>26097</v>
      </c>
    </row>
    <row r="2011" spans="1:8" x14ac:dyDescent="0.35">
      <c r="A2011" t="s">
        <v>26098</v>
      </c>
      <c r="B2011" t="s">
        <v>26099</v>
      </c>
      <c r="C2011" t="s">
        <v>26100</v>
      </c>
      <c r="D2011" s="9"/>
      <c r="E2011" s="9"/>
      <c r="F2011" s="9"/>
      <c r="G2011" s="10">
        <v>44748</v>
      </c>
      <c r="H2011" s="9" t="s">
        <v>26101</v>
      </c>
    </row>
    <row r="2012" spans="1:8" x14ac:dyDescent="0.35">
      <c r="A2012" t="s">
        <v>26102</v>
      </c>
      <c r="B2012" t="s">
        <v>26103</v>
      </c>
      <c r="C2012" t="s">
        <v>26104</v>
      </c>
      <c r="D2012" s="9"/>
      <c r="E2012" s="9"/>
      <c r="F2012" s="9"/>
      <c r="G2012" s="10">
        <v>44873</v>
      </c>
      <c r="H2012" s="9" t="s">
        <v>26105</v>
      </c>
    </row>
    <row r="2013" spans="1:8" x14ac:dyDescent="0.35">
      <c r="A2013" t="s">
        <v>26106</v>
      </c>
      <c r="B2013" t="s">
        <v>26107</v>
      </c>
      <c r="C2013" t="s">
        <v>26108</v>
      </c>
      <c r="D2013" s="9" t="s">
        <v>45</v>
      </c>
      <c r="E2013" s="9">
        <v>44817</v>
      </c>
      <c r="F2013" s="9" t="s">
        <v>38</v>
      </c>
      <c r="G2013" s="10">
        <v>44652</v>
      </c>
      <c r="H2013" s="9" t="s">
        <v>26109</v>
      </c>
    </row>
    <row r="2014" spans="1:8" x14ac:dyDescent="0.35">
      <c r="A2014" t="s">
        <v>26110</v>
      </c>
      <c r="B2014" t="s">
        <v>26111</v>
      </c>
      <c r="C2014" t="s">
        <v>26112</v>
      </c>
      <c r="D2014" s="9"/>
      <c r="E2014" s="9"/>
      <c r="F2014" s="9"/>
      <c r="G2014" s="10">
        <v>45132</v>
      </c>
      <c r="H2014" s="9" t="s">
        <v>26113</v>
      </c>
    </row>
    <row r="2015" spans="1:8" x14ac:dyDescent="0.35">
      <c r="A2015" t="s">
        <v>26114</v>
      </c>
      <c r="B2015" t="s">
        <v>26115</v>
      </c>
      <c r="C2015" t="s">
        <v>26116</v>
      </c>
      <c r="D2015" s="9"/>
      <c r="E2015" s="9"/>
      <c r="F2015" s="9"/>
      <c r="G2015" s="10">
        <v>45030</v>
      </c>
      <c r="H2015" s="9" t="s">
        <v>26117</v>
      </c>
    </row>
    <row r="2016" spans="1:8" x14ac:dyDescent="0.35">
      <c r="A2016" t="s">
        <v>13759</v>
      </c>
      <c r="B2016" t="s">
        <v>4957</v>
      </c>
      <c r="C2016" t="s">
        <v>16837</v>
      </c>
      <c r="D2016" s="9"/>
      <c r="E2016" s="9"/>
      <c r="F2016" s="9"/>
      <c r="G2016" s="10">
        <v>45028</v>
      </c>
      <c r="H2016" s="9" t="s">
        <v>16838</v>
      </c>
    </row>
    <row r="2017" spans="1:8" x14ac:dyDescent="0.35">
      <c r="A2017" t="s">
        <v>26118</v>
      </c>
      <c r="B2017" t="s">
        <v>26119</v>
      </c>
      <c r="C2017" t="s">
        <v>26120</v>
      </c>
      <c r="D2017" s="9"/>
      <c r="E2017" s="9"/>
      <c r="F2017" s="9"/>
      <c r="G2017" s="10">
        <v>44876</v>
      </c>
      <c r="H2017" s="9" t="s">
        <v>26121</v>
      </c>
    </row>
    <row r="2018" spans="1:8" x14ac:dyDescent="0.35">
      <c r="A2018" t="s">
        <v>26122</v>
      </c>
      <c r="B2018" t="s">
        <v>26123</v>
      </c>
      <c r="C2018" t="s">
        <v>26124</v>
      </c>
      <c r="D2018" s="9" t="s">
        <v>26125</v>
      </c>
      <c r="E2018" s="9">
        <v>45723</v>
      </c>
      <c r="F2018" s="9" t="s">
        <v>38</v>
      </c>
      <c r="G2018" s="10">
        <v>44770</v>
      </c>
      <c r="H2018" s="9" t="s">
        <v>26126</v>
      </c>
    </row>
    <row r="2019" spans="1:8" x14ac:dyDescent="0.35">
      <c r="A2019" t="s">
        <v>26127</v>
      </c>
      <c r="B2019" t="s">
        <v>26128</v>
      </c>
      <c r="C2019" t="s">
        <v>25349</v>
      </c>
      <c r="D2019" s="9"/>
      <c r="E2019" s="9"/>
      <c r="F2019" s="9"/>
      <c r="G2019" s="10">
        <v>45321</v>
      </c>
      <c r="H2019" s="9" t="s">
        <v>25350</v>
      </c>
    </row>
    <row r="2020" spans="1:8" x14ac:dyDescent="0.35">
      <c r="A2020" t="s">
        <v>26129</v>
      </c>
      <c r="B2020" t="s">
        <v>26130</v>
      </c>
      <c r="C2020" t="s">
        <v>26131</v>
      </c>
      <c r="D2020" s="9"/>
      <c r="E2020" s="9"/>
      <c r="F2020" s="9"/>
      <c r="G2020" s="10">
        <v>45510</v>
      </c>
      <c r="H2020" s="9" t="s">
        <v>26132</v>
      </c>
    </row>
    <row r="2021" spans="1:8" x14ac:dyDescent="0.35">
      <c r="A2021" t="s">
        <v>26133</v>
      </c>
      <c r="B2021" t="s">
        <v>26134</v>
      </c>
      <c r="C2021" t="s">
        <v>26135</v>
      </c>
      <c r="D2021" s="9"/>
      <c r="E2021" s="9"/>
      <c r="F2021" s="9"/>
      <c r="G2021" s="10">
        <v>45507</v>
      </c>
      <c r="H2021" s="9" t="s">
        <v>26136</v>
      </c>
    </row>
    <row r="2022" spans="1:8" x14ac:dyDescent="0.35">
      <c r="A2022" t="s">
        <v>26137</v>
      </c>
      <c r="B2022" t="s">
        <v>26138</v>
      </c>
      <c r="C2022" t="s">
        <v>26139</v>
      </c>
      <c r="D2022" s="9"/>
      <c r="E2022" s="9"/>
      <c r="F2022" s="9"/>
      <c r="G2022" s="10">
        <v>44571</v>
      </c>
      <c r="H2022" s="9" t="s">
        <v>26140</v>
      </c>
    </row>
    <row r="2023" spans="1:8" x14ac:dyDescent="0.35">
      <c r="A2023" t="s">
        <v>26141</v>
      </c>
      <c r="B2023" t="s">
        <v>26142</v>
      </c>
      <c r="C2023" t="s">
        <v>26143</v>
      </c>
      <c r="D2023" s="9"/>
      <c r="E2023" s="9"/>
      <c r="F2023" s="9"/>
      <c r="G2023" s="10">
        <v>44753</v>
      </c>
      <c r="H2023" s="9" t="s">
        <v>26144</v>
      </c>
    </row>
    <row r="2024" spans="1:8" x14ac:dyDescent="0.35">
      <c r="A2024" t="s">
        <v>26145</v>
      </c>
      <c r="B2024" t="s">
        <v>26146</v>
      </c>
      <c r="C2024" t="s">
        <v>26147</v>
      </c>
      <c r="D2024" s="9"/>
      <c r="E2024" s="9"/>
      <c r="F2024" s="9"/>
      <c r="G2024" s="10">
        <v>45128</v>
      </c>
      <c r="H2024" s="9" t="s">
        <v>26148</v>
      </c>
    </row>
    <row r="2025" spans="1:8" x14ac:dyDescent="0.35">
      <c r="A2025" t="s">
        <v>26149</v>
      </c>
      <c r="B2025" t="s">
        <v>26150</v>
      </c>
      <c r="C2025" t="s">
        <v>26151</v>
      </c>
      <c r="D2025" s="9"/>
      <c r="E2025" s="9"/>
      <c r="F2025" s="9"/>
      <c r="G2025" s="10">
        <v>44909</v>
      </c>
      <c r="H2025" s="9" t="s">
        <v>25534</v>
      </c>
    </row>
    <row r="2026" spans="1:8" x14ac:dyDescent="0.35">
      <c r="A2026" t="s">
        <v>26152</v>
      </c>
      <c r="B2026" t="s">
        <v>26153</v>
      </c>
      <c r="C2026" t="s">
        <v>26154</v>
      </c>
      <c r="D2026" s="9"/>
      <c r="E2026" s="9"/>
      <c r="F2026" s="9"/>
      <c r="G2026" s="10">
        <v>44784</v>
      </c>
      <c r="H2026" s="9" t="s">
        <v>26155</v>
      </c>
    </row>
    <row r="2027" spans="1:8" x14ac:dyDescent="0.35">
      <c r="A2027" t="s">
        <v>26156</v>
      </c>
      <c r="B2027" t="s">
        <v>26157</v>
      </c>
      <c r="C2027" t="s">
        <v>26158</v>
      </c>
      <c r="D2027" s="9"/>
      <c r="E2027" s="9"/>
      <c r="F2027" s="9"/>
      <c r="G2027" s="10">
        <v>44998</v>
      </c>
      <c r="H2027" s="9" t="s">
        <v>26159</v>
      </c>
    </row>
    <row r="2028" spans="1:8" x14ac:dyDescent="0.35">
      <c r="A2028" t="s">
        <v>26160</v>
      </c>
      <c r="B2028" t="s">
        <v>26161</v>
      </c>
      <c r="C2028" t="s">
        <v>26162</v>
      </c>
      <c r="D2028" s="9"/>
      <c r="E2028" s="9"/>
      <c r="F2028" s="9"/>
      <c r="G2028" s="10">
        <v>45496</v>
      </c>
      <c r="H2028" s="9" t="s">
        <v>26163</v>
      </c>
    </row>
    <row r="2029" spans="1:8" x14ac:dyDescent="0.35">
      <c r="A2029" t="s">
        <v>26164</v>
      </c>
      <c r="B2029" t="s">
        <v>26165</v>
      </c>
      <c r="C2029" t="s">
        <v>26166</v>
      </c>
      <c r="D2029" s="9"/>
      <c r="E2029" s="9"/>
      <c r="F2029" s="9"/>
      <c r="G2029" s="10">
        <v>44854</v>
      </c>
      <c r="H2029" s="9" t="s">
        <v>17264</v>
      </c>
    </row>
    <row r="2030" spans="1:8" x14ac:dyDescent="0.35">
      <c r="A2030" t="s">
        <v>26167</v>
      </c>
      <c r="B2030" t="s">
        <v>26168</v>
      </c>
      <c r="C2030" t="s">
        <v>26169</v>
      </c>
      <c r="D2030" s="9"/>
      <c r="E2030" s="9"/>
      <c r="F2030" s="9"/>
      <c r="G2030" s="10">
        <v>45497</v>
      </c>
      <c r="H2030" s="9" t="s">
        <v>26170</v>
      </c>
    </row>
    <row r="2031" spans="1:8" x14ac:dyDescent="0.35">
      <c r="A2031" t="s">
        <v>26171</v>
      </c>
      <c r="B2031" t="s">
        <v>26172</v>
      </c>
      <c r="C2031" t="s">
        <v>26173</v>
      </c>
      <c r="D2031" s="9"/>
      <c r="E2031" s="9"/>
      <c r="F2031" s="9"/>
      <c r="G2031" s="10">
        <v>44767</v>
      </c>
      <c r="H2031" s="9" t="s">
        <v>26174</v>
      </c>
    </row>
    <row r="2032" spans="1:8" x14ac:dyDescent="0.35">
      <c r="A2032" t="s">
        <v>26175</v>
      </c>
      <c r="B2032" t="s">
        <v>26176</v>
      </c>
      <c r="C2032" t="s">
        <v>26177</v>
      </c>
      <c r="D2032" s="9"/>
      <c r="E2032" s="9"/>
      <c r="F2032" s="9"/>
      <c r="G2032" s="10">
        <v>44953</v>
      </c>
      <c r="H2032" s="9" t="s">
        <v>26178</v>
      </c>
    </row>
    <row r="2033" spans="1:8" x14ac:dyDescent="0.35">
      <c r="A2033" t="s">
        <v>26179</v>
      </c>
      <c r="B2033" t="s">
        <v>26180</v>
      </c>
      <c r="C2033" t="s">
        <v>26181</v>
      </c>
      <c r="D2033" s="9"/>
      <c r="E2033" s="9"/>
      <c r="F2033" s="9"/>
      <c r="G2033" s="10">
        <v>45497</v>
      </c>
      <c r="H2033" s="9" t="s">
        <v>26182</v>
      </c>
    </row>
    <row r="2034" spans="1:8" x14ac:dyDescent="0.35">
      <c r="A2034" t="s">
        <v>26183</v>
      </c>
      <c r="B2034" t="s">
        <v>26184</v>
      </c>
      <c r="C2034" t="s">
        <v>26185</v>
      </c>
      <c r="D2034" s="9"/>
      <c r="E2034" s="9"/>
      <c r="F2034" s="9"/>
      <c r="G2034" s="10">
        <v>44994</v>
      </c>
      <c r="H2034" s="9" t="s">
        <v>17615</v>
      </c>
    </row>
    <row r="2035" spans="1:8" x14ac:dyDescent="0.35">
      <c r="A2035" t="s">
        <v>26186</v>
      </c>
      <c r="B2035" t="s">
        <v>26187</v>
      </c>
      <c r="C2035" t="s">
        <v>26188</v>
      </c>
      <c r="D2035" s="9"/>
      <c r="E2035" s="9"/>
      <c r="F2035" s="9"/>
      <c r="G2035" s="10">
        <v>45110</v>
      </c>
      <c r="H2035" s="9" t="s">
        <v>26189</v>
      </c>
    </row>
    <row r="2036" spans="1:8" x14ac:dyDescent="0.35">
      <c r="A2036" t="s">
        <v>26190</v>
      </c>
      <c r="B2036" t="s">
        <v>26191</v>
      </c>
      <c r="C2036" t="s">
        <v>26192</v>
      </c>
      <c r="D2036" s="9"/>
      <c r="E2036" s="9"/>
      <c r="F2036" s="9"/>
      <c r="G2036" s="10">
        <v>45503</v>
      </c>
      <c r="H2036" s="9" t="s">
        <v>26193</v>
      </c>
    </row>
    <row r="2037" spans="1:8" x14ac:dyDescent="0.35">
      <c r="A2037" t="s">
        <v>26194</v>
      </c>
      <c r="B2037" t="s">
        <v>26195</v>
      </c>
      <c r="C2037" t="s">
        <v>26196</v>
      </c>
      <c r="D2037" s="9"/>
      <c r="E2037" s="9"/>
      <c r="F2037" s="9"/>
      <c r="G2037" s="10">
        <v>44770</v>
      </c>
      <c r="H2037" s="9" t="s">
        <v>26197</v>
      </c>
    </row>
    <row r="2038" spans="1:8" x14ac:dyDescent="0.35">
      <c r="A2038" t="s">
        <v>26198</v>
      </c>
      <c r="B2038" t="s">
        <v>26199</v>
      </c>
      <c r="C2038" t="s">
        <v>26200</v>
      </c>
      <c r="D2038" s="9"/>
      <c r="E2038" s="9"/>
      <c r="F2038" s="9"/>
      <c r="G2038" s="10">
        <v>45497</v>
      </c>
      <c r="H2038" s="9" t="s">
        <v>26201</v>
      </c>
    </row>
    <row r="2039" spans="1:8" x14ac:dyDescent="0.35">
      <c r="A2039" t="s">
        <v>26202</v>
      </c>
      <c r="B2039" t="s">
        <v>26203</v>
      </c>
      <c r="C2039" t="s">
        <v>26204</v>
      </c>
      <c r="D2039" s="9"/>
      <c r="E2039" s="9"/>
      <c r="F2039" s="9"/>
      <c r="G2039" s="10">
        <v>45009</v>
      </c>
      <c r="H2039" s="9" t="s">
        <v>26205</v>
      </c>
    </row>
    <row r="2040" spans="1:8" x14ac:dyDescent="0.35">
      <c r="A2040" t="s">
        <v>26206</v>
      </c>
      <c r="B2040" t="s">
        <v>26207</v>
      </c>
      <c r="C2040" t="s">
        <v>26208</v>
      </c>
      <c r="D2040" s="9"/>
      <c r="E2040" s="9"/>
      <c r="F2040" s="9"/>
      <c r="G2040" s="10">
        <v>45093</v>
      </c>
      <c r="H2040" s="9" t="s">
        <v>26209</v>
      </c>
    </row>
    <row r="2041" spans="1:8" x14ac:dyDescent="0.35">
      <c r="A2041" t="s">
        <v>26210</v>
      </c>
      <c r="B2041" t="s">
        <v>26211</v>
      </c>
      <c r="C2041" t="s">
        <v>26212</v>
      </c>
      <c r="D2041" s="9"/>
      <c r="E2041" s="9"/>
      <c r="F2041" s="9"/>
      <c r="G2041" s="10">
        <v>45503</v>
      </c>
      <c r="H2041" s="9" t="s">
        <v>26213</v>
      </c>
    </row>
    <row r="2042" spans="1:8" x14ac:dyDescent="0.35">
      <c r="A2042" t="s">
        <v>26214</v>
      </c>
      <c r="B2042" t="s">
        <v>26215</v>
      </c>
      <c r="C2042" t="s">
        <v>26216</v>
      </c>
      <c r="D2042" s="9"/>
      <c r="E2042" s="9"/>
      <c r="F2042" s="9"/>
      <c r="G2042" s="10">
        <v>45503</v>
      </c>
      <c r="H2042" s="9" t="s">
        <v>26217</v>
      </c>
    </row>
    <row r="2043" spans="1:8" x14ac:dyDescent="0.35">
      <c r="A2043" t="s">
        <v>26218</v>
      </c>
      <c r="B2043" t="s">
        <v>26219</v>
      </c>
      <c r="C2043" t="s">
        <v>26220</v>
      </c>
      <c r="D2043" s="9"/>
      <c r="E2043" s="9"/>
      <c r="F2043" s="9"/>
      <c r="G2043" s="10">
        <v>45503</v>
      </c>
      <c r="H2043" s="9" t="s">
        <v>26221</v>
      </c>
    </row>
    <row r="2044" spans="1:8" x14ac:dyDescent="0.35">
      <c r="A2044" t="s">
        <v>26222</v>
      </c>
      <c r="B2044" t="s">
        <v>26223</v>
      </c>
      <c r="C2044" t="s">
        <v>26224</v>
      </c>
      <c r="D2044" s="9"/>
      <c r="E2044" s="9"/>
      <c r="F2044" s="9"/>
      <c r="G2044" s="10">
        <v>45503</v>
      </c>
      <c r="H2044" s="9" t="s">
        <v>26225</v>
      </c>
    </row>
    <row r="2045" spans="1:8" x14ac:dyDescent="0.35">
      <c r="A2045" t="s">
        <v>26226</v>
      </c>
      <c r="B2045" t="s">
        <v>26227</v>
      </c>
      <c r="C2045" t="s">
        <v>26228</v>
      </c>
      <c r="D2045" s="9"/>
      <c r="E2045" s="9"/>
      <c r="F2045" s="9"/>
      <c r="G2045" s="10">
        <v>45504</v>
      </c>
      <c r="H2045" s="9" t="s">
        <v>26229</v>
      </c>
    </row>
    <row r="2046" spans="1:8" x14ac:dyDescent="0.35">
      <c r="A2046" t="s">
        <v>26230</v>
      </c>
      <c r="B2046" t="s">
        <v>26231</v>
      </c>
      <c r="C2046" t="s">
        <v>26232</v>
      </c>
      <c r="D2046" s="9"/>
      <c r="E2046" s="9"/>
      <c r="F2046" s="9"/>
      <c r="G2046" s="10">
        <v>45504</v>
      </c>
      <c r="H2046" s="9" t="s">
        <v>26233</v>
      </c>
    </row>
    <row r="2047" spans="1:8" x14ac:dyDescent="0.35">
      <c r="A2047" t="s">
        <v>26234</v>
      </c>
      <c r="B2047" t="s">
        <v>26235</v>
      </c>
      <c r="C2047" t="s">
        <v>26236</v>
      </c>
      <c r="D2047" s="9"/>
      <c r="E2047" s="9"/>
      <c r="F2047" s="9"/>
      <c r="G2047" s="10">
        <v>44872</v>
      </c>
      <c r="H2047" s="9" t="s">
        <v>26237</v>
      </c>
    </row>
    <row r="2048" spans="1:8" x14ac:dyDescent="0.35">
      <c r="A2048" t="s">
        <v>26238</v>
      </c>
      <c r="B2048" t="s">
        <v>26239</v>
      </c>
      <c r="C2048" t="s">
        <v>26240</v>
      </c>
      <c r="D2048" s="9"/>
      <c r="E2048" s="9"/>
      <c r="F2048" s="9"/>
      <c r="G2048" s="10">
        <v>45069</v>
      </c>
      <c r="H2048" s="9" t="s">
        <v>26241</v>
      </c>
    </row>
    <row r="2049" spans="1:8" x14ac:dyDescent="0.35">
      <c r="A2049" t="s">
        <v>26242</v>
      </c>
      <c r="B2049" t="s">
        <v>26243</v>
      </c>
      <c r="C2049" t="s">
        <v>26244</v>
      </c>
      <c r="D2049" s="9"/>
      <c r="E2049" s="9"/>
      <c r="F2049" s="9"/>
      <c r="G2049" s="10">
        <v>45125</v>
      </c>
      <c r="H2049" s="9" t="s">
        <v>26245</v>
      </c>
    </row>
    <row r="2050" spans="1:8" x14ac:dyDescent="0.35">
      <c r="A2050" t="s">
        <v>26246</v>
      </c>
      <c r="B2050" t="s">
        <v>26247</v>
      </c>
      <c r="C2050" t="s">
        <v>26248</v>
      </c>
      <c r="D2050" s="9"/>
      <c r="E2050" s="9"/>
      <c r="F2050" s="9"/>
      <c r="G2050" s="10">
        <v>45503</v>
      </c>
      <c r="H2050" s="9" t="s">
        <v>26249</v>
      </c>
    </row>
    <row r="2051" spans="1:8" x14ac:dyDescent="0.35">
      <c r="A2051" t="s">
        <v>26250</v>
      </c>
      <c r="B2051" t="s">
        <v>26251</v>
      </c>
      <c r="C2051" t="s">
        <v>26252</v>
      </c>
      <c r="D2051" s="9"/>
      <c r="E2051" s="9"/>
      <c r="F2051" s="9"/>
      <c r="G2051" s="10">
        <v>44706</v>
      </c>
      <c r="H2051" s="9" t="s">
        <v>26253</v>
      </c>
    </row>
    <row r="2052" spans="1:8" x14ac:dyDescent="0.35">
      <c r="A2052" t="s">
        <v>26254</v>
      </c>
      <c r="B2052" t="s">
        <v>26255</v>
      </c>
      <c r="C2052" t="s">
        <v>26256</v>
      </c>
      <c r="D2052" s="9"/>
      <c r="E2052" s="9"/>
      <c r="F2052" s="9"/>
      <c r="G2052" s="10">
        <v>45135</v>
      </c>
      <c r="H2052" s="9" t="s">
        <v>42</v>
      </c>
    </row>
    <row r="2053" spans="1:8" x14ac:dyDescent="0.35">
      <c r="A2053" t="s">
        <v>26257</v>
      </c>
      <c r="B2053" t="s">
        <v>26258</v>
      </c>
      <c r="C2053" t="s">
        <v>26259</v>
      </c>
      <c r="D2053" s="9"/>
      <c r="E2053" s="9"/>
      <c r="F2053" s="9"/>
      <c r="G2053" s="10">
        <v>45504</v>
      </c>
      <c r="H2053" s="9" t="s">
        <v>26260</v>
      </c>
    </row>
    <row r="2054" spans="1:8" x14ac:dyDescent="0.35">
      <c r="A2054" t="s">
        <v>26261</v>
      </c>
      <c r="B2054" t="s">
        <v>26262</v>
      </c>
      <c r="C2054" t="s">
        <v>26263</v>
      </c>
      <c r="D2054" s="9"/>
      <c r="E2054" s="9"/>
      <c r="F2054" s="9"/>
      <c r="G2054" s="10">
        <v>45503</v>
      </c>
      <c r="H2054" s="9" t="s">
        <v>26264</v>
      </c>
    </row>
    <row r="2055" spans="1:8" x14ac:dyDescent="0.35">
      <c r="A2055" t="s">
        <v>26265</v>
      </c>
      <c r="B2055" t="s">
        <v>26266</v>
      </c>
      <c r="C2055" t="s">
        <v>26267</v>
      </c>
      <c r="D2055" s="9" t="s">
        <v>26268</v>
      </c>
      <c r="E2055" s="9">
        <v>45050</v>
      </c>
      <c r="F2055" s="9" t="s">
        <v>38</v>
      </c>
      <c r="G2055" s="10">
        <v>44972</v>
      </c>
      <c r="H2055" s="9" t="s">
        <v>26269</v>
      </c>
    </row>
    <row r="2056" spans="1:8" x14ac:dyDescent="0.35">
      <c r="A2056" t="s">
        <v>26270</v>
      </c>
      <c r="B2056" t="s">
        <v>26271</v>
      </c>
      <c r="C2056" t="s">
        <v>26272</v>
      </c>
      <c r="D2056" s="9"/>
      <c r="E2056" s="9"/>
      <c r="F2056" s="9"/>
      <c r="G2056" s="10">
        <v>45523</v>
      </c>
      <c r="H2056" s="9" t="s">
        <v>26273</v>
      </c>
    </row>
    <row r="2057" spans="1:8" x14ac:dyDescent="0.35">
      <c r="A2057" t="s">
        <v>26274</v>
      </c>
      <c r="B2057" t="s">
        <v>26275</v>
      </c>
      <c r="C2057" t="s">
        <v>26276</v>
      </c>
      <c r="D2057" s="9"/>
      <c r="E2057" s="9"/>
      <c r="F2057" s="9"/>
      <c r="G2057" s="10">
        <v>45159</v>
      </c>
      <c r="H2057" s="9" t="s">
        <v>26277</v>
      </c>
    </row>
    <row r="2058" spans="1:8" x14ac:dyDescent="0.35">
      <c r="A2058" t="s">
        <v>26278</v>
      </c>
      <c r="B2058" t="s">
        <v>26279</v>
      </c>
      <c r="C2058" t="s">
        <v>26280</v>
      </c>
      <c r="D2058" s="9"/>
      <c r="E2058" s="9"/>
      <c r="F2058" s="9"/>
      <c r="G2058" s="10">
        <v>45524</v>
      </c>
      <c r="H2058" s="9" t="s">
        <v>26281</v>
      </c>
    </row>
    <row r="2059" spans="1:8" x14ac:dyDescent="0.35">
      <c r="A2059" t="s">
        <v>26282</v>
      </c>
      <c r="B2059" t="s">
        <v>26283</v>
      </c>
      <c r="C2059" t="s">
        <v>25122</v>
      </c>
      <c r="D2059" s="9" t="s">
        <v>26284</v>
      </c>
      <c r="E2059" s="9">
        <v>44789</v>
      </c>
      <c r="F2059" s="9" t="s">
        <v>38</v>
      </c>
      <c r="G2059" s="10">
        <v>44622</v>
      </c>
      <c r="H2059" s="9" t="s">
        <v>25123</v>
      </c>
    </row>
    <row r="2060" spans="1:8" x14ac:dyDescent="0.35">
      <c r="A2060" t="s">
        <v>26285</v>
      </c>
      <c r="B2060" t="s">
        <v>26286</v>
      </c>
      <c r="C2060" t="s">
        <v>26287</v>
      </c>
      <c r="D2060" s="9"/>
      <c r="E2060" s="9"/>
      <c r="F2060" s="9"/>
      <c r="G2060" s="10">
        <v>45524</v>
      </c>
      <c r="H2060" s="9" t="s">
        <v>26288</v>
      </c>
    </row>
    <row r="2061" spans="1:8" x14ac:dyDescent="0.35">
      <c r="A2061" t="s">
        <v>26289</v>
      </c>
      <c r="B2061" t="s">
        <v>26290</v>
      </c>
      <c r="C2061" t="s">
        <v>26291</v>
      </c>
      <c r="D2061" s="9"/>
      <c r="E2061" s="9"/>
      <c r="F2061" s="9"/>
      <c r="G2061" s="10">
        <v>44787</v>
      </c>
      <c r="H2061" s="9" t="s">
        <v>26292</v>
      </c>
    </row>
    <row r="2062" spans="1:8" x14ac:dyDescent="0.35">
      <c r="A2062" t="s">
        <v>26293</v>
      </c>
      <c r="B2062" t="s">
        <v>26294</v>
      </c>
      <c r="C2062" t="s">
        <v>26295</v>
      </c>
      <c r="D2062" s="9"/>
      <c r="E2062" s="9"/>
      <c r="F2062" s="9"/>
      <c r="G2062" s="10">
        <v>45129</v>
      </c>
      <c r="H2062" s="9" t="s">
        <v>26296</v>
      </c>
    </row>
    <row r="2063" spans="1:8" x14ac:dyDescent="0.35">
      <c r="A2063" t="s">
        <v>26297</v>
      </c>
      <c r="B2063" t="s">
        <v>26298</v>
      </c>
      <c r="C2063" t="s">
        <v>26299</v>
      </c>
      <c r="D2063" s="9"/>
      <c r="E2063" s="9"/>
      <c r="F2063" s="9"/>
      <c r="G2063" s="10">
        <v>45523</v>
      </c>
      <c r="H2063" s="9" t="s">
        <v>18824</v>
      </c>
    </row>
    <row r="2064" spans="1:8" x14ac:dyDescent="0.35">
      <c r="A2064" t="s">
        <v>26300</v>
      </c>
      <c r="B2064" t="s">
        <v>26301</v>
      </c>
      <c r="C2064" t="s">
        <v>26302</v>
      </c>
      <c r="D2064" s="9"/>
      <c r="E2064" s="9"/>
      <c r="F2064" s="9"/>
      <c r="G2064" s="10">
        <v>45523</v>
      </c>
      <c r="H2064" s="9" t="s">
        <v>26303</v>
      </c>
    </row>
    <row r="2065" spans="1:8" x14ac:dyDescent="0.35">
      <c r="A2065" t="s">
        <v>26304</v>
      </c>
      <c r="B2065" t="s">
        <v>26305</v>
      </c>
      <c r="C2065" t="s">
        <v>26306</v>
      </c>
      <c r="D2065" s="9" t="s">
        <v>26307</v>
      </c>
      <c r="E2065" s="9">
        <v>45509</v>
      </c>
      <c r="F2065" s="9" t="s">
        <v>38</v>
      </c>
      <c r="G2065" s="10">
        <v>44783</v>
      </c>
      <c r="H2065" s="9" t="s">
        <v>26308</v>
      </c>
    </row>
    <row r="2066" spans="1:8" x14ac:dyDescent="0.35">
      <c r="A2066" t="s">
        <v>26309</v>
      </c>
      <c r="B2066" t="s">
        <v>26310</v>
      </c>
      <c r="C2066" t="s">
        <v>16500</v>
      </c>
      <c r="D2066" s="9"/>
      <c r="E2066" s="9"/>
      <c r="F2066" s="9"/>
      <c r="G2066" s="10">
        <v>44914</v>
      </c>
      <c r="H2066" s="9" t="s">
        <v>26311</v>
      </c>
    </row>
    <row r="2067" spans="1:8" x14ac:dyDescent="0.35">
      <c r="A2067" t="s">
        <v>26312</v>
      </c>
      <c r="B2067" t="s">
        <v>26313</v>
      </c>
      <c r="C2067" t="s">
        <v>26314</v>
      </c>
      <c r="D2067" s="9"/>
      <c r="E2067" s="9"/>
      <c r="F2067" s="9"/>
      <c r="G2067" s="10">
        <v>45524</v>
      </c>
      <c r="H2067" s="9" t="s">
        <v>26315</v>
      </c>
    </row>
    <row r="2068" spans="1:8" x14ac:dyDescent="0.35">
      <c r="A2068" t="s">
        <v>26316</v>
      </c>
      <c r="B2068" t="s">
        <v>26317</v>
      </c>
      <c r="C2068" t="s">
        <v>26318</v>
      </c>
      <c r="D2068" s="9"/>
      <c r="E2068" s="9"/>
      <c r="F2068" s="9"/>
      <c r="G2068" s="10">
        <v>45524</v>
      </c>
      <c r="H2068" s="9" t="s">
        <v>26319</v>
      </c>
    </row>
    <row r="2069" spans="1:8" x14ac:dyDescent="0.35">
      <c r="A2069" t="s">
        <v>26320</v>
      </c>
      <c r="B2069" t="s">
        <v>26321</v>
      </c>
      <c r="C2069" t="s">
        <v>26322</v>
      </c>
      <c r="D2069" s="9"/>
      <c r="E2069" s="9"/>
      <c r="F2069" s="9"/>
      <c r="G2069" s="10">
        <v>45524</v>
      </c>
      <c r="H2069" s="9" t="s">
        <v>26323</v>
      </c>
    </row>
    <row r="2070" spans="1:8" x14ac:dyDescent="0.35">
      <c r="A2070" t="s">
        <v>26324</v>
      </c>
      <c r="B2070" t="s">
        <v>26325</v>
      </c>
      <c r="C2070" t="s">
        <v>26326</v>
      </c>
      <c r="D2070" s="9"/>
      <c r="E2070" s="9"/>
      <c r="F2070" s="9"/>
      <c r="G2070" s="10">
        <v>45153</v>
      </c>
      <c r="H2070" s="9" t="s">
        <v>26327</v>
      </c>
    </row>
    <row r="2071" spans="1:8" x14ac:dyDescent="0.35">
      <c r="A2071" t="s">
        <v>26328</v>
      </c>
      <c r="B2071" t="s">
        <v>26329</v>
      </c>
      <c r="C2071" t="s">
        <v>26330</v>
      </c>
      <c r="D2071" s="9"/>
      <c r="E2071" s="9"/>
      <c r="F2071" s="9"/>
      <c r="G2071" s="10">
        <v>45523</v>
      </c>
      <c r="H2071" s="9" t="s">
        <v>26331</v>
      </c>
    </row>
    <row r="2072" spans="1:8" x14ac:dyDescent="0.35">
      <c r="A2072" t="s">
        <v>26332</v>
      </c>
      <c r="B2072" t="s">
        <v>26333</v>
      </c>
      <c r="C2072" t="s">
        <v>26334</v>
      </c>
      <c r="D2072" s="9"/>
      <c r="E2072" s="9"/>
      <c r="F2072" s="9"/>
      <c r="G2072" s="10">
        <v>44965</v>
      </c>
      <c r="H2072" s="9" t="s">
        <v>26335</v>
      </c>
    </row>
    <row r="2073" spans="1:8" x14ac:dyDescent="0.35">
      <c r="A2073" t="s">
        <v>26336</v>
      </c>
      <c r="B2073" t="s">
        <v>26337</v>
      </c>
      <c r="C2073" t="s">
        <v>26338</v>
      </c>
      <c r="D2073" s="9"/>
      <c r="E2073" s="9"/>
      <c r="F2073" s="9"/>
      <c r="G2073" s="10">
        <v>44862</v>
      </c>
      <c r="H2073" s="9" t="s">
        <v>26339</v>
      </c>
    </row>
    <row r="2074" spans="1:8" x14ac:dyDescent="0.35">
      <c r="A2074" t="s">
        <v>26340</v>
      </c>
      <c r="B2074" t="s">
        <v>26341</v>
      </c>
      <c r="C2074" t="s">
        <v>26342</v>
      </c>
      <c r="D2074" s="9"/>
      <c r="E2074" s="9"/>
      <c r="F2074" s="9"/>
      <c r="G2074" s="10">
        <v>45153</v>
      </c>
      <c r="H2074" s="9" t="s">
        <v>26343</v>
      </c>
    </row>
    <row r="2075" spans="1:8" x14ac:dyDescent="0.35">
      <c r="A2075" t="s">
        <v>26344</v>
      </c>
      <c r="B2075" t="s">
        <v>26345</v>
      </c>
      <c r="C2075" t="s">
        <v>26346</v>
      </c>
      <c r="D2075" s="9"/>
      <c r="E2075" s="9"/>
      <c r="F2075" s="9"/>
      <c r="G2075" s="10">
        <v>45523</v>
      </c>
      <c r="H2075" s="9" t="s">
        <v>26347</v>
      </c>
    </row>
    <row r="2076" spans="1:8" x14ac:dyDescent="0.35">
      <c r="A2076" t="s">
        <v>26348</v>
      </c>
      <c r="B2076" t="s">
        <v>26349</v>
      </c>
      <c r="C2076" t="s">
        <v>26350</v>
      </c>
      <c r="D2076" s="9"/>
      <c r="E2076" s="9"/>
      <c r="F2076" s="9"/>
      <c r="G2076" s="10">
        <v>45155</v>
      </c>
      <c r="H2076" s="9" t="s">
        <v>26351</v>
      </c>
    </row>
    <row r="2077" spans="1:8" x14ac:dyDescent="0.35">
      <c r="A2077" t="s">
        <v>26352</v>
      </c>
      <c r="B2077" t="s">
        <v>26353</v>
      </c>
      <c r="C2077" t="s">
        <v>26354</v>
      </c>
      <c r="D2077" s="9"/>
      <c r="E2077" s="9"/>
      <c r="F2077" s="9"/>
      <c r="G2077" s="10">
        <v>44791</v>
      </c>
      <c r="H2077" s="9" t="s">
        <v>26355</v>
      </c>
    </row>
    <row r="2078" spans="1:8" x14ac:dyDescent="0.35">
      <c r="A2078" t="s">
        <v>26356</v>
      </c>
      <c r="B2078" t="s">
        <v>26357</v>
      </c>
      <c r="C2078" t="s">
        <v>26358</v>
      </c>
      <c r="D2078" s="9" t="s">
        <v>26359</v>
      </c>
      <c r="E2078" s="9">
        <v>45504</v>
      </c>
      <c r="F2078" s="9" t="s">
        <v>38</v>
      </c>
      <c r="G2078" s="10">
        <v>45405</v>
      </c>
      <c r="H2078" s="9" t="s">
        <v>26360</v>
      </c>
    </row>
    <row r="2079" spans="1:8" x14ac:dyDescent="0.35">
      <c r="A2079" t="s">
        <v>26361</v>
      </c>
      <c r="B2079" t="s">
        <v>26362</v>
      </c>
      <c r="C2079" t="s">
        <v>26363</v>
      </c>
      <c r="D2079" s="9" t="s">
        <v>26364</v>
      </c>
      <c r="E2079" s="9">
        <v>45712</v>
      </c>
      <c r="F2079" s="9" t="s">
        <v>38</v>
      </c>
      <c r="G2079" s="10">
        <v>45079</v>
      </c>
      <c r="H2079" s="9" t="s">
        <v>26365</v>
      </c>
    </row>
    <row r="2080" spans="1:8" x14ac:dyDescent="0.35">
      <c r="A2080" t="s">
        <v>26366</v>
      </c>
      <c r="B2080" t="s">
        <v>26367</v>
      </c>
      <c r="C2080" t="s">
        <v>26368</v>
      </c>
      <c r="D2080" s="9"/>
      <c r="E2080" s="9"/>
      <c r="F2080" s="9"/>
      <c r="G2080" s="10">
        <v>45524</v>
      </c>
      <c r="H2080" s="9" t="s">
        <v>26369</v>
      </c>
    </row>
    <row r="2081" spans="1:8" x14ac:dyDescent="0.35">
      <c r="A2081" t="s">
        <v>26370</v>
      </c>
      <c r="B2081" t="s">
        <v>26371</v>
      </c>
      <c r="C2081" t="s">
        <v>26372</v>
      </c>
      <c r="D2081" s="9"/>
      <c r="E2081" s="9"/>
      <c r="F2081" s="9"/>
      <c r="G2081" s="10">
        <v>44790</v>
      </c>
      <c r="H2081" s="9" t="s">
        <v>26373</v>
      </c>
    </row>
    <row r="2082" spans="1:8" x14ac:dyDescent="0.35">
      <c r="A2082" t="s">
        <v>26374</v>
      </c>
      <c r="B2082" t="s">
        <v>26375</v>
      </c>
      <c r="C2082" t="s">
        <v>26376</v>
      </c>
      <c r="D2082" s="9" t="s">
        <v>41</v>
      </c>
      <c r="E2082" s="9">
        <v>45028</v>
      </c>
      <c r="F2082" s="9" t="s">
        <v>38</v>
      </c>
      <c r="G2082" s="10">
        <v>44748</v>
      </c>
      <c r="H2082" s="9" t="s">
        <v>26377</v>
      </c>
    </row>
    <row r="2083" spans="1:8" x14ac:dyDescent="0.35">
      <c r="A2083" t="s">
        <v>26378</v>
      </c>
      <c r="B2083" t="s">
        <v>26379</v>
      </c>
      <c r="C2083" t="s">
        <v>16150</v>
      </c>
      <c r="D2083" s="9"/>
      <c r="E2083" s="9"/>
      <c r="F2083" s="9"/>
      <c r="G2083" s="10">
        <v>44792</v>
      </c>
      <c r="H2083" s="9" t="s">
        <v>16151</v>
      </c>
    </row>
    <row r="2084" spans="1:8" x14ac:dyDescent="0.35">
      <c r="A2084" t="s">
        <v>26380</v>
      </c>
      <c r="B2084" t="s">
        <v>26381</v>
      </c>
      <c r="C2084" t="s">
        <v>26382</v>
      </c>
      <c r="D2084" s="9"/>
      <c r="E2084" s="9"/>
      <c r="F2084" s="9"/>
      <c r="G2084" s="10">
        <v>44726</v>
      </c>
      <c r="H2084" s="9" t="s">
        <v>19301</v>
      </c>
    </row>
    <row r="2085" spans="1:8" x14ac:dyDescent="0.35">
      <c r="A2085" t="s">
        <v>26383</v>
      </c>
      <c r="B2085" t="s">
        <v>26384</v>
      </c>
      <c r="C2085" t="s">
        <v>26385</v>
      </c>
      <c r="D2085" s="9"/>
      <c r="E2085" s="9"/>
      <c r="F2085" s="9"/>
      <c r="G2085" s="10">
        <v>45523</v>
      </c>
      <c r="H2085" s="9" t="s">
        <v>39</v>
      </c>
    </row>
    <row r="2086" spans="1:8" x14ac:dyDescent="0.35">
      <c r="A2086" t="s">
        <v>26386</v>
      </c>
      <c r="B2086" t="s">
        <v>26387</v>
      </c>
      <c r="C2086" t="s">
        <v>26388</v>
      </c>
      <c r="D2086" s="9"/>
      <c r="E2086" s="9"/>
      <c r="F2086" s="9"/>
      <c r="G2086" s="10">
        <v>44780</v>
      </c>
      <c r="H2086" s="9" t="s">
        <v>26389</v>
      </c>
    </row>
    <row r="2087" spans="1:8" x14ac:dyDescent="0.35">
      <c r="A2087" t="s">
        <v>26390</v>
      </c>
      <c r="B2087" t="s">
        <v>26391</v>
      </c>
      <c r="C2087" t="s">
        <v>26392</v>
      </c>
      <c r="D2087" s="9"/>
      <c r="E2087" s="9"/>
      <c r="F2087" s="9"/>
      <c r="G2087" s="10">
        <v>44761</v>
      </c>
      <c r="H2087" s="9" t="s">
        <v>26393</v>
      </c>
    </row>
    <row r="2088" spans="1:8" x14ac:dyDescent="0.35">
      <c r="A2088" t="s">
        <v>26394</v>
      </c>
      <c r="B2088" t="s">
        <v>26395</v>
      </c>
      <c r="C2088" t="s">
        <v>26396</v>
      </c>
      <c r="D2088" s="9"/>
      <c r="E2088" s="9"/>
      <c r="F2088" s="9"/>
      <c r="G2088" s="10">
        <v>44886</v>
      </c>
      <c r="H2088" s="9" t="s">
        <v>26397</v>
      </c>
    </row>
    <row r="2089" spans="1:8" x14ac:dyDescent="0.35">
      <c r="A2089" t="s">
        <v>26398</v>
      </c>
      <c r="B2089" t="s">
        <v>26399</v>
      </c>
      <c r="C2089" t="s">
        <v>26400</v>
      </c>
      <c r="D2089" s="9"/>
      <c r="E2089" s="9"/>
      <c r="F2089" s="9"/>
      <c r="G2089" s="10">
        <v>44774</v>
      </c>
      <c r="H2089" s="9" t="s">
        <v>26401</v>
      </c>
    </row>
    <row r="2090" spans="1:8" x14ac:dyDescent="0.35">
      <c r="A2090" t="s">
        <v>26402</v>
      </c>
      <c r="B2090" t="s">
        <v>26403</v>
      </c>
      <c r="C2090" t="s">
        <v>26404</v>
      </c>
      <c r="D2090" s="9"/>
      <c r="E2090" s="9"/>
      <c r="F2090" s="9"/>
      <c r="G2090" s="10">
        <v>44887</v>
      </c>
      <c r="H2090" s="9" t="s">
        <v>26405</v>
      </c>
    </row>
    <row r="2091" spans="1:8" x14ac:dyDescent="0.35">
      <c r="A2091" t="s">
        <v>26406</v>
      </c>
      <c r="B2091" t="s">
        <v>26407</v>
      </c>
      <c r="C2091" t="s">
        <v>26408</v>
      </c>
      <c r="D2091" s="9" t="s">
        <v>26409</v>
      </c>
      <c r="E2091" s="9">
        <v>45377</v>
      </c>
      <c r="F2091" s="9" t="s">
        <v>38</v>
      </c>
      <c r="G2091" s="10">
        <v>45145</v>
      </c>
      <c r="H2091" s="9" t="s">
        <v>26410</v>
      </c>
    </row>
    <row r="2092" spans="1:8" x14ac:dyDescent="0.35">
      <c r="A2092" t="s">
        <v>26411</v>
      </c>
      <c r="B2092" t="s">
        <v>26412</v>
      </c>
      <c r="C2092" t="s">
        <v>26413</v>
      </c>
      <c r="D2092" s="9"/>
      <c r="E2092" s="9"/>
      <c r="F2092" s="9"/>
      <c r="G2092" s="10">
        <v>45523</v>
      </c>
      <c r="H2092" s="9" t="s">
        <v>26414</v>
      </c>
    </row>
    <row r="2093" spans="1:8" x14ac:dyDescent="0.35">
      <c r="A2093" t="s">
        <v>26415</v>
      </c>
      <c r="B2093" t="s">
        <v>26416</v>
      </c>
      <c r="C2093" t="s">
        <v>26417</v>
      </c>
      <c r="D2093" s="9" t="s">
        <v>16212</v>
      </c>
      <c r="E2093" s="9">
        <v>45520</v>
      </c>
      <c r="F2093" s="9" t="s">
        <v>38</v>
      </c>
      <c r="G2093" s="10">
        <v>45420</v>
      </c>
      <c r="H2093" s="9" t="s">
        <v>26418</v>
      </c>
    </row>
    <row r="2094" spans="1:8" x14ac:dyDescent="0.35">
      <c r="A2094" t="s">
        <v>26419</v>
      </c>
      <c r="B2094" t="s">
        <v>26420</v>
      </c>
      <c r="C2094" t="s">
        <v>26421</v>
      </c>
      <c r="D2094" s="9"/>
      <c r="E2094" s="9"/>
      <c r="F2094" s="9"/>
      <c r="G2094" s="10">
        <v>45523</v>
      </c>
      <c r="H2094" s="9" t="s">
        <v>17615</v>
      </c>
    </row>
    <row r="2095" spans="1:8" x14ac:dyDescent="0.35">
      <c r="A2095" t="s">
        <v>26422</v>
      </c>
      <c r="B2095" t="s">
        <v>26423</v>
      </c>
      <c r="C2095" t="s">
        <v>26424</v>
      </c>
      <c r="D2095" s="9"/>
      <c r="E2095" s="9"/>
      <c r="F2095" s="9"/>
      <c r="G2095" s="10">
        <v>44783</v>
      </c>
      <c r="H2095" s="9" t="s">
        <v>26425</v>
      </c>
    </row>
    <row r="2096" spans="1:8" x14ac:dyDescent="0.35">
      <c r="A2096" t="s">
        <v>26426</v>
      </c>
      <c r="B2096" t="s">
        <v>26427</v>
      </c>
      <c r="C2096" t="s">
        <v>26428</v>
      </c>
      <c r="D2096" s="9"/>
      <c r="E2096" s="9"/>
      <c r="F2096" s="9"/>
      <c r="G2096" s="10">
        <v>45524</v>
      </c>
      <c r="H2096" s="9" t="s">
        <v>26429</v>
      </c>
    </row>
    <row r="2097" spans="1:8" x14ac:dyDescent="0.35">
      <c r="A2097" t="s">
        <v>26430</v>
      </c>
      <c r="B2097" t="s">
        <v>26431</v>
      </c>
      <c r="C2097" t="s">
        <v>26432</v>
      </c>
      <c r="D2097" s="9"/>
      <c r="E2097" s="9"/>
      <c r="F2097" s="9"/>
      <c r="G2097" s="10">
        <v>45247</v>
      </c>
      <c r="H2097" s="9" t="s">
        <v>26433</v>
      </c>
    </row>
    <row r="2098" spans="1:8" x14ac:dyDescent="0.35">
      <c r="A2098" t="s">
        <v>26434</v>
      </c>
      <c r="B2098" t="s">
        <v>26435</v>
      </c>
      <c r="C2098" t="s">
        <v>26436</v>
      </c>
      <c r="D2098" s="9"/>
      <c r="E2098" s="9"/>
      <c r="F2098" s="9"/>
      <c r="G2098" s="10">
        <v>45524</v>
      </c>
      <c r="H2098" s="9" t="s">
        <v>26437</v>
      </c>
    </row>
    <row r="2099" spans="1:8" x14ac:dyDescent="0.35">
      <c r="A2099" t="s">
        <v>26438</v>
      </c>
      <c r="B2099" t="s">
        <v>26439</v>
      </c>
      <c r="C2099" t="s">
        <v>26440</v>
      </c>
      <c r="D2099" s="9" t="s">
        <v>26441</v>
      </c>
      <c r="E2099" s="9">
        <v>45888</v>
      </c>
      <c r="F2099" s="9" t="s">
        <v>38</v>
      </c>
      <c r="G2099" s="10">
        <v>45523</v>
      </c>
      <c r="H2099" s="9" t="s">
        <v>26442</v>
      </c>
    </row>
    <row r="2100" spans="1:8" x14ac:dyDescent="0.35">
      <c r="A2100" t="s">
        <v>26443</v>
      </c>
      <c r="B2100" t="s">
        <v>26444</v>
      </c>
      <c r="C2100" t="s">
        <v>26445</v>
      </c>
      <c r="D2100" s="9"/>
      <c r="E2100" s="9"/>
      <c r="F2100" s="9"/>
      <c r="G2100" s="10">
        <v>45523</v>
      </c>
      <c r="H2100" s="9" t="s">
        <v>26446</v>
      </c>
    </row>
    <row r="2101" spans="1:8" x14ac:dyDescent="0.35">
      <c r="A2101" t="s">
        <v>26447</v>
      </c>
      <c r="B2101" t="s">
        <v>26448</v>
      </c>
      <c r="C2101" t="s">
        <v>26449</v>
      </c>
      <c r="D2101" s="9"/>
      <c r="E2101" s="9"/>
      <c r="F2101" s="9"/>
      <c r="G2101" s="10">
        <v>45444</v>
      </c>
      <c r="H2101" s="9" t="s">
        <v>26450</v>
      </c>
    </row>
    <row r="2102" spans="1:8" x14ac:dyDescent="0.35">
      <c r="A2102" t="s">
        <v>26451</v>
      </c>
      <c r="B2102" t="s">
        <v>26452</v>
      </c>
      <c r="C2102" t="s">
        <v>26453</v>
      </c>
      <c r="D2102" s="9"/>
      <c r="E2102" s="9"/>
      <c r="F2102" s="9"/>
      <c r="G2102" s="10">
        <v>45327</v>
      </c>
      <c r="H2102" s="9" t="s">
        <v>26454</v>
      </c>
    </row>
    <row r="2103" spans="1:8" x14ac:dyDescent="0.35">
      <c r="A2103" t="s">
        <v>26455</v>
      </c>
      <c r="B2103" t="s">
        <v>26456</v>
      </c>
      <c r="C2103" t="s">
        <v>26457</v>
      </c>
      <c r="D2103" s="9"/>
      <c r="E2103" s="9"/>
      <c r="F2103" s="9"/>
      <c r="G2103" s="10">
        <v>45524</v>
      </c>
      <c r="H2103" s="9" t="s">
        <v>17615</v>
      </c>
    </row>
    <row r="2104" spans="1:8" x14ac:dyDescent="0.35">
      <c r="A2104" t="s">
        <v>26458</v>
      </c>
      <c r="B2104" t="s">
        <v>26459</v>
      </c>
      <c r="C2104" t="s">
        <v>26460</v>
      </c>
      <c r="D2104" s="9"/>
      <c r="E2104" s="9"/>
      <c r="F2104" s="9"/>
      <c r="G2104" s="10">
        <v>45512</v>
      </c>
      <c r="H2104" s="9" t="s">
        <v>26461</v>
      </c>
    </row>
    <row r="2105" spans="1:8" x14ac:dyDescent="0.35">
      <c r="A2105" t="s">
        <v>26462</v>
      </c>
      <c r="B2105" t="s">
        <v>26463</v>
      </c>
      <c r="C2105" t="s">
        <v>26464</v>
      </c>
      <c r="D2105" s="9"/>
      <c r="E2105" s="9"/>
      <c r="F2105" s="9"/>
      <c r="G2105" s="10">
        <v>44776</v>
      </c>
      <c r="H2105" s="9" t="s">
        <v>26465</v>
      </c>
    </row>
    <row r="2106" spans="1:8" x14ac:dyDescent="0.35">
      <c r="A2106" t="s">
        <v>26466</v>
      </c>
      <c r="B2106" t="s">
        <v>26467</v>
      </c>
      <c r="C2106" t="s">
        <v>26468</v>
      </c>
      <c r="D2106" s="9"/>
      <c r="E2106" s="9"/>
      <c r="F2106" s="9"/>
      <c r="G2106" s="10">
        <v>44791</v>
      </c>
      <c r="H2106" s="9" t="s">
        <v>26469</v>
      </c>
    </row>
    <row r="2107" spans="1:8" x14ac:dyDescent="0.35">
      <c r="A2107" t="s">
        <v>26470</v>
      </c>
      <c r="B2107" t="s">
        <v>26471</v>
      </c>
      <c r="C2107" t="s">
        <v>26472</v>
      </c>
      <c r="D2107" s="9" t="s">
        <v>23828</v>
      </c>
      <c r="E2107" s="9">
        <v>45560</v>
      </c>
      <c r="F2107" s="9" t="s">
        <v>38</v>
      </c>
      <c r="G2107" s="10">
        <v>45195</v>
      </c>
      <c r="H2107" s="9" t="s">
        <v>26473</v>
      </c>
    </row>
    <row r="2108" spans="1:8" x14ac:dyDescent="0.35">
      <c r="A2108" t="s">
        <v>26474</v>
      </c>
      <c r="B2108" t="s">
        <v>26475</v>
      </c>
      <c r="C2108" t="s">
        <v>26476</v>
      </c>
      <c r="D2108" s="9"/>
      <c r="E2108" s="9"/>
      <c r="F2108" s="9"/>
      <c r="G2108" s="10">
        <v>45155</v>
      </c>
      <c r="H2108" s="9" t="s">
        <v>26477</v>
      </c>
    </row>
    <row r="2109" spans="1:8" x14ac:dyDescent="0.35">
      <c r="A2109" t="s">
        <v>26478</v>
      </c>
      <c r="B2109" t="s">
        <v>26479</v>
      </c>
      <c r="C2109" t="s">
        <v>26480</v>
      </c>
      <c r="D2109" s="9"/>
      <c r="E2109" s="9"/>
      <c r="F2109" s="9"/>
      <c r="G2109" s="10">
        <v>45523</v>
      </c>
      <c r="H2109" s="9" t="s">
        <v>26481</v>
      </c>
    </row>
    <row r="2110" spans="1:8" x14ac:dyDescent="0.35">
      <c r="A2110" t="s">
        <v>26482</v>
      </c>
      <c r="B2110" t="s">
        <v>26483</v>
      </c>
      <c r="C2110" t="s">
        <v>24314</v>
      </c>
      <c r="D2110" s="9" t="s">
        <v>26484</v>
      </c>
      <c r="E2110" s="9">
        <v>45777</v>
      </c>
      <c r="F2110" s="9" t="s">
        <v>38</v>
      </c>
      <c r="G2110" s="10">
        <v>45132</v>
      </c>
      <c r="H2110" s="9" t="s">
        <v>26485</v>
      </c>
    </row>
    <row r="2111" spans="1:8" x14ac:dyDescent="0.35">
      <c r="A2111" t="s">
        <v>26486</v>
      </c>
      <c r="B2111" t="s">
        <v>26487</v>
      </c>
      <c r="C2111" t="s">
        <v>26488</v>
      </c>
      <c r="D2111" s="9"/>
      <c r="E2111" s="9"/>
      <c r="F2111" s="9"/>
      <c r="G2111" s="10">
        <v>45078</v>
      </c>
      <c r="H2111" s="9" t="s">
        <v>26489</v>
      </c>
    </row>
    <row r="2112" spans="1:8" x14ac:dyDescent="0.35">
      <c r="A2112" t="s">
        <v>26490</v>
      </c>
      <c r="B2112" t="s">
        <v>26491</v>
      </c>
      <c r="C2112" t="s">
        <v>26492</v>
      </c>
      <c r="D2112" s="9"/>
      <c r="E2112" s="9"/>
      <c r="F2112" s="9"/>
      <c r="G2112" s="10">
        <v>45008</v>
      </c>
      <c r="H2112" s="9" t="s">
        <v>26493</v>
      </c>
    </row>
    <row r="2113" spans="1:8" x14ac:dyDescent="0.35">
      <c r="A2113" t="s">
        <v>26494</v>
      </c>
      <c r="B2113" t="s">
        <v>26495</v>
      </c>
      <c r="C2113" t="s">
        <v>26496</v>
      </c>
      <c r="D2113" s="9"/>
      <c r="E2113" s="9"/>
      <c r="F2113" s="9"/>
      <c r="G2113" s="10">
        <v>44890</v>
      </c>
      <c r="H2113" s="9" t="s">
        <v>26497</v>
      </c>
    </row>
    <row r="2114" spans="1:8" x14ac:dyDescent="0.35">
      <c r="A2114" t="s">
        <v>26498</v>
      </c>
      <c r="B2114" t="s">
        <v>26499</v>
      </c>
      <c r="C2114" t="s">
        <v>26500</v>
      </c>
      <c r="D2114" s="9"/>
      <c r="E2114" s="9"/>
      <c r="F2114" s="9"/>
      <c r="G2114" s="10">
        <v>45523</v>
      </c>
      <c r="H2114" s="9" t="s">
        <v>26501</v>
      </c>
    </row>
    <row r="2115" spans="1:8" x14ac:dyDescent="0.35">
      <c r="A2115" t="s">
        <v>26502</v>
      </c>
      <c r="B2115" t="s">
        <v>26503</v>
      </c>
      <c r="C2115" t="s">
        <v>26504</v>
      </c>
      <c r="D2115" s="9"/>
      <c r="E2115" s="9"/>
      <c r="F2115" s="9"/>
      <c r="G2115" s="10">
        <v>45523</v>
      </c>
      <c r="H2115" s="9" t="s">
        <v>26505</v>
      </c>
    </row>
    <row r="2116" spans="1:8" x14ac:dyDescent="0.35">
      <c r="A2116" t="s">
        <v>26506</v>
      </c>
      <c r="B2116" t="s">
        <v>26507</v>
      </c>
      <c r="C2116" t="s">
        <v>26508</v>
      </c>
      <c r="D2116" s="9"/>
      <c r="E2116" s="9"/>
      <c r="F2116" s="9"/>
      <c r="G2116" s="10">
        <v>44658</v>
      </c>
      <c r="H2116" s="9" t="s">
        <v>26509</v>
      </c>
    </row>
    <row r="2117" spans="1:8" x14ac:dyDescent="0.35">
      <c r="A2117" t="s">
        <v>26510</v>
      </c>
      <c r="B2117" t="s">
        <v>26511</v>
      </c>
      <c r="C2117" t="s">
        <v>26512</v>
      </c>
      <c r="D2117" s="9"/>
      <c r="E2117" s="9"/>
      <c r="F2117" s="9"/>
      <c r="G2117" s="10">
        <v>45524</v>
      </c>
      <c r="H2117" s="9" t="s">
        <v>26513</v>
      </c>
    </row>
    <row r="2118" spans="1:8" x14ac:dyDescent="0.35">
      <c r="A2118" t="s">
        <v>15450</v>
      </c>
      <c r="B2118" t="s">
        <v>10729</v>
      </c>
      <c r="C2118" t="s">
        <v>17964</v>
      </c>
      <c r="D2118" s="9" t="s">
        <v>17965</v>
      </c>
      <c r="E2118" s="9">
        <v>45649</v>
      </c>
      <c r="F2118" s="9" t="s">
        <v>38</v>
      </c>
      <c r="G2118" s="10">
        <v>45524</v>
      </c>
      <c r="H2118" s="9" t="s">
        <v>17966</v>
      </c>
    </row>
    <row r="2119" spans="1:8" x14ac:dyDescent="0.35">
      <c r="A2119" t="s">
        <v>26514</v>
      </c>
      <c r="B2119" t="s">
        <v>26515</v>
      </c>
      <c r="C2119" t="s">
        <v>26516</v>
      </c>
      <c r="D2119" s="9"/>
      <c r="E2119" s="9"/>
      <c r="F2119" s="9"/>
      <c r="G2119" s="10">
        <v>45524</v>
      </c>
      <c r="H2119" s="9" t="s">
        <v>26517</v>
      </c>
    </row>
    <row r="2120" spans="1:8" x14ac:dyDescent="0.35">
      <c r="A2120" t="s">
        <v>26518</v>
      </c>
      <c r="B2120" t="s">
        <v>26519</v>
      </c>
      <c r="C2120" t="s">
        <v>26520</v>
      </c>
      <c r="D2120" s="9"/>
      <c r="E2120" s="9"/>
      <c r="F2120" s="9"/>
      <c r="G2120" s="10">
        <v>45524</v>
      </c>
      <c r="H2120" s="9" t="s">
        <v>26521</v>
      </c>
    </row>
    <row r="2121" spans="1:8" x14ac:dyDescent="0.35">
      <c r="A2121" t="s">
        <v>26522</v>
      </c>
      <c r="B2121" t="s">
        <v>26523</v>
      </c>
      <c r="C2121" t="s">
        <v>26524</v>
      </c>
      <c r="D2121" s="9"/>
      <c r="E2121" s="9"/>
      <c r="F2121" s="9"/>
      <c r="G2121" s="10">
        <v>45037</v>
      </c>
      <c r="H2121" s="9" t="s">
        <v>26525</v>
      </c>
    </row>
    <row r="2122" spans="1:8" x14ac:dyDescent="0.35">
      <c r="A2122" t="s">
        <v>26526</v>
      </c>
      <c r="B2122" t="s">
        <v>26527</v>
      </c>
      <c r="C2122" t="s">
        <v>26528</v>
      </c>
      <c r="D2122" s="9"/>
      <c r="E2122" s="9"/>
      <c r="F2122" s="9"/>
      <c r="G2122" s="10">
        <v>45498</v>
      </c>
      <c r="H2122" s="9" t="s">
        <v>26529</v>
      </c>
    </row>
    <row r="2123" spans="1:8" x14ac:dyDescent="0.35">
      <c r="A2123" t="s">
        <v>26530</v>
      </c>
      <c r="B2123" t="s">
        <v>26531</v>
      </c>
      <c r="C2123" t="s">
        <v>26532</v>
      </c>
      <c r="D2123" s="9"/>
      <c r="E2123" s="9"/>
      <c r="F2123" s="9"/>
      <c r="G2123" s="10">
        <v>44762</v>
      </c>
      <c r="H2123" s="9" t="s">
        <v>26533</v>
      </c>
    </row>
    <row r="2124" spans="1:8" x14ac:dyDescent="0.35">
      <c r="A2124" t="s">
        <v>26534</v>
      </c>
      <c r="B2124" t="s">
        <v>26535</v>
      </c>
      <c r="C2124" t="s">
        <v>26536</v>
      </c>
      <c r="D2124" s="9"/>
      <c r="E2124" s="9"/>
      <c r="F2124" s="9"/>
      <c r="G2124" s="10">
        <v>44888</v>
      </c>
      <c r="H2124" s="9" t="s">
        <v>16340</v>
      </c>
    </row>
    <row r="2125" spans="1:8" x14ac:dyDescent="0.35">
      <c r="A2125" t="s">
        <v>26537</v>
      </c>
      <c r="B2125" t="s">
        <v>26538</v>
      </c>
      <c r="C2125" t="s">
        <v>40</v>
      </c>
      <c r="D2125" s="9"/>
      <c r="E2125" s="9"/>
      <c r="F2125" s="9"/>
      <c r="G2125" s="10">
        <v>45525</v>
      </c>
      <c r="H2125" s="9" t="s">
        <v>26539</v>
      </c>
    </row>
    <row r="2126" spans="1:8" x14ac:dyDescent="0.35">
      <c r="A2126" t="s">
        <v>26540</v>
      </c>
      <c r="B2126" t="s">
        <v>26541</v>
      </c>
      <c r="C2126" t="s">
        <v>40</v>
      </c>
      <c r="D2126" s="9"/>
      <c r="E2126" s="9"/>
      <c r="F2126" s="9"/>
      <c r="G2126" s="10">
        <v>45077</v>
      </c>
      <c r="H2126" s="9" t="s">
        <v>26542</v>
      </c>
    </row>
    <row r="2127" spans="1:8" x14ac:dyDescent="0.35">
      <c r="A2127" t="s">
        <v>26543</v>
      </c>
      <c r="B2127" t="s">
        <v>26544</v>
      </c>
      <c r="C2127" t="s">
        <v>40</v>
      </c>
      <c r="D2127" s="9"/>
      <c r="E2127" s="9"/>
      <c r="F2127" s="9"/>
      <c r="G2127" s="10">
        <v>45525</v>
      </c>
      <c r="H2127" s="9" t="s">
        <v>26545</v>
      </c>
    </row>
    <row r="2128" spans="1:8" x14ac:dyDescent="0.35">
      <c r="A2128" t="s">
        <v>26546</v>
      </c>
      <c r="B2128" t="s">
        <v>26547</v>
      </c>
      <c r="C2128" t="s">
        <v>40</v>
      </c>
      <c r="D2128" s="9"/>
      <c r="E2128" s="9"/>
      <c r="F2128" s="9"/>
      <c r="G2128" s="10">
        <v>44658</v>
      </c>
      <c r="H2128" s="9" t="s">
        <v>26548</v>
      </c>
    </row>
    <row r="2129" spans="1:8" x14ac:dyDescent="0.35">
      <c r="A2129" t="s">
        <v>26549</v>
      </c>
      <c r="B2129" t="s">
        <v>26550</v>
      </c>
      <c r="C2129" t="s">
        <v>26551</v>
      </c>
      <c r="D2129" s="9" t="s">
        <v>26552</v>
      </c>
      <c r="E2129" s="9">
        <v>45273</v>
      </c>
      <c r="F2129" s="9" t="s">
        <v>38</v>
      </c>
      <c r="G2129" s="10">
        <v>44894</v>
      </c>
      <c r="H2129" s="9" t="s">
        <v>26548</v>
      </c>
    </row>
    <row r="2130" spans="1:8" x14ac:dyDescent="0.35">
      <c r="A2130" t="s">
        <v>26553</v>
      </c>
      <c r="B2130" t="s">
        <v>26554</v>
      </c>
      <c r="C2130" t="s">
        <v>26555</v>
      </c>
      <c r="D2130" s="9"/>
      <c r="E2130" s="9"/>
      <c r="F2130" s="9"/>
      <c r="G2130" s="10">
        <v>45525</v>
      </c>
      <c r="H2130" s="9" t="s">
        <v>26556</v>
      </c>
    </row>
    <row r="2131" spans="1:8" x14ac:dyDescent="0.35">
      <c r="A2131" t="s">
        <v>26557</v>
      </c>
      <c r="B2131" t="s">
        <v>26558</v>
      </c>
      <c r="C2131" t="s">
        <v>26559</v>
      </c>
      <c r="D2131" s="9"/>
      <c r="E2131" s="9"/>
      <c r="F2131" s="9"/>
      <c r="G2131" s="10">
        <v>45002</v>
      </c>
      <c r="H2131" s="9" t="s">
        <v>26560</v>
      </c>
    </row>
    <row r="2132" spans="1:8" x14ac:dyDescent="0.35">
      <c r="A2132" t="s">
        <v>26561</v>
      </c>
      <c r="B2132" t="s">
        <v>26562</v>
      </c>
      <c r="C2132" t="s">
        <v>26563</v>
      </c>
      <c r="D2132" s="9"/>
      <c r="E2132" s="9"/>
      <c r="F2132" s="9"/>
      <c r="G2132" s="10">
        <v>45144</v>
      </c>
      <c r="H2132" s="9" t="s">
        <v>26564</v>
      </c>
    </row>
    <row r="2133" spans="1:8" x14ac:dyDescent="0.35">
      <c r="A2133" t="s">
        <v>26565</v>
      </c>
      <c r="B2133" t="s">
        <v>26566</v>
      </c>
      <c r="C2133" t="s">
        <v>26567</v>
      </c>
      <c r="D2133" s="9"/>
      <c r="E2133" s="9"/>
      <c r="F2133" s="9"/>
      <c r="G2133" s="10">
        <v>44648</v>
      </c>
      <c r="H2133" s="9" t="s">
        <v>26568</v>
      </c>
    </row>
    <row r="2134" spans="1:8" x14ac:dyDescent="0.35">
      <c r="A2134" t="s">
        <v>26569</v>
      </c>
      <c r="B2134" t="s">
        <v>26570</v>
      </c>
      <c r="C2134" t="s">
        <v>26571</v>
      </c>
      <c r="D2134" s="9"/>
      <c r="E2134" s="9"/>
      <c r="F2134" s="9"/>
      <c r="G2134" s="10">
        <v>45525</v>
      </c>
      <c r="H2134" s="9" t="s">
        <v>26572</v>
      </c>
    </row>
    <row r="2135" spans="1:8" x14ac:dyDescent="0.35">
      <c r="A2135" t="s">
        <v>26573</v>
      </c>
      <c r="B2135" t="s">
        <v>26574</v>
      </c>
      <c r="C2135" t="s">
        <v>26575</v>
      </c>
      <c r="D2135" s="9"/>
      <c r="E2135" s="9"/>
      <c r="F2135" s="9"/>
      <c r="G2135" s="10">
        <v>45192</v>
      </c>
      <c r="H2135" s="9" t="s">
        <v>21898</v>
      </c>
    </row>
    <row r="2136" spans="1:8" x14ac:dyDescent="0.35">
      <c r="A2136" t="s">
        <v>26576</v>
      </c>
      <c r="B2136" t="s">
        <v>26577</v>
      </c>
      <c r="C2136" t="s">
        <v>26578</v>
      </c>
      <c r="D2136" s="9"/>
      <c r="E2136" s="9"/>
      <c r="F2136" s="9"/>
      <c r="G2136" s="10">
        <v>45525</v>
      </c>
      <c r="H2136" s="9" t="s">
        <v>39</v>
      </c>
    </row>
    <row r="2137" spans="1:8" x14ac:dyDescent="0.35">
      <c r="A2137" t="s">
        <v>26579</v>
      </c>
      <c r="B2137" t="s">
        <v>26580</v>
      </c>
      <c r="C2137" t="s">
        <v>26581</v>
      </c>
      <c r="D2137" s="9"/>
      <c r="E2137" s="9"/>
      <c r="F2137" s="9"/>
      <c r="G2137" s="10">
        <v>45525</v>
      </c>
      <c r="H2137" s="9" t="s">
        <v>26582</v>
      </c>
    </row>
    <row r="2138" spans="1:8" x14ac:dyDescent="0.35">
      <c r="A2138" t="s">
        <v>26583</v>
      </c>
      <c r="B2138" t="s">
        <v>26584</v>
      </c>
      <c r="C2138" t="s">
        <v>26585</v>
      </c>
      <c r="D2138" s="9"/>
      <c r="E2138" s="9"/>
      <c r="F2138" s="9"/>
      <c r="G2138" s="10">
        <v>45525</v>
      </c>
      <c r="H2138" s="9" t="s">
        <v>39</v>
      </c>
    </row>
    <row r="2139" spans="1:8" x14ac:dyDescent="0.35">
      <c r="A2139" t="s">
        <v>26586</v>
      </c>
      <c r="B2139" t="s">
        <v>26587</v>
      </c>
      <c r="C2139" t="s">
        <v>17568</v>
      </c>
      <c r="D2139" s="9" t="s">
        <v>15805</v>
      </c>
      <c r="E2139" s="9">
        <v>44789</v>
      </c>
      <c r="F2139" s="9" t="s">
        <v>44</v>
      </c>
      <c r="G2139" s="10">
        <v>44687</v>
      </c>
      <c r="H2139" s="9" t="s">
        <v>26588</v>
      </c>
    </row>
    <row r="2140" spans="1:8" x14ac:dyDescent="0.35">
      <c r="A2140" t="s">
        <v>26589</v>
      </c>
      <c r="B2140" t="s">
        <v>26590</v>
      </c>
      <c r="C2140" t="s">
        <v>26591</v>
      </c>
      <c r="D2140" s="9"/>
      <c r="E2140" s="9"/>
      <c r="F2140" s="9"/>
      <c r="G2140" s="10">
        <v>45455</v>
      </c>
      <c r="H2140" s="9" t="s">
        <v>16191</v>
      </c>
    </row>
    <row r="2141" spans="1:8" x14ac:dyDescent="0.35">
      <c r="A2141" t="s">
        <v>26592</v>
      </c>
      <c r="B2141" t="s">
        <v>26593</v>
      </c>
      <c r="C2141" t="s">
        <v>26594</v>
      </c>
      <c r="D2141" s="9"/>
      <c r="E2141" s="9"/>
      <c r="F2141" s="9"/>
      <c r="G2141" s="10">
        <v>44887</v>
      </c>
      <c r="H2141" s="9" t="s">
        <v>39</v>
      </c>
    </row>
    <row r="2142" spans="1:8" x14ac:dyDescent="0.35">
      <c r="A2142" t="s">
        <v>26595</v>
      </c>
      <c r="B2142" t="s">
        <v>26596</v>
      </c>
      <c r="C2142" t="s">
        <v>26597</v>
      </c>
      <c r="D2142" s="9"/>
      <c r="E2142" s="9"/>
      <c r="F2142" s="9"/>
      <c r="G2142" s="10">
        <v>44903</v>
      </c>
      <c r="H2142" s="9" t="s">
        <v>26598</v>
      </c>
    </row>
    <row r="2143" spans="1:8" x14ac:dyDescent="0.35">
      <c r="A2143" t="s">
        <v>26599</v>
      </c>
      <c r="B2143" t="s">
        <v>26600</v>
      </c>
      <c r="C2143" t="s">
        <v>26601</v>
      </c>
      <c r="D2143" s="9"/>
      <c r="E2143" s="9"/>
      <c r="F2143" s="9"/>
      <c r="G2143" s="10">
        <v>44774</v>
      </c>
      <c r="H2143" s="9" t="s">
        <v>26602</v>
      </c>
    </row>
    <row r="2144" spans="1:8" x14ac:dyDescent="0.35">
      <c r="A2144" t="s">
        <v>26603</v>
      </c>
      <c r="B2144" t="s">
        <v>26604</v>
      </c>
      <c r="C2144" t="s">
        <v>26605</v>
      </c>
      <c r="D2144" s="9"/>
      <c r="E2144" s="9"/>
      <c r="F2144" s="9"/>
      <c r="G2144" s="10">
        <v>44900</v>
      </c>
      <c r="H2144" s="9" t="s">
        <v>26606</v>
      </c>
    </row>
    <row r="2145" spans="1:8" x14ac:dyDescent="0.35">
      <c r="A2145" t="s">
        <v>26607</v>
      </c>
      <c r="B2145" t="s">
        <v>26608</v>
      </c>
      <c r="C2145" t="s">
        <v>26609</v>
      </c>
      <c r="D2145" s="9"/>
      <c r="E2145" s="9"/>
      <c r="F2145" s="9"/>
      <c r="G2145" s="10">
        <v>44775</v>
      </c>
      <c r="H2145" s="9" t="s">
        <v>26610</v>
      </c>
    </row>
    <row r="2146" spans="1:8" x14ac:dyDescent="0.35">
      <c r="A2146" t="s">
        <v>26611</v>
      </c>
      <c r="B2146" t="s">
        <v>26612</v>
      </c>
      <c r="C2146" t="s">
        <v>26613</v>
      </c>
      <c r="D2146" s="9"/>
      <c r="E2146" s="9"/>
      <c r="F2146" s="9"/>
      <c r="G2146" s="10">
        <v>44761</v>
      </c>
      <c r="H2146" s="9" t="s">
        <v>26614</v>
      </c>
    </row>
    <row r="2147" spans="1:8" x14ac:dyDescent="0.35">
      <c r="A2147" t="s">
        <v>26615</v>
      </c>
      <c r="B2147" t="s">
        <v>26616</v>
      </c>
      <c r="C2147" t="s">
        <v>26617</v>
      </c>
      <c r="D2147" s="9"/>
      <c r="E2147" s="9"/>
      <c r="F2147" s="9"/>
      <c r="G2147" s="10">
        <v>45525</v>
      </c>
      <c r="H2147" s="9" t="s">
        <v>26618</v>
      </c>
    </row>
    <row r="2148" spans="1:8" x14ac:dyDescent="0.35">
      <c r="A2148" t="s">
        <v>26619</v>
      </c>
      <c r="B2148" t="s">
        <v>26620</v>
      </c>
      <c r="C2148" t="s">
        <v>26621</v>
      </c>
      <c r="D2148" s="9"/>
      <c r="E2148" s="9"/>
      <c r="F2148" s="9"/>
      <c r="G2148" s="10">
        <v>45058</v>
      </c>
      <c r="H2148" s="9" t="s">
        <v>26622</v>
      </c>
    </row>
    <row r="2149" spans="1:8" x14ac:dyDescent="0.35">
      <c r="A2149" t="s">
        <v>26623</v>
      </c>
      <c r="B2149" t="s">
        <v>26624</v>
      </c>
      <c r="C2149" t="s">
        <v>26625</v>
      </c>
      <c r="D2149" s="9"/>
      <c r="E2149" s="9"/>
      <c r="F2149" s="9"/>
      <c r="G2149" s="10">
        <v>45525</v>
      </c>
      <c r="H2149" s="9" t="s">
        <v>26626</v>
      </c>
    </row>
    <row r="2150" spans="1:8" x14ac:dyDescent="0.35">
      <c r="A2150" t="s">
        <v>26627</v>
      </c>
      <c r="B2150" t="s">
        <v>26628</v>
      </c>
      <c r="C2150" t="s">
        <v>26629</v>
      </c>
      <c r="D2150" s="9"/>
      <c r="E2150" s="9"/>
      <c r="F2150" s="9"/>
      <c r="G2150" s="10">
        <v>45153</v>
      </c>
      <c r="H2150" s="9" t="s">
        <v>26630</v>
      </c>
    </row>
    <row r="2151" spans="1:8" x14ac:dyDescent="0.35">
      <c r="A2151" t="s">
        <v>26631</v>
      </c>
      <c r="B2151" t="s">
        <v>26632</v>
      </c>
      <c r="C2151" t="s">
        <v>26633</v>
      </c>
      <c r="D2151" s="9"/>
      <c r="E2151" s="9"/>
      <c r="F2151" s="9"/>
      <c r="G2151" s="10">
        <v>44795</v>
      </c>
      <c r="H2151" s="9" t="s">
        <v>26634</v>
      </c>
    </row>
    <row r="2152" spans="1:8" x14ac:dyDescent="0.35">
      <c r="A2152" t="s">
        <v>26635</v>
      </c>
      <c r="B2152" t="s">
        <v>26636</v>
      </c>
      <c r="C2152" t="s">
        <v>26637</v>
      </c>
      <c r="D2152" s="9"/>
      <c r="E2152" s="9"/>
      <c r="F2152" s="9"/>
      <c r="G2152" s="10">
        <v>45152</v>
      </c>
      <c r="H2152" s="9" t="s">
        <v>26638</v>
      </c>
    </row>
    <row r="2153" spans="1:8" x14ac:dyDescent="0.35">
      <c r="A2153" t="s">
        <v>26639</v>
      </c>
      <c r="B2153" t="s">
        <v>26640</v>
      </c>
      <c r="C2153" t="s">
        <v>26641</v>
      </c>
      <c r="D2153" s="9"/>
      <c r="E2153" s="9"/>
      <c r="F2153" s="9"/>
      <c r="G2153" s="10">
        <v>45170</v>
      </c>
      <c r="H2153" s="9" t="s">
        <v>26642</v>
      </c>
    </row>
    <row r="2154" spans="1:8" x14ac:dyDescent="0.35">
      <c r="A2154" t="s">
        <v>26643</v>
      </c>
      <c r="B2154" t="s">
        <v>26644</v>
      </c>
      <c r="C2154" t="s">
        <v>26645</v>
      </c>
      <c r="D2154" s="9"/>
      <c r="E2154" s="9"/>
      <c r="F2154" s="9"/>
      <c r="G2154" s="10">
        <v>44697</v>
      </c>
      <c r="H2154" s="9" t="s">
        <v>26646</v>
      </c>
    </row>
    <row r="2155" spans="1:8" x14ac:dyDescent="0.35">
      <c r="A2155" t="s">
        <v>26647</v>
      </c>
      <c r="B2155" t="s">
        <v>26648</v>
      </c>
      <c r="C2155" t="s">
        <v>26649</v>
      </c>
      <c r="D2155" s="9"/>
      <c r="E2155" s="9"/>
      <c r="F2155" s="9"/>
      <c r="G2155" s="10">
        <v>44915</v>
      </c>
      <c r="H2155" s="9" t="s">
        <v>26650</v>
      </c>
    </row>
    <row r="2156" spans="1:8" x14ac:dyDescent="0.35">
      <c r="A2156" t="s">
        <v>26651</v>
      </c>
      <c r="B2156" t="s">
        <v>26652</v>
      </c>
      <c r="C2156" t="s">
        <v>26653</v>
      </c>
      <c r="D2156" s="9" t="s">
        <v>17073</v>
      </c>
      <c r="E2156" s="9">
        <v>45268</v>
      </c>
      <c r="F2156" s="9" t="s">
        <v>44</v>
      </c>
      <c r="G2156" s="10">
        <v>45145</v>
      </c>
      <c r="H2156" s="9" t="s">
        <v>26654</v>
      </c>
    </row>
    <row r="2157" spans="1:8" x14ac:dyDescent="0.35">
      <c r="A2157" t="s">
        <v>26655</v>
      </c>
      <c r="B2157" t="s">
        <v>26656</v>
      </c>
      <c r="C2157" t="s">
        <v>26657</v>
      </c>
      <c r="D2157" s="9" t="s">
        <v>43</v>
      </c>
      <c r="E2157" s="9">
        <v>45856</v>
      </c>
      <c r="F2157" s="9" t="s">
        <v>38</v>
      </c>
      <c r="G2157" s="10">
        <v>45326</v>
      </c>
      <c r="H2157" s="9" t="s">
        <v>26658</v>
      </c>
    </row>
    <row r="2158" spans="1:8" x14ac:dyDescent="0.35">
      <c r="A2158" t="s">
        <v>26659</v>
      </c>
      <c r="B2158" t="s">
        <v>26660</v>
      </c>
      <c r="C2158" t="s">
        <v>26661</v>
      </c>
      <c r="D2158" s="9"/>
      <c r="E2158" s="9"/>
      <c r="F2158" s="9"/>
      <c r="G2158" s="10">
        <v>45159</v>
      </c>
      <c r="H2158" s="9" t="s">
        <v>26662</v>
      </c>
    </row>
    <row r="2159" spans="1:8" x14ac:dyDescent="0.35">
      <c r="A2159" t="s">
        <v>26663</v>
      </c>
      <c r="B2159" t="s">
        <v>26664</v>
      </c>
      <c r="C2159" t="s">
        <v>26665</v>
      </c>
      <c r="D2159" s="9" t="s">
        <v>41</v>
      </c>
      <c r="E2159" s="9">
        <v>45614</v>
      </c>
      <c r="F2159" s="9" t="s">
        <v>38</v>
      </c>
      <c r="G2159" s="10">
        <v>44896</v>
      </c>
      <c r="H2159" s="9" t="s">
        <v>26666</v>
      </c>
    </row>
    <row r="2160" spans="1:8" x14ac:dyDescent="0.35">
      <c r="A2160" t="s">
        <v>26667</v>
      </c>
      <c r="B2160" t="s">
        <v>26668</v>
      </c>
      <c r="C2160" t="s">
        <v>26669</v>
      </c>
      <c r="D2160" s="9"/>
      <c r="E2160" s="9"/>
      <c r="F2160" s="9"/>
      <c r="G2160" s="10">
        <v>45157</v>
      </c>
      <c r="H2160" s="9" t="s">
        <v>26670</v>
      </c>
    </row>
    <row r="2161" spans="1:8" x14ac:dyDescent="0.35">
      <c r="A2161" t="s">
        <v>26671</v>
      </c>
      <c r="B2161" t="s">
        <v>26672</v>
      </c>
      <c r="C2161" t="s">
        <v>26673</v>
      </c>
      <c r="D2161" s="9" t="s">
        <v>26674</v>
      </c>
      <c r="E2161" s="9">
        <v>45716</v>
      </c>
      <c r="F2161" s="9" t="s">
        <v>38</v>
      </c>
      <c r="G2161" s="10">
        <v>45160</v>
      </c>
      <c r="H2161" s="9" t="s">
        <v>26675</v>
      </c>
    </row>
    <row r="2162" spans="1:8" x14ac:dyDescent="0.35">
      <c r="A2162" t="s">
        <v>26676</v>
      </c>
      <c r="B2162" t="s">
        <v>26677</v>
      </c>
      <c r="C2162" t="s">
        <v>26678</v>
      </c>
      <c r="D2162" s="9"/>
      <c r="E2162" s="9"/>
      <c r="F2162" s="9"/>
      <c r="G2162" s="10">
        <v>45147</v>
      </c>
      <c r="H2162" s="9" t="s">
        <v>26679</v>
      </c>
    </row>
    <row r="2163" spans="1:8" x14ac:dyDescent="0.35">
      <c r="A2163" t="s">
        <v>26680</v>
      </c>
      <c r="B2163" t="s">
        <v>26681</v>
      </c>
      <c r="C2163" t="s">
        <v>26682</v>
      </c>
      <c r="D2163" s="9" t="s">
        <v>26683</v>
      </c>
      <c r="E2163" s="9">
        <v>45587</v>
      </c>
      <c r="F2163" s="9" t="s">
        <v>38</v>
      </c>
      <c r="G2163" s="10">
        <v>44788</v>
      </c>
      <c r="H2163" s="9" t="s">
        <v>26684</v>
      </c>
    </row>
    <row r="2164" spans="1:8" x14ac:dyDescent="0.35">
      <c r="A2164" t="s">
        <v>26685</v>
      </c>
      <c r="B2164" t="s">
        <v>26686</v>
      </c>
      <c r="C2164" t="s">
        <v>26687</v>
      </c>
      <c r="D2164" s="9"/>
      <c r="E2164" s="9"/>
      <c r="F2164" s="9"/>
      <c r="G2164" s="10">
        <v>45153</v>
      </c>
      <c r="H2164" s="9" t="s">
        <v>19083</v>
      </c>
    </row>
    <row r="2165" spans="1:8" x14ac:dyDescent="0.35">
      <c r="A2165" t="s">
        <v>26688</v>
      </c>
      <c r="B2165" t="s">
        <v>26689</v>
      </c>
      <c r="C2165" t="s">
        <v>26690</v>
      </c>
      <c r="D2165" s="9" t="s">
        <v>26691</v>
      </c>
      <c r="E2165" s="9">
        <v>45791</v>
      </c>
      <c r="F2165" s="9" t="s">
        <v>38</v>
      </c>
      <c r="G2165" s="10">
        <v>45468</v>
      </c>
      <c r="H2165" s="9" t="s">
        <v>26692</v>
      </c>
    </row>
    <row r="2166" spans="1:8" x14ac:dyDescent="0.35">
      <c r="A2166" t="s">
        <v>26693</v>
      </c>
      <c r="B2166" t="s">
        <v>26694</v>
      </c>
      <c r="C2166" t="s">
        <v>26695</v>
      </c>
      <c r="D2166" s="9"/>
      <c r="E2166" s="9"/>
      <c r="F2166" s="9"/>
      <c r="G2166" s="10">
        <v>45121</v>
      </c>
      <c r="H2166" s="9" t="s">
        <v>26696</v>
      </c>
    </row>
    <row r="2167" spans="1:8" x14ac:dyDescent="0.35">
      <c r="A2167" t="s">
        <v>26697</v>
      </c>
      <c r="B2167" t="s">
        <v>26698</v>
      </c>
      <c r="C2167" t="s">
        <v>26699</v>
      </c>
      <c r="D2167" s="9" t="s">
        <v>26700</v>
      </c>
      <c r="E2167" s="9">
        <v>45380</v>
      </c>
      <c r="F2167" s="9" t="s">
        <v>38</v>
      </c>
      <c r="G2167" s="10">
        <v>44809</v>
      </c>
      <c r="H2167" s="9" t="s">
        <v>26701</v>
      </c>
    </row>
    <row r="2168" spans="1:8" x14ac:dyDescent="0.35">
      <c r="A2168" t="s">
        <v>26702</v>
      </c>
      <c r="B2168" t="s">
        <v>26703</v>
      </c>
      <c r="C2168" t="s">
        <v>26704</v>
      </c>
      <c r="D2168" s="9" t="s">
        <v>15997</v>
      </c>
      <c r="E2168" s="9">
        <v>45826</v>
      </c>
      <c r="F2168" s="9" t="s">
        <v>38</v>
      </c>
      <c r="G2168" s="10">
        <v>44886</v>
      </c>
      <c r="H2168" s="9" t="s">
        <v>26705</v>
      </c>
    </row>
    <row r="2169" spans="1:8" x14ac:dyDescent="0.35">
      <c r="A2169" t="s">
        <v>26706</v>
      </c>
      <c r="B2169" t="s">
        <v>26707</v>
      </c>
      <c r="C2169" t="s">
        <v>26708</v>
      </c>
      <c r="D2169" s="9"/>
      <c r="E2169" s="9"/>
      <c r="F2169" s="9"/>
      <c r="G2169" s="10">
        <v>45510</v>
      </c>
      <c r="H2169" s="9" t="s">
        <v>26709</v>
      </c>
    </row>
    <row r="2170" spans="1:8" x14ac:dyDescent="0.35">
      <c r="A2170" t="s">
        <v>26710</v>
      </c>
      <c r="B2170" t="s">
        <v>26711</v>
      </c>
      <c r="C2170" t="s">
        <v>26712</v>
      </c>
      <c r="D2170" s="9"/>
      <c r="E2170" s="9"/>
      <c r="F2170" s="9"/>
      <c r="G2170" s="10">
        <v>45525</v>
      </c>
      <c r="H2170" s="9" t="s">
        <v>26713</v>
      </c>
    </row>
    <row r="2171" spans="1:8" x14ac:dyDescent="0.35">
      <c r="A2171" t="s">
        <v>26714</v>
      </c>
      <c r="B2171" t="s">
        <v>26715</v>
      </c>
      <c r="C2171" t="s">
        <v>26716</v>
      </c>
      <c r="D2171" s="9"/>
      <c r="E2171" s="9"/>
      <c r="F2171" s="9"/>
      <c r="G2171" s="10">
        <v>45161</v>
      </c>
      <c r="H2171" s="9" t="s">
        <v>26717</v>
      </c>
    </row>
    <row r="2172" spans="1:8" x14ac:dyDescent="0.35">
      <c r="A2172" t="s">
        <v>26718</v>
      </c>
      <c r="B2172" t="s">
        <v>26719</v>
      </c>
      <c r="C2172" t="s">
        <v>26720</v>
      </c>
      <c r="D2172" s="9" t="s">
        <v>18511</v>
      </c>
      <c r="E2172" s="9">
        <v>45560</v>
      </c>
      <c r="F2172" s="9" t="s">
        <v>38</v>
      </c>
      <c r="G2172" s="10">
        <v>44623</v>
      </c>
      <c r="H2172" s="9" t="s">
        <v>26721</v>
      </c>
    </row>
    <row r="2173" spans="1:8" x14ac:dyDescent="0.35">
      <c r="A2173" t="s">
        <v>26722</v>
      </c>
      <c r="B2173" t="s">
        <v>26723</v>
      </c>
      <c r="C2173" t="s">
        <v>20375</v>
      </c>
      <c r="D2173" s="9" t="s">
        <v>43</v>
      </c>
      <c r="E2173" s="9">
        <v>45877</v>
      </c>
      <c r="F2173" s="9" t="s">
        <v>38</v>
      </c>
      <c r="G2173" s="10">
        <v>44854</v>
      </c>
      <c r="H2173" s="9" t="s">
        <v>18773</v>
      </c>
    </row>
    <row r="2174" spans="1:8" x14ac:dyDescent="0.35">
      <c r="A2174" t="s">
        <v>26724</v>
      </c>
      <c r="B2174" t="s">
        <v>26725</v>
      </c>
      <c r="C2174" t="s">
        <v>40</v>
      </c>
      <c r="D2174" s="9"/>
      <c r="E2174" s="9"/>
      <c r="F2174" s="9"/>
      <c r="G2174" s="10">
        <v>45145</v>
      </c>
      <c r="H2174" s="9" t="s">
        <v>17615</v>
      </c>
    </row>
    <row r="2175" spans="1:8" x14ac:dyDescent="0.35">
      <c r="A2175" t="s">
        <v>26726</v>
      </c>
      <c r="B2175" t="s">
        <v>26727</v>
      </c>
      <c r="C2175" t="s">
        <v>40</v>
      </c>
      <c r="D2175" s="9"/>
      <c r="E2175" s="9"/>
      <c r="F2175" s="9"/>
      <c r="G2175" s="10">
        <v>45526</v>
      </c>
      <c r="H2175" s="9" t="s">
        <v>26728</v>
      </c>
    </row>
    <row r="2176" spans="1:8" x14ac:dyDescent="0.35">
      <c r="A2176" t="s">
        <v>26729</v>
      </c>
      <c r="B2176" t="s">
        <v>26730</v>
      </c>
      <c r="C2176" t="s">
        <v>26731</v>
      </c>
      <c r="D2176" s="9"/>
      <c r="E2176" s="9"/>
      <c r="F2176" s="9"/>
      <c r="G2176" s="10">
        <v>44869</v>
      </c>
      <c r="H2176" s="9" t="s">
        <v>26732</v>
      </c>
    </row>
    <row r="2177" spans="1:8" x14ac:dyDescent="0.35">
      <c r="A2177" t="s">
        <v>26733</v>
      </c>
      <c r="B2177" t="s">
        <v>26734</v>
      </c>
      <c r="C2177" t="s">
        <v>26735</v>
      </c>
      <c r="D2177" s="9"/>
      <c r="E2177" s="9"/>
      <c r="F2177" s="9"/>
      <c r="G2177" s="10">
        <v>45526</v>
      </c>
      <c r="H2177" s="9" t="s">
        <v>26736</v>
      </c>
    </row>
    <row r="2178" spans="1:8" x14ac:dyDescent="0.35">
      <c r="A2178" t="s">
        <v>26737</v>
      </c>
      <c r="B2178" t="s">
        <v>26738</v>
      </c>
      <c r="C2178" t="s">
        <v>26739</v>
      </c>
      <c r="D2178" s="9"/>
      <c r="E2178" s="9"/>
      <c r="F2178" s="9"/>
      <c r="G2178" s="10">
        <v>44917</v>
      </c>
      <c r="H2178" s="9" t="s">
        <v>26740</v>
      </c>
    </row>
    <row r="2179" spans="1:8" x14ac:dyDescent="0.35">
      <c r="A2179" t="s">
        <v>26741</v>
      </c>
      <c r="B2179" t="s">
        <v>26742</v>
      </c>
      <c r="C2179" t="s">
        <v>26743</v>
      </c>
      <c r="D2179" s="9"/>
      <c r="E2179" s="9"/>
      <c r="F2179" s="9"/>
      <c r="G2179" s="10">
        <v>45527</v>
      </c>
      <c r="H2179" s="9" t="s">
        <v>26744</v>
      </c>
    </row>
    <row r="2180" spans="1:8" x14ac:dyDescent="0.35">
      <c r="A2180" t="s">
        <v>26745</v>
      </c>
      <c r="B2180" t="s">
        <v>26746</v>
      </c>
      <c r="C2180" t="s">
        <v>26747</v>
      </c>
      <c r="D2180" s="9" t="s">
        <v>26748</v>
      </c>
      <c r="E2180" s="9">
        <v>45532</v>
      </c>
      <c r="F2180" s="9" t="s">
        <v>38</v>
      </c>
      <c r="G2180" s="10">
        <v>45162</v>
      </c>
      <c r="H2180" s="9" t="s">
        <v>26749</v>
      </c>
    </row>
    <row r="2181" spans="1:8" x14ac:dyDescent="0.35">
      <c r="A2181" t="s">
        <v>26750</v>
      </c>
      <c r="B2181" t="s">
        <v>26751</v>
      </c>
      <c r="C2181" t="s">
        <v>26752</v>
      </c>
      <c r="D2181" s="9"/>
      <c r="E2181" s="9"/>
      <c r="F2181" s="9"/>
      <c r="G2181" s="10">
        <v>44791</v>
      </c>
      <c r="H2181" s="9" t="s">
        <v>26753</v>
      </c>
    </row>
    <row r="2182" spans="1:8" x14ac:dyDescent="0.35">
      <c r="A2182" t="s">
        <v>26754</v>
      </c>
      <c r="B2182" t="s">
        <v>26755</v>
      </c>
      <c r="C2182" t="s">
        <v>26756</v>
      </c>
      <c r="D2182" s="9"/>
      <c r="E2182" s="9"/>
      <c r="F2182" s="9"/>
      <c r="G2182" s="10">
        <v>44774</v>
      </c>
      <c r="H2182" s="9" t="s">
        <v>26757</v>
      </c>
    </row>
    <row r="2183" spans="1:8" x14ac:dyDescent="0.35">
      <c r="A2183" t="s">
        <v>26758</v>
      </c>
      <c r="B2183" t="s">
        <v>26759</v>
      </c>
      <c r="C2183" t="s">
        <v>26760</v>
      </c>
      <c r="D2183" s="9" t="s">
        <v>26761</v>
      </c>
      <c r="E2183" s="9">
        <v>45611</v>
      </c>
      <c r="F2183" s="9" t="s">
        <v>38</v>
      </c>
      <c r="G2183" s="10">
        <v>45526</v>
      </c>
      <c r="H2183" s="9" t="s">
        <v>26762</v>
      </c>
    </row>
    <row r="2184" spans="1:8" x14ac:dyDescent="0.35">
      <c r="A2184" t="s">
        <v>26763</v>
      </c>
      <c r="B2184" t="s">
        <v>26764</v>
      </c>
      <c r="C2184" t="s">
        <v>26765</v>
      </c>
      <c r="D2184" s="9" t="s">
        <v>666</v>
      </c>
      <c r="E2184" s="9">
        <v>45260</v>
      </c>
      <c r="F2184" s="9" t="s">
        <v>38</v>
      </c>
      <c r="G2184" s="10">
        <v>45121</v>
      </c>
      <c r="H2184" s="9" t="s">
        <v>26766</v>
      </c>
    </row>
    <row r="2185" spans="1:8" x14ac:dyDescent="0.35">
      <c r="A2185" t="s">
        <v>26767</v>
      </c>
      <c r="B2185" t="s">
        <v>26768</v>
      </c>
      <c r="C2185" t="s">
        <v>26769</v>
      </c>
      <c r="D2185" s="9"/>
      <c r="E2185" s="9"/>
      <c r="F2185" s="9"/>
      <c r="G2185" s="10">
        <v>44942</v>
      </c>
      <c r="H2185" s="9" t="s">
        <v>26770</v>
      </c>
    </row>
    <row r="2186" spans="1:8" x14ac:dyDescent="0.35">
      <c r="A2186" t="s">
        <v>26771</v>
      </c>
      <c r="B2186" t="s">
        <v>26772</v>
      </c>
      <c r="C2186" t="s">
        <v>26773</v>
      </c>
      <c r="D2186" s="9"/>
      <c r="E2186" s="9"/>
      <c r="F2186" s="9"/>
      <c r="G2186" s="10">
        <v>45151</v>
      </c>
      <c r="H2186" s="9" t="s">
        <v>26774</v>
      </c>
    </row>
    <row r="2187" spans="1:8" x14ac:dyDescent="0.35">
      <c r="A2187" t="s">
        <v>26775</v>
      </c>
      <c r="B2187" t="s">
        <v>26776</v>
      </c>
      <c r="C2187" t="s">
        <v>26777</v>
      </c>
      <c r="D2187" s="9"/>
      <c r="E2187" s="9"/>
      <c r="F2187" s="9"/>
      <c r="G2187" s="10">
        <v>44777</v>
      </c>
      <c r="H2187" s="9" t="s">
        <v>26778</v>
      </c>
    </row>
    <row r="2188" spans="1:8" x14ac:dyDescent="0.35">
      <c r="A2188" t="s">
        <v>26779</v>
      </c>
      <c r="B2188" t="s">
        <v>26780</v>
      </c>
      <c r="C2188" t="s">
        <v>26781</v>
      </c>
      <c r="D2188" s="9"/>
      <c r="E2188" s="9"/>
      <c r="F2188" s="9"/>
      <c r="G2188" s="10">
        <v>45527</v>
      </c>
      <c r="H2188" s="9" t="s">
        <v>26782</v>
      </c>
    </row>
    <row r="2189" spans="1:8" x14ac:dyDescent="0.35">
      <c r="A2189" t="s">
        <v>26783</v>
      </c>
      <c r="B2189" t="s">
        <v>26784</v>
      </c>
      <c r="C2189" t="s">
        <v>26785</v>
      </c>
      <c r="D2189" s="9" t="s">
        <v>20322</v>
      </c>
      <c r="E2189" s="9">
        <v>45587</v>
      </c>
      <c r="F2189" s="9" t="s">
        <v>38</v>
      </c>
      <c r="G2189" s="10">
        <v>44757</v>
      </c>
      <c r="H2189" s="9" t="s">
        <v>26786</v>
      </c>
    </row>
    <row r="2190" spans="1:8" x14ac:dyDescent="0.35">
      <c r="A2190" t="s">
        <v>26787</v>
      </c>
      <c r="B2190" t="s">
        <v>26788</v>
      </c>
      <c r="C2190" t="s">
        <v>26789</v>
      </c>
      <c r="D2190" s="9"/>
      <c r="E2190" s="9"/>
      <c r="F2190" s="9"/>
      <c r="G2190" s="10">
        <v>45526</v>
      </c>
      <c r="H2190" s="9" t="s">
        <v>26790</v>
      </c>
    </row>
    <row r="2191" spans="1:8" x14ac:dyDescent="0.35">
      <c r="A2191" t="s">
        <v>26791</v>
      </c>
      <c r="B2191" t="s">
        <v>26792</v>
      </c>
      <c r="C2191" t="s">
        <v>26793</v>
      </c>
      <c r="D2191" s="9"/>
      <c r="E2191" s="9"/>
      <c r="F2191" s="9"/>
      <c r="G2191" s="10">
        <v>45161</v>
      </c>
      <c r="H2191" s="9" t="s">
        <v>26794</v>
      </c>
    </row>
    <row r="2192" spans="1:8" x14ac:dyDescent="0.35">
      <c r="A2192" t="s">
        <v>26795</v>
      </c>
      <c r="B2192" t="s">
        <v>26796</v>
      </c>
      <c r="C2192" t="s">
        <v>26797</v>
      </c>
      <c r="D2192" s="9"/>
      <c r="E2192" s="9"/>
      <c r="F2192" s="9"/>
      <c r="G2192" s="10">
        <v>44791</v>
      </c>
      <c r="H2192" s="9" t="s">
        <v>26798</v>
      </c>
    </row>
    <row r="2193" spans="1:8" x14ac:dyDescent="0.35">
      <c r="A2193" t="s">
        <v>26799</v>
      </c>
      <c r="B2193" t="s">
        <v>26800</v>
      </c>
      <c r="C2193" t="s">
        <v>26801</v>
      </c>
      <c r="D2193" s="9"/>
      <c r="E2193" s="9"/>
      <c r="F2193" s="9"/>
      <c r="G2193" s="10">
        <v>44776</v>
      </c>
      <c r="H2193" s="9" t="s">
        <v>26802</v>
      </c>
    </row>
    <row r="2194" spans="1:8" x14ac:dyDescent="0.35">
      <c r="A2194" t="s">
        <v>26803</v>
      </c>
      <c r="B2194" t="s">
        <v>26804</v>
      </c>
      <c r="C2194" t="s">
        <v>26805</v>
      </c>
      <c r="D2194" s="9" t="s">
        <v>26806</v>
      </c>
      <c r="E2194" s="9">
        <v>45111</v>
      </c>
      <c r="F2194" s="9" t="s">
        <v>38</v>
      </c>
      <c r="G2194" s="10">
        <v>44893</v>
      </c>
      <c r="H2194" s="9" t="s">
        <v>26807</v>
      </c>
    </row>
    <row r="2195" spans="1:8" x14ac:dyDescent="0.35">
      <c r="A2195" t="s">
        <v>26808</v>
      </c>
      <c r="B2195" t="s">
        <v>26809</v>
      </c>
      <c r="C2195" t="s">
        <v>26810</v>
      </c>
      <c r="D2195" s="9"/>
      <c r="E2195" s="9"/>
      <c r="F2195" s="9"/>
      <c r="G2195" s="10">
        <v>45526</v>
      </c>
      <c r="H2195" s="9" t="s">
        <v>26811</v>
      </c>
    </row>
    <row r="2196" spans="1:8" x14ac:dyDescent="0.35">
      <c r="A2196" t="s">
        <v>26812</v>
      </c>
      <c r="B2196" t="s">
        <v>26813</v>
      </c>
      <c r="C2196" t="s">
        <v>26814</v>
      </c>
      <c r="D2196" s="9"/>
      <c r="E2196" s="9"/>
      <c r="F2196" s="9"/>
      <c r="G2196" s="10">
        <v>45526</v>
      </c>
      <c r="H2196" s="9" t="s">
        <v>16295</v>
      </c>
    </row>
    <row r="2197" spans="1:8" x14ac:dyDescent="0.35">
      <c r="A2197" t="s">
        <v>26815</v>
      </c>
      <c r="B2197" t="s">
        <v>26816</v>
      </c>
      <c r="C2197" t="s">
        <v>26817</v>
      </c>
      <c r="D2197" s="9"/>
      <c r="E2197" s="9"/>
      <c r="F2197" s="9"/>
      <c r="G2197" s="10">
        <v>45526</v>
      </c>
      <c r="H2197" s="9" t="s">
        <v>26818</v>
      </c>
    </row>
    <row r="2198" spans="1:8" x14ac:dyDescent="0.35">
      <c r="A2198" t="s">
        <v>26819</v>
      </c>
      <c r="B2198" t="s">
        <v>26820</v>
      </c>
      <c r="C2198" t="s">
        <v>26821</v>
      </c>
      <c r="D2198" s="9"/>
      <c r="E2198" s="9"/>
      <c r="F2198" s="9"/>
      <c r="G2198" s="10">
        <v>45526</v>
      </c>
      <c r="H2198" s="9" t="s">
        <v>26822</v>
      </c>
    </row>
    <row r="2199" spans="1:8" x14ac:dyDescent="0.35">
      <c r="A2199" t="s">
        <v>26823</v>
      </c>
      <c r="B2199" t="s">
        <v>26824</v>
      </c>
      <c r="C2199" t="s">
        <v>26825</v>
      </c>
      <c r="D2199" s="9"/>
      <c r="E2199" s="9"/>
      <c r="F2199" s="9"/>
      <c r="G2199" s="10">
        <v>45161</v>
      </c>
      <c r="H2199" s="9" t="s">
        <v>26826</v>
      </c>
    </row>
    <row r="2200" spans="1:8" x14ac:dyDescent="0.35">
      <c r="A2200" t="s">
        <v>26827</v>
      </c>
      <c r="B2200" t="s">
        <v>26828</v>
      </c>
      <c r="C2200" t="s">
        <v>26829</v>
      </c>
      <c r="D2200" s="9"/>
      <c r="E2200" s="9"/>
      <c r="F2200" s="9"/>
      <c r="G2200" s="10">
        <v>45527</v>
      </c>
      <c r="H2200" s="9" t="s">
        <v>26830</v>
      </c>
    </row>
    <row r="2201" spans="1:8" x14ac:dyDescent="0.35">
      <c r="A2201" t="s">
        <v>26831</v>
      </c>
      <c r="B2201" t="s">
        <v>26832</v>
      </c>
      <c r="C2201" t="s">
        <v>26805</v>
      </c>
      <c r="D2201" s="9" t="s">
        <v>26806</v>
      </c>
      <c r="E2201" s="9">
        <v>45111</v>
      </c>
      <c r="F2201" s="9" t="s">
        <v>38</v>
      </c>
      <c r="G2201" s="10">
        <v>44893</v>
      </c>
      <c r="H2201" s="9" t="s">
        <v>26833</v>
      </c>
    </row>
    <row r="2202" spans="1:8" x14ac:dyDescent="0.35">
      <c r="A2202" t="s">
        <v>26834</v>
      </c>
      <c r="B2202" t="s">
        <v>26835</v>
      </c>
      <c r="C2202" t="s">
        <v>26836</v>
      </c>
      <c r="D2202" s="9"/>
      <c r="E2202" s="9"/>
      <c r="F2202" s="9"/>
      <c r="G2202" s="10">
        <v>45526</v>
      </c>
      <c r="H2202" s="9" t="s">
        <v>26837</v>
      </c>
    </row>
    <row r="2203" spans="1:8" x14ac:dyDescent="0.35">
      <c r="A2203" t="s">
        <v>26838</v>
      </c>
      <c r="B2203" t="s">
        <v>26839</v>
      </c>
      <c r="C2203" t="s">
        <v>26840</v>
      </c>
      <c r="D2203" s="9"/>
      <c r="E2203" s="9"/>
      <c r="F2203" s="9"/>
      <c r="G2203" s="10">
        <v>44634</v>
      </c>
      <c r="H2203" s="9" t="s">
        <v>26841</v>
      </c>
    </row>
    <row r="2204" spans="1:8" x14ac:dyDescent="0.35">
      <c r="A2204" t="s">
        <v>26842</v>
      </c>
      <c r="B2204" t="s">
        <v>26843</v>
      </c>
      <c r="C2204" t="s">
        <v>26844</v>
      </c>
      <c r="D2204" s="9"/>
      <c r="E2204" s="9"/>
      <c r="F2204" s="9"/>
      <c r="G2204" s="10">
        <v>45527</v>
      </c>
      <c r="H2204" s="9" t="s">
        <v>26845</v>
      </c>
    </row>
    <row r="2205" spans="1:8" x14ac:dyDescent="0.35">
      <c r="A2205" t="s">
        <v>26846</v>
      </c>
      <c r="B2205" t="s">
        <v>26847</v>
      </c>
      <c r="C2205" t="s">
        <v>26848</v>
      </c>
      <c r="D2205" s="9"/>
      <c r="E2205" s="9"/>
      <c r="F2205" s="9"/>
      <c r="G2205" s="10">
        <v>45005</v>
      </c>
      <c r="H2205" s="9" t="s">
        <v>26849</v>
      </c>
    </row>
    <row r="2206" spans="1:8" x14ac:dyDescent="0.35">
      <c r="A2206" t="s">
        <v>26850</v>
      </c>
      <c r="B2206" t="s">
        <v>26851</v>
      </c>
      <c r="C2206" t="s">
        <v>26852</v>
      </c>
      <c r="D2206" s="9"/>
      <c r="E2206" s="9"/>
      <c r="F2206" s="9"/>
      <c r="G2206" s="10">
        <v>45499</v>
      </c>
      <c r="H2206" s="9" t="s">
        <v>26853</v>
      </c>
    </row>
    <row r="2207" spans="1:8" x14ac:dyDescent="0.35">
      <c r="A2207" t="s">
        <v>26854</v>
      </c>
      <c r="B2207" t="s">
        <v>26855</v>
      </c>
      <c r="C2207" t="s">
        <v>26856</v>
      </c>
      <c r="D2207" s="9"/>
      <c r="E2207" s="9"/>
      <c r="F2207" s="9"/>
      <c r="G2207" s="10">
        <v>45526</v>
      </c>
      <c r="H2207" s="9" t="s">
        <v>26857</v>
      </c>
    </row>
    <row r="2208" spans="1:8" x14ac:dyDescent="0.35">
      <c r="A2208" t="s">
        <v>26858</v>
      </c>
      <c r="B2208" t="s">
        <v>26859</v>
      </c>
      <c r="C2208" t="s">
        <v>26860</v>
      </c>
      <c r="D2208" s="9"/>
      <c r="E2208" s="9"/>
      <c r="F2208" s="9"/>
      <c r="G2208" s="10">
        <v>45147</v>
      </c>
      <c r="H2208" s="9" t="s">
        <v>26861</v>
      </c>
    </row>
    <row r="2209" spans="1:8" x14ac:dyDescent="0.35">
      <c r="A2209" t="s">
        <v>26862</v>
      </c>
      <c r="B2209" t="s">
        <v>26863</v>
      </c>
      <c r="C2209" t="s">
        <v>26864</v>
      </c>
      <c r="D2209" s="9" t="s">
        <v>20507</v>
      </c>
      <c r="E2209" s="9">
        <v>45743</v>
      </c>
      <c r="F2209" s="9" t="s">
        <v>38</v>
      </c>
      <c r="G2209" s="10">
        <v>44894</v>
      </c>
      <c r="H2209" s="9" t="s">
        <v>26865</v>
      </c>
    </row>
    <row r="2210" spans="1:8" x14ac:dyDescent="0.35">
      <c r="A2210" t="s">
        <v>26866</v>
      </c>
      <c r="B2210" t="s">
        <v>26867</v>
      </c>
      <c r="C2210" t="s">
        <v>26868</v>
      </c>
      <c r="D2210" s="9"/>
      <c r="E2210" s="9"/>
      <c r="F2210" s="9"/>
      <c r="G2210" s="10">
        <v>45526</v>
      </c>
      <c r="H2210" s="9" t="s">
        <v>26869</v>
      </c>
    </row>
    <row r="2211" spans="1:8" x14ac:dyDescent="0.35">
      <c r="A2211" t="s">
        <v>26870</v>
      </c>
      <c r="B2211" t="s">
        <v>26871</v>
      </c>
      <c r="C2211" t="s">
        <v>26872</v>
      </c>
      <c r="D2211" s="9"/>
      <c r="E2211" s="9"/>
      <c r="F2211" s="9"/>
      <c r="G2211" s="10">
        <v>45526</v>
      </c>
      <c r="H2211" s="9" t="s">
        <v>26873</v>
      </c>
    </row>
    <row r="2212" spans="1:8" x14ac:dyDescent="0.35">
      <c r="A2212" t="s">
        <v>26874</v>
      </c>
      <c r="B2212" t="s">
        <v>26875</v>
      </c>
      <c r="C2212" t="s">
        <v>26876</v>
      </c>
      <c r="D2212" s="9" t="s">
        <v>26877</v>
      </c>
      <c r="E2212" s="9">
        <v>45415</v>
      </c>
      <c r="F2212" s="9" t="s">
        <v>38</v>
      </c>
      <c r="G2212" s="10">
        <v>44889</v>
      </c>
      <c r="H2212" s="9" t="s">
        <v>26878</v>
      </c>
    </row>
    <row r="2213" spans="1:8" x14ac:dyDescent="0.35">
      <c r="A2213" t="s">
        <v>26879</v>
      </c>
      <c r="B2213" t="s">
        <v>26880</v>
      </c>
      <c r="C2213" t="s">
        <v>26881</v>
      </c>
      <c r="D2213" s="9"/>
      <c r="E2213" s="9"/>
      <c r="F2213" s="9"/>
      <c r="G2213" s="10">
        <v>45527</v>
      </c>
      <c r="H2213" s="9" t="s">
        <v>16826</v>
      </c>
    </row>
    <row r="2214" spans="1:8" x14ac:dyDescent="0.35">
      <c r="A2214" t="s">
        <v>26882</v>
      </c>
      <c r="B2214" t="s">
        <v>26883</v>
      </c>
      <c r="C2214" t="s">
        <v>26884</v>
      </c>
      <c r="D2214" s="9"/>
      <c r="E2214" s="9"/>
      <c r="F2214" s="9"/>
      <c r="G2214" s="10">
        <v>45527</v>
      </c>
      <c r="H2214" s="9" t="s">
        <v>26885</v>
      </c>
    </row>
    <row r="2215" spans="1:8" x14ac:dyDescent="0.35">
      <c r="A2215" t="s">
        <v>26886</v>
      </c>
      <c r="B2215" t="s">
        <v>26887</v>
      </c>
      <c r="C2215" t="s">
        <v>26888</v>
      </c>
      <c r="D2215" s="9"/>
      <c r="E2215" s="9"/>
      <c r="F2215" s="9"/>
      <c r="G2215" s="10">
        <v>45527</v>
      </c>
      <c r="H2215" s="9" t="s">
        <v>26889</v>
      </c>
    </row>
    <row r="2216" spans="1:8" x14ac:dyDescent="0.35">
      <c r="A2216" t="s">
        <v>26890</v>
      </c>
      <c r="B2216" t="s">
        <v>26891</v>
      </c>
      <c r="C2216" t="s">
        <v>26892</v>
      </c>
      <c r="D2216" s="9"/>
      <c r="E2216" s="9"/>
      <c r="F2216" s="9"/>
      <c r="G2216" s="10">
        <v>45527</v>
      </c>
      <c r="H2216" s="9" t="s">
        <v>26893</v>
      </c>
    </row>
    <row r="2217" spans="1:8" x14ac:dyDescent="0.35">
      <c r="A2217" t="s">
        <v>26894</v>
      </c>
      <c r="B2217" t="s">
        <v>26895</v>
      </c>
      <c r="C2217" t="s">
        <v>26896</v>
      </c>
      <c r="D2217" s="9"/>
      <c r="E2217" s="9"/>
      <c r="F2217" s="9"/>
      <c r="G2217" s="10">
        <v>45212</v>
      </c>
      <c r="H2217" s="9" t="s">
        <v>26897</v>
      </c>
    </row>
    <row r="2218" spans="1:8" x14ac:dyDescent="0.35">
      <c r="A2218" t="s">
        <v>26898</v>
      </c>
      <c r="B2218" t="s">
        <v>26899</v>
      </c>
      <c r="C2218" t="s">
        <v>26900</v>
      </c>
      <c r="D2218" s="9"/>
      <c r="E2218" s="9"/>
      <c r="F2218" s="9"/>
      <c r="G2218" s="10">
        <v>44907</v>
      </c>
      <c r="H2218" s="9" t="s">
        <v>26901</v>
      </c>
    </row>
    <row r="2219" spans="1:8" x14ac:dyDescent="0.35">
      <c r="A2219" t="s">
        <v>26902</v>
      </c>
      <c r="B2219" t="s">
        <v>26903</v>
      </c>
      <c r="C2219" t="s">
        <v>26904</v>
      </c>
      <c r="D2219" s="9" t="s">
        <v>26905</v>
      </c>
      <c r="E2219" s="9">
        <v>45547</v>
      </c>
      <c r="F2219" s="9" t="s">
        <v>38</v>
      </c>
      <c r="G2219" s="10">
        <v>44642</v>
      </c>
      <c r="H2219" s="9" t="s">
        <v>26906</v>
      </c>
    </row>
    <row r="2220" spans="1:8" x14ac:dyDescent="0.35">
      <c r="A2220" t="s">
        <v>26907</v>
      </c>
      <c r="B2220" t="s">
        <v>26908</v>
      </c>
      <c r="C2220" t="s">
        <v>26909</v>
      </c>
      <c r="D2220" s="9"/>
      <c r="E2220" s="9"/>
      <c r="F2220" s="9"/>
      <c r="G2220" s="10">
        <v>45526</v>
      </c>
      <c r="H2220" s="9" t="s">
        <v>26910</v>
      </c>
    </row>
    <row r="2221" spans="1:8" x14ac:dyDescent="0.35">
      <c r="A2221" t="s">
        <v>26911</v>
      </c>
      <c r="B2221" t="s">
        <v>26912</v>
      </c>
      <c r="C2221" t="s">
        <v>26913</v>
      </c>
      <c r="D2221" s="9"/>
      <c r="E2221" s="9"/>
      <c r="F2221" s="9"/>
      <c r="G2221" s="10">
        <v>45077</v>
      </c>
      <c r="H2221" s="9" t="s">
        <v>26914</v>
      </c>
    </row>
    <row r="2222" spans="1:8" x14ac:dyDescent="0.35">
      <c r="A2222" t="s">
        <v>26915</v>
      </c>
      <c r="B2222" t="s">
        <v>26916</v>
      </c>
      <c r="C2222" t="s">
        <v>26917</v>
      </c>
      <c r="D2222" s="9" t="s">
        <v>26918</v>
      </c>
      <c r="E2222" s="9">
        <v>45719</v>
      </c>
      <c r="F2222" s="9" t="s">
        <v>38</v>
      </c>
      <c r="G2222" s="10">
        <v>45527</v>
      </c>
      <c r="H2222" s="9" t="s">
        <v>26919</v>
      </c>
    </row>
    <row r="2223" spans="1:8" x14ac:dyDescent="0.35">
      <c r="A2223" t="s">
        <v>26920</v>
      </c>
      <c r="B2223" t="s">
        <v>26921</v>
      </c>
      <c r="C2223" t="s">
        <v>26922</v>
      </c>
      <c r="D2223" s="9"/>
      <c r="E2223" s="9"/>
      <c r="F2223" s="9"/>
      <c r="G2223" s="10">
        <v>45162</v>
      </c>
      <c r="H2223" s="9" t="s">
        <v>26923</v>
      </c>
    </row>
    <row r="2224" spans="1:8" x14ac:dyDescent="0.35">
      <c r="A2224" t="s">
        <v>26924</v>
      </c>
      <c r="B2224" t="s">
        <v>26925</v>
      </c>
      <c r="C2224" t="s">
        <v>26926</v>
      </c>
      <c r="D2224" s="9"/>
      <c r="E2224" s="9"/>
      <c r="F2224" s="9"/>
      <c r="G2224" s="10">
        <v>44763</v>
      </c>
      <c r="H2224" s="9" t="s">
        <v>26927</v>
      </c>
    </row>
    <row r="2225" spans="1:8" x14ac:dyDescent="0.35">
      <c r="A2225" t="s">
        <v>26928</v>
      </c>
      <c r="B2225" t="s">
        <v>26929</v>
      </c>
      <c r="C2225" t="s">
        <v>26930</v>
      </c>
      <c r="D2225" s="9"/>
      <c r="E2225" s="9"/>
      <c r="F2225" s="9"/>
      <c r="G2225" s="10">
        <v>44858</v>
      </c>
      <c r="H2225" s="9" t="s">
        <v>26931</v>
      </c>
    </row>
    <row r="2226" spans="1:8" x14ac:dyDescent="0.35">
      <c r="A2226" t="s">
        <v>26932</v>
      </c>
      <c r="B2226" t="s">
        <v>26933</v>
      </c>
      <c r="C2226" t="s">
        <v>26934</v>
      </c>
      <c r="D2226" s="9" t="s">
        <v>693</v>
      </c>
      <c r="E2226" s="9">
        <v>45321</v>
      </c>
      <c r="F2226" s="9" t="s">
        <v>38</v>
      </c>
      <c r="G2226" s="10">
        <v>44770</v>
      </c>
      <c r="H2226" s="9" t="s">
        <v>26935</v>
      </c>
    </row>
    <row r="2227" spans="1:8" x14ac:dyDescent="0.35">
      <c r="A2227" t="s">
        <v>26936</v>
      </c>
      <c r="B2227" t="s">
        <v>26937</v>
      </c>
      <c r="C2227" t="s">
        <v>26938</v>
      </c>
      <c r="D2227" s="9"/>
      <c r="E2227" s="9"/>
      <c r="F2227" s="9"/>
      <c r="G2227" s="10">
        <v>44890</v>
      </c>
      <c r="H2227" s="9" t="s">
        <v>26939</v>
      </c>
    </row>
    <row r="2228" spans="1:8" x14ac:dyDescent="0.35">
      <c r="A2228" t="s">
        <v>26940</v>
      </c>
      <c r="B2228" t="s">
        <v>26941</v>
      </c>
      <c r="C2228" t="s">
        <v>26942</v>
      </c>
      <c r="D2228" s="9"/>
      <c r="E2228" s="9"/>
      <c r="F2228" s="9"/>
      <c r="G2228" s="10">
        <v>45531</v>
      </c>
      <c r="H2228" s="9" t="s">
        <v>26943</v>
      </c>
    </row>
    <row r="2229" spans="1:8" x14ac:dyDescent="0.35">
      <c r="A2229" t="s">
        <v>26944</v>
      </c>
      <c r="B2229" t="s">
        <v>26945</v>
      </c>
      <c r="C2229" t="s">
        <v>26946</v>
      </c>
      <c r="D2229" s="9"/>
      <c r="E2229" s="9"/>
      <c r="F2229" s="9"/>
      <c r="G2229" s="10">
        <v>44736</v>
      </c>
      <c r="H2229" s="9" t="s">
        <v>26947</v>
      </c>
    </row>
    <row r="2230" spans="1:8" x14ac:dyDescent="0.35">
      <c r="A2230" t="s">
        <v>26948</v>
      </c>
      <c r="B2230" t="s">
        <v>26949</v>
      </c>
      <c r="C2230" t="s">
        <v>26950</v>
      </c>
      <c r="D2230" s="9"/>
      <c r="E2230" s="9"/>
      <c r="F2230" s="9"/>
      <c r="G2230" s="10">
        <v>45531</v>
      </c>
      <c r="H2230" s="9" t="s">
        <v>26951</v>
      </c>
    </row>
    <row r="2231" spans="1:8" x14ac:dyDescent="0.35">
      <c r="A2231" t="s">
        <v>26952</v>
      </c>
      <c r="B2231" t="s">
        <v>26953</v>
      </c>
      <c r="C2231" t="s">
        <v>26954</v>
      </c>
      <c r="D2231" s="9"/>
      <c r="E2231" s="9"/>
      <c r="F2231" s="9"/>
      <c r="G2231" s="10">
        <v>45490</v>
      </c>
      <c r="H2231" s="9" t="s">
        <v>26955</v>
      </c>
    </row>
    <row r="2232" spans="1:8" x14ac:dyDescent="0.35">
      <c r="A2232" t="s">
        <v>26956</v>
      </c>
      <c r="B2232" t="s">
        <v>26957</v>
      </c>
      <c r="C2232" t="s">
        <v>26958</v>
      </c>
      <c r="D2232" s="9"/>
      <c r="E2232" s="9"/>
      <c r="F2232" s="9"/>
      <c r="G2232" s="10">
        <v>45527</v>
      </c>
      <c r="H2232" s="9" t="s">
        <v>26959</v>
      </c>
    </row>
    <row r="2233" spans="1:8" x14ac:dyDescent="0.35">
      <c r="A2233" t="s">
        <v>26960</v>
      </c>
      <c r="B2233" t="s">
        <v>26961</v>
      </c>
      <c r="C2233" t="s">
        <v>26962</v>
      </c>
      <c r="D2233" s="9"/>
      <c r="E2233" s="9"/>
      <c r="F2233" s="9"/>
      <c r="G2233" s="10">
        <v>45528</v>
      </c>
      <c r="H2233" s="9" t="s">
        <v>26963</v>
      </c>
    </row>
    <row r="2234" spans="1:8" x14ac:dyDescent="0.35">
      <c r="A2234" t="s">
        <v>26964</v>
      </c>
      <c r="B2234" t="s">
        <v>26965</v>
      </c>
      <c r="C2234" t="s">
        <v>26966</v>
      </c>
      <c r="D2234" s="9"/>
      <c r="E2234" s="9"/>
      <c r="F2234" s="9"/>
      <c r="G2234" s="10">
        <v>45224</v>
      </c>
      <c r="H2234" s="9" t="s">
        <v>26967</v>
      </c>
    </row>
    <row r="2235" spans="1:8" x14ac:dyDescent="0.35">
      <c r="A2235" t="s">
        <v>26968</v>
      </c>
      <c r="B2235" t="s">
        <v>26969</v>
      </c>
      <c r="C2235" t="s">
        <v>26970</v>
      </c>
      <c r="D2235" s="9"/>
      <c r="E2235" s="9"/>
      <c r="F2235" s="9"/>
      <c r="G2235" s="10">
        <v>45405</v>
      </c>
      <c r="H2235" s="9" t="s">
        <v>26971</v>
      </c>
    </row>
    <row r="2236" spans="1:8" x14ac:dyDescent="0.35">
      <c r="A2236" t="s">
        <v>26972</v>
      </c>
      <c r="B2236" t="s">
        <v>26973</v>
      </c>
      <c r="C2236" t="s">
        <v>26974</v>
      </c>
      <c r="D2236" s="9"/>
      <c r="E2236" s="9"/>
      <c r="F2236" s="9"/>
      <c r="G2236" s="10">
        <v>45154</v>
      </c>
      <c r="H2236" s="9" t="s">
        <v>26975</v>
      </c>
    </row>
    <row r="2237" spans="1:8" x14ac:dyDescent="0.35">
      <c r="A2237" t="s">
        <v>26976</v>
      </c>
      <c r="B2237" t="s">
        <v>26977</v>
      </c>
      <c r="C2237" t="s">
        <v>26978</v>
      </c>
      <c r="D2237" s="9"/>
      <c r="E2237" s="9"/>
      <c r="F2237" s="9"/>
      <c r="G2237" s="10">
        <v>45530</v>
      </c>
      <c r="H2237" s="9" t="s">
        <v>26979</v>
      </c>
    </row>
    <row r="2238" spans="1:8" x14ac:dyDescent="0.35">
      <c r="A2238" t="s">
        <v>26980</v>
      </c>
      <c r="B2238" t="s">
        <v>26981</v>
      </c>
      <c r="C2238" t="s">
        <v>26982</v>
      </c>
      <c r="D2238" s="9" t="s">
        <v>26983</v>
      </c>
      <c r="E2238" s="9">
        <v>45145</v>
      </c>
      <c r="F2238" s="9" t="s">
        <v>38</v>
      </c>
      <c r="G2238" s="10">
        <v>45021</v>
      </c>
      <c r="H2238" s="9" t="s">
        <v>15980</v>
      </c>
    </row>
    <row r="2239" spans="1:8" x14ac:dyDescent="0.35">
      <c r="A2239" t="s">
        <v>26984</v>
      </c>
      <c r="B2239" t="s">
        <v>26985</v>
      </c>
      <c r="C2239" t="s">
        <v>26986</v>
      </c>
      <c r="D2239" s="9"/>
      <c r="E2239" s="9"/>
      <c r="F2239" s="9"/>
      <c r="G2239" s="10">
        <v>45155</v>
      </c>
      <c r="H2239" s="9" t="s">
        <v>26987</v>
      </c>
    </row>
    <row r="2240" spans="1:8" x14ac:dyDescent="0.35">
      <c r="A2240" t="s">
        <v>26988</v>
      </c>
      <c r="B2240" t="s">
        <v>26989</v>
      </c>
      <c r="C2240" t="s">
        <v>26990</v>
      </c>
      <c r="D2240" s="9"/>
      <c r="E2240" s="9"/>
      <c r="F2240" s="9"/>
      <c r="G2240" s="10">
        <v>45161</v>
      </c>
      <c r="H2240" s="9" t="s">
        <v>26991</v>
      </c>
    </row>
    <row r="2241" spans="1:8" x14ac:dyDescent="0.35">
      <c r="A2241" t="s">
        <v>26992</v>
      </c>
      <c r="B2241" t="s">
        <v>26993</v>
      </c>
      <c r="C2241" t="s">
        <v>26994</v>
      </c>
      <c r="D2241" s="9"/>
      <c r="E2241" s="9"/>
      <c r="F2241" s="9"/>
      <c r="G2241" s="10">
        <v>45153</v>
      </c>
      <c r="H2241" s="9" t="s">
        <v>26995</v>
      </c>
    </row>
    <row r="2242" spans="1:8" x14ac:dyDescent="0.35">
      <c r="A2242" t="s">
        <v>26996</v>
      </c>
      <c r="B2242" t="s">
        <v>26997</v>
      </c>
      <c r="C2242" t="s">
        <v>26998</v>
      </c>
      <c r="D2242" s="9"/>
      <c r="E2242" s="9"/>
      <c r="F2242" s="9"/>
      <c r="G2242" s="10">
        <v>45528</v>
      </c>
      <c r="H2242" s="9" t="s">
        <v>26999</v>
      </c>
    </row>
    <row r="2243" spans="1:8" x14ac:dyDescent="0.35">
      <c r="A2243" t="s">
        <v>27000</v>
      </c>
      <c r="B2243" t="s">
        <v>27001</v>
      </c>
      <c r="C2243" t="s">
        <v>27002</v>
      </c>
      <c r="D2243" s="9"/>
      <c r="E2243" s="9"/>
      <c r="F2243" s="9"/>
      <c r="G2243" s="10">
        <v>45530</v>
      </c>
      <c r="H2243" s="9" t="s">
        <v>27003</v>
      </c>
    </row>
    <row r="2244" spans="1:8" x14ac:dyDescent="0.35">
      <c r="A2244" t="s">
        <v>27004</v>
      </c>
      <c r="B2244" t="s">
        <v>27005</v>
      </c>
      <c r="C2244" t="s">
        <v>27006</v>
      </c>
      <c r="D2244" s="9"/>
      <c r="E2244" s="9"/>
      <c r="F2244" s="9"/>
      <c r="G2244" s="10">
        <v>45149</v>
      </c>
      <c r="H2244" s="9" t="s">
        <v>27007</v>
      </c>
    </row>
    <row r="2245" spans="1:8" x14ac:dyDescent="0.35">
      <c r="A2245" t="s">
        <v>27008</v>
      </c>
      <c r="B2245" t="s">
        <v>27009</v>
      </c>
      <c r="C2245" t="s">
        <v>27010</v>
      </c>
      <c r="D2245" s="9"/>
      <c r="E2245" s="9"/>
      <c r="F2245" s="9"/>
      <c r="G2245" s="10">
        <v>45531</v>
      </c>
      <c r="H2245" s="9" t="s">
        <v>27011</v>
      </c>
    </row>
    <row r="2246" spans="1:8" x14ac:dyDescent="0.35">
      <c r="A2246" t="s">
        <v>27012</v>
      </c>
      <c r="B2246" t="s">
        <v>27013</v>
      </c>
      <c r="C2246" t="s">
        <v>27014</v>
      </c>
      <c r="D2246" s="9"/>
      <c r="E2246" s="9"/>
      <c r="F2246" s="9"/>
      <c r="G2246" s="10">
        <v>45531</v>
      </c>
      <c r="H2246" s="9" t="s">
        <v>27015</v>
      </c>
    </row>
    <row r="2247" spans="1:8" x14ac:dyDescent="0.35">
      <c r="A2247" t="s">
        <v>27016</v>
      </c>
      <c r="B2247" t="s">
        <v>27017</v>
      </c>
      <c r="C2247" t="s">
        <v>27018</v>
      </c>
      <c r="D2247" s="9"/>
      <c r="E2247" s="9"/>
      <c r="F2247" s="9"/>
      <c r="G2247" s="10">
        <v>44860</v>
      </c>
      <c r="H2247" s="9" t="s">
        <v>17264</v>
      </c>
    </row>
    <row r="2248" spans="1:8" x14ac:dyDescent="0.35">
      <c r="A2248" t="s">
        <v>27019</v>
      </c>
      <c r="B2248" t="s">
        <v>27020</v>
      </c>
      <c r="C2248" t="s">
        <v>27021</v>
      </c>
      <c r="D2248" s="9"/>
      <c r="E2248" s="9"/>
      <c r="F2248" s="9"/>
      <c r="G2248" s="10">
        <v>45531</v>
      </c>
      <c r="H2248" s="9" t="s">
        <v>27022</v>
      </c>
    </row>
    <row r="2249" spans="1:8" x14ac:dyDescent="0.35">
      <c r="A2249" t="s">
        <v>27023</v>
      </c>
      <c r="B2249" t="s">
        <v>27024</v>
      </c>
      <c r="C2249" t="s">
        <v>27025</v>
      </c>
      <c r="D2249" s="9"/>
      <c r="E2249" s="9"/>
      <c r="F2249" s="9"/>
      <c r="G2249" s="10">
        <v>44784</v>
      </c>
      <c r="H2249" s="9" t="s">
        <v>27026</v>
      </c>
    </row>
    <row r="2250" spans="1:8" x14ac:dyDescent="0.35">
      <c r="A2250" t="s">
        <v>27027</v>
      </c>
      <c r="B2250" t="s">
        <v>27028</v>
      </c>
      <c r="C2250" t="s">
        <v>27029</v>
      </c>
      <c r="D2250" s="9"/>
      <c r="E2250" s="9"/>
      <c r="F2250" s="9"/>
      <c r="G2250" s="10">
        <v>45531</v>
      </c>
      <c r="H2250" s="9" t="s">
        <v>27030</v>
      </c>
    </row>
    <row r="2251" spans="1:8" x14ac:dyDescent="0.35">
      <c r="A2251" t="s">
        <v>27031</v>
      </c>
      <c r="B2251" t="s">
        <v>27032</v>
      </c>
      <c r="C2251" t="s">
        <v>27033</v>
      </c>
      <c r="D2251" s="9" t="s">
        <v>27034</v>
      </c>
      <c r="E2251" s="9">
        <v>45719</v>
      </c>
      <c r="F2251" s="9" t="s">
        <v>38</v>
      </c>
      <c r="G2251" s="10">
        <v>44762</v>
      </c>
      <c r="H2251" s="9" t="s">
        <v>20447</v>
      </c>
    </row>
    <row r="2252" spans="1:8" x14ac:dyDescent="0.35">
      <c r="A2252" t="s">
        <v>27035</v>
      </c>
      <c r="B2252" t="s">
        <v>27036</v>
      </c>
      <c r="C2252" t="s">
        <v>27037</v>
      </c>
      <c r="D2252" s="9"/>
      <c r="E2252" s="9"/>
      <c r="F2252" s="9"/>
      <c r="G2252" s="10">
        <v>45134</v>
      </c>
      <c r="H2252" s="9" t="s">
        <v>27038</v>
      </c>
    </row>
    <row r="2253" spans="1:8" x14ac:dyDescent="0.35">
      <c r="A2253" t="s">
        <v>27039</v>
      </c>
      <c r="B2253" t="s">
        <v>27040</v>
      </c>
      <c r="C2253" t="s">
        <v>27041</v>
      </c>
      <c r="D2253" s="9"/>
      <c r="E2253" s="9"/>
      <c r="F2253" s="9"/>
      <c r="G2253" s="10">
        <v>45139</v>
      </c>
      <c r="H2253" s="9" t="s">
        <v>27042</v>
      </c>
    </row>
    <row r="2254" spans="1:8" x14ac:dyDescent="0.35">
      <c r="A2254" t="s">
        <v>27043</v>
      </c>
      <c r="B2254" t="s">
        <v>27044</v>
      </c>
      <c r="C2254" t="s">
        <v>27045</v>
      </c>
      <c r="D2254" s="9" t="s">
        <v>27046</v>
      </c>
      <c r="E2254" s="9">
        <v>45594</v>
      </c>
      <c r="F2254" s="9" t="s">
        <v>38</v>
      </c>
      <c r="G2254" s="10">
        <v>45522</v>
      </c>
      <c r="H2254" s="9" t="s">
        <v>16092</v>
      </c>
    </row>
    <row r="2255" spans="1:8" x14ac:dyDescent="0.35">
      <c r="A2255" t="s">
        <v>27047</v>
      </c>
      <c r="B2255" t="s">
        <v>27048</v>
      </c>
      <c r="C2255" t="s">
        <v>27049</v>
      </c>
      <c r="D2255" s="9"/>
      <c r="E2255" s="9"/>
      <c r="F2255" s="9"/>
      <c r="G2255" s="10">
        <v>45211</v>
      </c>
      <c r="H2255" s="9" t="s">
        <v>27050</v>
      </c>
    </row>
    <row r="2256" spans="1:8" x14ac:dyDescent="0.35">
      <c r="A2256" t="s">
        <v>27051</v>
      </c>
      <c r="B2256" t="s">
        <v>27052</v>
      </c>
      <c r="C2256" t="s">
        <v>27053</v>
      </c>
      <c r="D2256" s="9"/>
      <c r="E2256" s="9"/>
      <c r="F2256" s="9"/>
      <c r="G2256" s="10">
        <v>45523</v>
      </c>
      <c r="H2256" s="9" t="s">
        <v>27054</v>
      </c>
    </row>
    <row r="2257" spans="1:8" x14ac:dyDescent="0.35">
      <c r="A2257" t="s">
        <v>27055</v>
      </c>
      <c r="B2257" t="s">
        <v>27056</v>
      </c>
      <c r="C2257" t="s">
        <v>27057</v>
      </c>
      <c r="D2257" s="9"/>
      <c r="E2257" s="9"/>
      <c r="F2257" s="9"/>
      <c r="G2257" s="10">
        <v>45152</v>
      </c>
      <c r="H2257" s="9" t="s">
        <v>27058</v>
      </c>
    </row>
    <row r="2258" spans="1:8" x14ac:dyDescent="0.35">
      <c r="A2258" t="s">
        <v>27059</v>
      </c>
      <c r="B2258" t="s">
        <v>27060</v>
      </c>
      <c r="C2258" t="s">
        <v>27061</v>
      </c>
      <c r="D2258" s="9"/>
      <c r="E2258" s="9"/>
      <c r="F2258" s="9"/>
      <c r="G2258" s="10">
        <v>44749</v>
      </c>
      <c r="H2258" s="9" t="s">
        <v>24084</v>
      </c>
    </row>
    <row r="2259" spans="1:8" x14ac:dyDescent="0.35">
      <c r="A2259" t="s">
        <v>27062</v>
      </c>
      <c r="B2259" t="s">
        <v>27063</v>
      </c>
      <c r="C2259" t="s">
        <v>27064</v>
      </c>
      <c r="D2259" s="9" t="s">
        <v>27065</v>
      </c>
      <c r="E2259" s="9">
        <v>45737</v>
      </c>
      <c r="F2259" s="9" t="s">
        <v>38</v>
      </c>
      <c r="G2259" s="10">
        <v>44949</v>
      </c>
      <c r="H2259" s="9" t="s">
        <v>27066</v>
      </c>
    </row>
    <row r="2260" spans="1:8" x14ac:dyDescent="0.35">
      <c r="A2260" t="s">
        <v>27067</v>
      </c>
      <c r="B2260" t="s">
        <v>27068</v>
      </c>
      <c r="C2260" t="s">
        <v>27069</v>
      </c>
      <c r="D2260" s="9" t="s">
        <v>46</v>
      </c>
      <c r="E2260" s="9">
        <v>45870</v>
      </c>
      <c r="F2260" s="9" t="s">
        <v>38</v>
      </c>
      <c r="G2260" s="10">
        <v>45523</v>
      </c>
      <c r="H2260" s="9" t="s">
        <v>27070</v>
      </c>
    </row>
    <row r="2261" spans="1:8" x14ac:dyDescent="0.35">
      <c r="A2261" t="s">
        <v>27071</v>
      </c>
      <c r="B2261" t="s">
        <v>27072</v>
      </c>
      <c r="C2261" t="s">
        <v>27073</v>
      </c>
      <c r="D2261" s="9" t="s">
        <v>17191</v>
      </c>
      <c r="E2261" s="9">
        <v>45538</v>
      </c>
      <c r="F2261" s="9" t="s">
        <v>38</v>
      </c>
      <c r="G2261" s="10">
        <v>45118</v>
      </c>
      <c r="H2261" s="9" t="s">
        <v>27074</v>
      </c>
    </row>
    <row r="2262" spans="1:8" x14ac:dyDescent="0.35">
      <c r="A2262" t="s">
        <v>27075</v>
      </c>
      <c r="B2262" t="s">
        <v>27076</v>
      </c>
      <c r="C2262" t="s">
        <v>27077</v>
      </c>
      <c r="D2262" s="9"/>
      <c r="E2262" s="9"/>
      <c r="F2262" s="9"/>
      <c r="G2262" s="10">
        <v>45531</v>
      </c>
      <c r="H2262" s="9" t="s">
        <v>27078</v>
      </c>
    </row>
    <row r="2263" spans="1:8" x14ac:dyDescent="0.35">
      <c r="A2263" t="s">
        <v>27079</v>
      </c>
      <c r="B2263" t="s">
        <v>27080</v>
      </c>
      <c r="C2263" t="s">
        <v>27081</v>
      </c>
      <c r="D2263" s="9"/>
      <c r="E2263" s="9"/>
      <c r="F2263" s="9"/>
      <c r="G2263" s="10">
        <v>45153</v>
      </c>
      <c r="H2263" s="9" t="s">
        <v>27082</v>
      </c>
    </row>
    <row r="2264" spans="1:8" x14ac:dyDescent="0.35">
      <c r="A2264" t="s">
        <v>27083</v>
      </c>
      <c r="B2264" t="s">
        <v>27084</v>
      </c>
      <c r="C2264" t="s">
        <v>27085</v>
      </c>
      <c r="D2264" s="9" t="s">
        <v>27086</v>
      </c>
      <c r="E2264" s="9">
        <v>45597</v>
      </c>
      <c r="F2264" s="9" t="s">
        <v>38</v>
      </c>
      <c r="G2264" s="10">
        <v>44642</v>
      </c>
      <c r="H2264" s="9" t="s">
        <v>27087</v>
      </c>
    </row>
    <row r="2265" spans="1:8" x14ac:dyDescent="0.35">
      <c r="A2265" t="s">
        <v>27088</v>
      </c>
      <c r="B2265" t="s">
        <v>27089</v>
      </c>
      <c r="C2265" t="s">
        <v>27090</v>
      </c>
      <c r="D2265" s="9"/>
      <c r="E2265" s="9"/>
      <c r="F2265" s="9"/>
      <c r="G2265" s="10">
        <v>45223</v>
      </c>
      <c r="H2265" s="9" t="s">
        <v>27091</v>
      </c>
    </row>
    <row r="2266" spans="1:8" x14ac:dyDescent="0.35">
      <c r="A2266" t="s">
        <v>27092</v>
      </c>
      <c r="B2266" t="s">
        <v>27093</v>
      </c>
      <c r="C2266" t="s">
        <v>27094</v>
      </c>
      <c r="D2266" s="9"/>
      <c r="E2266" s="9"/>
      <c r="F2266" s="9"/>
      <c r="G2266" s="10">
        <v>44796</v>
      </c>
      <c r="H2266" s="9" t="s">
        <v>27095</v>
      </c>
    </row>
    <row r="2267" spans="1:8" x14ac:dyDescent="0.35">
      <c r="A2267" t="s">
        <v>27096</v>
      </c>
      <c r="B2267" t="s">
        <v>27097</v>
      </c>
      <c r="C2267" t="s">
        <v>27098</v>
      </c>
      <c r="D2267" s="9"/>
      <c r="E2267" s="9"/>
      <c r="F2267" s="9"/>
      <c r="G2267" s="10">
        <v>44788</v>
      </c>
      <c r="H2267" s="9" t="s">
        <v>27099</v>
      </c>
    </row>
    <row r="2268" spans="1:8" x14ac:dyDescent="0.35">
      <c r="A2268" t="s">
        <v>27100</v>
      </c>
      <c r="B2268" t="s">
        <v>27101</v>
      </c>
      <c r="C2268" t="s">
        <v>27102</v>
      </c>
      <c r="D2268" s="9"/>
      <c r="E2268" s="9"/>
      <c r="F2268" s="9"/>
      <c r="G2268" s="10">
        <v>45532</v>
      </c>
      <c r="H2268" s="9" t="s">
        <v>27103</v>
      </c>
    </row>
    <row r="2269" spans="1:8" x14ac:dyDescent="0.35">
      <c r="A2269" t="s">
        <v>27104</v>
      </c>
      <c r="B2269" t="s">
        <v>27105</v>
      </c>
      <c r="C2269" t="s">
        <v>27106</v>
      </c>
      <c r="D2269" s="9"/>
      <c r="E2269" s="9"/>
      <c r="F2269" s="9"/>
      <c r="G2269" s="10">
        <v>44869</v>
      </c>
      <c r="H2269" s="9" t="s">
        <v>27107</v>
      </c>
    </row>
    <row r="2270" spans="1:8" x14ac:dyDescent="0.35">
      <c r="A2270" t="s">
        <v>27108</v>
      </c>
      <c r="B2270" t="s">
        <v>27109</v>
      </c>
      <c r="C2270" t="s">
        <v>27110</v>
      </c>
      <c r="D2270" s="9" t="s">
        <v>16723</v>
      </c>
      <c r="E2270" s="9">
        <v>44935</v>
      </c>
      <c r="F2270" s="9" t="s">
        <v>38</v>
      </c>
      <c r="G2270" s="10">
        <v>44613</v>
      </c>
      <c r="H2270" s="9" t="s">
        <v>27111</v>
      </c>
    </row>
    <row r="2271" spans="1:8" x14ac:dyDescent="0.35">
      <c r="A2271" t="s">
        <v>27112</v>
      </c>
      <c r="B2271" t="s">
        <v>27113</v>
      </c>
      <c r="C2271" t="s">
        <v>27114</v>
      </c>
      <c r="D2271" s="9"/>
      <c r="E2271" s="9"/>
      <c r="F2271" s="9"/>
      <c r="G2271" s="10">
        <v>44894</v>
      </c>
      <c r="H2271" s="9" t="s">
        <v>27115</v>
      </c>
    </row>
    <row r="2272" spans="1:8" x14ac:dyDescent="0.35">
      <c r="A2272" t="s">
        <v>27116</v>
      </c>
      <c r="B2272" t="s">
        <v>27117</v>
      </c>
      <c r="C2272" t="s">
        <v>27118</v>
      </c>
      <c r="D2272" s="9"/>
      <c r="E2272" s="9"/>
      <c r="F2272" s="9"/>
      <c r="G2272" s="10">
        <v>45272</v>
      </c>
      <c r="H2272" s="9" t="s">
        <v>19604</v>
      </c>
    </row>
    <row r="2273" spans="1:8" x14ac:dyDescent="0.35">
      <c r="A2273" t="s">
        <v>27119</v>
      </c>
      <c r="B2273" t="s">
        <v>27120</v>
      </c>
      <c r="C2273" t="s">
        <v>27121</v>
      </c>
      <c r="D2273" s="9"/>
      <c r="E2273" s="9"/>
      <c r="F2273" s="9"/>
      <c r="G2273" s="10">
        <v>45296</v>
      </c>
      <c r="H2273" s="9" t="s">
        <v>27122</v>
      </c>
    </row>
    <row r="2274" spans="1:8" x14ac:dyDescent="0.35">
      <c r="A2274" t="s">
        <v>27123</v>
      </c>
      <c r="B2274" t="s">
        <v>27124</v>
      </c>
      <c r="C2274" t="s">
        <v>27125</v>
      </c>
      <c r="D2274" s="9"/>
      <c r="E2274" s="9"/>
      <c r="F2274" s="9"/>
      <c r="G2274" s="10">
        <v>45173</v>
      </c>
      <c r="H2274" s="9" t="s">
        <v>27126</v>
      </c>
    </row>
    <row r="2275" spans="1:8" x14ac:dyDescent="0.35">
      <c r="A2275" t="s">
        <v>27127</v>
      </c>
      <c r="B2275" t="s">
        <v>27128</v>
      </c>
      <c r="C2275" t="s">
        <v>27129</v>
      </c>
      <c r="D2275" s="9"/>
      <c r="E2275" s="9"/>
      <c r="F2275" s="9"/>
      <c r="G2275" s="10">
        <v>45531</v>
      </c>
      <c r="H2275" s="9" t="s">
        <v>27130</v>
      </c>
    </row>
    <row r="2276" spans="1:8" x14ac:dyDescent="0.35">
      <c r="A2276" t="s">
        <v>27131</v>
      </c>
      <c r="B2276" t="s">
        <v>27132</v>
      </c>
      <c r="C2276" t="s">
        <v>27133</v>
      </c>
      <c r="D2276" s="9"/>
      <c r="E2276" s="9"/>
      <c r="F2276" s="9"/>
      <c r="G2276" s="10">
        <v>45531</v>
      </c>
      <c r="H2276" s="9" t="s">
        <v>17615</v>
      </c>
    </row>
    <row r="2277" spans="1:8" x14ac:dyDescent="0.35">
      <c r="A2277" t="s">
        <v>27134</v>
      </c>
      <c r="B2277" t="s">
        <v>27135</v>
      </c>
      <c r="C2277" t="s">
        <v>16211</v>
      </c>
      <c r="D2277" s="9" t="s">
        <v>16212</v>
      </c>
      <c r="E2277" s="9">
        <v>45335</v>
      </c>
      <c r="F2277" s="9" t="s">
        <v>38</v>
      </c>
      <c r="G2277" s="10">
        <v>44824</v>
      </c>
      <c r="H2277" s="9" t="s">
        <v>16213</v>
      </c>
    </row>
    <row r="2278" spans="1:8" x14ac:dyDescent="0.35">
      <c r="A2278" t="s">
        <v>27136</v>
      </c>
      <c r="B2278" t="s">
        <v>27137</v>
      </c>
      <c r="C2278" t="s">
        <v>27138</v>
      </c>
      <c r="D2278" s="9"/>
      <c r="E2278" s="9"/>
      <c r="F2278" s="9"/>
      <c r="G2278" s="10">
        <v>45269</v>
      </c>
      <c r="H2278" s="9" t="s">
        <v>27139</v>
      </c>
    </row>
    <row r="2279" spans="1:8" x14ac:dyDescent="0.35">
      <c r="A2279" t="s">
        <v>27140</v>
      </c>
      <c r="B2279" t="s">
        <v>27141</v>
      </c>
      <c r="C2279" t="s">
        <v>27142</v>
      </c>
      <c r="D2279" s="9"/>
      <c r="E2279" s="9"/>
      <c r="F2279" s="9"/>
      <c r="G2279" s="10">
        <v>45532</v>
      </c>
      <c r="H2279" s="9" t="s">
        <v>27143</v>
      </c>
    </row>
    <row r="2280" spans="1:8" x14ac:dyDescent="0.35">
      <c r="A2280" t="s">
        <v>27144</v>
      </c>
      <c r="B2280" t="s">
        <v>27145</v>
      </c>
      <c r="C2280" t="s">
        <v>27146</v>
      </c>
      <c r="D2280" s="9"/>
      <c r="E2280" s="9"/>
      <c r="F2280" s="9"/>
      <c r="G2280" s="10">
        <v>45532</v>
      </c>
      <c r="H2280" s="9" t="s">
        <v>27147</v>
      </c>
    </row>
    <row r="2281" spans="1:8" x14ac:dyDescent="0.35">
      <c r="A2281" t="s">
        <v>27148</v>
      </c>
      <c r="B2281" t="s">
        <v>27149</v>
      </c>
      <c r="C2281" t="s">
        <v>16257</v>
      </c>
      <c r="D2281" s="9" t="s">
        <v>27150</v>
      </c>
      <c r="E2281" s="9">
        <v>45793</v>
      </c>
      <c r="F2281" s="9" t="s">
        <v>44</v>
      </c>
      <c r="G2281" s="10">
        <v>45531</v>
      </c>
      <c r="H2281" s="9" t="s">
        <v>16258</v>
      </c>
    </row>
    <row r="2282" spans="1:8" x14ac:dyDescent="0.35">
      <c r="A2282" t="s">
        <v>27151</v>
      </c>
      <c r="B2282" t="s">
        <v>27152</v>
      </c>
      <c r="C2282" t="s">
        <v>27153</v>
      </c>
      <c r="D2282" s="9"/>
      <c r="E2282" s="9"/>
      <c r="F2282" s="9"/>
      <c r="G2282" s="10">
        <v>45155</v>
      </c>
      <c r="H2282" s="9" t="s">
        <v>27154</v>
      </c>
    </row>
    <row r="2283" spans="1:8" x14ac:dyDescent="0.35">
      <c r="A2283" t="s">
        <v>27155</v>
      </c>
      <c r="B2283" t="s">
        <v>27156</v>
      </c>
      <c r="C2283" t="s">
        <v>27157</v>
      </c>
      <c r="D2283" s="9"/>
      <c r="E2283" s="9"/>
      <c r="F2283" s="9"/>
      <c r="G2283" s="10">
        <v>45531</v>
      </c>
      <c r="H2283" s="9" t="s">
        <v>27158</v>
      </c>
    </row>
    <row r="2284" spans="1:8" x14ac:dyDescent="0.35">
      <c r="A2284" t="s">
        <v>27159</v>
      </c>
      <c r="B2284" t="s">
        <v>27160</v>
      </c>
      <c r="C2284" t="s">
        <v>27161</v>
      </c>
      <c r="D2284" s="9"/>
      <c r="E2284" s="9"/>
      <c r="F2284" s="9"/>
      <c r="G2284" s="10">
        <v>45532</v>
      </c>
      <c r="H2284" s="9" t="s">
        <v>27162</v>
      </c>
    </row>
    <row r="2285" spans="1:8" x14ac:dyDescent="0.35">
      <c r="A2285" t="s">
        <v>27163</v>
      </c>
      <c r="B2285" t="s">
        <v>27164</v>
      </c>
      <c r="C2285" t="s">
        <v>27165</v>
      </c>
      <c r="D2285" s="9"/>
      <c r="E2285" s="9"/>
      <c r="F2285" s="9"/>
      <c r="G2285" s="10">
        <v>45162</v>
      </c>
      <c r="H2285" s="9" t="s">
        <v>27166</v>
      </c>
    </row>
    <row r="2286" spans="1:8" x14ac:dyDescent="0.35">
      <c r="A2286" t="s">
        <v>27167</v>
      </c>
      <c r="B2286" t="s">
        <v>27168</v>
      </c>
      <c r="C2286" t="s">
        <v>27169</v>
      </c>
      <c r="D2286" s="9"/>
      <c r="E2286" s="9"/>
      <c r="F2286" s="9"/>
      <c r="G2286" s="10">
        <v>45327</v>
      </c>
      <c r="H2286" s="9" t="s">
        <v>27170</v>
      </c>
    </row>
    <row r="2287" spans="1:8" x14ac:dyDescent="0.35">
      <c r="A2287" t="s">
        <v>27171</v>
      </c>
      <c r="B2287" t="s">
        <v>27172</v>
      </c>
      <c r="C2287" t="s">
        <v>27173</v>
      </c>
      <c r="D2287" s="9" t="s">
        <v>45</v>
      </c>
      <c r="E2287" s="9">
        <v>45751</v>
      </c>
      <c r="F2287" s="9" t="s">
        <v>38</v>
      </c>
      <c r="G2287" s="10">
        <v>45532</v>
      </c>
      <c r="H2287" s="9" t="s">
        <v>27174</v>
      </c>
    </row>
    <row r="2288" spans="1:8" x14ac:dyDescent="0.35">
      <c r="A2288" t="s">
        <v>27175</v>
      </c>
      <c r="B2288" t="s">
        <v>27176</v>
      </c>
      <c r="C2288" t="s">
        <v>27177</v>
      </c>
      <c r="D2288" s="9"/>
      <c r="E2288" s="9"/>
      <c r="F2288" s="9"/>
      <c r="G2288" s="10">
        <v>45159</v>
      </c>
      <c r="H2288" s="9" t="s">
        <v>27178</v>
      </c>
    </row>
    <row r="2289" spans="1:8" x14ac:dyDescent="0.35">
      <c r="A2289" t="s">
        <v>27179</v>
      </c>
      <c r="B2289" t="s">
        <v>27180</v>
      </c>
      <c r="C2289" t="s">
        <v>27181</v>
      </c>
      <c r="D2289" s="9"/>
      <c r="E2289" s="9"/>
      <c r="F2289" s="9"/>
      <c r="G2289" s="10">
        <v>45532</v>
      </c>
      <c r="H2289" s="9" t="s">
        <v>27182</v>
      </c>
    </row>
    <row r="2290" spans="1:8" x14ac:dyDescent="0.35">
      <c r="A2290" t="s">
        <v>27183</v>
      </c>
      <c r="B2290" t="s">
        <v>27184</v>
      </c>
      <c r="C2290" t="s">
        <v>27185</v>
      </c>
      <c r="D2290" s="9"/>
      <c r="E2290" s="9"/>
      <c r="F2290" s="9"/>
      <c r="G2290" s="10">
        <v>45199</v>
      </c>
      <c r="H2290" s="9" t="s">
        <v>27186</v>
      </c>
    </row>
    <row r="2291" spans="1:8" x14ac:dyDescent="0.35">
      <c r="A2291" t="s">
        <v>27187</v>
      </c>
      <c r="B2291" t="s">
        <v>27188</v>
      </c>
      <c r="C2291" t="s">
        <v>27189</v>
      </c>
      <c r="D2291" s="9"/>
      <c r="E2291" s="9"/>
      <c r="F2291" s="9"/>
      <c r="G2291" s="10">
        <v>44717</v>
      </c>
      <c r="H2291" s="9" t="s">
        <v>25235</v>
      </c>
    </row>
    <row r="2292" spans="1:8" x14ac:dyDescent="0.35">
      <c r="A2292" t="s">
        <v>27190</v>
      </c>
      <c r="B2292" t="s">
        <v>27191</v>
      </c>
      <c r="C2292" t="s">
        <v>27192</v>
      </c>
      <c r="D2292" s="9"/>
      <c r="E2292" s="9"/>
      <c r="F2292" s="9"/>
      <c r="G2292" s="10">
        <v>45532</v>
      </c>
      <c r="H2292" s="9" t="s">
        <v>27193</v>
      </c>
    </row>
    <row r="2293" spans="1:8" x14ac:dyDescent="0.35">
      <c r="A2293" t="s">
        <v>27194</v>
      </c>
      <c r="B2293" t="s">
        <v>27195</v>
      </c>
      <c r="C2293" t="s">
        <v>27196</v>
      </c>
      <c r="D2293" s="9"/>
      <c r="E2293" s="9"/>
      <c r="F2293" s="9"/>
      <c r="G2293" s="10">
        <v>45532</v>
      </c>
      <c r="H2293" s="9" t="s">
        <v>27197</v>
      </c>
    </row>
    <row r="2294" spans="1:8" x14ac:dyDescent="0.35">
      <c r="A2294" t="s">
        <v>27198</v>
      </c>
      <c r="B2294" t="s">
        <v>27199</v>
      </c>
      <c r="C2294" t="s">
        <v>27200</v>
      </c>
      <c r="D2294" s="9"/>
      <c r="E2294" s="9"/>
      <c r="F2294" s="9"/>
      <c r="G2294" s="10">
        <v>45532</v>
      </c>
      <c r="H2294" s="9" t="s">
        <v>27201</v>
      </c>
    </row>
    <row r="2295" spans="1:8" x14ac:dyDescent="0.35">
      <c r="A2295" t="s">
        <v>27202</v>
      </c>
      <c r="B2295" t="s">
        <v>27203</v>
      </c>
      <c r="C2295" t="s">
        <v>18086</v>
      </c>
      <c r="D2295" s="9" t="s">
        <v>629</v>
      </c>
      <c r="E2295" s="9">
        <v>45622</v>
      </c>
      <c r="F2295" s="9" t="s">
        <v>38</v>
      </c>
      <c r="G2295" s="10">
        <v>44942</v>
      </c>
      <c r="H2295" s="9" t="s">
        <v>18087</v>
      </c>
    </row>
    <row r="2296" spans="1:8" x14ac:dyDescent="0.35">
      <c r="A2296" t="s">
        <v>27204</v>
      </c>
      <c r="B2296" t="s">
        <v>27205</v>
      </c>
      <c r="C2296" t="s">
        <v>27206</v>
      </c>
      <c r="D2296" s="9"/>
      <c r="E2296" s="9"/>
      <c r="F2296" s="9"/>
      <c r="G2296" s="10">
        <v>45533</v>
      </c>
      <c r="H2296" s="9" t="s">
        <v>27207</v>
      </c>
    </row>
    <row r="2297" spans="1:8" x14ac:dyDescent="0.35">
      <c r="A2297" t="s">
        <v>27208</v>
      </c>
      <c r="B2297" t="s">
        <v>27209</v>
      </c>
      <c r="C2297" t="s">
        <v>27210</v>
      </c>
      <c r="D2297" s="9"/>
      <c r="E2297" s="9"/>
      <c r="F2297" s="9"/>
      <c r="G2297" s="10">
        <v>45153</v>
      </c>
      <c r="H2297" s="9" t="s">
        <v>27211</v>
      </c>
    </row>
    <row r="2298" spans="1:8" x14ac:dyDescent="0.35">
      <c r="A2298" t="s">
        <v>27212</v>
      </c>
      <c r="B2298" t="s">
        <v>27213</v>
      </c>
      <c r="C2298" t="s">
        <v>27214</v>
      </c>
      <c r="D2298" s="9"/>
      <c r="E2298" s="9"/>
      <c r="F2298" s="9"/>
      <c r="G2298" s="10">
        <v>45533</v>
      </c>
      <c r="H2298" s="9" t="s">
        <v>27215</v>
      </c>
    </row>
    <row r="2299" spans="1:8" x14ac:dyDescent="0.35">
      <c r="A2299" t="s">
        <v>27216</v>
      </c>
      <c r="B2299" t="s">
        <v>27217</v>
      </c>
      <c r="C2299" t="s">
        <v>27218</v>
      </c>
      <c r="D2299" s="9"/>
      <c r="E2299" s="9"/>
      <c r="F2299" s="9"/>
      <c r="G2299" s="10">
        <v>44964</v>
      </c>
      <c r="H2299" s="9" t="s">
        <v>27219</v>
      </c>
    </row>
    <row r="2300" spans="1:8" x14ac:dyDescent="0.35">
      <c r="A2300" t="s">
        <v>27220</v>
      </c>
      <c r="B2300" t="s">
        <v>27221</v>
      </c>
      <c r="C2300" t="s">
        <v>27222</v>
      </c>
      <c r="D2300" s="9"/>
      <c r="E2300" s="9"/>
      <c r="F2300" s="9"/>
      <c r="G2300" s="10">
        <v>44582</v>
      </c>
      <c r="H2300" s="9" t="s">
        <v>27223</v>
      </c>
    </row>
    <row r="2301" spans="1:8" x14ac:dyDescent="0.35">
      <c r="A2301" t="s">
        <v>27224</v>
      </c>
      <c r="B2301" t="s">
        <v>27225</v>
      </c>
      <c r="C2301" t="s">
        <v>27226</v>
      </c>
      <c r="D2301" s="9" t="s">
        <v>26409</v>
      </c>
      <c r="E2301" s="9">
        <v>45863</v>
      </c>
      <c r="F2301" s="9" t="s">
        <v>38</v>
      </c>
      <c r="G2301" s="10">
        <v>45169</v>
      </c>
      <c r="H2301" s="9" t="s">
        <v>27227</v>
      </c>
    </row>
    <row r="2302" spans="1:8" x14ac:dyDescent="0.35">
      <c r="A2302" t="s">
        <v>27228</v>
      </c>
      <c r="B2302" t="s">
        <v>27229</v>
      </c>
      <c r="C2302" t="s">
        <v>27230</v>
      </c>
      <c r="D2302" s="9"/>
      <c r="E2302" s="9"/>
      <c r="F2302" s="9"/>
      <c r="G2302" s="10">
        <v>45533</v>
      </c>
      <c r="H2302" s="9" t="s">
        <v>17615</v>
      </c>
    </row>
    <row r="2303" spans="1:8" x14ac:dyDescent="0.35">
      <c r="A2303" t="s">
        <v>27231</v>
      </c>
      <c r="B2303" t="s">
        <v>27232</v>
      </c>
      <c r="C2303" t="s">
        <v>27233</v>
      </c>
      <c r="D2303" s="9"/>
      <c r="E2303" s="9"/>
      <c r="F2303" s="9"/>
      <c r="G2303" s="10">
        <v>45533</v>
      </c>
      <c r="H2303" s="9" t="s">
        <v>27234</v>
      </c>
    </row>
    <row r="2304" spans="1:8" x14ac:dyDescent="0.35">
      <c r="A2304" t="s">
        <v>27235</v>
      </c>
      <c r="B2304" t="s">
        <v>27236</v>
      </c>
      <c r="C2304" t="s">
        <v>27237</v>
      </c>
      <c r="D2304" s="9"/>
      <c r="E2304" s="9"/>
      <c r="F2304" s="9"/>
      <c r="G2304" s="10">
        <v>45092</v>
      </c>
      <c r="H2304" s="9" t="s">
        <v>27238</v>
      </c>
    </row>
    <row r="2305" spans="1:8" x14ac:dyDescent="0.35">
      <c r="A2305" t="s">
        <v>27239</v>
      </c>
      <c r="B2305" t="s">
        <v>27240</v>
      </c>
      <c r="C2305" t="s">
        <v>27002</v>
      </c>
      <c r="D2305" s="9"/>
      <c r="E2305" s="9"/>
      <c r="F2305" s="9"/>
      <c r="G2305" s="10">
        <v>44953</v>
      </c>
      <c r="H2305" s="9" t="s">
        <v>27241</v>
      </c>
    </row>
    <row r="2306" spans="1:8" x14ac:dyDescent="0.35">
      <c r="A2306" t="s">
        <v>27242</v>
      </c>
      <c r="B2306" t="s">
        <v>27243</v>
      </c>
      <c r="C2306" t="s">
        <v>27244</v>
      </c>
      <c r="D2306" s="9"/>
      <c r="E2306" s="9"/>
      <c r="F2306" s="9"/>
      <c r="G2306" s="10">
        <v>45102</v>
      </c>
      <c r="H2306" s="9" t="s">
        <v>27245</v>
      </c>
    </row>
    <row r="2307" spans="1:8" x14ac:dyDescent="0.35">
      <c r="A2307" t="s">
        <v>27246</v>
      </c>
      <c r="B2307" t="s">
        <v>27247</v>
      </c>
      <c r="C2307" t="s">
        <v>27248</v>
      </c>
      <c r="D2307" s="9"/>
      <c r="E2307" s="9"/>
      <c r="F2307" s="9"/>
      <c r="G2307" s="10">
        <v>45533</v>
      </c>
      <c r="H2307" s="9" t="s">
        <v>27249</v>
      </c>
    </row>
    <row r="2308" spans="1:8" x14ac:dyDescent="0.35">
      <c r="A2308" t="s">
        <v>27250</v>
      </c>
      <c r="B2308" t="s">
        <v>27251</v>
      </c>
      <c r="C2308" t="s">
        <v>27252</v>
      </c>
      <c r="D2308" s="9"/>
      <c r="E2308" s="9"/>
      <c r="F2308" s="9"/>
      <c r="G2308" s="10">
        <v>45388</v>
      </c>
      <c r="H2308" s="9" t="s">
        <v>27253</v>
      </c>
    </row>
    <row r="2309" spans="1:8" x14ac:dyDescent="0.35">
      <c r="A2309" t="s">
        <v>27254</v>
      </c>
      <c r="B2309" t="s">
        <v>27255</v>
      </c>
      <c r="C2309" t="s">
        <v>27256</v>
      </c>
      <c r="D2309" s="9"/>
      <c r="E2309" s="9"/>
      <c r="F2309" s="9"/>
      <c r="G2309" s="10">
        <v>45468</v>
      </c>
      <c r="H2309" s="9" t="s">
        <v>17712</v>
      </c>
    </row>
    <row r="2310" spans="1:8" x14ac:dyDescent="0.35">
      <c r="A2310" t="s">
        <v>27257</v>
      </c>
      <c r="B2310" t="s">
        <v>27258</v>
      </c>
      <c r="C2310" t="s">
        <v>27259</v>
      </c>
      <c r="D2310" s="9"/>
      <c r="E2310" s="9"/>
      <c r="F2310" s="9"/>
      <c r="G2310" s="10">
        <v>44831</v>
      </c>
      <c r="H2310" s="9" t="s">
        <v>27260</v>
      </c>
    </row>
    <row r="2311" spans="1:8" x14ac:dyDescent="0.35">
      <c r="A2311" t="s">
        <v>27261</v>
      </c>
      <c r="B2311" t="s">
        <v>27262</v>
      </c>
      <c r="C2311" t="s">
        <v>27263</v>
      </c>
      <c r="D2311" s="9"/>
      <c r="E2311" s="9"/>
      <c r="F2311" s="9"/>
      <c r="G2311" s="10">
        <v>45029</v>
      </c>
      <c r="H2311" s="9" t="s">
        <v>27264</v>
      </c>
    </row>
    <row r="2312" spans="1:8" x14ac:dyDescent="0.35">
      <c r="A2312" t="s">
        <v>27265</v>
      </c>
      <c r="B2312" t="s">
        <v>27266</v>
      </c>
      <c r="C2312" t="s">
        <v>27267</v>
      </c>
      <c r="D2312" s="9"/>
      <c r="E2312" s="9"/>
      <c r="F2312" s="9"/>
      <c r="G2312" s="10">
        <v>45030</v>
      </c>
      <c r="H2312" s="9" t="s">
        <v>27268</v>
      </c>
    </row>
    <row r="2313" spans="1:8" x14ac:dyDescent="0.35">
      <c r="A2313" t="s">
        <v>27269</v>
      </c>
      <c r="B2313" t="s">
        <v>27270</v>
      </c>
      <c r="C2313" t="s">
        <v>27271</v>
      </c>
      <c r="D2313" s="9"/>
      <c r="E2313" s="9"/>
      <c r="F2313" s="9"/>
      <c r="G2313" s="10">
        <v>44832</v>
      </c>
      <c r="H2313" s="9" t="s">
        <v>24951</v>
      </c>
    </row>
    <row r="2314" spans="1:8" x14ac:dyDescent="0.35">
      <c r="A2314" t="s">
        <v>27272</v>
      </c>
      <c r="B2314" t="s">
        <v>27273</v>
      </c>
      <c r="C2314" t="s">
        <v>27274</v>
      </c>
      <c r="D2314" s="9"/>
      <c r="E2314" s="9"/>
      <c r="F2314" s="9"/>
      <c r="G2314" s="10">
        <v>45054</v>
      </c>
      <c r="H2314" s="9" t="s">
        <v>27275</v>
      </c>
    </row>
    <row r="2315" spans="1:8" x14ac:dyDescent="0.35">
      <c r="A2315" t="s">
        <v>27276</v>
      </c>
      <c r="B2315" t="s">
        <v>27277</v>
      </c>
      <c r="C2315" t="s">
        <v>27278</v>
      </c>
      <c r="D2315" s="9"/>
      <c r="E2315" s="9"/>
      <c r="F2315" s="9"/>
      <c r="G2315" s="10">
        <v>44771</v>
      </c>
      <c r="H2315" s="9" t="s">
        <v>27279</v>
      </c>
    </row>
    <row r="2316" spans="1:8" x14ac:dyDescent="0.35">
      <c r="A2316" t="s">
        <v>27280</v>
      </c>
      <c r="B2316" t="s">
        <v>27281</v>
      </c>
      <c r="C2316" t="s">
        <v>27282</v>
      </c>
      <c r="D2316" s="9"/>
      <c r="E2316" s="9"/>
      <c r="F2316" s="9"/>
      <c r="G2316" s="10">
        <v>45464</v>
      </c>
      <c r="H2316" s="9" t="s">
        <v>27283</v>
      </c>
    </row>
    <row r="2317" spans="1:8" x14ac:dyDescent="0.35">
      <c r="A2317" t="s">
        <v>27284</v>
      </c>
      <c r="B2317" t="s">
        <v>27285</v>
      </c>
      <c r="C2317" t="s">
        <v>27286</v>
      </c>
      <c r="D2317" s="9"/>
      <c r="E2317" s="9"/>
      <c r="F2317" s="9"/>
      <c r="G2317" s="10">
        <v>44831</v>
      </c>
      <c r="H2317" s="9" t="s">
        <v>27287</v>
      </c>
    </row>
    <row r="2318" spans="1:8" x14ac:dyDescent="0.35">
      <c r="A2318" t="s">
        <v>27288</v>
      </c>
      <c r="B2318" t="s">
        <v>27289</v>
      </c>
      <c r="C2318" t="s">
        <v>27290</v>
      </c>
      <c r="D2318" s="9"/>
      <c r="E2318" s="9"/>
      <c r="F2318" s="9"/>
      <c r="G2318" s="10">
        <v>45464</v>
      </c>
      <c r="H2318" s="9" t="s">
        <v>27291</v>
      </c>
    </row>
    <row r="2319" spans="1:8" x14ac:dyDescent="0.35">
      <c r="A2319" t="s">
        <v>27292</v>
      </c>
      <c r="B2319" t="s">
        <v>27293</v>
      </c>
      <c r="C2319" t="s">
        <v>17949</v>
      </c>
      <c r="D2319" s="9"/>
      <c r="E2319" s="9"/>
      <c r="F2319" s="9"/>
      <c r="G2319" s="10">
        <v>44734</v>
      </c>
      <c r="H2319" s="9" t="s">
        <v>22016</v>
      </c>
    </row>
    <row r="2320" spans="1:8" x14ac:dyDescent="0.35">
      <c r="A2320" t="s">
        <v>27294</v>
      </c>
      <c r="B2320" t="s">
        <v>27295</v>
      </c>
      <c r="C2320" t="s">
        <v>27296</v>
      </c>
      <c r="D2320" s="9" t="s">
        <v>21440</v>
      </c>
      <c r="E2320" s="9">
        <v>45576</v>
      </c>
      <c r="F2320" s="9" t="s">
        <v>38</v>
      </c>
      <c r="G2320" s="10">
        <v>45076</v>
      </c>
      <c r="H2320" s="9" t="s">
        <v>27297</v>
      </c>
    </row>
    <row r="2321" spans="1:8" x14ac:dyDescent="0.35">
      <c r="A2321" t="s">
        <v>27298</v>
      </c>
      <c r="B2321" t="s">
        <v>27299</v>
      </c>
      <c r="C2321" t="s">
        <v>27300</v>
      </c>
      <c r="D2321" s="9"/>
      <c r="E2321" s="9"/>
      <c r="F2321" s="9"/>
      <c r="G2321" s="10">
        <v>44834</v>
      </c>
      <c r="H2321" s="9" t="s">
        <v>27301</v>
      </c>
    </row>
    <row r="2322" spans="1:8" x14ac:dyDescent="0.35">
      <c r="A2322" t="s">
        <v>27302</v>
      </c>
      <c r="B2322" t="s">
        <v>27303</v>
      </c>
      <c r="C2322" t="s">
        <v>27304</v>
      </c>
      <c r="D2322" s="9"/>
      <c r="E2322" s="9"/>
      <c r="F2322" s="9"/>
      <c r="G2322" s="10">
        <v>45464</v>
      </c>
      <c r="H2322" s="9" t="s">
        <v>26658</v>
      </c>
    </row>
    <row r="2323" spans="1:8" x14ac:dyDescent="0.35">
      <c r="A2323" t="s">
        <v>27305</v>
      </c>
      <c r="B2323" t="s">
        <v>27306</v>
      </c>
      <c r="C2323" t="s">
        <v>27307</v>
      </c>
      <c r="D2323" s="9"/>
      <c r="E2323" s="9"/>
      <c r="F2323" s="9"/>
      <c r="G2323" s="10">
        <v>45389</v>
      </c>
      <c r="H2323" s="9" t="s">
        <v>27308</v>
      </c>
    </row>
    <row r="2324" spans="1:8" x14ac:dyDescent="0.35">
      <c r="A2324" t="s">
        <v>27309</v>
      </c>
      <c r="B2324" t="s">
        <v>27310</v>
      </c>
      <c r="C2324" t="s">
        <v>27311</v>
      </c>
      <c r="D2324" s="9"/>
      <c r="E2324" s="9"/>
      <c r="F2324" s="9"/>
      <c r="G2324" s="10">
        <v>45464</v>
      </c>
      <c r="H2324" s="9" t="s">
        <v>27312</v>
      </c>
    </row>
    <row r="2325" spans="1:8" x14ac:dyDescent="0.35">
      <c r="A2325" t="s">
        <v>27313</v>
      </c>
      <c r="B2325" t="s">
        <v>27314</v>
      </c>
      <c r="C2325" t="s">
        <v>27315</v>
      </c>
      <c r="D2325" s="9"/>
      <c r="E2325" s="9"/>
      <c r="F2325" s="9"/>
      <c r="G2325" s="10">
        <v>44887</v>
      </c>
      <c r="H2325" s="9" t="s">
        <v>27316</v>
      </c>
    </row>
    <row r="2326" spans="1:8" x14ac:dyDescent="0.35">
      <c r="A2326" t="s">
        <v>27317</v>
      </c>
      <c r="B2326" t="s">
        <v>27318</v>
      </c>
      <c r="C2326" t="s">
        <v>27319</v>
      </c>
      <c r="D2326" s="9" t="s">
        <v>16684</v>
      </c>
      <c r="E2326" s="9">
        <v>45646</v>
      </c>
      <c r="F2326" s="9" t="s">
        <v>38</v>
      </c>
      <c r="G2326" s="10">
        <v>45468</v>
      </c>
      <c r="H2326" s="9" t="s">
        <v>15923</v>
      </c>
    </row>
    <row r="2327" spans="1:8" x14ac:dyDescent="0.35">
      <c r="A2327" t="s">
        <v>27320</v>
      </c>
      <c r="B2327" t="s">
        <v>27321</v>
      </c>
      <c r="C2327" t="s">
        <v>27322</v>
      </c>
      <c r="D2327" s="9"/>
      <c r="E2327" s="9"/>
      <c r="F2327" s="9"/>
      <c r="G2327" s="10">
        <v>44749</v>
      </c>
      <c r="H2327" s="9" t="s">
        <v>27323</v>
      </c>
    </row>
    <row r="2328" spans="1:8" x14ac:dyDescent="0.35">
      <c r="A2328" t="s">
        <v>13117</v>
      </c>
      <c r="B2328" t="s">
        <v>3105</v>
      </c>
      <c r="C2328" t="s">
        <v>16399</v>
      </c>
      <c r="D2328" s="9"/>
      <c r="E2328" s="9"/>
      <c r="F2328" s="9"/>
      <c r="G2328" s="10">
        <v>45468</v>
      </c>
      <c r="H2328" s="9" t="s">
        <v>16400</v>
      </c>
    </row>
    <row r="2329" spans="1:8" x14ac:dyDescent="0.35">
      <c r="A2329" t="s">
        <v>27324</v>
      </c>
      <c r="B2329" t="s">
        <v>27325</v>
      </c>
      <c r="C2329" t="s">
        <v>27326</v>
      </c>
      <c r="D2329" s="9"/>
      <c r="E2329" s="9"/>
      <c r="F2329" s="9"/>
      <c r="G2329" s="10">
        <v>45468</v>
      </c>
      <c r="H2329" s="9" t="s">
        <v>27327</v>
      </c>
    </row>
    <row r="2330" spans="1:8" x14ac:dyDescent="0.35">
      <c r="A2330" t="s">
        <v>27328</v>
      </c>
      <c r="B2330" t="s">
        <v>27329</v>
      </c>
      <c r="C2330" t="s">
        <v>27330</v>
      </c>
      <c r="D2330" s="9"/>
      <c r="E2330" s="9"/>
      <c r="F2330" s="9"/>
      <c r="G2330" s="10">
        <v>45092</v>
      </c>
      <c r="H2330" s="9" t="s">
        <v>27331</v>
      </c>
    </row>
    <row r="2331" spans="1:8" x14ac:dyDescent="0.35">
      <c r="A2331" t="s">
        <v>27332</v>
      </c>
      <c r="B2331" t="s">
        <v>27333</v>
      </c>
      <c r="C2331" t="s">
        <v>27334</v>
      </c>
      <c r="D2331" s="9"/>
      <c r="E2331" s="9"/>
      <c r="F2331" s="9"/>
      <c r="G2331" s="10">
        <v>45030</v>
      </c>
      <c r="H2331" s="9" t="s">
        <v>27335</v>
      </c>
    </row>
    <row r="2332" spans="1:8" x14ac:dyDescent="0.35">
      <c r="A2332" t="s">
        <v>27336</v>
      </c>
      <c r="B2332" t="s">
        <v>27337</v>
      </c>
      <c r="C2332" t="s">
        <v>27338</v>
      </c>
      <c r="D2332" s="9"/>
      <c r="E2332" s="9"/>
      <c r="F2332" s="9"/>
      <c r="G2332" s="10">
        <v>44732</v>
      </c>
      <c r="H2332" s="9" t="s">
        <v>27339</v>
      </c>
    </row>
    <row r="2333" spans="1:8" x14ac:dyDescent="0.35">
      <c r="A2333" t="s">
        <v>27340</v>
      </c>
      <c r="B2333" t="s">
        <v>27341</v>
      </c>
      <c r="C2333" t="s">
        <v>27342</v>
      </c>
      <c r="D2333" s="9"/>
      <c r="E2333" s="9"/>
      <c r="F2333" s="9"/>
      <c r="G2333" s="10">
        <v>44844</v>
      </c>
      <c r="H2333" s="9" t="s">
        <v>27343</v>
      </c>
    </row>
    <row r="2334" spans="1:8" x14ac:dyDescent="0.35">
      <c r="A2334" t="s">
        <v>27344</v>
      </c>
      <c r="B2334" t="s">
        <v>27345</v>
      </c>
      <c r="C2334" t="s">
        <v>27346</v>
      </c>
      <c r="D2334" s="9"/>
      <c r="E2334" s="9"/>
      <c r="F2334" s="9"/>
      <c r="G2334" s="10">
        <v>45026</v>
      </c>
      <c r="H2334" s="9" t="s">
        <v>27347</v>
      </c>
    </row>
    <row r="2335" spans="1:8" x14ac:dyDescent="0.35">
      <c r="A2335" t="s">
        <v>27348</v>
      </c>
      <c r="B2335" t="s">
        <v>27349</v>
      </c>
      <c r="C2335" t="s">
        <v>27350</v>
      </c>
      <c r="D2335" s="9"/>
      <c r="E2335" s="9"/>
      <c r="F2335" s="9"/>
      <c r="G2335" s="10">
        <v>45092</v>
      </c>
      <c r="H2335" s="9" t="s">
        <v>27351</v>
      </c>
    </row>
    <row r="2336" spans="1:8" x14ac:dyDescent="0.35">
      <c r="A2336" t="s">
        <v>27352</v>
      </c>
      <c r="B2336" t="s">
        <v>27353</v>
      </c>
      <c r="C2336" t="s">
        <v>27354</v>
      </c>
      <c r="D2336" s="9" t="s">
        <v>15805</v>
      </c>
      <c r="E2336" s="9">
        <v>45202</v>
      </c>
      <c r="F2336" s="9" t="s">
        <v>38</v>
      </c>
      <c r="G2336" s="10">
        <v>45076</v>
      </c>
      <c r="H2336" s="9" t="s">
        <v>27355</v>
      </c>
    </row>
    <row r="2337" spans="1:8" x14ac:dyDescent="0.35">
      <c r="A2337" t="s">
        <v>27356</v>
      </c>
      <c r="B2337" t="s">
        <v>27357</v>
      </c>
      <c r="C2337" t="s">
        <v>27358</v>
      </c>
      <c r="D2337" s="9"/>
      <c r="E2337" s="9"/>
      <c r="F2337" s="9"/>
      <c r="G2337" s="10">
        <v>45076</v>
      </c>
      <c r="H2337" s="9" t="s">
        <v>27359</v>
      </c>
    </row>
    <row r="2338" spans="1:8" x14ac:dyDescent="0.35">
      <c r="A2338" t="s">
        <v>27360</v>
      </c>
      <c r="B2338" t="s">
        <v>27361</v>
      </c>
      <c r="C2338" t="s">
        <v>27362</v>
      </c>
      <c r="D2338" s="9"/>
      <c r="E2338" s="9"/>
      <c r="F2338" s="9"/>
      <c r="G2338" s="10">
        <v>44711</v>
      </c>
      <c r="H2338" s="9" t="s">
        <v>27363</v>
      </c>
    </row>
    <row r="2339" spans="1:8" x14ac:dyDescent="0.35">
      <c r="A2339" t="s">
        <v>27364</v>
      </c>
      <c r="B2339" t="s">
        <v>27365</v>
      </c>
      <c r="C2339" t="s">
        <v>27366</v>
      </c>
      <c r="D2339" s="9"/>
      <c r="E2339" s="9"/>
      <c r="F2339" s="9"/>
      <c r="G2339" s="10">
        <v>45076</v>
      </c>
      <c r="H2339" s="9" t="s">
        <v>27367</v>
      </c>
    </row>
    <row r="2340" spans="1:8" x14ac:dyDescent="0.35">
      <c r="A2340" t="s">
        <v>27368</v>
      </c>
      <c r="B2340" t="s">
        <v>27369</v>
      </c>
      <c r="C2340" t="s">
        <v>27370</v>
      </c>
      <c r="D2340" s="9" t="s">
        <v>46</v>
      </c>
      <c r="E2340" s="9">
        <v>45594</v>
      </c>
      <c r="F2340" s="9" t="s">
        <v>38</v>
      </c>
      <c r="G2340" s="10">
        <v>45093</v>
      </c>
      <c r="H2340" s="9" t="s">
        <v>27371</v>
      </c>
    </row>
    <row r="2341" spans="1:8" x14ac:dyDescent="0.35">
      <c r="A2341" t="s">
        <v>27372</v>
      </c>
      <c r="B2341" t="s">
        <v>27373</v>
      </c>
      <c r="C2341" t="s">
        <v>27374</v>
      </c>
      <c r="D2341" s="9" t="s">
        <v>27375</v>
      </c>
      <c r="E2341" s="9">
        <v>44876</v>
      </c>
      <c r="F2341" s="9" t="s">
        <v>38</v>
      </c>
      <c r="G2341" s="10">
        <v>44775</v>
      </c>
      <c r="H2341" s="9" t="s">
        <v>27376</v>
      </c>
    </row>
    <row r="2342" spans="1:8" x14ac:dyDescent="0.35">
      <c r="A2342" t="s">
        <v>27377</v>
      </c>
      <c r="B2342" t="s">
        <v>27378</v>
      </c>
      <c r="C2342" t="s">
        <v>27379</v>
      </c>
      <c r="D2342" s="9"/>
      <c r="E2342" s="9"/>
      <c r="F2342" s="9"/>
      <c r="G2342" s="10">
        <v>44769</v>
      </c>
      <c r="H2342" s="9" t="s">
        <v>27380</v>
      </c>
    </row>
    <row r="2343" spans="1:8" x14ac:dyDescent="0.35">
      <c r="A2343" t="s">
        <v>27381</v>
      </c>
      <c r="B2343" t="s">
        <v>27382</v>
      </c>
      <c r="C2343" t="s">
        <v>27383</v>
      </c>
      <c r="D2343" s="9"/>
      <c r="E2343" s="9"/>
      <c r="F2343" s="9"/>
      <c r="G2343" s="10">
        <v>45468</v>
      </c>
      <c r="H2343" s="9" t="s">
        <v>27384</v>
      </c>
    </row>
    <row r="2344" spans="1:8" x14ac:dyDescent="0.35">
      <c r="A2344" t="s">
        <v>27385</v>
      </c>
      <c r="B2344" t="s">
        <v>27386</v>
      </c>
      <c r="C2344" t="s">
        <v>27387</v>
      </c>
      <c r="D2344" s="9"/>
      <c r="E2344" s="9"/>
      <c r="F2344" s="9"/>
      <c r="G2344" s="10">
        <v>45152</v>
      </c>
      <c r="H2344" s="9" t="s">
        <v>27388</v>
      </c>
    </row>
    <row r="2345" spans="1:8" x14ac:dyDescent="0.35">
      <c r="A2345" t="s">
        <v>27389</v>
      </c>
      <c r="B2345" t="s">
        <v>27390</v>
      </c>
      <c r="C2345" t="s">
        <v>27391</v>
      </c>
      <c r="D2345" s="9" t="s">
        <v>17073</v>
      </c>
      <c r="E2345" s="9">
        <v>45870</v>
      </c>
      <c r="F2345" s="9" t="s">
        <v>38</v>
      </c>
      <c r="G2345" s="10">
        <v>45156</v>
      </c>
      <c r="H2345" s="9" t="s">
        <v>16852</v>
      </c>
    </row>
    <row r="2346" spans="1:8" x14ac:dyDescent="0.35">
      <c r="A2346" t="s">
        <v>27392</v>
      </c>
      <c r="B2346" t="s">
        <v>27393</v>
      </c>
      <c r="C2346" t="s">
        <v>27394</v>
      </c>
      <c r="D2346" s="9"/>
      <c r="E2346" s="9"/>
      <c r="F2346" s="9"/>
      <c r="G2346" s="10">
        <v>45534</v>
      </c>
      <c r="H2346" s="9" t="s">
        <v>27395</v>
      </c>
    </row>
    <row r="2347" spans="1:8" x14ac:dyDescent="0.35">
      <c r="A2347" t="s">
        <v>27396</v>
      </c>
      <c r="B2347" t="s">
        <v>27397</v>
      </c>
      <c r="C2347" t="s">
        <v>27398</v>
      </c>
      <c r="D2347" s="9" t="s">
        <v>638</v>
      </c>
      <c r="E2347" s="9">
        <v>45551</v>
      </c>
      <c r="F2347" s="9" t="s">
        <v>38</v>
      </c>
      <c r="G2347" s="10">
        <v>45216</v>
      </c>
      <c r="H2347" s="9" t="s">
        <v>27399</v>
      </c>
    </row>
    <row r="2348" spans="1:8" x14ac:dyDescent="0.35">
      <c r="A2348" t="s">
        <v>27400</v>
      </c>
      <c r="B2348" t="s">
        <v>27401</v>
      </c>
      <c r="C2348" t="s">
        <v>27402</v>
      </c>
      <c r="D2348" s="9"/>
      <c r="E2348" s="9"/>
      <c r="F2348" s="9"/>
      <c r="G2348" s="10">
        <v>45534</v>
      </c>
      <c r="H2348" s="9" t="s">
        <v>27403</v>
      </c>
    </row>
    <row r="2349" spans="1:8" x14ac:dyDescent="0.35">
      <c r="A2349" t="s">
        <v>27404</v>
      </c>
      <c r="B2349" t="s">
        <v>27405</v>
      </c>
      <c r="C2349" t="s">
        <v>27406</v>
      </c>
      <c r="D2349" s="9"/>
      <c r="E2349" s="9"/>
      <c r="F2349" s="9"/>
      <c r="G2349" s="10">
        <v>44948</v>
      </c>
      <c r="H2349" s="9" t="s">
        <v>27407</v>
      </c>
    </row>
    <row r="2350" spans="1:8" x14ac:dyDescent="0.35">
      <c r="A2350" t="s">
        <v>27408</v>
      </c>
      <c r="B2350" t="s">
        <v>27409</v>
      </c>
      <c r="C2350" t="s">
        <v>27410</v>
      </c>
      <c r="D2350" s="9"/>
      <c r="E2350" s="9"/>
      <c r="F2350" s="9"/>
      <c r="G2350" s="10">
        <v>44782</v>
      </c>
      <c r="H2350" s="9" t="s">
        <v>27411</v>
      </c>
    </row>
    <row r="2351" spans="1:8" x14ac:dyDescent="0.35">
      <c r="A2351" t="s">
        <v>27412</v>
      </c>
      <c r="B2351" t="s">
        <v>27413</v>
      </c>
      <c r="C2351" t="s">
        <v>27414</v>
      </c>
      <c r="D2351" s="9"/>
      <c r="E2351" s="9"/>
      <c r="F2351" s="9"/>
      <c r="G2351" s="10">
        <v>45534</v>
      </c>
      <c r="H2351" s="9" t="s">
        <v>27415</v>
      </c>
    </row>
    <row r="2352" spans="1:8" x14ac:dyDescent="0.35">
      <c r="A2352" t="s">
        <v>27416</v>
      </c>
      <c r="B2352" t="s">
        <v>27417</v>
      </c>
      <c r="C2352" t="s">
        <v>27418</v>
      </c>
      <c r="D2352" s="9"/>
      <c r="E2352" s="9"/>
      <c r="F2352" s="9"/>
      <c r="G2352" s="10">
        <v>45271</v>
      </c>
      <c r="H2352" s="9" t="s">
        <v>19213</v>
      </c>
    </row>
    <row r="2353" spans="1:8" x14ac:dyDescent="0.35">
      <c r="A2353" t="s">
        <v>27419</v>
      </c>
      <c r="B2353" t="s">
        <v>27420</v>
      </c>
      <c r="C2353" t="s">
        <v>27421</v>
      </c>
      <c r="D2353" s="9"/>
      <c r="E2353" s="9"/>
      <c r="F2353" s="9"/>
      <c r="G2353" s="10">
        <v>44876</v>
      </c>
      <c r="H2353" s="9" t="s">
        <v>27422</v>
      </c>
    </row>
    <row r="2354" spans="1:8" x14ac:dyDescent="0.35">
      <c r="A2354" t="s">
        <v>27423</v>
      </c>
      <c r="B2354" t="s">
        <v>27424</v>
      </c>
      <c r="C2354" t="s">
        <v>27425</v>
      </c>
      <c r="D2354" s="9" t="s">
        <v>16212</v>
      </c>
      <c r="E2354" s="9">
        <v>45631</v>
      </c>
      <c r="F2354" s="9" t="s">
        <v>38</v>
      </c>
      <c r="G2354" s="10">
        <v>45533</v>
      </c>
      <c r="H2354" s="9" t="s">
        <v>27426</v>
      </c>
    </row>
    <row r="2355" spans="1:8" x14ac:dyDescent="0.35">
      <c r="A2355" t="s">
        <v>27427</v>
      </c>
      <c r="B2355" t="s">
        <v>27428</v>
      </c>
      <c r="C2355" t="s">
        <v>27429</v>
      </c>
      <c r="D2355" s="9"/>
      <c r="E2355" s="9"/>
      <c r="F2355" s="9"/>
      <c r="G2355" s="10">
        <v>44897</v>
      </c>
      <c r="H2355" s="9" t="s">
        <v>27430</v>
      </c>
    </row>
    <row r="2356" spans="1:8" x14ac:dyDescent="0.35">
      <c r="A2356" t="s">
        <v>27431</v>
      </c>
      <c r="B2356" t="s">
        <v>27432</v>
      </c>
      <c r="C2356" t="s">
        <v>27433</v>
      </c>
      <c r="D2356" s="9"/>
      <c r="E2356" s="9"/>
      <c r="F2356" s="9"/>
      <c r="G2356" s="10">
        <v>44804</v>
      </c>
      <c r="H2356" s="9" t="s">
        <v>27434</v>
      </c>
    </row>
    <row r="2357" spans="1:8" x14ac:dyDescent="0.35">
      <c r="A2357" t="s">
        <v>27435</v>
      </c>
      <c r="B2357" t="s">
        <v>27436</v>
      </c>
      <c r="C2357" t="s">
        <v>27437</v>
      </c>
      <c r="D2357" s="9"/>
      <c r="E2357" s="9"/>
      <c r="F2357" s="9"/>
      <c r="G2357" s="10">
        <v>44991</v>
      </c>
      <c r="H2357" s="9" t="s">
        <v>27438</v>
      </c>
    </row>
    <row r="2358" spans="1:8" x14ac:dyDescent="0.35">
      <c r="A2358" t="s">
        <v>27439</v>
      </c>
      <c r="B2358" t="s">
        <v>27440</v>
      </c>
      <c r="C2358" t="s">
        <v>27441</v>
      </c>
      <c r="D2358" s="9"/>
      <c r="E2358" s="9"/>
      <c r="F2358" s="9"/>
      <c r="G2358" s="10">
        <v>45534</v>
      </c>
      <c r="H2358" s="9" t="s">
        <v>27442</v>
      </c>
    </row>
    <row r="2359" spans="1:8" x14ac:dyDescent="0.35">
      <c r="A2359" t="s">
        <v>27443</v>
      </c>
      <c r="B2359" t="s">
        <v>27444</v>
      </c>
      <c r="C2359" t="s">
        <v>27445</v>
      </c>
      <c r="D2359" s="9"/>
      <c r="E2359" s="9"/>
      <c r="F2359" s="9"/>
      <c r="G2359" s="10">
        <v>45154</v>
      </c>
      <c r="H2359" s="9" t="s">
        <v>27446</v>
      </c>
    </row>
    <row r="2360" spans="1:8" x14ac:dyDescent="0.35">
      <c r="A2360" t="s">
        <v>27447</v>
      </c>
      <c r="B2360" t="s">
        <v>27448</v>
      </c>
      <c r="C2360" t="s">
        <v>27449</v>
      </c>
      <c r="D2360" s="9"/>
      <c r="E2360" s="9"/>
      <c r="F2360" s="9"/>
      <c r="G2360" s="10">
        <v>44894</v>
      </c>
      <c r="H2360" s="9" t="s">
        <v>27450</v>
      </c>
    </row>
    <row r="2361" spans="1:8" x14ac:dyDescent="0.35">
      <c r="A2361" t="s">
        <v>27451</v>
      </c>
      <c r="B2361" t="s">
        <v>27452</v>
      </c>
      <c r="C2361" t="s">
        <v>27453</v>
      </c>
      <c r="D2361" s="9"/>
      <c r="E2361" s="9"/>
      <c r="F2361" s="9"/>
      <c r="G2361" s="10">
        <v>44790</v>
      </c>
      <c r="H2361" s="9" t="s">
        <v>27454</v>
      </c>
    </row>
    <row r="2362" spans="1:8" x14ac:dyDescent="0.35">
      <c r="A2362" t="s">
        <v>27455</v>
      </c>
      <c r="B2362" t="s">
        <v>27456</v>
      </c>
      <c r="C2362" t="s">
        <v>27457</v>
      </c>
      <c r="D2362" s="9"/>
      <c r="E2362" s="9"/>
      <c r="F2362" s="9"/>
      <c r="G2362" s="10">
        <v>45140</v>
      </c>
      <c r="H2362" s="9" t="s">
        <v>27458</v>
      </c>
    </row>
    <row r="2363" spans="1:8" x14ac:dyDescent="0.35">
      <c r="A2363" t="s">
        <v>27459</v>
      </c>
      <c r="B2363" t="s">
        <v>27460</v>
      </c>
      <c r="C2363" t="s">
        <v>27461</v>
      </c>
      <c r="D2363" s="9"/>
      <c r="E2363" s="9"/>
      <c r="F2363" s="9"/>
      <c r="G2363" s="10">
        <v>44614</v>
      </c>
      <c r="H2363" s="9" t="s">
        <v>27462</v>
      </c>
    </row>
    <row r="2364" spans="1:8" x14ac:dyDescent="0.35">
      <c r="A2364" t="s">
        <v>27463</v>
      </c>
      <c r="B2364" t="s">
        <v>27464</v>
      </c>
      <c r="C2364" t="s">
        <v>16410</v>
      </c>
      <c r="D2364" s="9"/>
      <c r="E2364" s="9"/>
      <c r="F2364" s="9"/>
      <c r="G2364" s="10">
        <v>45110</v>
      </c>
      <c r="H2364" s="9" t="s">
        <v>27465</v>
      </c>
    </row>
    <row r="2365" spans="1:8" x14ac:dyDescent="0.35">
      <c r="A2365" t="s">
        <v>27466</v>
      </c>
      <c r="B2365" t="s">
        <v>27467</v>
      </c>
      <c r="C2365" t="s">
        <v>27468</v>
      </c>
      <c r="D2365" s="9"/>
      <c r="E2365" s="9"/>
      <c r="F2365" s="9"/>
      <c r="G2365" s="10">
        <v>44768</v>
      </c>
      <c r="H2365" s="9" t="s">
        <v>27469</v>
      </c>
    </row>
    <row r="2366" spans="1:8" x14ac:dyDescent="0.35">
      <c r="A2366" t="s">
        <v>27470</v>
      </c>
      <c r="B2366" t="s">
        <v>27471</v>
      </c>
      <c r="C2366" t="s">
        <v>27472</v>
      </c>
      <c r="D2366" s="9"/>
      <c r="E2366" s="9"/>
      <c r="F2366" s="9"/>
      <c r="G2366" s="10">
        <v>44667</v>
      </c>
      <c r="H2366" s="9" t="s">
        <v>27473</v>
      </c>
    </row>
    <row r="2367" spans="1:8" x14ac:dyDescent="0.35">
      <c r="A2367" t="s">
        <v>27474</v>
      </c>
      <c r="B2367" t="s">
        <v>27475</v>
      </c>
      <c r="C2367" t="s">
        <v>27476</v>
      </c>
      <c r="D2367" s="9"/>
      <c r="E2367" s="9"/>
      <c r="F2367" s="9"/>
      <c r="G2367" s="10">
        <v>45160</v>
      </c>
      <c r="H2367" s="9" t="s">
        <v>27477</v>
      </c>
    </row>
    <row r="2368" spans="1:8" x14ac:dyDescent="0.35">
      <c r="A2368" t="s">
        <v>27478</v>
      </c>
      <c r="B2368" t="s">
        <v>27479</v>
      </c>
      <c r="C2368" t="s">
        <v>27480</v>
      </c>
      <c r="D2368" s="9"/>
      <c r="E2368" s="9"/>
      <c r="F2368" s="9"/>
      <c r="G2368" s="10">
        <v>45533</v>
      </c>
      <c r="H2368" s="9" t="s">
        <v>27481</v>
      </c>
    </row>
    <row r="2369" spans="1:8" x14ac:dyDescent="0.35">
      <c r="A2369" t="s">
        <v>27482</v>
      </c>
      <c r="B2369" t="s">
        <v>27483</v>
      </c>
      <c r="C2369" t="s">
        <v>27484</v>
      </c>
      <c r="D2369" s="9"/>
      <c r="E2369" s="9"/>
      <c r="F2369" s="9"/>
      <c r="G2369" s="10">
        <v>44895</v>
      </c>
      <c r="H2369" s="9" t="s">
        <v>27485</v>
      </c>
    </row>
    <row r="2370" spans="1:8" x14ac:dyDescent="0.35">
      <c r="A2370" t="s">
        <v>27486</v>
      </c>
      <c r="B2370" t="s">
        <v>27487</v>
      </c>
      <c r="C2370" t="s">
        <v>27472</v>
      </c>
      <c r="D2370" s="9"/>
      <c r="E2370" s="9"/>
      <c r="F2370" s="9"/>
      <c r="G2370" s="10">
        <v>44901</v>
      </c>
      <c r="H2370" s="9" t="s">
        <v>27488</v>
      </c>
    </row>
    <row r="2371" spans="1:8" x14ac:dyDescent="0.35">
      <c r="A2371" t="s">
        <v>27489</v>
      </c>
      <c r="B2371" t="s">
        <v>27490</v>
      </c>
      <c r="C2371" t="s">
        <v>27491</v>
      </c>
      <c r="D2371" s="9"/>
      <c r="E2371" s="9"/>
      <c r="F2371" s="9"/>
      <c r="G2371" s="10">
        <v>44645</v>
      </c>
      <c r="H2371" s="9" t="s">
        <v>27492</v>
      </c>
    </row>
    <row r="2372" spans="1:8" x14ac:dyDescent="0.35">
      <c r="A2372" t="s">
        <v>27493</v>
      </c>
      <c r="B2372" t="s">
        <v>27494</v>
      </c>
      <c r="C2372" t="s">
        <v>27495</v>
      </c>
      <c r="D2372" s="9"/>
      <c r="E2372" s="9"/>
      <c r="F2372" s="9"/>
      <c r="G2372" s="10">
        <v>45162</v>
      </c>
      <c r="H2372" s="9" t="s">
        <v>27496</v>
      </c>
    </row>
    <row r="2373" spans="1:8" x14ac:dyDescent="0.35">
      <c r="A2373" t="s">
        <v>27497</v>
      </c>
      <c r="B2373" t="s">
        <v>27498</v>
      </c>
      <c r="C2373" t="s">
        <v>27499</v>
      </c>
      <c r="D2373" s="9" t="s">
        <v>16215</v>
      </c>
      <c r="E2373" s="9">
        <v>45141</v>
      </c>
      <c r="F2373" s="9" t="s">
        <v>38</v>
      </c>
      <c r="G2373" s="10">
        <v>44610</v>
      </c>
      <c r="H2373" s="9" t="s">
        <v>27500</v>
      </c>
    </row>
    <row r="2374" spans="1:8" x14ac:dyDescent="0.35">
      <c r="A2374" t="s">
        <v>27501</v>
      </c>
      <c r="B2374" t="s">
        <v>27502</v>
      </c>
      <c r="C2374" t="s">
        <v>27503</v>
      </c>
      <c r="D2374" s="9"/>
      <c r="E2374" s="9"/>
      <c r="F2374" s="9"/>
      <c r="G2374" s="10">
        <v>44649</v>
      </c>
      <c r="H2374" s="9" t="s">
        <v>27504</v>
      </c>
    </row>
    <row r="2375" spans="1:8" x14ac:dyDescent="0.35">
      <c r="A2375" t="s">
        <v>27505</v>
      </c>
      <c r="B2375" t="s">
        <v>27506</v>
      </c>
      <c r="C2375" t="s">
        <v>27507</v>
      </c>
      <c r="D2375" s="9"/>
      <c r="E2375" s="9"/>
      <c r="F2375" s="9"/>
      <c r="G2375" s="10">
        <v>45534</v>
      </c>
      <c r="H2375" s="9" t="s">
        <v>27508</v>
      </c>
    </row>
    <row r="2376" spans="1:8" x14ac:dyDescent="0.35">
      <c r="A2376" t="s">
        <v>27509</v>
      </c>
      <c r="B2376" t="s">
        <v>27510</v>
      </c>
      <c r="C2376" t="s">
        <v>27511</v>
      </c>
      <c r="D2376" s="9"/>
      <c r="E2376" s="9"/>
      <c r="F2376" s="9"/>
      <c r="G2376" s="10">
        <v>45534</v>
      </c>
      <c r="H2376" s="9" t="s">
        <v>39</v>
      </c>
    </row>
    <row r="2377" spans="1:8" x14ac:dyDescent="0.35">
      <c r="A2377" t="s">
        <v>27512</v>
      </c>
      <c r="B2377" t="s">
        <v>27513</v>
      </c>
      <c r="C2377" t="s">
        <v>27514</v>
      </c>
      <c r="D2377" s="9"/>
      <c r="E2377" s="9"/>
      <c r="F2377" s="9"/>
      <c r="G2377" s="10">
        <v>45534</v>
      </c>
      <c r="H2377" s="9" t="s">
        <v>27515</v>
      </c>
    </row>
    <row r="2378" spans="1:8" x14ac:dyDescent="0.35">
      <c r="A2378" t="s">
        <v>27516</v>
      </c>
      <c r="B2378" t="s">
        <v>27517</v>
      </c>
      <c r="C2378" t="s">
        <v>27410</v>
      </c>
      <c r="D2378" s="9" t="s">
        <v>27518</v>
      </c>
      <c r="E2378" s="9">
        <v>45737</v>
      </c>
      <c r="F2378" s="9" t="s">
        <v>38</v>
      </c>
      <c r="G2378" s="10">
        <v>44784</v>
      </c>
      <c r="H2378" s="9" t="s">
        <v>27411</v>
      </c>
    </row>
    <row r="2379" spans="1:8" x14ac:dyDescent="0.35">
      <c r="A2379" t="s">
        <v>27519</v>
      </c>
      <c r="B2379" t="s">
        <v>27520</v>
      </c>
      <c r="C2379" t="s">
        <v>27521</v>
      </c>
      <c r="D2379" s="9"/>
      <c r="E2379" s="9"/>
      <c r="F2379" s="9"/>
      <c r="G2379" s="10">
        <v>45327</v>
      </c>
      <c r="H2379" s="9" t="s">
        <v>27522</v>
      </c>
    </row>
    <row r="2380" spans="1:8" x14ac:dyDescent="0.35">
      <c r="A2380" t="s">
        <v>27523</v>
      </c>
      <c r="B2380" t="s">
        <v>27524</v>
      </c>
      <c r="C2380" t="s">
        <v>27525</v>
      </c>
      <c r="D2380" s="9"/>
      <c r="E2380" s="9"/>
      <c r="F2380" s="9"/>
      <c r="G2380" s="10">
        <v>44894</v>
      </c>
      <c r="H2380" s="9" t="s">
        <v>27526</v>
      </c>
    </row>
    <row r="2381" spans="1:8" x14ac:dyDescent="0.35">
      <c r="A2381" t="s">
        <v>27527</v>
      </c>
      <c r="B2381" t="s">
        <v>27528</v>
      </c>
      <c r="C2381" t="s">
        <v>27529</v>
      </c>
      <c r="D2381" s="9"/>
      <c r="E2381" s="9"/>
      <c r="F2381" s="9"/>
      <c r="G2381" s="10">
        <v>44790</v>
      </c>
      <c r="H2381" s="9" t="s">
        <v>27530</v>
      </c>
    </row>
    <row r="2382" spans="1:8" x14ac:dyDescent="0.35">
      <c r="A2382" t="s">
        <v>27531</v>
      </c>
      <c r="B2382" t="s">
        <v>27532</v>
      </c>
      <c r="C2382" t="s">
        <v>27533</v>
      </c>
      <c r="D2382" s="9"/>
      <c r="E2382" s="9"/>
      <c r="F2382" s="9"/>
      <c r="G2382" s="10">
        <v>45533</v>
      </c>
      <c r="H2382" s="9" t="s">
        <v>27534</v>
      </c>
    </row>
    <row r="2383" spans="1:8" x14ac:dyDescent="0.35">
      <c r="A2383" t="s">
        <v>27535</v>
      </c>
      <c r="B2383" t="s">
        <v>27536</v>
      </c>
      <c r="C2383" t="s">
        <v>27537</v>
      </c>
      <c r="D2383" s="9"/>
      <c r="E2383" s="9"/>
      <c r="F2383" s="9"/>
      <c r="G2383" s="10">
        <v>45155</v>
      </c>
      <c r="H2383" s="9" t="s">
        <v>27538</v>
      </c>
    </row>
    <row r="2384" spans="1:8" x14ac:dyDescent="0.35">
      <c r="A2384" t="s">
        <v>27539</v>
      </c>
      <c r="B2384" t="s">
        <v>27540</v>
      </c>
      <c r="C2384" t="s">
        <v>27541</v>
      </c>
      <c r="D2384" s="9"/>
      <c r="E2384" s="9"/>
      <c r="F2384" s="9"/>
      <c r="G2384" s="10">
        <v>45202</v>
      </c>
      <c r="H2384" s="9" t="s">
        <v>27500</v>
      </c>
    </row>
    <row r="2385" spans="1:8" x14ac:dyDescent="0.35">
      <c r="A2385" t="s">
        <v>27542</v>
      </c>
      <c r="B2385" t="s">
        <v>27543</v>
      </c>
      <c r="C2385" t="s">
        <v>27410</v>
      </c>
      <c r="D2385" s="9"/>
      <c r="E2385" s="9"/>
      <c r="F2385" s="9"/>
      <c r="G2385" s="10">
        <v>44782</v>
      </c>
      <c r="H2385" s="9" t="s">
        <v>27411</v>
      </c>
    </row>
    <row r="2386" spans="1:8" x14ac:dyDescent="0.35">
      <c r="A2386" t="s">
        <v>27544</v>
      </c>
      <c r="B2386" t="s">
        <v>27545</v>
      </c>
      <c r="C2386" t="s">
        <v>27546</v>
      </c>
      <c r="D2386" s="9"/>
      <c r="E2386" s="9"/>
      <c r="F2386" s="9"/>
      <c r="G2386" s="10">
        <v>44790</v>
      </c>
      <c r="H2386" s="9" t="s">
        <v>27547</v>
      </c>
    </row>
    <row r="2387" spans="1:8" x14ac:dyDescent="0.35">
      <c r="A2387" t="s">
        <v>27548</v>
      </c>
      <c r="B2387" t="s">
        <v>27549</v>
      </c>
      <c r="C2387" t="s">
        <v>27550</v>
      </c>
      <c r="D2387" s="9"/>
      <c r="E2387" s="9"/>
      <c r="F2387" s="9"/>
      <c r="G2387" s="10">
        <v>44923</v>
      </c>
      <c r="H2387" s="9" t="s">
        <v>27551</v>
      </c>
    </row>
    <row r="2388" spans="1:8" x14ac:dyDescent="0.35">
      <c r="A2388" t="s">
        <v>27552</v>
      </c>
      <c r="B2388" t="s">
        <v>27553</v>
      </c>
      <c r="C2388" t="s">
        <v>27554</v>
      </c>
      <c r="D2388" s="9"/>
      <c r="E2388" s="9"/>
      <c r="F2388" s="9"/>
      <c r="G2388" s="10">
        <v>44767</v>
      </c>
      <c r="H2388" s="9" t="s">
        <v>27555</v>
      </c>
    </row>
    <row r="2389" spans="1:8" x14ac:dyDescent="0.35">
      <c r="A2389" t="s">
        <v>27556</v>
      </c>
      <c r="B2389" t="s">
        <v>27557</v>
      </c>
      <c r="C2389" t="s">
        <v>27558</v>
      </c>
      <c r="D2389" s="9"/>
      <c r="E2389" s="9"/>
      <c r="F2389" s="9"/>
      <c r="G2389" s="10">
        <v>45536</v>
      </c>
      <c r="H2389" s="9" t="s">
        <v>27559</v>
      </c>
    </row>
    <row r="2390" spans="1:8" x14ac:dyDescent="0.35">
      <c r="A2390" t="s">
        <v>27560</v>
      </c>
      <c r="B2390" t="s">
        <v>27561</v>
      </c>
      <c r="C2390" t="s">
        <v>27562</v>
      </c>
      <c r="D2390" s="9"/>
      <c r="E2390" s="9"/>
      <c r="F2390" s="9"/>
      <c r="G2390" s="10">
        <v>44889</v>
      </c>
      <c r="H2390" s="9" t="s">
        <v>27563</v>
      </c>
    </row>
    <row r="2391" spans="1:8" x14ac:dyDescent="0.35">
      <c r="A2391" t="s">
        <v>27564</v>
      </c>
      <c r="B2391" t="s">
        <v>27565</v>
      </c>
      <c r="C2391" t="s">
        <v>27566</v>
      </c>
      <c r="D2391" s="9"/>
      <c r="E2391" s="9"/>
      <c r="F2391" s="9"/>
      <c r="G2391" s="10">
        <v>45537</v>
      </c>
      <c r="H2391" s="9" t="s">
        <v>27567</v>
      </c>
    </row>
    <row r="2392" spans="1:8" x14ac:dyDescent="0.35">
      <c r="A2392" t="s">
        <v>27568</v>
      </c>
      <c r="B2392" t="s">
        <v>27569</v>
      </c>
      <c r="C2392" t="s">
        <v>27570</v>
      </c>
      <c r="D2392" s="9"/>
      <c r="E2392" s="9"/>
      <c r="F2392" s="9"/>
      <c r="G2392" s="10">
        <v>45537</v>
      </c>
      <c r="H2392" s="9" t="s">
        <v>27571</v>
      </c>
    </row>
    <row r="2393" spans="1:8" x14ac:dyDescent="0.35">
      <c r="A2393" t="s">
        <v>27572</v>
      </c>
      <c r="B2393" t="s">
        <v>27573</v>
      </c>
      <c r="C2393" t="s">
        <v>27574</v>
      </c>
      <c r="D2393" s="9"/>
      <c r="E2393" s="9"/>
      <c r="F2393" s="9"/>
      <c r="G2393" s="10">
        <v>45342</v>
      </c>
      <c r="H2393" s="9" t="s">
        <v>27575</v>
      </c>
    </row>
    <row r="2394" spans="1:8" x14ac:dyDescent="0.35">
      <c r="A2394" t="s">
        <v>27576</v>
      </c>
      <c r="B2394" t="s">
        <v>27577</v>
      </c>
      <c r="C2394" t="s">
        <v>27578</v>
      </c>
      <c r="D2394" s="9"/>
      <c r="E2394" s="9"/>
      <c r="F2394" s="9"/>
      <c r="G2394" s="10">
        <v>45211</v>
      </c>
      <c r="H2394" s="9" t="s">
        <v>27579</v>
      </c>
    </row>
    <row r="2395" spans="1:8" x14ac:dyDescent="0.35">
      <c r="A2395" t="s">
        <v>27580</v>
      </c>
      <c r="B2395" t="s">
        <v>27581</v>
      </c>
      <c r="C2395" t="s">
        <v>27582</v>
      </c>
      <c r="D2395" s="9"/>
      <c r="E2395" s="9"/>
      <c r="F2395" s="9"/>
      <c r="G2395" s="10">
        <v>44895</v>
      </c>
      <c r="H2395" s="9" t="s">
        <v>27583</v>
      </c>
    </row>
    <row r="2396" spans="1:8" x14ac:dyDescent="0.35">
      <c r="A2396" t="s">
        <v>27584</v>
      </c>
      <c r="B2396" t="s">
        <v>27585</v>
      </c>
      <c r="C2396" t="s">
        <v>27586</v>
      </c>
      <c r="D2396" s="9"/>
      <c r="E2396" s="9"/>
      <c r="F2396" s="9"/>
      <c r="G2396" s="10">
        <v>44970</v>
      </c>
      <c r="H2396" s="9" t="s">
        <v>27587</v>
      </c>
    </row>
    <row r="2397" spans="1:8" x14ac:dyDescent="0.35">
      <c r="A2397" t="s">
        <v>27588</v>
      </c>
      <c r="B2397" t="s">
        <v>27589</v>
      </c>
      <c r="C2397" t="s">
        <v>27590</v>
      </c>
      <c r="D2397" s="9"/>
      <c r="E2397" s="9"/>
      <c r="F2397" s="9"/>
      <c r="G2397" s="10">
        <v>45537</v>
      </c>
      <c r="H2397" s="9" t="s">
        <v>27591</v>
      </c>
    </row>
    <row r="2398" spans="1:8" x14ac:dyDescent="0.35">
      <c r="A2398" t="s">
        <v>27592</v>
      </c>
      <c r="B2398" t="s">
        <v>27593</v>
      </c>
      <c r="C2398" t="s">
        <v>27594</v>
      </c>
      <c r="D2398" s="9"/>
      <c r="E2398" s="9"/>
      <c r="F2398" s="9"/>
      <c r="G2398" s="10">
        <v>45146</v>
      </c>
      <c r="H2398" s="9" t="s">
        <v>27595</v>
      </c>
    </row>
    <row r="2399" spans="1:8" x14ac:dyDescent="0.35">
      <c r="A2399" t="s">
        <v>27596</v>
      </c>
      <c r="B2399" t="s">
        <v>27597</v>
      </c>
      <c r="C2399" t="s">
        <v>27598</v>
      </c>
      <c r="D2399" s="9"/>
      <c r="E2399" s="9"/>
      <c r="F2399" s="9"/>
      <c r="G2399" s="10">
        <v>45114</v>
      </c>
      <c r="H2399" s="9" t="s">
        <v>27599</v>
      </c>
    </row>
    <row r="2400" spans="1:8" x14ac:dyDescent="0.35">
      <c r="A2400" t="s">
        <v>27600</v>
      </c>
      <c r="B2400" t="s">
        <v>27601</v>
      </c>
      <c r="C2400" t="s">
        <v>27602</v>
      </c>
      <c r="D2400" s="9"/>
      <c r="E2400" s="9"/>
      <c r="F2400" s="9"/>
      <c r="G2400" s="10">
        <v>45160</v>
      </c>
      <c r="H2400" s="9" t="s">
        <v>27603</v>
      </c>
    </row>
    <row r="2401" spans="1:8" x14ac:dyDescent="0.35">
      <c r="A2401" t="s">
        <v>27604</v>
      </c>
      <c r="B2401" t="s">
        <v>27605</v>
      </c>
      <c r="C2401" t="s">
        <v>27606</v>
      </c>
      <c r="D2401" s="9"/>
      <c r="E2401" s="9"/>
      <c r="F2401" s="9"/>
      <c r="G2401" s="10">
        <v>44785</v>
      </c>
      <c r="H2401" s="9" t="s">
        <v>27607</v>
      </c>
    </row>
    <row r="2402" spans="1:8" x14ac:dyDescent="0.35">
      <c r="A2402" t="s">
        <v>27608</v>
      </c>
      <c r="B2402" t="s">
        <v>27609</v>
      </c>
      <c r="C2402" t="s">
        <v>27610</v>
      </c>
      <c r="D2402" s="9"/>
      <c r="E2402" s="9"/>
      <c r="F2402" s="9"/>
      <c r="G2402" s="10">
        <v>45537</v>
      </c>
      <c r="H2402" s="9" t="s">
        <v>27611</v>
      </c>
    </row>
    <row r="2403" spans="1:8" x14ac:dyDescent="0.35">
      <c r="A2403" t="s">
        <v>27612</v>
      </c>
      <c r="B2403" t="s">
        <v>27613</v>
      </c>
      <c r="C2403" t="s">
        <v>27614</v>
      </c>
      <c r="D2403" s="9"/>
      <c r="E2403" s="9"/>
      <c r="F2403" s="9"/>
      <c r="G2403" s="10">
        <v>45537</v>
      </c>
      <c r="H2403" s="9" t="s">
        <v>27615</v>
      </c>
    </row>
    <row r="2404" spans="1:8" x14ac:dyDescent="0.35">
      <c r="A2404" t="s">
        <v>27616</v>
      </c>
      <c r="B2404" t="s">
        <v>27617</v>
      </c>
      <c r="C2404" t="s">
        <v>27618</v>
      </c>
      <c r="D2404" s="9"/>
      <c r="E2404" s="9"/>
      <c r="F2404" s="9"/>
      <c r="G2404" s="10">
        <v>45537</v>
      </c>
      <c r="H2404" s="9" t="s">
        <v>27619</v>
      </c>
    </row>
    <row r="2405" spans="1:8" x14ac:dyDescent="0.35">
      <c r="A2405" t="s">
        <v>27620</v>
      </c>
      <c r="B2405" t="s">
        <v>27621</v>
      </c>
      <c r="C2405" t="s">
        <v>27622</v>
      </c>
      <c r="D2405" s="9"/>
      <c r="E2405" s="9"/>
      <c r="F2405" s="9"/>
      <c r="G2405" s="10">
        <v>45103</v>
      </c>
      <c r="H2405" s="9" t="s">
        <v>27623</v>
      </c>
    </row>
    <row r="2406" spans="1:8" x14ac:dyDescent="0.35">
      <c r="A2406" t="s">
        <v>27624</v>
      </c>
      <c r="B2406" t="s">
        <v>27625</v>
      </c>
      <c r="C2406" t="s">
        <v>27626</v>
      </c>
      <c r="D2406" s="9"/>
      <c r="E2406" s="9"/>
      <c r="F2406" s="9"/>
      <c r="G2406" s="10">
        <v>45537</v>
      </c>
      <c r="H2406" s="9" t="s">
        <v>27627</v>
      </c>
    </row>
    <row r="2407" spans="1:8" x14ac:dyDescent="0.35">
      <c r="A2407" t="s">
        <v>27628</v>
      </c>
      <c r="B2407" t="s">
        <v>27629</v>
      </c>
      <c r="C2407" t="s">
        <v>27574</v>
      </c>
      <c r="D2407" s="9"/>
      <c r="E2407" s="9"/>
      <c r="F2407" s="9"/>
      <c r="G2407" s="10">
        <v>44733</v>
      </c>
      <c r="H2407" s="9" t="s">
        <v>27575</v>
      </c>
    </row>
    <row r="2408" spans="1:8" x14ac:dyDescent="0.35">
      <c r="A2408" t="s">
        <v>27630</v>
      </c>
      <c r="B2408" t="s">
        <v>27631</v>
      </c>
      <c r="C2408" t="s">
        <v>27632</v>
      </c>
      <c r="D2408" s="9"/>
      <c r="E2408" s="9"/>
      <c r="F2408" s="9"/>
      <c r="G2408" s="10">
        <v>45170</v>
      </c>
      <c r="H2408" s="9" t="s">
        <v>27633</v>
      </c>
    </row>
    <row r="2409" spans="1:8" x14ac:dyDescent="0.35">
      <c r="A2409" t="s">
        <v>13128</v>
      </c>
      <c r="B2409" t="s">
        <v>3139</v>
      </c>
      <c r="C2409" t="s">
        <v>16408</v>
      </c>
      <c r="D2409" s="9"/>
      <c r="E2409" s="9"/>
      <c r="F2409" s="9"/>
      <c r="G2409" s="10">
        <v>45536</v>
      </c>
      <c r="H2409" s="9" t="s">
        <v>16409</v>
      </c>
    </row>
    <row r="2410" spans="1:8" x14ac:dyDescent="0.35">
      <c r="A2410" t="s">
        <v>27634</v>
      </c>
      <c r="B2410" t="s">
        <v>27635</v>
      </c>
      <c r="C2410" t="s">
        <v>27636</v>
      </c>
      <c r="D2410" s="9"/>
      <c r="E2410" s="9"/>
      <c r="F2410" s="9"/>
      <c r="G2410" s="10">
        <v>45166</v>
      </c>
      <c r="H2410" s="9" t="s">
        <v>27637</v>
      </c>
    </row>
    <row r="2411" spans="1:8" x14ac:dyDescent="0.35">
      <c r="A2411" t="s">
        <v>27638</v>
      </c>
      <c r="B2411" t="s">
        <v>27639</v>
      </c>
      <c r="C2411" t="s">
        <v>27640</v>
      </c>
      <c r="D2411" s="9" t="s">
        <v>27641</v>
      </c>
      <c r="E2411" s="9">
        <v>45091</v>
      </c>
      <c r="F2411" s="9" t="s">
        <v>38</v>
      </c>
      <c r="G2411" s="10">
        <v>44932</v>
      </c>
      <c r="H2411" s="9" t="s">
        <v>27642</v>
      </c>
    </row>
    <row r="2412" spans="1:8" x14ac:dyDescent="0.35">
      <c r="A2412" t="s">
        <v>27643</v>
      </c>
      <c r="B2412" t="s">
        <v>27644</v>
      </c>
      <c r="C2412" t="s">
        <v>27645</v>
      </c>
      <c r="D2412" s="9"/>
      <c r="E2412" s="9"/>
      <c r="F2412" s="9"/>
      <c r="G2412" s="10">
        <v>45537</v>
      </c>
      <c r="H2412" s="9" t="s">
        <v>27646</v>
      </c>
    </row>
    <row r="2413" spans="1:8" x14ac:dyDescent="0.35">
      <c r="A2413" t="s">
        <v>27647</v>
      </c>
      <c r="B2413" t="s">
        <v>27648</v>
      </c>
      <c r="C2413" t="s">
        <v>27649</v>
      </c>
      <c r="D2413" s="9"/>
      <c r="E2413" s="9"/>
      <c r="F2413" s="9"/>
      <c r="G2413" s="10">
        <v>44806</v>
      </c>
      <c r="H2413" s="9" t="s">
        <v>27650</v>
      </c>
    </row>
    <row r="2414" spans="1:8" x14ac:dyDescent="0.35">
      <c r="A2414" t="s">
        <v>27651</v>
      </c>
      <c r="B2414" t="s">
        <v>27652</v>
      </c>
      <c r="C2414" t="s">
        <v>27653</v>
      </c>
      <c r="D2414" s="9"/>
      <c r="E2414" s="9"/>
      <c r="F2414" s="9"/>
      <c r="G2414" s="10">
        <v>45170</v>
      </c>
      <c r="H2414" s="9" t="s">
        <v>27654</v>
      </c>
    </row>
    <row r="2415" spans="1:8" x14ac:dyDescent="0.35">
      <c r="A2415" t="s">
        <v>27655</v>
      </c>
      <c r="B2415" t="s">
        <v>27656</v>
      </c>
      <c r="C2415" t="s">
        <v>27657</v>
      </c>
      <c r="D2415" s="9"/>
      <c r="E2415" s="9"/>
      <c r="F2415" s="9"/>
      <c r="G2415" s="10">
        <v>45183</v>
      </c>
      <c r="H2415" s="9" t="s">
        <v>27658</v>
      </c>
    </row>
    <row r="2416" spans="1:8" x14ac:dyDescent="0.35">
      <c r="A2416" t="s">
        <v>27659</v>
      </c>
      <c r="B2416" t="s">
        <v>27660</v>
      </c>
      <c r="C2416" t="s">
        <v>27661</v>
      </c>
      <c r="D2416" s="9"/>
      <c r="E2416" s="9"/>
      <c r="F2416" s="9"/>
      <c r="G2416" s="10">
        <v>44902</v>
      </c>
      <c r="H2416" s="9" t="s">
        <v>27662</v>
      </c>
    </row>
    <row r="2417" spans="1:8" x14ac:dyDescent="0.35">
      <c r="A2417" t="s">
        <v>27663</v>
      </c>
      <c r="B2417" t="s">
        <v>27664</v>
      </c>
      <c r="C2417" t="s">
        <v>27665</v>
      </c>
      <c r="D2417" s="9"/>
      <c r="E2417" s="9"/>
      <c r="F2417" s="9"/>
      <c r="G2417" s="10">
        <v>44867</v>
      </c>
      <c r="H2417" s="9" t="s">
        <v>27666</v>
      </c>
    </row>
    <row r="2418" spans="1:8" x14ac:dyDescent="0.35">
      <c r="A2418" t="s">
        <v>27667</v>
      </c>
      <c r="B2418" t="s">
        <v>27668</v>
      </c>
      <c r="C2418" t="s">
        <v>27669</v>
      </c>
      <c r="D2418" s="9"/>
      <c r="E2418" s="9"/>
      <c r="F2418" s="9"/>
      <c r="G2418" s="10">
        <v>45537</v>
      </c>
      <c r="H2418" s="9" t="s">
        <v>27670</v>
      </c>
    </row>
    <row r="2419" spans="1:8" x14ac:dyDescent="0.35">
      <c r="A2419" t="s">
        <v>27671</v>
      </c>
      <c r="B2419" t="s">
        <v>27672</v>
      </c>
      <c r="C2419" t="s">
        <v>27673</v>
      </c>
      <c r="D2419" s="9"/>
      <c r="E2419" s="9"/>
      <c r="F2419" s="9"/>
      <c r="G2419" s="10">
        <v>45537</v>
      </c>
      <c r="H2419" s="9" t="s">
        <v>27674</v>
      </c>
    </row>
    <row r="2420" spans="1:8" x14ac:dyDescent="0.35">
      <c r="A2420" t="s">
        <v>27675</v>
      </c>
      <c r="B2420" t="s">
        <v>27676</v>
      </c>
      <c r="C2420" t="s">
        <v>27677</v>
      </c>
      <c r="D2420" s="9"/>
      <c r="E2420" s="9"/>
      <c r="F2420" s="9"/>
      <c r="G2420" s="10">
        <v>44627</v>
      </c>
      <c r="H2420" s="9" t="s">
        <v>27678</v>
      </c>
    </row>
    <row r="2421" spans="1:8" x14ac:dyDescent="0.35">
      <c r="A2421" t="s">
        <v>27679</v>
      </c>
      <c r="B2421" t="s">
        <v>27680</v>
      </c>
      <c r="C2421" t="s">
        <v>27681</v>
      </c>
      <c r="D2421" s="9" t="s">
        <v>27682</v>
      </c>
      <c r="E2421" s="9">
        <v>45281</v>
      </c>
      <c r="F2421" s="9" t="s">
        <v>38</v>
      </c>
      <c r="G2421" s="10">
        <v>45142</v>
      </c>
      <c r="H2421" s="9" t="s">
        <v>27683</v>
      </c>
    </row>
    <row r="2422" spans="1:8" x14ac:dyDescent="0.35">
      <c r="A2422" t="s">
        <v>27684</v>
      </c>
      <c r="B2422" t="s">
        <v>27685</v>
      </c>
      <c r="C2422" t="s">
        <v>27686</v>
      </c>
      <c r="D2422" s="9"/>
      <c r="E2422" s="9"/>
      <c r="F2422" s="9"/>
      <c r="G2422" s="10">
        <v>45203</v>
      </c>
      <c r="H2422" s="9" t="s">
        <v>27687</v>
      </c>
    </row>
    <row r="2423" spans="1:8" x14ac:dyDescent="0.35">
      <c r="A2423" t="s">
        <v>27688</v>
      </c>
      <c r="B2423" t="s">
        <v>27689</v>
      </c>
      <c r="C2423" t="s">
        <v>27645</v>
      </c>
      <c r="D2423" s="9"/>
      <c r="E2423" s="9"/>
      <c r="F2423" s="9"/>
      <c r="G2423" s="10">
        <v>45537</v>
      </c>
      <c r="H2423" s="9" t="s">
        <v>27646</v>
      </c>
    </row>
    <row r="2424" spans="1:8" x14ac:dyDescent="0.35">
      <c r="A2424" t="s">
        <v>27690</v>
      </c>
      <c r="B2424" t="s">
        <v>27691</v>
      </c>
      <c r="C2424" t="s">
        <v>27692</v>
      </c>
      <c r="D2424" s="9"/>
      <c r="E2424" s="9"/>
      <c r="F2424" s="9"/>
      <c r="G2424" s="10">
        <v>45537</v>
      </c>
      <c r="H2424" s="9" t="s">
        <v>27693</v>
      </c>
    </row>
    <row r="2425" spans="1:8" x14ac:dyDescent="0.35">
      <c r="A2425" t="s">
        <v>27694</v>
      </c>
      <c r="B2425" t="s">
        <v>27695</v>
      </c>
      <c r="C2425" t="s">
        <v>27696</v>
      </c>
      <c r="D2425" s="9"/>
      <c r="E2425" s="9"/>
      <c r="F2425" s="9"/>
      <c r="G2425" s="10">
        <v>44866</v>
      </c>
      <c r="H2425" s="9" t="s">
        <v>27697</v>
      </c>
    </row>
    <row r="2426" spans="1:8" x14ac:dyDescent="0.35">
      <c r="A2426" t="s">
        <v>27698</v>
      </c>
      <c r="B2426" t="s">
        <v>27699</v>
      </c>
      <c r="C2426" t="s">
        <v>27700</v>
      </c>
      <c r="D2426" s="9"/>
      <c r="E2426" s="9"/>
      <c r="F2426" s="9"/>
      <c r="G2426" s="10">
        <v>45537</v>
      </c>
      <c r="H2426" s="9" t="s">
        <v>16826</v>
      </c>
    </row>
    <row r="2427" spans="1:8" x14ac:dyDescent="0.35">
      <c r="A2427" t="s">
        <v>27701</v>
      </c>
      <c r="B2427" t="s">
        <v>27702</v>
      </c>
      <c r="C2427" t="s">
        <v>27703</v>
      </c>
      <c r="D2427" s="9"/>
      <c r="E2427" s="9"/>
      <c r="F2427" s="9"/>
      <c r="G2427" s="10">
        <v>45537</v>
      </c>
      <c r="H2427" s="9" t="s">
        <v>27704</v>
      </c>
    </row>
    <row r="2428" spans="1:8" x14ac:dyDescent="0.35">
      <c r="A2428" t="s">
        <v>27705</v>
      </c>
      <c r="B2428" t="s">
        <v>27706</v>
      </c>
      <c r="C2428" t="s">
        <v>27707</v>
      </c>
      <c r="D2428" s="9"/>
      <c r="E2428" s="9"/>
      <c r="F2428" s="9"/>
      <c r="G2428" s="10">
        <v>45139</v>
      </c>
      <c r="H2428" s="9" t="s">
        <v>27708</v>
      </c>
    </row>
    <row r="2429" spans="1:8" x14ac:dyDescent="0.35">
      <c r="A2429" t="s">
        <v>27709</v>
      </c>
      <c r="B2429" t="s">
        <v>27710</v>
      </c>
      <c r="C2429" t="s">
        <v>40</v>
      </c>
      <c r="D2429" s="9"/>
      <c r="E2429" s="9"/>
      <c r="F2429" s="9"/>
      <c r="G2429" s="10">
        <v>45537</v>
      </c>
      <c r="H2429" s="9" t="s">
        <v>27711</v>
      </c>
    </row>
    <row r="2430" spans="1:8" x14ac:dyDescent="0.35">
      <c r="A2430" t="s">
        <v>27712</v>
      </c>
      <c r="B2430" t="s">
        <v>27713</v>
      </c>
      <c r="C2430" t="s">
        <v>40</v>
      </c>
      <c r="D2430" s="9"/>
      <c r="E2430" s="9"/>
      <c r="F2430" s="9"/>
      <c r="G2430" s="10">
        <v>45537</v>
      </c>
      <c r="H2430" s="9" t="s">
        <v>27714</v>
      </c>
    </row>
    <row r="2431" spans="1:8" x14ac:dyDescent="0.35">
      <c r="A2431" t="s">
        <v>27715</v>
      </c>
      <c r="B2431" t="s">
        <v>27716</v>
      </c>
      <c r="C2431" t="s">
        <v>40</v>
      </c>
      <c r="D2431" s="9"/>
      <c r="E2431" s="9"/>
      <c r="F2431" s="9"/>
      <c r="G2431" s="10">
        <v>45154</v>
      </c>
      <c r="H2431" s="9" t="s">
        <v>27717</v>
      </c>
    </row>
    <row r="2432" spans="1:8" x14ac:dyDescent="0.35">
      <c r="A2432" t="s">
        <v>27718</v>
      </c>
      <c r="B2432" t="s">
        <v>27719</v>
      </c>
      <c r="C2432" t="s">
        <v>40</v>
      </c>
      <c r="D2432" s="9"/>
      <c r="E2432" s="9"/>
      <c r="F2432" s="9"/>
      <c r="G2432" s="10">
        <v>45537</v>
      </c>
      <c r="H2432" s="9" t="s">
        <v>27720</v>
      </c>
    </row>
    <row r="2433" spans="1:8" x14ac:dyDescent="0.35">
      <c r="A2433" t="s">
        <v>27721</v>
      </c>
      <c r="B2433" t="s">
        <v>27722</v>
      </c>
      <c r="C2433" t="s">
        <v>27723</v>
      </c>
      <c r="D2433" s="9"/>
      <c r="E2433" s="9"/>
      <c r="F2433" s="9"/>
      <c r="G2433" s="10">
        <v>44629</v>
      </c>
      <c r="H2433" s="9" t="s">
        <v>27724</v>
      </c>
    </row>
    <row r="2434" spans="1:8" x14ac:dyDescent="0.35">
      <c r="A2434" t="s">
        <v>27725</v>
      </c>
      <c r="B2434" t="s">
        <v>27726</v>
      </c>
      <c r="C2434" t="s">
        <v>27727</v>
      </c>
      <c r="D2434" s="9"/>
      <c r="E2434" s="9"/>
      <c r="F2434" s="9"/>
      <c r="G2434" s="10">
        <v>45503</v>
      </c>
      <c r="H2434" s="9" t="s">
        <v>27728</v>
      </c>
    </row>
    <row r="2435" spans="1:8" x14ac:dyDescent="0.35">
      <c r="A2435" t="s">
        <v>27729</v>
      </c>
      <c r="B2435" t="s">
        <v>27730</v>
      </c>
      <c r="C2435" t="s">
        <v>27731</v>
      </c>
      <c r="D2435" s="9"/>
      <c r="E2435" s="9"/>
      <c r="F2435" s="9"/>
      <c r="G2435" s="10">
        <v>45538</v>
      </c>
      <c r="H2435" s="9" t="s">
        <v>27732</v>
      </c>
    </row>
    <row r="2436" spans="1:8" x14ac:dyDescent="0.35">
      <c r="A2436" t="s">
        <v>27733</v>
      </c>
      <c r="B2436" t="s">
        <v>27734</v>
      </c>
      <c r="C2436" t="s">
        <v>27735</v>
      </c>
      <c r="D2436" s="9"/>
      <c r="E2436" s="9"/>
      <c r="F2436" s="9"/>
      <c r="G2436" s="10">
        <v>45538</v>
      </c>
      <c r="H2436" s="9" t="s">
        <v>27736</v>
      </c>
    </row>
    <row r="2437" spans="1:8" x14ac:dyDescent="0.35">
      <c r="A2437" t="s">
        <v>27737</v>
      </c>
      <c r="B2437" t="s">
        <v>27738</v>
      </c>
      <c r="C2437" t="s">
        <v>27739</v>
      </c>
      <c r="D2437" s="9"/>
      <c r="E2437" s="9"/>
      <c r="F2437" s="9"/>
      <c r="G2437" s="10">
        <v>44910</v>
      </c>
      <c r="H2437" s="9" t="s">
        <v>27740</v>
      </c>
    </row>
    <row r="2438" spans="1:8" x14ac:dyDescent="0.35">
      <c r="A2438" t="s">
        <v>27741</v>
      </c>
      <c r="B2438" t="s">
        <v>27742</v>
      </c>
      <c r="C2438" t="s">
        <v>27743</v>
      </c>
      <c r="D2438" s="9"/>
      <c r="E2438" s="9"/>
      <c r="F2438" s="9"/>
      <c r="G2438" s="10">
        <v>45538</v>
      </c>
      <c r="H2438" s="9" t="s">
        <v>27744</v>
      </c>
    </row>
    <row r="2439" spans="1:8" x14ac:dyDescent="0.35">
      <c r="A2439" t="s">
        <v>27745</v>
      </c>
      <c r="B2439" t="s">
        <v>27746</v>
      </c>
      <c r="C2439" t="s">
        <v>27747</v>
      </c>
      <c r="D2439" s="9" t="s">
        <v>20507</v>
      </c>
      <c r="E2439" s="9">
        <v>45561</v>
      </c>
      <c r="F2439" s="9" t="s">
        <v>38</v>
      </c>
      <c r="G2439" s="10">
        <v>45005</v>
      </c>
      <c r="H2439" s="9" t="s">
        <v>27748</v>
      </c>
    </row>
    <row r="2440" spans="1:8" x14ac:dyDescent="0.35">
      <c r="A2440" t="s">
        <v>27749</v>
      </c>
      <c r="B2440" t="s">
        <v>27750</v>
      </c>
      <c r="C2440" t="s">
        <v>27751</v>
      </c>
      <c r="D2440" s="9" t="s">
        <v>693</v>
      </c>
      <c r="E2440" s="9">
        <v>45827</v>
      </c>
      <c r="F2440" s="9" t="s">
        <v>38</v>
      </c>
      <c r="G2440" s="10">
        <v>45538</v>
      </c>
      <c r="H2440" s="9" t="s">
        <v>21034</v>
      </c>
    </row>
    <row r="2441" spans="1:8" x14ac:dyDescent="0.35">
      <c r="A2441" t="s">
        <v>27752</v>
      </c>
      <c r="B2441" t="s">
        <v>27753</v>
      </c>
      <c r="C2441" t="s">
        <v>27754</v>
      </c>
      <c r="D2441" s="9"/>
      <c r="E2441" s="9"/>
      <c r="F2441" s="9"/>
      <c r="G2441" s="10">
        <v>45538</v>
      </c>
      <c r="H2441" s="9" t="s">
        <v>27755</v>
      </c>
    </row>
    <row r="2442" spans="1:8" x14ac:dyDescent="0.35">
      <c r="A2442" t="s">
        <v>27756</v>
      </c>
      <c r="B2442" t="s">
        <v>27757</v>
      </c>
      <c r="C2442" t="s">
        <v>27758</v>
      </c>
      <c r="D2442" s="9"/>
      <c r="E2442" s="9"/>
      <c r="F2442" s="9"/>
      <c r="G2442" s="10">
        <v>45127</v>
      </c>
      <c r="H2442" s="9" t="s">
        <v>27759</v>
      </c>
    </row>
    <row r="2443" spans="1:8" x14ac:dyDescent="0.35">
      <c r="A2443" t="s">
        <v>27760</v>
      </c>
      <c r="B2443" t="s">
        <v>27761</v>
      </c>
      <c r="C2443" t="s">
        <v>27762</v>
      </c>
      <c r="D2443" s="9"/>
      <c r="E2443" s="9"/>
      <c r="F2443" s="9"/>
      <c r="G2443" s="10">
        <v>44655</v>
      </c>
      <c r="H2443" s="9" t="s">
        <v>27763</v>
      </c>
    </row>
    <row r="2444" spans="1:8" x14ac:dyDescent="0.35">
      <c r="A2444" t="s">
        <v>27764</v>
      </c>
      <c r="B2444" t="s">
        <v>27765</v>
      </c>
      <c r="C2444" t="s">
        <v>27766</v>
      </c>
      <c r="D2444" s="9"/>
      <c r="E2444" s="9"/>
      <c r="F2444" s="9"/>
      <c r="G2444" s="10">
        <v>45151</v>
      </c>
      <c r="H2444" s="9" t="s">
        <v>27767</v>
      </c>
    </row>
    <row r="2445" spans="1:8" x14ac:dyDescent="0.35">
      <c r="A2445" t="s">
        <v>27768</v>
      </c>
      <c r="B2445" t="s">
        <v>27769</v>
      </c>
      <c r="C2445" t="s">
        <v>27770</v>
      </c>
      <c r="D2445" s="9"/>
      <c r="E2445" s="9"/>
      <c r="F2445" s="9"/>
      <c r="G2445" s="10">
        <v>45453</v>
      </c>
      <c r="H2445" s="9" t="s">
        <v>27771</v>
      </c>
    </row>
    <row r="2446" spans="1:8" x14ac:dyDescent="0.35">
      <c r="A2446" t="s">
        <v>27772</v>
      </c>
      <c r="B2446" t="s">
        <v>27773</v>
      </c>
      <c r="C2446" t="s">
        <v>27774</v>
      </c>
      <c r="D2446" s="9"/>
      <c r="E2446" s="9"/>
      <c r="F2446" s="9"/>
      <c r="G2446" s="10">
        <v>45134</v>
      </c>
      <c r="H2446" s="9" t="s">
        <v>27771</v>
      </c>
    </row>
    <row r="2447" spans="1:8" x14ac:dyDescent="0.35">
      <c r="A2447" t="s">
        <v>27775</v>
      </c>
      <c r="B2447" t="s">
        <v>27776</v>
      </c>
      <c r="C2447" t="s">
        <v>27777</v>
      </c>
      <c r="D2447" s="9"/>
      <c r="E2447" s="9"/>
      <c r="F2447" s="9"/>
      <c r="G2447" s="10">
        <v>45075</v>
      </c>
      <c r="H2447" s="9" t="s">
        <v>27778</v>
      </c>
    </row>
    <row r="2448" spans="1:8" x14ac:dyDescent="0.35">
      <c r="A2448" t="s">
        <v>27779</v>
      </c>
      <c r="B2448" t="s">
        <v>27780</v>
      </c>
      <c r="C2448" t="s">
        <v>27781</v>
      </c>
      <c r="D2448" s="9"/>
      <c r="E2448" s="9"/>
      <c r="F2448" s="9"/>
      <c r="G2448" s="10">
        <v>45538</v>
      </c>
      <c r="H2448" s="9" t="s">
        <v>27782</v>
      </c>
    </row>
    <row r="2449" spans="1:8" x14ac:dyDescent="0.35">
      <c r="A2449" t="s">
        <v>27783</v>
      </c>
      <c r="B2449" t="s">
        <v>27784</v>
      </c>
      <c r="C2449" t="s">
        <v>27785</v>
      </c>
      <c r="D2449" s="9"/>
      <c r="E2449" s="9"/>
      <c r="F2449" s="9"/>
      <c r="G2449" s="10">
        <v>45168</v>
      </c>
      <c r="H2449" s="9" t="s">
        <v>623</v>
      </c>
    </row>
    <row r="2450" spans="1:8" x14ac:dyDescent="0.35">
      <c r="A2450" t="s">
        <v>27786</v>
      </c>
      <c r="B2450" t="s">
        <v>27787</v>
      </c>
      <c r="C2450" t="s">
        <v>27788</v>
      </c>
      <c r="D2450" s="9"/>
      <c r="E2450" s="9"/>
      <c r="F2450" s="9"/>
      <c r="G2450" s="10">
        <v>45538</v>
      </c>
      <c r="H2450" s="9" t="s">
        <v>27789</v>
      </c>
    </row>
    <row r="2451" spans="1:8" x14ac:dyDescent="0.35">
      <c r="A2451" t="s">
        <v>27790</v>
      </c>
      <c r="B2451" t="s">
        <v>27791</v>
      </c>
      <c r="C2451" t="s">
        <v>27792</v>
      </c>
      <c r="D2451" s="9" t="s">
        <v>27793</v>
      </c>
      <c r="E2451" s="9">
        <v>45887</v>
      </c>
      <c r="F2451" s="9" t="s">
        <v>38</v>
      </c>
      <c r="G2451" s="10">
        <v>44665</v>
      </c>
      <c r="H2451" s="9" t="s">
        <v>27794</v>
      </c>
    </row>
    <row r="2452" spans="1:8" x14ac:dyDescent="0.35">
      <c r="A2452" t="s">
        <v>27795</v>
      </c>
      <c r="B2452" t="s">
        <v>27796</v>
      </c>
      <c r="C2452" t="s">
        <v>27797</v>
      </c>
      <c r="D2452" s="9"/>
      <c r="E2452" s="9"/>
      <c r="F2452" s="9"/>
      <c r="G2452" s="10">
        <v>44904</v>
      </c>
      <c r="H2452" s="9" t="s">
        <v>27798</v>
      </c>
    </row>
    <row r="2453" spans="1:8" x14ac:dyDescent="0.35">
      <c r="A2453" t="s">
        <v>27799</v>
      </c>
      <c r="B2453" t="s">
        <v>27800</v>
      </c>
      <c r="C2453" t="s">
        <v>27801</v>
      </c>
      <c r="D2453" s="9"/>
      <c r="E2453" s="9"/>
      <c r="F2453" s="9"/>
      <c r="G2453" s="10">
        <v>45538</v>
      </c>
      <c r="H2453" s="9" t="s">
        <v>15831</v>
      </c>
    </row>
    <row r="2454" spans="1:8" x14ac:dyDescent="0.35">
      <c r="A2454" t="s">
        <v>27802</v>
      </c>
      <c r="B2454" t="s">
        <v>27803</v>
      </c>
      <c r="C2454" t="s">
        <v>27804</v>
      </c>
      <c r="D2454" s="9"/>
      <c r="E2454" s="9"/>
      <c r="F2454" s="9"/>
      <c r="G2454" s="10">
        <v>45538</v>
      </c>
      <c r="H2454" s="9" t="s">
        <v>18155</v>
      </c>
    </row>
    <row r="2455" spans="1:8" x14ac:dyDescent="0.35">
      <c r="A2455" t="s">
        <v>27805</v>
      </c>
      <c r="B2455" t="s">
        <v>27806</v>
      </c>
      <c r="C2455" t="s">
        <v>27807</v>
      </c>
      <c r="D2455" s="9"/>
      <c r="E2455" s="9"/>
      <c r="F2455" s="9"/>
      <c r="G2455" s="10">
        <v>45538</v>
      </c>
      <c r="H2455" s="9" t="s">
        <v>27808</v>
      </c>
    </row>
    <row r="2456" spans="1:8" x14ac:dyDescent="0.35">
      <c r="A2456" t="s">
        <v>27809</v>
      </c>
      <c r="B2456" t="s">
        <v>27810</v>
      </c>
      <c r="C2456" t="s">
        <v>27811</v>
      </c>
      <c r="D2456" s="9"/>
      <c r="E2456" s="9"/>
      <c r="F2456" s="9"/>
      <c r="G2456" s="10">
        <v>44901</v>
      </c>
      <c r="H2456" s="9" t="s">
        <v>27812</v>
      </c>
    </row>
    <row r="2457" spans="1:8" x14ac:dyDescent="0.35">
      <c r="A2457" t="s">
        <v>27813</v>
      </c>
      <c r="B2457" t="s">
        <v>27814</v>
      </c>
      <c r="C2457" t="s">
        <v>27815</v>
      </c>
      <c r="D2457" s="9"/>
      <c r="E2457" s="9"/>
      <c r="F2457" s="9"/>
      <c r="G2457" s="10">
        <v>44939</v>
      </c>
      <c r="H2457" s="9" t="s">
        <v>27816</v>
      </c>
    </row>
    <row r="2458" spans="1:8" x14ac:dyDescent="0.35">
      <c r="A2458" t="s">
        <v>27817</v>
      </c>
      <c r="B2458" t="s">
        <v>27818</v>
      </c>
      <c r="C2458" t="s">
        <v>27819</v>
      </c>
      <c r="D2458" s="9"/>
      <c r="E2458" s="9"/>
      <c r="F2458" s="9"/>
      <c r="G2458" s="10">
        <v>45538</v>
      </c>
      <c r="H2458" s="9" t="s">
        <v>27820</v>
      </c>
    </row>
    <row r="2459" spans="1:8" x14ac:dyDescent="0.35">
      <c r="A2459" t="s">
        <v>27821</v>
      </c>
      <c r="B2459" t="s">
        <v>27822</v>
      </c>
      <c r="C2459" t="s">
        <v>27823</v>
      </c>
      <c r="D2459" s="9"/>
      <c r="E2459" s="9"/>
      <c r="F2459" s="9"/>
      <c r="G2459" s="10">
        <v>44901</v>
      </c>
      <c r="H2459" s="9" t="s">
        <v>27824</v>
      </c>
    </row>
    <row r="2460" spans="1:8" x14ac:dyDescent="0.35">
      <c r="A2460" t="s">
        <v>27825</v>
      </c>
      <c r="B2460" t="s">
        <v>27826</v>
      </c>
      <c r="C2460" t="s">
        <v>27827</v>
      </c>
      <c r="D2460" s="9" t="s">
        <v>27828</v>
      </c>
      <c r="E2460" s="9">
        <v>45807</v>
      </c>
      <c r="F2460" s="9" t="s">
        <v>38</v>
      </c>
      <c r="G2460" s="10">
        <v>45302</v>
      </c>
      <c r="H2460" s="9" t="s">
        <v>27829</v>
      </c>
    </row>
    <row r="2461" spans="1:8" x14ac:dyDescent="0.35">
      <c r="A2461" t="s">
        <v>27830</v>
      </c>
      <c r="B2461" t="s">
        <v>27831</v>
      </c>
      <c r="C2461" t="s">
        <v>27832</v>
      </c>
      <c r="D2461" s="9"/>
      <c r="E2461" s="9"/>
      <c r="F2461" s="9"/>
      <c r="G2461" s="10">
        <v>45538</v>
      </c>
      <c r="H2461" s="9" t="s">
        <v>27833</v>
      </c>
    </row>
    <row r="2462" spans="1:8" x14ac:dyDescent="0.35">
      <c r="A2462" t="s">
        <v>27834</v>
      </c>
      <c r="B2462" t="s">
        <v>27835</v>
      </c>
      <c r="C2462" t="s">
        <v>27836</v>
      </c>
      <c r="D2462" s="9" t="s">
        <v>41</v>
      </c>
      <c r="E2462" s="9">
        <v>45341</v>
      </c>
      <c r="F2462" s="9" t="s">
        <v>38</v>
      </c>
      <c r="G2462" s="10">
        <v>45151</v>
      </c>
      <c r="H2462" s="9" t="s">
        <v>27837</v>
      </c>
    </row>
    <row r="2463" spans="1:8" x14ac:dyDescent="0.35">
      <c r="A2463" t="s">
        <v>27838</v>
      </c>
      <c r="B2463" t="s">
        <v>27839</v>
      </c>
      <c r="C2463" t="s">
        <v>27840</v>
      </c>
      <c r="D2463" s="9"/>
      <c r="E2463" s="9"/>
      <c r="F2463" s="9"/>
      <c r="G2463" s="10">
        <v>45537</v>
      </c>
      <c r="H2463" s="9" t="s">
        <v>27841</v>
      </c>
    </row>
    <row r="2464" spans="1:8" x14ac:dyDescent="0.35">
      <c r="A2464" t="s">
        <v>27842</v>
      </c>
      <c r="B2464" t="s">
        <v>27843</v>
      </c>
      <c r="C2464" t="s">
        <v>27844</v>
      </c>
      <c r="D2464" s="9"/>
      <c r="E2464" s="9"/>
      <c r="F2464" s="9"/>
      <c r="G2464" s="10">
        <v>45081</v>
      </c>
      <c r="H2464" s="9" t="s">
        <v>15980</v>
      </c>
    </row>
    <row r="2465" spans="1:8" x14ac:dyDescent="0.35">
      <c r="A2465" t="s">
        <v>27845</v>
      </c>
      <c r="B2465" t="s">
        <v>27846</v>
      </c>
      <c r="C2465" t="s">
        <v>27847</v>
      </c>
      <c r="D2465" s="9"/>
      <c r="E2465" s="9"/>
      <c r="F2465" s="9"/>
      <c r="G2465" s="10">
        <v>45538</v>
      </c>
      <c r="H2465" s="9" t="s">
        <v>27848</v>
      </c>
    </row>
    <row r="2466" spans="1:8" x14ac:dyDescent="0.35">
      <c r="A2466" t="s">
        <v>27849</v>
      </c>
      <c r="B2466" t="s">
        <v>27850</v>
      </c>
      <c r="C2466" t="s">
        <v>27851</v>
      </c>
      <c r="D2466" s="9"/>
      <c r="E2466" s="9"/>
      <c r="F2466" s="9"/>
      <c r="G2466" s="10">
        <v>45114</v>
      </c>
      <c r="H2466" s="9" t="s">
        <v>17615</v>
      </c>
    </row>
    <row r="2467" spans="1:8" x14ac:dyDescent="0.35">
      <c r="A2467" t="s">
        <v>27852</v>
      </c>
      <c r="B2467" t="s">
        <v>27853</v>
      </c>
      <c r="C2467" t="s">
        <v>27854</v>
      </c>
      <c r="D2467" s="9"/>
      <c r="E2467" s="9"/>
      <c r="F2467" s="9"/>
      <c r="G2467" s="10">
        <v>45132</v>
      </c>
      <c r="H2467" s="9" t="s">
        <v>27855</v>
      </c>
    </row>
    <row r="2468" spans="1:8" x14ac:dyDescent="0.35">
      <c r="A2468" t="s">
        <v>27856</v>
      </c>
      <c r="B2468" t="s">
        <v>27857</v>
      </c>
      <c r="C2468" t="s">
        <v>27858</v>
      </c>
      <c r="D2468" s="9"/>
      <c r="E2468" s="9"/>
      <c r="F2468" s="9"/>
      <c r="G2468" s="10">
        <v>44815</v>
      </c>
      <c r="H2468" s="9" t="s">
        <v>27859</v>
      </c>
    </row>
    <row r="2469" spans="1:8" x14ac:dyDescent="0.35">
      <c r="A2469" t="s">
        <v>27860</v>
      </c>
      <c r="B2469" t="s">
        <v>27861</v>
      </c>
      <c r="C2469" t="s">
        <v>27862</v>
      </c>
      <c r="D2469" s="9" t="s">
        <v>693</v>
      </c>
      <c r="E2469" s="9">
        <v>45733</v>
      </c>
      <c r="F2469" s="9" t="s">
        <v>38</v>
      </c>
      <c r="G2469" s="10">
        <v>44987</v>
      </c>
      <c r="H2469" s="9" t="s">
        <v>19640</v>
      </c>
    </row>
    <row r="2470" spans="1:8" x14ac:dyDescent="0.35">
      <c r="A2470" t="s">
        <v>27863</v>
      </c>
      <c r="B2470" t="s">
        <v>27864</v>
      </c>
      <c r="C2470" t="s">
        <v>27865</v>
      </c>
      <c r="D2470" s="9" t="s">
        <v>41</v>
      </c>
      <c r="E2470" s="9">
        <v>45673</v>
      </c>
      <c r="F2470" s="9" t="s">
        <v>38</v>
      </c>
      <c r="G2470" s="10">
        <v>44781</v>
      </c>
      <c r="H2470" s="9" t="s">
        <v>27866</v>
      </c>
    </row>
    <row r="2471" spans="1:8" x14ac:dyDescent="0.35">
      <c r="A2471" t="s">
        <v>27867</v>
      </c>
      <c r="B2471" t="s">
        <v>27868</v>
      </c>
      <c r="C2471" t="s">
        <v>15834</v>
      </c>
      <c r="D2471" s="9" t="s">
        <v>693</v>
      </c>
      <c r="E2471" s="9">
        <v>45783</v>
      </c>
      <c r="F2471" s="9" t="s">
        <v>38</v>
      </c>
      <c r="G2471" s="10">
        <v>45540</v>
      </c>
      <c r="H2471" s="9" t="s">
        <v>27869</v>
      </c>
    </row>
    <row r="2472" spans="1:8" x14ac:dyDescent="0.35">
      <c r="A2472" t="s">
        <v>27870</v>
      </c>
      <c r="B2472" t="s">
        <v>27871</v>
      </c>
      <c r="C2472" t="s">
        <v>27872</v>
      </c>
      <c r="D2472" s="9"/>
      <c r="E2472" s="9"/>
      <c r="F2472" s="9"/>
      <c r="G2472" s="10">
        <v>44985</v>
      </c>
      <c r="H2472" s="9" t="s">
        <v>27873</v>
      </c>
    </row>
    <row r="2473" spans="1:8" x14ac:dyDescent="0.35">
      <c r="A2473" t="s">
        <v>27874</v>
      </c>
      <c r="B2473" t="s">
        <v>27875</v>
      </c>
      <c r="C2473" t="s">
        <v>27876</v>
      </c>
      <c r="D2473" s="9"/>
      <c r="E2473" s="9"/>
      <c r="F2473" s="9"/>
      <c r="G2473" s="10">
        <v>45539</v>
      </c>
      <c r="H2473" s="9" t="s">
        <v>27877</v>
      </c>
    </row>
    <row r="2474" spans="1:8" x14ac:dyDescent="0.35">
      <c r="A2474" t="s">
        <v>27878</v>
      </c>
      <c r="B2474" t="s">
        <v>27879</v>
      </c>
      <c r="C2474" t="s">
        <v>27880</v>
      </c>
      <c r="D2474" s="9"/>
      <c r="E2474" s="9"/>
      <c r="F2474" s="9"/>
      <c r="G2474" s="10">
        <v>45534</v>
      </c>
      <c r="H2474" s="9" t="s">
        <v>27881</v>
      </c>
    </row>
    <row r="2475" spans="1:8" x14ac:dyDescent="0.35">
      <c r="A2475" t="s">
        <v>27882</v>
      </c>
      <c r="B2475" t="s">
        <v>27883</v>
      </c>
      <c r="C2475" t="s">
        <v>27884</v>
      </c>
      <c r="D2475" s="9"/>
      <c r="E2475" s="9"/>
      <c r="F2475" s="9"/>
      <c r="G2475" s="10">
        <v>45169</v>
      </c>
      <c r="H2475" s="9" t="s">
        <v>27885</v>
      </c>
    </row>
    <row r="2476" spans="1:8" x14ac:dyDescent="0.35">
      <c r="A2476" t="s">
        <v>27886</v>
      </c>
      <c r="B2476" t="s">
        <v>27887</v>
      </c>
      <c r="C2476" t="s">
        <v>27888</v>
      </c>
      <c r="D2476" s="9" t="s">
        <v>27889</v>
      </c>
      <c r="E2476" s="9">
        <v>45589</v>
      </c>
      <c r="F2476" s="9" t="s">
        <v>38</v>
      </c>
      <c r="G2476" s="10">
        <v>44775</v>
      </c>
      <c r="H2476" s="9" t="s">
        <v>27890</v>
      </c>
    </row>
    <row r="2477" spans="1:8" x14ac:dyDescent="0.35">
      <c r="A2477" t="s">
        <v>27891</v>
      </c>
      <c r="B2477" t="s">
        <v>27892</v>
      </c>
      <c r="C2477" t="s">
        <v>27893</v>
      </c>
      <c r="D2477" s="9"/>
      <c r="E2477" s="9"/>
      <c r="F2477" s="9"/>
      <c r="G2477" s="10">
        <v>44574</v>
      </c>
      <c r="H2477" s="9" t="s">
        <v>27894</v>
      </c>
    </row>
    <row r="2478" spans="1:8" x14ac:dyDescent="0.35">
      <c r="A2478" t="s">
        <v>27895</v>
      </c>
      <c r="B2478" t="s">
        <v>27896</v>
      </c>
      <c r="C2478" t="s">
        <v>27897</v>
      </c>
      <c r="D2478" s="9"/>
      <c r="E2478" s="9"/>
      <c r="F2478" s="9"/>
      <c r="G2478" s="10">
        <v>45024</v>
      </c>
      <c r="H2478" s="9" t="s">
        <v>27898</v>
      </c>
    </row>
    <row r="2479" spans="1:8" x14ac:dyDescent="0.35">
      <c r="A2479" t="s">
        <v>27899</v>
      </c>
      <c r="B2479" t="s">
        <v>27900</v>
      </c>
      <c r="C2479" t="s">
        <v>24717</v>
      </c>
      <c r="D2479" s="9"/>
      <c r="E2479" s="9"/>
      <c r="F2479" s="9"/>
      <c r="G2479" s="10">
        <v>45540</v>
      </c>
      <c r="H2479" s="9" t="s">
        <v>24718</v>
      </c>
    </row>
    <row r="2480" spans="1:8" x14ac:dyDescent="0.35">
      <c r="A2480" t="s">
        <v>27901</v>
      </c>
      <c r="B2480" t="s">
        <v>27902</v>
      </c>
      <c r="C2480" t="s">
        <v>27903</v>
      </c>
      <c r="D2480" s="9"/>
      <c r="E2480" s="9"/>
      <c r="F2480" s="9"/>
      <c r="G2480" s="10">
        <v>44985</v>
      </c>
      <c r="H2480" s="9" t="s">
        <v>27873</v>
      </c>
    </row>
    <row r="2481" spans="1:8" x14ac:dyDescent="0.35">
      <c r="A2481" t="s">
        <v>27904</v>
      </c>
      <c r="B2481" t="s">
        <v>27905</v>
      </c>
      <c r="C2481" t="s">
        <v>27906</v>
      </c>
      <c r="D2481" s="9"/>
      <c r="E2481" s="9"/>
      <c r="F2481" s="9"/>
      <c r="G2481" s="10">
        <v>45539</v>
      </c>
      <c r="H2481" s="9" t="s">
        <v>27907</v>
      </c>
    </row>
    <row r="2482" spans="1:8" x14ac:dyDescent="0.35">
      <c r="A2482" t="s">
        <v>27908</v>
      </c>
      <c r="B2482" t="s">
        <v>27909</v>
      </c>
      <c r="C2482" t="s">
        <v>25122</v>
      </c>
      <c r="D2482" s="9"/>
      <c r="E2482" s="9"/>
      <c r="F2482" s="9"/>
      <c r="G2482" s="10">
        <v>45539</v>
      </c>
      <c r="H2482" s="9" t="s">
        <v>25123</v>
      </c>
    </row>
    <row r="2483" spans="1:8" x14ac:dyDescent="0.35">
      <c r="A2483" t="s">
        <v>27910</v>
      </c>
      <c r="B2483" t="s">
        <v>27911</v>
      </c>
      <c r="C2483" t="s">
        <v>27912</v>
      </c>
      <c r="D2483" s="9"/>
      <c r="E2483" s="9"/>
      <c r="F2483" s="9"/>
      <c r="G2483" s="10">
        <v>44624</v>
      </c>
      <c r="H2483" s="9" t="s">
        <v>27913</v>
      </c>
    </row>
    <row r="2484" spans="1:8" x14ac:dyDescent="0.35">
      <c r="A2484" t="s">
        <v>27914</v>
      </c>
      <c r="B2484" t="s">
        <v>27915</v>
      </c>
      <c r="C2484" t="s">
        <v>27916</v>
      </c>
      <c r="D2484" s="9"/>
      <c r="E2484" s="9"/>
      <c r="F2484" s="9"/>
      <c r="G2484" s="10">
        <v>45247</v>
      </c>
      <c r="H2484" s="9" t="s">
        <v>27917</v>
      </c>
    </row>
    <row r="2485" spans="1:8" x14ac:dyDescent="0.35">
      <c r="A2485" t="s">
        <v>27918</v>
      </c>
      <c r="B2485" t="s">
        <v>27919</v>
      </c>
      <c r="C2485" t="s">
        <v>27920</v>
      </c>
      <c r="D2485" s="9"/>
      <c r="E2485" s="9"/>
      <c r="F2485" s="9"/>
      <c r="G2485" s="10">
        <v>44775</v>
      </c>
      <c r="H2485" s="9" t="s">
        <v>27921</v>
      </c>
    </row>
    <row r="2486" spans="1:8" x14ac:dyDescent="0.35">
      <c r="A2486" t="s">
        <v>27922</v>
      </c>
      <c r="B2486" t="s">
        <v>27923</v>
      </c>
      <c r="C2486" t="s">
        <v>27924</v>
      </c>
      <c r="D2486" s="9"/>
      <c r="E2486" s="9"/>
      <c r="F2486" s="9"/>
      <c r="G2486" s="10">
        <v>45540</v>
      </c>
      <c r="H2486" s="9" t="s">
        <v>27925</v>
      </c>
    </row>
    <row r="2487" spans="1:8" x14ac:dyDescent="0.35">
      <c r="A2487" t="s">
        <v>27926</v>
      </c>
      <c r="B2487" t="s">
        <v>27927</v>
      </c>
      <c r="C2487" t="s">
        <v>27928</v>
      </c>
      <c r="D2487" s="9"/>
      <c r="E2487" s="9"/>
      <c r="F2487" s="9"/>
      <c r="G2487" s="10">
        <v>45540</v>
      </c>
      <c r="H2487" s="9" t="s">
        <v>24935</v>
      </c>
    </row>
    <row r="2488" spans="1:8" x14ac:dyDescent="0.35">
      <c r="A2488" t="s">
        <v>27929</v>
      </c>
      <c r="B2488" t="s">
        <v>27930</v>
      </c>
      <c r="C2488" t="s">
        <v>27931</v>
      </c>
      <c r="D2488" s="9"/>
      <c r="E2488" s="9"/>
      <c r="F2488" s="9"/>
      <c r="G2488" s="10">
        <v>44952</v>
      </c>
      <c r="H2488" s="9" t="s">
        <v>16261</v>
      </c>
    </row>
    <row r="2489" spans="1:8" x14ac:dyDescent="0.35">
      <c r="A2489" t="s">
        <v>27932</v>
      </c>
      <c r="B2489" t="s">
        <v>27933</v>
      </c>
      <c r="C2489" t="s">
        <v>27934</v>
      </c>
      <c r="D2489" s="9"/>
      <c r="E2489" s="9"/>
      <c r="F2489" s="9"/>
      <c r="G2489" s="10">
        <v>45539</v>
      </c>
      <c r="H2489" s="9" t="s">
        <v>27935</v>
      </c>
    </row>
    <row r="2490" spans="1:8" x14ac:dyDescent="0.35">
      <c r="A2490" t="s">
        <v>27936</v>
      </c>
      <c r="B2490" t="s">
        <v>27937</v>
      </c>
      <c r="C2490" t="s">
        <v>27938</v>
      </c>
      <c r="D2490" s="9" t="s">
        <v>27939</v>
      </c>
      <c r="E2490" s="9">
        <v>45611</v>
      </c>
      <c r="F2490" s="9" t="s">
        <v>38</v>
      </c>
      <c r="G2490" s="10">
        <v>45539</v>
      </c>
      <c r="H2490" s="9" t="s">
        <v>27940</v>
      </c>
    </row>
    <row r="2491" spans="1:8" x14ac:dyDescent="0.35">
      <c r="A2491" t="s">
        <v>27941</v>
      </c>
      <c r="B2491" t="s">
        <v>27942</v>
      </c>
      <c r="C2491" t="s">
        <v>25862</v>
      </c>
      <c r="D2491" s="9" t="s">
        <v>27943</v>
      </c>
      <c r="E2491" s="9">
        <v>45540</v>
      </c>
      <c r="F2491" s="9" t="s">
        <v>38</v>
      </c>
      <c r="G2491" s="10">
        <v>45539</v>
      </c>
      <c r="H2491" s="9" t="s">
        <v>27944</v>
      </c>
    </row>
    <row r="2492" spans="1:8" x14ac:dyDescent="0.35">
      <c r="A2492" t="s">
        <v>27945</v>
      </c>
      <c r="B2492" t="s">
        <v>27946</v>
      </c>
      <c r="C2492" t="s">
        <v>25862</v>
      </c>
      <c r="D2492" s="9" t="s">
        <v>27943</v>
      </c>
      <c r="E2492" s="9">
        <v>45540</v>
      </c>
      <c r="F2492" s="9" t="s">
        <v>38</v>
      </c>
      <c r="G2492" s="10">
        <v>45539</v>
      </c>
      <c r="H2492" s="9" t="s">
        <v>27944</v>
      </c>
    </row>
    <row r="2493" spans="1:8" x14ac:dyDescent="0.35">
      <c r="A2493" t="s">
        <v>27947</v>
      </c>
      <c r="B2493" t="s">
        <v>27948</v>
      </c>
      <c r="C2493" t="s">
        <v>25862</v>
      </c>
      <c r="D2493" s="9" t="s">
        <v>27943</v>
      </c>
      <c r="E2493" s="9">
        <v>45540</v>
      </c>
      <c r="F2493" s="9" t="s">
        <v>38</v>
      </c>
      <c r="G2493" s="10">
        <v>45539</v>
      </c>
      <c r="H2493" s="9" t="s">
        <v>27944</v>
      </c>
    </row>
    <row r="2494" spans="1:8" x14ac:dyDescent="0.35">
      <c r="A2494" t="s">
        <v>27949</v>
      </c>
      <c r="B2494" t="s">
        <v>27950</v>
      </c>
      <c r="C2494" t="s">
        <v>27951</v>
      </c>
      <c r="D2494" s="9"/>
      <c r="E2494" s="9"/>
      <c r="F2494" s="9"/>
      <c r="G2494" s="10">
        <v>44809</v>
      </c>
      <c r="H2494" s="9" t="s">
        <v>27952</v>
      </c>
    </row>
    <row r="2495" spans="1:8" x14ac:dyDescent="0.35">
      <c r="A2495" t="s">
        <v>27953</v>
      </c>
      <c r="B2495" t="s">
        <v>27954</v>
      </c>
      <c r="C2495" t="s">
        <v>27955</v>
      </c>
      <c r="D2495" s="9"/>
      <c r="E2495" s="9"/>
      <c r="F2495" s="9"/>
      <c r="G2495" s="10">
        <v>45538</v>
      </c>
      <c r="H2495" s="9" t="s">
        <v>27956</v>
      </c>
    </row>
    <row r="2496" spans="1:8" x14ac:dyDescent="0.35">
      <c r="A2496" t="s">
        <v>27957</v>
      </c>
      <c r="B2496" t="s">
        <v>27958</v>
      </c>
      <c r="C2496" t="s">
        <v>27903</v>
      </c>
      <c r="D2496" s="9"/>
      <c r="E2496" s="9"/>
      <c r="F2496" s="9"/>
      <c r="G2496" s="10">
        <v>44985</v>
      </c>
      <c r="H2496" s="9" t="s">
        <v>27873</v>
      </c>
    </row>
    <row r="2497" spans="1:8" x14ac:dyDescent="0.35">
      <c r="A2497" t="s">
        <v>27959</v>
      </c>
      <c r="B2497" t="s">
        <v>27960</v>
      </c>
      <c r="C2497" t="s">
        <v>27961</v>
      </c>
      <c r="D2497" s="9" t="s">
        <v>27962</v>
      </c>
      <c r="E2497" s="9">
        <v>45758</v>
      </c>
      <c r="F2497" s="9" t="s">
        <v>38</v>
      </c>
      <c r="G2497" s="10">
        <v>44630</v>
      </c>
      <c r="H2497" s="9" t="s">
        <v>27963</v>
      </c>
    </row>
    <row r="2498" spans="1:8" x14ac:dyDescent="0.35">
      <c r="A2498" t="s">
        <v>27964</v>
      </c>
      <c r="B2498" t="s">
        <v>27965</v>
      </c>
      <c r="C2498" t="s">
        <v>27966</v>
      </c>
      <c r="D2498" s="9"/>
      <c r="E2498" s="9"/>
      <c r="F2498" s="9"/>
      <c r="G2498" s="10">
        <v>44935</v>
      </c>
      <c r="H2498" s="9" t="s">
        <v>27967</v>
      </c>
    </row>
    <row r="2499" spans="1:8" x14ac:dyDescent="0.35">
      <c r="A2499" t="s">
        <v>27968</v>
      </c>
      <c r="B2499" t="s">
        <v>27969</v>
      </c>
      <c r="C2499" t="s">
        <v>27970</v>
      </c>
      <c r="D2499" s="9"/>
      <c r="E2499" s="9"/>
      <c r="F2499" s="9"/>
      <c r="G2499" s="10">
        <v>45539</v>
      </c>
      <c r="H2499" s="9" t="s">
        <v>27971</v>
      </c>
    </row>
    <row r="2500" spans="1:8" x14ac:dyDescent="0.35">
      <c r="A2500" t="s">
        <v>27972</v>
      </c>
      <c r="B2500" t="s">
        <v>27973</v>
      </c>
      <c r="C2500" t="s">
        <v>27974</v>
      </c>
      <c r="D2500" s="9"/>
      <c r="E2500" s="9"/>
      <c r="F2500" s="9"/>
      <c r="G2500" s="10">
        <v>44776</v>
      </c>
      <c r="H2500" s="9" t="s">
        <v>27975</v>
      </c>
    </row>
    <row r="2501" spans="1:8" x14ac:dyDescent="0.35">
      <c r="A2501" t="s">
        <v>27976</v>
      </c>
      <c r="B2501" t="s">
        <v>27977</v>
      </c>
      <c r="C2501" t="s">
        <v>27978</v>
      </c>
      <c r="D2501" s="9" t="s">
        <v>27979</v>
      </c>
      <c r="E2501" s="9">
        <v>45485</v>
      </c>
      <c r="F2501" s="9" t="s">
        <v>38</v>
      </c>
      <c r="G2501" s="10">
        <v>44889</v>
      </c>
      <c r="H2501" s="9" t="s">
        <v>27980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0C9FD-B1FC-4E60-AAAD-3D8951333A63}">
  <sheetPr>
    <tabColor rgb="FF0070C0"/>
  </sheetPr>
  <dimension ref="A1:I2285"/>
  <sheetViews>
    <sheetView showGridLines="0" topLeftCell="A130" workbookViewId="0">
      <selection activeCell="A530" sqref="A530"/>
    </sheetView>
  </sheetViews>
  <sheetFormatPr defaultRowHeight="14.5" x14ac:dyDescent="0.35"/>
  <cols>
    <col min="1" max="1" width="56.7265625" bestFit="1" customWidth="1"/>
    <col min="2" max="2" width="13.54296875" bestFit="1" customWidth="1"/>
    <col min="3" max="3" width="20.36328125" bestFit="1" customWidth="1"/>
    <col min="4" max="4" width="45.36328125" bestFit="1" customWidth="1"/>
    <col min="5" max="5" width="44.26953125" bestFit="1" customWidth="1"/>
    <col min="6" max="6" width="79.54296875" bestFit="1" customWidth="1"/>
    <col min="7" max="7" width="38.08984375" bestFit="1" customWidth="1"/>
    <col min="8" max="8" width="78.36328125" bestFit="1" customWidth="1"/>
    <col min="9" max="9" width="70.36328125" bestFit="1" customWidth="1"/>
  </cols>
  <sheetData>
    <row r="1" spans="1:9" s="2" customFormat="1" x14ac:dyDescent="0.35">
      <c r="A1" s="2" t="s">
        <v>28</v>
      </c>
      <c r="B1" s="2" t="s">
        <v>47</v>
      </c>
      <c r="C1" s="2" t="s">
        <v>48</v>
      </c>
      <c r="D1" s="2" t="s">
        <v>49</v>
      </c>
      <c r="E1" s="2" t="s">
        <v>50</v>
      </c>
      <c r="F1" s="2" t="s">
        <v>51</v>
      </c>
      <c r="G1" s="2" t="s">
        <v>52</v>
      </c>
      <c r="H1" s="2" t="s">
        <v>53</v>
      </c>
      <c r="I1" s="2" t="s">
        <v>354</v>
      </c>
    </row>
    <row r="2" spans="1:9" x14ac:dyDescent="0.35">
      <c r="A2" t="s">
        <v>355</v>
      </c>
      <c r="B2" t="s">
        <v>54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 t="s">
        <v>60</v>
      </c>
      <c r="I2" t="s">
        <v>356</v>
      </c>
    </row>
    <row r="3" spans="1:9" x14ac:dyDescent="0.35">
      <c r="A3" t="s">
        <v>357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s">
        <v>358</v>
      </c>
    </row>
    <row r="4" spans="1:9" x14ac:dyDescent="0.35">
      <c r="A4" t="s">
        <v>359</v>
      </c>
      <c r="B4" t="s">
        <v>68</v>
      </c>
      <c r="C4" t="s">
        <v>69</v>
      </c>
      <c r="D4" t="s">
        <v>70</v>
      </c>
      <c r="E4" t="s">
        <v>71</v>
      </c>
      <c r="F4" t="s">
        <v>72</v>
      </c>
      <c r="G4" t="s">
        <v>73</v>
      </c>
      <c r="H4" t="s">
        <v>74</v>
      </c>
      <c r="I4" t="s">
        <v>360</v>
      </c>
    </row>
    <row r="5" spans="1:9" x14ac:dyDescent="0.35">
      <c r="A5" t="s">
        <v>361</v>
      </c>
      <c r="B5" t="s">
        <v>75</v>
      </c>
      <c r="C5" t="s">
        <v>76</v>
      </c>
      <c r="D5" t="s">
        <v>77</v>
      </c>
      <c r="E5" t="s">
        <v>78</v>
      </c>
      <c r="F5" t="s">
        <v>79</v>
      </c>
      <c r="G5" t="s">
        <v>80</v>
      </c>
      <c r="H5" t="s">
        <v>81</v>
      </c>
      <c r="I5" t="s">
        <v>362</v>
      </c>
    </row>
    <row r="6" spans="1:9" x14ac:dyDescent="0.35">
      <c r="A6" t="s">
        <v>363</v>
      </c>
      <c r="B6" t="s">
        <v>82</v>
      </c>
      <c r="C6" t="s">
        <v>83</v>
      </c>
      <c r="D6" t="s">
        <v>84</v>
      </c>
      <c r="E6" t="s">
        <v>85</v>
      </c>
      <c r="F6" t="s">
        <v>86</v>
      </c>
      <c r="G6" t="s">
        <v>87</v>
      </c>
      <c r="H6" t="s">
        <v>88</v>
      </c>
      <c r="I6" t="s">
        <v>364</v>
      </c>
    </row>
    <row r="7" spans="1:9" x14ac:dyDescent="0.35">
      <c r="A7" t="s">
        <v>29</v>
      </c>
      <c r="B7" t="s">
        <v>89</v>
      </c>
      <c r="C7" t="s">
        <v>90</v>
      </c>
      <c r="D7" t="s">
        <v>91</v>
      </c>
      <c r="E7" t="s">
        <v>92</v>
      </c>
      <c r="F7" t="s">
        <v>93</v>
      </c>
      <c r="G7" t="s">
        <v>94</v>
      </c>
      <c r="H7" t="s">
        <v>95</v>
      </c>
      <c r="I7" t="s">
        <v>365</v>
      </c>
    </row>
    <row r="8" spans="1:9" x14ac:dyDescent="0.35">
      <c r="A8" t="s">
        <v>366</v>
      </c>
      <c r="B8" t="s">
        <v>96</v>
      </c>
      <c r="C8" t="s">
        <v>97</v>
      </c>
      <c r="D8" t="s">
        <v>98</v>
      </c>
      <c r="E8" t="s">
        <v>99</v>
      </c>
      <c r="F8" t="s">
        <v>100</v>
      </c>
      <c r="G8" t="s">
        <v>101</v>
      </c>
      <c r="H8" t="s">
        <v>102</v>
      </c>
      <c r="I8" t="s">
        <v>367</v>
      </c>
    </row>
    <row r="9" spans="1:9" x14ac:dyDescent="0.35">
      <c r="A9" t="s">
        <v>368</v>
      </c>
      <c r="B9" t="s">
        <v>103</v>
      </c>
      <c r="C9" t="s">
        <v>104</v>
      </c>
      <c r="D9" t="s">
        <v>91</v>
      </c>
      <c r="E9" t="s">
        <v>105</v>
      </c>
      <c r="F9" t="s">
        <v>106</v>
      </c>
      <c r="G9" t="s">
        <v>107</v>
      </c>
      <c r="H9" t="s">
        <v>108</v>
      </c>
      <c r="I9" t="s">
        <v>369</v>
      </c>
    </row>
    <row r="10" spans="1:9" x14ac:dyDescent="0.35">
      <c r="A10" t="s">
        <v>370</v>
      </c>
      <c r="B10" t="s">
        <v>109</v>
      </c>
      <c r="C10" t="s">
        <v>110</v>
      </c>
      <c r="D10" t="s">
        <v>91</v>
      </c>
      <c r="E10" t="s">
        <v>111</v>
      </c>
      <c r="F10" t="s">
        <v>112</v>
      </c>
      <c r="G10" t="s">
        <v>113</v>
      </c>
      <c r="H10" t="s">
        <v>114</v>
      </c>
      <c r="I10" t="s">
        <v>371</v>
      </c>
    </row>
    <row r="11" spans="1:9" x14ac:dyDescent="0.35">
      <c r="A11" t="s">
        <v>372</v>
      </c>
      <c r="B11" t="s">
        <v>115</v>
      </c>
      <c r="C11" t="s">
        <v>116</v>
      </c>
      <c r="D11" t="s">
        <v>91</v>
      </c>
      <c r="E11" t="s">
        <v>117</v>
      </c>
      <c r="F11" t="s">
        <v>118</v>
      </c>
      <c r="G11" t="s">
        <v>119</v>
      </c>
      <c r="H11" t="s">
        <v>120</v>
      </c>
      <c r="I11" t="s">
        <v>373</v>
      </c>
    </row>
    <row r="12" spans="1:9" x14ac:dyDescent="0.35">
      <c r="A12" t="s">
        <v>374</v>
      </c>
      <c r="B12" t="s">
        <v>121</v>
      </c>
      <c r="C12" t="s">
        <v>122</v>
      </c>
      <c r="D12" t="s">
        <v>91</v>
      </c>
      <c r="E12" t="s">
        <v>123</v>
      </c>
      <c r="F12" t="s">
        <v>124</v>
      </c>
      <c r="G12" t="s">
        <v>125</v>
      </c>
      <c r="H12" t="s">
        <v>126</v>
      </c>
      <c r="I12" t="s">
        <v>375</v>
      </c>
    </row>
    <row r="13" spans="1:9" x14ac:dyDescent="0.35">
      <c r="A13" t="s">
        <v>376</v>
      </c>
      <c r="B13" t="s">
        <v>127</v>
      </c>
      <c r="C13" t="s">
        <v>128</v>
      </c>
      <c r="D13" t="s">
        <v>91</v>
      </c>
      <c r="E13" t="s">
        <v>129</v>
      </c>
      <c r="F13" t="s">
        <v>130</v>
      </c>
      <c r="G13" t="s">
        <v>131</v>
      </c>
      <c r="H13" t="s">
        <v>132</v>
      </c>
      <c r="I13" t="s">
        <v>377</v>
      </c>
    </row>
    <row r="14" spans="1:9" x14ac:dyDescent="0.35">
      <c r="A14" t="s">
        <v>378</v>
      </c>
      <c r="B14" t="s">
        <v>133</v>
      </c>
      <c r="C14" t="s">
        <v>134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379</v>
      </c>
    </row>
    <row r="15" spans="1:9" x14ac:dyDescent="0.35">
      <c r="A15" t="s">
        <v>380</v>
      </c>
      <c r="B15" t="s">
        <v>140</v>
      </c>
      <c r="C15" t="s">
        <v>141</v>
      </c>
      <c r="D15" t="s">
        <v>142</v>
      </c>
      <c r="E15" t="s">
        <v>143</v>
      </c>
      <c r="F15" t="s">
        <v>144</v>
      </c>
      <c r="G15" t="s">
        <v>145</v>
      </c>
      <c r="H15" t="s">
        <v>146</v>
      </c>
      <c r="I15" t="s">
        <v>381</v>
      </c>
    </row>
    <row r="16" spans="1:9" x14ac:dyDescent="0.35">
      <c r="A16" t="s">
        <v>382</v>
      </c>
      <c r="B16" t="s">
        <v>147</v>
      </c>
      <c r="C16" t="s">
        <v>148</v>
      </c>
      <c r="D16" t="s">
        <v>56</v>
      </c>
      <c r="E16" t="s">
        <v>149</v>
      </c>
      <c r="F16" t="s">
        <v>150</v>
      </c>
      <c r="G16" t="s">
        <v>151</v>
      </c>
      <c r="H16" t="s">
        <v>152</v>
      </c>
      <c r="I16" t="s">
        <v>383</v>
      </c>
    </row>
    <row r="17" spans="1:9" x14ac:dyDescent="0.35">
      <c r="A17" t="s">
        <v>384</v>
      </c>
      <c r="B17" t="s">
        <v>153</v>
      </c>
      <c r="C17" t="s">
        <v>154</v>
      </c>
      <c r="D17" t="s">
        <v>77</v>
      </c>
      <c r="E17" t="s">
        <v>155</v>
      </c>
      <c r="F17" t="s">
        <v>156</v>
      </c>
      <c r="G17" t="s">
        <v>157</v>
      </c>
      <c r="H17" t="s">
        <v>158</v>
      </c>
      <c r="I17" t="s">
        <v>385</v>
      </c>
    </row>
    <row r="18" spans="1:9" x14ac:dyDescent="0.35">
      <c r="A18" t="s">
        <v>386</v>
      </c>
      <c r="B18" t="s">
        <v>159</v>
      </c>
      <c r="C18" t="s">
        <v>160</v>
      </c>
      <c r="D18" t="s">
        <v>161</v>
      </c>
      <c r="F18" t="s">
        <v>162</v>
      </c>
      <c r="G18" t="s">
        <v>163</v>
      </c>
      <c r="H18" t="s">
        <v>164</v>
      </c>
      <c r="I18" t="s">
        <v>387</v>
      </c>
    </row>
    <row r="19" spans="1:9" x14ac:dyDescent="0.35">
      <c r="A19" t="s">
        <v>388</v>
      </c>
      <c r="B19" t="s">
        <v>165</v>
      </c>
      <c r="C19" t="s">
        <v>166</v>
      </c>
      <c r="D19" t="s">
        <v>91</v>
      </c>
      <c r="E19" t="s">
        <v>167</v>
      </c>
      <c r="F19" t="s">
        <v>168</v>
      </c>
      <c r="G19" t="s">
        <v>169</v>
      </c>
      <c r="H19" t="s">
        <v>170</v>
      </c>
      <c r="I19" t="s">
        <v>389</v>
      </c>
    </row>
    <row r="20" spans="1:9" x14ac:dyDescent="0.35">
      <c r="A20" t="s">
        <v>390</v>
      </c>
      <c r="B20" t="s">
        <v>171</v>
      </c>
      <c r="C20" t="s">
        <v>172</v>
      </c>
      <c r="D20" t="s">
        <v>56</v>
      </c>
      <c r="E20" t="s">
        <v>173</v>
      </c>
      <c r="F20" t="s">
        <v>174</v>
      </c>
      <c r="G20" t="s">
        <v>175</v>
      </c>
      <c r="H20" t="s">
        <v>176</v>
      </c>
      <c r="I20" t="s">
        <v>391</v>
      </c>
    </row>
    <row r="21" spans="1:9" x14ac:dyDescent="0.35">
      <c r="A21" t="s">
        <v>392</v>
      </c>
      <c r="B21" t="s">
        <v>121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393</v>
      </c>
    </row>
    <row r="22" spans="1:9" x14ac:dyDescent="0.35">
      <c r="A22" t="s">
        <v>16</v>
      </c>
      <c r="B22" t="s">
        <v>183</v>
      </c>
      <c r="C22" t="s">
        <v>184</v>
      </c>
      <c r="D22" t="s">
        <v>91</v>
      </c>
      <c r="F22" t="s">
        <v>185</v>
      </c>
      <c r="G22" t="s">
        <v>186</v>
      </c>
      <c r="H22" t="s">
        <v>187</v>
      </c>
      <c r="I22" t="s">
        <v>394</v>
      </c>
    </row>
    <row r="23" spans="1:9" x14ac:dyDescent="0.35">
      <c r="A23" t="s">
        <v>395</v>
      </c>
      <c r="B23" t="s">
        <v>188</v>
      </c>
      <c r="C23" t="s">
        <v>189</v>
      </c>
      <c r="D23" t="s">
        <v>91</v>
      </c>
      <c r="E23" t="s">
        <v>190</v>
      </c>
      <c r="F23" t="s">
        <v>191</v>
      </c>
      <c r="G23" t="s">
        <v>192</v>
      </c>
      <c r="H23" t="s">
        <v>193</v>
      </c>
      <c r="I23" t="s">
        <v>396</v>
      </c>
    </row>
    <row r="24" spans="1:9" x14ac:dyDescent="0.35">
      <c r="A24" t="s">
        <v>397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398</v>
      </c>
    </row>
    <row r="25" spans="1:9" x14ac:dyDescent="0.35">
      <c r="A25" t="s">
        <v>399</v>
      </c>
      <c r="B25" t="s">
        <v>201</v>
      </c>
      <c r="C25" t="s">
        <v>202</v>
      </c>
      <c r="D25" t="s">
        <v>91</v>
      </c>
      <c r="E25" t="s">
        <v>203</v>
      </c>
      <c r="F25" t="s">
        <v>204</v>
      </c>
      <c r="G25" t="s">
        <v>205</v>
      </c>
      <c r="H25" t="s">
        <v>206</v>
      </c>
      <c r="I25" t="s">
        <v>400</v>
      </c>
    </row>
    <row r="26" spans="1:9" x14ac:dyDescent="0.35">
      <c r="A26" t="s">
        <v>401</v>
      </c>
      <c r="B26" t="s">
        <v>207</v>
      </c>
      <c r="C26" t="s">
        <v>208</v>
      </c>
      <c r="D26" t="s">
        <v>56</v>
      </c>
      <c r="E26" t="s">
        <v>209</v>
      </c>
      <c r="F26" t="s">
        <v>210</v>
      </c>
      <c r="G26" t="s">
        <v>211</v>
      </c>
      <c r="H26" t="s">
        <v>212</v>
      </c>
      <c r="I26" t="s">
        <v>402</v>
      </c>
    </row>
    <row r="27" spans="1:9" x14ac:dyDescent="0.35">
      <c r="A27" t="s">
        <v>403</v>
      </c>
      <c r="B27" t="s">
        <v>213</v>
      </c>
      <c r="C27" t="s">
        <v>214</v>
      </c>
      <c r="D27" t="s">
        <v>142</v>
      </c>
      <c r="E27" t="s">
        <v>215</v>
      </c>
      <c r="F27" t="s">
        <v>216</v>
      </c>
      <c r="G27" t="s">
        <v>217</v>
      </c>
      <c r="H27" t="s">
        <v>218</v>
      </c>
      <c r="I27" t="s">
        <v>404</v>
      </c>
    </row>
    <row r="28" spans="1:9" x14ac:dyDescent="0.35">
      <c r="A28" t="s">
        <v>405</v>
      </c>
      <c r="B28" t="s">
        <v>121</v>
      </c>
      <c r="C28" t="s">
        <v>219</v>
      </c>
      <c r="D28" t="s">
        <v>70</v>
      </c>
      <c r="E28" t="s">
        <v>220</v>
      </c>
      <c r="F28" t="s">
        <v>221</v>
      </c>
      <c r="G28" t="s">
        <v>222</v>
      </c>
      <c r="H28" t="s">
        <v>223</v>
      </c>
      <c r="I28" t="s">
        <v>406</v>
      </c>
    </row>
    <row r="29" spans="1:9" x14ac:dyDescent="0.35">
      <c r="A29" t="s">
        <v>407</v>
      </c>
      <c r="B29" t="s">
        <v>115</v>
      </c>
      <c r="C29" t="s">
        <v>224</v>
      </c>
      <c r="D29" t="s">
        <v>70</v>
      </c>
      <c r="F29" t="s">
        <v>225</v>
      </c>
      <c r="G29" t="s">
        <v>226</v>
      </c>
      <c r="H29" t="s">
        <v>227</v>
      </c>
      <c r="I29" t="s">
        <v>408</v>
      </c>
    </row>
    <row r="30" spans="1:9" x14ac:dyDescent="0.35">
      <c r="A30" t="s">
        <v>409</v>
      </c>
      <c r="B30" t="s">
        <v>228</v>
      </c>
      <c r="C30" t="s">
        <v>229</v>
      </c>
      <c r="D30" t="s">
        <v>56</v>
      </c>
      <c r="E30" t="s">
        <v>230</v>
      </c>
      <c r="F30" t="s">
        <v>231</v>
      </c>
      <c r="G30" t="s">
        <v>232</v>
      </c>
      <c r="H30" t="s">
        <v>233</v>
      </c>
      <c r="I30" t="s">
        <v>410</v>
      </c>
    </row>
    <row r="31" spans="1:9" x14ac:dyDescent="0.35">
      <c r="A31" t="s">
        <v>411</v>
      </c>
      <c r="B31" t="s">
        <v>234</v>
      </c>
      <c r="C31" t="s">
        <v>235</v>
      </c>
      <c r="D31" t="s">
        <v>236</v>
      </c>
      <c r="E31" t="s">
        <v>237</v>
      </c>
      <c r="F31" t="s">
        <v>238</v>
      </c>
      <c r="G31" t="s">
        <v>239</v>
      </c>
      <c r="H31" t="s">
        <v>240</v>
      </c>
      <c r="I31" t="s">
        <v>412</v>
      </c>
    </row>
    <row r="32" spans="1:9" x14ac:dyDescent="0.35">
      <c r="A32" t="s">
        <v>413</v>
      </c>
      <c r="B32" t="s">
        <v>68</v>
      </c>
      <c r="C32" t="s">
        <v>241</v>
      </c>
      <c r="D32" t="s">
        <v>91</v>
      </c>
      <c r="E32" t="s">
        <v>242</v>
      </c>
      <c r="F32" t="s">
        <v>243</v>
      </c>
      <c r="G32" t="s">
        <v>244</v>
      </c>
      <c r="H32" t="s">
        <v>245</v>
      </c>
      <c r="I32" t="s">
        <v>414</v>
      </c>
    </row>
    <row r="33" spans="1:9" x14ac:dyDescent="0.35">
      <c r="A33" t="s">
        <v>415</v>
      </c>
      <c r="B33" t="s">
        <v>246</v>
      </c>
      <c r="C33" t="s">
        <v>247</v>
      </c>
      <c r="D33" t="s">
        <v>70</v>
      </c>
      <c r="E33" t="s">
        <v>248</v>
      </c>
      <c r="F33" t="s">
        <v>249</v>
      </c>
      <c r="G33" t="s">
        <v>250</v>
      </c>
      <c r="H33" t="s">
        <v>251</v>
      </c>
      <c r="I33" t="s">
        <v>416</v>
      </c>
    </row>
    <row r="34" spans="1:9" x14ac:dyDescent="0.35">
      <c r="A34" t="s">
        <v>417</v>
      </c>
      <c r="B34" t="s">
        <v>252</v>
      </c>
      <c r="C34" t="s">
        <v>253</v>
      </c>
      <c r="D34" t="s">
        <v>56</v>
      </c>
      <c r="F34" t="s">
        <v>254</v>
      </c>
      <c r="G34" t="s">
        <v>255</v>
      </c>
      <c r="H34" t="s">
        <v>256</v>
      </c>
      <c r="I34" t="s">
        <v>418</v>
      </c>
    </row>
    <row r="35" spans="1:9" x14ac:dyDescent="0.35">
      <c r="A35" t="s">
        <v>419</v>
      </c>
      <c r="B35" t="s">
        <v>257</v>
      </c>
      <c r="C35" t="s">
        <v>258</v>
      </c>
      <c r="D35" t="s">
        <v>70</v>
      </c>
      <c r="E35" t="s">
        <v>259</v>
      </c>
      <c r="F35" t="s">
        <v>260</v>
      </c>
      <c r="G35" t="s">
        <v>261</v>
      </c>
      <c r="H35" t="s">
        <v>262</v>
      </c>
      <c r="I35" t="s">
        <v>420</v>
      </c>
    </row>
    <row r="36" spans="1:9" x14ac:dyDescent="0.35">
      <c r="A36" t="s">
        <v>421</v>
      </c>
      <c r="B36" t="s">
        <v>263</v>
      </c>
      <c r="C36" t="s">
        <v>264</v>
      </c>
      <c r="D36" t="s">
        <v>265</v>
      </c>
      <c r="F36" t="s">
        <v>266</v>
      </c>
      <c r="G36" t="s">
        <v>267</v>
      </c>
      <c r="H36" t="s">
        <v>268</v>
      </c>
      <c r="I36" t="s">
        <v>422</v>
      </c>
    </row>
    <row r="37" spans="1:9" x14ac:dyDescent="0.35">
      <c r="A37" t="s">
        <v>423</v>
      </c>
      <c r="B37" t="s">
        <v>269</v>
      </c>
      <c r="C37" t="s">
        <v>270</v>
      </c>
      <c r="D37" t="s">
        <v>91</v>
      </c>
      <c r="E37" t="s">
        <v>271</v>
      </c>
      <c r="F37" t="s">
        <v>272</v>
      </c>
      <c r="G37" t="s">
        <v>273</v>
      </c>
      <c r="H37" t="s">
        <v>274</v>
      </c>
      <c r="I37" t="s">
        <v>424</v>
      </c>
    </row>
    <row r="38" spans="1:9" x14ac:dyDescent="0.35">
      <c r="A38" t="s">
        <v>425</v>
      </c>
      <c r="B38" t="s">
        <v>275</v>
      </c>
      <c r="C38" t="s">
        <v>276</v>
      </c>
      <c r="D38" t="s">
        <v>77</v>
      </c>
      <c r="E38" t="s">
        <v>277</v>
      </c>
      <c r="F38" t="s">
        <v>278</v>
      </c>
      <c r="G38" t="s">
        <v>279</v>
      </c>
      <c r="H38" t="s">
        <v>280</v>
      </c>
      <c r="I38" t="s">
        <v>426</v>
      </c>
    </row>
    <row r="39" spans="1:9" x14ac:dyDescent="0.35">
      <c r="A39" t="s">
        <v>427</v>
      </c>
      <c r="B39" t="s">
        <v>165</v>
      </c>
      <c r="C39" t="s">
        <v>281</v>
      </c>
      <c r="D39" t="s">
        <v>91</v>
      </c>
      <c r="E39" t="s">
        <v>282</v>
      </c>
      <c r="F39" t="s">
        <v>283</v>
      </c>
      <c r="G39" t="s">
        <v>284</v>
      </c>
      <c r="H39" t="s">
        <v>285</v>
      </c>
      <c r="I39" t="s">
        <v>398</v>
      </c>
    </row>
    <row r="40" spans="1:9" x14ac:dyDescent="0.35">
      <c r="A40" t="s">
        <v>428</v>
      </c>
      <c r="B40" t="s">
        <v>286</v>
      </c>
      <c r="C40" t="s">
        <v>287</v>
      </c>
      <c r="D40" t="s">
        <v>56</v>
      </c>
      <c r="E40" t="s">
        <v>288</v>
      </c>
      <c r="F40" t="s">
        <v>289</v>
      </c>
      <c r="G40" t="s">
        <v>290</v>
      </c>
      <c r="H40" t="s">
        <v>291</v>
      </c>
      <c r="I40" t="s">
        <v>429</v>
      </c>
    </row>
    <row r="41" spans="1:9" x14ac:dyDescent="0.35">
      <c r="A41" t="s">
        <v>30</v>
      </c>
      <c r="B41" t="s">
        <v>292</v>
      </c>
      <c r="C41" t="s">
        <v>293</v>
      </c>
      <c r="D41" t="s">
        <v>294</v>
      </c>
      <c r="F41" t="s">
        <v>295</v>
      </c>
      <c r="G41" t="s">
        <v>296</v>
      </c>
      <c r="H41" t="s">
        <v>297</v>
      </c>
      <c r="I41" t="s">
        <v>430</v>
      </c>
    </row>
    <row r="42" spans="1:9" x14ac:dyDescent="0.35">
      <c r="A42" t="s">
        <v>431</v>
      </c>
      <c r="B42" t="s">
        <v>298</v>
      </c>
      <c r="C42" t="s">
        <v>299</v>
      </c>
      <c r="D42" t="s">
        <v>91</v>
      </c>
      <c r="E42" t="s">
        <v>300</v>
      </c>
      <c r="F42" t="s">
        <v>301</v>
      </c>
      <c r="G42" t="s">
        <v>302</v>
      </c>
      <c r="H42" t="s">
        <v>303</v>
      </c>
      <c r="I42" t="s">
        <v>432</v>
      </c>
    </row>
    <row r="43" spans="1:9" x14ac:dyDescent="0.35">
      <c r="A43" t="s">
        <v>433</v>
      </c>
      <c r="B43" t="s">
        <v>304</v>
      </c>
      <c r="C43" t="s">
        <v>305</v>
      </c>
      <c r="D43" t="s">
        <v>306</v>
      </c>
      <c r="E43" t="s">
        <v>307</v>
      </c>
      <c r="F43" t="s">
        <v>308</v>
      </c>
      <c r="G43" t="s">
        <v>309</v>
      </c>
      <c r="H43" t="s">
        <v>310</v>
      </c>
      <c r="I43" t="s">
        <v>434</v>
      </c>
    </row>
    <row r="44" spans="1:9" x14ac:dyDescent="0.35">
      <c r="A44" t="s">
        <v>435</v>
      </c>
      <c r="B44" t="s">
        <v>311</v>
      </c>
      <c r="C44" t="s">
        <v>312</v>
      </c>
      <c r="D44" t="s">
        <v>91</v>
      </c>
      <c r="E44" t="s">
        <v>313</v>
      </c>
      <c r="F44" t="s">
        <v>314</v>
      </c>
      <c r="G44" t="s">
        <v>315</v>
      </c>
      <c r="H44" t="s">
        <v>316</v>
      </c>
      <c r="I44" t="s">
        <v>436</v>
      </c>
    </row>
    <row r="45" spans="1:9" x14ac:dyDescent="0.35">
      <c r="A45" t="s">
        <v>437</v>
      </c>
      <c r="B45" t="s">
        <v>317</v>
      </c>
      <c r="C45" t="s">
        <v>318</v>
      </c>
      <c r="D45" t="s">
        <v>56</v>
      </c>
      <c r="E45" t="s">
        <v>319</v>
      </c>
      <c r="F45" t="s">
        <v>320</v>
      </c>
      <c r="G45" t="s">
        <v>321</v>
      </c>
      <c r="H45" t="s">
        <v>322</v>
      </c>
      <c r="I45" t="s">
        <v>438</v>
      </c>
    </row>
    <row r="46" spans="1:9" x14ac:dyDescent="0.35">
      <c r="A46" t="s">
        <v>439</v>
      </c>
      <c r="B46" t="s">
        <v>323</v>
      </c>
      <c r="C46" t="s">
        <v>324</v>
      </c>
      <c r="D46" t="s">
        <v>294</v>
      </c>
      <c r="E46" t="s">
        <v>325</v>
      </c>
      <c r="F46" t="s">
        <v>326</v>
      </c>
      <c r="G46" t="s">
        <v>327</v>
      </c>
      <c r="H46" t="s">
        <v>328</v>
      </c>
      <c r="I46" t="s">
        <v>440</v>
      </c>
    </row>
    <row r="47" spans="1:9" x14ac:dyDescent="0.35">
      <c r="A47" t="s">
        <v>441</v>
      </c>
      <c r="B47" t="s">
        <v>329</v>
      </c>
      <c r="C47" t="s">
        <v>330</v>
      </c>
      <c r="D47" t="s">
        <v>91</v>
      </c>
      <c r="E47" t="s">
        <v>331</v>
      </c>
      <c r="F47" t="s">
        <v>332</v>
      </c>
      <c r="G47" t="s">
        <v>333</v>
      </c>
      <c r="H47" t="s">
        <v>334</v>
      </c>
      <c r="I47" t="s">
        <v>442</v>
      </c>
    </row>
    <row r="48" spans="1:9" x14ac:dyDescent="0.35">
      <c r="A48" t="s">
        <v>443</v>
      </c>
      <c r="B48" t="s">
        <v>335</v>
      </c>
      <c r="C48" t="s">
        <v>336</v>
      </c>
      <c r="D48" t="s">
        <v>337</v>
      </c>
      <c r="E48" t="s">
        <v>338</v>
      </c>
      <c r="F48" t="s">
        <v>339</v>
      </c>
      <c r="G48" t="s">
        <v>340</v>
      </c>
      <c r="H48" t="s">
        <v>341</v>
      </c>
      <c r="I48" t="s">
        <v>444</v>
      </c>
    </row>
    <row r="49" spans="1:9" x14ac:dyDescent="0.35">
      <c r="A49" t="s">
        <v>445</v>
      </c>
      <c r="B49" t="s">
        <v>342</v>
      </c>
      <c r="C49" t="s">
        <v>343</v>
      </c>
      <c r="D49" t="s">
        <v>344</v>
      </c>
      <c r="F49" t="s">
        <v>345</v>
      </c>
      <c r="G49" t="s">
        <v>346</v>
      </c>
      <c r="H49" t="s">
        <v>347</v>
      </c>
      <c r="I49" t="s">
        <v>446</v>
      </c>
    </row>
    <row r="50" spans="1:9" x14ac:dyDescent="0.35">
      <c r="A50" t="s">
        <v>447</v>
      </c>
      <c r="B50" t="s">
        <v>348</v>
      </c>
      <c r="C50" t="s">
        <v>349</v>
      </c>
      <c r="D50" t="s">
        <v>91</v>
      </c>
      <c r="E50" t="s">
        <v>350</v>
      </c>
      <c r="F50" t="s">
        <v>351</v>
      </c>
      <c r="G50" t="s">
        <v>352</v>
      </c>
      <c r="H50" t="s">
        <v>353</v>
      </c>
      <c r="I50" t="s">
        <v>448</v>
      </c>
    </row>
    <row r="51" spans="1:9" x14ac:dyDescent="0.35">
      <c r="A51" t="s">
        <v>697</v>
      </c>
      <c r="B51" t="s">
        <v>698</v>
      </c>
      <c r="C51" t="s">
        <v>699</v>
      </c>
      <c r="D51" t="s">
        <v>70</v>
      </c>
      <c r="F51" t="s">
        <v>700</v>
      </c>
      <c r="G51" t="s">
        <v>701</v>
      </c>
      <c r="H51" t="s">
        <v>702</v>
      </c>
      <c r="I51" t="s">
        <v>703</v>
      </c>
    </row>
    <row r="52" spans="1:9" x14ac:dyDescent="0.35">
      <c r="A52" t="s">
        <v>704</v>
      </c>
      <c r="B52" t="s">
        <v>705</v>
      </c>
      <c r="C52" t="s">
        <v>706</v>
      </c>
      <c r="D52" t="s">
        <v>707</v>
      </c>
      <c r="E52" t="s">
        <v>708</v>
      </c>
      <c r="F52" t="s">
        <v>709</v>
      </c>
      <c r="G52" t="s">
        <v>710</v>
      </c>
      <c r="H52" t="s">
        <v>711</v>
      </c>
      <c r="I52" t="s">
        <v>712</v>
      </c>
    </row>
    <row r="53" spans="1:9" x14ac:dyDescent="0.35">
      <c r="A53" t="s">
        <v>713</v>
      </c>
      <c r="B53" t="s">
        <v>714</v>
      </c>
      <c r="C53" t="s">
        <v>715</v>
      </c>
      <c r="D53" t="s">
        <v>716</v>
      </c>
      <c r="F53" t="s">
        <v>717</v>
      </c>
      <c r="G53" t="s">
        <v>718</v>
      </c>
      <c r="H53" t="s">
        <v>719</v>
      </c>
      <c r="I53" t="s">
        <v>720</v>
      </c>
    </row>
    <row r="54" spans="1:9" x14ac:dyDescent="0.35">
      <c r="A54" t="s">
        <v>721</v>
      </c>
      <c r="B54" t="s">
        <v>722</v>
      </c>
      <c r="C54" t="s">
        <v>723</v>
      </c>
      <c r="D54" t="s">
        <v>724</v>
      </c>
      <c r="E54" t="s">
        <v>725</v>
      </c>
      <c r="F54" t="s">
        <v>726</v>
      </c>
      <c r="G54" t="s">
        <v>727</v>
      </c>
      <c r="H54" t="s">
        <v>728</v>
      </c>
      <c r="I54" t="s">
        <v>729</v>
      </c>
    </row>
    <row r="55" spans="1:9" x14ac:dyDescent="0.35">
      <c r="A55" t="s">
        <v>730</v>
      </c>
      <c r="B55" t="s">
        <v>731</v>
      </c>
      <c r="C55" t="s">
        <v>732</v>
      </c>
      <c r="D55" t="s">
        <v>91</v>
      </c>
      <c r="E55" t="s">
        <v>733</v>
      </c>
      <c r="F55" t="s">
        <v>734</v>
      </c>
      <c r="G55" t="s">
        <v>735</v>
      </c>
      <c r="H55" t="s">
        <v>736</v>
      </c>
      <c r="I55" t="s">
        <v>737</v>
      </c>
    </row>
    <row r="56" spans="1:9" x14ac:dyDescent="0.35">
      <c r="A56" t="s">
        <v>738</v>
      </c>
      <c r="B56" t="s">
        <v>739</v>
      </c>
      <c r="C56" t="s">
        <v>241</v>
      </c>
      <c r="D56" t="s">
        <v>56</v>
      </c>
      <c r="E56" t="s">
        <v>740</v>
      </c>
      <c r="F56" t="s">
        <v>741</v>
      </c>
      <c r="G56" t="s">
        <v>742</v>
      </c>
      <c r="H56" t="s">
        <v>743</v>
      </c>
      <c r="I56" t="s">
        <v>744</v>
      </c>
    </row>
    <row r="57" spans="1:9" x14ac:dyDescent="0.35">
      <c r="A57" t="s">
        <v>745</v>
      </c>
      <c r="B57" t="s">
        <v>82</v>
      </c>
      <c r="C57" t="s">
        <v>746</v>
      </c>
      <c r="D57" t="s">
        <v>56</v>
      </c>
      <c r="E57" t="s">
        <v>747</v>
      </c>
      <c r="F57" t="s">
        <v>748</v>
      </c>
      <c r="G57" t="s">
        <v>749</v>
      </c>
      <c r="H57" t="s">
        <v>750</v>
      </c>
      <c r="I57" t="s">
        <v>751</v>
      </c>
    </row>
    <row r="58" spans="1:9" x14ac:dyDescent="0.35">
      <c r="A58" t="s">
        <v>752</v>
      </c>
      <c r="B58" t="s">
        <v>753</v>
      </c>
      <c r="C58" t="s">
        <v>754</v>
      </c>
      <c r="D58" t="s">
        <v>294</v>
      </c>
      <c r="E58" t="s">
        <v>755</v>
      </c>
      <c r="F58" t="s">
        <v>756</v>
      </c>
      <c r="G58" t="s">
        <v>757</v>
      </c>
      <c r="H58" t="s">
        <v>758</v>
      </c>
      <c r="I58" t="s">
        <v>759</v>
      </c>
    </row>
    <row r="59" spans="1:9" x14ac:dyDescent="0.35">
      <c r="A59" t="s">
        <v>760</v>
      </c>
      <c r="B59" t="s">
        <v>761</v>
      </c>
      <c r="C59" t="s">
        <v>762</v>
      </c>
      <c r="D59" t="s">
        <v>294</v>
      </c>
      <c r="E59" t="s">
        <v>763</v>
      </c>
      <c r="F59" t="s">
        <v>764</v>
      </c>
      <c r="G59" t="s">
        <v>765</v>
      </c>
      <c r="H59" t="s">
        <v>766</v>
      </c>
      <c r="I59" t="s">
        <v>767</v>
      </c>
    </row>
    <row r="60" spans="1:9" x14ac:dyDescent="0.35">
      <c r="A60" t="s">
        <v>768</v>
      </c>
      <c r="B60" t="s">
        <v>769</v>
      </c>
      <c r="C60" t="s">
        <v>770</v>
      </c>
      <c r="D60" t="s">
        <v>91</v>
      </c>
      <c r="E60" t="s">
        <v>771</v>
      </c>
      <c r="F60" t="s">
        <v>772</v>
      </c>
      <c r="G60" t="s">
        <v>773</v>
      </c>
      <c r="H60" t="s">
        <v>774</v>
      </c>
      <c r="I60" t="s">
        <v>775</v>
      </c>
    </row>
    <row r="61" spans="1:9" x14ac:dyDescent="0.35">
      <c r="A61" t="s">
        <v>776</v>
      </c>
      <c r="B61" t="s">
        <v>777</v>
      </c>
      <c r="C61" t="s">
        <v>778</v>
      </c>
      <c r="D61" t="s">
        <v>779</v>
      </c>
      <c r="F61" t="s">
        <v>780</v>
      </c>
      <c r="G61" t="s">
        <v>781</v>
      </c>
      <c r="H61" t="s">
        <v>782</v>
      </c>
      <c r="I61" t="s">
        <v>783</v>
      </c>
    </row>
    <row r="62" spans="1:9" x14ac:dyDescent="0.35">
      <c r="A62" t="s">
        <v>784</v>
      </c>
      <c r="B62" t="s">
        <v>785</v>
      </c>
      <c r="C62" t="s">
        <v>786</v>
      </c>
      <c r="D62" t="s">
        <v>91</v>
      </c>
      <c r="E62" t="s">
        <v>787</v>
      </c>
      <c r="F62" t="s">
        <v>788</v>
      </c>
      <c r="G62" t="s">
        <v>789</v>
      </c>
      <c r="H62" t="s">
        <v>790</v>
      </c>
      <c r="I62" t="s">
        <v>791</v>
      </c>
    </row>
    <row r="63" spans="1:9" x14ac:dyDescent="0.35">
      <c r="A63" t="s">
        <v>792</v>
      </c>
      <c r="B63" t="s">
        <v>793</v>
      </c>
      <c r="C63" t="s">
        <v>794</v>
      </c>
      <c r="D63" t="s">
        <v>795</v>
      </c>
      <c r="E63" t="s">
        <v>796</v>
      </c>
      <c r="F63" t="s">
        <v>797</v>
      </c>
      <c r="G63" t="s">
        <v>798</v>
      </c>
      <c r="H63" t="s">
        <v>799</v>
      </c>
      <c r="I63" t="s">
        <v>800</v>
      </c>
    </row>
    <row r="64" spans="1:9" x14ac:dyDescent="0.35">
      <c r="A64" t="s">
        <v>801</v>
      </c>
      <c r="B64" t="s">
        <v>802</v>
      </c>
      <c r="C64" t="s">
        <v>803</v>
      </c>
      <c r="D64" t="s">
        <v>77</v>
      </c>
      <c r="F64" t="s">
        <v>804</v>
      </c>
      <c r="G64" t="s">
        <v>805</v>
      </c>
      <c r="H64" t="s">
        <v>806</v>
      </c>
      <c r="I64" t="s">
        <v>418</v>
      </c>
    </row>
    <row r="65" spans="1:9" x14ac:dyDescent="0.35">
      <c r="A65" t="s">
        <v>807</v>
      </c>
      <c r="B65" t="s">
        <v>808</v>
      </c>
      <c r="C65" t="s">
        <v>809</v>
      </c>
      <c r="D65" t="s">
        <v>56</v>
      </c>
      <c r="E65" t="s">
        <v>810</v>
      </c>
      <c r="F65" t="s">
        <v>811</v>
      </c>
      <c r="G65" t="s">
        <v>812</v>
      </c>
      <c r="H65" t="s">
        <v>813</v>
      </c>
      <c r="I65" t="s">
        <v>418</v>
      </c>
    </row>
    <row r="66" spans="1:9" x14ac:dyDescent="0.35">
      <c r="A66" t="s">
        <v>814</v>
      </c>
      <c r="B66" t="s">
        <v>82</v>
      </c>
      <c r="C66" t="s">
        <v>815</v>
      </c>
      <c r="D66" t="s">
        <v>816</v>
      </c>
      <c r="E66" t="s">
        <v>817</v>
      </c>
      <c r="F66" t="s">
        <v>818</v>
      </c>
      <c r="G66" t="s">
        <v>819</v>
      </c>
      <c r="H66" t="s">
        <v>820</v>
      </c>
      <c r="I66" t="s">
        <v>444</v>
      </c>
    </row>
    <row r="67" spans="1:9" x14ac:dyDescent="0.35">
      <c r="A67" t="s">
        <v>821</v>
      </c>
      <c r="B67" t="s">
        <v>822</v>
      </c>
      <c r="C67" t="s">
        <v>823</v>
      </c>
      <c r="D67" t="s">
        <v>91</v>
      </c>
      <c r="E67" t="s">
        <v>824</v>
      </c>
      <c r="F67" t="s">
        <v>825</v>
      </c>
      <c r="G67" t="s">
        <v>826</v>
      </c>
      <c r="H67" t="s">
        <v>827</v>
      </c>
      <c r="I67" t="s">
        <v>418</v>
      </c>
    </row>
    <row r="68" spans="1:9" x14ac:dyDescent="0.35">
      <c r="A68" t="s">
        <v>828</v>
      </c>
      <c r="B68" t="s">
        <v>188</v>
      </c>
      <c r="C68" t="s">
        <v>829</v>
      </c>
      <c r="D68" t="s">
        <v>98</v>
      </c>
      <c r="E68" t="s">
        <v>830</v>
      </c>
      <c r="F68" t="s">
        <v>831</v>
      </c>
      <c r="G68" t="s">
        <v>832</v>
      </c>
      <c r="H68" t="s">
        <v>833</v>
      </c>
      <c r="I68" t="s">
        <v>834</v>
      </c>
    </row>
    <row r="69" spans="1:9" x14ac:dyDescent="0.35">
      <c r="A69" t="s">
        <v>835</v>
      </c>
      <c r="B69" t="s">
        <v>836</v>
      </c>
      <c r="C69" t="s">
        <v>837</v>
      </c>
      <c r="D69" t="s">
        <v>838</v>
      </c>
      <c r="E69" t="s">
        <v>839</v>
      </c>
      <c r="F69" t="s">
        <v>840</v>
      </c>
      <c r="G69" t="s">
        <v>841</v>
      </c>
      <c r="H69" t="s">
        <v>842</v>
      </c>
      <c r="I69" t="s">
        <v>843</v>
      </c>
    </row>
    <row r="70" spans="1:9" x14ac:dyDescent="0.35">
      <c r="A70" t="s">
        <v>844</v>
      </c>
      <c r="B70" t="s">
        <v>171</v>
      </c>
      <c r="C70" t="s">
        <v>845</v>
      </c>
      <c r="D70" t="s">
        <v>56</v>
      </c>
      <c r="E70" t="s">
        <v>846</v>
      </c>
      <c r="F70" t="s">
        <v>847</v>
      </c>
      <c r="G70" t="s">
        <v>848</v>
      </c>
      <c r="H70" t="s">
        <v>849</v>
      </c>
      <c r="I70" t="s">
        <v>850</v>
      </c>
    </row>
    <row r="71" spans="1:9" x14ac:dyDescent="0.35">
      <c r="A71" t="s">
        <v>851</v>
      </c>
      <c r="B71" t="s">
        <v>852</v>
      </c>
      <c r="C71" t="s">
        <v>853</v>
      </c>
      <c r="D71" t="s">
        <v>854</v>
      </c>
      <c r="F71" t="s">
        <v>855</v>
      </c>
      <c r="G71" t="s">
        <v>856</v>
      </c>
      <c r="H71" t="s">
        <v>857</v>
      </c>
      <c r="I71" t="s">
        <v>858</v>
      </c>
    </row>
    <row r="72" spans="1:9" x14ac:dyDescent="0.35">
      <c r="A72" t="s">
        <v>859</v>
      </c>
      <c r="B72" t="s">
        <v>89</v>
      </c>
      <c r="C72" t="s">
        <v>860</v>
      </c>
      <c r="D72" t="s">
        <v>56</v>
      </c>
      <c r="E72" t="s">
        <v>861</v>
      </c>
      <c r="F72" t="s">
        <v>862</v>
      </c>
      <c r="G72" t="s">
        <v>863</v>
      </c>
      <c r="H72" t="s">
        <v>864</v>
      </c>
      <c r="I72" t="s">
        <v>865</v>
      </c>
    </row>
    <row r="73" spans="1:9" x14ac:dyDescent="0.35">
      <c r="A73" t="s">
        <v>866</v>
      </c>
      <c r="B73" t="s">
        <v>867</v>
      </c>
      <c r="C73" t="s">
        <v>868</v>
      </c>
      <c r="D73" t="s">
        <v>91</v>
      </c>
      <c r="E73" t="s">
        <v>869</v>
      </c>
      <c r="F73" t="s">
        <v>870</v>
      </c>
      <c r="G73" t="s">
        <v>871</v>
      </c>
      <c r="H73" t="s">
        <v>872</v>
      </c>
      <c r="I73" t="s">
        <v>873</v>
      </c>
    </row>
    <row r="74" spans="1:9" x14ac:dyDescent="0.35">
      <c r="A74" t="s">
        <v>874</v>
      </c>
      <c r="B74" t="s">
        <v>875</v>
      </c>
      <c r="C74" t="s">
        <v>876</v>
      </c>
      <c r="D74" t="s">
        <v>91</v>
      </c>
      <c r="E74" t="s">
        <v>877</v>
      </c>
      <c r="F74" t="s">
        <v>878</v>
      </c>
      <c r="G74" t="s">
        <v>879</v>
      </c>
      <c r="H74" t="s">
        <v>880</v>
      </c>
      <c r="I74" t="s">
        <v>881</v>
      </c>
    </row>
    <row r="75" spans="1:9" x14ac:dyDescent="0.35">
      <c r="A75" t="s">
        <v>882</v>
      </c>
      <c r="B75" t="s">
        <v>883</v>
      </c>
      <c r="C75" t="s">
        <v>258</v>
      </c>
      <c r="D75" t="s">
        <v>91</v>
      </c>
      <c r="E75" t="s">
        <v>884</v>
      </c>
      <c r="F75" t="s">
        <v>885</v>
      </c>
      <c r="G75" t="s">
        <v>886</v>
      </c>
      <c r="H75" t="s">
        <v>887</v>
      </c>
      <c r="I75" t="s">
        <v>888</v>
      </c>
    </row>
    <row r="76" spans="1:9" x14ac:dyDescent="0.35">
      <c r="A76" t="s">
        <v>889</v>
      </c>
      <c r="B76" t="s">
        <v>292</v>
      </c>
      <c r="C76" t="s">
        <v>890</v>
      </c>
      <c r="D76" t="s">
        <v>91</v>
      </c>
      <c r="E76" t="s">
        <v>891</v>
      </c>
      <c r="F76" t="s">
        <v>892</v>
      </c>
      <c r="G76" t="s">
        <v>893</v>
      </c>
      <c r="H76" t="s">
        <v>894</v>
      </c>
      <c r="I76" t="s">
        <v>895</v>
      </c>
    </row>
    <row r="77" spans="1:9" x14ac:dyDescent="0.35">
      <c r="A77" t="s">
        <v>896</v>
      </c>
      <c r="B77" t="s">
        <v>897</v>
      </c>
      <c r="C77" t="s">
        <v>898</v>
      </c>
      <c r="D77" t="s">
        <v>899</v>
      </c>
      <c r="F77" t="s">
        <v>900</v>
      </c>
      <c r="G77" t="s">
        <v>901</v>
      </c>
      <c r="H77" t="s">
        <v>902</v>
      </c>
      <c r="I77" t="s">
        <v>418</v>
      </c>
    </row>
    <row r="78" spans="1:9" x14ac:dyDescent="0.35">
      <c r="A78" t="s">
        <v>903</v>
      </c>
      <c r="B78" t="s">
        <v>904</v>
      </c>
      <c r="C78" t="s">
        <v>905</v>
      </c>
      <c r="D78" t="s">
        <v>906</v>
      </c>
      <c r="F78" t="s">
        <v>907</v>
      </c>
      <c r="G78" t="s">
        <v>908</v>
      </c>
      <c r="H78" t="s">
        <v>909</v>
      </c>
      <c r="I78" t="s">
        <v>910</v>
      </c>
    </row>
    <row r="79" spans="1:9" x14ac:dyDescent="0.35">
      <c r="A79" t="s">
        <v>911</v>
      </c>
      <c r="B79" t="s">
        <v>109</v>
      </c>
      <c r="C79" t="s">
        <v>912</v>
      </c>
      <c r="D79" t="s">
        <v>294</v>
      </c>
      <c r="E79" t="s">
        <v>913</v>
      </c>
      <c r="F79" t="s">
        <v>914</v>
      </c>
      <c r="G79" t="s">
        <v>915</v>
      </c>
      <c r="H79" t="s">
        <v>916</v>
      </c>
      <c r="I79" t="s">
        <v>917</v>
      </c>
    </row>
    <row r="80" spans="1:9" x14ac:dyDescent="0.35">
      <c r="A80" t="s">
        <v>918</v>
      </c>
      <c r="B80" t="s">
        <v>919</v>
      </c>
      <c r="C80" t="s">
        <v>920</v>
      </c>
      <c r="D80" t="s">
        <v>91</v>
      </c>
      <c r="F80" t="s">
        <v>921</v>
      </c>
      <c r="G80" t="s">
        <v>922</v>
      </c>
      <c r="H80" t="s">
        <v>923</v>
      </c>
      <c r="I80" t="s">
        <v>924</v>
      </c>
    </row>
    <row r="81" spans="1:9" x14ac:dyDescent="0.35">
      <c r="A81" t="s">
        <v>925</v>
      </c>
      <c r="B81" t="s">
        <v>926</v>
      </c>
      <c r="C81" t="s">
        <v>927</v>
      </c>
      <c r="D81" t="s">
        <v>294</v>
      </c>
      <c r="E81" t="s">
        <v>928</v>
      </c>
      <c r="F81" t="s">
        <v>929</v>
      </c>
      <c r="G81" t="s">
        <v>930</v>
      </c>
      <c r="H81" t="s">
        <v>931</v>
      </c>
    </row>
    <row r="82" spans="1:9" x14ac:dyDescent="0.35">
      <c r="A82" t="s">
        <v>932</v>
      </c>
      <c r="B82" t="s">
        <v>109</v>
      </c>
      <c r="C82" t="s">
        <v>933</v>
      </c>
      <c r="D82" t="s">
        <v>344</v>
      </c>
      <c r="E82" t="s">
        <v>934</v>
      </c>
      <c r="F82" t="s">
        <v>935</v>
      </c>
      <c r="G82" t="s">
        <v>936</v>
      </c>
      <c r="H82" t="s">
        <v>937</v>
      </c>
      <c r="I82" t="s">
        <v>938</v>
      </c>
    </row>
    <row r="83" spans="1:9" x14ac:dyDescent="0.35">
      <c r="A83" t="s">
        <v>939</v>
      </c>
      <c r="B83" t="s">
        <v>940</v>
      </c>
      <c r="C83" t="s">
        <v>941</v>
      </c>
      <c r="D83" t="s">
        <v>77</v>
      </c>
      <c r="E83" t="s">
        <v>942</v>
      </c>
      <c r="F83" t="s">
        <v>943</v>
      </c>
      <c r="G83" t="s">
        <v>944</v>
      </c>
      <c r="H83" t="s">
        <v>945</v>
      </c>
      <c r="I83" t="s">
        <v>946</v>
      </c>
    </row>
    <row r="84" spans="1:9" x14ac:dyDescent="0.35">
      <c r="A84" t="s">
        <v>947</v>
      </c>
      <c r="B84" t="s">
        <v>705</v>
      </c>
      <c r="C84" t="s">
        <v>948</v>
      </c>
      <c r="D84" t="s">
        <v>91</v>
      </c>
      <c r="E84" t="s">
        <v>949</v>
      </c>
      <c r="F84" t="s">
        <v>950</v>
      </c>
      <c r="G84" t="s">
        <v>951</v>
      </c>
      <c r="H84" t="s">
        <v>952</v>
      </c>
      <c r="I84" t="s">
        <v>953</v>
      </c>
    </row>
    <row r="85" spans="1:9" x14ac:dyDescent="0.35">
      <c r="A85" t="s">
        <v>954</v>
      </c>
      <c r="B85" t="s">
        <v>955</v>
      </c>
      <c r="C85" t="s">
        <v>956</v>
      </c>
      <c r="D85" t="s">
        <v>91</v>
      </c>
      <c r="E85" t="s">
        <v>957</v>
      </c>
      <c r="F85" t="s">
        <v>958</v>
      </c>
      <c r="G85" t="s">
        <v>959</v>
      </c>
      <c r="H85" t="s">
        <v>960</v>
      </c>
      <c r="I85" t="s">
        <v>961</v>
      </c>
    </row>
    <row r="86" spans="1:9" x14ac:dyDescent="0.35">
      <c r="A86" t="s">
        <v>962</v>
      </c>
      <c r="B86" t="s">
        <v>963</v>
      </c>
      <c r="C86" t="s">
        <v>964</v>
      </c>
      <c r="D86" t="s">
        <v>91</v>
      </c>
      <c r="E86" t="s">
        <v>965</v>
      </c>
      <c r="F86" t="s">
        <v>966</v>
      </c>
      <c r="G86" t="s">
        <v>967</v>
      </c>
      <c r="H86" t="s">
        <v>968</v>
      </c>
      <c r="I86" t="s">
        <v>969</v>
      </c>
    </row>
    <row r="87" spans="1:9" x14ac:dyDescent="0.35">
      <c r="A87" t="s">
        <v>970</v>
      </c>
      <c r="B87" t="s">
        <v>971</v>
      </c>
      <c r="C87" t="s">
        <v>972</v>
      </c>
      <c r="D87" t="s">
        <v>91</v>
      </c>
      <c r="E87" t="s">
        <v>973</v>
      </c>
      <c r="F87" t="s">
        <v>974</v>
      </c>
      <c r="G87" t="s">
        <v>975</v>
      </c>
      <c r="H87" t="s">
        <v>976</v>
      </c>
      <c r="I87" t="s">
        <v>977</v>
      </c>
    </row>
    <row r="88" spans="1:9" x14ac:dyDescent="0.35">
      <c r="A88" t="s">
        <v>978</v>
      </c>
      <c r="B88" t="s">
        <v>979</v>
      </c>
      <c r="C88" t="s">
        <v>980</v>
      </c>
      <c r="D88" t="s">
        <v>91</v>
      </c>
      <c r="E88" t="s">
        <v>981</v>
      </c>
      <c r="F88" t="s">
        <v>982</v>
      </c>
      <c r="G88" t="s">
        <v>983</v>
      </c>
      <c r="H88" t="s">
        <v>984</v>
      </c>
      <c r="I88" t="s">
        <v>985</v>
      </c>
    </row>
    <row r="89" spans="1:9" x14ac:dyDescent="0.35">
      <c r="A89" t="s">
        <v>986</v>
      </c>
      <c r="B89" t="s">
        <v>987</v>
      </c>
      <c r="C89" t="s">
        <v>988</v>
      </c>
      <c r="D89" t="s">
        <v>91</v>
      </c>
      <c r="F89" t="s">
        <v>989</v>
      </c>
      <c r="G89" t="s">
        <v>990</v>
      </c>
      <c r="H89" t="s">
        <v>991</v>
      </c>
      <c r="I89" t="s">
        <v>992</v>
      </c>
    </row>
    <row r="90" spans="1:9" x14ac:dyDescent="0.35">
      <c r="A90" t="s">
        <v>993</v>
      </c>
      <c r="B90" t="s">
        <v>994</v>
      </c>
      <c r="C90" t="s">
        <v>995</v>
      </c>
      <c r="D90" t="s">
        <v>996</v>
      </c>
      <c r="F90" t="s">
        <v>997</v>
      </c>
      <c r="G90" t="s">
        <v>998</v>
      </c>
      <c r="H90" t="s">
        <v>999</v>
      </c>
      <c r="I90" t="s">
        <v>1000</v>
      </c>
    </row>
    <row r="91" spans="1:9" x14ac:dyDescent="0.35">
      <c r="A91" t="s">
        <v>1001</v>
      </c>
      <c r="B91" t="s">
        <v>793</v>
      </c>
      <c r="C91" t="s">
        <v>1002</v>
      </c>
      <c r="D91" t="s">
        <v>91</v>
      </c>
      <c r="E91" t="s">
        <v>1003</v>
      </c>
      <c r="F91" t="s">
        <v>1004</v>
      </c>
      <c r="G91" t="s">
        <v>1005</v>
      </c>
      <c r="H91" t="s">
        <v>1006</v>
      </c>
      <c r="I91" t="s">
        <v>1007</v>
      </c>
    </row>
    <row r="92" spans="1:9" x14ac:dyDescent="0.35">
      <c r="A92" t="s">
        <v>1008</v>
      </c>
      <c r="B92" t="s">
        <v>1009</v>
      </c>
      <c r="C92" t="s">
        <v>1010</v>
      </c>
      <c r="D92" t="s">
        <v>70</v>
      </c>
      <c r="E92" t="s">
        <v>1011</v>
      </c>
      <c r="F92" t="s">
        <v>1012</v>
      </c>
      <c r="G92" t="s">
        <v>1013</v>
      </c>
      <c r="H92" t="s">
        <v>1014</v>
      </c>
      <c r="I92" t="s">
        <v>1015</v>
      </c>
    </row>
    <row r="93" spans="1:9" x14ac:dyDescent="0.35">
      <c r="A93" t="s">
        <v>1016</v>
      </c>
      <c r="B93" t="s">
        <v>1017</v>
      </c>
      <c r="C93" t="s">
        <v>1018</v>
      </c>
      <c r="D93" t="s">
        <v>91</v>
      </c>
      <c r="E93" t="s">
        <v>1019</v>
      </c>
      <c r="F93" t="s">
        <v>1020</v>
      </c>
      <c r="G93" t="s">
        <v>1021</v>
      </c>
      <c r="H93" t="s">
        <v>1022</v>
      </c>
      <c r="I93" t="s">
        <v>1023</v>
      </c>
    </row>
    <row r="94" spans="1:9" x14ac:dyDescent="0.35">
      <c r="A94" t="s">
        <v>1024</v>
      </c>
      <c r="B94" t="s">
        <v>1017</v>
      </c>
      <c r="C94" t="s">
        <v>1025</v>
      </c>
      <c r="D94" t="s">
        <v>56</v>
      </c>
      <c r="E94" t="s">
        <v>1026</v>
      </c>
      <c r="F94" t="s">
        <v>1027</v>
      </c>
      <c r="G94" t="s">
        <v>1028</v>
      </c>
      <c r="H94" t="s">
        <v>1029</v>
      </c>
      <c r="I94" t="s">
        <v>1030</v>
      </c>
    </row>
    <row r="95" spans="1:9" x14ac:dyDescent="0.35">
      <c r="A95" t="s">
        <v>1031</v>
      </c>
      <c r="B95" t="s">
        <v>1032</v>
      </c>
      <c r="C95" t="s">
        <v>964</v>
      </c>
      <c r="D95" t="s">
        <v>1033</v>
      </c>
      <c r="E95" t="s">
        <v>1034</v>
      </c>
      <c r="F95" t="s">
        <v>1035</v>
      </c>
      <c r="G95" t="s">
        <v>1036</v>
      </c>
      <c r="H95" t="s">
        <v>1037</v>
      </c>
      <c r="I95" t="s">
        <v>1038</v>
      </c>
    </row>
    <row r="96" spans="1:9" x14ac:dyDescent="0.35">
      <c r="A96" t="s">
        <v>1039</v>
      </c>
      <c r="B96" t="s">
        <v>1040</v>
      </c>
      <c r="C96" t="s">
        <v>1041</v>
      </c>
      <c r="D96" t="s">
        <v>91</v>
      </c>
      <c r="E96" t="s">
        <v>1042</v>
      </c>
      <c r="F96" t="s">
        <v>1043</v>
      </c>
      <c r="G96" t="s">
        <v>1044</v>
      </c>
      <c r="H96" t="s">
        <v>1045</v>
      </c>
      <c r="I96" t="s">
        <v>1046</v>
      </c>
    </row>
    <row r="97" spans="1:9" x14ac:dyDescent="0.35">
      <c r="A97" t="s">
        <v>1047</v>
      </c>
      <c r="B97" t="s">
        <v>263</v>
      </c>
      <c r="C97" t="s">
        <v>1048</v>
      </c>
      <c r="D97" t="s">
        <v>1049</v>
      </c>
      <c r="F97" t="s">
        <v>1050</v>
      </c>
      <c r="G97" t="s">
        <v>1051</v>
      </c>
      <c r="H97" t="s">
        <v>1052</v>
      </c>
      <c r="I97" t="s">
        <v>1053</v>
      </c>
    </row>
    <row r="98" spans="1:9" x14ac:dyDescent="0.35">
      <c r="A98" t="s">
        <v>1031</v>
      </c>
      <c r="B98" t="s">
        <v>115</v>
      </c>
      <c r="C98" t="s">
        <v>208</v>
      </c>
      <c r="D98" t="s">
        <v>91</v>
      </c>
      <c r="E98" t="s">
        <v>1054</v>
      </c>
      <c r="F98" t="s">
        <v>1055</v>
      </c>
      <c r="G98" t="s">
        <v>1036</v>
      </c>
      <c r="H98" t="s">
        <v>1037</v>
      </c>
      <c r="I98" t="s">
        <v>1038</v>
      </c>
    </row>
    <row r="99" spans="1:9" x14ac:dyDescent="0.35">
      <c r="A99" t="s">
        <v>1056</v>
      </c>
      <c r="B99" t="s">
        <v>1057</v>
      </c>
      <c r="C99" t="s">
        <v>1058</v>
      </c>
      <c r="D99" t="s">
        <v>1059</v>
      </c>
      <c r="E99" t="s">
        <v>1060</v>
      </c>
      <c r="F99" t="s">
        <v>1061</v>
      </c>
      <c r="G99" t="s">
        <v>1062</v>
      </c>
      <c r="H99" t="s">
        <v>1063</v>
      </c>
      <c r="I99" t="s">
        <v>1064</v>
      </c>
    </row>
    <row r="100" spans="1:9" x14ac:dyDescent="0.35">
      <c r="A100" t="s">
        <v>1065</v>
      </c>
      <c r="B100" t="s">
        <v>1066</v>
      </c>
      <c r="C100" t="s">
        <v>1067</v>
      </c>
      <c r="D100" t="s">
        <v>1068</v>
      </c>
      <c r="F100" t="s">
        <v>1069</v>
      </c>
      <c r="G100" t="s">
        <v>1070</v>
      </c>
      <c r="H100" t="s">
        <v>1071</v>
      </c>
      <c r="I100" t="s">
        <v>1072</v>
      </c>
    </row>
    <row r="101" spans="1:9" x14ac:dyDescent="0.35">
      <c r="A101" t="s">
        <v>1073</v>
      </c>
      <c r="B101" t="s">
        <v>1074</v>
      </c>
      <c r="C101" t="s">
        <v>1075</v>
      </c>
      <c r="D101" t="s">
        <v>724</v>
      </c>
      <c r="F101" t="s">
        <v>1076</v>
      </c>
      <c r="G101" t="s">
        <v>1077</v>
      </c>
      <c r="H101" t="s">
        <v>1078</v>
      </c>
      <c r="I101" t="s">
        <v>1079</v>
      </c>
    </row>
    <row r="102" spans="1:9" x14ac:dyDescent="0.35">
      <c r="A102" t="s">
        <v>1080</v>
      </c>
      <c r="B102" t="s">
        <v>1081</v>
      </c>
      <c r="C102" t="s">
        <v>1082</v>
      </c>
      <c r="D102" t="s">
        <v>56</v>
      </c>
      <c r="E102" t="s">
        <v>1083</v>
      </c>
      <c r="F102" t="s">
        <v>1084</v>
      </c>
      <c r="G102" t="s">
        <v>1085</v>
      </c>
      <c r="H102" t="s">
        <v>1086</v>
      </c>
      <c r="I102" t="s">
        <v>1087</v>
      </c>
    </row>
    <row r="103" spans="1:9" x14ac:dyDescent="0.35">
      <c r="A103" t="s">
        <v>1088</v>
      </c>
      <c r="B103" t="s">
        <v>1089</v>
      </c>
      <c r="C103" t="s">
        <v>1090</v>
      </c>
      <c r="D103" t="s">
        <v>56</v>
      </c>
      <c r="E103" t="s">
        <v>1091</v>
      </c>
      <c r="F103" t="s">
        <v>1092</v>
      </c>
      <c r="G103" t="s">
        <v>1093</v>
      </c>
      <c r="H103" t="s">
        <v>1094</v>
      </c>
      <c r="I103" t="s">
        <v>1095</v>
      </c>
    </row>
    <row r="104" spans="1:9" x14ac:dyDescent="0.35">
      <c r="A104" t="s">
        <v>1096</v>
      </c>
      <c r="B104" t="s">
        <v>228</v>
      </c>
      <c r="C104" t="s">
        <v>1097</v>
      </c>
      <c r="D104" t="s">
        <v>854</v>
      </c>
      <c r="F104" t="s">
        <v>1098</v>
      </c>
      <c r="G104" t="s">
        <v>1099</v>
      </c>
      <c r="H104" t="s">
        <v>1100</v>
      </c>
      <c r="I104" t="s">
        <v>1101</v>
      </c>
    </row>
    <row r="105" spans="1:9" x14ac:dyDescent="0.35">
      <c r="A105" t="s">
        <v>1102</v>
      </c>
      <c r="B105" t="s">
        <v>1103</v>
      </c>
      <c r="C105" t="s">
        <v>1104</v>
      </c>
      <c r="D105" t="s">
        <v>1105</v>
      </c>
      <c r="F105" t="s">
        <v>1106</v>
      </c>
      <c r="G105" t="s">
        <v>1107</v>
      </c>
      <c r="H105" t="s">
        <v>1108</v>
      </c>
      <c r="I105" t="s">
        <v>1109</v>
      </c>
    </row>
    <row r="106" spans="1:9" x14ac:dyDescent="0.35">
      <c r="A106" t="s">
        <v>1110</v>
      </c>
      <c r="B106" t="s">
        <v>115</v>
      </c>
      <c r="C106" t="s">
        <v>1111</v>
      </c>
      <c r="D106" t="s">
        <v>91</v>
      </c>
      <c r="E106" t="s">
        <v>1112</v>
      </c>
      <c r="F106" t="s">
        <v>1113</v>
      </c>
      <c r="G106" t="s">
        <v>1114</v>
      </c>
      <c r="H106" t="s">
        <v>1115</v>
      </c>
      <c r="I106" t="s">
        <v>1116</v>
      </c>
    </row>
    <row r="107" spans="1:9" x14ac:dyDescent="0.35">
      <c r="A107" t="s">
        <v>1117</v>
      </c>
      <c r="B107" t="s">
        <v>1118</v>
      </c>
      <c r="C107" t="s">
        <v>1119</v>
      </c>
      <c r="D107" t="s">
        <v>56</v>
      </c>
      <c r="E107" t="s">
        <v>1120</v>
      </c>
      <c r="F107" t="s">
        <v>1121</v>
      </c>
      <c r="G107" t="s">
        <v>1122</v>
      </c>
      <c r="H107" t="s">
        <v>1123</v>
      </c>
      <c r="I107" t="s">
        <v>1124</v>
      </c>
    </row>
    <row r="108" spans="1:9" x14ac:dyDescent="0.35">
      <c r="A108" t="s">
        <v>1125</v>
      </c>
      <c r="B108" t="s">
        <v>1126</v>
      </c>
      <c r="C108" t="s">
        <v>1127</v>
      </c>
      <c r="D108" t="s">
        <v>56</v>
      </c>
      <c r="E108" t="s">
        <v>1128</v>
      </c>
      <c r="F108" t="s">
        <v>1129</v>
      </c>
      <c r="G108" t="s">
        <v>1130</v>
      </c>
      <c r="H108" t="s">
        <v>1131</v>
      </c>
      <c r="I108" t="s">
        <v>1132</v>
      </c>
    </row>
    <row r="109" spans="1:9" x14ac:dyDescent="0.35">
      <c r="A109" t="s">
        <v>1133</v>
      </c>
      <c r="B109" t="s">
        <v>1134</v>
      </c>
      <c r="C109" t="s">
        <v>1135</v>
      </c>
      <c r="D109" t="s">
        <v>344</v>
      </c>
      <c r="E109" t="s">
        <v>1136</v>
      </c>
      <c r="F109" t="s">
        <v>1137</v>
      </c>
      <c r="G109" t="s">
        <v>1138</v>
      </c>
      <c r="H109" t="s">
        <v>1139</v>
      </c>
      <c r="I109" t="s">
        <v>1140</v>
      </c>
    </row>
    <row r="110" spans="1:9" x14ac:dyDescent="0.35">
      <c r="A110" t="s">
        <v>1141</v>
      </c>
      <c r="B110" t="s">
        <v>1142</v>
      </c>
      <c r="C110" t="s">
        <v>1143</v>
      </c>
      <c r="D110" t="s">
        <v>236</v>
      </c>
      <c r="F110" t="s">
        <v>1144</v>
      </c>
      <c r="G110" t="s">
        <v>1145</v>
      </c>
      <c r="H110" t="s">
        <v>1146</v>
      </c>
      <c r="I110" t="s">
        <v>1147</v>
      </c>
    </row>
    <row r="111" spans="1:9" x14ac:dyDescent="0.35">
      <c r="A111" t="s">
        <v>1148</v>
      </c>
      <c r="B111" t="s">
        <v>269</v>
      </c>
      <c r="C111" t="s">
        <v>1149</v>
      </c>
      <c r="D111" t="s">
        <v>795</v>
      </c>
      <c r="E111" t="s">
        <v>1150</v>
      </c>
      <c r="F111" t="s">
        <v>1151</v>
      </c>
      <c r="G111" t="s">
        <v>1152</v>
      </c>
      <c r="H111" t="s">
        <v>1153</v>
      </c>
      <c r="I111" t="s">
        <v>367</v>
      </c>
    </row>
    <row r="112" spans="1:9" x14ac:dyDescent="0.35">
      <c r="A112" t="s">
        <v>1154</v>
      </c>
      <c r="B112" t="s">
        <v>1155</v>
      </c>
      <c r="C112" t="s">
        <v>1156</v>
      </c>
      <c r="D112" t="s">
        <v>838</v>
      </c>
      <c r="E112" t="s">
        <v>1157</v>
      </c>
      <c r="F112" t="s">
        <v>1158</v>
      </c>
      <c r="G112" t="s">
        <v>1159</v>
      </c>
      <c r="H112" t="s">
        <v>1160</v>
      </c>
      <c r="I112" t="s">
        <v>1161</v>
      </c>
    </row>
    <row r="113" spans="1:9" x14ac:dyDescent="0.35">
      <c r="A113" t="s">
        <v>1162</v>
      </c>
      <c r="B113" t="s">
        <v>785</v>
      </c>
      <c r="C113" t="s">
        <v>1163</v>
      </c>
      <c r="D113" t="s">
        <v>77</v>
      </c>
      <c r="E113" t="s">
        <v>1164</v>
      </c>
      <c r="F113" t="s">
        <v>1165</v>
      </c>
      <c r="G113" t="s">
        <v>1166</v>
      </c>
      <c r="H113" t="s">
        <v>1167</v>
      </c>
      <c r="I113" t="s">
        <v>1168</v>
      </c>
    </row>
    <row r="114" spans="1:9" x14ac:dyDescent="0.35">
      <c r="A114" t="s">
        <v>1169</v>
      </c>
      <c r="B114" t="s">
        <v>1170</v>
      </c>
      <c r="C114" t="s">
        <v>1171</v>
      </c>
      <c r="D114" t="s">
        <v>142</v>
      </c>
      <c r="F114" t="s">
        <v>1172</v>
      </c>
      <c r="G114" t="s">
        <v>1173</v>
      </c>
      <c r="H114" t="s">
        <v>1174</v>
      </c>
      <c r="I114" t="s">
        <v>1175</v>
      </c>
    </row>
    <row r="115" spans="1:9" x14ac:dyDescent="0.35">
      <c r="A115" t="s">
        <v>1176</v>
      </c>
      <c r="B115" t="s">
        <v>298</v>
      </c>
      <c r="C115" t="s">
        <v>1177</v>
      </c>
      <c r="D115" t="s">
        <v>1178</v>
      </c>
      <c r="E115" t="s">
        <v>1179</v>
      </c>
      <c r="F115" t="s">
        <v>1180</v>
      </c>
      <c r="G115" t="s">
        <v>1181</v>
      </c>
      <c r="H115" t="s">
        <v>1182</v>
      </c>
      <c r="I115" t="s">
        <v>1183</v>
      </c>
    </row>
    <row r="116" spans="1:9" x14ac:dyDescent="0.35">
      <c r="A116" t="s">
        <v>1184</v>
      </c>
      <c r="B116" t="s">
        <v>994</v>
      </c>
      <c r="C116" t="s">
        <v>1185</v>
      </c>
      <c r="D116" t="s">
        <v>63</v>
      </c>
      <c r="E116" t="s">
        <v>1186</v>
      </c>
      <c r="F116" t="s">
        <v>1187</v>
      </c>
      <c r="G116" t="s">
        <v>1188</v>
      </c>
      <c r="H116" t="s">
        <v>1189</v>
      </c>
      <c r="I116" t="s">
        <v>1190</v>
      </c>
    </row>
    <row r="117" spans="1:9" x14ac:dyDescent="0.35">
      <c r="A117" t="s">
        <v>1191</v>
      </c>
      <c r="B117" t="s">
        <v>1192</v>
      </c>
      <c r="C117" t="s">
        <v>1193</v>
      </c>
      <c r="D117" t="s">
        <v>899</v>
      </c>
      <c r="E117" t="s">
        <v>1194</v>
      </c>
      <c r="F117" t="s">
        <v>1195</v>
      </c>
      <c r="G117" t="s">
        <v>1196</v>
      </c>
      <c r="H117" t="s">
        <v>1197</v>
      </c>
      <c r="I117" t="s">
        <v>1198</v>
      </c>
    </row>
    <row r="118" spans="1:9" x14ac:dyDescent="0.35">
      <c r="A118" t="s">
        <v>1199</v>
      </c>
      <c r="B118" t="s">
        <v>348</v>
      </c>
      <c r="C118" t="s">
        <v>1200</v>
      </c>
      <c r="D118" t="s">
        <v>294</v>
      </c>
      <c r="F118" t="s">
        <v>1201</v>
      </c>
      <c r="G118" t="s">
        <v>1202</v>
      </c>
      <c r="H118" t="s">
        <v>1203</v>
      </c>
      <c r="I118" t="s">
        <v>1204</v>
      </c>
    </row>
    <row r="119" spans="1:9" x14ac:dyDescent="0.35">
      <c r="A119" t="s">
        <v>1205</v>
      </c>
      <c r="B119" t="s">
        <v>1206</v>
      </c>
      <c r="C119" t="s">
        <v>1207</v>
      </c>
      <c r="D119" t="s">
        <v>56</v>
      </c>
      <c r="E119" t="s">
        <v>1208</v>
      </c>
      <c r="F119" t="s">
        <v>1209</v>
      </c>
      <c r="G119" t="s">
        <v>1210</v>
      </c>
      <c r="H119" t="s">
        <v>1211</v>
      </c>
      <c r="I119" t="s">
        <v>367</v>
      </c>
    </row>
    <row r="120" spans="1:9" x14ac:dyDescent="0.35">
      <c r="A120" t="s">
        <v>1212</v>
      </c>
      <c r="B120" t="s">
        <v>1213</v>
      </c>
      <c r="C120" t="s">
        <v>1214</v>
      </c>
      <c r="D120" t="s">
        <v>1215</v>
      </c>
      <c r="E120" t="s">
        <v>1216</v>
      </c>
      <c r="F120" t="s">
        <v>1217</v>
      </c>
      <c r="G120" t="s">
        <v>1218</v>
      </c>
      <c r="H120" t="s">
        <v>1219</v>
      </c>
      <c r="I120" t="s">
        <v>1220</v>
      </c>
    </row>
    <row r="121" spans="1:9" x14ac:dyDescent="0.35">
      <c r="A121" t="s">
        <v>1221</v>
      </c>
      <c r="B121" t="s">
        <v>883</v>
      </c>
      <c r="C121" t="s">
        <v>1222</v>
      </c>
      <c r="D121" t="s">
        <v>91</v>
      </c>
      <c r="E121" t="s">
        <v>1223</v>
      </c>
      <c r="F121" t="s">
        <v>1224</v>
      </c>
      <c r="G121" t="s">
        <v>1225</v>
      </c>
      <c r="H121" t="s">
        <v>1226</v>
      </c>
      <c r="I121" t="s">
        <v>1227</v>
      </c>
    </row>
    <row r="122" spans="1:9" x14ac:dyDescent="0.35">
      <c r="A122" t="s">
        <v>1228</v>
      </c>
      <c r="B122" t="s">
        <v>731</v>
      </c>
      <c r="C122" t="s">
        <v>1229</v>
      </c>
      <c r="D122" t="s">
        <v>1230</v>
      </c>
      <c r="E122" t="s">
        <v>1231</v>
      </c>
      <c r="F122" t="s">
        <v>1232</v>
      </c>
      <c r="G122" t="s">
        <v>1233</v>
      </c>
      <c r="H122" t="s">
        <v>1234</v>
      </c>
      <c r="I122" t="s">
        <v>1235</v>
      </c>
    </row>
    <row r="123" spans="1:9" x14ac:dyDescent="0.35">
      <c r="A123" t="s">
        <v>1236</v>
      </c>
      <c r="B123" t="s">
        <v>234</v>
      </c>
      <c r="C123" t="s">
        <v>1237</v>
      </c>
      <c r="D123" t="s">
        <v>1238</v>
      </c>
      <c r="E123" t="s">
        <v>1239</v>
      </c>
      <c r="F123" t="s">
        <v>1240</v>
      </c>
      <c r="G123" t="s">
        <v>1241</v>
      </c>
      <c r="H123" t="s">
        <v>1242</v>
      </c>
      <c r="I123" t="s">
        <v>1243</v>
      </c>
    </row>
    <row r="124" spans="1:9" x14ac:dyDescent="0.35">
      <c r="A124" t="s">
        <v>1244</v>
      </c>
      <c r="B124" t="s">
        <v>109</v>
      </c>
      <c r="C124" t="s">
        <v>1245</v>
      </c>
      <c r="D124" t="s">
        <v>56</v>
      </c>
      <c r="E124" t="s">
        <v>1246</v>
      </c>
      <c r="F124" t="s">
        <v>1247</v>
      </c>
      <c r="G124" t="s">
        <v>1248</v>
      </c>
      <c r="H124" t="s">
        <v>1249</v>
      </c>
      <c r="I124" t="s">
        <v>398</v>
      </c>
    </row>
    <row r="125" spans="1:9" x14ac:dyDescent="0.35">
      <c r="A125" t="s">
        <v>1250</v>
      </c>
      <c r="B125" t="s">
        <v>121</v>
      </c>
      <c r="C125" t="s">
        <v>1251</v>
      </c>
      <c r="D125" t="s">
        <v>1252</v>
      </c>
      <c r="E125" t="s">
        <v>1253</v>
      </c>
      <c r="F125" t="s">
        <v>1254</v>
      </c>
      <c r="G125" t="s">
        <v>1255</v>
      </c>
      <c r="H125" t="s">
        <v>1256</v>
      </c>
      <c r="I125" t="s">
        <v>1257</v>
      </c>
    </row>
    <row r="126" spans="1:9" x14ac:dyDescent="0.35">
      <c r="A126" t="s">
        <v>1258</v>
      </c>
      <c r="B126" t="s">
        <v>1259</v>
      </c>
      <c r="C126" t="s">
        <v>1260</v>
      </c>
      <c r="D126" t="s">
        <v>70</v>
      </c>
      <c r="E126" t="s">
        <v>1261</v>
      </c>
      <c r="F126" t="s">
        <v>1262</v>
      </c>
      <c r="G126" t="s">
        <v>1263</v>
      </c>
      <c r="H126" t="s">
        <v>1264</v>
      </c>
      <c r="I126" t="s">
        <v>1265</v>
      </c>
    </row>
    <row r="127" spans="1:9" x14ac:dyDescent="0.35">
      <c r="A127" t="s">
        <v>1266</v>
      </c>
      <c r="B127" t="s">
        <v>1267</v>
      </c>
      <c r="C127" t="s">
        <v>1268</v>
      </c>
      <c r="D127" t="s">
        <v>1269</v>
      </c>
      <c r="E127" t="s">
        <v>1270</v>
      </c>
      <c r="F127" t="s">
        <v>1271</v>
      </c>
      <c r="G127" t="s">
        <v>1272</v>
      </c>
      <c r="H127" t="s">
        <v>1273</v>
      </c>
      <c r="I127" t="s">
        <v>1274</v>
      </c>
    </row>
    <row r="128" spans="1:9" x14ac:dyDescent="0.35">
      <c r="A128" t="s">
        <v>1275</v>
      </c>
      <c r="B128" t="s">
        <v>171</v>
      </c>
      <c r="C128" t="s">
        <v>1276</v>
      </c>
      <c r="D128" t="s">
        <v>91</v>
      </c>
      <c r="E128" t="s">
        <v>1277</v>
      </c>
      <c r="F128" t="s">
        <v>1278</v>
      </c>
      <c r="G128" t="s">
        <v>1279</v>
      </c>
      <c r="H128" t="s">
        <v>1280</v>
      </c>
      <c r="I128" t="s">
        <v>1281</v>
      </c>
    </row>
    <row r="129" spans="1:9" x14ac:dyDescent="0.35">
      <c r="A129" t="s">
        <v>1282</v>
      </c>
      <c r="B129" t="s">
        <v>994</v>
      </c>
      <c r="C129" t="s">
        <v>1283</v>
      </c>
      <c r="D129" t="s">
        <v>1105</v>
      </c>
      <c r="E129" t="s">
        <v>1284</v>
      </c>
      <c r="F129" t="s">
        <v>1285</v>
      </c>
      <c r="G129" t="s">
        <v>1286</v>
      </c>
      <c r="H129" t="s">
        <v>1287</v>
      </c>
      <c r="I129" t="s">
        <v>1288</v>
      </c>
    </row>
    <row r="130" spans="1:9" x14ac:dyDescent="0.35">
      <c r="A130" t="s">
        <v>1289</v>
      </c>
      <c r="B130" t="s">
        <v>1290</v>
      </c>
      <c r="C130" t="s">
        <v>1291</v>
      </c>
      <c r="D130" t="s">
        <v>142</v>
      </c>
      <c r="E130" t="s">
        <v>1292</v>
      </c>
      <c r="F130" t="s">
        <v>1293</v>
      </c>
      <c r="G130" t="s">
        <v>1294</v>
      </c>
      <c r="H130" t="s">
        <v>1295</v>
      </c>
      <c r="I130" t="s">
        <v>1296</v>
      </c>
    </row>
    <row r="131" spans="1:9" x14ac:dyDescent="0.35">
      <c r="A131" t="s">
        <v>1297</v>
      </c>
      <c r="B131" t="s">
        <v>234</v>
      </c>
      <c r="C131" t="s">
        <v>1298</v>
      </c>
      <c r="D131" t="s">
        <v>91</v>
      </c>
      <c r="E131" t="s">
        <v>1299</v>
      </c>
      <c r="F131" t="s">
        <v>1300</v>
      </c>
      <c r="G131" t="s">
        <v>1301</v>
      </c>
      <c r="H131" t="s">
        <v>1302</v>
      </c>
      <c r="I131" t="s">
        <v>1303</v>
      </c>
    </row>
    <row r="132" spans="1:9" x14ac:dyDescent="0.35">
      <c r="A132" t="s">
        <v>1304</v>
      </c>
      <c r="B132" t="s">
        <v>1305</v>
      </c>
      <c r="C132" t="s">
        <v>1306</v>
      </c>
      <c r="D132" t="s">
        <v>1105</v>
      </c>
      <c r="F132" t="s">
        <v>1307</v>
      </c>
      <c r="G132" t="s">
        <v>1308</v>
      </c>
      <c r="H132" t="s">
        <v>1309</v>
      </c>
      <c r="I132" t="s">
        <v>1310</v>
      </c>
    </row>
    <row r="133" spans="1:9" x14ac:dyDescent="0.35">
      <c r="A133" t="s">
        <v>1311</v>
      </c>
      <c r="B133" t="s">
        <v>1312</v>
      </c>
      <c r="C133" t="s">
        <v>1313</v>
      </c>
      <c r="D133" t="s">
        <v>142</v>
      </c>
      <c r="E133" t="s">
        <v>1314</v>
      </c>
      <c r="F133" t="s">
        <v>1315</v>
      </c>
      <c r="G133" t="s">
        <v>1316</v>
      </c>
      <c r="H133" t="s">
        <v>1317</v>
      </c>
      <c r="I133" t="s">
        <v>1318</v>
      </c>
    </row>
    <row r="134" spans="1:9" x14ac:dyDescent="0.35">
      <c r="A134" t="s">
        <v>1319</v>
      </c>
      <c r="B134" t="s">
        <v>1320</v>
      </c>
      <c r="C134" t="s">
        <v>1321</v>
      </c>
      <c r="D134" t="s">
        <v>1322</v>
      </c>
      <c r="E134" t="s">
        <v>1323</v>
      </c>
      <c r="F134" t="s">
        <v>1324</v>
      </c>
      <c r="G134" t="s">
        <v>1325</v>
      </c>
      <c r="H134" t="s">
        <v>1326</v>
      </c>
    </row>
    <row r="135" spans="1:9" x14ac:dyDescent="0.35">
      <c r="A135" t="s">
        <v>1327</v>
      </c>
      <c r="B135" t="s">
        <v>1328</v>
      </c>
      <c r="C135" t="s">
        <v>1329</v>
      </c>
      <c r="D135" t="s">
        <v>91</v>
      </c>
      <c r="E135" t="s">
        <v>1330</v>
      </c>
      <c r="F135" t="s">
        <v>1331</v>
      </c>
      <c r="G135" t="s">
        <v>1332</v>
      </c>
      <c r="H135" t="s">
        <v>1333</v>
      </c>
      <c r="I135" t="s">
        <v>1334</v>
      </c>
    </row>
    <row r="136" spans="1:9" x14ac:dyDescent="0.35">
      <c r="A136" t="s">
        <v>1335</v>
      </c>
      <c r="B136" t="s">
        <v>1336</v>
      </c>
      <c r="C136" t="s">
        <v>1337</v>
      </c>
      <c r="D136" t="s">
        <v>996</v>
      </c>
      <c r="E136" t="s">
        <v>1338</v>
      </c>
      <c r="F136" t="s">
        <v>1339</v>
      </c>
      <c r="G136" t="s">
        <v>1340</v>
      </c>
      <c r="H136" t="s">
        <v>1341</v>
      </c>
      <c r="I136" t="s">
        <v>1342</v>
      </c>
    </row>
    <row r="137" spans="1:9" x14ac:dyDescent="0.35">
      <c r="A137" t="s">
        <v>1343</v>
      </c>
      <c r="B137" t="s">
        <v>1344</v>
      </c>
      <c r="C137" t="s">
        <v>1345</v>
      </c>
      <c r="D137" t="s">
        <v>91</v>
      </c>
      <c r="F137" t="s">
        <v>1346</v>
      </c>
      <c r="G137" t="s">
        <v>1347</v>
      </c>
      <c r="H137" t="s">
        <v>1348</v>
      </c>
      <c r="I137" t="s">
        <v>1349</v>
      </c>
    </row>
    <row r="138" spans="1:9" x14ac:dyDescent="0.35">
      <c r="A138" t="s">
        <v>368</v>
      </c>
      <c r="B138" t="s">
        <v>1350</v>
      </c>
      <c r="C138" t="s">
        <v>104</v>
      </c>
      <c r="D138" t="s">
        <v>91</v>
      </c>
      <c r="E138" t="s">
        <v>1351</v>
      </c>
      <c r="F138" t="s">
        <v>1352</v>
      </c>
      <c r="G138" t="s">
        <v>107</v>
      </c>
      <c r="H138" t="s">
        <v>108</v>
      </c>
      <c r="I138" t="s">
        <v>369</v>
      </c>
    </row>
    <row r="139" spans="1:9" x14ac:dyDescent="0.35">
      <c r="A139" t="s">
        <v>1353</v>
      </c>
      <c r="B139" t="s">
        <v>1354</v>
      </c>
      <c r="C139" t="s">
        <v>1355</v>
      </c>
      <c r="D139" t="s">
        <v>1356</v>
      </c>
      <c r="E139" t="s">
        <v>1357</v>
      </c>
      <c r="F139" t="s">
        <v>1358</v>
      </c>
      <c r="G139" t="s">
        <v>1359</v>
      </c>
      <c r="H139" t="s">
        <v>1360</v>
      </c>
      <c r="I139" t="s">
        <v>418</v>
      </c>
    </row>
    <row r="140" spans="1:9" x14ac:dyDescent="0.35">
      <c r="A140" t="s">
        <v>1361</v>
      </c>
      <c r="B140" t="s">
        <v>1362</v>
      </c>
      <c r="C140" t="s">
        <v>1363</v>
      </c>
      <c r="D140" t="s">
        <v>1364</v>
      </c>
      <c r="E140" t="s">
        <v>1365</v>
      </c>
      <c r="F140" t="s">
        <v>1366</v>
      </c>
      <c r="G140" t="s">
        <v>1367</v>
      </c>
      <c r="H140" t="s">
        <v>1368</v>
      </c>
      <c r="I140" t="s">
        <v>1369</v>
      </c>
    </row>
    <row r="141" spans="1:9" x14ac:dyDescent="0.35">
      <c r="A141" t="s">
        <v>1370</v>
      </c>
      <c r="B141" t="s">
        <v>875</v>
      </c>
      <c r="C141" t="s">
        <v>1371</v>
      </c>
      <c r="D141" t="s">
        <v>91</v>
      </c>
      <c r="E141" t="s">
        <v>1372</v>
      </c>
      <c r="F141" t="s">
        <v>1373</v>
      </c>
      <c r="G141" t="s">
        <v>1374</v>
      </c>
      <c r="H141" t="s">
        <v>1375</v>
      </c>
      <c r="I141" t="s">
        <v>1376</v>
      </c>
    </row>
    <row r="142" spans="1:9" x14ac:dyDescent="0.35">
      <c r="A142" t="s">
        <v>760</v>
      </c>
      <c r="B142" t="s">
        <v>883</v>
      </c>
      <c r="C142" t="s">
        <v>1377</v>
      </c>
      <c r="D142" t="s">
        <v>294</v>
      </c>
      <c r="E142" t="s">
        <v>1378</v>
      </c>
      <c r="F142" t="s">
        <v>1379</v>
      </c>
      <c r="G142" t="s">
        <v>765</v>
      </c>
      <c r="H142" t="s">
        <v>766</v>
      </c>
      <c r="I142" t="s">
        <v>767</v>
      </c>
    </row>
    <row r="143" spans="1:9" x14ac:dyDescent="0.35">
      <c r="A143" t="s">
        <v>1380</v>
      </c>
      <c r="B143" t="s">
        <v>1381</v>
      </c>
      <c r="C143" t="s">
        <v>1382</v>
      </c>
      <c r="D143" t="s">
        <v>91</v>
      </c>
      <c r="F143" t="s">
        <v>1383</v>
      </c>
      <c r="G143" t="s">
        <v>1384</v>
      </c>
      <c r="H143" t="s">
        <v>1385</v>
      </c>
      <c r="I143" t="s">
        <v>367</v>
      </c>
    </row>
    <row r="144" spans="1:9" x14ac:dyDescent="0.35">
      <c r="A144" t="s">
        <v>1386</v>
      </c>
      <c r="B144" t="s">
        <v>1387</v>
      </c>
      <c r="C144" t="s">
        <v>1388</v>
      </c>
      <c r="D144" t="s">
        <v>98</v>
      </c>
      <c r="E144" t="s">
        <v>1389</v>
      </c>
      <c r="F144" t="s">
        <v>1390</v>
      </c>
      <c r="G144" t="s">
        <v>1391</v>
      </c>
      <c r="H144" t="s">
        <v>1392</v>
      </c>
      <c r="I144" t="s">
        <v>1393</v>
      </c>
    </row>
    <row r="145" spans="1:9" x14ac:dyDescent="0.35">
      <c r="A145" t="s">
        <v>421</v>
      </c>
      <c r="B145" t="s">
        <v>731</v>
      </c>
      <c r="C145" t="s">
        <v>1394</v>
      </c>
      <c r="D145" t="s">
        <v>70</v>
      </c>
      <c r="E145" t="s">
        <v>1395</v>
      </c>
      <c r="F145" t="s">
        <v>1396</v>
      </c>
      <c r="G145" t="s">
        <v>267</v>
      </c>
      <c r="H145" t="s">
        <v>268</v>
      </c>
      <c r="I145" t="s">
        <v>422</v>
      </c>
    </row>
    <row r="146" spans="1:9" x14ac:dyDescent="0.35">
      <c r="A146" t="s">
        <v>1397</v>
      </c>
      <c r="B146" t="s">
        <v>1398</v>
      </c>
      <c r="C146" t="s">
        <v>1399</v>
      </c>
      <c r="D146" t="s">
        <v>91</v>
      </c>
      <c r="E146" t="s">
        <v>1400</v>
      </c>
      <c r="F146" t="s">
        <v>1401</v>
      </c>
      <c r="G146" t="s">
        <v>1402</v>
      </c>
      <c r="H146" t="s">
        <v>1403</v>
      </c>
      <c r="I146" t="s">
        <v>1404</v>
      </c>
    </row>
    <row r="147" spans="1:9" x14ac:dyDescent="0.35">
      <c r="A147" t="s">
        <v>1405</v>
      </c>
      <c r="B147" t="s">
        <v>793</v>
      </c>
      <c r="C147" t="s">
        <v>1406</v>
      </c>
      <c r="D147" t="s">
        <v>91</v>
      </c>
      <c r="E147" t="s">
        <v>1407</v>
      </c>
      <c r="F147" t="s">
        <v>1408</v>
      </c>
      <c r="G147" t="s">
        <v>1409</v>
      </c>
      <c r="H147" t="s">
        <v>1410</v>
      </c>
      <c r="I147" t="s">
        <v>1411</v>
      </c>
    </row>
    <row r="148" spans="1:9" x14ac:dyDescent="0.35">
      <c r="A148" t="s">
        <v>1412</v>
      </c>
      <c r="B148" t="s">
        <v>1413</v>
      </c>
      <c r="C148" t="s">
        <v>1414</v>
      </c>
      <c r="D148" t="s">
        <v>1033</v>
      </c>
      <c r="F148" t="s">
        <v>1415</v>
      </c>
      <c r="G148" t="s">
        <v>1416</v>
      </c>
      <c r="H148" t="s">
        <v>1417</v>
      </c>
      <c r="I148" t="s">
        <v>1418</v>
      </c>
    </row>
    <row r="149" spans="1:9" x14ac:dyDescent="0.35">
      <c r="A149" t="s">
        <v>1419</v>
      </c>
      <c r="B149" t="s">
        <v>1420</v>
      </c>
      <c r="C149" t="s">
        <v>1421</v>
      </c>
      <c r="D149" t="s">
        <v>1422</v>
      </c>
      <c r="E149" t="s">
        <v>1423</v>
      </c>
      <c r="F149" t="s">
        <v>1424</v>
      </c>
      <c r="G149" t="s">
        <v>1425</v>
      </c>
      <c r="H149" t="s">
        <v>1426</v>
      </c>
      <c r="I149" t="s">
        <v>1427</v>
      </c>
    </row>
    <row r="150" spans="1:9" x14ac:dyDescent="0.35">
      <c r="A150" t="s">
        <v>1428</v>
      </c>
      <c r="B150" t="s">
        <v>1429</v>
      </c>
      <c r="C150" t="s">
        <v>1430</v>
      </c>
      <c r="D150" t="s">
        <v>344</v>
      </c>
      <c r="E150" t="s">
        <v>1431</v>
      </c>
      <c r="F150" t="s">
        <v>1432</v>
      </c>
      <c r="G150" t="s">
        <v>1433</v>
      </c>
      <c r="H150" t="s">
        <v>1434</v>
      </c>
      <c r="I150" t="s">
        <v>1435</v>
      </c>
    </row>
    <row r="151" spans="1:9" x14ac:dyDescent="0.35">
      <c r="A151" t="s">
        <v>1436</v>
      </c>
      <c r="B151" t="s">
        <v>753</v>
      </c>
      <c r="C151" t="s">
        <v>1437</v>
      </c>
      <c r="D151" t="s">
        <v>1438</v>
      </c>
      <c r="E151" t="s">
        <v>1439</v>
      </c>
      <c r="F151" t="s">
        <v>1440</v>
      </c>
      <c r="G151" t="s">
        <v>1441</v>
      </c>
      <c r="H151" t="s">
        <v>1442</v>
      </c>
      <c r="I151" t="s">
        <v>1443</v>
      </c>
    </row>
    <row r="152" spans="1:9" x14ac:dyDescent="0.35">
      <c r="A152" t="s">
        <v>1444</v>
      </c>
      <c r="B152" t="s">
        <v>1445</v>
      </c>
      <c r="C152" t="s">
        <v>1446</v>
      </c>
      <c r="D152" t="s">
        <v>1447</v>
      </c>
      <c r="E152" t="s">
        <v>1448</v>
      </c>
      <c r="F152" t="s">
        <v>1449</v>
      </c>
      <c r="G152" t="s">
        <v>1450</v>
      </c>
      <c r="H152" t="s">
        <v>1451</v>
      </c>
      <c r="I152" t="s">
        <v>1452</v>
      </c>
    </row>
    <row r="153" spans="1:9" x14ac:dyDescent="0.35">
      <c r="A153" t="s">
        <v>1453</v>
      </c>
      <c r="B153" t="s">
        <v>213</v>
      </c>
      <c r="C153" t="s">
        <v>134</v>
      </c>
      <c r="D153" t="s">
        <v>84</v>
      </c>
      <c r="F153" t="s">
        <v>1454</v>
      </c>
      <c r="G153" t="s">
        <v>1455</v>
      </c>
      <c r="H153" t="s">
        <v>1456</v>
      </c>
      <c r="I153" t="s">
        <v>1457</v>
      </c>
    </row>
    <row r="154" spans="1:9" x14ac:dyDescent="0.35">
      <c r="A154" t="s">
        <v>1458</v>
      </c>
      <c r="B154" t="s">
        <v>777</v>
      </c>
      <c r="C154" t="s">
        <v>1459</v>
      </c>
      <c r="D154" t="s">
        <v>1105</v>
      </c>
      <c r="E154" t="s">
        <v>1460</v>
      </c>
      <c r="F154" t="s">
        <v>1461</v>
      </c>
      <c r="G154" t="s">
        <v>1462</v>
      </c>
      <c r="H154" t="s">
        <v>1463</v>
      </c>
      <c r="I154" t="s">
        <v>1464</v>
      </c>
    </row>
    <row r="155" spans="1:9" x14ac:dyDescent="0.35">
      <c r="A155" t="s">
        <v>1465</v>
      </c>
      <c r="B155" t="s">
        <v>1466</v>
      </c>
      <c r="C155" t="s">
        <v>1467</v>
      </c>
      <c r="D155" t="s">
        <v>91</v>
      </c>
      <c r="F155" t="s">
        <v>1468</v>
      </c>
      <c r="G155" t="s">
        <v>1469</v>
      </c>
      <c r="H155" t="s">
        <v>1470</v>
      </c>
      <c r="I155" t="s">
        <v>1471</v>
      </c>
    </row>
    <row r="156" spans="1:9" x14ac:dyDescent="0.35">
      <c r="A156" t="s">
        <v>1472</v>
      </c>
      <c r="B156" t="s">
        <v>1473</v>
      </c>
      <c r="C156" t="s">
        <v>1474</v>
      </c>
      <c r="D156" t="s">
        <v>1475</v>
      </c>
      <c r="E156" t="s">
        <v>1476</v>
      </c>
      <c r="F156" t="s">
        <v>1477</v>
      </c>
      <c r="G156" t="s">
        <v>1478</v>
      </c>
      <c r="H156" t="s">
        <v>1479</v>
      </c>
      <c r="I156" t="s">
        <v>1480</v>
      </c>
    </row>
    <row r="157" spans="1:9" x14ac:dyDescent="0.35">
      <c r="A157" t="s">
        <v>1481</v>
      </c>
      <c r="B157" t="s">
        <v>1482</v>
      </c>
      <c r="C157" t="s">
        <v>778</v>
      </c>
      <c r="D157" t="s">
        <v>1483</v>
      </c>
      <c r="E157" t="s">
        <v>1484</v>
      </c>
      <c r="F157" t="s">
        <v>1485</v>
      </c>
      <c r="G157" t="s">
        <v>1486</v>
      </c>
      <c r="H157" t="s">
        <v>1487</v>
      </c>
      <c r="I157" t="s">
        <v>1488</v>
      </c>
    </row>
    <row r="158" spans="1:9" x14ac:dyDescent="0.35">
      <c r="A158" t="s">
        <v>1489</v>
      </c>
      <c r="B158" t="s">
        <v>263</v>
      </c>
      <c r="C158" t="s">
        <v>1490</v>
      </c>
      <c r="D158" t="s">
        <v>91</v>
      </c>
      <c r="E158" t="s">
        <v>1491</v>
      </c>
      <c r="F158" t="s">
        <v>1492</v>
      </c>
      <c r="G158" t="s">
        <v>1493</v>
      </c>
      <c r="H158" t="s">
        <v>1494</v>
      </c>
      <c r="I158" t="s">
        <v>1495</v>
      </c>
    </row>
    <row r="159" spans="1:9" x14ac:dyDescent="0.35">
      <c r="A159" t="s">
        <v>1496</v>
      </c>
      <c r="B159" t="s">
        <v>1259</v>
      </c>
      <c r="C159" t="s">
        <v>1497</v>
      </c>
      <c r="D159" t="s">
        <v>70</v>
      </c>
      <c r="E159" t="s">
        <v>1498</v>
      </c>
      <c r="F159" t="s">
        <v>1499</v>
      </c>
      <c r="G159" t="s">
        <v>1500</v>
      </c>
      <c r="H159" t="s">
        <v>1501</v>
      </c>
      <c r="I159" t="s">
        <v>1502</v>
      </c>
    </row>
    <row r="160" spans="1:9" x14ac:dyDescent="0.35">
      <c r="A160" t="s">
        <v>1503</v>
      </c>
      <c r="B160" t="s">
        <v>1504</v>
      </c>
      <c r="C160" t="s">
        <v>1505</v>
      </c>
      <c r="D160" t="s">
        <v>56</v>
      </c>
      <c r="E160" t="s">
        <v>1506</v>
      </c>
      <c r="F160" t="s">
        <v>1507</v>
      </c>
      <c r="G160" t="s">
        <v>1508</v>
      </c>
      <c r="H160" t="s">
        <v>1509</v>
      </c>
      <c r="I160" t="s">
        <v>1510</v>
      </c>
    </row>
    <row r="161" spans="1:9" x14ac:dyDescent="0.35">
      <c r="A161" t="s">
        <v>1511</v>
      </c>
      <c r="B161" t="s">
        <v>188</v>
      </c>
      <c r="C161" t="s">
        <v>1512</v>
      </c>
      <c r="D161" t="s">
        <v>1513</v>
      </c>
      <c r="E161" t="s">
        <v>1514</v>
      </c>
      <c r="F161" t="s">
        <v>1515</v>
      </c>
      <c r="G161" t="s">
        <v>1516</v>
      </c>
      <c r="H161" t="s">
        <v>1517</v>
      </c>
      <c r="I161" t="s">
        <v>1518</v>
      </c>
    </row>
    <row r="162" spans="1:9" x14ac:dyDescent="0.35">
      <c r="A162" t="s">
        <v>1519</v>
      </c>
      <c r="B162" t="s">
        <v>257</v>
      </c>
      <c r="C162" t="s">
        <v>286</v>
      </c>
      <c r="D162" t="s">
        <v>56</v>
      </c>
      <c r="E162" t="s">
        <v>1520</v>
      </c>
      <c r="F162" t="s">
        <v>1521</v>
      </c>
      <c r="G162" t="s">
        <v>1522</v>
      </c>
      <c r="H162" t="s">
        <v>1523</v>
      </c>
      <c r="I162" t="s">
        <v>1524</v>
      </c>
    </row>
    <row r="163" spans="1:9" x14ac:dyDescent="0.35">
      <c r="A163" t="s">
        <v>1525</v>
      </c>
      <c r="B163" t="s">
        <v>1526</v>
      </c>
      <c r="C163" t="s">
        <v>1527</v>
      </c>
      <c r="D163" t="s">
        <v>56</v>
      </c>
      <c r="E163" t="s">
        <v>1528</v>
      </c>
      <c r="F163" t="s">
        <v>1529</v>
      </c>
      <c r="G163" t="s">
        <v>1530</v>
      </c>
      <c r="H163" t="s">
        <v>1531</v>
      </c>
      <c r="I163" t="s">
        <v>1532</v>
      </c>
    </row>
    <row r="164" spans="1:9" x14ac:dyDescent="0.35">
      <c r="A164" t="s">
        <v>1533</v>
      </c>
      <c r="B164" t="s">
        <v>1534</v>
      </c>
      <c r="C164" t="s">
        <v>1535</v>
      </c>
      <c r="D164" t="s">
        <v>1269</v>
      </c>
      <c r="E164" t="s">
        <v>1536</v>
      </c>
      <c r="F164" t="s">
        <v>1537</v>
      </c>
      <c r="G164" t="s">
        <v>1538</v>
      </c>
      <c r="H164" t="s">
        <v>1539</v>
      </c>
      <c r="I164" t="s">
        <v>1540</v>
      </c>
    </row>
    <row r="165" spans="1:9" x14ac:dyDescent="0.35">
      <c r="A165" t="s">
        <v>1541</v>
      </c>
      <c r="B165" t="s">
        <v>263</v>
      </c>
      <c r="C165" t="s">
        <v>1542</v>
      </c>
      <c r="D165" t="s">
        <v>1068</v>
      </c>
      <c r="E165" t="s">
        <v>1543</v>
      </c>
      <c r="F165" t="s">
        <v>1544</v>
      </c>
      <c r="G165" t="s">
        <v>1545</v>
      </c>
      <c r="H165" t="s">
        <v>1546</v>
      </c>
      <c r="I165" t="s">
        <v>1547</v>
      </c>
    </row>
    <row r="166" spans="1:9" x14ac:dyDescent="0.35">
      <c r="A166" t="s">
        <v>1548</v>
      </c>
      <c r="B166" t="s">
        <v>1549</v>
      </c>
      <c r="C166" t="s">
        <v>1550</v>
      </c>
      <c r="D166" t="s">
        <v>91</v>
      </c>
      <c r="E166" t="s">
        <v>1551</v>
      </c>
      <c r="F166" t="s">
        <v>1552</v>
      </c>
      <c r="G166" t="s">
        <v>1553</v>
      </c>
      <c r="H166" t="s">
        <v>1554</v>
      </c>
      <c r="I166" t="s">
        <v>1555</v>
      </c>
    </row>
    <row r="167" spans="1:9" x14ac:dyDescent="0.35">
      <c r="A167" t="s">
        <v>1556</v>
      </c>
      <c r="B167" t="s">
        <v>257</v>
      </c>
      <c r="C167" t="s">
        <v>1557</v>
      </c>
      <c r="D167" t="s">
        <v>56</v>
      </c>
      <c r="E167" t="s">
        <v>1558</v>
      </c>
      <c r="F167" t="s">
        <v>1559</v>
      </c>
      <c r="G167" t="s">
        <v>1560</v>
      </c>
      <c r="H167" t="s">
        <v>1561</v>
      </c>
      <c r="I167" t="s">
        <v>1562</v>
      </c>
    </row>
    <row r="168" spans="1:9" x14ac:dyDescent="0.35">
      <c r="A168" t="s">
        <v>1563</v>
      </c>
      <c r="B168" t="s">
        <v>257</v>
      </c>
      <c r="C168" t="s">
        <v>1564</v>
      </c>
      <c r="D168" t="s">
        <v>1565</v>
      </c>
      <c r="E168" t="s">
        <v>1566</v>
      </c>
      <c r="F168" t="s">
        <v>1567</v>
      </c>
      <c r="G168" t="s">
        <v>1568</v>
      </c>
      <c r="H168" t="s">
        <v>1569</v>
      </c>
      <c r="I168" t="s">
        <v>1570</v>
      </c>
    </row>
    <row r="169" spans="1:9" x14ac:dyDescent="0.35">
      <c r="A169" t="s">
        <v>1453</v>
      </c>
      <c r="B169" t="s">
        <v>115</v>
      </c>
      <c r="C169" t="s">
        <v>1571</v>
      </c>
      <c r="D169" t="s">
        <v>56</v>
      </c>
      <c r="E169" t="s">
        <v>1572</v>
      </c>
      <c r="F169" t="s">
        <v>1573</v>
      </c>
      <c r="G169" t="s">
        <v>1455</v>
      </c>
      <c r="H169" t="s">
        <v>1456</v>
      </c>
      <c r="I169" t="s">
        <v>1457</v>
      </c>
    </row>
    <row r="170" spans="1:9" x14ac:dyDescent="0.35">
      <c r="A170" t="s">
        <v>903</v>
      </c>
      <c r="B170" t="s">
        <v>1574</v>
      </c>
      <c r="C170" t="s">
        <v>1575</v>
      </c>
      <c r="D170" t="s">
        <v>838</v>
      </c>
      <c r="F170" t="s">
        <v>1576</v>
      </c>
      <c r="G170" t="s">
        <v>908</v>
      </c>
      <c r="H170" t="s">
        <v>909</v>
      </c>
      <c r="I170" t="s">
        <v>910</v>
      </c>
    </row>
    <row r="171" spans="1:9" x14ac:dyDescent="0.35">
      <c r="A171" t="s">
        <v>1577</v>
      </c>
      <c r="B171" t="s">
        <v>1578</v>
      </c>
      <c r="C171" t="s">
        <v>1579</v>
      </c>
      <c r="D171" t="s">
        <v>91</v>
      </c>
      <c r="E171" t="s">
        <v>1580</v>
      </c>
      <c r="F171" t="s">
        <v>1581</v>
      </c>
      <c r="G171" t="s">
        <v>1582</v>
      </c>
      <c r="H171" t="s">
        <v>1583</v>
      </c>
      <c r="I171" t="s">
        <v>1584</v>
      </c>
    </row>
    <row r="172" spans="1:9" x14ac:dyDescent="0.35">
      <c r="A172" t="s">
        <v>1585</v>
      </c>
      <c r="B172" t="s">
        <v>1066</v>
      </c>
      <c r="C172" t="s">
        <v>1586</v>
      </c>
      <c r="D172" t="s">
        <v>1587</v>
      </c>
      <c r="F172" t="s">
        <v>1588</v>
      </c>
      <c r="G172" t="s">
        <v>1589</v>
      </c>
      <c r="H172" t="s">
        <v>1590</v>
      </c>
      <c r="I172" t="s">
        <v>1591</v>
      </c>
    </row>
    <row r="173" spans="1:9" x14ac:dyDescent="0.35">
      <c r="A173" t="s">
        <v>1592</v>
      </c>
      <c r="B173" t="s">
        <v>115</v>
      </c>
      <c r="C173" t="s">
        <v>1593</v>
      </c>
      <c r="D173" t="s">
        <v>1594</v>
      </c>
      <c r="E173" t="s">
        <v>1595</v>
      </c>
      <c r="F173" t="s">
        <v>1596</v>
      </c>
      <c r="G173" t="s">
        <v>1597</v>
      </c>
      <c r="H173" t="s">
        <v>1598</v>
      </c>
      <c r="I173" t="s">
        <v>1599</v>
      </c>
    </row>
    <row r="174" spans="1:9" x14ac:dyDescent="0.35">
      <c r="A174" t="s">
        <v>1600</v>
      </c>
      <c r="B174" t="s">
        <v>955</v>
      </c>
      <c r="C174" t="s">
        <v>1601</v>
      </c>
      <c r="D174" t="s">
        <v>84</v>
      </c>
      <c r="E174" t="s">
        <v>1602</v>
      </c>
      <c r="F174" t="s">
        <v>1603</v>
      </c>
      <c r="G174" t="s">
        <v>1604</v>
      </c>
      <c r="H174" t="s">
        <v>1605</v>
      </c>
      <c r="I174" t="s">
        <v>1606</v>
      </c>
    </row>
    <row r="175" spans="1:9" x14ac:dyDescent="0.35">
      <c r="A175" t="s">
        <v>1607</v>
      </c>
      <c r="B175" t="s">
        <v>1608</v>
      </c>
      <c r="C175" t="s">
        <v>1609</v>
      </c>
      <c r="D175" t="s">
        <v>1610</v>
      </c>
      <c r="E175" t="s">
        <v>1611</v>
      </c>
      <c r="F175" t="s">
        <v>1612</v>
      </c>
      <c r="G175" t="s">
        <v>1613</v>
      </c>
      <c r="H175" t="s">
        <v>1614</v>
      </c>
      <c r="I175" t="s">
        <v>1615</v>
      </c>
    </row>
    <row r="176" spans="1:9" x14ac:dyDescent="0.35">
      <c r="A176" t="s">
        <v>1616</v>
      </c>
      <c r="B176" t="s">
        <v>257</v>
      </c>
      <c r="C176" t="s">
        <v>1617</v>
      </c>
      <c r="D176" t="s">
        <v>1269</v>
      </c>
      <c r="E176" t="s">
        <v>1618</v>
      </c>
      <c r="F176" t="s">
        <v>1619</v>
      </c>
      <c r="G176" t="s">
        <v>1620</v>
      </c>
      <c r="H176" t="s">
        <v>1621</v>
      </c>
      <c r="I176" t="s">
        <v>1622</v>
      </c>
    </row>
    <row r="177" spans="1:9" x14ac:dyDescent="0.35">
      <c r="A177" t="s">
        <v>1623</v>
      </c>
      <c r="B177" t="s">
        <v>753</v>
      </c>
      <c r="C177" t="s">
        <v>1624</v>
      </c>
      <c r="D177" t="s">
        <v>91</v>
      </c>
      <c r="E177" t="s">
        <v>1625</v>
      </c>
      <c r="F177" t="s">
        <v>1626</v>
      </c>
      <c r="G177" t="s">
        <v>1627</v>
      </c>
      <c r="H177" t="s">
        <v>1628</v>
      </c>
      <c r="I177" t="s">
        <v>1629</v>
      </c>
    </row>
    <row r="178" spans="1:9" x14ac:dyDescent="0.35">
      <c r="A178" t="s">
        <v>1630</v>
      </c>
      <c r="B178" t="s">
        <v>1631</v>
      </c>
      <c r="C178" t="s">
        <v>1632</v>
      </c>
      <c r="D178" t="s">
        <v>1633</v>
      </c>
      <c r="E178" t="s">
        <v>1634</v>
      </c>
      <c r="F178" t="s">
        <v>1635</v>
      </c>
      <c r="G178" t="s">
        <v>1636</v>
      </c>
      <c r="H178" t="s">
        <v>1637</v>
      </c>
      <c r="I178" t="s">
        <v>1638</v>
      </c>
    </row>
    <row r="179" spans="1:9" x14ac:dyDescent="0.35">
      <c r="A179" t="s">
        <v>1639</v>
      </c>
      <c r="B179" t="s">
        <v>1640</v>
      </c>
      <c r="C179" t="s">
        <v>1641</v>
      </c>
      <c r="D179" t="s">
        <v>63</v>
      </c>
      <c r="E179" t="s">
        <v>1642</v>
      </c>
      <c r="F179" t="s">
        <v>1643</v>
      </c>
      <c r="G179" t="s">
        <v>1644</v>
      </c>
      <c r="H179" t="s">
        <v>1645</v>
      </c>
      <c r="I179" t="s">
        <v>1646</v>
      </c>
    </row>
    <row r="180" spans="1:9" x14ac:dyDescent="0.35">
      <c r="A180" t="s">
        <v>1647</v>
      </c>
      <c r="B180" t="s">
        <v>121</v>
      </c>
      <c r="C180" t="s">
        <v>1648</v>
      </c>
      <c r="D180" t="s">
        <v>70</v>
      </c>
      <c r="F180" t="s">
        <v>1649</v>
      </c>
      <c r="G180" t="s">
        <v>1650</v>
      </c>
      <c r="H180" t="s">
        <v>1651</v>
      </c>
      <c r="I180" t="s">
        <v>1652</v>
      </c>
    </row>
    <row r="181" spans="1:9" x14ac:dyDescent="0.35">
      <c r="A181" t="s">
        <v>1653</v>
      </c>
      <c r="B181" t="s">
        <v>1654</v>
      </c>
      <c r="C181" t="s">
        <v>1655</v>
      </c>
      <c r="D181" t="s">
        <v>70</v>
      </c>
      <c r="E181" t="s">
        <v>1656</v>
      </c>
      <c r="F181" t="s">
        <v>1657</v>
      </c>
      <c r="G181" t="s">
        <v>1658</v>
      </c>
      <c r="H181" t="s">
        <v>1659</v>
      </c>
      <c r="I181" t="s">
        <v>1660</v>
      </c>
    </row>
    <row r="182" spans="1:9" x14ac:dyDescent="0.35">
      <c r="A182" t="s">
        <v>1661</v>
      </c>
      <c r="B182" t="s">
        <v>189</v>
      </c>
      <c r="C182" t="s">
        <v>1662</v>
      </c>
      <c r="D182" t="s">
        <v>838</v>
      </c>
      <c r="E182" t="s">
        <v>1663</v>
      </c>
      <c r="F182" t="s">
        <v>1664</v>
      </c>
      <c r="G182" t="s">
        <v>1665</v>
      </c>
      <c r="H182" t="s">
        <v>1666</v>
      </c>
      <c r="I182" t="s">
        <v>1667</v>
      </c>
    </row>
    <row r="183" spans="1:9" x14ac:dyDescent="0.35">
      <c r="A183" t="s">
        <v>1668</v>
      </c>
      <c r="B183" t="s">
        <v>1669</v>
      </c>
      <c r="C183" t="s">
        <v>1670</v>
      </c>
      <c r="D183" t="s">
        <v>56</v>
      </c>
      <c r="F183" t="s">
        <v>1671</v>
      </c>
      <c r="G183" t="s">
        <v>1672</v>
      </c>
      <c r="H183" t="s">
        <v>1673</v>
      </c>
      <c r="I183" t="s">
        <v>1674</v>
      </c>
    </row>
    <row r="184" spans="1:9" x14ac:dyDescent="0.35">
      <c r="A184" t="s">
        <v>19</v>
      </c>
      <c r="B184" t="s">
        <v>1675</v>
      </c>
      <c r="C184" t="s">
        <v>1676</v>
      </c>
      <c r="D184" t="s">
        <v>1677</v>
      </c>
      <c r="E184" t="s">
        <v>1678</v>
      </c>
      <c r="F184" t="s">
        <v>1679</v>
      </c>
      <c r="G184" t="s">
        <v>1680</v>
      </c>
      <c r="H184" t="s">
        <v>1681</v>
      </c>
      <c r="I184" t="s">
        <v>1682</v>
      </c>
    </row>
    <row r="185" spans="1:9" x14ac:dyDescent="0.35">
      <c r="A185" t="s">
        <v>1683</v>
      </c>
      <c r="B185" t="s">
        <v>1684</v>
      </c>
      <c r="C185" t="s">
        <v>1685</v>
      </c>
      <c r="D185" t="s">
        <v>1686</v>
      </c>
      <c r="E185" t="s">
        <v>1687</v>
      </c>
      <c r="F185" t="s">
        <v>1688</v>
      </c>
      <c r="G185" t="s">
        <v>1689</v>
      </c>
      <c r="H185" t="s">
        <v>1690</v>
      </c>
      <c r="I185" t="s">
        <v>444</v>
      </c>
    </row>
    <row r="186" spans="1:9" x14ac:dyDescent="0.35">
      <c r="A186" t="s">
        <v>1691</v>
      </c>
      <c r="B186" t="s">
        <v>317</v>
      </c>
      <c r="C186" t="s">
        <v>1692</v>
      </c>
      <c r="D186" t="s">
        <v>91</v>
      </c>
      <c r="E186" t="s">
        <v>1693</v>
      </c>
      <c r="F186" t="s">
        <v>1694</v>
      </c>
      <c r="G186" t="s">
        <v>1695</v>
      </c>
      <c r="H186" t="s">
        <v>1696</v>
      </c>
      <c r="I186" t="s">
        <v>1697</v>
      </c>
    </row>
    <row r="187" spans="1:9" x14ac:dyDescent="0.35">
      <c r="A187" t="s">
        <v>1698</v>
      </c>
      <c r="B187" t="s">
        <v>698</v>
      </c>
      <c r="C187" t="s">
        <v>1097</v>
      </c>
      <c r="D187" t="s">
        <v>70</v>
      </c>
      <c r="F187" t="s">
        <v>1699</v>
      </c>
      <c r="G187" t="s">
        <v>1700</v>
      </c>
      <c r="H187" t="s">
        <v>1701</v>
      </c>
      <c r="I187" t="s">
        <v>1702</v>
      </c>
    </row>
    <row r="188" spans="1:9" x14ac:dyDescent="0.35">
      <c r="A188" t="s">
        <v>1703</v>
      </c>
      <c r="B188" t="s">
        <v>1704</v>
      </c>
      <c r="C188" t="s">
        <v>1705</v>
      </c>
      <c r="D188" t="s">
        <v>70</v>
      </c>
      <c r="E188" t="s">
        <v>1706</v>
      </c>
      <c r="F188" t="s">
        <v>1707</v>
      </c>
      <c r="G188" t="s">
        <v>1708</v>
      </c>
      <c r="H188" t="s">
        <v>1709</v>
      </c>
      <c r="I188" t="s">
        <v>1710</v>
      </c>
    </row>
    <row r="189" spans="1:9" x14ac:dyDescent="0.35">
      <c r="A189" t="s">
        <v>1711</v>
      </c>
      <c r="B189" t="s">
        <v>1387</v>
      </c>
      <c r="C189" t="s">
        <v>1712</v>
      </c>
      <c r="D189" t="s">
        <v>56</v>
      </c>
      <c r="E189" t="s">
        <v>1713</v>
      </c>
      <c r="F189" t="s">
        <v>1714</v>
      </c>
      <c r="G189" t="s">
        <v>1715</v>
      </c>
      <c r="H189" t="s">
        <v>1716</v>
      </c>
      <c r="I189" t="s">
        <v>1717</v>
      </c>
    </row>
    <row r="190" spans="1:9" x14ac:dyDescent="0.35">
      <c r="A190" t="s">
        <v>1718</v>
      </c>
      <c r="B190" t="s">
        <v>1719</v>
      </c>
      <c r="C190" t="s">
        <v>1720</v>
      </c>
      <c r="D190" t="s">
        <v>1721</v>
      </c>
      <c r="E190" t="s">
        <v>1722</v>
      </c>
      <c r="F190" t="s">
        <v>1723</v>
      </c>
      <c r="G190" t="s">
        <v>1724</v>
      </c>
      <c r="H190" t="s">
        <v>1725</v>
      </c>
      <c r="I190" t="s">
        <v>1726</v>
      </c>
    </row>
    <row r="191" spans="1:9" x14ac:dyDescent="0.35">
      <c r="A191" t="s">
        <v>1727</v>
      </c>
      <c r="B191" t="s">
        <v>705</v>
      </c>
      <c r="C191" t="s">
        <v>1728</v>
      </c>
      <c r="D191" t="s">
        <v>1729</v>
      </c>
      <c r="E191" t="s">
        <v>1730</v>
      </c>
      <c r="F191" t="s">
        <v>1731</v>
      </c>
      <c r="G191" t="s">
        <v>1732</v>
      </c>
      <c r="H191" t="s">
        <v>1733</v>
      </c>
      <c r="I191" t="s">
        <v>1734</v>
      </c>
    </row>
    <row r="192" spans="1:9" x14ac:dyDescent="0.35">
      <c r="A192" t="s">
        <v>1735</v>
      </c>
      <c r="B192" t="s">
        <v>1736</v>
      </c>
      <c r="C192" t="s">
        <v>1737</v>
      </c>
      <c r="D192" t="s">
        <v>91</v>
      </c>
      <c r="E192" t="s">
        <v>1738</v>
      </c>
      <c r="F192" t="s">
        <v>1739</v>
      </c>
      <c r="G192" t="s">
        <v>1740</v>
      </c>
      <c r="H192" t="s">
        <v>1741</v>
      </c>
      <c r="I192" t="s">
        <v>1742</v>
      </c>
    </row>
    <row r="193" spans="1:9" x14ac:dyDescent="0.35">
      <c r="A193" t="s">
        <v>1743</v>
      </c>
      <c r="B193" t="s">
        <v>1744</v>
      </c>
      <c r="C193" t="s">
        <v>134</v>
      </c>
      <c r="D193" t="s">
        <v>70</v>
      </c>
      <c r="E193" t="s">
        <v>1745</v>
      </c>
      <c r="F193" t="s">
        <v>1746</v>
      </c>
      <c r="G193" t="s">
        <v>1747</v>
      </c>
      <c r="H193" t="s">
        <v>1748</v>
      </c>
      <c r="I193" t="s">
        <v>1749</v>
      </c>
    </row>
    <row r="194" spans="1:9" x14ac:dyDescent="0.35">
      <c r="A194" t="s">
        <v>1750</v>
      </c>
      <c r="B194" t="s">
        <v>1751</v>
      </c>
      <c r="C194" t="s">
        <v>1752</v>
      </c>
      <c r="D194" t="s">
        <v>1753</v>
      </c>
      <c r="E194" t="s">
        <v>1754</v>
      </c>
      <c r="F194" t="s">
        <v>1755</v>
      </c>
      <c r="G194" t="s">
        <v>1756</v>
      </c>
      <c r="H194" t="s">
        <v>1757</v>
      </c>
      <c r="I194" t="s">
        <v>1758</v>
      </c>
    </row>
    <row r="195" spans="1:9" x14ac:dyDescent="0.35">
      <c r="A195" t="s">
        <v>1759</v>
      </c>
      <c r="B195" t="s">
        <v>1760</v>
      </c>
      <c r="C195" t="s">
        <v>1761</v>
      </c>
      <c r="D195" t="s">
        <v>906</v>
      </c>
      <c r="E195" t="s">
        <v>1762</v>
      </c>
      <c r="F195" t="s">
        <v>1763</v>
      </c>
      <c r="G195" t="s">
        <v>1764</v>
      </c>
      <c r="H195" t="s">
        <v>1765</v>
      </c>
      <c r="I195" t="s">
        <v>1766</v>
      </c>
    </row>
    <row r="196" spans="1:9" x14ac:dyDescent="0.35">
      <c r="A196" t="s">
        <v>1767</v>
      </c>
      <c r="B196" t="s">
        <v>1768</v>
      </c>
      <c r="C196" t="s">
        <v>1769</v>
      </c>
      <c r="D196" t="s">
        <v>1770</v>
      </c>
      <c r="E196" t="s">
        <v>1771</v>
      </c>
      <c r="F196" t="s">
        <v>1772</v>
      </c>
      <c r="G196" t="s">
        <v>1773</v>
      </c>
      <c r="H196" t="s">
        <v>1774</v>
      </c>
      <c r="I196" t="s">
        <v>1775</v>
      </c>
    </row>
    <row r="197" spans="1:9" x14ac:dyDescent="0.35">
      <c r="A197" t="s">
        <v>932</v>
      </c>
      <c r="B197" t="s">
        <v>1776</v>
      </c>
      <c r="C197" t="s">
        <v>1777</v>
      </c>
      <c r="D197" t="s">
        <v>84</v>
      </c>
      <c r="E197" t="s">
        <v>1778</v>
      </c>
      <c r="F197" t="s">
        <v>1779</v>
      </c>
      <c r="G197" t="s">
        <v>936</v>
      </c>
      <c r="H197" t="s">
        <v>937</v>
      </c>
      <c r="I197" t="s">
        <v>938</v>
      </c>
    </row>
    <row r="198" spans="1:9" x14ac:dyDescent="0.35">
      <c r="A198" t="s">
        <v>1780</v>
      </c>
      <c r="B198" t="s">
        <v>115</v>
      </c>
      <c r="C198" t="s">
        <v>1781</v>
      </c>
      <c r="D198" t="s">
        <v>1782</v>
      </c>
      <c r="E198" t="s">
        <v>1783</v>
      </c>
      <c r="F198" t="s">
        <v>1784</v>
      </c>
      <c r="G198" t="s">
        <v>1785</v>
      </c>
      <c r="H198" t="s">
        <v>1786</v>
      </c>
      <c r="I198" t="s">
        <v>1787</v>
      </c>
    </row>
    <row r="199" spans="1:9" x14ac:dyDescent="0.35">
      <c r="A199" t="s">
        <v>1788</v>
      </c>
      <c r="B199" t="s">
        <v>1789</v>
      </c>
      <c r="C199" t="s">
        <v>1790</v>
      </c>
      <c r="D199" t="s">
        <v>1791</v>
      </c>
      <c r="E199" t="s">
        <v>1792</v>
      </c>
      <c r="F199" t="s">
        <v>1793</v>
      </c>
      <c r="G199" t="s">
        <v>1794</v>
      </c>
      <c r="H199" t="s">
        <v>1795</v>
      </c>
      <c r="I199" t="s">
        <v>1796</v>
      </c>
    </row>
    <row r="200" spans="1:9" x14ac:dyDescent="0.35">
      <c r="A200" t="s">
        <v>1797</v>
      </c>
      <c r="B200" t="s">
        <v>1798</v>
      </c>
      <c r="C200" t="s">
        <v>1799</v>
      </c>
      <c r="D200" t="s">
        <v>1800</v>
      </c>
      <c r="F200" t="s">
        <v>1801</v>
      </c>
      <c r="G200" t="s">
        <v>1802</v>
      </c>
      <c r="H200" t="s">
        <v>1803</v>
      </c>
      <c r="I200" t="s">
        <v>1804</v>
      </c>
    </row>
    <row r="201" spans="1:9" x14ac:dyDescent="0.35">
      <c r="A201" t="s">
        <v>1805</v>
      </c>
      <c r="B201" t="s">
        <v>1806</v>
      </c>
      <c r="C201" t="s">
        <v>1807</v>
      </c>
      <c r="D201" t="s">
        <v>1105</v>
      </c>
      <c r="F201" t="s">
        <v>1808</v>
      </c>
      <c r="G201" t="s">
        <v>1809</v>
      </c>
      <c r="H201" t="s">
        <v>1810</v>
      </c>
      <c r="I201" t="s">
        <v>1811</v>
      </c>
    </row>
    <row r="202" spans="1:9" x14ac:dyDescent="0.35">
      <c r="A202" t="s">
        <v>1812</v>
      </c>
      <c r="B202" t="s">
        <v>234</v>
      </c>
      <c r="C202" t="s">
        <v>1813</v>
      </c>
      <c r="D202" t="s">
        <v>56</v>
      </c>
      <c r="E202" t="s">
        <v>1814</v>
      </c>
      <c r="F202" t="s">
        <v>1815</v>
      </c>
      <c r="G202" t="s">
        <v>1816</v>
      </c>
      <c r="H202" t="s">
        <v>1817</v>
      </c>
      <c r="I202" t="s">
        <v>1818</v>
      </c>
    </row>
    <row r="203" spans="1:9" x14ac:dyDescent="0.35">
      <c r="A203" t="s">
        <v>1819</v>
      </c>
      <c r="B203" t="s">
        <v>1820</v>
      </c>
      <c r="C203" t="s">
        <v>1821</v>
      </c>
      <c r="D203" t="s">
        <v>77</v>
      </c>
      <c r="E203" t="s">
        <v>1822</v>
      </c>
      <c r="F203" t="s">
        <v>1823</v>
      </c>
      <c r="G203" t="s">
        <v>1824</v>
      </c>
      <c r="H203" t="s">
        <v>1825</v>
      </c>
      <c r="I203" t="s">
        <v>1826</v>
      </c>
    </row>
    <row r="204" spans="1:9" x14ac:dyDescent="0.35">
      <c r="A204" t="s">
        <v>1827</v>
      </c>
      <c r="B204" t="s">
        <v>1828</v>
      </c>
      <c r="C204" t="s">
        <v>1829</v>
      </c>
      <c r="D204" t="s">
        <v>294</v>
      </c>
      <c r="F204" t="s">
        <v>1830</v>
      </c>
      <c r="G204" t="s">
        <v>1831</v>
      </c>
      <c r="H204" t="s">
        <v>1832</v>
      </c>
      <c r="I204" t="s">
        <v>1833</v>
      </c>
    </row>
    <row r="205" spans="1:9" x14ac:dyDescent="0.35">
      <c r="A205" t="s">
        <v>1834</v>
      </c>
      <c r="B205" t="s">
        <v>1835</v>
      </c>
      <c r="C205" t="s">
        <v>1836</v>
      </c>
      <c r="D205" t="s">
        <v>724</v>
      </c>
      <c r="E205" t="s">
        <v>1837</v>
      </c>
      <c r="F205" t="s">
        <v>1838</v>
      </c>
      <c r="G205" t="s">
        <v>1839</v>
      </c>
      <c r="H205" t="s">
        <v>1840</v>
      </c>
      <c r="I205" t="s">
        <v>1841</v>
      </c>
    </row>
    <row r="206" spans="1:9" x14ac:dyDescent="0.35">
      <c r="B206" t="s">
        <v>1842</v>
      </c>
      <c r="C206" t="s">
        <v>1843</v>
      </c>
      <c r="F206" t="s">
        <v>1844</v>
      </c>
    </row>
    <row r="207" spans="1:9" x14ac:dyDescent="0.35">
      <c r="A207" t="s">
        <v>1845</v>
      </c>
      <c r="B207" t="s">
        <v>1846</v>
      </c>
      <c r="C207" t="s">
        <v>1813</v>
      </c>
      <c r="D207" t="s">
        <v>77</v>
      </c>
      <c r="E207" t="s">
        <v>1847</v>
      </c>
      <c r="F207" t="s">
        <v>1848</v>
      </c>
      <c r="G207" t="s">
        <v>1849</v>
      </c>
      <c r="H207" t="s">
        <v>1850</v>
      </c>
      <c r="I207" t="s">
        <v>1851</v>
      </c>
    </row>
    <row r="208" spans="1:9" x14ac:dyDescent="0.35">
      <c r="A208" t="s">
        <v>1852</v>
      </c>
      <c r="B208" t="s">
        <v>1853</v>
      </c>
      <c r="C208" t="s">
        <v>1854</v>
      </c>
      <c r="D208" t="s">
        <v>1855</v>
      </c>
      <c r="F208" t="s">
        <v>1856</v>
      </c>
      <c r="G208" t="s">
        <v>1857</v>
      </c>
      <c r="H208" t="s">
        <v>1858</v>
      </c>
      <c r="I208" t="s">
        <v>1859</v>
      </c>
    </row>
    <row r="209" spans="1:9" x14ac:dyDescent="0.35">
      <c r="A209" t="s">
        <v>1860</v>
      </c>
      <c r="B209" t="s">
        <v>1259</v>
      </c>
      <c r="C209" t="s">
        <v>1861</v>
      </c>
      <c r="D209" t="s">
        <v>1862</v>
      </c>
      <c r="F209" t="s">
        <v>1863</v>
      </c>
      <c r="G209" t="s">
        <v>1864</v>
      </c>
      <c r="H209" t="s">
        <v>1865</v>
      </c>
      <c r="I209" t="s">
        <v>418</v>
      </c>
    </row>
    <row r="210" spans="1:9" x14ac:dyDescent="0.35">
      <c r="A210" t="s">
        <v>1866</v>
      </c>
      <c r="B210" t="s">
        <v>257</v>
      </c>
      <c r="C210" t="s">
        <v>1867</v>
      </c>
      <c r="D210" t="s">
        <v>91</v>
      </c>
      <c r="E210" t="s">
        <v>1868</v>
      </c>
      <c r="F210" t="s">
        <v>1869</v>
      </c>
      <c r="G210" t="s">
        <v>1870</v>
      </c>
      <c r="H210" t="s">
        <v>1871</v>
      </c>
      <c r="I210" t="s">
        <v>1872</v>
      </c>
    </row>
    <row r="211" spans="1:9" x14ac:dyDescent="0.35">
      <c r="A211" t="s">
        <v>1873</v>
      </c>
      <c r="B211" t="s">
        <v>1874</v>
      </c>
      <c r="C211" t="s">
        <v>115</v>
      </c>
      <c r="D211" t="s">
        <v>142</v>
      </c>
      <c r="E211" t="s">
        <v>1875</v>
      </c>
      <c r="F211" t="s">
        <v>1876</v>
      </c>
      <c r="G211" t="s">
        <v>1877</v>
      </c>
      <c r="H211" t="s">
        <v>1878</v>
      </c>
      <c r="I211" t="s">
        <v>1879</v>
      </c>
    </row>
    <row r="212" spans="1:9" x14ac:dyDescent="0.35">
      <c r="A212" t="s">
        <v>1880</v>
      </c>
      <c r="B212" t="s">
        <v>955</v>
      </c>
      <c r="C212" t="s">
        <v>1881</v>
      </c>
      <c r="D212" t="s">
        <v>56</v>
      </c>
      <c r="E212" t="s">
        <v>1882</v>
      </c>
      <c r="F212" t="s">
        <v>1883</v>
      </c>
      <c r="G212" t="s">
        <v>1884</v>
      </c>
      <c r="H212" t="s">
        <v>1885</v>
      </c>
      <c r="I212" t="s">
        <v>1886</v>
      </c>
    </row>
    <row r="213" spans="1:9" x14ac:dyDescent="0.35">
      <c r="A213" t="s">
        <v>1887</v>
      </c>
      <c r="B213" t="s">
        <v>115</v>
      </c>
      <c r="C213" t="s">
        <v>62</v>
      </c>
      <c r="D213" t="s">
        <v>1677</v>
      </c>
      <c r="F213" t="s">
        <v>1888</v>
      </c>
      <c r="G213" t="s">
        <v>1889</v>
      </c>
      <c r="H213" t="s">
        <v>1890</v>
      </c>
      <c r="I213" t="s">
        <v>1891</v>
      </c>
    </row>
    <row r="214" spans="1:9" x14ac:dyDescent="0.35">
      <c r="A214" t="s">
        <v>1892</v>
      </c>
      <c r="B214" t="s">
        <v>1259</v>
      </c>
      <c r="C214" t="s">
        <v>1893</v>
      </c>
      <c r="D214" t="s">
        <v>98</v>
      </c>
      <c r="E214" t="s">
        <v>1894</v>
      </c>
      <c r="F214" t="s">
        <v>1895</v>
      </c>
      <c r="G214" t="s">
        <v>1896</v>
      </c>
      <c r="H214" t="s">
        <v>1897</v>
      </c>
      <c r="I214" t="s">
        <v>1898</v>
      </c>
    </row>
    <row r="215" spans="1:9" x14ac:dyDescent="0.35">
      <c r="A215" t="s">
        <v>1592</v>
      </c>
      <c r="B215" t="s">
        <v>1899</v>
      </c>
      <c r="C215" t="s">
        <v>1900</v>
      </c>
      <c r="D215" t="s">
        <v>344</v>
      </c>
      <c r="E215" t="s">
        <v>1901</v>
      </c>
      <c r="F215" t="s">
        <v>1902</v>
      </c>
      <c r="G215" t="s">
        <v>1597</v>
      </c>
      <c r="H215" t="s">
        <v>1598</v>
      </c>
      <c r="I215" t="s">
        <v>1599</v>
      </c>
    </row>
    <row r="216" spans="1:9" x14ac:dyDescent="0.35">
      <c r="A216" t="s">
        <v>1903</v>
      </c>
      <c r="B216" t="s">
        <v>698</v>
      </c>
      <c r="C216" t="s">
        <v>1904</v>
      </c>
      <c r="D216" t="s">
        <v>56</v>
      </c>
      <c r="E216" t="s">
        <v>1905</v>
      </c>
      <c r="F216" t="s">
        <v>1906</v>
      </c>
      <c r="G216" t="s">
        <v>1907</v>
      </c>
      <c r="H216" t="s">
        <v>1908</v>
      </c>
      <c r="I216" t="s">
        <v>1909</v>
      </c>
    </row>
    <row r="217" spans="1:9" x14ac:dyDescent="0.35">
      <c r="A217" t="s">
        <v>1910</v>
      </c>
      <c r="B217" t="s">
        <v>1213</v>
      </c>
      <c r="C217" t="s">
        <v>1911</v>
      </c>
      <c r="D217" t="s">
        <v>344</v>
      </c>
      <c r="E217" t="s">
        <v>1912</v>
      </c>
      <c r="F217" t="s">
        <v>1913</v>
      </c>
      <c r="G217" t="s">
        <v>1914</v>
      </c>
      <c r="H217" t="s">
        <v>1915</v>
      </c>
      <c r="I217" t="s">
        <v>418</v>
      </c>
    </row>
    <row r="218" spans="1:9" x14ac:dyDescent="0.35">
      <c r="A218" t="s">
        <v>1916</v>
      </c>
      <c r="B218" t="s">
        <v>1917</v>
      </c>
      <c r="C218" t="s">
        <v>1918</v>
      </c>
      <c r="D218" t="s">
        <v>1919</v>
      </c>
      <c r="F218" t="s">
        <v>1920</v>
      </c>
      <c r="G218" t="s">
        <v>1921</v>
      </c>
      <c r="H218" t="s">
        <v>1922</v>
      </c>
      <c r="I218" t="s">
        <v>1923</v>
      </c>
    </row>
    <row r="219" spans="1:9" x14ac:dyDescent="0.35">
      <c r="A219" t="s">
        <v>821</v>
      </c>
      <c r="B219" t="s">
        <v>753</v>
      </c>
      <c r="C219" t="s">
        <v>1924</v>
      </c>
      <c r="D219" t="s">
        <v>91</v>
      </c>
      <c r="E219" t="s">
        <v>1925</v>
      </c>
      <c r="F219" t="s">
        <v>1926</v>
      </c>
      <c r="G219" t="s">
        <v>826</v>
      </c>
      <c r="H219" t="s">
        <v>827</v>
      </c>
      <c r="I219" t="s">
        <v>418</v>
      </c>
    </row>
    <row r="220" spans="1:9" x14ac:dyDescent="0.35">
      <c r="A220" t="s">
        <v>415</v>
      </c>
      <c r="B220" t="s">
        <v>1675</v>
      </c>
      <c r="C220" t="s">
        <v>1927</v>
      </c>
      <c r="D220" t="s">
        <v>142</v>
      </c>
      <c r="F220" t="s">
        <v>1928</v>
      </c>
      <c r="G220" t="s">
        <v>250</v>
      </c>
      <c r="H220" t="s">
        <v>251</v>
      </c>
      <c r="I220" t="s">
        <v>416</v>
      </c>
    </row>
    <row r="221" spans="1:9" x14ac:dyDescent="0.35">
      <c r="A221" t="s">
        <v>1929</v>
      </c>
      <c r="B221" t="s">
        <v>1930</v>
      </c>
      <c r="C221" t="s">
        <v>1931</v>
      </c>
      <c r="D221" t="s">
        <v>1422</v>
      </c>
      <c r="E221" t="s">
        <v>1932</v>
      </c>
      <c r="F221" t="s">
        <v>1933</v>
      </c>
      <c r="G221" t="s">
        <v>1934</v>
      </c>
      <c r="H221" t="s">
        <v>1935</v>
      </c>
      <c r="I221" t="s">
        <v>418</v>
      </c>
    </row>
    <row r="222" spans="1:9" x14ac:dyDescent="0.35">
      <c r="A222" t="s">
        <v>1370</v>
      </c>
      <c r="B222" t="s">
        <v>731</v>
      </c>
      <c r="C222" t="s">
        <v>1936</v>
      </c>
      <c r="D222" t="s">
        <v>91</v>
      </c>
      <c r="E222" t="s">
        <v>1937</v>
      </c>
      <c r="F222" t="s">
        <v>1938</v>
      </c>
      <c r="G222" t="s">
        <v>1374</v>
      </c>
      <c r="H222" t="s">
        <v>1375</v>
      </c>
      <c r="I222" t="s">
        <v>1376</v>
      </c>
    </row>
    <row r="223" spans="1:9" x14ac:dyDescent="0.35">
      <c r="A223" t="s">
        <v>1880</v>
      </c>
      <c r="B223" t="s">
        <v>234</v>
      </c>
      <c r="C223" t="s">
        <v>1881</v>
      </c>
      <c r="D223" t="s">
        <v>1939</v>
      </c>
      <c r="E223" t="s">
        <v>1940</v>
      </c>
      <c r="F223" t="s">
        <v>1941</v>
      </c>
      <c r="G223" t="s">
        <v>1884</v>
      </c>
      <c r="H223" t="s">
        <v>1885</v>
      </c>
      <c r="I223" t="s">
        <v>1886</v>
      </c>
    </row>
    <row r="224" spans="1:9" x14ac:dyDescent="0.35">
      <c r="A224" t="s">
        <v>1942</v>
      </c>
      <c r="B224" t="s">
        <v>1943</v>
      </c>
      <c r="C224" t="s">
        <v>1944</v>
      </c>
      <c r="D224" t="s">
        <v>1945</v>
      </c>
      <c r="F224" t="s">
        <v>1946</v>
      </c>
      <c r="G224" t="s">
        <v>1947</v>
      </c>
      <c r="H224" t="s">
        <v>1948</v>
      </c>
      <c r="I224" t="s">
        <v>1949</v>
      </c>
    </row>
    <row r="225" spans="1:9" x14ac:dyDescent="0.35">
      <c r="A225" t="s">
        <v>1950</v>
      </c>
      <c r="B225" t="s">
        <v>188</v>
      </c>
      <c r="C225" t="s">
        <v>1951</v>
      </c>
      <c r="D225" t="s">
        <v>1952</v>
      </c>
      <c r="E225" t="s">
        <v>1953</v>
      </c>
      <c r="F225" t="s">
        <v>1954</v>
      </c>
      <c r="G225" t="s">
        <v>1955</v>
      </c>
      <c r="H225" t="s">
        <v>1956</v>
      </c>
      <c r="I225" t="s">
        <v>398</v>
      </c>
    </row>
    <row r="226" spans="1:9" x14ac:dyDescent="0.35">
      <c r="A226" t="s">
        <v>1957</v>
      </c>
      <c r="B226" t="s">
        <v>1206</v>
      </c>
      <c r="C226" t="s">
        <v>1958</v>
      </c>
      <c r="D226" t="s">
        <v>56</v>
      </c>
      <c r="E226" t="s">
        <v>1959</v>
      </c>
      <c r="F226" t="s">
        <v>1960</v>
      </c>
      <c r="G226" t="s">
        <v>1961</v>
      </c>
      <c r="H226" t="s">
        <v>1962</v>
      </c>
      <c r="I226" t="s">
        <v>1963</v>
      </c>
    </row>
    <row r="227" spans="1:9" x14ac:dyDescent="0.35">
      <c r="A227" t="s">
        <v>1964</v>
      </c>
      <c r="B227" t="s">
        <v>127</v>
      </c>
      <c r="C227" t="s">
        <v>1965</v>
      </c>
      <c r="D227" t="s">
        <v>91</v>
      </c>
      <c r="E227" t="s">
        <v>1966</v>
      </c>
      <c r="F227" t="s">
        <v>1967</v>
      </c>
      <c r="G227" t="s">
        <v>1968</v>
      </c>
      <c r="H227" t="s">
        <v>1969</v>
      </c>
    </row>
    <row r="228" spans="1:9" x14ac:dyDescent="0.35">
      <c r="A228" t="s">
        <v>1970</v>
      </c>
      <c r="B228" t="s">
        <v>1971</v>
      </c>
      <c r="C228" t="s">
        <v>1972</v>
      </c>
      <c r="D228" t="s">
        <v>1973</v>
      </c>
      <c r="E228" t="s">
        <v>1974</v>
      </c>
      <c r="F228" t="s">
        <v>1975</v>
      </c>
      <c r="G228" t="s">
        <v>1976</v>
      </c>
      <c r="H228" t="s">
        <v>1977</v>
      </c>
      <c r="I228" t="s">
        <v>1978</v>
      </c>
    </row>
    <row r="229" spans="1:9" x14ac:dyDescent="0.35">
      <c r="A229" t="s">
        <v>1979</v>
      </c>
      <c r="B229" t="s">
        <v>1980</v>
      </c>
      <c r="C229" t="s">
        <v>1981</v>
      </c>
      <c r="D229" t="s">
        <v>91</v>
      </c>
      <c r="E229" t="s">
        <v>1982</v>
      </c>
      <c r="F229" t="s">
        <v>1983</v>
      </c>
      <c r="G229" t="s">
        <v>1984</v>
      </c>
      <c r="H229" t="s">
        <v>1985</v>
      </c>
      <c r="I229" t="s">
        <v>1064</v>
      </c>
    </row>
    <row r="230" spans="1:9" x14ac:dyDescent="0.35">
      <c r="A230" t="s">
        <v>1986</v>
      </c>
      <c r="B230" t="s">
        <v>109</v>
      </c>
      <c r="C230" t="s">
        <v>1987</v>
      </c>
      <c r="D230" t="s">
        <v>1988</v>
      </c>
      <c r="E230" t="s">
        <v>1989</v>
      </c>
      <c r="F230" t="s">
        <v>1990</v>
      </c>
      <c r="G230" t="s">
        <v>1991</v>
      </c>
      <c r="H230" t="s">
        <v>1992</v>
      </c>
      <c r="I230" t="s">
        <v>1993</v>
      </c>
    </row>
    <row r="231" spans="1:9" x14ac:dyDescent="0.35">
      <c r="A231" t="s">
        <v>1405</v>
      </c>
      <c r="B231" t="s">
        <v>1994</v>
      </c>
      <c r="C231" t="s">
        <v>1995</v>
      </c>
      <c r="D231" t="s">
        <v>1996</v>
      </c>
      <c r="E231" t="s">
        <v>1997</v>
      </c>
      <c r="F231" t="s">
        <v>1998</v>
      </c>
      <c r="G231" t="s">
        <v>1409</v>
      </c>
      <c r="H231" t="s">
        <v>1410</v>
      </c>
      <c r="I231" t="s">
        <v>1411</v>
      </c>
    </row>
    <row r="232" spans="1:9" x14ac:dyDescent="0.35">
      <c r="A232" t="s">
        <v>1999</v>
      </c>
      <c r="B232" t="s">
        <v>2000</v>
      </c>
      <c r="C232" t="s">
        <v>2001</v>
      </c>
      <c r="D232" t="s">
        <v>2002</v>
      </c>
      <c r="F232" t="s">
        <v>2003</v>
      </c>
      <c r="G232" t="s">
        <v>2004</v>
      </c>
      <c r="H232" t="s">
        <v>2005</v>
      </c>
      <c r="I232" t="s">
        <v>2006</v>
      </c>
    </row>
    <row r="233" spans="1:9" x14ac:dyDescent="0.35">
      <c r="A233" t="s">
        <v>2007</v>
      </c>
      <c r="B233" t="s">
        <v>2008</v>
      </c>
      <c r="C233" t="s">
        <v>2009</v>
      </c>
      <c r="D233" t="s">
        <v>1945</v>
      </c>
      <c r="F233" t="s">
        <v>2010</v>
      </c>
      <c r="G233" t="s">
        <v>2011</v>
      </c>
      <c r="H233" t="s">
        <v>2012</v>
      </c>
      <c r="I233" t="s">
        <v>2013</v>
      </c>
    </row>
    <row r="234" spans="1:9" x14ac:dyDescent="0.35">
      <c r="A234" t="s">
        <v>1141</v>
      </c>
      <c r="B234" t="s">
        <v>2014</v>
      </c>
      <c r="C234" t="s">
        <v>2015</v>
      </c>
      <c r="D234" t="s">
        <v>91</v>
      </c>
      <c r="E234" t="s">
        <v>2016</v>
      </c>
      <c r="F234" t="s">
        <v>2017</v>
      </c>
      <c r="G234" t="s">
        <v>1145</v>
      </c>
      <c r="H234" t="s">
        <v>1146</v>
      </c>
      <c r="I234" t="s">
        <v>1147</v>
      </c>
    </row>
    <row r="235" spans="1:9" x14ac:dyDescent="0.35">
      <c r="A235" t="s">
        <v>2018</v>
      </c>
      <c r="B235" t="s">
        <v>2019</v>
      </c>
      <c r="C235" t="s">
        <v>2020</v>
      </c>
      <c r="D235" t="s">
        <v>98</v>
      </c>
      <c r="E235" t="s">
        <v>2021</v>
      </c>
      <c r="F235" t="s">
        <v>2022</v>
      </c>
      <c r="G235" t="s">
        <v>2023</v>
      </c>
      <c r="H235" t="s">
        <v>2024</v>
      </c>
      <c r="I235" t="s">
        <v>2025</v>
      </c>
    </row>
    <row r="236" spans="1:9" x14ac:dyDescent="0.35">
      <c r="A236" t="s">
        <v>2026</v>
      </c>
      <c r="B236" t="s">
        <v>109</v>
      </c>
      <c r="C236" t="s">
        <v>2027</v>
      </c>
      <c r="D236" t="s">
        <v>56</v>
      </c>
      <c r="F236" t="s">
        <v>2028</v>
      </c>
      <c r="G236" t="s">
        <v>2029</v>
      </c>
      <c r="H236" t="s">
        <v>2030</v>
      </c>
      <c r="I236" t="s">
        <v>2031</v>
      </c>
    </row>
    <row r="237" spans="1:9" x14ac:dyDescent="0.35">
      <c r="A237" t="s">
        <v>1397</v>
      </c>
      <c r="B237" t="s">
        <v>731</v>
      </c>
      <c r="C237" t="s">
        <v>2032</v>
      </c>
      <c r="D237" t="s">
        <v>56</v>
      </c>
      <c r="E237" t="s">
        <v>2033</v>
      </c>
      <c r="F237" t="s">
        <v>2034</v>
      </c>
      <c r="G237" t="s">
        <v>1402</v>
      </c>
      <c r="H237" t="s">
        <v>1403</v>
      </c>
      <c r="I237" t="s">
        <v>1404</v>
      </c>
    </row>
    <row r="238" spans="1:9" x14ac:dyDescent="0.35">
      <c r="A238" t="s">
        <v>2035</v>
      </c>
      <c r="B238" t="s">
        <v>883</v>
      </c>
      <c r="C238" t="s">
        <v>2036</v>
      </c>
      <c r="D238" t="s">
        <v>344</v>
      </c>
      <c r="E238" t="s">
        <v>2037</v>
      </c>
      <c r="F238" t="s">
        <v>2038</v>
      </c>
      <c r="G238" t="s">
        <v>2039</v>
      </c>
      <c r="H238" t="s">
        <v>2040</v>
      </c>
      <c r="I238" t="s">
        <v>2041</v>
      </c>
    </row>
    <row r="239" spans="1:9" x14ac:dyDescent="0.35">
      <c r="A239" t="s">
        <v>2042</v>
      </c>
      <c r="B239" t="s">
        <v>2043</v>
      </c>
      <c r="C239" t="s">
        <v>2044</v>
      </c>
      <c r="D239" t="s">
        <v>91</v>
      </c>
      <c r="E239" t="s">
        <v>2045</v>
      </c>
      <c r="F239" t="s">
        <v>2046</v>
      </c>
      <c r="G239" t="s">
        <v>2047</v>
      </c>
      <c r="H239" t="s">
        <v>2048</v>
      </c>
      <c r="I239" t="s">
        <v>2049</v>
      </c>
    </row>
    <row r="240" spans="1:9" x14ac:dyDescent="0.35">
      <c r="A240" t="s">
        <v>2050</v>
      </c>
      <c r="B240" t="s">
        <v>2051</v>
      </c>
      <c r="C240" t="s">
        <v>2052</v>
      </c>
      <c r="D240" t="s">
        <v>91</v>
      </c>
      <c r="E240" t="s">
        <v>2053</v>
      </c>
      <c r="F240" t="s">
        <v>2054</v>
      </c>
      <c r="G240" t="s">
        <v>2055</v>
      </c>
      <c r="H240" t="s">
        <v>2056</v>
      </c>
      <c r="I240" t="s">
        <v>2057</v>
      </c>
    </row>
    <row r="241" spans="1:9" x14ac:dyDescent="0.35">
      <c r="A241" t="s">
        <v>2058</v>
      </c>
      <c r="B241" t="s">
        <v>2014</v>
      </c>
      <c r="C241" t="s">
        <v>1958</v>
      </c>
      <c r="D241" t="s">
        <v>91</v>
      </c>
      <c r="E241" t="s">
        <v>2059</v>
      </c>
      <c r="F241" t="s">
        <v>2060</v>
      </c>
      <c r="G241" t="s">
        <v>2061</v>
      </c>
      <c r="H241" t="s">
        <v>2062</v>
      </c>
      <c r="I241" t="s">
        <v>2063</v>
      </c>
    </row>
    <row r="242" spans="1:9" x14ac:dyDescent="0.35">
      <c r="A242" t="s">
        <v>1073</v>
      </c>
      <c r="B242" t="s">
        <v>171</v>
      </c>
      <c r="C242" t="s">
        <v>2064</v>
      </c>
      <c r="D242" t="s">
        <v>84</v>
      </c>
      <c r="E242" t="s">
        <v>2065</v>
      </c>
      <c r="F242" t="s">
        <v>2066</v>
      </c>
      <c r="G242" t="s">
        <v>1077</v>
      </c>
      <c r="H242" t="s">
        <v>1078</v>
      </c>
      <c r="I242" t="s">
        <v>1079</v>
      </c>
    </row>
    <row r="243" spans="1:9" x14ac:dyDescent="0.35">
      <c r="A243" t="s">
        <v>415</v>
      </c>
      <c r="B243" t="s">
        <v>1820</v>
      </c>
      <c r="C243" t="s">
        <v>165</v>
      </c>
      <c r="D243" t="s">
        <v>91</v>
      </c>
      <c r="E243" t="s">
        <v>2067</v>
      </c>
      <c r="F243" t="s">
        <v>2068</v>
      </c>
      <c r="G243" t="s">
        <v>250</v>
      </c>
      <c r="H243" t="s">
        <v>251</v>
      </c>
      <c r="I243" t="s">
        <v>416</v>
      </c>
    </row>
    <row r="244" spans="1:9" x14ac:dyDescent="0.35">
      <c r="A244" t="s">
        <v>2069</v>
      </c>
      <c r="B244" t="s">
        <v>705</v>
      </c>
      <c r="C244" t="s">
        <v>269</v>
      </c>
      <c r="D244" t="s">
        <v>56</v>
      </c>
      <c r="E244" t="s">
        <v>2070</v>
      </c>
      <c r="F244" t="s">
        <v>2071</v>
      </c>
      <c r="G244" t="s">
        <v>2072</v>
      </c>
      <c r="H244" t="s">
        <v>2073</v>
      </c>
      <c r="I244" t="s">
        <v>2074</v>
      </c>
    </row>
    <row r="245" spans="1:9" x14ac:dyDescent="0.35">
      <c r="A245" t="s">
        <v>2075</v>
      </c>
      <c r="B245" t="s">
        <v>705</v>
      </c>
      <c r="C245" t="s">
        <v>2076</v>
      </c>
      <c r="D245" t="s">
        <v>56</v>
      </c>
      <c r="E245" t="s">
        <v>2077</v>
      </c>
      <c r="F245" t="s">
        <v>2078</v>
      </c>
      <c r="G245" t="s">
        <v>2079</v>
      </c>
      <c r="H245" t="s">
        <v>2080</v>
      </c>
      <c r="I245" t="s">
        <v>2081</v>
      </c>
    </row>
    <row r="246" spans="1:9" x14ac:dyDescent="0.35">
      <c r="A246" t="s">
        <v>2082</v>
      </c>
      <c r="B246" t="s">
        <v>2083</v>
      </c>
      <c r="C246" t="s">
        <v>2084</v>
      </c>
      <c r="D246" t="s">
        <v>1677</v>
      </c>
      <c r="E246" t="s">
        <v>2085</v>
      </c>
      <c r="F246" t="s">
        <v>2086</v>
      </c>
      <c r="G246" t="s">
        <v>2087</v>
      </c>
      <c r="H246" t="s">
        <v>2088</v>
      </c>
      <c r="I246" t="s">
        <v>2089</v>
      </c>
    </row>
    <row r="247" spans="1:9" x14ac:dyDescent="0.35">
      <c r="A247" t="s">
        <v>2090</v>
      </c>
      <c r="B247" t="s">
        <v>785</v>
      </c>
      <c r="C247" t="s">
        <v>2091</v>
      </c>
      <c r="D247" t="s">
        <v>294</v>
      </c>
      <c r="F247" t="s">
        <v>2092</v>
      </c>
      <c r="G247" t="s">
        <v>2093</v>
      </c>
      <c r="H247" t="s">
        <v>2094</v>
      </c>
      <c r="I247" t="s">
        <v>1064</v>
      </c>
    </row>
    <row r="248" spans="1:9" x14ac:dyDescent="0.35">
      <c r="A248" t="s">
        <v>2095</v>
      </c>
      <c r="B248" t="s">
        <v>1899</v>
      </c>
      <c r="C248" t="s">
        <v>2096</v>
      </c>
      <c r="D248" t="s">
        <v>91</v>
      </c>
      <c r="E248" t="s">
        <v>2097</v>
      </c>
      <c r="F248" t="s">
        <v>2098</v>
      </c>
      <c r="G248" t="s">
        <v>2099</v>
      </c>
      <c r="H248" t="s">
        <v>2100</v>
      </c>
      <c r="I248" t="s">
        <v>2101</v>
      </c>
    </row>
    <row r="249" spans="1:9" x14ac:dyDescent="0.35">
      <c r="A249" t="s">
        <v>2102</v>
      </c>
      <c r="B249" t="s">
        <v>2103</v>
      </c>
      <c r="C249" t="s">
        <v>2104</v>
      </c>
      <c r="D249" t="s">
        <v>98</v>
      </c>
      <c r="E249" t="s">
        <v>2105</v>
      </c>
      <c r="F249" t="s">
        <v>2106</v>
      </c>
      <c r="G249" t="s">
        <v>2107</v>
      </c>
      <c r="H249" t="s">
        <v>2108</v>
      </c>
      <c r="I249" t="s">
        <v>2109</v>
      </c>
    </row>
    <row r="250" spans="1:9" x14ac:dyDescent="0.35">
      <c r="A250" t="s">
        <v>2110</v>
      </c>
      <c r="B250" t="s">
        <v>2111</v>
      </c>
      <c r="C250" t="s">
        <v>2112</v>
      </c>
      <c r="D250" t="s">
        <v>1633</v>
      </c>
      <c r="E250" t="s">
        <v>2113</v>
      </c>
      <c r="F250" t="s">
        <v>2114</v>
      </c>
      <c r="G250" t="s">
        <v>2115</v>
      </c>
      <c r="H250" t="s">
        <v>2116</v>
      </c>
      <c r="I250" t="s">
        <v>2117</v>
      </c>
    </row>
    <row r="251" spans="1:9" x14ac:dyDescent="0.35">
      <c r="A251" t="s">
        <v>2118</v>
      </c>
      <c r="B251" t="s">
        <v>2119</v>
      </c>
      <c r="C251" t="s">
        <v>2120</v>
      </c>
      <c r="D251" t="s">
        <v>70</v>
      </c>
      <c r="F251" t="s">
        <v>2121</v>
      </c>
      <c r="G251" t="s">
        <v>2122</v>
      </c>
      <c r="H251" t="s">
        <v>2123</v>
      </c>
      <c r="I251" t="s">
        <v>2124</v>
      </c>
    </row>
    <row r="252" spans="1:9" x14ac:dyDescent="0.35">
      <c r="A252" t="s">
        <v>2125</v>
      </c>
      <c r="B252" t="s">
        <v>883</v>
      </c>
      <c r="C252" t="s">
        <v>2126</v>
      </c>
      <c r="D252" t="s">
        <v>91</v>
      </c>
      <c r="E252" t="s">
        <v>2127</v>
      </c>
      <c r="F252" t="s">
        <v>2128</v>
      </c>
      <c r="G252" t="s">
        <v>2129</v>
      </c>
      <c r="H252" t="s">
        <v>2130</v>
      </c>
      <c r="I252" t="s">
        <v>444</v>
      </c>
    </row>
    <row r="253" spans="1:9" x14ac:dyDescent="0.35">
      <c r="A253" t="s">
        <v>2131</v>
      </c>
      <c r="B253" t="s">
        <v>2132</v>
      </c>
      <c r="C253" t="s">
        <v>2133</v>
      </c>
      <c r="D253" t="s">
        <v>91</v>
      </c>
      <c r="E253" t="s">
        <v>2134</v>
      </c>
      <c r="F253" t="s">
        <v>2135</v>
      </c>
      <c r="G253" t="s">
        <v>2136</v>
      </c>
      <c r="H253" t="s">
        <v>2137</v>
      </c>
      <c r="I253" t="s">
        <v>2138</v>
      </c>
    </row>
    <row r="254" spans="1:9" x14ac:dyDescent="0.35">
      <c r="A254" t="s">
        <v>2139</v>
      </c>
      <c r="B254" t="s">
        <v>753</v>
      </c>
      <c r="C254" t="s">
        <v>2140</v>
      </c>
      <c r="D254" t="s">
        <v>91</v>
      </c>
      <c r="E254" t="s">
        <v>2141</v>
      </c>
      <c r="F254" t="s">
        <v>2142</v>
      </c>
      <c r="G254" t="s">
        <v>2143</v>
      </c>
      <c r="H254" t="s">
        <v>2144</v>
      </c>
      <c r="I254" t="s">
        <v>2145</v>
      </c>
    </row>
    <row r="255" spans="1:9" x14ac:dyDescent="0.35">
      <c r="A255" t="s">
        <v>784</v>
      </c>
      <c r="B255" t="s">
        <v>2146</v>
      </c>
      <c r="C255" t="s">
        <v>2147</v>
      </c>
      <c r="D255" t="s">
        <v>2148</v>
      </c>
      <c r="E255" t="s">
        <v>2149</v>
      </c>
      <c r="F255" t="s">
        <v>2150</v>
      </c>
      <c r="G255" t="s">
        <v>789</v>
      </c>
      <c r="H255" t="s">
        <v>790</v>
      </c>
      <c r="I255" t="s">
        <v>791</v>
      </c>
    </row>
    <row r="256" spans="1:9" x14ac:dyDescent="0.35">
      <c r="A256" t="s">
        <v>2151</v>
      </c>
      <c r="B256" t="s">
        <v>257</v>
      </c>
      <c r="C256" t="s">
        <v>2152</v>
      </c>
      <c r="D256" t="s">
        <v>91</v>
      </c>
      <c r="E256" t="s">
        <v>2153</v>
      </c>
      <c r="F256" t="s">
        <v>2154</v>
      </c>
      <c r="G256" t="s">
        <v>2155</v>
      </c>
      <c r="H256" t="s">
        <v>2156</v>
      </c>
      <c r="I256" t="s">
        <v>2157</v>
      </c>
    </row>
    <row r="257" spans="1:9" x14ac:dyDescent="0.35">
      <c r="A257" t="s">
        <v>2158</v>
      </c>
      <c r="B257" t="s">
        <v>2159</v>
      </c>
      <c r="C257" t="s">
        <v>2160</v>
      </c>
      <c r="D257" t="s">
        <v>1230</v>
      </c>
      <c r="E257" t="s">
        <v>2161</v>
      </c>
      <c r="F257" t="s">
        <v>2162</v>
      </c>
      <c r="G257" t="s">
        <v>2163</v>
      </c>
      <c r="H257" t="s">
        <v>2164</v>
      </c>
      <c r="I257" t="s">
        <v>367</v>
      </c>
    </row>
    <row r="258" spans="1:9" x14ac:dyDescent="0.35">
      <c r="A258" t="s">
        <v>2165</v>
      </c>
      <c r="B258" t="s">
        <v>109</v>
      </c>
      <c r="C258" t="s">
        <v>2166</v>
      </c>
      <c r="D258" t="s">
        <v>91</v>
      </c>
      <c r="E258" t="s">
        <v>2167</v>
      </c>
      <c r="F258" t="s">
        <v>2168</v>
      </c>
      <c r="G258" t="s">
        <v>2169</v>
      </c>
      <c r="H258" t="s">
        <v>2170</v>
      </c>
      <c r="I258" t="s">
        <v>2171</v>
      </c>
    </row>
    <row r="259" spans="1:9" x14ac:dyDescent="0.35">
      <c r="A259" t="s">
        <v>2172</v>
      </c>
      <c r="B259" t="s">
        <v>802</v>
      </c>
      <c r="C259" t="s">
        <v>2173</v>
      </c>
      <c r="D259" t="s">
        <v>1105</v>
      </c>
      <c r="E259" t="s">
        <v>2174</v>
      </c>
      <c r="F259" t="s">
        <v>2175</v>
      </c>
      <c r="G259" t="s">
        <v>2176</v>
      </c>
      <c r="H259" t="s">
        <v>2177</v>
      </c>
      <c r="I259" t="s">
        <v>2178</v>
      </c>
    </row>
    <row r="260" spans="1:9" x14ac:dyDescent="0.35">
      <c r="A260" t="s">
        <v>2179</v>
      </c>
      <c r="B260" t="s">
        <v>2180</v>
      </c>
      <c r="C260" t="s">
        <v>2181</v>
      </c>
      <c r="D260" t="s">
        <v>2182</v>
      </c>
      <c r="E260" t="s">
        <v>2183</v>
      </c>
      <c r="F260" t="s">
        <v>2184</v>
      </c>
      <c r="G260" t="s">
        <v>2185</v>
      </c>
      <c r="H260" t="s">
        <v>2186</v>
      </c>
      <c r="I260" t="s">
        <v>362</v>
      </c>
    </row>
    <row r="261" spans="1:9" x14ac:dyDescent="0.35">
      <c r="A261" t="s">
        <v>2187</v>
      </c>
      <c r="B261" t="s">
        <v>311</v>
      </c>
      <c r="C261" t="s">
        <v>1103</v>
      </c>
      <c r="D261" t="s">
        <v>294</v>
      </c>
      <c r="E261" t="s">
        <v>2188</v>
      </c>
      <c r="F261" t="s">
        <v>2189</v>
      </c>
      <c r="G261" t="s">
        <v>2190</v>
      </c>
      <c r="H261" t="s">
        <v>2191</v>
      </c>
      <c r="I261" t="s">
        <v>2192</v>
      </c>
    </row>
    <row r="262" spans="1:9" x14ac:dyDescent="0.35">
      <c r="A262" t="s">
        <v>2193</v>
      </c>
      <c r="B262" t="s">
        <v>115</v>
      </c>
      <c r="C262" t="s">
        <v>2194</v>
      </c>
      <c r="D262" t="s">
        <v>77</v>
      </c>
      <c r="E262" t="s">
        <v>2195</v>
      </c>
      <c r="F262" t="s">
        <v>2196</v>
      </c>
      <c r="G262" t="s">
        <v>2197</v>
      </c>
      <c r="H262" t="s">
        <v>2198</v>
      </c>
      <c r="I262" t="s">
        <v>444</v>
      </c>
    </row>
    <row r="263" spans="1:9" x14ac:dyDescent="0.35">
      <c r="A263" t="s">
        <v>2199</v>
      </c>
      <c r="B263" t="s">
        <v>705</v>
      </c>
      <c r="C263" t="s">
        <v>2200</v>
      </c>
      <c r="D263" t="s">
        <v>91</v>
      </c>
      <c r="E263" t="s">
        <v>2201</v>
      </c>
      <c r="F263" t="s">
        <v>2202</v>
      </c>
      <c r="G263" t="s">
        <v>2203</v>
      </c>
      <c r="H263" t="s">
        <v>2204</v>
      </c>
      <c r="I263" t="s">
        <v>2205</v>
      </c>
    </row>
    <row r="264" spans="1:9" x14ac:dyDescent="0.35">
      <c r="A264" t="s">
        <v>2206</v>
      </c>
      <c r="B264" t="s">
        <v>2207</v>
      </c>
      <c r="C264" t="s">
        <v>2208</v>
      </c>
      <c r="D264" t="s">
        <v>1105</v>
      </c>
      <c r="F264" t="s">
        <v>2209</v>
      </c>
      <c r="G264" t="s">
        <v>2210</v>
      </c>
      <c r="H264" t="s">
        <v>2211</v>
      </c>
      <c r="I264" t="s">
        <v>2212</v>
      </c>
    </row>
    <row r="265" spans="1:9" x14ac:dyDescent="0.35">
      <c r="A265" t="s">
        <v>2213</v>
      </c>
      <c r="B265" t="s">
        <v>115</v>
      </c>
      <c r="C265" t="s">
        <v>2214</v>
      </c>
      <c r="D265" t="s">
        <v>2215</v>
      </c>
      <c r="E265" t="s">
        <v>2216</v>
      </c>
      <c r="F265" t="s">
        <v>2217</v>
      </c>
      <c r="G265" t="s">
        <v>2218</v>
      </c>
      <c r="H265" t="s">
        <v>2219</v>
      </c>
      <c r="I265" t="s">
        <v>2220</v>
      </c>
    </row>
    <row r="266" spans="1:9" x14ac:dyDescent="0.35">
      <c r="A266" t="s">
        <v>413</v>
      </c>
      <c r="B266" t="s">
        <v>2221</v>
      </c>
      <c r="C266" t="s">
        <v>241</v>
      </c>
      <c r="D266" t="s">
        <v>2222</v>
      </c>
      <c r="E266" t="s">
        <v>2223</v>
      </c>
      <c r="F266" t="s">
        <v>2224</v>
      </c>
      <c r="G266" t="s">
        <v>244</v>
      </c>
      <c r="H266" t="s">
        <v>245</v>
      </c>
      <c r="I266" t="s">
        <v>414</v>
      </c>
    </row>
    <row r="267" spans="1:9" x14ac:dyDescent="0.35">
      <c r="A267" t="s">
        <v>2225</v>
      </c>
      <c r="B267" t="s">
        <v>317</v>
      </c>
      <c r="C267" t="s">
        <v>2226</v>
      </c>
      <c r="D267" t="s">
        <v>2227</v>
      </c>
      <c r="E267" t="s">
        <v>2228</v>
      </c>
      <c r="F267" t="s">
        <v>2229</v>
      </c>
      <c r="G267" t="s">
        <v>2230</v>
      </c>
      <c r="H267" t="s">
        <v>2231</v>
      </c>
      <c r="I267" t="s">
        <v>444</v>
      </c>
    </row>
    <row r="268" spans="1:9" x14ac:dyDescent="0.35">
      <c r="A268" t="s">
        <v>2232</v>
      </c>
      <c r="B268" t="s">
        <v>2233</v>
      </c>
      <c r="C268" t="s">
        <v>2234</v>
      </c>
      <c r="D268" t="s">
        <v>2235</v>
      </c>
      <c r="E268" t="s">
        <v>2236</v>
      </c>
      <c r="F268" t="s">
        <v>2237</v>
      </c>
      <c r="G268" t="s">
        <v>2238</v>
      </c>
      <c r="H268" t="s">
        <v>2239</v>
      </c>
      <c r="I268" t="s">
        <v>2240</v>
      </c>
    </row>
    <row r="269" spans="1:9" x14ac:dyDescent="0.35">
      <c r="A269" t="s">
        <v>2241</v>
      </c>
      <c r="B269" t="s">
        <v>257</v>
      </c>
      <c r="C269" t="s">
        <v>1143</v>
      </c>
      <c r="D269" t="s">
        <v>2242</v>
      </c>
      <c r="E269" t="s">
        <v>2243</v>
      </c>
      <c r="F269" t="s">
        <v>2244</v>
      </c>
      <c r="G269" t="s">
        <v>2245</v>
      </c>
      <c r="H269" t="s">
        <v>2246</v>
      </c>
      <c r="I269" t="s">
        <v>2247</v>
      </c>
    </row>
    <row r="270" spans="1:9" x14ac:dyDescent="0.35">
      <c r="A270" t="s">
        <v>2248</v>
      </c>
      <c r="B270" t="s">
        <v>2249</v>
      </c>
      <c r="C270" t="s">
        <v>2250</v>
      </c>
      <c r="D270" t="s">
        <v>91</v>
      </c>
      <c r="E270" t="s">
        <v>2251</v>
      </c>
      <c r="F270" t="s">
        <v>2252</v>
      </c>
      <c r="G270" t="s">
        <v>2253</v>
      </c>
      <c r="H270" t="s">
        <v>2254</v>
      </c>
      <c r="I270" t="s">
        <v>2255</v>
      </c>
    </row>
    <row r="271" spans="1:9" x14ac:dyDescent="0.35">
      <c r="A271" t="s">
        <v>2256</v>
      </c>
      <c r="B271" t="s">
        <v>1155</v>
      </c>
      <c r="C271" t="s">
        <v>2257</v>
      </c>
      <c r="D271" t="s">
        <v>838</v>
      </c>
      <c r="E271" t="s">
        <v>2258</v>
      </c>
      <c r="F271" t="s">
        <v>2259</v>
      </c>
      <c r="G271" t="s">
        <v>2260</v>
      </c>
      <c r="H271" t="s">
        <v>2261</v>
      </c>
      <c r="I271" t="s">
        <v>2262</v>
      </c>
    </row>
    <row r="272" spans="1:9" x14ac:dyDescent="0.35">
      <c r="A272" t="s">
        <v>2263</v>
      </c>
      <c r="B272" t="s">
        <v>2264</v>
      </c>
      <c r="C272" t="s">
        <v>2265</v>
      </c>
      <c r="D272" t="s">
        <v>1610</v>
      </c>
      <c r="E272" t="s">
        <v>2266</v>
      </c>
      <c r="F272" t="s">
        <v>2267</v>
      </c>
      <c r="G272" t="s">
        <v>2268</v>
      </c>
      <c r="H272" t="s">
        <v>2269</v>
      </c>
      <c r="I272" t="s">
        <v>2270</v>
      </c>
    </row>
    <row r="273" spans="1:9" x14ac:dyDescent="0.35">
      <c r="A273" t="s">
        <v>2271</v>
      </c>
      <c r="B273" t="s">
        <v>2272</v>
      </c>
      <c r="C273" t="s">
        <v>208</v>
      </c>
      <c r="D273" t="s">
        <v>91</v>
      </c>
      <c r="E273" t="s">
        <v>2273</v>
      </c>
      <c r="F273" t="s">
        <v>2274</v>
      </c>
      <c r="G273" t="s">
        <v>2275</v>
      </c>
      <c r="H273" t="s">
        <v>2276</v>
      </c>
      <c r="I273" t="s">
        <v>2277</v>
      </c>
    </row>
    <row r="274" spans="1:9" x14ac:dyDescent="0.35">
      <c r="A274" t="s">
        <v>2278</v>
      </c>
      <c r="B274" t="s">
        <v>2279</v>
      </c>
      <c r="C274" t="s">
        <v>2280</v>
      </c>
      <c r="D274" t="s">
        <v>2281</v>
      </c>
      <c r="F274" t="s">
        <v>2282</v>
      </c>
      <c r="G274" t="s">
        <v>2283</v>
      </c>
      <c r="H274" t="s">
        <v>2284</v>
      </c>
      <c r="I274" t="s">
        <v>2285</v>
      </c>
    </row>
    <row r="275" spans="1:9" x14ac:dyDescent="0.35">
      <c r="A275" t="s">
        <v>2286</v>
      </c>
      <c r="B275" t="s">
        <v>722</v>
      </c>
      <c r="C275" t="s">
        <v>2287</v>
      </c>
      <c r="D275" t="s">
        <v>906</v>
      </c>
      <c r="E275" t="s">
        <v>2288</v>
      </c>
      <c r="F275" t="s">
        <v>2289</v>
      </c>
      <c r="G275" t="s">
        <v>2290</v>
      </c>
      <c r="H275" t="s">
        <v>2291</v>
      </c>
      <c r="I275" t="s">
        <v>2292</v>
      </c>
    </row>
    <row r="276" spans="1:9" x14ac:dyDescent="0.35">
      <c r="A276" t="s">
        <v>2293</v>
      </c>
      <c r="B276" t="s">
        <v>802</v>
      </c>
      <c r="C276" t="s">
        <v>2294</v>
      </c>
      <c r="D276" t="s">
        <v>91</v>
      </c>
      <c r="F276" t="s">
        <v>2295</v>
      </c>
      <c r="G276" t="s">
        <v>2296</v>
      </c>
      <c r="H276" t="s">
        <v>2297</v>
      </c>
      <c r="I276" t="s">
        <v>2298</v>
      </c>
    </row>
    <row r="277" spans="1:9" x14ac:dyDescent="0.35">
      <c r="A277" t="s">
        <v>2299</v>
      </c>
      <c r="B277" t="s">
        <v>2300</v>
      </c>
      <c r="C277" t="s">
        <v>1185</v>
      </c>
      <c r="D277" t="s">
        <v>1068</v>
      </c>
      <c r="F277" t="s">
        <v>2301</v>
      </c>
      <c r="G277" t="s">
        <v>2302</v>
      </c>
      <c r="H277" t="s">
        <v>2303</v>
      </c>
      <c r="I277" t="s">
        <v>2304</v>
      </c>
    </row>
    <row r="278" spans="1:9" x14ac:dyDescent="0.35">
      <c r="A278" t="s">
        <v>2305</v>
      </c>
      <c r="B278" t="s">
        <v>2306</v>
      </c>
      <c r="C278" t="s">
        <v>2307</v>
      </c>
      <c r="D278" t="s">
        <v>91</v>
      </c>
      <c r="E278" t="s">
        <v>2308</v>
      </c>
      <c r="F278" t="s">
        <v>2309</v>
      </c>
      <c r="G278" t="s">
        <v>2310</v>
      </c>
      <c r="H278" t="s">
        <v>2311</v>
      </c>
      <c r="I278" t="s">
        <v>2312</v>
      </c>
    </row>
    <row r="279" spans="1:9" x14ac:dyDescent="0.35">
      <c r="A279" t="s">
        <v>2313</v>
      </c>
      <c r="B279" t="s">
        <v>2314</v>
      </c>
      <c r="C279" t="s">
        <v>2315</v>
      </c>
      <c r="D279" t="s">
        <v>91</v>
      </c>
      <c r="E279" t="s">
        <v>2316</v>
      </c>
      <c r="F279" t="s">
        <v>2317</v>
      </c>
      <c r="G279" t="s">
        <v>2318</v>
      </c>
      <c r="H279" t="s">
        <v>2319</v>
      </c>
      <c r="I279" t="s">
        <v>2320</v>
      </c>
    </row>
    <row r="280" spans="1:9" x14ac:dyDescent="0.35">
      <c r="A280" t="s">
        <v>2321</v>
      </c>
      <c r="B280" t="s">
        <v>2322</v>
      </c>
      <c r="C280" t="s">
        <v>2323</v>
      </c>
      <c r="D280" t="s">
        <v>1105</v>
      </c>
      <c r="F280" t="s">
        <v>2324</v>
      </c>
      <c r="G280" t="s">
        <v>2325</v>
      </c>
      <c r="H280" t="s">
        <v>2326</v>
      </c>
      <c r="I280" t="s">
        <v>2327</v>
      </c>
    </row>
    <row r="281" spans="1:9" x14ac:dyDescent="0.35">
      <c r="A281" t="s">
        <v>2328</v>
      </c>
      <c r="B281" t="s">
        <v>2329</v>
      </c>
      <c r="C281" t="s">
        <v>2330</v>
      </c>
      <c r="D281" t="s">
        <v>854</v>
      </c>
      <c r="E281" t="s">
        <v>2331</v>
      </c>
      <c r="F281" t="s">
        <v>2332</v>
      </c>
      <c r="G281" t="s">
        <v>2333</v>
      </c>
      <c r="H281" t="s">
        <v>2334</v>
      </c>
      <c r="I281" t="s">
        <v>2335</v>
      </c>
    </row>
    <row r="282" spans="1:9" x14ac:dyDescent="0.35">
      <c r="A282" t="s">
        <v>2286</v>
      </c>
      <c r="B282" t="s">
        <v>109</v>
      </c>
      <c r="C282" t="s">
        <v>2336</v>
      </c>
      <c r="D282" t="s">
        <v>2337</v>
      </c>
      <c r="E282" t="s">
        <v>2338</v>
      </c>
      <c r="F282" t="s">
        <v>2339</v>
      </c>
      <c r="G282" t="s">
        <v>2290</v>
      </c>
      <c r="H282" t="s">
        <v>2291</v>
      </c>
      <c r="I282" t="s">
        <v>2292</v>
      </c>
    </row>
    <row r="283" spans="1:9" x14ac:dyDescent="0.35">
      <c r="A283" t="s">
        <v>2340</v>
      </c>
      <c r="B283" t="s">
        <v>2306</v>
      </c>
      <c r="C283" t="s">
        <v>1119</v>
      </c>
      <c r="D283" t="s">
        <v>63</v>
      </c>
      <c r="E283" t="s">
        <v>2341</v>
      </c>
      <c r="F283" t="s">
        <v>2342</v>
      </c>
      <c r="G283" t="s">
        <v>2343</v>
      </c>
      <c r="H283" t="s">
        <v>2344</v>
      </c>
      <c r="I283" t="s">
        <v>2345</v>
      </c>
    </row>
    <row r="284" spans="1:9" x14ac:dyDescent="0.35">
      <c r="A284" t="s">
        <v>2346</v>
      </c>
      <c r="B284" t="s">
        <v>1675</v>
      </c>
      <c r="C284" t="s">
        <v>2347</v>
      </c>
      <c r="D284" t="s">
        <v>91</v>
      </c>
      <c r="E284" t="s">
        <v>2348</v>
      </c>
      <c r="F284" t="s">
        <v>2349</v>
      </c>
      <c r="G284" t="s">
        <v>2350</v>
      </c>
      <c r="H284" t="s">
        <v>2351</v>
      </c>
      <c r="I284" t="s">
        <v>2352</v>
      </c>
    </row>
    <row r="285" spans="1:9" x14ac:dyDescent="0.35">
      <c r="A285" t="s">
        <v>2353</v>
      </c>
      <c r="B285" t="s">
        <v>213</v>
      </c>
      <c r="C285" t="s">
        <v>2354</v>
      </c>
      <c r="D285" t="s">
        <v>56</v>
      </c>
      <c r="E285" t="s">
        <v>2355</v>
      </c>
      <c r="F285" t="s">
        <v>2356</v>
      </c>
      <c r="G285" t="s">
        <v>2357</v>
      </c>
      <c r="H285" t="s">
        <v>2358</v>
      </c>
      <c r="I285" t="s">
        <v>2359</v>
      </c>
    </row>
    <row r="286" spans="1:9" x14ac:dyDescent="0.35">
      <c r="A286" t="s">
        <v>2360</v>
      </c>
      <c r="B286" t="s">
        <v>2361</v>
      </c>
      <c r="C286" t="s">
        <v>2362</v>
      </c>
      <c r="D286" t="s">
        <v>91</v>
      </c>
      <c r="E286" t="s">
        <v>2363</v>
      </c>
      <c r="F286" t="s">
        <v>2364</v>
      </c>
      <c r="G286" t="s">
        <v>2365</v>
      </c>
      <c r="H286" t="s">
        <v>2366</v>
      </c>
      <c r="I286" t="s">
        <v>2367</v>
      </c>
    </row>
    <row r="287" spans="1:9" x14ac:dyDescent="0.35">
      <c r="A287" t="s">
        <v>2368</v>
      </c>
      <c r="B287" t="s">
        <v>883</v>
      </c>
      <c r="C287" t="s">
        <v>2369</v>
      </c>
      <c r="D287" t="s">
        <v>2370</v>
      </c>
      <c r="E287" t="s">
        <v>2371</v>
      </c>
      <c r="F287" t="s">
        <v>2372</v>
      </c>
      <c r="G287" t="s">
        <v>2373</v>
      </c>
      <c r="H287" t="s">
        <v>2374</v>
      </c>
      <c r="I287" t="s">
        <v>2375</v>
      </c>
    </row>
    <row r="288" spans="1:9" x14ac:dyDescent="0.35">
      <c r="A288" t="s">
        <v>2376</v>
      </c>
      <c r="B288" t="s">
        <v>234</v>
      </c>
      <c r="C288" t="s">
        <v>1222</v>
      </c>
      <c r="D288" t="s">
        <v>91</v>
      </c>
      <c r="E288" t="s">
        <v>2377</v>
      </c>
      <c r="F288" t="s">
        <v>2378</v>
      </c>
      <c r="G288" t="s">
        <v>2379</v>
      </c>
      <c r="H288" t="s">
        <v>2380</v>
      </c>
      <c r="I288" t="s">
        <v>2381</v>
      </c>
    </row>
    <row r="289" spans="1:9" x14ac:dyDescent="0.35">
      <c r="A289" t="s">
        <v>2382</v>
      </c>
      <c r="B289" t="s">
        <v>2383</v>
      </c>
      <c r="C289" t="s">
        <v>2384</v>
      </c>
      <c r="D289" t="s">
        <v>899</v>
      </c>
      <c r="E289" t="s">
        <v>2385</v>
      </c>
      <c r="F289" t="s">
        <v>2386</v>
      </c>
      <c r="G289" t="s">
        <v>2387</v>
      </c>
      <c r="H289" t="s">
        <v>2388</v>
      </c>
      <c r="I289" t="s">
        <v>2389</v>
      </c>
    </row>
    <row r="290" spans="1:9" x14ac:dyDescent="0.35">
      <c r="A290" t="s">
        <v>2390</v>
      </c>
      <c r="B290" t="s">
        <v>2391</v>
      </c>
      <c r="C290" t="s">
        <v>2392</v>
      </c>
      <c r="D290" t="s">
        <v>1068</v>
      </c>
      <c r="E290" t="s">
        <v>2393</v>
      </c>
      <c r="F290" t="s">
        <v>2394</v>
      </c>
      <c r="G290" t="s">
        <v>2395</v>
      </c>
      <c r="H290" t="s">
        <v>2396</v>
      </c>
      <c r="I290" t="s">
        <v>2397</v>
      </c>
    </row>
    <row r="291" spans="1:9" x14ac:dyDescent="0.35">
      <c r="A291" t="s">
        <v>2398</v>
      </c>
      <c r="B291" t="s">
        <v>2399</v>
      </c>
      <c r="C291" t="s">
        <v>134</v>
      </c>
      <c r="D291" t="s">
        <v>236</v>
      </c>
      <c r="E291" t="s">
        <v>2400</v>
      </c>
      <c r="F291" t="s">
        <v>2401</v>
      </c>
      <c r="G291" t="s">
        <v>2402</v>
      </c>
      <c r="H291" t="s">
        <v>2403</v>
      </c>
      <c r="I291" t="s">
        <v>2404</v>
      </c>
    </row>
    <row r="292" spans="1:9" x14ac:dyDescent="0.35">
      <c r="A292" t="s">
        <v>2405</v>
      </c>
      <c r="B292" t="s">
        <v>2406</v>
      </c>
      <c r="C292" t="s">
        <v>2407</v>
      </c>
      <c r="D292" t="s">
        <v>91</v>
      </c>
      <c r="E292" t="s">
        <v>2408</v>
      </c>
      <c r="F292" t="s">
        <v>2409</v>
      </c>
      <c r="G292" t="s">
        <v>2410</v>
      </c>
      <c r="H292" t="s">
        <v>2411</v>
      </c>
      <c r="I292" t="s">
        <v>2412</v>
      </c>
    </row>
    <row r="293" spans="1:9" x14ac:dyDescent="0.35">
      <c r="A293" t="s">
        <v>2413</v>
      </c>
      <c r="B293" t="s">
        <v>2414</v>
      </c>
      <c r="C293" t="s">
        <v>2415</v>
      </c>
      <c r="D293" t="s">
        <v>63</v>
      </c>
      <c r="F293" t="s">
        <v>2416</v>
      </c>
      <c r="G293" t="s">
        <v>2417</v>
      </c>
      <c r="H293" t="s">
        <v>2418</v>
      </c>
      <c r="I293" t="s">
        <v>2419</v>
      </c>
    </row>
    <row r="294" spans="1:9" x14ac:dyDescent="0.35">
      <c r="A294" t="s">
        <v>2420</v>
      </c>
      <c r="B294" t="s">
        <v>2421</v>
      </c>
      <c r="C294" t="s">
        <v>2422</v>
      </c>
      <c r="D294" t="s">
        <v>2423</v>
      </c>
      <c r="E294" t="s">
        <v>2424</v>
      </c>
      <c r="F294" t="s">
        <v>2425</v>
      </c>
      <c r="G294" t="s">
        <v>2426</v>
      </c>
      <c r="H294" t="s">
        <v>2427</v>
      </c>
      <c r="I294" t="s">
        <v>2428</v>
      </c>
    </row>
    <row r="295" spans="1:9" x14ac:dyDescent="0.35">
      <c r="A295" t="s">
        <v>2429</v>
      </c>
      <c r="B295" t="s">
        <v>2430</v>
      </c>
      <c r="C295" t="s">
        <v>2431</v>
      </c>
      <c r="D295" t="s">
        <v>2432</v>
      </c>
      <c r="F295" t="s">
        <v>2433</v>
      </c>
      <c r="G295" t="s">
        <v>2434</v>
      </c>
      <c r="H295" t="s">
        <v>2435</v>
      </c>
      <c r="I295" t="s">
        <v>418</v>
      </c>
    </row>
    <row r="296" spans="1:9" x14ac:dyDescent="0.35">
      <c r="A296" t="s">
        <v>2436</v>
      </c>
      <c r="B296" t="s">
        <v>2437</v>
      </c>
      <c r="C296" t="s">
        <v>2438</v>
      </c>
      <c r="D296" t="s">
        <v>56</v>
      </c>
      <c r="E296" t="s">
        <v>2439</v>
      </c>
      <c r="F296" t="s">
        <v>2440</v>
      </c>
      <c r="G296" t="s">
        <v>2441</v>
      </c>
      <c r="H296" t="s">
        <v>2442</v>
      </c>
      <c r="I296" t="s">
        <v>2443</v>
      </c>
    </row>
    <row r="297" spans="1:9" x14ac:dyDescent="0.35">
      <c r="A297" t="s">
        <v>2444</v>
      </c>
      <c r="B297" t="s">
        <v>739</v>
      </c>
      <c r="C297" t="s">
        <v>2445</v>
      </c>
      <c r="D297" t="s">
        <v>2446</v>
      </c>
      <c r="E297" t="s">
        <v>2447</v>
      </c>
      <c r="F297" t="s">
        <v>2448</v>
      </c>
      <c r="G297" t="s">
        <v>2449</v>
      </c>
      <c r="H297" t="s">
        <v>2450</v>
      </c>
      <c r="I297" t="s">
        <v>2451</v>
      </c>
    </row>
    <row r="298" spans="1:9" x14ac:dyDescent="0.35">
      <c r="A298" t="s">
        <v>2452</v>
      </c>
      <c r="B298" t="s">
        <v>2453</v>
      </c>
      <c r="C298" t="s">
        <v>2454</v>
      </c>
      <c r="D298" t="s">
        <v>91</v>
      </c>
      <c r="E298" t="s">
        <v>2455</v>
      </c>
      <c r="F298" t="s">
        <v>2456</v>
      </c>
      <c r="G298" t="s">
        <v>2457</v>
      </c>
      <c r="H298" t="s">
        <v>2458</v>
      </c>
      <c r="I298" t="s">
        <v>2459</v>
      </c>
    </row>
    <row r="299" spans="1:9" x14ac:dyDescent="0.35">
      <c r="A299" t="s">
        <v>2460</v>
      </c>
      <c r="B299" t="s">
        <v>2461</v>
      </c>
      <c r="C299" t="s">
        <v>2438</v>
      </c>
      <c r="D299" t="s">
        <v>2462</v>
      </c>
      <c r="E299" t="s">
        <v>2463</v>
      </c>
      <c r="F299" t="s">
        <v>2464</v>
      </c>
      <c r="G299" t="s">
        <v>2465</v>
      </c>
      <c r="H299" t="s">
        <v>2466</v>
      </c>
      <c r="I299" t="s">
        <v>2467</v>
      </c>
    </row>
    <row r="300" spans="1:9" x14ac:dyDescent="0.35">
      <c r="A300" t="s">
        <v>2468</v>
      </c>
      <c r="B300" t="s">
        <v>1446</v>
      </c>
      <c r="C300" t="s">
        <v>2469</v>
      </c>
      <c r="D300" t="s">
        <v>91</v>
      </c>
      <c r="E300" t="s">
        <v>2470</v>
      </c>
      <c r="F300" t="s">
        <v>2471</v>
      </c>
      <c r="G300" t="s">
        <v>2472</v>
      </c>
      <c r="H300" t="s">
        <v>2473</v>
      </c>
      <c r="I300" t="s">
        <v>2474</v>
      </c>
    </row>
    <row r="301" spans="1:9" x14ac:dyDescent="0.35">
      <c r="A301" t="s">
        <v>8</v>
      </c>
      <c r="B301" t="s">
        <v>2475</v>
      </c>
      <c r="C301" t="s">
        <v>2476</v>
      </c>
      <c r="D301" t="s">
        <v>91</v>
      </c>
      <c r="E301" t="s">
        <v>2477</v>
      </c>
      <c r="F301" t="s">
        <v>2478</v>
      </c>
      <c r="G301" t="s">
        <v>2479</v>
      </c>
      <c r="H301" t="s">
        <v>2480</v>
      </c>
      <c r="I301" t="s">
        <v>2481</v>
      </c>
    </row>
    <row r="302" spans="1:9" x14ac:dyDescent="0.35">
      <c r="A302" t="s">
        <v>2482</v>
      </c>
      <c r="B302" t="s">
        <v>777</v>
      </c>
      <c r="C302" t="s">
        <v>2483</v>
      </c>
      <c r="D302" t="s">
        <v>91</v>
      </c>
      <c r="E302" t="s">
        <v>2484</v>
      </c>
      <c r="F302" t="s">
        <v>2485</v>
      </c>
      <c r="G302" t="s">
        <v>2486</v>
      </c>
      <c r="H302" t="s">
        <v>2487</v>
      </c>
      <c r="I302" t="s">
        <v>2488</v>
      </c>
    </row>
    <row r="303" spans="1:9" x14ac:dyDescent="0.35">
      <c r="A303" t="s">
        <v>2489</v>
      </c>
      <c r="B303" t="s">
        <v>2132</v>
      </c>
      <c r="C303" t="s">
        <v>2490</v>
      </c>
      <c r="D303" t="s">
        <v>56</v>
      </c>
      <c r="E303" t="s">
        <v>2491</v>
      </c>
      <c r="F303" t="s">
        <v>2492</v>
      </c>
      <c r="G303" t="s">
        <v>2493</v>
      </c>
      <c r="H303" t="s">
        <v>2494</v>
      </c>
      <c r="I303" t="s">
        <v>2495</v>
      </c>
    </row>
    <row r="304" spans="1:9" x14ac:dyDescent="0.35">
      <c r="A304" t="s">
        <v>2496</v>
      </c>
      <c r="B304" t="s">
        <v>2008</v>
      </c>
      <c r="C304" t="s">
        <v>2497</v>
      </c>
      <c r="D304" t="s">
        <v>91</v>
      </c>
      <c r="E304" t="s">
        <v>2498</v>
      </c>
      <c r="F304" t="s">
        <v>2499</v>
      </c>
      <c r="G304" t="s">
        <v>2500</v>
      </c>
      <c r="H304" t="s">
        <v>2501</v>
      </c>
      <c r="I304" t="s">
        <v>2502</v>
      </c>
    </row>
    <row r="305" spans="1:9" x14ac:dyDescent="0.35">
      <c r="A305" t="s">
        <v>437</v>
      </c>
      <c r="B305" t="s">
        <v>165</v>
      </c>
      <c r="C305" t="s">
        <v>318</v>
      </c>
      <c r="D305" t="s">
        <v>91</v>
      </c>
      <c r="E305" t="s">
        <v>2503</v>
      </c>
      <c r="F305" t="s">
        <v>2504</v>
      </c>
      <c r="G305" t="s">
        <v>321</v>
      </c>
      <c r="H305" t="s">
        <v>322</v>
      </c>
      <c r="I305" t="s">
        <v>438</v>
      </c>
    </row>
    <row r="306" spans="1:9" x14ac:dyDescent="0.35">
      <c r="A306" t="s">
        <v>2505</v>
      </c>
      <c r="B306" t="s">
        <v>2506</v>
      </c>
      <c r="C306" t="s">
        <v>2507</v>
      </c>
      <c r="D306" t="s">
        <v>294</v>
      </c>
      <c r="E306" t="s">
        <v>2508</v>
      </c>
      <c r="F306" t="s">
        <v>2509</v>
      </c>
      <c r="G306" t="s">
        <v>2510</v>
      </c>
      <c r="H306" t="s">
        <v>2511</v>
      </c>
      <c r="I306" t="s">
        <v>2512</v>
      </c>
    </row>
    <row r="307" spans="1:9" x14ac:dyDescent="0.35">
      <c r="A307" t="s">
        <v>1892</v>
      </c>
      <c r="B307" t="s">
        <v>165</v>
      </c>
      <c r="C307" t="s">
        <v>2513</v>
      </c>
      <c r="D307" t="s">
        <v>2514</v>
      </c>
      <c r="E307" t="s">
        <v>2515</v>
      </c>
      <c r="F307" t="s">
        <v>2516</v>
      </c>
      <c r="G307" t="s">
        <v>1896</v>
      </c>
      <c r="H307" t="s">
        <v>1897</v>
      </c>
      <c r="I307" t="s">
        <v>1898</v>
      </c>
    </row>
    <row r="308" spans="1:9" x14ac:dyDescent="0.35">
      <c r="A308" t="s">
        <v>2517</v>
      </c>
      <c r="B308" t="s">
        <v>1994</v>
      </c>
      <c r="C308" t="s">
        <v>2518</v>
      </c>
      <c r="D308" t="s">
        <v>2519</v>
      </c>
      <c r="E308" t="s">
        <v>2520</v>
      </c>
      <c r="F308" t="s">
        <v>2521</v>
      </c>
      <c r="G308" t="s">
        <v>2522</v>
      </c>
      <c r="H308" t="s">
        <v>2523</v>
      </c>
      <c r="I308" t="s">
        <v>2524</v>
      </c>
    </row>
    <row r="309" spans="1:9" x14ac:dyDescent="0.35">
      <c r="A309" t="s">
        <v>1169</v>
      </c>
      <c r="B309" t="s">
        <v>2525</v>
      </c>
      <c r="C309" t="s">
        <v>2526</v>
      </c>
      <c r="D309" t="s">
        <v>56</v>
      </c>
      <c r="E309" t="s">
        <v>2527</v>
      </c>
      <c r="F309" t="s">
        <v>2528</v>
      </c>
      <c r="G309" t="s">
        <v>1173</v>
      </c>
      <c r="H309" t="s">
        <v>1174</v>
      </c>
      <c r="I309" t="s">
        <v>1175</v>
      </c>
    </row>
    <row r="310" spans="1:9" x14ac:dyDescent="0.35">
      <c r="A310" t="s">
        <v>2529</v>
      </c>
      <c r="B310" t="s">
        <v>2530</v>
      </c>
      <c r="C310" t="s">
        <v>2531</v>
      </c>
      <c r="D310" t="s">
        <v>77</v>
      </c>
      <c r="E310" t="s">
        <v>2532</v>
      </c>
      <c r="F310" t="s">
        <v>2533</v>
      </c>
      <c r="G310" t="s">
        <v>2534</v>
      </c>
      <c r="H310" t="s">
        <v>2535</v>
      </c>
      <c r="I310" t="s">
        <v>367</v>
      </c>
    </row>
    <row r="311" spans="1:9" x14ac:dyDescent="0.35">
      <c r="A311" t="s">
        <v>2536</v>
      </c>
      <c r="B311" t="s">
        <v>2537</v>
      </c>
      <c r="C311" t="s">
        <v>2538</v>
      </c>
      <c r="D311" t="s">
        <v>91</v>
      </c>
      <c r="E311" t="s">
        <v>2539</v>
      </c>
      <c r="F311" t="s">
        <v>2540</v>
      </c>
      <c r="G311" t="s">
        <v>2541</v>
      </c>
      <c r="H311" t="s">
        <v>2542</v>
      </c>
      <c r="I311" t="s">
        <v>2543</v>
      </c>
    </row>
    <row r="312" spans="1:9" x14ac:dyDescent="0.35">
      <c r="A312" t="s">
        <v>2544</v>
      </c>
      <c r="B312" t="s">
        <v>2545</v>
      </c>
      <c r="C312" t="s">
        <v>2546</v>
      </c>
      <c r="D312" t="s">
        <v>56</v>
      </c>
      <c r="E312" t="s">
        <v>2547</v>
      </c>
      <c r="F312" t="s">
        <v>2548</v>
      </c>
      <c r="G312" t="s">
        <v>2549</v>
      </c>
      <c r="H312" t="s">
        <v>2550</v>
      </c>
      <c r="I312" t="s">
        <v>2551</v>
      </c>
    </row>
    <row r="313" spans="1:9" x14ac:dyDescent="0.35">
      <c r="A313" t="s">
        <v>2552</v>
      </c>
      <c r="B313" t="s">
        <v>1170</v>
      </c>
      <c r="C313" t="s">
        <v>2553</v>
      </c>
      <c r="D313" t="s">
        <v>2554</v>
      </c>
      <c r="F313" t="s">
        <v>2555</v>
      </c>
      <c r="G313" t="s">
        <v>2556</v>
      </c>
      <c r="H313" t="s">
        <v>2557</v>
      </c>
      <c r="I313" t="s">
        <v>2558</v>
      </c>
    </row>
    <row r="314" spans="1:9" x14ac:dyDescent="0.35">
      <c r="A314" t="s">
        <v>2559</v>
      </c>
      <c r="B314" t="s">
        <v>2560</v>
      </c>
      <c r="C314" t="s">
        <v>2561</v>
      </c>
      <c r="D314" t="s">
        <v>2562</v>
      </c>
      <c r="E314" t="s">
        <v>2563</v>
      </c>
      <c r="F314" t="s">
        <v>2564</v>
      </c>
      <c r="G314" t="s">
        <v>2565</v>
      </c>
      <c r="H314" t="s">
        <v>2566</v>
      </c>
      <c r="I314" t="s">
        <v>2567</v>
      </c>
    </row>
    <row r="315" spans="1:9" x14ac:dyDescent="0.35">
      <c r="A315" t="s">
        <v>2568</v>
      </c>
      <c r="B315" t="s">
        <v>171</v>
      </c>
      <c r="C315" t="s">
        <v>2569</v>
      </c>
      <c r="D315" t="s">
        <v>91</v>
      </c>
      <c r="F315" t="s">
        <v>2570</v>
      </c>
      <c r="G315" t="s">
        <v>2571</v>
      </c>
      <c r="H315" t="s">
        <v>2572</v>
      </c>
      <c r="I315" t="s">
        <v>2573</v>
      </c>
    </row>
    <row r="316" spans="1:9" x14ac:dyDescent="0.35">
      <c r="A316" t="s">
        <v>2574</v>
      </c>
      <c r="B316" t="s">
        <v>2575</v>
      </c>
      <c r="C316" t="s">
        <v>2576</v>
      </c>
      <c r="D316" t="s">
        <v>1513</v>
      </c>
      <c r="E316" t="s">
        <v>2577</v>
      </c>
      <c r="F316" t="s">
        <v>2578</v>
      </c>
      <c r="G316" t="s">
        <v>2579</v>
      </c>
      <c r="H316" t="s">
        <v>2580</v>
      </c>
      <c r="I316" t="s">
        <v>2581</v>
      </c>
    </row>
    <row r="317" spans="1:9" x14ac:dyDescent="0.35">
      <c r="A317" t="s">
        <v>745</v>
      </c>
      <c r="B317" t="s">
        <v>234</v>
      </c>
      <c r="C317" t="s">
        <v>2582</v>
      </c>
      <c r="D317" t="s">
        <v>91</v>
      </c>
      <c r="E317" t="s">
        <v>2583</v>
      </c>
      <c r="F317" t="s">
        <v>2584</v>
      </c>
      <c r="G317" t="s">
        <v>749</v>
      </c>
      <c r="H317" t="s">
        <v>750</v>
      </c>
      <c r="I317" t="s">
        <v>751</v>
      </c>
    </row>
    <row r="318" spans="1:9" x14ac:dyDescent="0.35">
      <c r="A318" t="s">
        <v>2585</v>
      </c>
      <c r="B318" t="s">
        <v>2300</v>
      </c>
      <c r="C318" t="s">
        <v>2586</v>
      </c>
      <c r="D318" t="s">
        <v>294</v>
      </c>
      <c r="E318" t="s">
        <v>2587</v>
      </c>
      <c r="F318" t="s">
        <v>2588</v>
      </c>
      <c r="G318" t="s">
        <v>2589</v>
      </c>
      <c r="H318" t="s">
        <v>2590</v>
      </c>
      <c r="I318" t="s">
        <v>2591</v>
      </c>
    </row>
    <row r="319" spans="1:9" x14ac:dyDescent="0.35">
      <c r="A319" t="s">
        <v>2058</v>
      </c>
      <c r="B319" t="s">
        <v>1259</v>
      </c>
      <c r="C319" t="s">
        <v>1958</v>
      </c>
      <c r="D319" t="s">
        <v>91</v>
      </c>
      <c r="E319" t="s">
        <v>2592</v>
      </c>
      <c r="F319" t="s">
        <v>2593</v>
      </c>
      <c r="G319" t="s">
        <v>2061</v>
      </c>
      <c r="H319" t="s">
        <v>2062</v>
      </c>
      <c r="I319" t="s">
        <v>2063</v>
      </c>
    </row>
    <row r="320" spans="1:9" x14ac:dyDescent="0.35">
      <c r="A320" t="s">
        <v>2594</v>
      </c>
      <c r="B320" t="s">
        <v>1413</v>
      </c>
      <c r="C320" t="s">
        <v>2595</v>
      </c>
      <c r="D320" t="s">
        <v>2596</v>
      </c>
      <c r="E320" t="s">
        <v>2597</v>
      </c>
      <c r="F320" t="s">
        <v>2598</v>
      </c>
      <c r="G320" t="s">
        <v>2599</v>
      </c>
      <c r="H320" t="s">
        <v>2600</v>
      </c>
      <c r="I320" t="s">
        <v>2601</v>
      </c>
    </row>
    <row r="321" spans="1:9" x14ac:dyDescent="0.35">
      <c r="A321" t="s">
        <v>2602</v>
      </c>
      <c r="B321" t="s">
        <v>292</v>
      </c>
      <c r="C321" t="s">
        <v>2603</v>
      </c>
      <c r="D321" t="s">
        <v>91</v>
      </c>
      <c r="F321" t="s">
        <v>2604</v>
      </c>
      <c r="G321" t="s">
        <v>2605</v>
      </c>
      <c r="H321" t="s">
        <v>2606</v>
      </c>
      <c r="I321" t="s">
        <v>2607</v>
      </c>
    </row>
    <row r="322" spans="1:9" x14ac:dyDescent="0.35">
      <c r="A322" t="s">
        <v>2608</v>
      </c>
      <c r="B322" t="s">
        <v>2609</v>
      </c>
      <c r="C322" t="s">
        <v>2610</v>
      </c>
      <c r="D322" t="s">
        <v>2611</v>
      </c>
      <c r="E322" t="s">
        <v>2612</v>
      </c>
      <c r="F322" t="s">
        <v>2613</v>
      </c>
      <c r="G322" t="s">
        <v>2614</v>
      </c>
      <c r="H322" t="s">
        <v>2615</v>
      </c>
      <c r="I322" t="s">
        <v>2616</v>
      </c>
    </row>
    <row r="323" spans="1:9" x14ac:dyDescent="0.35">
      <c r="A323" t="s">
        <v>2299</v>
      </c>
      <c r="B323" t="s">
        <v>194</v>
      </c>
      <c r="C323" t="s">
        <v>2617</v>
      </c>
      <c r="D323" t="s">
        <v>2618</v>
      </c>
      <c r="E323" t="s">
        <v>2619</v>
      </c>
      <c r="F323" t="s">
        <v>2620</v>
      </c>
      <c r="G323" t="s">
        <v>2302</v>
      </c>
      <c r="H323" t="s">
        <v>2303</v>
      </c>
      <c r="I323" t="s">
        <v>2304</v>
      </c>
    </row>
    <row r="324" spans="1:9" x14ac:dyDescent="0.35">
      <c r="A324" t="s">
        <v>2621</v>
      </c>
      <c r="B324" t="s">
        <v>2622</v>
      </c>
      <c r="C324" t="s">
        <v>62</v>
      </c>
      <c r="D324" t="s">
        <v>91</v>
      </c>
      <c r="E324" t="s">
        <v>2623</v>
      </c>
      <c r="F324" t="s">
        <v>2624</v>
      </c>
      <c r="G324" t="s">
        <v>2625</v>
      </c>
      <c r="H324" t="s">
        <v>2626</v>
      </c>
      <c r="I324" t="s">
        <v>2627</v>
      </c>
    </row>
    <row r="325" spans="1:9" x14ac:dyDescent="0.35">
      <c r="A325" t="s">
        <v>2628</v>
      </c>
      <c r="B325" t="s">
        <v>263</v>
      </c>
      <c r="C325" t="s">
        <v>2629</v>
      </c>
      <c r="D325" t="s">
        <v>2554</v>
      </c>
      <c r="E325" t="s">
        <v>2630</v>
      </c>
      <c r="F325" t="s">
        <v>2631</v>
      </c>
      <c r="G325" t="s">
        <v>2632</v>
      </c>
      <c r="H325" t="s">
        <v>2633</v>
      </c>
      <c r="I325" t="s">
        <v>2634</v>
      </c>
    </row>
    <row r="326" spans="1:9" x14ac:dyDescent="0.35">
      <c r="A326" t="s">
        <v>2635</v>
      </c>
      <c r="B326" t="s">
        <v>2525</v>
      </c>
      <c r="C326" t="s">
        <v>2152</v>
      </c>
      <c r="D326" t="s">
        <v>91</v>
      </c>
      <c r="E326" t="s">
        <v>2636</v>
      </c>
      <c r="F326" t="s">
        <v>2637</v>
      </c>
      <c r="G326" t="s">
        <v>2638</v>
      </c>
      <c r="H326" t="s">
        <v>2639</v>
      </c>
      <c r="I326" t="s">
        <v>2640</v>
      </c>
    </row>
    <row r="327" spans="1:9" x14ac:dyDescent="0.35">
      <c r="A327" t="s">
        <v>2641</v>
      </c>
      <c r="B327" t="s">
        <v>2642</v>
      </c>
      <c r="C327" t="s">
        <v>2643</v>
      </c>
      <c r="D327" t="s">
        <v>1105</v>
      </c>
      <c r="F327" t="s">
        <v>2644</v>
      </c>
      <c r="G327" t="s">
        <v>2645</v>
      </c>
      <c r="H327" t="s">
        <v>2646</v>
      </c>
      <c r="I327" t="s">
        <v>2647</v>
      </c>
    </row>
    <row r="328" spans="1:9" x14ac:dyDescent="0.35">
      <c r="A328" t="s">
        <v>431</v>
      </c>
      <c r="B328" t="s">
        <v>1066</v>
      </c>
      <c r="C328" t="s">
        <v>299</v>
      </c>
      <c r="D328" t="s">
        <v>91</v>
      </c>
      <c r="F328" t="s">
        <v>2648</v>
      </c>
      <c r="G328" t="s">
        <v>302</v>
      </c>
      <c r="H328" t="s">
        <v>303</v>
      </c>
      <c r="I328" t="s">
        <v>432</v>
      </c>
    </row>
    <row r="329" spans="1:9" x14ac:dyDescent="0.35">
      <c r="A329" t="s">
        <v>2649</v>
      </c>
      <c r="B329" t="s">
        <v>183</v>
      </c>
      <c r="C329" t="s">
        <v>2650</v>
      </c>
      <c r="D329" t="s">
        <v>91</v>
      </c>
      <c r="F329" t="s">
        <v>2651</v>
      </c>
      <c r="G329" t="s">
        <v>2652</v>
      </c>
      <c r="H329" t="s">
        <v>2653</v>
      </c>
      <c r="I329" t="s">
        <v>2654</v>
      </c>
    </row>
    <row r="330" spans="1:9" x14ac:dyDescent="0.35">
      <c r="A330" t="s">
        <v>2655</v>
      </c>
      <c r="B330" t="s">
        <v>2221</v>
      </c>
      <c r="C330" t="s">
        <v>2656</v>
      </c>
      <c r="D330" t="s">
        <v>70</v>
      </c>
      <c r="E330" t="s">
        <v>2657</v>
      </c>
      <c r="F330" t="s">
        <v>2658</v>
      </c>
      <c r="G330" t="s">
        <v>2659</v>
      </c>
      <c r="H330" t="s">
        <v>2660</v>
      </c>
      <c r="I330" t="s">
        <v>2661</v>
      </c>
    </row>
    <row r="331" spans="1:9" x14ac:dyDescent="0.35">
      <c r="A331" t="s">
        <v>2662</v>
      </c>
      <c r="B331" t="s">
        <v>68</v>
      </c>
      <c r="C331" t="s">
        <v>2663</v>
      </c>
      <c r="D331" t="s">
        <v>70</v>
      </c>
      <c r="E331" t="s">
        <v>2664</v>
      </c>
      <c r="F331" t="s">
        <v>2665</v>
      </c>
      <c r="G331" t="s">
        <v>2666</v>
      </c>
      <c r="H331" t="s">
        <v>2667</v>
      </c>
      <c r="I331" t="s">
        <v>2668</v>
      </c>
    </row>
    <row r="332" spans="1:9" x14ac:dyDescent="0.35">
      <c r="A332" t="s">
        <v>2669</v>
      </c>
      <c r="B332" t="s">
        <v>2670</v>
      </c>
      <c r="C332" t="s">
        <v>2671</v>
      </c>
      <c r="D332" t="s">
        <v>56</v>
      </c>
      <c r="F332" t="s">
        <v>2672</v>
      </c>
      <c r="G332" t="s">
        <v>2673</v>
      </c>
      <c r="H332" t="s">
        <v>2674</v>
      </c>
    </row>
    <row r="333" spans="1:9" x14ac:dyDescent="0.35">
      <c r="A333" t="s">
        <v>2675</v>
      </c>
      <c r="B333" t="s">
        <v>2676</v>
      </c>
      <c r="C333" t="s">
        <v>2677</v>
      </c>
      <c r="D333" t="s">
        <v>63</v>
      </c>
      <c r="E333" t="s">
        <v>2678</v>
      </c>
      <c r="F333" t="s">
        <v>2679</v>
      </c>
      <c r="G333" t="s">
        <v>2680</v>
      </c>
      <c r="H333" t="s">
        <v>2681</v>
      </c>
      <c r="I333" t="s">
        <v>2682</v>
      </c>
    </row>
    <row r="334" spans="1:9" x14ac:dyDescent="0.35">
      <c r="A334" t="s">
        <v>2683</v>
      </c>
      <c r="B334" t="s">
        <v>705</v>
      </c>
      <c r="C334" t="s">
        <v>343</v>
      </c>
      <c r="D334" t="s">
        <v>91</v>
      </c>
      <c r="F334" t="s">
        <v>2684</v>
      </c>
      <c r="G334" t="s">
        <v>2685</v>
      </c>
      <c r="H334" t="s">
        <v>2686</v>
      </c>
      <c r="I334" t="s">
        <v>2687</v>
      </c>
    </row>
    <row r="335" spans="1:9" x14ac:dyDescent="0.35">
      <c r="A335" t="s">
        <v>2688</v>
      </c>
      <c r="B335" t="s">
        <v>2689</v>
      </c>
      <c r="C335" t="s">
        <v>2690</v>
      </c>
      <c r="D335" t="s">
        <v>2691</v>
      </c>
      <c r="F335" t="s">
        <v>2692</v>
      </c>
      <c r="G335" t="s">
        <v>2693</v>
      </c>
      <c r="H335" t="s">
        <v>2694</v>
      </c>
    </row>
    <row r="336" spans="1:9" x14ac:dyDescent="0.35">
      <c r="A336" t="s">
        <v>1205</v>
      </c>
      <c r="B336" t="s">
        <v>1980</v>
      </c>
      <c r="C336" t="s">
        <v>2695</v>
      </c>
      <c r="D336" t="s">
        <v>91</v>
      </c>
      <c r="F336" t="s">
        <v>2696</v>
      </c>
      <c r="G336" t="s">
        <v>1210</v>
      </c>
      <c r="H336" t="s">
        <v>1211</v>
      </c>
      <c r="I336" t="s">
        <v>367</v>
      </c>
    </row>
    <row r="337" spans="1:9" x14ac:dyDescent="0.35">
      <c r="A337" t="s">
        <v>2697</v>
      </c>
      <c r="B337" t="s">
        <v>2698</v>
      </c>
      <c r="C337" t="s">
        <v>2699</v>
      </c>
      <c r="D337" t="s">
        <v>2700</v>
      </c>
      <c r="E337" t="s">
        <v>2701</v>
      </c>
      <c r="F337" t="s">
        <v>2702</v>
      </c>
      <c r="G337" t="s">
        <v>2703</v>
      </c>
      <c r="H337" t="s">
        <v>2704</v>
      </c>
      <c r="I337" t="s">
        <v>2705</v>
      </c>
    </row>
    <row r="338" spans="1:9" x14ac:dyDescent="0.35">
      <c r="A338" t="s">
        <v>2706</v>
      </c>
      <c r="B338" t="s">
        <v>705</v>
      </c>
      <c r="C338" t="s">
        <v>2707</v>
      </c>
      <c r="D338" t="s">
        <v>56</v>
      </c>
      <c r="E338" t="s">
        <v>2708</v>
      </c>
      <c r="F338" t="s">
        <v>2709</v>
      </c>
      <c r="G338" t="s">
        <v>2710</v>
      </c>
      <c r="H338" t="s">
        <v>2711</v>
      </c>
      <c r="I338" t="s">
        <v>2712</v>
      </c>
    </row>
    <row r="339" spans="1:9" x14ac:dyDescent="0.35">
      <c r="A339" t="s">
        <v>2713</v>
      </c>
      <c r="B339" t="s">
        <v>1640</v>
      </c>
      <c r="C339" t="s">
        <v>2714</v>
      </c>
      <c r="D339" t="s">
        <v>91</v>
      </c>
      <c r="E339" t="s">
        <v>2715</v>
      </c>
      <c r="F339" t="s">
        <v>2716</v>
      </c>
      <c r="G339" t="s">
        <v>2717</v>
      </c>
      <c r="H339" t="s">
        <v>2718</v>
      </c>
      <c r="I339" t="s">
        <v>2719</v>
      </c>
    </row>
    <row r="340" spans="1:9" x14ac:dyDescent="0.35">
      <c r="A340" t="s">
        <v>2720</v>
      </c>
      <c r="B340" t="s">
        <v>234</v>
      </c>
      <c r="C340" t="s">
        <v>2721</v>
      </c>
      <c r="D340" t="s">
        <v>91</v>
      </c>
      <c r="E340" t="s">
        <v>2722</v>
      </c>
      <c r="F340" t="s">
        <v>2723</v>
      </c>
      <c r="G340" t="s">
        <v>2724</v>
      </c>
      <c r="H340" t="s">
        <v>2725</v>
      </c>
      <c r="I340" t="s">
        <v>2726</v>
      </c>
    </row>
    <row r="341" spans="1:9" x14ac:dyDescent="0.35">
      <c r="A341" t="s">
        <v>2727</v>
      </c>
      <c r="B341" t="s">
        <v>2728</v>
      </c>
      <c r="C341" t="s">
        <v>2729</v>
      </c>
      <c r="D341" t="s">
        <v>91</v>
      </c>
      <c r="E341" t="s">
        <v>2730</v>
      </c>
      <c r="F341" t="s">
        <v>2731</v>
      </c>
      <c r="G341" t="s">
        <v>2732</v>
      </c>
      <c r="H341" t="s">
        <v>2733</v>
      </c>
      <c r="I341" t="s">
        <v>2734</v>
      </c>
    </row>
    <row r="342" spans="1:9" x14ac:dyDescent="0.35">
      <c r="A342" t="s">
        <v>2735</v>
      </c>
      <c r="B342" t="s">
        <v>109</v>
      </c>
      <c r="C342" t="s">
        <v>2736</v>
      </c>
      <c r="D342" t="s">
        <v>77</v>
      </c>
      <c r="E342" t="s">
        <v>2737</v>
      </c>
      <c r="F342" t="s">
        <v>2738</v>
      </c>
      <c r="G342" t="s">
        <v>2739</v>
      </c>
      <c r="H342" t="s">
        <v>2740</v>
      </c>
      <c r="I342" t="s">
        <v>2741</v>
      </c>
    </row>
    <row r="343" spans="1:9" x14ac:dyDescent="0.35">
      <c r="A343" t="s">
        <v>2742</v>
      </c>
      <c r="B343" t="s">
        <v>2743</v>
      </c>
      <c r="C343" t="s">
        <v>2744</v>
      </c>
      <c r="D343" t="s">
        <v>1952</v>
      </c>
      <c r="E343" t="s">
        <v>2745</v>
      </c>
      <c r="F343" t="s">
        <v>2746</v>
      </c>
      <c r="G343" t="s">
        <v>2747</v>
      </c>
      <c r="H343" t="s">
        <v>2748</v>
      </c>
      <c r="I343" t="s">
        <v>2749</v>
      </c>
    </row>
    <row r="344" spans="1:9" x14ac:dyDescent="0.35">
      <c r="A344" t="s">
        <v>2750</v>
      </c>
      <c r="B344" t="s">
        <v>2751</v>
      </c>
      <c r="C344" t="s">
        <v>2752</v>
      </c>
      <c r="D344" t="s">
        <v>63</v>
      </c>
      <c r="E344" t="s">
        <v>2753</v>
      </c>
      <c r="F344" t="s">
        <v>2754</v>
      </c>
      <c r="G344" t="s">
        <v>2755</v>
      </c>
      <c r="H344" t="s">
        <v>2756</v>
      </c>
      <c r="I344" t="s">
        <v>2757</v>
      </c>
    </row>
    <row r="345" spans="1:9" x14ac:dyDescent="0.35">
      <c r="A345" t="s">
        <v>2758</v>
      </c>
      <c r="B345" t="s">
        <v>1259</v>
      </c>
      <c r="C345" t="s">
        <v>2759</v>
      </c>
      <c r="D345" t="s">
        <v>56</v>
      </c>
      <c r="E345" t="s">
        <v>2760</v>
      </c>
      <c r="F345" t="s">
        <v>2761</v>
      </c>
      <c r="G345" t="s">
        <v>2762</v>
      </c>
      <c r="H345" t="s">
        <v>2763</v>
      </c>
      <c r="I345" t="s">
        <v>2764</v>
      </c>
    </row>
    <row r="346" spans="1:9" x14ac:dyDescent="0.35">
      <c r="A346" t="s">
        <v>1743</v>
      </c>
      <c r="B346" t="s">
        <v>2765</v>
      </c>
      <c r="C346" t="s">
        <v>2766</v>
      </c>
      <c r="D346" t="s">
        <v>70</v>
      </c>
      <c r="E346" t="s">
        <v>2767</v>
      </c>
      <c r="F346" t="s">
        <v>2768</v>
      </c>
      <c r="G346" t="s">
        <v>1747</v>
      </c>
      <c r="H346" t="s">
        <v>1748</v>
      </c>
      <c r="I346" t="s">
        <v>1749</v>
      </c>
    </row>
    <row r="347" spans="1:9" x14ac:dyDescent="0.35">
      <c r="A347" t="s">
        <v>2769</v>
      </c>
      <c r="B347" t="s">
        <v>2770</v>
      </c>
      <c r="C347" t="s">
        <v>2771</v>
      </c>
      <c r="D347" t="s">
        <v>2772</v>
      </c>
      <c r="E347" t="s">
        <v>2773</v>
      </c>
      <c r="F347" t="s">
        <v>2774</v>
      </c>
      <c r="G347" t="s">
        <v>2775</v>
      </c>
      <c r="H347" t="s">
        <v>2776</v>
      </c>
      <c r="I347" t="s">
        <v>2777</v>
      </c>
    </row>
    <row r="348" spans="1:9" x14ac:dyDescent="0.35">
      <c r="A348" t="s">
        <v>2778</v>
      </c>
      <c r="B348" t="s">
        <v>1574</v>
      </c>
      <c r="C348" t="s">
        <v>2779</v>
      </c>
      <c r="D348" t="s">
        <v>91</v>
      </c>
      <c r="E348" t="s">
        <v>2780</v>
      </c>
      <c r="F348" t="s">
        <v>2781</v>
      </c>
      <c r="G348" t="s">
        <v>2782</v>
      </c>
      <c r="H348" t="s">
        <v>2783</v>
      </c>
      <c r="I348" t="s">
        <v>2784</v>
      </c>
    </row>
    <row r="349" spans="1:9" x14ac:dyDescent="0.35">
      <c r="A349" t="s">
        <v>2785</v>
      </c>
      <c r="B349" t="s">
        <v>2786</v>
      </c>
      <c r="C349" t="s">
        <v>2787</v>
      </c>
      <c r="D349" t="s">
        <v>236</v>
      </c>
      <c r="F349" t="s">
        <v>2788</v>
      </c>
      <c r="G349" t="s">
        <v>2789</v>
      </c>
      <c r="H349" t="s">
        <v>2790</v>
      </c>
      <c r="I349" t="s">
        <v>2791</v>
      </c>
    </row>
    <row r="350" spans="1:9" x14ac:dyDescent="0.35">
      <c r="A350" t="s">
        <v>2792</v>
      </c>
      <c r="B350" t="s">
        <v>2793</v>
      </c>
      <c r="C350" t="s">
        <v>286</v>
      </c>
      <c r="D350" t="s">
        <v>2794</v>
      </c>
      <c r="E350" t="s">
        <v>2795</v>
      </c>
      <c r="F350" t="s">
        <v>2796</v>
      </c>
      <c r="G350" t="s">
        <v>2797</v>
      </c>
      <c r="H350" t="s">
        <v>2798</v>
      </c>
      <c r="I350" t="s">
        <v>2799</v>
      </c>
    </row>
    <row r="351" spans="1:9" x14ac:dyDescent="0.35">
      <c r="A351" t="s">
        <v>2800</v>
      </c>
      <c r="B351" t="s">
        <v>1446</v>
      </c>
      <c r="C351" t="s">
        <v>2801</v>
      </c>
      <c r="D351" t="s">
        <v>2802</v>
      </c>
      <c r="E351" t="s">
        <v>2803</v>
      </c>
      <c r="F351" t="s">
        <v>2804</v>
      </c>
      <c r="G351" t="s">
        <v>2805</v>
      </c>
      <c r="H351" t="s">
        <v>2806</v>
      </c>
      <c r="I351" t="s">
        <v>2807</v>
      </c>
    </row>
    <row r="352" spans="1:9" x14ac:dyDescent="0.35">
      <c r="A352" t="s">
        <v>1834</v>
      </c>
      <c r="B352" t="s">
        <v>802</v>
      </c>
      <c r="C352" t="s">
        <v>2808</v>
      </c>
      <c r="D352" t="s">
        <v>77</v>
      </c>
      <c r="E352" t="s">
        <v>2809</v>
      </c>
      <c r="F352" t="s">
        <v>2810</v>
      </c>
      <c r="G352" t="s">
        <v>1839</v>
      </c>
      <c r="H352" t="s">
        <v>1840</v>
      </c>
      <c r="I352" t="s">
        <v>1841</v>
      </c>
    </row>
    <row r="353" spans="1:9" x14ac:dyDescent="0.35">
      <c r="A353" t="s">
        <v>2811</v>
      </c>
      <c r="B353" t="s">
        <v>1103</v>
      </c>
      <c r="C353" t="s">
        <v>2812</v>
      </c>
      <c r="D353" t="s">
        <v>56</v>
      </c>
      <c r="F353" t="s">
        <v>2813</v>
      </c>
      <c r="G353" t="s">
        <v>2814</v>
      </c>
      <c r="H353" t="s">
        <v>2815</v>
      </c>
      <c r="I353" t="s">
        <v>1471</v>
      </c>
    </row>
    <row r="354" spans="1:9" x14ac:dyDescent="0.35">
      <c r="A354" t="s">
        <v>2816</v>
      </c>
      <c r="B354" t="s">
        <v>1971</v>
      </c>
      <c r="C354" t="s">
        <v>1564</v>
      </c>
      <c r="D354" t="s">
        <v>1269</v>
      </c>
      <c r="E354" t="s">
        <v>2817</v>
      </c>
      <c r="F354" t="s">
        <v>2818</v>
      </c>
      <c r="G354" t="s">
        <v>2819</v>
      </c>
      <c r="H354" t="s">
        <v>2820</v>
      </c>
      <c r="I354" t="s">
        <v>2821</v>
      </c>
    </row>
    <row r="355" spans="1:9" x14ac:dyDescent="0.35">
      <c r="A355" t="s">
        <v>1698</v>
      </c>
      <c r="B355" t="s">
        <v>2822</v>
      </c>
      <c r="C355" t="s">
        <v>2823</v>
      </c>
      <c r="D355" t="s">
        <v>56</v>
      </c>
      <c r="F355" t="s">
        <v>2824</v>
      </c>
      <c r="G355" t="s">
        <v>1700</v>
      </c>
      <c r="H355" t="s">
        <v>1701</v>
      </c>
      <c r="I355" t="s">
        <v>1702</v>
      </c>
    </row>
    <row r="356" spans="1:9" x14ac:dyDescent="0.35">
      <c r="A356" t="s">
        <v>2825</v>
      </c>
      <c r="B356" t="s">
        <v>2826</v>
      </c>
      <c r="C356" t="s">
        <v>2827</v>
      </c>
      <c r="D356" t="s">
        <v>63</v>
      </c>
      <c r="E356" t="s">
        <v>2828</v>
      </c>
      <c r="F356" t="s">
        <v>2829</v>
      </c>
      <c r="G356" t="s">
        <v>2830</v>
      </c>
      <c r="H356" t="s">
        <v>2831</v>
      </c>
      <c r="I356" t="s">
        <v>2832</v>
      </c>
    </row>
    <row r="357" spans="1:9" x14ac:dyDescent="0.35">
      <c r="A357" t="s">
        <v>2833</v>
      </c>
      <c r="B357" t="s">
        <v>793</v>
      </c>
      <c r="C357" t="s">
        <v>2834</v>
      </c>
      <c r="D357" t="s">
        <v>344</v>
      </c>
      <c r="F357" t="s">
        <v>2835</v>
      </c>
      <c r="G357" t="s">
        <v>2836</v>
      </c>
      <c r="H357" t="s">
        <v>2837</v>
      </c>
      <c r="I357" t="s">
        <v>2838</v>
      </c>
    </row>
    <row r="358" spans="1:9" x14ac:dyDescent="0.35">
      <c r="A358" t="s">
        <v>2839</v>
      </c>
      <c r="B358" t="s">
        <v>1930</v>
      </c>
      <c r="C358" t="s">
        <v>2415</v>
      </c>
      <c r="D358" t="s">
        <v>91</v>
      </c>
      <c r="E358" t="s">
        <v>2840</v>
      </c>
      <c r="F358" t="s">
        <v>2841</v>
      </c>
      <c r="G358" t="s">
        <v>2842</v>
      </c>
      <c r="H358" t="s">
        <v>2843</v>
      </c>
      <c r="I358" t="s">
        <v>2844</v>
      </c>
    </row>
    <row r="359" spans="1:9" x14ac:dyDescent="0.35">
      <c r="A359" t="s">
        <v>1873</v>
      </c>
      <c r="B359" t="s">
        <v>2845</v>
      </c>
      <c r="C359" t="s">
        <v>2846</v>
      </c>
      <c r="D359" t="s">
        <v>142</v>
      </c>
      <c r="E359" t="s">
        <v>2847</v>
      </c>
      <c r="F359" t="s">
        <v>2848</v>
      </c>
      <c r="G359" t="s">
        <v>1877</v>
      </c>
      <c r="H359" t="s">
        <v>1878</v>
      </c>
      <c r="I359" t="s">
        <v>1879</v>
      </c>
    </row>
    <row r="360" spans="1:9" x14ac:dyDescent="0.35">
      <c r="A360" t="s">
        <v>2849</v>
      </c>
      <c r="B360" t="s">
        <v>2221</v>
      </c>
      <c r="C360" t="s">
        <v>2850</v>
      </c>
      <c r="D360" t="s">
        <v>91</v>
      </c>
      <c r="E360" t="s">
        <v>2851</v>
      </c>
      <c r="F360" t="s">
        <v>2852</v>
      </c>
      <c r="G360" t="s">
        <v>2853</v>
      </c>
      <c r="H360" t="s">
        <v>2854</v>
      </c>
      <c r="I360" t="s">
        <v>2855</v>
      </c>
    </row>
    <row r="361" spans="1:9" x14ac:dyDescent="0.35">
      <c r="A361" t="s">
        <v>1647</v>
      </c>
      <c r="B361" t="s">
        <v>2856</v>
      </c>
      <c r="C361" t="s">
        <v>2857</v>
      </c>
      <c r="D361" t="s">
        <v>1269</v>
      </c>
      <c r="E361" t="s">
        <v>2858</v>
      </c>
      <c r="F361" t="s">
        <v>2859</v>
      </c>
      <c r="G361" t="s">
        <v>1650</v>
      </c>
      <c r="H361" t="s">
        <v>1651</v>
      </c>
      <c r="I361" t="s">
        <v>1652</v>
      </c>
    </row>
    <row r="362" spans="1:9" x14ac:dyDescent="0.35">
      <c r="A362" t="s">
        <v>2860</v>
      </c>
      <c r="B362" t="s">
        <v>257</v>
      </c>
      <c r="C362" t="s">
        <v>2526</v>
      </c>
      <c r="D362" t="s">
        <v>91</v>
      </c>
      <c r="E362" t="s">
        <v>2861</v>
      </c>
      <c r="F362" t="s">
        <v>2862</v>
      </c>
      <c r="G362" t="s">
        <v>2863</v>
      </c>
      <c r="H362" t="s">
        <v>2864</v>
      </c>
      <c r="I362" t="s">
        <v>2865</v>
      </c>
    </row>
    <row r="363" spans="1:9" x14ac:dyDescent="0.35">
      <c r="A363" t="s">
        <v>2866</v>
      </c>
      <c r="B363" t="s">
        <v>883</v>
      </c>
      <c r="C363" t="s">
        <v>2867</v>
      </c>
      <c r="D363" t="s">
        <v>56</v>
      </c>
      <c r="E363" t="s">
        <v>2868</v>
      </c>
      <c r="F363" t="s">
        <v>2869</v>
      </c>
      <c r="G363" t="s">
        <v>2870</v>
      </c>
      <c r="H363" t="s">
        <v>2871</v>
      </c>
      <c r="I363" t="s">
        <v>2872</v>
      </c>
    </row>
    <row r="364" spans="1:9" x14ac:dyDescent="0.35">
      <c r="A364" t="s">
        <v>2873</v>
      </c>
      <c r="B364" t="s">
        <v>2874</v>
      </c>
      <c r="C364" t="s">
        <v>2875</v>
      </c>
      <c r="D364" t="s">
        <v>2876</v>
      </c>
      <c r="F364" t="s">
        <v>2877</v>
      </c>
      <c r="G364" t="s">
        <v>2878</v>
      </c>
      <c r="H364" t="s">
        <v>2879</v>
      </c>
      <c r="I364" t="s">
        <v>2880</v>
      </c>
    </row>
    <row r="365" spans="1:9" x14ac:dyDescent="0.35">
      <c r="A365" t="s">
        <v>2881</v>
      </c>
      <c r="B365" t="s">
        <v>2882</v>
      </c>
      <c r="C365" t="s">
        <v>2883</v>
      </c>
      <c r="D365" t="s">
        <v>2884</v>
      </c>
      <c r="E365" t="s">
        <v>2885</v>
      </c>
      <c r="F365" t="s">
        <v>2886</v>
      </c>
      <c r="G365" t="s">
        <v>2887</v>
      </c>
      <c r="H365" t="s">
        <v>2888</v>
      </c>
      <c r="I365" t="s">
        <v>2345</v>
      </c>
    </row>
    <row r="366" spans="1:9" x14ac:dyDescent="0.35">
      <c r="A366" t="s">
        <v>2889</v>
      </c>
      <c r="B366" t="s">
        <v>731</v>
      </c>
      <c r="C366" t="s">
        <v>2890</v>
      </c>
      <c r="D366" t="s">
        <v>91</v>
      </c>
      <c r="E366" t="s">
        <v>2891</v>
      </c>
      <c r="F366" t="s">
        <v>2892</v>
      </c>
      <c r="G366" t="s">
        <v>2893</v>
      </c>
      <c r="H366" t="s">
        <v>2894</v>
      </c>
      <c r="I366" t="s">
        <v>2895</v>
      </c>
    </row>
    <row r="367" spans="1:9" x14ac:dyDescent="0.35">
      <c r="A367" t="s">
        <v>2896</v>
      </c>
      <c r="B367" t="s">
        <v>1259</v>
      </c>
      <c r="C367" t="s">
        <v>2120</v>
      </c>
      <c r="D367" t="s">
        <v>56</v>
      </c>
      <c r="E367" t="s">
        <v>2897</v>
      </c>
      <c r="F367" t="s">
        <v>2898</v>
      </c>
      <c r="G367" t="s">
        <v>2899</v>
      </c>
      <c r="H367" t="s">
        <v>2900</v>
      </c>
      <c r="I367" t="s">
        <v>2901</v>
      </c>
    </row>
    <row r="368" spans="1:9" x14ac:dyDescent="0.35">
      <c r="A368" t="s">
        <v>2213</v>
      </c>
      <c r="B368" t="s">
        <v>89</v>
      </c>
      <c r="C368" t="s">
        <v>2902</v>
      </c>
      <c r="D368" t="s">
        <v>344</v>
      </c>
      <c r="E368" t="s">
        <v>2903</v>
      </c>
      <c r="F368" t="s">
        <v>2904</v>
      </c>
      <c r="G368" t="s">
        <v>2218</v>
      </c>
      <c r="H368" t="s">
        <v>2219</v>
      </c>
      <c r="I368" t="s">
        <v>2220</v>
      </c>
    </row>
    <row r="369" spans="1:9" x14ac:dyDescent="0.35">
      <c r="A369" t="s">
        <v>2905</v>
      </c>
      <c r="B369" t="s">
        <v>2906</v>
      </c>
      <c r="C369" t="s">
        <v>2907</v>
      </c>
      <c r="D369" t="s">
        <v>56</v>
      </c>
      <c r="E369" t="s">
        <v>2908</v>
      </c>
      <c r="F369" t="s">
        <v>2909</v>
      </c>
      <c r="G369" t="s">
        <v>2910</v>
      </c>
      <c r="H369" t="s">
        <v>2911</v>
      </c>
      <c r="I369" t="s">
        <v>2912</v>
      </c>
    </row>
    <row r="370" spans="1:9" x14ac:dyDescent="0.35">
      <c r="A370" t="s">
        <v>439</v>
      </c>
      <c r="B370" t="s">
        <v>2913</v>
      </c>
      <c r="C370" t="s">
        <v>324</v>
      </c>
      <c r="D370" t="s">
        <v>2914</v>
      </c>
      <c r="E370" t="s">
        <v>2915</v>
      </c>
      <c r="F370" t="s">
        <v>2916</v>
      </c>
      <c r="G370" t="s">
        <v>327</v>
      </c>
      <c r="H370" t="s">
        <v>328</v>
      </c>
      <c r="I370" t="s">
        <v>440</v>
      </c>
    </row>
    <row r="371" spans="1:9" x14ac:dyDescent="0.35">
      <c r="A371" t="s">
        <v>2917</v>
      </c>
      <c r="B371" t="s">
        <v>2918</v>
      </c>
      <c r="C371" t="s">
        <v>2120</v>
      </c>
      <c r="D371" t="s">
        <v>91</v>
      </c>
      <c r="E371" t="s">
        <v>2919</v>
      </c>
      <c r="F371" t="s">
        <v>2920</v>
      </c>
      <c r="G371" t="s">
        <v>2921</v>
      </c>
      <c r="H371" t="s">
        <v>2922</v>
      </c>
      <c r="I371" t="s">
        <v>2923</v>
      </c>
    </row>
    <row r="372" spans="1:9" x14ac:dyDescent="0.35">
      <c r="A372" t="s">
        <v>2924</v>
      </c>
      <c r="B372" t="s">
        <v>2925</v>
      </c>
      <c r="C372" t="s">
        <v>2926</v>
      </c>
      <c r="D372" t="s">
        <v>1105</v>
      </c>
      <c r="E372" t="s">
        <v>2927</v>
      </c>
      <c r="F372" t="s">
        <v>2928</v>
      </c>
      <c r="G372" t="s">
        <v>2929</v>
      </c>
      <c r="H372" t="s">
        <v>2930</v>
      </c>
      <c r="I372" t="s">
        <v>2931</v>
      </c>
    </row>
    <row r="373" spans="1:9" x14ac:dyDescent="0.35">
      <c r="A373" t="s">
        <v>2932</v>
      </c>
      <c r="B373" t="s">
        <v>2933</v>
      </c>
      <c r="C373" t="s">
        <v>2934</v>
      </c>
      <c r="D373" t="s">
        <v>91</v>
      </c>
      <c r="E373" t="s">
        <v>2935</v>
      </c>
      <c r="F373" t="s">
        <v>2936</v>
      </c>
      <c r="G373" t="s">
        <v>2937</v>
      </c>
      <c r="H373" t="s">
        <v>2938</v>
      </c>
      <c r="I373" t="s">
        <v>418</v>
      </c>
    </row>
    <row r="374" spans="1:9" x14ac:dyDescent="0.35">
      <c r="A374" t="s">
        <v>2939</v>
      </c>
      <c r="B374" t="s">
        <v>2940</v>
      </c>
      <c r="C374" t="s">
        <v>2941</v>
      </c>
      <c r="D374" t="s">
        <v>91</v>
      </c>
      <c r="E374" t="s">
        <v>2942</v>
      </c>
      <c r="F374" t="s">
        <v>2943</v>
      </c>
      <c r="G374" t="s">
        <v>2944</v>
      </c>
      <c r="H374" t="s">
        <v>2945</v>
      </c>
      <c r="I374" t="s">
        <v>2031</v>
      </c>
    </row>
    <row r="375" spans="1:9" x14ac:dyDescent="0.35">
      <c r="A375" t="s">
        <v>2946</v>
      </c>
      <c r="B375" t="s">
        <v>883</v>
      </c>
      <c r="C375" t="s">
        <v>2947</v>
      </c>
      <c r="D375" t="s">
        <v>344</v>
      </c>
      <c r="E375" t="s">
        <v>2948</v>
      </c>
      <c r="F375" t="s">
        <v>2949</v>
      </c>
      <c r="G375" t="s">
        <v>2950</v>
      </c>
      <c r="H375" t="s">
        <v>2951</v>
      </c>
      <c r="I375" t="s">
        <v>2952</v>
      </c>
    </row>
    <row r="376" spans="1:9" x14ac:dyDescent="0.35">
      <c r="A376" t="s">
        <v>2953</v>
      </c>
      <c r="B376" t="s">
        <v>2954</v>
      </c>
      <c r="C376" t="s">
        <v>1904</v>
      </c>
      <c r="D376" t="s">
        <v>2955</v>
      </c>
      <c r="E376" t="s">
        <v>2956</v>
      </c>
      <c r="F376" t="s">
        <v>2957</v>
      </c>
      <c r="G376" t="s">
        <v>2958</v>
      </c>
      <c r="H376" t="s">
        <v>2959</v>
      </c>
      <c r="I376" t="s">
        <v>2960</v>
      </c>
    </row>
    <row r="377" spans="1:9" x14ac:dyDescent="0.35">
      <c r="A377" t="s">
        <v>2313</v>
      </c>
      <c r="B377" t="s">
        <v>1066</v>
      </c>
      <c r="C377" t="s">
        <v>2315</v>
      </c>
      <c r="D377" t="s">
        <v>91</v>
      </c>
      <c r="E377" t="s">
        <v>2961</v>
      </c>
      <c r="F377" t="s">
        <v>2962</v>
      </c>
      <c r="G377" t="s">
        <v>2318</v>
      </c>
      <c r="H377" t="s">
        <v>2319</v>
      </c>
      <c r="I377" t="s">
        <v>2320</v>
      </c>
    </row>
    <row r="378" spans="1:9" x14ac:dyDescent="0.35">
      <c r="A378" t="s">
        <v>2963</v>
      </c>
      <c r="B378" t="s">
        <v>348</v>
      </c>
      <c r="C378" t="s">
        <v>2964</v>
      </c>
      <c r="D378" t="s">
        <v>56</v>
      </c>
      <c r="E378" t="s">
        <v>2965</v>
      </c>
      <c r="F378" t="s">
        <v>2966</v>
      </c>
      <c r="G378" t="s">
        <v>2967</v>
      </c>
      <c r="H378" t="s">
        <v>2968</v>
      </c>
      <c r="I378" t="s">
        <v>2969</v>
      </c>
    </row>
    <row r="379" spans="1:9" x14ac:dyDescent="0.35">
      <c r="A379" t="s">
        <v>2970</v>
      </c>
      <c r="B379" t="s">
        <v>1473</v>
      </c>
      <c r="C379" t="s">
        <v>1377</v>
      </c>
      <c r="D379" t="s">
        <v>84</v>
      </c>
      <c r="E379" t="s">
        <v>2971</v>
      </c>
      <c r="F379" t="s">
        <v>2972</v>
      </c>
      <c r="G379" t="s">
        <v>2973</v>
      </c>
      <c r="H379" t="s">
        <v>2974</v>
      </c>
      <c r="I379" t="s">
        <v>2975</v>
      </c>
    </row>
    <row r="380" spans="1:9" x14ac:dyDescent="0.35">
      <c r="A380" t="s">
        <v>2976</v>
      </c>
      <c r="B380" t="s">
        <v>2977</v>
      </c>
      <c r="C380" t="s">
        <v>2978</v>
      </c>
      <c r="D380" t="s">
        <v>91</v>
      </c>
      <c r="E380" t="s">
        <v>2979</v>
      </c>
      <c r="F380" t="s">
        <v>2980</v>
      </c>
      <c r="G380" t="s">
        <v>2981</v>
      </c>
      <c r="H380" t="s">
        <v>2982</v>
      </c>
      <c r="I380" t="s">
        <v>2983</v>
      </c>
    </row>
    <row r="381" spans="1:9" x14ac:dyDescent="0.35">
      <c r="A381" t="s">
        <v>2984</v>
      </c>
      <c r="B381" t="s">
        <v>2985</v>
      </c>
      <c r="C381" t="s">
        <v>905</v>
      </c>
      <c r="D381" t="s">
        <v>294</v>
      </c>
      <c r="F381" t="s">
        <v>2986</v>
      </c>
      <c r="G381" t="s">
        <v>2987</v>
      </c>
      <c r="H381" t="s">
        <v>2988</v>
      </c>
      <c r="I381" t="s">
        <v>2989</v>
      </c>
    </row>
    <row r="382" spans="1:9" x14ac:dyDescent="0.35">
      <c r="A382" t="s">
        <v>2990</v>
      </c>
      <c r="B382" t="s">
        <v>2991</v>
      </c>
      <c r="C382" t="s">
        <v>2992</v>
      </c>
      <c r="D382" t="s">
        <v>56</v>
      </c>
      <c r="E382" t="s">
        <v>2993</v>
      </c>
      <c r="F382" t="s">
        <v>2994</v>
      </c>
      <c r="G382" t="s">
        <v>2995</v>
      </c>
      <c r="H382" t="s">
        <v>2996</v>
      </c>
      <c r="I382" t="s">
        <v>2997</v>
      </c>
    </row>
    <row r="383" spans="1:9" x14ac:dyDescent="0.35">
      <c r="A383" t="s">
        <v>2998</v>
      </c>
      <c r="B383" t="s">
        <v>705</v>
      </c>
      <c r="C383" t="s">
        <v>2999</v>
      </c>
      <c r="D383" t="s">
        <v>91</v>
      </c>
      <c r="E383" t="s">
        <v>3000</v>
      </c>
      <c r="F383" t="s">
        <v>3001</v>
      </c>
      <c r="G383" t="s">
        <v>3002</v>
      </c>
      <c r="H383" t="s">
        <v>3003</v>
      </c>
      <c r="I383" t="s">
        <v>3004</v>
      </c>
    </row>
    <row r="384" spans="1:9" x14ac:dyDescent="0.35">
      <c r="A384" t="s">
        <v>3005</v>
      </c>
      <c r="B384" t="s">
        <v>3006</v>
      </c>
      <c r="C384" t="s">
        <v>3007</v>
      </c>
      <c r="D384" t="s">
        <v>91</v>
      </c>
      <c r="E384" t="s">
        <v>3008</v>
      </c>
      <c r="F384" t="s">
        <v>3009</v>
      </c>
      <c r="G384" t="s">
        <v>3010</v>
      </c>
      <c r="H384" t="s">
        <v>3011</v>
      </c>
      <c r="I384" t="s">
        <v>3012</v>
      </c>
    </row>
    <row r="385" spans="1:9" x14ac:dyDescent="0.35">
      <c r="A385" t="s">
        <v>3013</v>
      </c>
      <c r="B385" t="s">
        <v>979</v>
      </c>
      <c r="C385" t="s">
        <v>3014</v>
      </c>
      <c r="D385" t="s">
        <v>91</v>
      </c>
      <c r="E385" t="s">
        <v>3015</v>
      </c>
      <c r="F385" t="s">
        <v>3016</v>
      </c>
      <c r="G385" t="s">
        <v>3017</v>
      </c>
      <c r="H385" t="s">
        <v>3018</v>
      </c>
      <c r="I385" t="s">
        <v>3019</v>
      </c>
    </row>
    <row r="386" spans="1:9" x14ac:dyDescent="0.35">
      <c r="A386" t="s">
        <v>3020</v>
      </c>
      <c r="B386" t="s">
        <v>234</v>
      </c>
      <c r="C386" t="s">
        <v>3021</v>
      </c>
      <c r="D386" t="s">
        <v>91</v>
      </c>
      <c r="E386" t="s">
        <v>3022</v>
      </c>
      <c r="F386" t="s">
        <v>3023</v>
      </c>
      <c r="G386" t="s">
        <v>3024</v>
      </c>
      <c r="H386" t="s">
        <v>3025</v>
      </c>
      <c r="I386" t="s">
        <v>3026</v>
      </c>
    </row>
    <row r="387" spans="1:9" x14ac:dyDescent="0.35">
      <c r="A387" t="s">
        <v>3027</v>
      </c>
      <c r="B387" t="s">
        <v>1675</v>
      </c>
      <c r="C387" t="s">
        <v>3028</v>
      </c>
      <c r="D387" t="s">
        <v>91</v>
      </c>
      <c r="E387" t="s">
        <v>3029</v>
      </c>
      <c r="F387" t="s">
        <v>3030</v>
      </c>
      <c r="G387" t="s">
        <v>3031</v>
      </c>
      <c r="H387" t="s">
        <v>3032</v>
      </c>
      <c r="I387" t="s">
        <v>3033</v>
      </c>
    </row>
    <row r="388" spans="1:9" x14ac:dyDescent="0.35">
      <c r="A388" t="s">
        <v>3034</v>
      </c>
      <c r="B388" t="s">
        <v>3035</v>
      </c>
      <c r="C388" t="s">
        <v>3036</v>
      </c>
      <c r="D388" t="s">
        <v>2148</v>
      </c>
      <c r="F388" t="s">
        <v>3037</v>
      </c>
      <c r="G388" t="s">
        <v>3038</v>
      </c>
      <c r="H388" t="s">
        <v>3039</v>
      </c>
      <c r="I388" t="s">
        <v>3040</v>
      </c>
    </row>
    <row r="389" spans="1:9" x14ac:dyDescent="0.35">
      <c r="A389" t="s">
        <v>3041</v>
      </c>
      <c r="B389" t="s">
        <v>753</v>
      </c>
      <c r="C389" t="s">
        <v>3042</v>
      </c>
      <c r="D389" t="s">
        <v>56</v>
      </c>
      <c r="E389" t="s">
        <v>3043</v>
      </c>
      <c r="F389" t="s">
        <v>3044</v>
      </c>
      <c r="G389" t="s">
        <v>3045</v>
      </c>
      <c r="H389" t="s">
        <v>3046</v>
      </c>
      <c r="I389" t="s">
        <v>3047</v>
      </c>
    </row>
    <row r="390" spans="1:9" x14ac:dyDescent="0.35">
      <c r="A390" t="s">
        <v>3048</v>
      </c>
      <c r="B390" t="s">
        <v>3049</v>
      </c>
      <c r="C390" t="s">
        <v>3050</v>
      </c>
      <c r="D390" t="s">
        <v>77</v>
      </c>
      <c r="E390" t="s">
        <v>3051</v>
      </c>
      <c r="F390" t="s">
        <v>3052</v>
      </c>
      <c r="G390" t="s">
        <v>3053</v>
      </c>
      <c r="H390" t="s">
        <v>3054</v>
      </c>
      <c r="I390" t="s">
        <v>398</v>
      </c>
    </row>
    <row r="391" spans="1:9" x14ac:dyDescent="0.35">
      <c r="A391" t="s">
        <v>3055</v>
      </c>
      <c r="B391" t="s">
        <v>3056</v>
      </c>
      <c r="C391" t="s">
        <v>3057</v>
      </c>
      <c r="D391" t="s">
        <v>77</v>
      </c>
      <c r="F391" t="s">
        <v>3058</v>
      </c>
      <c r="G391" t="s">
        <v>3059</v>
      </c>
      <c r="H391" t="s">
        <v>3060</v>
      </c>
      <c r="I391" t="s">
        <v>3061</v>
      </c>
    </row>
    <row r="392" spans="1:9" x14ac:dyDescent="0.35">
      <c r="A392" t="s">
        <v>3062</v>
      </c>
      <c r="B392" t="s">
        <v>304</v>
      </c>
      <c r="C392" t="s">
        <v>3063</v>
      </c>
      <c r="D392" t="s">
        <v>91</v>
      </c>
      <c r="E392" t="s">
        <v>3064</v>
      </c>
      <c r="F392" t="s">
        <v>3065</v>
      </c>
      <c r="G392" t="s">
        <v>3066</v>
      </c>
      <c r="H392" t="s">
        <v>3067</v>
      </c>
      <c r="I392" t="s">
        <v>367</v>
      </c>
    </row>
    <row r="393" spans="1:9" x14ac:dyDescent="0.35">
      <c r="A393" t="s">
        <v>3068</v>
      </c>
      <c r="B393" t="s">
        <v>3069</v>
      </c>
      <c r="C393" t="s">
        <v>3070</v>
      </c>
      <c r="D393" t="s">
        <v>1230</v>
      </c>
      <c r="E393" t="s">
        <v>3071</v>
      </c>
      <c r="F393" t="s">
        <v>3072</v>
      </c>
      <c r="G393" t="s">
        <v>3073</v>
      </c>
      <c r="H393" t="s">
        <v>3074</v>
      </c>
      <c r="I393" t="s">
        <v>3075</v>
      </c>
    </row>
    <row r="394" spans="1:9" x14ac:dyDescent="0.35">
      <c r="A394" t="s">
        <v>3076</v>
      </c>
      <c r="B394" t="s">
        <v>2300</v>
      </c>
      <c r="C394" t="s">
        <v>1097</v>
      </c>
      <c r="D394" t="s">
        <v>56</v>
      </c>
      <c r="E394" t="s">
        <v>3077</v>
      </c>
      <c r="F394" t="s">
        <v>3078</v>
      </c>
      <c r="G394" t="s">
        <v>3079</v>
      </c>
      <c r="H394" t="s">
        <v>3080</v>
      </c>
      <c r="I394" t="s">
        <v>3081</v>
      </c>
    </row>
    <row r="395" spans="1:9" x14ac:dyDescent="0.35">
      <c r="A395" t="s">
        <v>1964</v>
      </c>
      <c r="B395" t="s">
        <v>3082</v>
      </c>
      <c r="C395" t="s">
        <v>208</v>
      </c>
      <c r="D395" t="s">
        <v>91</v>
      </c>
      <c r="E395" t="s">
        <v>3083</v>
      </c>
      <c r="F395" t="s">
        <v>3084</v>
      </c>
      <c r="G395" t="s">
        <v>1968</v>
      </c>
      <c r="H395" t="s">
        <v>1969</v>
      </c>
    </row>
    <row r="396" spans="1:9" x14ac:dyDescent="0.35">
      <c r="A396" t="s">
        <v>3085</v>
      </c>
      <c r="B396" t="s">
        <v>3086</v>
      </c>
      <c r="C396" t="s">
        <v>3087</v>
      </c>
      <c r="D396" t="s">
        <v>1033</v>
      </c>
      <c r="F396" t="s">
        <v>3088</v>
      </c>
      <c r="G396" t="s">
        <v>3089</v>
      </c>
      <c r="H396" t="s">
        <v>3090</v>
      </c>
      <c r="I396" t="s">
        <v>3091</v>
      </c>
    </row>
    <row r="397" spans="1:9" x14ac:dyDescent="0.35">
      <c r="A397" t="s">
        <v>3092</v>
      </c>
      <c r="B397" t="s">
        <v>194</v>
      </c>
      <c r="C397" t="s">
        <v>3093</v>
      </c>
      <c r="D397" t="s">
        <v>1230</v>
      </c>
      <c r="E397" t="s">
        <v>3094</v>
      </c>
      <c r="F397" t="s">
        <v>3095</v>
      </c>
      <c r="G397" t="s">
        <v>3096</v>
      </c>
      <c r="H397" t="s">
        <v>3097</v>
      </c>
      <c r="I397" t="s">
        <v>3098</v>
      </c>
    </row>
    <row r="398" spans="1:9" x14ac:dyDescent="0.35">
      <c r="A398" t="s">
        <v>10</v>
      </c>
      <c r="B398" t="s">
        <v>1259</v>
      </c>
      <c r="C398" t="s">
        <v>3099</v>
      </c>
      <c r="D398" t="s">
        <v>91</v>
      </c>
      <c r="E398" t="s">
        <v>3100</v>
      </c>
      <c r="F398" t="s">
        <v>3101</v>
      </c>
      <c r="G398" t="s">
        <v>3102</v>
      </c>
      <c r="H398" t="s">
        <v>3103</v>
      </c>
      <c r="I398" t="s">
        <v>3104</v>
      </c>
    </row>
    <row r="399" spans="1:9" x14ac:dyDescent="0.35">
      <c r="A399" t="s">
        <v>3105</v>
      </c>
      <c r="B399" t="s">
        <v>3106</v>
      </c>
      <c r="C399" t="s">
        <v>3107</v>
      </c>
      <c r="D399" t="s">
        <v>1945</v>
      </c>
      <c r="F399" t="s">
        <v>3108</v>
      </c>
      <c r="G399" t="s">
        <v>3109</v>
      </c>
      <c r="H399" t="s">
        <v>3110</v>
      </c>
      <c r="I399" t="s">
        <v>3111</v>
      </c>
    </row>
    <row r="400" spans="1:9" x14ac:dyDescent="0.35">
      <c r="A400" t="s">
        <v>3112</v>
      </c>
      <c r="B400" t="s">
        <v>263</v>
      </c>
      <c r="C400" t="s">
        <v>3113</v>
      </c>
      <c r="D400" t="s">
        <v>142</v>
      </c>
      <c r="E400" t="s">
        <v>3114</v>
      </c>
      <c r="F400" t="s">
        <v>3115</v>
      </c>
      <c r="G400" t="s">
        <v>3116</v>
      </c>
      <c r="H400" t="s">
        <v>3117</v>
      </c>
      <c r="I400" t="s">
        <v>888</v>
      </c>
    </row>
    <row r="401" spans="1:9" x14ac:dyDescent="0.35">
      <c r="A401" t="s">
        <v>3118</v>
      </c>
      <c r="B401" t="s">
        <v>3119</v>
      </c>
      <c r="C401" t="s">
        <v>3120</v>
      </c>
      <c r="D401" t="s">
        <v>2914</v>
      </c>
      <c r="E401" t="s">
        <v>3121</v>
      </c>
      <c r="F401" t="s">
        <v>3122</v>
      </c>
      <c r="G401" t="s">
        <v>3123</v>
      </c>
      <c r="H401" t="s">
        <v>3124</v>
      </c>
      <c r="I401" t="s">
        <v>3125</v>
      </c>
    </row>
    <row r="402" spans="1:9" x14ac:dyDescent="0.35">
      <c r="A402" t="s">
        <v>433</v>
      </c>
      <c r="B402" t="s">
        <v>1009</v>
      </c>
      <c r="C402" t="s">
        <v>3126</v>
      </c>
      <c r="D402" t="s">
        <v>91</v>
      </c>
      <c r="E402" t="s">
        <v>3127</v>
      </c>
      <c r="F402" t="s">
        <v>3128</v>
      </c>
      <c r="G402" t="s">
        <v>309</v>
      </c>
      <c r="H402" t="s">
        <v>310</v>
      </c>
      <c r="I402" t="s">
        <v>434</v>
      </c>
    </row>
    <row r="403" spans="1:9" x14ac:dyDescent="0.35">
      <c r="A403" t="s">
        <v>1386</v>
      </c>
      <c r="B403" t="s">
        <v>194</v>
      </c>
      <c r="C403" t="s">
        <v>3129</v>
      </c>
      <c r="D403" t="s">
        <v>91</v>
      </c>
      <c r="E403" t="s">
        <v>3130</v>
      </c>
      <c r="F403" t="s">
        <v>3131</v>
      </c>
      <c r="G403" t="s">
        <v>1391</v>
      </c>
      <c r="H403" t="s">
        <v>1392</v>
      </c>
      <c r="I403" t="s">
        <v>1393</v>
      </c>
    </row>
    <row r="404" spans="1:9" x14ac:dyDescent="0.35">
      <c r="A404" t="s">
        <v>3132</v>
      </c>
      <c r="B404" t="s">
        <v>115</v>
      </c>
      <c r="C404" t="s">
        <v>3133</v>
      </c>
      <c r="D404" t="s">
        <v>1513</v>
      </c>
      <c r="E404" t="s">
        <v>3134</v>
      </c>
      <c r="F404" t="s">
        <v>3135</v>
      </c>
      <c r="G404" t="s">
        <v>3136</v>
      </c>
      <c r="H404" t="s">
        <v>3137</v>
      </c>
      <c r="I404" t="s">
        <v>3138</v>
      </c>
    </row>
    <row r="405" spans="1:9" x14ac:dyDescent="0.35">
      <c r="A405" t="s">
        <v>3139</v>
      </c>
      <c r="B405" t="s">
        <v>3140</v>
      </c>
      <c r="C405" t="s">
        <v>2323</v>
      </c>
      <c r="D405" t="s">
        <v>77</v>
      </c>
      <c r="E405" t="s">
        <v>3141</v>
      </c>
      <c r="F405" t="s">
        <v>3142</v>
      </c>
      <c r="G405" t="s">
        <v>3143</v>
      </c>
      <c r="H405" t="s">
        <v>3144</v>
      </c>
      <c r="I405" t="s">
        <v>3145</v>
      </c>
    </row>
    <row r="406" spans="1:9" x14ac:dyDescent="0.35">
      <c r="A406" t="s">
        <v>447</v>
      </c>
      <c r="B406" t="s">
        <v>2233</v>
      </c>
      <c r="C406" t="s">
        <v>3146</v>
      </c>
      <c r="D406" t="s">
        <v>98</v>
      </c>
      <c r="E406" t="s">
        <v>3147</v>
      </c>
      <c r="F406" t="s">
        <v>3148</v>
      </c>
      <c r="G406" t="s">
        <v>352</v>
      </c>
      <c r="H406" t="s">
        <v>353</v>
      </c>
      <c r="I406" t="s">
        <v>448</v>
      </c>
    </row>
    <row r="407" spans="1:9" x14ac:dyDescent="0.35">
      <c r="A407" t="s">
        <v>413</v>
      </c>
      <c r="B407" t="s">
        <v>3149</v>
      </c>
      <c r="C407" t="s">
        <v>3150</v>
      </c>
      <c r="D407" t="s">
        <v>3151</v>
      </c>
      <c r="F407" t="s">
        <v>3152</v>
      </c>
      <c r="G407" t="s">
        <v>244</v>
      </c>
      <c r="H407" t="s">
        <v>245</v>
      </c>
      <c r="I407" t="s">
        <v>414</v>
      </c>
    </row>
    <row r="408" spans="1:9" x14ac:dyDescent="0.35">
      <c r="A408" t="s">
        <v>3153</v>
      </c>
      <c r="B408" t="s">
        <v>2882</v>
      </c>
      <c r="C408" t="s">
        <v>3154</v>
      </c>
      <c r="D408" t="s">
        <v>91</v>
      </c>
      <c r="E408" t="s">
        <v>3155</v>
      </c>
      <c r="F408" t="s">
        <v>3156</v>
      </c>
      <c r="G408" t="s">
        <v>3157</v>
      </c>
      <c r="H408" t="s">
        <v>3158</v>
      </c>
      <c r="I408" t="s">
        <v>3159</v>
      </c>
    </row>
    <row r="409" spans="1:9" x14ac:dyDescent="0.35">
      <c r="A409" t="s">
        <v>3160</v>
      </c>
      <c r="B409" t="s">
        <v>1574</v>
      </c>
      <c r="C409" t="s">
        <v>1557</v>
      </c>
      <c r="D409" t="s">
        <v>3161</v>
      </c>
      <c r="E409" t="s">
        <v>3162</v>
      </c>
      <c r="F409" t="s">
        <v>3163</v>
      </c>
      <c r="G409" t="s">
        <v>3164</v>
      </c>
      <c r="H409" t="s">
        <v>3165</v>
      </c>
      <c r="I409" t="s">
        <v>3166</v>
      </c>
    </row>
    <row r="410" spans="1:9" x14ac:dyDescent="0.35">
      <c r="A410" t="s">
        <v>3167</v>
      </c>
      <c r="B410" t="s">
        <v>1899</v>
      </c>
      <c r="C410" t="s">
        <v>1185</v>
      </c>
      <c r="D410" t="s">
        <v>70</v>
      </c>
      <c r="E410" t="s">
        <v>3168</v>
      </c>
      <c r="F410" t="s">
        <v>3169</v>
      </c>
      <c r="G410" t="s">
        <v>3170</v>
      </c>
      <c r="H410" t="s">
        <v>3171</v>
      </c>
      <c r="I410" t="s">
        <v>3172</v>
      </c>
    </row>
    <row r="411" spans="1:9" x14ac:dyDescent="0.35">
      <c r="A411" t="s">
        <v>3173</v>
      </c>
      <c r="B411" t="s">
        <v>3174</v>
      </c>
      <c r="C411" t="s">
        <v>3175</v>
      </c>
      <c r="D411" t="s">
        <v>854</v>
      </c>
      <c r="F411" t="s">
        <v>3176</v>
      </c>
      <c r="G411" t="s">
        <v>3177</v>
      </c>
      <c r="H411" t="s">
        <v>3178</v>
      </c>
      <c r="I411" t="s">
        <v>3179</v>
      </c>
    </row>
    <row r="412" spans="1:9" x14ac:dyDescent="0.35">
      <c r="A412" t="s">
        <v>428</v>
      </c>
      <c r="B412" t="s">
        <v>867</v>
      </c>
      <c r="C412" t="s">
        <v>2438</v>
      </c>
      <c r="D412" t="s">
        <v>3180</v>
      </c>
      <c r="F412" t="s">
        <v>3181</v>
      </c>
      <c r="G412" t="s">
        <v>290</v>
      </c>
      <c r="H412" t="s">
        <v>291</v>
      </c>
      <c r="I412" t="s">
        <v>429</v>
      </c>
    </row>
    <row r="413" spans="1:9" x14ac:dyDescent="0.35">
      <c r="A413" t="s">
        <v>3182</v>
      </c>
      <c r="B413" t="s">
        <v>194</v>
      </c>
      <c r="C413" t="s">
        <v>3183</v>
      </c>
      <c r="D413" t="s">
        <v>1587</v>
      </c>
      <c r="E413" t="s">
        <v>3184</v>
      </c>
      <c r="F413" t="s">
        <v>3185</v>
      </c>
      <c r="G413" t="s">
        <v>3186</v>
      </c>
      <c r="H413" t="s">
        <v>3187</v>
      </c>
      <c r="I413" t="s">
        <v>3188</v>
      </c>
    </row>
    <row r="414" spans="1:9" x14ac:dyDescent="0.35">
      <c r="A414" t="s">
        <v>2552</v>
      </c>
      <c r="B414" t="s">
        <v>2051</v>
      </c>
      <c r="C414" t="s">
        <v>2752</v>
      </c>
      <c r="D414" t="s">
        <v>56</v>
      </c>
      <c r="E414" t="s">
        <v>3189</v>
      </c>
      <c r="F414" t="s">
        <v>3190</v>
      </c>
      <c r="G414" t="s">
        <v>2556</v>
      </c>
      <c r="H414" t="s">
        <v>2557</v>
      </c>
      <c r="I414" t="s">
        <v>2558</v>
      </c>
    </row>
    <row r="415" spans="1:9" x14ac:dyDescent="0.35">
      <c r="A415" t="s">
        <v>1585</v>
      </c>
      <c r="B415" t="s">
        <v>3191</v>
      </c>
      <c r="C415" t="s">
        <v>1097</v>
      </c>
      <c r="D415" t="s">
        <v>91</v>
      </c>
      <c r="F415" t="s">
        <v>3192</v>
      </c>
      <c r="G415" t="s">
        <v>1589</v>
      </c>
      <c r="H415" t="s">
        <v>1590</v>
      </c>
      <c r="I415" t="s">
        <v>1591</v>
      </c>
    </row>
    <row r="416" spans="1:9" x14ac:dyDescent="0.35">
      <c r="A416" t="s">
        <v>3193</v>
      </c>
      <c r="B416" t="s">
        <v>269</v>
      </c>
      <c r="C416" t="s">
        <v>62</v>
      </c>
      <c r="D416" t="s">
        <v>91</v>
      </c>
      <c r="E416" t="s">
        <v>3194</v>
      </c>
      <c r="F416" t="s">
        <v>3195</v>
      </c>
      <c r="G416" t="s">
        <v>3196</v>
      </c>
      <c r="H416" t="s">
        <v>3197</v>
      </c>
      <c r="I416" t="s">
        <v>3198</v>
      </c>
    </row>
    <row r="417" spans="1:9" x14ac:dyDescent="0.35">
      <c r="A417" t="s">
        <v>3199</v>
      </c>
      <c r="B417" t="s">
        <v>348</v>
      </c>
      <c r="C417" t="s">
        <v>208</v>
      </c>
      <c r="D417" t="s">
        <v>3200</v>
      </c>
      <c r="E417" t="s">
        <v>3201</v>
      </c>
      <c r="F417" t="s">
        <v>3202</v>
      </c>
      <c r="G417" t="s">
        <v>3203</v>
      </c>
      <c r="H417" t="s">
        <v>3204</v>
      </c>
      <c r="I417" t="s">
        <v>3205</v>
      </c>
    </row>
    <row r="418" spans="1:9" x14ac:dyDescent="0.35">
      <c r="A418" t="s">
        <v>3206</v>
      </c>
      <c r="B418" t="s">
        <v>3207</v>
      </c>
      <c r="C418" t="s">
        <v>3208</v>
      </c>
      <c r="D418" t="s">
        <v>3209</v>
      </c>
      <c r="E418" t="s">
        <v>3210</v>
      </c>
      <c r="F418" t="s">
        <v>3211</v>
      </c>
      <c r="G418" t="s">
        <v>3212</v>
      </c>
      <c r="H418" t="s">
        <v>3213</v>
      </c>
      <c r="I418" t="s">
        <v>3214</v>
      </c>
    </row>
    <row r="419" spans="1:9" x14ac:dyDescent="0.35">
      <c r="A419" t="s">
        <v>3215</v>
      </c>
      <c r="B419" t="s">
        <v>3216</v>
      </c>
      <c r="C419" t="s">
        <v>1813</v>
      </c>
      <c r="D419" t="s">
        <v>3217</v>
      </c>
      <c r="E419" t="s">
        <v>3218</v>
      </c>
      <c r="F419" t="s">
        <v>3219</v>
      </c>
      <c r="G419" t="s">
        <v>3220</v>
      </c>
      <c r="H419" t="s">
        <v>3221</v>
      </c>
      <c r="I419" t="s">
        <v>3222</v>
      </c>
    </row>
    <row r="420" spans="1:9" x14ac:dyDescent="0.35">
      <c r="A420" t="s">
        <v>3223</v>
      </c>
      <c r="B420" t="s">
        <v>115</v>
      </c>
      <c r="C420" t="s">
        <v>3070</v>
      </c>
      <c r="D420" t="s">
        <v>3224</v>
      </c>
      <c r="E420" t="s">
        <v>3225</v>
      </c>
      <c r="F420" t="s">
        <v>3226</v>
      </c>
      <c r="G420" t="s">
        <v>3227</v>
      </c>
      <c r="H420" t="s">
        <v>3228</v>
      </c>
      <c r="I420" t="s">
        <v>3229</v>
      </c>
    </row>
    <row r="421" spans="1:9" x14ac:dyDescent="0.35">
      <c r="A421" t="s">
        <v>3230</v>
      </c>
      <c r="B421" t="s">
        <v>3231</v>
      </c>
      <c r="C421" t="s">
        <v>2208</v>
      </c>
      <c r="D421" t="s">
        <v>56</v>
      </c>
      <c r="F421" t="s">
        <v>3232</v>
      </c>
      <c r="G421" t="s">
        <v>3233</v>
      </c>
      <c r="H421" t="s">
        <v>3234</v>
      </c>
      <c r="I421" t="s">
        <v>418</v>
      </c>
    </row>
    <row r="422" spans="1:9" x14ac:dyDescent="0.35">
      <c r="A422" t="s">
        <v>3235</v>
      </c>
      <c r="B422" t="s">
        <v>753</v>
      </c>
      <c r="C422" t="s">
        <v>890</v>
      </c>
      <c r="D422" t="s">
        <v>91</v>
      </c>
      <c r="E422" t="s">
        <v>3236</v>
      </c>
      <c r="F422" t="s">
        <v>3237</v>
      </c>
      <c r="G422" t="s">
        <v>3238</v>
      </c>
      <c r="H422" t="s">
        <v>3239</v>
      </c>
      <c r="I422" t="s">
        <v>3240</v>
      </c>
    </row>
    <row r="423" spans="1:9" x14ac:dyDescent="0.35">
      <c r="A423" t="s">
        <v>3241</v>
      </c>
      <c r="B423" t="s">
        <v>3242</v>
      </c>
      <c r="C423" t="s">
        <v>3243</v>
      </c>
      <c r="D423" t="s">
        <v>3244</v>
      </c>
      <c r="E423" t="s">
        <v>3245</v>
      </c>
      <c r="F423" t="s">
        <v>3246</v>
      </c>
      <c r="G423" t="s">
        <v>3247</v>
      </c>
      <c r="H423" t="s">
        <v>3248</v>
      </c>
      <c r="I423" t="s">
        <v>3249</v>
      </c>
    </row>
    <row r="424" spans="1:9" x14ac:dyDescent="0.35">
      <c r="A424" t="s">
        <v>3112</v>
      </c>
      <c r="B424" t="s">
        <v>705</v>
      </c>
      <c r="C424" t="s">
        <v>3113</v>
      </c>
      <c r="D424" t="s">
        <v>56</v>
      </c>
      <c r="E424" t="s">
        <v>3250</v>
      </c>
      <c r="F424" t="s">
        <v>3251</v>
      </c>
      <c r="G424" t="s">
        <v>3116</v>
      </c>
      <c r="H424" t="s">
        <v>3117</v>
      </c>
      <c r="I424" t="s">
        <v>888</v>
      </c>
    </row>
    <row r="425" spans="1:9" x14ac:dyDescent="0.35">
      <c r="A425" t="s">
        <v>3252</v>
      </c>
      <c r="B425" t="s">
        <v>3253</v>
      </c>
      <c r="C425" t="s">
        <v>890</v>
      </c>
      <c r="D425" t="s">
        <v>63</v>
      </c>
      <c r="E425" t="s">
        <v>3254</v>
      </c>
      <c r="F425" t="s">
        <v>3255</v>
      </c>
      <c r="G425" t="s">
        <v>3256</v>
      </c>
      <c r="H425" t="s">
        <v>3257</v>
      </c>
      <c r="I425" t="s">
        <v>3258</v>
      </c>
    </row>
    <row r="426" spans="1:9" x14ac:dyDescent="0.35">
      <c r="A426" t="s">
        <v>3259</v>
      </c>
      <c r="B426" t="s">
        <v>3260</v>
      </c>
      <c r="C426" t="s">
        <v>3261</v>
      </c>
      <c r="D426" t="s">
        <v>91</v>
      </c>
      <c r="E426" t="s">
        <v>3262</v>
      </c>
      <c r="F426" t="s">
        <v>3263</v>
      </c>
      <c r="G426" t="s">
        <v>3264</v>
      </c>
      <c r="H426" t="s">
        <v>3265</v>
      </c>
      <c r="I426" t="s">
        <v>3266</v>
      </c>
    </row>
    <row r="427" spans="1:9" x14ac:dyDescent="0.35">
      <c r="A427" t="s">
        <v>3267</v>
      </c>
      <c r="B427" t="s">
        <v>121</v>
      </c>
      <c r="C427" t="s">
        <v>802</v>
      </c>
      <c r="D427" t="s">
        <v>70</v>
      </c>
      <c r="E427" t="s">
        <v>3268</v>
      </c>
      <c r="F427" t="s">
        <v>3269</v>
      </c>
      <c r="G427" t="s">
        <v>3270</v>
      </c>
      <c r="H427" t="s">
        <v>3271</v>
      </c>
      <c r="I427" t="s">
        <v>3272</v>
      </c>
    </row>
    <row r="428" spans="1:9" x14ac:dyDescent="0.35">
      <c r="A428" t="s">
        <v>3273</v>
      </c>
      <c r="B428" t="s">
        <v>3274</v>
      </c>
      <c r="C428" t="s">
        <v>3275</v>
      </c>
      <c r="D428" t="s">
        <v>56</v>
      </c>
      <c r="F428" t="s">
        <v>3276</v>
      </c>
      <c r="G428" t="s">
        <v>3277</v>
      </c>
      <c r="H428" t="s">
        <v>3278</v>
      </c>
      <c r="I428" t="s">
        <v>3279</v>
      </c>
    </row>
    <row r="429" spans="1:9" x14ac:dyDescent="0.35">
      <c r="A429" t="s">
        <v>3280</v>
      </c>
      <c r="B429" t="s">
        <v>3281</v>
      </c>
      <c r="C429" t="s">
        <v>3282</v>
      </c>
      <c r="D429" t="s">
        <v>3283</v>
      </c>
      <c r="E429" t="s">
        <v>3284</v>
      </c>
      <c r="F429" t="s">
        <v>3285</v>
      </c>
      <c r="G429" t="s">
        <v>3286</v>
      </c>
      <c r="H429" t="s">
        <v>3287</v>
      </c>
      <c r="I429" t="s">
        <v>398</v>
      </c>
    </row>
    <row r="430" spans="1:9" x14ac:dyDescent="0.35">
      <c r="A430" t="s">
        <v>3288</v>
      </c>
      <c r="B430" t="s">
        <v>3289</v>
      </c>
      <c r="C430" t="s">
        <v>3290</v>
      </c>
      <c r="D430" t="s">
        <v>91</v>
      </c>
      <c r="E430" t="s">
        <v>3291</v>
      </c>
      <c r="F430" t="s">
        <v>3292</v>
      </c>
      <c r="G430" t="s">
        <v>3293</v>
      </c>
      <c r="H430" t="s">
        <v>3294</v>
      </c>
      <c r="I430" t="s">
        <v>3295</v>
      </c>
    </row>
    <row r="431" spans="1:9" x14ac:dyDescent="0.35">
      <c r="A431" t="s">
        <v>1250</v>
      </c>
      <c r="B431" t="s">
        <v>3296</v>
      </c>
      <c r="C431" t="s">
        <v>3297</v>
      </c>
      <c r="D431" t="s">
        <v>91</v>
      </c>
      <c r="E431" t="s">
        <v>3298</v>
      </c>
      <c r="F431" t="s">
        <v>3299</v>
      </c>
      <c r="G431" t="s">
        <v>1255</v>
      </c>
      <c r="H431" t="s">
        <v>1256</v>
      </c>
      <c r="I431" t="s">
        <v>1257</v>
      </c>
    </row>
    <row r="432" spans="1:9" x14ac:dyDescent="0.35">
      <c r="A432" t="s">
        <v>3300</v>
      </c>
      <c r="B432" t="s">
        <v>115</v>
      </c>
      <c r="C432" t="s">
        <v>3301</v>
      </c>
      <c r="D432" t="s">
        <v>56</v>
      </c>
      <c r="E432" t="s">
        <v>3302</v>
      </c>
      <c r="F432" t="s">
        <v>3303</v>
      </c>
      <c r="G432" t="s">
        <v>3304</v>
      </c>
      <c r="H432" t="s">
        <v>3305</v>
      </c>
      <c r="I432" t="s">
        <v>3306</v>
      </c>
    </row>
    <row r="433" spans="1:9" x14ac:dyDescent="0.35">
      <c r="A433" t="s">
        <v>3307</v>
      </c>
      <c r="B433" t="s">
        <v>292</v>
      </c>
      <c r="C433" t="s">
        <v>3308</v>
      </c>
      <c r="D433" t="s">
        <v>3309</v>
      </c>
      <c r="E433" t="s">
        <v>3310</v>
      </c>
      <c r="F433" t="s">
        <v>3311</v>
      </c>
      <c r="G433" t="s">
        <v>3312</v>
      </c>
      <c r="H433" t="s">
        <v>3313</v>
      </c>
      <c r="I433" t="s">
        <v>3314</v>
      </c>
    </row>
    <row r="434" spans="1:9" x14ac:dyDescent="0.35">
      <c r="A434" t="s">
        <v>3315</v>
      </c>
      <c r="B434" t="s">
        <v>753</v>
      </c>
      <c r="C434" t="s">
        <v>3316</v>
      </c>
      <c r="D434" t="s">
        <v>3317</v>
      </c>
      <c r="E434" t="s">
        <v>3318</v>
      </c>
      <c r="F434" t="s">
        <v>3319</v>
      </c>
      <c r="G434" t="s">
        <v>3320</v>
      </c>
      <c r="H434" t="s">
        <v>3321</v>
      </c>
      <c r="I434" t="s">
        <v>3322</v>
      </c>
    </row>
    <row r="435" spans="1:9" x14ac:dyDescent="0.35">
      <c r="A435" t="s">
        <v>3323</v>
      </c>
      <c r="B435" t="s">
        <v>1971</v>
      </c>
      <c r="C435" t="s">
        <v>3324</v>
      </c>
      <c r="D435" t="s">
        <v>56</v>
      </c>
      <c r="E435" t="s">
        <v>3325</v>
      </c>
      <c r="F435" t="s">
        <v>3326</v>
      </c>
      <c r="G435" t="s">
        <v>3327</v>
      </c>
      <c r="H435" t="s">
        <v>3328</v>
      </c>
      <c r="I435" t="s">
        <v>3329</v>
      </c>
    </row>
    <row r="436" spans="1:9" x14ac:dyDescent="0.35">
      <c r="A436" t="s">
        <v>3330</v>
      </c>
      <c r="B436" t="s">
        <v>2300</v>
      </c>
      <c r="C436" t="s">
        <v>699</v>
      </c>
      <c r="D436" t="s">
        <v>77</v>
      </c>
      <c r="E436" t="s">
        <v>3331</v>
      </c>
      <c r="F436" t="s">
        <v>3332</v>
      </c>
      <c r="G436" t="s">
        <v>3333</v>
      </c>
      <c r="H436" t="s">
        <v>3334</v>
      </c>
      <c r="I436" t="s">
        <v>946</v>
      </c>
    </row>
    <row r="437" spans="1:9" x14ac:dyDescent="0.35">
      <c r="A437" t="s">
        <v>3335</v>
      </c>
      <c r="B437" t="s">
        <v>109</v>
      </c>
      <c r="C437" t="s">
        <v>3336</v>
      </c>
      <c r="D437" t="s">
        <v>91</v>
      </c>
      <c r="F437" t="s">
        <v>3337</v>
      </c>
      <c r="G437" t="s">
        <v>3338</v>
      </c>
      <c r="H437" t="s">
        <v>3339</v>
      </c>
      <c r="I437" t="s">
        <v>3340</v>
      </c>
    </row>
    <row r="438" spans="1:9" x14ac:dyDescent="0.35">
      <c r="A438" t="s">
        <v>2444</v>
      </c>
      <c r="B438" t="s">
        <v>875</v>
      </c>
      <c r="C438" t="s">
        <v>3341</v>
      </c>
      <c r="D438" t="s">
        <v>91</v>
      </c>
      <c r="E438" t="s">
        <v>3342</v>
      </c>
      <c r="F438" t="s">
        <v>3343</v>
      </c>
      <c r="G438" t="s">
        <v>2449</v>
      </c>
      <c r="H438" t="s">
        <v>2450</v>
      </c>
      <c r="I438" t="s">
        <v>2451</v>
      </c>
    </row>
    <row r="439" spans="1:9" x14ac:dyDescent="0.35">
      <c r="A439" t="s">
        <v>3344</v>
      </c>
      <c r="B439" t="s">
        <v>955</v>
      </c>
      <c r="C439" t="s">
        <v>3345</v>
      </c>
      <c r="D439" t="s">
        <v>91</v>
      </c>
      <c r="E439" t="s">
        <v>3346</v>
      </c>
      <c r="F439" t="s">
        <v>3347</v>
      </c>
      <c r="G439" t="s">
        <v>3348</v>
      </c>
      <c r="H439" t="s">
        <v>3349</v>
      </c>
      <c r="I439" t="s">
        <v>3350</v>
      </c>
    </row>
    <row r="440" spans="1:9" x14ac:dyDescent="0.35">
      <c r="A440" t="s">
        <v>3351</v>
      </c>
      <c r="B440" t="s">
        <v>785</v>
      </c>
      <c r="C440" t="s">
        <v>189</v>
      </c>
      <c r="D440" t="s">
        <v>91</v>
      </c>
      <c r="E440" t="s">
        <v>3352</v>
      </c>
      <c r="F440" t="s">
        <v>3353</v>
      </c>
      <c r="G440" t="s">
        <v>3354</v>
      </c>
      <c r="H440" t="s">
        <v>3355</v>
      </c>
      <c r="I440" t="s">
        <v>3356</v>
      </c>
    </row>
    <row r="441" spans="1:9" x14ac:dyDescent="0.35">
      <c r="A441" t="s">
        <v>3357</v>
      </c>
      <c r="B441" t="s">
        <v>317</v>
      </c>
      <c r="C441" t="s">
        <v>1958</v>
      </c>
      <c r="D441" t="s">
        <v>91</v>
      </c>
      <c r="E441" t="s">
        <v>3358</v>
      </c>
      <c r="F441" t="s">
        <v>3359</v>
      </c>
      <c r="G441" t="s">
        <v>3360</v>
      </c>
      <c r="H441" t="s">
        <v>3361</v>
      </c>
      <c r="I441" t="s">
        <v>3362</v>
      </c>
    </row>
    <row r="442" spans="1:9" x14ac:dyDescent="0.35">
      <c r="A442" t="s">
        <v>3363</v>
      </c>
      <c r="B442" t="s">
        <v>3364</v>
      </c>
      <c r="C442" t="s">
        <v>3365</v>
      </c>
      <c r="D442" t="s">
        <v>91</v>
      </c>
      <c r="E442" t="s">
        <v>3366</v>
      </c>
      <c r="F442" t="s">
        <v>3367</v>
      </c>
      <c r="G442" t="s">
        <v>3368</v>
      </c>
      <c r="H442" t="s">
        <v>3369</v>
      </c>
      <c r="I442" t="s">
        <v>3370</v>
      </c>
    </row>
    <row r="443" spans="1:9" x14ac:dyDescent="0.35">
      <c r="A443" t="s">
        <v>3371</v>
      </c>
      <c r="B443" t="s">
        <v>3372</v>
      </c>
      <c r="C443" t="s">
        <v>3373</v>
      </c>
      <c r="D443" t="s">
        <v>91</v>
      </c>
      <c r="E443" t="s">
        <v>3374</v>
      </c>
      <c r="F443" t="s">
        <v>3375</v>
      </c>
      <c r="G443" t="s">
        <v>3376</v>
      </c>
      <c r="H443" t="s">
        <v>3377</v>
      </c>
      <c r="I443" t="s">
        <v>3378</v>
      </c>
    </row>
    <row r="444" spans="1:9" x14ac:dyDescent="0.35">
      <c r="A444" t="s">
        <v>3379</v>
      </c>
      <c r="B444" t="s">
        <v>785</v>
      </c>
      <c r="C444" t="s">
        <v>3380</v>
      </c>
      <c r="D444" t="s">
        <v>3381</v>
      </c>
      <c r="E444" t="s">
        <v>3382</v>
      </c>
      <c r="F444" t="s">
        <v>3383</v>
      </c>
      <c r="G444" t="s">
        <v>3384</v>
      </c>
      <c r="H444" t="s">
        <v>3385</v>
      </c>
      <c r="I444" t="s">
        <v>3386</v>
      </c>
    </row>
    <row r="445" spans="1:9" x14ac:dyDescent="0.35">
      <c r="A445" t="s">
        <v>3387</v>
      </c>
      <c r="B445" t="s">
        <v>3388</v>
      </c>
      <c r="C445" t="s">
        <v>3389</v>
      </c>
      <c r="D445" t="s">
        <v>91</v>
      </c>
      <c r="E445" t="s">
        <v>3390</v>
      </c>
      <c r="F445" t="s">
        <v>3391</v>
      </c>
      <c r="G445" t="s">
        <v>3392</v>
      </c>
      <c r="H445" t="s">
        <v>3393</v>
      </c>
      <c r="I445" t="s">
        <v>2031</v>
      </c>
    </row>
    <row r="446" spans="1:9" x14ac:dyDescent="0.35">
      <c r="A446" t="s">
        <v>3394</v>
      </c>
      <c r="B446" t="s">
        <v>3395</v>
      </c>
      <c r="C446" t="s">
        <v>3396</v>
      </c>
      <c r="D446" t="s">
        <v>91</v>
      </c>
      <c r="F446" t="s">
        <v>3397</v>
      </c>
      <c r="G446" t="s">
        <v>3398</v>
      </c>
      <c r="H446" t="s">
        <v>3399</v>
      </c>
      <c r="I446" t="s">
        <v>3400</v>
      </c>
    </row>
    <row r="447" spans="1:9" x14ac:dyDescent="0.35">
      <c r="A447" t="s">
        <v>1419</v>
      </c>
      <c r="B447" t="s">
        <v>3401</v>
      </c>
      <c r="C447" t="s">
        <v>241</v>
      </c>
      <c r="D447" t="s">
        <v>1422</v>
      </c>
      <c r="E447" t="s">
        <v>3402</v>
      </c>
      <c r="F447" t="s">
        <v>3403</v>
      </c>
      <c r="G447" t="s">
        <v>1425</v>
      </c>
      <c r="H447" t="s">
        <v>1426</v>
      </c>
      <c r="I447" t="s">
        <v>1427</v>
      </c>
    </row>
    <row r="448" spans="1:9" x14ac:dyDescent="0.35">
      <c r="A448" t="s">
        <v>3404</v>
      </c>
      <c r="B448" t="s">
        <v>257</v>
      </c>
      <c r="C448" t="s">
        <v>3405</v>
      </c>
      <c r="D448" t="s">
        <v>91</v>
      </c>
      <c r="E448" t="s">
        <v>3406</v>
      </c>
      <c r="F448" t="s">
        <v>3407</v>
      </c>
      <c r="G448" t="s">
        <v>3408</v>
      </c>
      <c r="H448" t="s">
        <v>3409</v>
      </c>
      <c r="I448" t="s">
        <v>3410</v>
      </c>
    </row>
    <row r="449" spans="1:9" x14ac:dyDescent="0.35">
      <c r="A449" t="s">
        <v>3411</v>
      </c>
      <c r="B449" t="s">
        <v>3412</v>
      </c>
      <c r="C449" t="s">
        <v>3413</v>
      </c>
      <c r="D449" t="s">
        <v>91</v>
      </c>
      <c r="F449" t="s">
        <v>3414</v>
      </c>
      <c r="G449" t="s">
        <v>3415</v>
      </c>
      <c r="H449" t="s">
        <v>3416</v>
      </c>
      <c r="I449" t="s">
        <v>3417</v>
      </c>
    </row>
    <row r="450" spans="1:9" x14ac:dyDescent="0.35">
      <c r="A450" t="s">
        <v>3418</v>
      </c>
      <c r="B450" t="s">
        <v>994</v>
      </c>
      <c r="C450" t="s">
        <v>3419</v>
      </c>
      <c r="D450" t="s">
        <v>91</v>
      </c>
      <c r="F450" t="s">
        <v>3420</v>
      </c>
      <c r="G450" t="s">
        <v>3421</v>
      </c>
      <c r="H450" t="s">
        <v>3422</v>
      </c>
      <c r="I450" t="s">
        <v>3423</v>
      </c>
    </row>
    <row r="451" spans="1:9" x14ac:dyDescent="0.35">
      <c r="A451" t="s">
        <v>3424</v>
      </c>
      <c r="B451" t="s">
        <v>1103</v>
      </c>
      <c r="C451" t="s">
        <v>208</v>
      </c>
      <c r="D451" t="s">
        <v>91</v>
      </c>
      <c r="E451" t="s">
        <v>3425</v>
      </c>
      <c r="F451" t="s">
        <v>3426</v>
      </c>
      <c r="G451" t="s">
        <v>3427</v>
      </c>
      <c r="H451" t="s">
        <v>3428</v>
      </c>
      <c r="I451" t="s">
        <v>3429</v>
      </c>
    </row>
    <row r="452" spans="1:9" x14ac:dyDescent="0.35">
      <c r="A452" t="s">
        <v>3430</v>
      </c>
      <c r="B452" t="s">
        <v>257</v>
      </c>
      <c r="C452" t="s">
        <v>2744</v>
      </c>
      <c r="D452" t="s">
        <v>3431</v>
      </c>
      <c r="E452" t="s">
        <v>3432</v>
      </c>
      <c r="F452" t="s">
        <v>3433</v>
      </c>
      <c r="G452" t="s">
        <v>3434</v>
      </c>
      <c r="H452" t="s">
        <v>3435</v>
      </c>
      <c r="I452" t="s">
        <v>3436</v>
      </c>
    </row>
    <row r="453" spans="1:9" x14ac:dyDescent="0.35">
      <c r="A453" t="s">
        <v>1162</v>
      </c>
      <c r="B453" t="s">
        <v>3437</v>
      </c>
      <c r="C453" t="s">
        <v>3438</v>
      </c>
      <c r="D453" t="s">
        <v>98</v>
      </c>
      <c r="F453" t="s">
        <v>3439</v>
      </c>
      <c r="G453" t="s">
        <v>1166</v>
      </c>
      <c r="H453" t="s">
        <v>1167</v>
      </c>
      <c r="I453" t="s">
        <v>1168</v>
      </c>
    </row>
    <row r="454" spans="1:9" x14ac:dyDescent="0.35">
      <c r="A454" t="s">
        <v>3440</v>
      </c>
      <c r="B454" t="s">
        <v>3441</v>
      </c>
      <c r="C454" t="s">
        <v>770</v>
      </c>
      <c r="D454" t="s">
        <v>91</v>
      </c>
      <c r="E454" t="s">
        <v>3442</v>
      </c>
      <c r="F454" t="s">
        <v>3443</v>
      </c>
      <c r="G454" t="s">
        <v>3444</v>
      </c>
      <c r="H454" t="s">
        <v>3445</v>
      </c>
      <c r="I454" t="s">
        <v>3446</v>
      </c>
    </row>
    <row r="455" spans="1:9" x14ac:dyDescent="0.35">
      <c r="A455" t="s">
        <v>1386</v>
      </c>
      <c r="B455" t="s">
        <v>860</v>
      </c>
      <c r="C455" t="s">
        <v>3447</v>
      </c>
      <c r="D455" t="s">
        <v>91</v>
      </c>
      <c r="E455" t="s">
        <v>3448</v>
      </c>
      <c r="F455" t="s">
        <v>3449</v>
      </c>
      <c r="G455" t="s">
        <v>1391</v>
      </c>
      <c r="H455" t="s">
        <v>1392</v>
      </c>
      <c r="I455" t="s">
        <v>1393</v>
      </c>
    </row>
    <row r="456" spans="1:9" x14ac:dyDescent="0.35">
      <c r="A456" t="s">
        <v>3450</v>
      </c>
      <c r="B456" t="s">
        <v>269</v>
      </c>
      <c r="C456" t="s">
        <v>3451</v>
      </c>
      <c r="D456" t="s">
        <v>779</v>
      </c>
      <c r="E456" t="s">
        <v>3452</v>
      </c>
      <c r="F456" t="s">
        <v>3453</v>
      </c>
      <c r="G456" t="s">
        <v>3454</v>
      </c>
      <c r="H456" t="s">
        <v>3455</v>
      </c>
      <c r="I456" t="s">
        <v>3456</v>
      </c>
    </row>
    <row r="457" spans="1:9" x14ac:dyDescent="0.35">
      <c r="A457" t="s">
        <v>3457</v>
      </c>
      <c r="B457" t="s">
        <v>875</v>
      </c>
      <c r="C457" t="s">
        <v>3458</v>
      </c>
      <c r="D457" t="s">
        <v>91</v>
      </c>
      <c r="E457" t="s">
        <v>3459</v>
      </c>
      <c r="F457" t="s">
        <v>3460</v>
      </c>
      <c r="G457" t="s">
        <v>3461</v>
      </c>
      <c r="H457" t="s">
        <v>3462</v>
      </c>
      <c r="I457" t="s">
        <v>367</v>
      </c>
    </row>
    <row r="458" spans="1:9" x14ac:dyDescent="0.35">
      <c r="A458" t="s">
        <v>3463</v>
      </c>
      <c r="B458" t="s">
        <v>115</v>
      </c>
      <c r="C458" t="s">
        <v>1057</v>
      </c>
      <c r="D458" t="s">
        <v>1068</v>
      </c>
      <c r="F458" t="s">
        <v>3464</v>
      </c>
      <c r="G458" t="s">
        <v>3465</v>
      </c>
      <c r="H458" t="s">
        <v>3466</v>
      </c>
      <c r="I458" t="s">
        <v>3467</v>
      </c>
    </row>
    <row r="459" spans="1:9" x14ac:dyDescent="0.35">
      <c r="A459" t="s">
        <v>3468</v>
      </c>
      <c r="B459" t="s">
        <v>257</v>
      </c>
      <c r="C459" t="s">
        <v>3469</v>
      </c>
      <c r="D459" t="s">
        <v>70</v>
      </c>
      <c r="E459" t="s">
        <v>3470</v>
      </c>
      <c r="F459" t="s">
        <v>3471</v>
      </c>
      <c r="G459" t="s">
        <v>3472</v>
      </c>
      <c r="H459" t="s">
        <v>3473</v>
      </c>
      <c r="I459" t="s">
        <v>3474</v>
      </c>
    </row>
    <row r="460" spans="1:9" x14ac:dyDescent="0.35">
      <c r="A460" t="s">
        <v>3475</v>
      </c>
      <c r="B460" t="s">
        <v>2051</v>
      </c>
      <c r="C460" t="s">
        <v>3476</v>
      </c>
      <c r="D460" t="s">
        <v>91</v>
      </c>
      <c r="E460" t="s">
        <v>3477</v>
      </c>
      <c r="F460" t="s">
        <v>3478</v>
      </c>
      <c r="G460" t="s">
        <v>3479</v>
      </c>
      <c r="H460" t="s">
        <v>3480</v>
      </c>
      <c r="I460" t="s">
        <v>3481</v>
      </c>
    </row>
    <row r="461" spans="1:9" x14ac:dyDescent="0.35">
      <c r="A461" t="s">
        <v>3482</v>
      </c>
      <c r="B461" t="s">
        <v>3483</v>
      </c>
      <c r="C461" t="s">
        <v>3484</v>
      </c>
      <c r="D461" t="s">
        <v>91</v>
      </c>
      <c r="F461" t="s">
        <v>3485</v>
      </c>
      <c r="G461" t="s">
        <v>3486</v>
      </c>
      <c r="H461" t="s">
        <v>3487</v>
      </c>
      <c r="I461" t="s">
        <v>3488</v>
      </c>
    </row>
    <row r="462" spans="1:9" x14ac:dyDescent="0.35">
      <c r="A462" t="s">
        <v>3489</v>
      </c>
      <c r="B462" t="s">
        <v>3490</v>
      </c>
      <c r="C462" t="s">
        <v>3028</v>
      </c>
      <c r="D462" t="s">
        <v>70</v>
      </c>
      <c r="E462" t="s">
        <v>3491</v>
      </c>
      <c r="F462" t="s">
        <v>3492</v>
      </c>
      <c r="G462" t="s">
        <v>3493</v>
      </c>
      <c r="H462" t="s">
        <v>3494</v>
      </c>
      <c r="I462" t="s">
        <v>3495</v>
      </c>
    </row>
    <row r="463" spans="1:9" x14ac:dyDescent="0.35">
      <c r="A463" t="s">
        <v>3496</v>
      </c>
      <c r="B463" t="s">
        <v>753</v>
      </c>
      <c r="C463" t="s">
        <v>3497</v>
      </c>
      <c r="D463" t="s">
        <v>3498</v>
      </c>
      <c r="E463" t="s">
        <v>3499</v>
      </c>
      <c r="F463" t="s">
        <v>3500</v>
      </c>
      <c r="G463" t="s">
        <v>3501</v>
      </c>
      <c r="H463" t="s">
        <v>3502</v>
      </c>
      <c r="I463" t="s">
        <v>3503</v>
      </c>
    </row>
    <row r="464" spans="1:9" x14ac:dyDescent="0.35">
      <c r="A464" t="s">
        <v>3504</v>
      </c>
      <c r="B464" t="s">
        <v>926</v>
      </c>
      <c r="C464" t="s">
        <v>3505</v>
      </c>
      <c r="D464" t="s">
        <v>56</v>
      </c>
      <c r="F464" t="s">
        <v>3506</v>
      </c>
      <c r="G464" t="s">
        <v>3507</v>
      </c>
      <c r="H464" t="s">
        <v>3508</v>
      </c>
      <c r="I464" t="s">
        <v>3509</v>
      </c>
    </row>
    <row r="465" spans="1:9" x14ac:dyDescent="0.35">
      <c r="A465" t="s">
        <v>3510</v>
      </c>
      <c r="B465" t="s">
        <v>61</v>
      </c>
      <c r="C465" t="s">
        <v>3511</v>
      </c>
      <c r="D465" t="s">
        <v>91</v>
      </c>
      <c r="E465" t="s">
        <v>3512</v>
      </c>
      <c r="F465" t="s">
        <v>3513</v>
      </c>
      <c r="G465" t="s">
        <v>3514</v>
      </c>
      <c r="H465" t="s">
        <v>3515</v>
      </c>
      <c r="I465" t="s">
        <v>3516</v>
      </c>
    </row>
    <row r="466" spans="1:9" x14ac:dyDescent="0.35">
      <c r="A466" t="s">
        <v>3517</v>
      </c>
      <c r="B466" t="s">
        <v>1312</v>
      </c>
      <c r="C466" t="s">
        <v>3518</v>
      </c>
      <c r="D466" t="s">
        <v>1033</v>
      </c>
      <c r="E466" t="s">
        <v>3519</v>
      </c>
      <c r="F466" t="s">
        <v>3520</v>
      </c>
      <c r="G466" t="s">
        <v>3521</v>
      </c>
      <c r="H466" t="s">
        <v>3522</v>
      </c>
      <c r="I466" t="s">
        <v>3523</v>
      </c>
    </row>
    <row r="467" spans="1:9" x14ac:dyDescent="0.35">
      <c r="A467" t="s">
        <v>3524</v>
      </c>
      <c r="B467" t="s">
        <v>257</v>
      </c>
      <c r="C467" t="s">
        <v>3525</v>
      </c>
      <c r="D467" t="s">
        <v>56</v>
      </c>
      <c r="E467" t="s">
        <v>3526</v>
      </c>
      <c r="F467" t="s">
        <v>3527</v>
      </c>
      <c r="G467" t="s">
        <v>3528</v>
      </c>
      <c r="H467" t="s">
        <v>3529</v>
      </c>
      <c r="I467" t="s">
        <v>3530</v>
      </c>
    </row>
    <row r="468" spans="1:9" x14ac:dyDescent="0.35">
      <c r="A468" t="s">
        <v>3531</v>
      </c>
      <c r="B468" t="s">
        <v>1473</v>
      </c>
      <c r="C468" t="s">
        <v>3532</v>
      </c>
      <c r="D468" t="s">
        <v>91</v>
      </c>
      <c r="F468" t="s">
        <v>3533</v>
      </c>
      <c r="G468" t="s">
        <v>3534</v>
      </c>
      <c r="H468" t="s">
        <v>3535</v>
      </c>
      <c r="I468" t="s">
        <v>3536</v>
      </c>
    </row>
    <row r="469" spans="1:9" x14ac:dyDescent="0.35">
      <c r="A469" t="s">
        <v>21</v>
      </c>
      <c r="B469" t="s">
        <v>171</v>
      </c>
      <c r="C469" t="s">
        <v>91</v>
      </c>
      <c r="D469" t="s">
        <v>56</v>
      </c>
      <c r="E469" t="s">
        <v>3537</v>
      </c>
      <c r="F469" t="s">
        <v>3538</v>
      </c>
      <c r="G469" t="s">
        <v>3539</v>
      </c>
      <c r="H469" t="s">
        <v>3540</v>
      </c>
      <c r="I469" t="s">
        <v>3541</v>
      </c>
    </row>
    <row r="470" spans="1:9" x14ac:dyDescent="0.35">
      <c r="A470" t="s">
        <v>3542</v>
      </c>
      <c r="B470" t="s">
        <v>753</v>
      </c>
      <c r="C470" t="s">
        <v>3543</v>
      </c>
      <c r="D470" t="s">
        <v>294</v>
      </c>
      <c r="E470" t="s">
        <v>3544</v>
      </c>
      <c r="F470" t="s">
        <v>3545</v>
      </c>
      <c r="G470" t="s">
        <v>3546</v>
      </c>
      <c r="H470" t="s">
        <v>3547</v>
      </c>
      <c r="I470" t="s">
        <v>3548</v>
      </c>
    </row>
    <row r="471" spans="1:9" x14ac:dyDescent="0.35">
      <c r="A471" t="s">
        <v>3549</v>
      </c>
      <c r="B471" t="s">
        <v>3550</v>
      </c>
      <c r="C471" t="s">
        <v>3551</v>
      </c>
      <c r="D471" t="s">
        <v>91</v>
      </c>
      <c r="E471" t="s">
        <v>3552</v>
      </c>
      <c r="F471" t="s">
        <v>3553</v>
      </c>
      <c r="G471" t="s">
        <v>3554</v>
      </c>
      <c r="H471" t="s">
        <v>3555</v>
      </c>
      <c r="I471" t="s">
        <v>3556</v>
      </c>
    </row>
    <row r="472" spans="1:9" x14ac:dyDescent="0.35">
      <c r="A472" t="s">
        <v>3557</v>
      </c>
      <c r="B472" t="s">
        <v>194</v>
      </c>
      <c r="C472" t="s">
        <v>3558</v>
      </c>
      <c r="D472" t="s">
        <v>91</v>
      </c>
      <c r="E472" t="s">
        <v>3559</v>
      </c>
      <c r="F472" t="s">
        <v>3560</v>
      </c>
      <c r="G472" t="s">
        <v>3561</v>
      </c>
      <c r="H472" t="s">
        <v>3562</v>
      </c>
      <c r="I472" t="s">
        <v>3563</v>
      </c>
    </row>
    <row r="473" spans="1:9" x14ac:dyDescent="0.35">
      <c r="A473" t="s">
        <v>3564</v>
      </c>
      <c r="B473" t="s">
        <v>1259</v>
      </c>
      <c r="C473" t="s">
        <v>1381</v>
      </c>
      <c r="D473" t="s">
        <v>1230</v>
      </c>
      <c r="E473" t="s">
        <v>3565</v>
      </c>
      <c r="F473" t="s">
        <v>3566</v>
      </c>
      <c r="G473" t="s">
        <v>3567</v>
      </c>
      <c r="H473" t="s">
        <v>3568</v>
      </c>
      <c r="I473" t="s">
        <v>3569</v>
      </c>
    </row>
    <row r="474" spans="1:9" x14ac:dyDescent="0.35">
      <c r="A474" t="s">
        <v>3570</v>
      </c>
      <c r="B474" t="s">
        <v>3571</v>
      </c>
      <c r="C474" t="s">
        <v>3572</v>
      </c>
      <c r="D474" t="s">
        <v>91</v>
      </c>
      <c r="F474" t="s">
        <v>3573</v>
      </c>
      <c r="G474" t="s">
        <v>3574</v>
      </c>
      <c r="H474" t="s">
        <v>3575</v>
      </c>
      <c r="I474" t="s">
        <v>3576</v>
      </c>
    </row>
    <row r="475" spans="1:9" x14ac:dyDescent="0.35">
      <c r="A475" t="s">
        <v>3577</v>
      </c>
      <c r="B475" t="s">
        <v>731</v>
      </c>
      <c r="C475" t="s">
        <v>134</v>
      </c>
      <c r="D475" t="s">
        <v>1945</v>
      </c>
      <c r="E475" t="s">
        <v>3578</v>
      </c>
      <c r="F475" t="s">
        <v>3579</v>
      </c>
      <c r="G475" t="s">
        <v>3580</v>
      </c>
      <c r="H475" t="s">
        <v>3581</v>
      </c>
      <c r="I475" t="s">
        <v>3582</v>
      </c>
    </row>
    <row r="476" spans="1:9" x14ac:dyDescent="0.35">
      <c r="A476" t="s">
        <v>3583</v>
      </c>
      <c r="B476" t="s">
        <v>348</v>
      </c>
      <c r="C476" t="s">
        <v>3584</v>
      </c>
      <c r="D476" t="s">
        <v>56</v>
      </c>
      <c r="E476" t="s">
        <v>3585</v>
      </c>
      <c r="F476" t="s">
        <v>3586</v>
      </c>
      <c r="G476" t="s">
        <v>3587</v>
      </c>
      <c r="H476" t="s">
        <v>3588</v>
      </c>
      <c r="I476" t="s">
        <v>3589</v>
      </c>
    </row>
    <row r="477" spans="1:9" x14ac:dyDescent="0.35">
      <c r="A477" t="s">
        <v>3590</v>
      </c>
      <c r="B477" t="s">
        <v>3591</v>
      </c>
      <c r="C477" t="s">
        <v>3592</v>
      </c>
      <c r="D477" t="s">
        <v>77</v>
      </c>
      <c r="E477" t="s">
        <v>3593</v>
      </c>
      <c r="F477" t="s">
        <v>3594</v>
      </c>
      <c r="G477" t="s">
        <v>3595</v>
      </c>
      <c r="H477" t="s">
        <v>3596</v>
      </c>
      <c r="I477" t="s">
        <v>3597</v>
      </c>
    </row>
    <row r="478" spans="1:9" x14ac:dyDescent="0.35">
      <c r="A478" t="s">
        <v>3598</v>
      </c>
      <c r="B478" t="s">
        <v>269</v>
      </c>
      <c r="C478" t="s">
        <v>732</v>
      </c>
      <c r="D478" t="s">
        <v>344</v>
      </c>
      <c r="E478" t="s">
        <v>3599</v>
      </c>
      <c r="F478" t="s">
        <v>3600</v>
      </c>
      <c r="G478" t="s">
        <v>3601</v>
      </c>
      <c r="H478" t="s">
        <v>3602</v>
      </c>
      <c r="I478" t="s">
        <v>3603</v>
      </c>
    </row>
    <row r="479" spans="1:9" x14ac:dyDescent="0.35">
      <c r="A479" t="s">
        <v>1727</v>
      </c>
      <c r="B479" t="s">
        <v>3604</v>
      </c>
      <c r="C479" t="s">
        <v>3605</v>
      </c>
      <c r="D479" t="s">
        <v>91</v>
      </c>
      <c r="E479" t="s">
        <v>3606</v>
      </c>
      <c r="F479" t="s">
        <v>3607</v>
      </c>
      <c r="G479" t="s">
        <v>1732</v>
      </c>
      <c r="H479" t="s">
        <v>1733</v>
      </c>
      <c r="I479" t="s">
        <v>1734</v>
      </c>
    </row>
    <row r="480" spans="1:9" x14ac:dyDescent="0.35">
      <c r="A480" t="s">
        <v>2713</v>
      </c>
      <c r="B480" t="s">
        <v>2300</v>
      </c>
      <c r="C480" t="s">
        <v>134</v>
      </c>
      <c r="D480" t="s">
        <v>91</v>
      </c>
      <c r="E480" t="s">
        <v>3608</v>
      </c>
      <c r="F480" t="s">
        <v>3609</v>
      </c>
      <c r="G480" t="s">
        <v>2717</v>
      </c>
      <c r="H480" t="s">
        <v>2718</v>
      </c>
      <c r="I480" t="s">
        <v>2719</v>
      </c>
    </row>
    <row r="481" spans="1:9" x14ac:dyDescent="0.35">
      <c r="A481" t="s">
        <v>3610</v>
      </c>
      <c r="B481" t="s">
        <v>753</v>
      </c>
      <c r="C481" t="s">
        <v>1692</v>
      </c>
      <c r="D481" t="s">
        <v>56</v>
      </c>
      <c r="E481" t="s">
        <v>3611</v>
      </c>
      <c r="F481" t="s">
        <v>3612</v>
      </c>
      <c r="G481" t="s">
        <v>3613</v>
      </c>
      <c r="H481" t="s">
        <v>3614</v>
      </c>
      <c r="I481" t="s">
        <v>3410</v>
      </c>
    </row>
    <row r="482" spans="1:9" x14ac:dyDescent="0.35">
      <c r="A482" t="s">
        <v>3615</v>
      </c>
      <c r="B482" t="s">
        <v>3364</v>
      </c>
      <c r="C482" t="s">
        <v>3616</v>
      </c>
      <c r="D482" t="s">
        <v>236</v>
      </c>
      <c r="F482" t="s">
        <v>3617</v>
      </c>
      <c r="G482" t="s">
        <v>3618</v>
      </c>
      <c r="H482" t="s">
        <v>3619</v>
      </c>
      <c r="I482" t="s">
        <v>3620</v>
      </c>
    </row>
    <row r="483" spans="1:9" x14ac:dyDescent="0.35">
      <c r="A483" t="s">
        <v>3621</v>
      </c>
      <c r="B483" t="s">
        <v>165</v>
      </c>
      <c r="C483" t="s">
        <v>3622</v>
      </c>
      <c r="D483" t="s">
        <v>63</v>
      </c>
      <c r="E483" t="s">
        <v>3623</v>
      </c>
      <c r="F483" t="s">
        <v>3624</v>
      </c>
      <c r="G483" t="s">
        <v>3625</v>
      </c>
      <c r="H483" t="s">
        <v>3626</v>
      </c>
      <c r="I483" t="s">
        <v>3627</v>
      </c>
    </row>
    <row r="484" spans="1:9" x14ac:dyDescent="0.35">
      <c r="A484" t="s">
        <v>3628</v>
      </c>
      <c r="B484" t="s">
        <v>257</v>
      </c>
      <c r="C484" t="s">
        <v>165</v>
      </c>
      <c r="D484" t="s">
        <v>56</v>
      </c>
      <c r="E484" t="s">
        <v>3629</v>
      </c>
      <c r="F484" t="s">
        <v>3630</v>
      </c>
      <c r="G484" t="s">
        <v>3631</v>
      </c>
      <c r="H484" t="s">
        <v>3632</v>
      </c>
      <c r="I484" t="s">
        <v>3633</v>
      </c>
    </row>
    <row r="485" spans="1:9" x14ac:dyDescent="0.35">
      <c r="A485" t="s">
        <v>3634</v>
      </c>
      <c r="B485" t="s">
        <v>1259</v>
      </c>
      <c r="C485" t="s">
        <v>3635</v>
      </c>
      <c r="D485" t="s">
        <v>91</v>
      </c>
      <c r="E485" t="s">
        <v>3636</v>
      </c>
      <c r="F485" t="s">
        <v>3637</v>
      </c>
      <c r="G485" t="s">
        <v>3638</v>
      </c>
      <c r="H485" t="s">
        <v>3639</v>
      </c>
      <c r="I485" t="s">
        <v>418</v>
      </c>
    </row>
    <row r="486" spans="1:9" x14ac:dyDescent="0.35">
      <c r="A486" t="s">
        <v>3640</v>
      </c>
      <c r="B486" t="s">
        <v>3641</v>
      </c>
      <c r="C486" t="s">
        <v>3642</v>
      </c>
      <c r="D486" t="s">
        <v>56</v>
      </c>
      <c r="E486" t="s">
        <v>3643</v>
      </c>
      <c r="F486" t="s">
        <v>3644</v>
      </c>
      <c r="G486" t="s">
        <v>3645</v>
      </c>
      <c r="H486" t="s">
        <v>3646</v>
      </c>
      <c r="I486" t="s">
        <v>3647</v>
      </c>
    </row>
    <row r="487" spans="1:9" x14ac:dyDescent="0.35">
      <c r="A487" t="s">
        <v>3648</v>
      </c>
      <c r="B487" t="s">
        <v>269</v>
      </c>
      <c r="C487" t="s">
        <v>3649</v>
      </c>
      <c r="D487" t="s">
        <v>3650</v>
      </c>
      <c r="E487" t="s">
        <v>3651</v>
      </c>
      <c r="F487" t="s">
        <v>3652</v>
      </c>
      <c r="G487" t="s">
        <v>3653</v>
      </c>
      <c r="H487" t="s">
        <v>3654</v>
      </c>
      <c r="I487" t="s">
        <v>3655</v>
      </c>
    </row>
    <row r="488" spans="1:9" x14ac:dyDescent="0.35">
      <c r="A488" t="s">
        <v>3656</v>
      </c>
      <c r="B488" t="s">
        <v>3657</v>
      </c>
      <c r="C488" t="s">
        <v>3658</v>
      </c>
      <c r="D488" t="s">
        <v>56</v>
      </c>
      <c r="E488" t="s">
        <v>3659</v>
      </c>
      <c r="F488" t="s">
        <v>3660</v>
      </c>
      <c r="G488" t="s">
        <v>3661</v>
      </c>
      <c r="H488" t="s">
        <v>3662</v>
      </c>
      <c r="I488" t="s">
        <v>1064</v>
      </c>
    </row>
    <row r="489" spans="1:9" x14ac:dyDescent="0.35">
      <c r="A489" t="s">
        <v>3307</v>
      </c>
      <c r="B489" t="s">
        <v>3663</v>
      </c>
      <c r="C489" t="s">
        <v>3664</v>
      </c>
      <c r="D489" t="s">
        <v>3665</v>
      </c>
      <c r="E489" t="s">
        <v>3666</v>
      </c>
      <c r="F489" t="s">
        <v>3667</v>
      </c>
      <c r="G489" t="s">
        <v>3312</v>
      </c>
      <c r="H489" t="s">
        <v>3313</v>
      </c>
      <c r="I489" t="s">
        <v>3314</v>
      </c>
    </row>
    <row r="490" spans="1:9" x14ac:dyDescent="0.35">
      <c r="A490" t="s">
        <v>3668</v>
      </c>
      <c r="B490" t="s">
        <v>3669</v>
      </c>
      <c r="C490" t="s">
        <v>3670</v>
      </c>
      <c r="D490" t="s">
        <v>70</v>
      </c>
      <c r="E490" t="s">
        <v>3671</v>
      </c>
      <c r="F490" t="s">
        <v>3672</v>
      </c>
      <c r="G490" t="s">
        <v>3673</v>
      </c>
      <c r="H490" t="s">
        <v>3674</v>
      </c>
      <c r="I490" t="s">
        <v>3675</v>
      </c>
    </row>
    <row r="491" spans="1:9" x14ac:dyDescent="0.35">
      <c r="A491" t="s">
        <v>3676</v>
      </c>
      <c r="B491" t="s">
        <v>263</v>
      </c>
      <c r="C491" t="s">
        <v>3677</v>
      </c>
      <c r="D491" t="s">
        <v>91</v>
      </c>
      <c r="E491" t="s">
        <v>3678</v>
      </c>
      <c r="F491" t="s">
        <v>3679</v>
      </c>
      <c r="G491" t="s">
        <v>3680</v>
      </c>
      <c r="H491" t="s">
        <v>3681</v>
      </c>
      <c r="I491" t="s">
        <v>418</v>
      </c>
    </row>
    <row r="492" spans="1:9" x14ac:dyDescent="0.35">
      <c r="A492" t="s">
        <v>3682</v>
      </c>
      <c r="B492" t="s">
        <v>153</v>
      </c>
      <c r="C492" t="s">
        <v>3683</v>
      </c>
      <c r="D492" t="s">
        <v>70</v>
      </c>
      <c r="E492" t="s">
        <v>3684</v>
      </c>
      <c r="F492" t="s">
        <v>3685</v>
      </c>
      <c r="G492" t="s">
        <v>3686</v>
      </c>
      <c r="H492" t="s">
        <v>3687</v>
      </c>
      <c r="I492" t="s">
        <v>3688</v>
      </c>
    </row>
    <row r="493" spans="1:9" x14ac:dyDescent="0.35">
      <c r="A493" t="s">
        <v>3689</v>
      </c>
      <c r="B493" t="s">
        <v>739</v>
      </c>
      <c r="C493" t="s">
        <v>3690</v>
      </c>
      <c r="D493" t="s">
        <v>3691</v>
      </c>
      <c r="F493" t="s">
        <v>3692</v>
      </c>
      <c r="G493" t="s">
        <v>3693</v>
      </c>
      <c r="H493" t="s">
        <v>3694</v>
      </c>
      <c r="I493" t="s">
        <v>3695</v>
      </c>
    </row>
    <row r="494" spans="1:9" x14ac:dyDescent="0.35">
      <c r="A494" t="s">
        <v>3223</v>
      </c>
      <c r="B494" t="s">
        <v>3696</v>
      </c>
      <c r="C494" t="s">
        <v>3697</v>
      </c>
      <c r="D494" t="s">
        <v>1105</v>
      </c>
      <c r="F494" t="s">
        <v>3698</v>
      </c>
      <c r="G494" t="s">
        <v>3227</v>
      </c>
      <c r="H494" t="s">
        <v>3228</v>
      </c>
      <c r="I494" t="s">
        <v>3229</v>
      </c>
    </row>
    <row r="495" spans="1:9" x14ac:dyDescent="0.35">
      <c r="A495" t="s">
        <v>3699</v>
      </c>
      <c r="B495" t="s">
        <v>234</v>
      </c>
      <c r="C495" t="s">
        <v>3700</v>
      </c>
      <c r="D495" t="s">
        <v>2370</v>
      </c>
      <c r="E495" t="s">
        <v>3701</v>
      </c>
      <c r="F495" t="s">
        <v>3702</v>
      </c>
      <c r="G495" t="s">
        <v>3703</v>
      </c>
      <c r="H495" t="s">
        <v>3704</v>
      </c>
      <c r="I495" t="s">
        <v>444</v>
      </c>
    </row>
    <row r="496" spans="1:9" x14ac:dyDescent="0.35">
      <c r="A496" t="s">
        <v>3705</v>
      </c>
      <c r="B496" t="s">
        <v>2008</v>
      </c>
      <c r="C496" t="s">
        <v>1648</v>
      </c>
      <c r="D496" t="s">
        <v>3706</v>
      </c>
      <c r="F496" t="s">
        <v>3707</v>
      </c>
      <c r="G496" t="s">
        <v>3708</v>
      </c>
      <c r="H496" t="s">
        <v>3709</v>
      </c>
      <c r="I496" t="s">
        <v>3710</v>
      </c>
    </row>
    <row r="497" spans="1:9" x14ac:dyDescent="0.35">
      <c r="A497" t="s">
        <v>14</v>
      </c>
      <c r="B497" t="s">
        <v>2221</v>
      </c>
      <c r="C497" t="s">
        <v>3711</v>
      </c>
      <c r="D497" t="s">
        <v>56</v>
      </c>
      <c r="E497" t="s">
        <v>3712</v>
      </c>
      <c r="F497" t="s">
        <v>3713</v>
      </c>
      <c r="G497" t="s">
        <v>3714</v>
      </c>
      <c r="H497" t="s">
        <v>3715</v>
      </c>
      <c r="I497" t="s">
        <v>3716</v>
      </c>
    </row>
    <row r="498" spans="1:9" x14ac:dyDescent="0.35">
      <c r="A498" t="s">
        <v>2299</v>
      </c>
      <c r="B498" t="s">
        <v>3717</v>
      </c>
      <c r="C498" t="s">
        <v>3718</v>
      </c>
      <c r="D498" t="s">
        <v>707</v>
      </c>
      <c r="F498" t="s">
        <v>3719</v>
      </c>
      <c r="G498" t="s">
        <v>2302</v>
      </c>
      <c r="H498" t="s">
        <v>2303</v>
      </c>
      <c r="I498" t="s">
        <v>2304</v>
      </c>
    </row>
    <row r="499" spans="1:9" x14ac:dyDescent="0.35">
      <c r="A499" t="s">
        <v>3720</v>
      </c>
      <c r="B499" t="s">
        <v>3721</v>
      </c>
      <c r="C499" t="s">
        <v>3722</v>
      </c>
      <c r="D499" t="s">
        <v>91</v>
      </c>
      <c r="F499" t="s">
        <v>3723</v>
      </c>
      <c r="G499" t="s">
        <v>3724</v>
      </c>
      <c r="H499" t="s">
        <v>3725</v>
      </c>
      <c r="I499" t="s">
        <v>3726</v>
      </c>
    </row>
    <row r="500" spans="1:9" x14ac:dyDescent="0.35">
      <c r="A500" t="s">
        <v>3727</v>
      </c>
      <c r="B500" t="s">
        <v>3728</v>
      </c>
      <c r="C500" t="s">
        <v>3729</v>
      </c>
      <c r="D500" t="s">
        <v>3730</v>
      </c>
      <c r="E500" t="s">
        <v>3731</v>
      </c>
      <c r="F500" t="s">
        <v>3732</v>
      </c>
      <c r="G500" t="s">
        <v>3733</v>
      </c>
      <c r="H500" t="s">
        <v>3734</v>
      </c>
      <c r="I500" t="s">
        <v>3735</v>
      </c>
    </row>
    <row r="501" spans="1:9" x14ac:dyDescent="0.35">
      <c r="A501" t="s">
        <v>1916</v>
      </c>
      <c r="B501" t="s">
        <v>171</v>
      </c>
      <c r="C501" t="s">
        <v>3736</v>
      </c>
      <c r="D501" t="s">
        <v>2222</v>
      </c>
      <c r="E501" t="s">
        <v>3737</v>
      </c>
      <c r="F501" t="s">
        <v>3738</v>
      </c>
      <c r="G501" t="s">
        <v>1921</v>
      </c>
      <c r="H501" t="s">
        <v>1922</v>
      </c>
      <c r="I501" t="s">
        <v>1923</v>
      </c>
    </row>
    <row r="502" spans="1:9" x14ac:dyDescent="0.35">
      <c r="A502" t="s">
        <v>3739</v>
      </c>
      <c r="B502" t="s">
        <v>875</v>
      </c>
      <c r="C502" t="s">
        <v>3740</v>
      </c>
      <c r="D502" t="s">
        <v>3741</v>
      </c>
      <c r="E502" t="s">
        <v>3742</v>
      </c>
      <c r="F502" t="s">
        <v>3743</v>
      </c>
      <c r="G502" t="s">
        <v>3744</v>
      </c>
      <c r="H502" t="s">
        <v>3745</v>
      </c>
      <c r="I502" t="s">
        <v>3746</v>
      </c>
    </row>
    <row r="503" spans="1:9" x14ac:dyDescent="0.35">
      <c r="A503" t="s">
        <v>3747</v>
      </c>
      <c r="B503" t="s">
        <v>3748</v>
      </c>
      <c r="C503" t="s">
        <v>1177</v>
      </c>
      <c r="D503" t="s">
        <v>56</v>
      </c>
      <c r="E503" t="s">
        <v>3749</v>
      </c>
      <c r="F503" t="s">
        <v>3750</v>
      </c>
      <c r="G503" t="s">
        <v>3751</v>
      </c>
      <c r="H503" t="s">
        <v>3752</v>
      </c>
      <c r="I503" t="s">
        <v>3753</v>
      </c>
    </row>
    <row r="504" spans="1:9" x14ac:dyDescent="0.35">
      <c r="A504" t="s">
        <v>3754</v>
      </c>
      <c r="B504" t="s">
        <v>777</v>
      </c>
      <c r="C504" t="s">
        <v>3755</v>
      </c>
      <c r="D504" t="s">
        <v>142</v>
      </c>
      <c r="E504" t="s">
        <v>3756</v>
      </c>
      <c r="F504" t="s">
        <v>3757</v>
      </c>
      <c r="G504" t="s">
        <v>3758</v>
      </c>
      <c r="H504" t="s">
        <v>3759</v>
      </c>
      <c r="I504" t="s">
        <v>3760</v>
      </c>
    </row>
    <row r="505" spans="1:9" x14ac:dyDescent="0.35">
      <c r="A505" t="s">
        <v>3761</v>
      </c>
      <c r="B505" t="s">
        <v>3762</v>
      </c>
      <c r="C505" t="s">
        <v>3763</v>
      </c>
      <c r="D505" t="s">
        <v>2148</v>
      </c>
      <c r="E505" t="s">
        <v>3764</v>
      </c>
      <c r="F505" t="s">
        <v>3765</v>
      </c>
      <c r="G505" t="s">
        <v>3766</v>
      </c>
      <c r="H505" t="s">
        <v>3767</v>
      </c>
      <c r="I505" t="s">
        <v>3768</v>
      </c>
    </row>
    <row r="506" spans="1:9" x14ac:dyDescent="0.35">
      <c r="A506" t="s">
        <v>3769</v>
      </c>
      <c r="B506" t="s">
        <v>777</v>
      </c>
      <c r="C506" t="s">
        <v>3770</v>
      </c>
      <c r="D506" t="s">
        <v>1945</v>
      </c>
      <c r="F506" t="s">
        <v>3771</v>
      </c>
      <c r="H506" t="s">
        <v>3772</v>
      </c>
      <c r="I506" t="s">
        <v>3004</v>
      </c>
    </row>
    <row r="507" spans="1:9" x14ac:dyDescent="0.35">
      <c r="A507" t="s">
        <v>3773</v>
      </c>
      <c r="B507" t="s">
        <v>3774</v>
      </c>
      <c r="C507" t="s">
        <v>3775</v>
      </c>
      <c r="D507" t="s">
        <v>3776</v>
      </c>
      <c r="F507" t="s">
        <v>3777</v>
      </c>
      <c r="G507" t="s">
        <v>3778</v>
      </c>
      <c r="H507" t="s">
        <v>3779</v>
      </c>
      <c r="I507" t="s">
        <v>3780</v>
      </c>
    </row>
    <row r="508" spans="1:9" x14ac:dyDescent="0.35">
      <c r="A508" t="s">
        <v>1503</v>
      </c>
      <c r="B508" t="s">
        <v>3781</v>
      </c>
      <c r="C508" t="s">
        <v>890</v>
      </c>
      <c r="D508" t="s">
        <v>344</v>
      </c>
      <c r="E508" t="s">
        <v>3782</v>
      </c>
      <c r="F508" t="s">
        <v>3783</v>
      </c>
      <c r="G508" t="s">
        <v>1508</v>
      </c>
      <c r="H508" t="s">
        <v>1509</v>
      </c>
      <c r="I508" t="s">
        <v>1510</v>
      </c>
    </row>
    <row r="509" spans="1:9" x14ac:dyDescent="0.35">
      <c r="A509" t="s">
        <v>3784</v>
      </c>
      <c r="B509" t="s">
        <v>3785</v>
      </c>
      <c r="C509" t="s">
        <v>3786</v>
      </c>
      <c r="D509" t="s">
        <v>91</v>
      </c>
      <c r="E509" t="s">
        <v>3787</v>
      </c>
      <c r="F509" t="s">
        <v>3788</v>
      </c>
      <c r="G509" t="s">
        <v>3789</v>
      </c>
      <c r="H509" t="s">
        <v>3790</v>
      </c>
      <c r="I509" t="s">
        <v>3791</v>
      </c>
    </row>
    <row r="510" spans="1:9" x14ac:dyDescent="0.35">
      <c r="A510" t="s">
        <v>3792</v>
      </c>
      <c r="B510" t="s">
        <v>298</v>
      </c>
      <c r="C510" t="s">
        <v>3793</v>
      </c>
      <c r="D510" t="s">
        <v>3794</v>
      </c>
      <c r="F510" t="s">
        <v>3795</v>
      </c>
      <c r="G510" t="s">
        <v>3796</v>
      </c>
      <c r="H510" t="s">
        <v>3797</v>
      </c>
      <c r="I510" t="s">
        <v>3798</v>
      </c>
    </row>
    <row r="511" spans="1:9" x14ac:dyDescent="0.35">
      <c r="A511" t="s">
        <v>3799</v>
      </c>
      <c r="B511" t="s">
        <v>3800</v>
      </c>
      <c r="C511" t="s">
        <v>3801</v>
      </c>
      <c r="D511" t="s">
        <v>56</v>
      </c>
      <c r="F511" t="s">
        <v>3802</v>
      </c>
      <c r="G511" t="s">
        <v>3803</v>
      </c>
      <c r="H511" t="s">
        <v>3804</v>
      </c>
      <c r="I511" t="s">
        <v>3805</v>
      </c>
    </row>
    <row r="512" spans="1:9" x14ac:dyDescent="0.35">
      <c r="A512" t="s">
        <v>3806</v>
      </c>
      <c r="B512" t="s">
        <v>3807</v>
      </c>
      <c r="C512" t="s">
        <v>3808</v>
      </c>
      <c r="D512" t="s">
        <v>294</v>
      </c>
      <c r="F512" t="s">
        <v>3809</v>
      </c>
      <c r="G512" t="s">
        <v>3810</v>
      </c>
      <c r="H512" t="s">
        <v>3811</v>
      </c>
      <c r="I512" t="s">
        <v>3812</v>
      </c>
    </row>
    <row r="513" spans="1:9" x14ac:dyDescent="0.35">
      <c r="A513" t="s">
        <v>3813</v>
      </c>
      <c r="B513" t="s">
        <v>3814</v>
      </c>
      <c r="C513" t="s">
        <v>3815</v>
      </c>
      <c r="D513" t="s">
        <v>716</v>
      </c>
      <c r="E513" t="s">
        <v>3816</v>
      </c>
      <c r="F513" t="s">
        <v>3817</v>
      </c>
      <c r="G513" t="s">
        <v>3818</v>
      </c>
      <c r="H513" t="s">
        <v>3819</v>
      </c>
      <c r="I513" t="s">
        <v>367</v>
      </c>
    </row>
    <row r="514" spans="1:9" x14ac:dyDescent="0.35">
      <c r="A514" t="s">
        <v>3820</v>
      </c>
      <c r="B514" t="s">
        <v>3821</v>
      </c>
      <c r="C514" t="s">
        <v>1893</v>
      </c>
      <c r="D514" t="s">
        <v>344</v>
      </c>
      <c r="E514" t="s">
        <v>3822</v>
      </c>
      <c r="F514" t="s">
        <v>3823</v>
      </c>
      <c r="G514" t="s">
        <v>3824</v>
      </c>
      <c r="H514" t="s">
        <v>3825</v>
      </c>
      <c r="I514" t="s">
        <v>3826</v>
      </c>
    </row>
    <row r="515" spans="1:9" x14ac:dyDescent="0.35">
      <c r="A515" t="s">
        <v>3827</v>
      </c>
      <c r="B515" t="s">
        <v>329</v>
      </c>
      <c r="C515" t="s">
        <v>3591</v>
      </c>
      <c r="D515" t="s">
        <v>294</v>
      </c>
      <c r="E515" t="s">
        <v>3828</v>
      </c>
      <c r="F515" t="s">
        <v>3829</v>
      </c>
      <c r="G515" t="s">
        <v>3830</v>
      </c>
      <c r="H515" t="s">
        <v>3831</v>
      </c>
      <c r="I515" t="s">
        <v>3832</v>
      </c>
    </row>
    <row r="516" spans="1:9" x14ac:dyDescent="0.35">
      <c r="A516" t="s">
        <v>3833</v>
      </c>
      <c r="B516" t="s">
        <v>127</v>
      </c>
      <c r="C516" t="s">
        <v>3834</v>
      </c>
      <c r="D516" t="s">
        <v>98</v>
      </c>
      <c r="E516" t="s">
        <v>3835</v>
      </c>
      <c r="F516" t="s">
        <v>3836</v>
      </c>
      <c r="G516" t="s">
        <v>3837</v>
      </c>
      <c r="H516" t="s">
        <v>3838</v>
      </c>
      <c r="I516" t="s">
        <v>3839</v>
      </c>
    </row>
    <row r="517" spans="1:9" x14ac:dyDescent="0.35">
      <c r="A517" t="s">
        <v>3739</v>
      </c>
      <c r="B517" t="s">
        <v>731</v>
      </c>
      <c r="C517" t="s">
        <v>1171</v>
      </c>
      <c r="D517" t="s">
        <v>3840</v>
      </c>
      <c r="E517" t="s">
        <v>3841</v>
      </c>
      <c r="F517" t="s">
        <v>3842</v>
      </c>
      <c r="G517" t="s">
        <v>3744</v>
      </c>
      <c r="H517" t="s">
        <v>3745</v>
      </c>
      <c r="I517" t="s">
        <v>3746</v>
      </c>
    </row>
    <row r="518" spans="1:9" x14ac:dyDescent="0.35">
      <c r="A518" t="s">
        <v>3843</v>
      </c>
      <c r="B518" t="s">
        <v>3844</v>
      </c>
      <c r="C518" t="s">
        <v>3845</v>
      </c>
      <c r="D518" t="s">
        <v>91</v>
      </c>
      <c r="E518" t="s">
        <v>3846</v>
      </c>
      <c r="F518" t="s">
        <v>3847</v>
      </c>
      <c r="G518" t="s">
        <v>3848</v>
      </c>
      <c r="H518" t="s">
        <v>3849</v>
      </c>
      <c r="I518" t="s">
        <v>3850</v>
      </c>
    </row>
    <row r="519" spans="1:9" x14ac:dyDescent="0.35">
      <c r="A519" t="s">
        <v>3851</v>
      </c>
      <c r="B519" t="s">
        <v>263</v>
      </c>
      <c r="C519" t="s">
        <v>3852</v>
      </c>
      <c r="D519" t="s">
        <v>2370</v>
      </c>
      <c r="F519" t="s">
        <v>3853</v>
      </c>
      <c r="G519" t="s">
        <v>3854</v>
      </c>
      <c r="H519" t="s">
        <v>3855</v>
      </c>
      <c r="I519" t="s">
        <v>3856</v>
      </c>
    </row>
    <row r="520" spans="1:9" x14ac:dyDescent="0.35">
      <c r="A520" t="s">
        <v>3857</v>
      </c>
      <c r="B520" t="s">
        <v>2609</v>
      </c>
      <c r="C520" t="s">
        <v>3858</v>
      </c>
      <c r="D520" t="s">
        <v>716</v>
      </c>
      <c r="F520" t="s">
        <v>3859</v>
      </c>
      <c r="G520" t="s">
        <v>3860</v>
      </c>
      <c r="H520" t="s">
        <v>3861</v>
      </c>
      <c r="I520" t="s">
        <v>3862</v>
      </c>
    </row>
    <row r="521" spans="1:9" x14ac:dyDescent="0.35">
      <c r="A521" t="s">
        <v>1244</v>
      </c>
      <c r="B521" t="s">
        <v>3863</v>
      </c>
      <c r="C521" t="s">
        <v>3864</v>
      </c>
      <c r="D521" t="s">
        <v>84</v>
      </c>
      <c r="E521" t="s">
        <v>3865</v>
      </c>
      <c r="F521" t="s">
        <v>3866</v>
      </c>
      <c r="G521" t="s">
        <v>1248</v>
      </c>
      <c r="H521" t="s">
        <v>1249</v>
      </c>
      <c r="I521" t="s">
        <v>398</v>
      </c>
    </row>
    <row r="522" spans="1:9" x14ac:dyDescent="0.35">
      <c r="A522" t="s">
        <v>3867</v>
      </c>
      <c r="B522" t="s">
        <v>188</v>
      </c>
      <c r="C522" t="s">
        <v>1617</v>
      </c>
      <c r="D522" t="s">
        <v>77</v>
      </c>
      <c r="F522" t="s">
        <v>3868</v>
      </c>
      <c r="G522" t="s">
        <v>3869</v>
      </c>
      <c r="H522" t="s">
        <v>3870</v>
      </c>
      <c r="I522" t="s">
        <v>3871</v>
      </c>
    </row>
    <row r="523" spans="1:9" x14ac:dyDescent="0.35">
      <c r="A523" t="s">
        <v>3872</v>
      </c>
      <c r="B523" t="s">
        <v>3873</v>
      </c>
      <c r="C523" t="s">
        <v>2019</v>
      </c>
      <c r="D523" t="s">
        <v>1105</v>
      </c>
      <c r="F523" t="s">
        <v>3874</v>
      </c>
      <c r="G523" t="s">
        <v>3875</v>
      </c>
      <c r="H523" t="s">
        <v>3876</v>
      </c>
      <c r="I523" t="s">
        <v>3877</v>
      </c>
    </row>
    <row r="524" spans="1:9" x14ac:dyDescent="0.35">
      <c r="A524" t="s">
        <v>3878</v>
      </c>
      <c r="B524" t="s">
        <v>2882</v>
      </c>
      <c r="C524" t="s">
        <v>3879</v>
      </c>
      <c r="D524" t="s">
        <v>294</v>
      </c>
      <c r="E524" t="s">
        <v>3880</v>
      </c>
      <c r="F524" t="s">
        <v>3881</v>
      </c>
      <c r="G524" t="s">
        <v>3882</v>
      </c>
      <c r="H524" t="s">
        <v>3883</v>
      </c>
      <c r="I524" t="s">
        <v>367</v>
      </c>
    </row>
    <row r="525" spans="1:9" x14ac:dyDescent="0.35">
      <c r="A525" t="s">
        <v>3884</v>
      </c>
      <c r="B525" t="s">
        <v>3885</v>
      </c>
      <c r="C525" t="s">
        <v>1149</v>
      </c>
      <c r="D525" t="s">
        <v>91</v>
      </c>
      <c r="E525" t="s">
        <v>3886</v>
      </c>
      <c r="F525" t="s">
        <v>3887</v>
      </c>
      <c r="G525" t="s">
        <v>3888</v>
      </c>
      <c r="H525" t="s">
        <v>3889</v>
      </c>
      <c r="I525" t="s">
        <v>418</v>
      </c>
    </row>
    <row r="526" spans="1:9" x14ac:dyDescent="0.35">
      <c r="A526" t="s">
        <v>3890</v>
      </c>
      <c r="B526" t="s">
        <v>3891</v>
      </c>
      <c r="C526" t="s">
        <v>3892</v>
      </c>
      <c r="D526" t="s">
        <v>91</v>
      </c>
      <c r="E526" t="s">
        <v>3893</v>
      </c>
      <c r="F526" t="s">
        <v>3894</v>
      </c>
      <c r="G526" t="s">
        <v>3895</v>
      </c>
      <c r="H526" t="s">
        <v>3896</v>
      </c>
      <c r="I526" t="s">
        <v>3897</v>
      </c>
    </row>
    <row r="527" spans="1:9" x14ac:dyDescent="0.35">
      <c r="A527" t="s">
        <v>20</v>
      </c>
      <c r="B527" t="s">
        <v>1387</v>
      </c>
      <c r="C527" t="s">
        <v>3898</v>
      </c>
      <c r="D527" t="s">
        <v>3899</v>
      </c>
      <c r="E527" t="s">
        <v>3900</v>
      </c>
      <c r="F527" t="s">
        <v>3901</v>
      </c>
      <c r="G527" t="s">
        <v>3902</v>
      </c>
      <c r="H527" t="s">
        <v>3903</v>
      </c>
      <c r="I527" t="s">
        <v>3904</v>
      </c>
    </row>
    <row r="528" spans="1:9" x14ac:dyDescent="0.35">
      <c r="A528" t="s">
        <v>3905</v>
      </c>
      <c r="B528" t="s">
        <v>1971</v>
      </c>
      <c r="C528" t="s">
        <v>2300</v>
      </c>
      <c r="D528" t="s">
        <v>91</v>
      </c>
      <c r="E528" t="s">
        <v>3906</v>
      </c>
      <c r="F528" t="s">
        <v>3907</v>
      </c>
      <c r="G528" t="s">
        <v>3908</v>
      </c>
      <c r="H528" t="s">
        <v>3909</v>
      </c>
      <c r="I528" t="s">
        <v>3910</v>
      </c>
    </row>
    <row r="529" spans="1:9" x14ac:dyDescent="0.35">
      <c r="A529" t="s">
        <v>3890</v>
      </c>
      <c r="B529" t="s">
        <v>3911</v>
      </c>
      <c r="C529" t="s">
        <v>3912</v>
      </c>
      <c r="D529" t="s">
        <v>3913</v>
      </c>
      <c r="E529" t="s">
        <v>3914</v>
      </c>
      <c r="F529" t="s">
        <v>3915</v>
      </c>
      <c r="G529" t="s">
        <v>3895</v>
      </c>
      <c r="H529" t="s">
        <v>3896</v>
      </c>
      <c r="I529" t="s">
        <v>3897</v>
      </c>
    </row>
    <row r="530" spans="1:9" x14ac:dyDescent="0.35">
      <c r="A530" t="s">
        <v>3223</v>
      </c>
      <c r="B530" t="s">
        <v>348</v>
      </c>
      <c r="C530" t="s">
        <v>3916</v>
      </c>
      <c r="D530" t="s">
        <v>91</v>
      </c>
      <c r="E530" t="s">
        <v>3917</v>
      </c>
      <c r="F530" t="s">
        <v>3918</v>
      </c>
      <c r="G530" t="s">
        <v>3227</v>
      </c>
      <c r="H530" t="s">
        <v>3228</v>
      </c>
      <c r="I530" t="s">
        <v>3229</v>
      </c>
    </row>
    <row r="531" spans="1:9" x14ac:dyDescent="0.35">
      <c r="A531" t="s">
        <v>3919</v>
      </c>
      <c r="B531" t="s">
        <v>329</v>
      </c>
      <c r="C531" t="s">
        <v>3920</v>
      </c>
      <c r="D531" t="s">
        <v>56</v>
      </c>
      <c r="E531" t="s">
        <v>3921</v>
      </c>
      <c r="F531" t="s">
        <v>3922</v>
      </c>
      <c r="G531" t="s">
        <v>3923</v>
      </c>
      <c r="H531" t="s">
        <v>3924</v>
      </c>
      <c r="I531" t="s">
        <v>3925</v>
      </c>
    </row>
    <row r="532" spans="1:9" x14ac:dyDescent="0.35">
      <c r="A532" t="s">
        <v>3926</v>
      </c>
      <c r="B532" t="s">
        <v>994</v>
      </c>
      <c r="C532" t="s">
        <v>3927</v>
      </c>
      <c r="D532" t="s">
        <v>838</v>
      </c>
      <c r="E532" t="s">
        <v>3928</v>
      </c>
      <c r="F532" t="s">
        <v>3929</v>
      </c>
      <c r="G532" t="s">
        <v>3930</v>
      </c>
      <c r="H532" t="s">
        <v>3931</v>
      </c>
      <c r="I532" t="s">
        <v>3932</v>
      </c>
    </row>
    <row r="533" spans="1:9" x14ac:dyDescent="0.35">
      <c r="A533" t="s">
        <v>3933</v>
      </c>
      <c r="B533" t="s">
        <v>3934</v>
      </c>
      <c r="C533" t="s">
        <v>3935</v>
      </c>
      <c r="D533" t="s">
        <v>1105</v>
      </c>
      <c r="E533" t="s">
        <v>3936</v>
      </c>
      <c r="F533" t="s">
        <v>3937</v>
      </c>
      <c r="G533" t="s">
        <v>3938</v>
      </c>
      <c r="H533" t="s">
        <v>3939</v>
      </c>
      <c r="I533" t="s">
        <v>3940</v>
      </c>
    </row>
    <row r="534" spans="1:9" x14ac:dyDescent="0.35">
      <c r="A534" t="s">
        <v>3941</v>
      </c>
      <c r="B534" t="s">
        <v>1675</v>
      </c>
      <c r="C534" t="s">
        <v>3942</v>
      </c>
      <c r="D534" t="s">
        <v>3741</v>
      </c>
      <c r="E534" t="s">
        <v>3943</v>
      </c>
      <c r="F534" t="s">
        <v>3944</v>
      </c>
      <c r="G534" t="s">
        <v>3945</v>
      </c>
      <c r="H534" t="s">
        <v>3946</v>
      </c>
    </row>
    <row r="535" spans="1:9" x14ac:dyDescent="0.35">
      <c r="A535" t="s">
        <v>3947</v>
      </c>
      <c r="B535" t="s">
        <v>3948</v>
      </c>
      <c r="C535" t="s">
        <v>3949</v>
      </c>
      <c r="D535" t="s">
        <v>3730</v>
      </c>
      <c r="F535" t="s">
        <v>3950</v>
      </c>
      <c r="G535" t="s">
        <v>3951</v>
      </c>
      <c r="H535" t="s">
        <v>3952</v>
      </c>
      <c r="I535" t="s">
        <v>3953</v>
      </c>
    </row>
    <row r="536" spans="1:9" x14ac:dyDescent="0.35">
      <c r="A536" t="s">
        <v>2544</v>
      </c>
      <c r="B536" t="s">
        <v>3954</v>
      </c>
      <c r="C536" t="s">
        <v>802</v>
      </c>
      <c r="D536" t="s">
        <v>2554</v>
      </c>
      <c r="E536" t="s">
        <v>3955</v>
      </c>
      <c r="F536" t="s">
        <v>3956</v>
      </c>
      <c r="G536" t="s">
        <v>2549</v>
      </c>
      <c r="H536" t="s">
        <v>2550</v>
      </c>
      <c r="I536" t="s">
        <v>2551</v>
      </c>
    </row>
    <row r="537" spans="1:9" x14ac:dyDescent="0.35">
      <c r="A537" t="s">
        <v>2035</v>
      </c>
      <c r="B537" t="s">
        <v>109</v>
      </c>
      <c r="C537" t="s">
        <v>3770</v>
      </c>
      <c r="D537" t="s">
        <v>1269</v>
      </c>
      <c r="F537" t="s">
        <v>3957</v>
      </c>
      <c r="G537" t="s">
        <v>2039</v>
      </c>
      <c r="H537" t="s">
        <v>2040</v>
      </c>
      <c r="I537" t="s">
        <v>2041</v>
      </c>
    </row>
    <row r="538" spans="1:9" x14ac:dyDescent="0.35">
      <c r="A538" t="s">
        <v>1852</v>
      </c>
      <c r="B538" t="s">
        <v>3958</v>
      </c>
      <c r="C538" t="s">
        <v>3959</v>
      </c>
      <c r="D538" t="s">
        <v>91</v>
      </c>
      <c r="E538" t="s">
        <v>3960</v>
      </c>
      <c r="F538" t="s">
        <v>3961</v>
      </c>
      <c r="G538" t="s">
        <v>1857</v>
      </c>
      <c r="H538" t="s">
        <v>1858</v>
      </c>
      <c r="I538" t="s">
        <v>1859</v>
      </c>
    </row>
    <row r="539" spans="1:9" x14ac:dyDescent="0.35">
      <c r="A539" t="s">
        <v>3962</v>
      </c>
      <c r="B539" t="s">
        <v>785</v>
      </c>
      <c r="C539" t="s">
        <v>3963</v>
      </c>
      <c r="D539" t="s">
        <v>3964</v>
      </c>
      <c r="F539" t="s">
        <v>3965</v>
      </c>
      <c r="G539" t="s">
        <v>3966</v>
      </c>
      <c r="H539" t="s">
        <v>3967</v>
      </c>
      <c r="I539" t="s">
        <v>3968</v>
      </c>
    </row>
    <row r="540" spans="1:9" x14ac:dyDescent="0.35">
      <c r="A540" t="s">
        <v>3969</v>
      </c>
      <c r="B540" t="s">
        <v>2221</v>
      </c>
      <c r="C540" t="s">
        <v>3970</v>
      </c>
      <c r="D540" t="s">
        <v>91</v>
      </c>
      <c r="E540" t="s">
        <v>3971</v>
      </c>
      <c r="F540" t="s">
        <v>3972</v>
      </c>
      <c r="G540" t="s">
        <v>3973</v>
      </c>
      <c r="H540" t="s">
        <v>3974</v>
      </c>
      <c r="I540" t="s">
        <v>3975</v>
      </c>
    </row>
    <row r="541" spans="1:9" x14ac:dyDescent="0.35">
      <c r="A541" t="s">
        <v>3976</v>
      </c>
      <c r="B541" t="s">
        <v>3977</v>
      </c>
      <c r="C541" t="s">
        <v>3978</v>
      </c>
      <c r="D541" t="s">
        <v>91</v>
      </c>
      <c r="F541" t="s">
        <v>3979</v>
      </c>
      <c r="G541" t="s">
        <v>3980</v>
      </c>
      <c r="H541" t="s">
        <v>3981</v>
      </c>
      <c r="I541" t="s">
        <v>3982</v>
      </c>
    </row>
    <row r="542" spans="1:9" x14ac:dyDescent="0.35">
      <c r="A542" t="s">
        <v>3983</v>
      </c>
      <c r="B542" t="s">
        <v>298</v>
      </c>
      <c r="C542" t="s">
        <v>1119</v>
      </c>
      <c r="D542" t="s">
        <v>1677</v>
      </c>
      <c r="F542" t="s">
        <v>3984</v>
      </c>
      <c r="G542" t="s">
        <v>3985</v>
      </c>
      <c r="H542" t="s">
        <v>3986</v>
      </c>
      <c r="I542" t="s">
        <v>3987</v>
      </c>
    </row>
    <row r="543" spans="1:9" x14ac:dyDescent="0.35">
      <c r="A543" t="s">
        <v>3988</v>
      </c>
      <c r="B543" t="s">
        <v>2076</v>
      </c>
      <c r="C543" t="s">
        <v>3989</v>
      </c>
      <c r="D543" t="s">
        <v>1105</v>
      </c>
      <c r="E543" t="s">
        <v>3990</v>
      </c>
      <c r="F543" t="s">
        <v>3991</v>
      </c>
      <c r="G543" t="s">
        <v>3992</v>
      </c>
      <c r="H543" t="s">
        <v>3993</v>
      </c>
      <c r="I543" t="s">
        <v>3994</v>
      </c>
    </row>
    <row r="544" spans="1:9" x14ac:dyDescent="0.35">
      <c r="A544" t="s">
        <v>3995</v>
      </c>
      <c r="B544" t="s">
        <v>3996</v>
      </c>
      <c r="C544" t="s">
        <v>1097</v>
      </c>
      <c r="D544" t="s">
        <v>1033</v>
      </c>
      <c r="E544" t="s">
        <v>3997</v>
      </c>
      <c r="F544" t="s">
        <v>3998</v>
      </c>
      <c r="G544" t="s">
        <v>3999</v>
      </c>
      <c r="H544" t="s">
        <v>4000</v>
      </c>
      <c r="I544" t="s">
        <v>4001</v>
      </c>
    </row>
    <row r="545" spans="1:9" x14ac:dyDescent="0.35">
      <c r="A545" t="s">
        <v>4002</v>
      </c>
      <c r="B545" t="s">
        <v>4003</v>
      </c>
      <c r="C545" t="s">
        <v>1171</v>
      </c>
      <c r="D545" t="s">
        <v>91</v>
      </c>
      <c r="E545" t="s">
        <v>4004</v>
      </c>
      <c r="F545" t="s">
        <v>4005</v>
      </c>
      <c r="G545" t="s">
        <v>4006</v>
      </c>
      <c r="H545" t="s">
        <v>4007</v>
      </c>
      <c r="I545" t="s">
        <v>4008</v>
      </c>
    </row>
    <row r="546" spans="1:9" x14ac:dyDescent="0.35">
      <c r="A546" t="s">
        <v>17</v>
      </c>
      <c r="B546" t="s">
        <v>2221</v>
      </c>
      <c r="C546" t="s">
        <v>4009</v>
      </c>
      <c r="D546" t="s">
        <v>70</v>
      </c>
      <c r="E546" t="s">
        <v>4010</v>
      </c>
      <c r="F546" t="s">
        <v>4011</v>
      </c>
      <c r="G546" t="s">
        <v>4012</v>
      </c>
      <c r="H546" t="s">
        <v>4013</v>
      </c>
      <c r="I546" t="s">
        <v>4014</v>
      </c>
    </row>
    <row r="547" spans="1:9" x14ac:dyDescent="0.35">
      <c r="A547" t="s">
        <v>4015</v>
      </c>
      <c r="B547" t="s">
        <v>4016</v>
      </c>
      <c r="C547" t="s">
        <v>4017</v>
      </c>
      <c r="D547" t="s">
        <v>4018</v>
      </c>
      <c r="F547" t="s">
        <v>4019</v>
      </c>
      <c r="G547" t="s">
        <v>4020</v>
      </c>
      <c r="H547" t="s">
        <v>4021</v>
      </c>
      <c r="I547" t="s">
        <v>4022</v>
      </c>
    </row>
    <row r="548" spans="1:9" x14ac:dyDescent="0.35">
      <c r="A548" t="s">
        <v>3933</v>
      </c>
      <c r="B548" t="s">
        <v>955</v>
      </c>
      <c r="C548" t="s">
        <v>4023</v>
      </c>
      <c r="D548" t="s">
        <v>91</v>
      </c>
      <c r="E548" t="s">
        <v>4024</v>
      </c>
      <c r="F548" t="s">
        <v>4025</v>
      </c>
      <c r="G548" t="s">
        <v>3938</v>
      </c>
      <c r="H548" t="s">
        <v>3939</v>
      </c>
      <c r="I548" t="s">
        <v>3940</v>
      </c>
    </row>
    <row r="549" spans="1:9" x14ac:dyDescent="0.35">
      <c r="A549" t="s">
        <v>4026</v>
      </c>
      <c r="B549" t="s">
        <v>4027</v>
      </c>
      <c r="C549" t="s">
        <v>4028</v>
      </c>
      <c r="D549" t="s">
        <v>77</v>
      </c>
      <c r="E549" t="s">
        <v>4029</v>
      </c>
      <c r="F549" t="s">
        <v>4030</v>
      </c>
      <c r="G549" t="s">
        <v>4031</v>
      </c>
      <c r="H549" t="s">
        <v>4032</v>
      </c>
      <c r="I549" t="s">
        <v>4033</v>
      </c>
    </row>
    <row r="550" spans="1:9" x14ac:dyDescent="0.35">
      <c r="A550" t="s">
        <v>4034</v>
      </c>
      <c r="B550" t="s">
        <v>4035</v>
      </c>
      <c r="C550" t="s">
        <v>4036</v>
      </c>
      <c r="D550" t="s">
        <v>4037</v>
      </c>
      <c r="E550" t="s">
        <v>4038</v>
      </c>
      <c r="F550" t="s">
        <v>4039</v>
      </c>
      <c r="G550" t="s">
        <v>4040</v>
      </c>
      <c r="H550" t="s">
        <v>4041</v>
      </c>
      <c r="I550" t="s">
        <v>4042</v>
      </c>
    </row>
    <row r="551" spans="1:9" x14ac:dyDescent="0.35">
      <c r="A551" t="s">
        <v>3833</v>
      </c>
      <c r="B551" t="s">
        <v>1930</v>
      </c>
      <c r="C551" t="s">
        <v>4043</v>
      </c>
      <c r="D551" t="s">
        <v>4044</v>
      </c>
      <c r="E551" t="s">
        <v>4045</v>
      </c>
      <c r="F551" t="s">
        <v>4046</v>
      </c>
      <c r="G551" t="s">
        <v>3837</v>
      </c>
      <c r="H551" t="s">
        <v>3838</v>
      </c>
      <c r="I551" t="s">
        <v>3839</v>
      </c>
    </row>
    <row r="552" spans="1:9" x14ac:dyDescent="0.35">
      <c r="A552" t="s">
        <v>4047</v>
      </c>
      <c r="B552" t="s">
        <v>4048</v>
      </c>
      <c r="C552" t="s">
        <v>1018</v>
      </c>
      <c r="D552" t="s">
        <v>56</v>
      </c>
      <c r="E552" t="s">
        <v>4049</v>
      </c>
      <c r="F552" t="s">
        <v>4050</v>
      </c>
      <c r="G552" t="s">
        <v>4051</v>
      </c>
      <c r="H552" t="s">
        <v>4052</v>
      </c>
      <c r="I552" t="s">
        <v>4053</v>
      </c>
    </row>
    <row r="553" spans="1:9" x14ac:dyDescent="0.35">
      <c r="A553" t="s">
        <v>4054</v>
      </c>
      <c r="B553" t="s">
        <v>883</v>
      </c>
      <c r="C553" t="s">
        <v>4055</v>
      </c>
      <c r="D553" t="s">
        <v>91</v>
      </c>
      <c r="E553" t="s">
        <v>4056</v>
      </c>
      <c r="F553" t="s">
        <v>4057</v>
      </c>
      <c r="G553" t="s">
        <v>4058</v>
      </c>
      <c r="H553" t="s">
        <v>4059</v>
      </c>
      <c r="I553" t="s">
        <v>2031</v>
      </c>
    </row>
    <row r="554" spans="1:9" x14ac:dyDescent="0.35">
      <c r="A554" t="s">
        <v>4060</v>
      </c>
      <c r="B554" t="s">
        <v>1259</v>
      </c>
      <c r="C554" t="s">
        <v>257</v>
      </c>
      <c r="D554" t="s">
        <v>91</v>
      </c>
      <c r="E554" t="s">
        <v>4061</v>
      </c>
      <c r="F554" t="s">
        <v>4062</v>
      </c>
      <c r="G554" t="s">
        <v>4063</v>
      </c>
      <c r="H554" t="s">
        <v>4064</v>
      </c>
      <c r="I554" t="s">
        <v>4065</v>
      </c>
    </row>
    <row r="555" spans="1:9" x14ac:dyDescent="0.35">
      <c r="A555" t="s">
        <v>4066</v>
      </c>
      <c r="B555" t="s">
        <v>731</v>
      </c>
      <c r="C555" t="s">
        <v>4067</v>
      </c>
      <c r="D555" t="s">
        <v>91</v>
      </c>
      <c r="E555" t="s">
        <v>4068</v>
      </c>
      <c r="F555" t="s">
        <v>4069</v>
      </c>
      <c r="G555" t="s">
        <v>4070</v>
      </c>
      <c r="H555" t="s">
        <v>4071</v>
      </c>
      <c r="I555" t="s">
        <v>4072</v>
      </c>
    </row>
    <row r="556" spans="1:9" x14ac:dyDescent="0.35">
      <c r="A556" t="s">
        <v>4073</v>
      </c>
      <c r="B556" t="s">
        <v>1082</v>
      </c>
      <c r="C556" t="s">
        <v>3591</v>
      </c>
      <c r="D556" t="s">
        <v>91</v>
      </c>
      <c r="E556" t="s">
        <v>4074</v>
      </c>
      <c r="F556" t="s">
        <v>4075</v>
      </c>
      <c r="G556" t="s">
        <v>4076</v>
      </c>
      <c r="H556" t="s">
        <v>4077</v>
      </c>
      <c r="I556" t="s">
        <v>4078</v>
      </c>
    </row>
    <row r="557" spans="1:9" x14ac:dyDescent="0.35">
      <c r="A557" t="s">
        <v>4079</v>
      </c>
      <c r="B557" t="s">
        <v>2906</v>
      </c>
      <c r="C557" t="s">
        <v>4080</v>
      </c>
      <c r="D557" t="s">
        <v>294</v>
      </c>
      <c r="E557" t="s">
        <v>4081</v>
      </c>
      <c r="F557" t="s">
        <v>4082</v>
      </c>
      <c r="G557" t="s">
        <v>4083</v>
      </c>
      <c r="H557" t="s">
        <v>4084</v>
      </c>
      <c r="I557" t="s">
        <v>4085</v>
      </c>
    </row>
    <row r="558" spans="1:9" x14ac:dyDescent="0.35">
      <c r="A558" t="s">
        <v>1525</v>
      </c>
      <c r="B558" t="s">
        <v>1177</v>
      </c>
      <c r="C558" t="s">
        <v>4086</v>
      </c>
      <c r="D558" t="s">
        <v>91</v>
      </c>
      <c r="E558" t="s">
        <v>4087</v>
      </c>
      <c r="F558" t="s">
        <v>4088</v>
      </c>
      <c r="G558" t="s">
        <v>1530</v>
      </c>
      <c r="H558" t="s">
        <v>1531</v>
      </c>
      <c r="I558" t="s">
        <v>1532</v>
      </c>
    </row>
    <row r="559" spans="1:9" x14ac:dyDescent="0.35">
      <c r="A559" t="s">
        <v>4089</v>
      </c>
      <c r="B559" t="s">
        <v>3885</v>
      </c>
      <c r="C559" t="s">
        <v>4090</v>
      </c>
      <c r="D559" t="s">
        <v>4091</v>
      </c>
      <c r="F559" t="s">
        <v>4092</v>
      </c>
      <c r="G559" t="s">
        <v>4093</v>
      </c>
      <c r="H559" t="s">
        <v>4094</v>
      </c>
      <c r="I559" t="s">
        <v>4095</v>
      </c>
    </row>
    <row r="560" spans="1:9" x14ac:dyDescent="0.35">
      <c r="A560" t="s">
        <v>1892</v>
      </c>
      <c r="B560" t="s">
        <v>4096</v>
      </c>
      <c r="C560" t="s">
        <v>4097</v>
      </c>
      <c r="D560" t="s">
        <v>91</v>
      </c>
      <c r="E560" t="s">
        <v>4098</v>
      </c>
      <c r="F560" t="s">
        <v>4099</v>
      </c>
      <c r="G560" t="s">
        <v>1896</v>
      </c>
      <c r="H560" t="s">
        <v>1897</v>
      </c>
      <c r="I560" t="s">
        <v>1898</v>
      </c>
    </row>
    <row r="561" spans="1:9" x14ac:dyDescent="0.35">
      <c r="A561" t="s">
        <v>4100</v>
      </c>
      <c r="B561" t="s">
        <v>4101</v>
      </c>
      <c r="C561" t="s">
        <v>4102</v>
      </c>
      <c r="D561" t="s">
        <v>3730</v>
      </c>
      <c r="E561" t="s">
        <v>4103</v>
      </c>
      <c r="F561" t="s">
        <v>4104</v>
      </c>
      <c r="G561" t="s">
        <v>4105</v>
      </c>
      <c r="H561" t="s">
        <v>4106</v>
      </c>
      <c r="I561" t="s">
        <v>4107</v>
      </c>
    </row>
    <row r="562" spans="1:9" x14ac:dyDescent="0.35">
      <c r="A562" t="s">
        <v>4108</v>
      </c>
      <c r="B562" t="s">
        <v>4109</v>
      </c>
      <c r="C562" t="s">
        <v>4110</v>
      </c>
      <c r="D562" t="s">
        <v>1105</v>
      </c>
      <c r="E562" t="s">
        <v>4111</v>
      </c>
      <c r="F562" t="s">
        <v>4112</v>
      </c>
      <c r="G562" t="s">
        <v>4113</v>
      </c>
      <c r="H562" t="s">
        <v>4114</v>
      </c>
      <c r="I562" t="s">
        <v>4115</v>
      </c>
    </row>
    <row r="563" spans="1:9" x14ac:dyDescent="0.35">
      <c r="A563" t="s">
        <v>2398</v>
      </c>
      <c r="B563" t="s">
        <v>875</v>
      </c>
      <c r="C563" t="s">
        <v>4116</v>
      </c>
      <c r="D563" t="s">
        <v>91</v>
      </c>
      <c r="E563" t="s">
        <v>4117</v>
      </c>
      <c r="F563" t="s">
        <v>4118</v>
      </c>
      <c r="G563" t="s">
        <v>2402</v>
      </c>
      <c r="H563" t="s">
        <v>2403</v>
      </c>
      <c r="I563" t="s">
        <v>2404</v>
      </c>
    </row>
    <row r="564" spans="1:9" x14ac:dyDescent="0.35">
      <c r="A564" t="s">
        <v>4119</v>
      </c>
      <c r="B564" t="s">
        <v>1103</v>
      </c>
      <c r="C564" t="s">
        <v>1473</v>
      </c>
      <c r="D564" t="s">
        <v>91</v>
      </c>
      <c r="E564" t="s">
        <v>4120</v>
      </c>
      <c r="F564" t="s">
        <v>4121</v>
      </c>
      <c r="G564" t="s">
        <v>4122</v>
      </c>
      <c r="H564" t="s">
        <v>4123</v>
      </c>
      <c r="I564" t="s">
        <v>4124</v>
      </c>
    </row>
    <row r="565" spans="1:9" x14ac:dyDescent="0.35">
      <c r="A565" t="s">
        <v>4125</v>
      </c>
      <c r="B565" t="s">
        <v>731</v>
      </c>
      <c r="C565" t="s">
        <v>2569</v>
      </c>
      <c r="D565" t="s">
        <v>91</v>
      </c>
      <c r="E565" t="s">
        <v>4126</v>
      </c>
      <c r="F565" t="s">
        <v>4127</v>
      </c>
      <c r="G565" t="s">
        <v>4128</v>
      </c>
      <c r="H565" t="s">
        <v>4129</v>
      </c>
      <c r="I565" t="s">
        <v>418</v>
      </c>
    </row>
    <row r="566" spans="1:9" x14ac:dyDescent="0.35">
      <c r="A566" t="s">
        <v>4130</v>
      </c>
      <c r="B566" t="s">
        <v>1213</v>
      </c>
      <c r="C566" t="s">
        <v>4131</v>
      </c>
      <c r="D566" t="s">
        <v>70</v>
      </c>
      <c r="E566" t="s">
        <v>4132</v>
      </c>
      <c r="F566" t="s">
        <v>4133</v>
      </c>
      <c r="G566" t="s">
        <v>4134</v>
      </c>
      <c r="H566" t="s">
        <v>4135</v>
      </c>
      <c r="I566" t="s">
        <v>4136</v>
      </c>
    </row>
    <row r="567" spans="1:9" x14ac:dyDescent="0.35">
      <c r="A567" t="s">
        <v>4137</v>
      </c>
      <c r="B567" t="s">
        <v>4138</v>
      </c>
      <c r="C567" t="s">
        <v>4139</v>
      </c>
      <c r="D567" t="s">
        <v>91</v>
      </c>
      <c r="E567" t="s">
        <v>4140</v>
      </c>
      <c r="F567" t="s">
        <v>4141</v>
      </c>
      <c r="G567" t="s">
        <v>4142</v>
      </c>
      <c r="H567" t="s">
        <v>4143</v>
      </c>
      <c r="I567" t="s">
        <v>4144</v>
      </c>
    </row>
    <row r="568" spans="1:9" x14ac:dyDescent="0.35">
      <c r="A568" t="s">
        <v>4145</v>
      </c>
      <c r="B568" t="s">
        <v>3289</v>
      </c>
      <c r="C568" t="s">
        <v>4146</v>
      </c>
      <c r="D568" t="s">
        <v>77</v>
      </c>
      <c r="E568" t="s">
        <v>4147</v>
      </c>
      <c r="F568" t="s">
        <v>4148</v>
      </c>
      <c r="G568" t="s">
        <v>4149</v>
      </c>
      <c r="H568" t="s">
        <v>4150</v>
      </c>
      <c r="I568" t="s">
        <v>4151</v>
      </c>
    </row>
    <row r="569" spans="1:9" x14ac:dyDescent="0.35">
      <c r="A569" t="s">
        <v>4152</v>
      </c>
      <c r="B569" t="s">
        <v>292</v>
      </c>
      <c r="C569" t="s">
        <v>4153</v>
      </c>
      <c r="D569" t="s">
        <v>294</v>
      </c>
      <c r="E569" t="s">
        <v>4154</v>
      </c>
      <c r="F569" t="s">
        <v>4155</v>
      </c>
      <c r="G569" t="s">
        <v>4156</v>
      </c>
      <c r="H569" t="s">
        <v>4157</v>
      </c>
      <c r="I569" t="s">
        <v>4158</v>
      </c>
    </row>
    <row r="570" spans="1:9" x14ac:dyDescent="0.35">
      <c r="A570" t="s">
        <v>4159</v>
      </c>
      <c r="B570" t="s">
        <v>4160</v>
      </c>
      <c r="C570" t="s">
        <v>4161</v>
      </c>
      <c r="D570" t="s">
        <v>91</v>
      </c>
      <c r="E570" t="s">
        <v>4162</v>
      </c>
      <c r="F570" t="s">
        <v>4163</v>
      </c>
      <c r="G570" t="s">
        <v>4164</v>
      </c>
      <c r="H570" t="s">
        <v>4165</v>
      </c>
      <c r="I570" t="s">
        <v>4166</v>
      </c>
    </row>
    <row r="571" spans="1:9" x14ac:dyDescent="0.35">
      <c r="A571" t="s">
        <v>4167</v>
      </c>
      <c r="B571" t="s">
        <v>4168</v>
      </c>
      <c r="C571" t="s">
        <v>4169</v>
      </c>
      <c r="D571" t="s">
        <v>344</v>
      </c>
      <c r="E571" t="s">
        <v>4170</v>
      </c>
      <c r="F571" t="s">
        <v>4171</v>
      </c>
      <c r="G571" t="s">
        <v>4172</v>
      </c>
      <c r="H571" t="s">
        <v>4173</v>
      </c>
      <c r="I571" t="s">
        <v>4174</v>
      </c>
    </row>
    <row r="572" spans="1:9" x14ac:dyDescent="0.35">
      <c r="A572" t="s">
        <v>4175</v>
      </c>
      <c r="B572" t="s">
        <v>4176</v>
      </c>
      <c r="C572" t="s">
        <v>4177</v>
      </c>
      <c r="D572" t="s">
        <v>91</v>
      </c>
      <c r="E572" t="s">
        <v>4178</v>
      </c>
      <c r="F572" t="s">
        <v>4179</v>
      </c>
      <c r="G572" t="s">
        <v>4180</v>
      </c>
      <c r="H572" t="s">
        <v>4181</v>
      </c>
      <c r="I572" t="s">
        <v>4182</v>
      </c>
    </row>
    <row r="573" spans="1:9" x14ac:dyDescent="0.35">
      <c r="A573" t="s">
        <v>4183</v>
      </c>
      <c r="B573" t="s">
        <v>3260</v>
      </c>
      <c r="C573" t="s">
        <v>4184</v>
      </c>
      <c r="D573" t="s">
        <v>344</v>
      </c>
      <c r="E573" t="s">
        <v>4185</v>
      </c>
      <c r="F573" t="s">
        <v>4186</v>
      </c>
      <c r="G573" t="s">
        <v>4187</v>
      </c>
      <c r="H573" t="s">
        <v>4188</v>
      </c>
      <c r="I573" t="s">
        <v>3488</v>
      </c>
    </row>
    <row r="574" spans="1:9" x14ac:dyDescent="0.35">
      <c r="A574" t="s">
        <v>4189</v>
      </c>
      <c r="B574" t="s">
        <v>115</v>
      </c>
      <c r="C574" t="s">
        <v>4190</v>
      </c>
      <c r="D574" t="s">
        <v>91</v>
      </c>
      <c r="E574" t="s">
        <v>4191</v>
      </c>
      <c r="F574" t="s">
        <v>4192</v>
      </c>
      <c r="G574" t="s">
        <v>4193</v>
      </c>
      <c r="H574" t="s">
        <v>4194</v>
      </c>
      <c r="I574" t="s">
        <v>4195</v>
      </c>
    </row>
    <row r="575" spans="1:9" x14ac:dyDescent="0.35">
      <c r="A575" t="s">
        <v>4196</v>
      </c>
      <c r="B575" t="s">
        <v>705</v>
      </c>
      <c r="C575" t="s">
        <v>3308</v>
      </c>
      <c r="D575" t="s">
        <v>56</v>
      </c>
      <c r="E575" t="s">
        <v>4197</v>
      </c>
      <c r="F575" t="s">
        <v>4198</v>
      </c>
      <c r="G575" t="s">
        <v>4199</v>
      </c>
      <c r="H575" t="s">
        <v>4200</v>
      </c>
      <c r="I575" t="s">
        <v>4201</v>
      </c>
    </row>
    <row r="576" spans="1:9" x14ac:dyDescent="0.35">
      <c r="A576" t="s">
        <v>4202</v>
      </c>
      <c r="B576" t="s">
        <v>705</v>
      </c>
      <c r="C576" t="s">
        <v>4203</v>
      </c>
      <c r="D576" t="s">
        <v>4204</v>
      </c>
      <c r="E576" t="s">
        <v>4205</v>
      </c>
      <c r="F576" t="s">
        <v>4206</v>
      </c>
      <c r="G576" t="s">
        <v>4207</v>
      </c>
      <c r="H576" t="s">
        <v>4208</v>
      </c>
      <c r="I576" t="s">
        <v>4209</v>
      </c>
    </row>
    <row r="577" spans="1:9" x14ac:dyDescent="0.35">
      <c r="A577" t="s">
        <v>4210</v>
      </c>
      <c r="B577" t="s">
        <v>153</v>
      </c>
      <c r="C577" t="s">
        <v>4211</v>
      </c>
      <c r="D577" t="s">
        <v>4212</v>
      </c>
      <c r="E577" t="s">
        <v>4213</v>
      </c>
      <c r="F577" t="s">
        <v>4214</v>
      </c>
      <c r="G577" t="s">
        <v>4215</v>
      </c>
      <c r="H577" t="s">
        <v>4216</v>
      </c>
      <c r="I577" t="s">
        <v>4217</v>
      </c>
    </row>
    <row r="578" spans="1:9" x14ac:dyDescent="0.35">
      <c r="A578" t="s">
        <v>1169</v>
      </c>
      <c r="B578" t="s">
        <v>753</v>
      </c>
      <c r="C578" t="s">
        <v>4218</v>
      </c>
      <c r="D578" t="s">
        <v>142</v>
      </c>
      <c r="E578" t="s">
        <v>4219</v>
      </c>
      <c r="F578" t="s">
        <v>4220</v>
      </c>
      <c r="G578" t="s">
        <v>1173</v>
      </c>
      <c r="H578" t="s">
        <v>1174</v>
      </c>
      <c r="I578" t="s">
        <v>1175</v>
      </c>
    </row>
    <row r="579" spans="1:9" x14ac:dyDescent="0.35">
      <c r="A579" t="s">
        <v>4221</v>
      </c>
      <c r="B579" t="s">
        <v>1103</v>
      </c>
      <c r="C579" t="s">
        <v>2027</v>
      </c>
      <c r="D579" t="s">
        <v>4222</v>
      </c>
      <c r="E579" t="s">
        <v>4223</v>
      </c>
      <c r="F579" t="s">
        <v>4224</v>
      </c>
      <c r="G579" t="s">
        <v>4225</v>
      </c>
      <c r="H579" t="s">
        <v>4226</v>
      </c>
      <c r="I579" t="s">
        <v>444</v>
      </c>
    </row>
    <row r="580" spans="1:9" x14ac:dyDescent="0.35">
      <c r="A580" t="s">
        <v>3457</v>
      </c>
      <c r="B580" t="s">
        <v>1259</v>
      </c>
      <c r="C580" t="s">
        <v>4227</v>
      </c>
      <c r="D580" t="s">
        <v>91</v>
      </c>
      <c r="E580" t="s">
        <v>4228</v>
      </c>
      <c r="F580" t="s">
        <v>4229</v>
      </c>
      <c r="G580" t="s">
        <v>3461</v>
      </c>
      <c r="H580" t="s">
        <v>3462</v>
      </c>
      <c r="I580" t="s">
        <v>367</v>
      </c>
    </row>
    <row r="581" spans="1:9" x14ac:dyDescent="0.35">
      <c r="A581" t="s">
        <v>4230</v>
      </c>
      <c r="B581" t="s">
        <v>2221</v>
      </c>
      <c r="C581" t="s">
        <v>4231</v>
      </c>
      <c r="D581" t="s">
        <v>91</v>
      </c>
      <c r="E581" t="s">
        <v>4232</v>
      </c>
      <c r="F581" t="s">
        <v>4233</v>
      </c>
      <c r="G581" t="s">
        <v>4234</v>
      </c>
      <c r="H581" t="s">
        <v>4235</v>
      </c>
      <c r="I581" t="s">
        <v>4236</v>
      </c>
    </row>
    <row r="582" spans="1:9" x14ac:dyDescent="0.35">
      <c r="A582" t="s">
        <v>4237</v>
      </c>
      <c r="B582" t="s">
        <v>4238</v>
      </c>
      <c r="C582" t="s">
        <v>4239</v>
      </c>
      <c r="D582" t="s">
        <v>70</v>
      </c>
      <c r="E582" t="s">
        <v>4240</v>
      </c>
      <c r="F582" t="s">
        <v>4241</v>
      </c>
      <c r="G582" t="s">
        <v>4242</v>
      </c>
      <c r="H582" t="s">
        <v>4243</v>
      </c>
      <c r="I582" t="s">
        <v>4244</v>
      </c>
    </row>
    <row r="583" spans="1:9" x14ac:dyDescent="0.35">
      <c r="A583" t="s">
        <v>713</v>
      </c>
      <c r="B583" t="s">
        <v>1387</v>
      </c>
      <c r="C583" t="s">
        <v>4245</v>
      </c>
      <c r="D583" t="s">
        <v>816</v>
      </c>
      <c r="E583" t="s">
        <v>4246</v>
      </c>
      <c r="F583" t="s">
        <v>4247</v>
      </c>
      <c r="G583" t="s">
        <v>718</v>
      </c>
      <c r="H583" t="s">
        <v>719</v>
      </c>
      <c r="I583" t="s">
        <v>720</v>
      </c>
    </row>
    <row r="584" spans="1:9" x14ac:dyDescent="0.35">
      <c r="A584" t="s">
        <v>1096</v>
      </c>
      <c r="B584" t="s">
        <v>304</v>
      </c>
      <c r="C584" t="s">
        <v>4248</v>
      </c>
      <c r="D584" t="s">
        <v>294</v>
      </c>
      <c r="E584" t="s">
        <v>4249</v>
      </c>
      <c r="F584" t="s">
        <v>4250</v>
      </c>
      <c r="G584" t="s">
        <v>1099</v>
      </c>
      <c r="H584" t="s">
        <v>1100</v>
      </c>
      <c r="I584" t="s">
        <v>1101</v>
      </c>
    </row>
    <row r="585" spans="1:9" x14ac:dyDescent="0.35">
      <c r="A585" t="s">
        <v>4251</v>
      </c>
      <c r="B585" t="s">
        <v>115</v>
      </c>
      <c r="C585" t="s">
        <v>4252</v>
      </c>
      <c r="D585" t="s">
        <v>91</v>
      </c>
      <c r="E585" t="s">
        <v>4253</v>
      </c>
      <c r="F585" t="s">
        <v>4254</v>
      </c>
      <c r="G585" t="s">
        <v>4255</v>
      </c>
      <c r="H585" t="s">
        <v>4256</v>
      </c>
      <c r="I585" t="s">
        <v>4257</v>
      </c>
    </row>
    <row r="586" spans="1:9" x14ac:dyDescent="0.35">
      <c r="A586" t="s">
        <v>4258</v>
      </c>
      <c r="B586" t="s">
        <v>109</v>
      </c>
      <c r="C586" t="s">
        <v>4259</v>
      </c>
      <c r="D586" t="s">
        <v>1800</v>
      </c>
      <c r="E586" t="s">
        <v>4260</v>
      </c>
      <c r="F586" t="s">
        <v>4261</v>
      </c>
      <c r="G586" t="s">
        <v>4262</v>
      </c>
      <c r="H586" t="s">
        <v>4263</v>
      </c>
      <c r="I586" t="s">
        <v>398</v>
      </c>
    </row>
    <row r="587" spans="1:9" x14ac:dyDescent="0.35">
      <c r="A587" t="s">
        <v>4264</v>
      </c>
      <c r="B587" t="s">
        <v>257</v>
      </c>
      <c r="C587" t="s">
        <v>802</v>
      </c>
      <c r="D587" t="s">
        <v>91</v>
      </c>
      <c r="E587" t="s">
        <v>4265</v>
      </c>
      <c r="F587" t="s">
        <v>4266</v>
      </c>
      <c r="G587" t="s">
        <v>4267</v>
      </c>
      <c r="H587" t="s">
        <v>4268</v>
      </c>
      <c r="I587" t="s">
        <v>4269</v>
      </c>
    </row>
    <row r="588" spans="1:9" x14ac:dyDescent="0.35">
      <c r="A588" t="s">
        <v>4270</v>
      </c>
      <c r="B588" t="s">
        <v>234</v>
      </c>
      <c r="C588" t="s">
        <v>4271</v>
      </c>
      <c r="D588" t="s">
        <v>91</v>
      </c>
      <c r="E588" t="s">
        <v>4272</v>
      </c>
      <c r="F588" t="s">
        <v>4273</v>
      </c>
      <c r="G588" t="s">
        <v>4274</v>
      </c>
      <c r="H588" t="s">
        <v>4275</v>
      </c>
      <c r="I588" t="s">
        <v>4276</v>
      </c>
    </row>
    <row r="589" spans="1:9" x14ac:dyDescent="0.35">
      <c r="A589" t="s">
        <v>4277</v>
      </c>
      <c r="B589" t="s">
        <v>705</v>
      </c>
      <c r="C589" t="s">
        <v>208</v>
      </c>
      <c r="D589" t="s">
        <v>56</v>
      </c>
      <c r="E589" t="s">
        <v>4278</v>
      </c>
      <c r="F589" t="s">
        <v>4279</v>
      </c>
      <c r="G589" t="s">
        <v>4280</v>
      </c>
      <c r="H589" t="s">
        <v>4281</v>
      </c>
      <c r="I589" t="s">
        <v>4282</v>
      </c>
    </row>
    <row r="590" spans="1:9" x14ac:dyDescent="0.35">
      <c r="A590" t="s">
        <v>4283</v>
      </c>
      <c r="B590" t="s">
        <v>1669</v>
      </c>
      <c r="C590" t="s">
        <v>4284</v>
      </c>
      <c r="D590" t="s">
        <v>56</v>
      </c>
      <c r="E590" t="s">
        <v>4285</v>
      </c>
      <c r="F590" t="s">
        <v>4286</v>
      </c>
      <c r="G590" t="s">
        <v>4287</v>
      </c>
      <c r="H590" t="s">
        <v>4288</v>
      </c>
      <c r="I590" t="s">
        <v>4289</v>
      </c>
    </row>
    <row r="591" spans="1:9" x14ac:dyDescent="0.35">
      <c r="A591" t="s">
        <v>4251</v>
      </c>
      <c r="B591" t="s">
        <v>2083</v>
      </c>
      <c r="C591" t="s">
        <v>4290</v>
      </c>
      <c r="D591" t="s">
        <v>91</v>
      </c>
      <c r="E591" t="s">
        <v>4291</v>
      </c>
      <c r="F591" t="s">
        <v>4292</v>
      </c>
      <c r="G591" t="s">
        <v>4255</v>
      </c>
      <c r="H591" t="s">
        <v>4256</v>
      </c>
      <c r="I591" t="s">
        <v>4257</v>
      </c>
    </row>
    <row r="592" spans="1:9" x14ac:dyDescent="0.35">
      <c r="A592" t="s">
        <v>4293</v>
      </c>
      <c r="B592" t="s">
        <v>183</v>
      </c>
      <c r="C592" t="s">
        <v>2019</v>
      </c>
      <c r="D592" t="s">
        <v>716</v>
      </c>
      <c r="E592" t="s">
        <v>4294</v>
      </c>
      <c r="F592" t="s">
        <v>4295</v>
      </c>
      <c r="G592" t="s">
        <v>4296</v>
      </c>
      <c r="H592" t="s">
        <v>4297</v>
      </c>
      <c r="I592" t="s">
        <v>4298</v>
      </c>
    </row>
    <row r="593" spans="1:9" x14ac:dyDescent="0.35">
      <c r="A593" t="s">
        <v>4299</v>
      </c>
      <c r="B593" t="s">
        <v>115</v>
      </c>
      <c r="C593" t="s">
        <v>189</v>
      </c>
      <c r="D593" t="s">
        <v>294</v>
      </c>
      <c r="E593" t="s">
        <v>4300</v>
      </c>
      <c r="F593" t="s">
        <v>4301</v>
      </c>
      <c r="G593" t="s">
        <v>4302</v>
      </c>
      <c r="H593" t="s">
        <v>4303</v>
      </c>
      <c r="I593" t="s">
        <v>4304</v>
      </c>
    </row>
    <row r="594" spans="1:9" x14ac:dyDescent="0.35">
      <c r="A594" t="s">
        <v>903</v>
      </c>
      <c r="B594" t="s">
        <v>987</v>
      </c>
      <c r="C594" t="s">
        <v>4305</v>
      </c>
      <c r="D594" t="s">
        <v>899</v>
      </c>
      <c r="E594" t="s">
        <v>4306</v>
      </c>
      <c r="F594" t="s">
        <v>4307</v>
      </c>
      <c r="G594" t="s">
        <v>908</v>
      </c>
      <c r="H594" t="s">
        <v>909</v>
      </c>
      <c r="I594" t="s">
        <v>910</v>
      </c>
    </row>
    <row r="595" spans="1:9" x14ac:dyDescent="0.35">
      <c r="A595" t="s">
        <v>2628</v>
      </c>
      <c r="B595" t="s">
        <v>1669</v>
      </c>
      <c r="C595" t="s">
        <v>4308</v>
      </c>
      <c r="D595" t="s">
        <v>4309</v>
      </c>
      <c r="E595" t="s">
        <v>4310</v>
      </c>
      <c r="F595" t="s">
        <v>4311</v>
      </c>
      <c r="G595" t="s">
        <v>2632</v>
      </c>
      <c r="H595" t="s">
        <v>2633</v>
      </c>
      <c r="I595" t="s">
        <v>2634</v>
      </c>
    </row>
    <row r="596" spans="1:9" x14ac:dyDescent="0.35">
      <c r="A596" t="s">
        <v>2825</v>
      </c>
      <c r="B596" t="s">
        <v>4312</v>
      </c>
      <c r="C596" t="s">
        <v>4313</v>
      </c>
      <c r="D596" t="s">
        <v>91</v>
      </c>
      <c r="F596" t="s">
        <v>4314</v>
      </c>
      <c r="G596" t="s">
        <v>2830</v>
      </c>
      <c r="H596" t="s">
        <v>2831</v>
      </c>
      <c r="I596" t="s">
        <v>2832</v>
      </c>
    </row>
    <row r="597" spans="1:9" x14ac:dyDescent="0.35">
      <c r="A597" t="s">
        <v>4315</v>
      </c>
      <c r="B597" t="s">
        <v>4316</v>
      </c>
      <c r="C597" t="s">
        <v>4317</v>
      </c>
      <c r="D597" t="s">
        <v>98</v>
      </c>
      <c r="E597" t="s">
        <v>4318</v>
      </c>
      <c r="F597" t="s">
        <v>4319</v>
      </c>
      <c r="G597" t="s">
        <v>4320</v>
      </c>
      <c r="H597" t="s">
        <v>4321</v>
      </c>
      <c r="I597" t="s">
        <v>4322</v>
      </c>
    </row>
    <row r="598" spans="1:9" x14ac:dyDescent="0.35">
      <c r="A598" t="s">
        <v>4323</v>
      </c>
      <c r="B598" t="s">
        <v>994</v>
      </c>
      <c r="C598" t="s">
        <v>4324</v>
      </c>
      <c r="D598" t="s">
        <v>91</v>
      </c>
      <c r="E598" t="s">
        <v>4325</v>
      </c>
      <c r="F598" t="s">
        <v>4326</v>
      </c>
      <c r="G598" t="s">
        <v>4327</v>
      </c>
      <c r="H598" t="s">
        <v>4328</v>
      </c>
      <c r="I598" t="s">
        <v>418</v>
      </c>
    </row>
    <row r="599" spans="1:9" x14ac:dyDescent="0.35">
      <c r="A599" t="s">
        <v>4329</v>
      </c>
      <c r="B599" t="s">
        <v>4330</v>
      </c>
      <c r="C599" t="s">
        <v>4331</v>
      </c>
      <c r="D599" t="s">
        <v>77</v>
      </c>
      <c r="F599" t="s">
        <v>4332</v>
      </c>
      <c r="G599" t="s">
        <v>4333</v>
      </c>
      <c r="H599" t="s">
        <v>4334</v>
      </c>
      <c r="I599" t="s">
        <v>4335</v>
      </c>
    </row>
    <row r="600" spans="1:9" x14ac:dyDescent="0.35">
      <c r="A600" t="s">
        <v>896</v>
      </c>
      <c r="B600" t="s">
        <v>189</v>
      </c>
      <c r="C600" t="s">
        <v>4336</v>
      </c>
      <c r="D600" t="s">
        <v>4337</v>
      </c>
      <c r="E600" t="s">
        <v>4338</v>
      </c>
      <c r="F600" t="s">
        <v>4339</v>
      </c>
      <c r="G600" t="s">
        <v>901</v>
      </c>
      <c r="H600" t="s">
        <v>902</v>
      </c>
      <c r="I600" t="s">
        <v>418</v>
      </c>
    </row>
    <row r="601" spans="1:9" x14ac:dyDescent="0.35">
      <c r="A601" t="s">
        <v>4340</v>
      </c>
      <c r="B601" t="s">
        <v>115</v>
      </c>
      <c r="C601" t="s">
        <v>2744</v>
      </c>
      <c r="D601" t="s">
        <v>91</v>
      </c>
      <c r="E601" t="s">
        <v>4341</v>
      </c>
      <c r="F601" t="s">
        <v>4342</v>
      </c>
      <c r="G601" t="s">
        <v>4343</v>
      </c>
      <c r="H601" t="s">
        <v>4344</v>
      </c>
      <c r="I601" t="s">
        <v>4345</v>
      </c>
    </row>
    <row r="602" spans="1:9" x14ac:dyDescent="0.35">
      <c r="A602" t="s">
        <v>4346</v>
      </c>
      <c r="B602" t="s">
        <v>2765</v>
      </c>
      <c r="C602" t="s">
        <v>4347</v>
      </c>
      <c r="D602" t="s">
        <v>91</v>
      </c>
      <c r="F602" t="s">
        <v>4348</v>
      </c>
      <c r="G602" t="s">
        <v>4349</v>
      </c>
      <c r="H602" t="s">
        <v>4350</v>
      </c>
      <c r="I602" t="s">
        <v>4351</v>
      </c>
    </row>
    <row r="603" spans="1:9" x14ac:dyDescent="0.35">
      <c r="A603" t="s">
        <v>4352</v>
      </c>
      <c r="B603" t="s">
        <v>4353</v>
      </c>
      <c r="C603" t="s">
        <v>4354</v>
      </c>
      <c r="D603" t="s">
        <v>91</v>
      </c>
      <c r="E603" t="s">
        <v>4355</v>
      </c>
      <c r="F603" t="s">
        <v>4356</v>
      </c>
      <c r="G603" t="s">
        <v>4357</v>
      </c>
      <c r="H603" t="s">
        <v>4358</v>
      </c>
      <c r="I603" t="s">
        <v>4359</v>
      </c>
    </row>
    <row r="604" spans="1:9" x14ac:dyDescent="0.35">
      <c r="A604" t="s">
        <v>874</v>
      </c>
      <c r="B604" t="s">
        <v>4360</v>
      </c>
      <c r="C604" t="s">
        <v>4361</v>
      </c>
      <c r="D604" t="s">
        <v>56</v>
      </c>
      <c r="E604" t="s">
        <v>4362</v>
      </c>
      <c r="F604" t="s">
        <v>4363</v>
      </c>
      <c r="G604" t="s">
        <v>879</v>
      </c>
      <c r="H604" t="s">
        <v>880</v>
      </c>
      <c r="I604" t="s">
        <v>881</v>
      </c>
    </row>
    <row r="605" spans="1:9" x14ac:dyDescent="0.35">
      <c r="A605" t="s">
        <v>3833</v>
      </c>
      <c r="B605" t="s">
        <v>875</v>
      </c>
      <c r="C605" t="s">
        <v>4364</v>
      </c>
      <c r="D605" t="s">
        <v>91</v>
      </c>
      <c r="E605" t="s">
        <v>4365</v>
      </c>
      <c r="F605" t="s">
        <v>4366</v>
      </c>
      <c r="G605" t="s">
        <v>3837</v>
      </c>
      <c r="H605" t="s">
        <v>3838</v>
      </c>
      <c r="I605" t="s">
        <v>3839</v>
      </c>
    </row>
    <row r="606" spans="1:9" x14ac:dyDescent="0.35">
      <c r="A606" t="s">
        <v>4367</v>
      </c>
      <c r="B606" t="s">
        <v>698</v>
      </c>
      <c r="C606" t="s">
        <v>2369</v>
      </c>
      <c r="D606" t="s">
        <v>70</v>
      </c>
      <c r="E606" t="s">
        <v>4368</v>
      </c>
      <c r="F606" t="s">
        <v>4369</v>
      </c>
      <c r="G606" t="s">
        <v>4370</v>
      </c>
      <c r="H606" t="s">
        <v>4371</v>
      </c>
      <c r="I606" t="s">
        <v>4372</v>
      </c>
    </row>
    <row r="607" spans="1:9" x14ac:dyDescent="0.35">
      <c r="A607" t="s">
        <v>4373</v>
      </c>
      <c r="B607" t="s">
        <v>257</v>
      </c>
      <c r="C607" t="s">
        <v>4374</v>
      </c>
      <c r="D607" t="s">
        <v>91</v>
      </c>
      <c r="E607" t="s">
        <v>4375</v>
      </c>
      <c r="F607" t="s">
        <v>4376</v>
      </c>
      <c r="G607" t="s">
        <v>4377</v>
      </c>
      <c r="H607" t="s">
        <v>4378</v>
      </c>
      <c r="I607" t="s">
        <v>4379</v>
      </c>
    </row>
    <row r="608" spans="1:9" x14ac:dyDescent="0.35">
      <c r="A608" t="s">
        <v>4380</v>
      </c>
      <c r="B608" t="s">
        <v>4381</v>
      </c>
      <c r="C608" t="s">
        <v>4382</v>
      </c>
      <c r="D608" t="s">
        <v>906</v>
      </c>
      <c r="E608" t="s">
        <v>4383</v>
      </c>
      <c r="F608" t="s">
        <v>4384</v>
      </c>
      <c r="G608" t="s">
        <v>4385</v>
      </c>
      <c r="H608" t="s">
        <v>4386</v>
      </c>
      <c r="I608" t="s">
        <v>4387</v>
      </c>
    </row>
    <row r="609" spans="1:9" x14ac:dyDescent="0.35">
      <c r="A609" t="s">
        <v>4388</v>
      </c>
      <c r="B609" t="s">
        <v>1640</v>
      </c>
      <c r="C609" t="s">
        <v>1670</v>
      </c>
      <c r="D609" t="s">
        <v>91</v>
      </c>
      <c r="E609" t="s">
        <v>4389</v>
      </c>
      <c r="F609" t="s">
        <v>4390</v>
      </c>
      <c r="G609" t="s">
        <v>4391</v>
      </c>
      <c r="H609" t="s">
        <v>4392</v>
      </c>
      <c r="I609" t="s">
        <v>4393</v>
      </c>
    </row>
    <row r="610" spans="1:9" x14ac:dyDescent="0.35">
      <c r="A610" t="s">
        <v>2321</v>
      </c>
      <c r="B610" t="s">
        <v>994</v>
      </c>
      <c r="C610" t="s">
        <v>4394</v>
      </c>
      <c r="D610" t="s">
        <v>1105</v>
      </c>
      <c r="F610" t="s">
        <v>4395</v>
      </c>
      <c r="G610" t="s">
        <v>2325</v>
      </c>
      <c r="H610" t="s">
        <v>2326</v>
      </c>
      <c r="I610" t="s">
        <v>2327</v>
      </c>
    </row>
    <row r="611" spans="1:9" x14ac:dyDescent="0.35">
      <c r="A611" t="s">
        <v>4396</v>
      </c>
      <c r="B611" t="s">
        <v>731</v>
      </c>
      <c r="C611" t="s">
        <v>4397</v>
      </c>
      <c r="D611" t="s">
        <v>91</v>
      </c>
      <c r="E611" t="s">
        <v>4398</v>
      </c>
      <c r="F611" t="s">
        <v>4399</v>
      </c>
      <c r="G611" t="s">
        <v>4400</v>
      </c>
      <c r="H611" t="s">
        <v>4401</v>
      </c>
      <c r="I611" t="s">
        <v>4402</v>
      </c>
    </row>
    <row r="612" spans="1:9" x14ac:dyDescent="0.35">
      <c r="A612" t="s">
        <v>4403</v>
      </c>
      <c r="B612" t="s">
        <v>753</v>
      </c>
      <c r="C612" t="s">
        <v>4404</v>
      </c>
      <c r="D612" t="s">
        <v>91</v>
      </c>
      <c r="E612" t="s">
        <v>4405</v>
      </c>
      <c r="F612" t="s">
        <v>4406</v>
      </c>
      <c r="G612" t="s">
        <v>4407</v>
      </c>
      <c r="H612" t="s">
        <v>4408</v>
      </c>
      <c r="I612" t="s">
        <v>4409</v>
      </c>
    </row>
    <row r="613" spans="1:9" x14ac:dyDescent="0.35">
      <c r="A613" t="s">
        <v>4410</v>
      </c>
      <c r="B613" t="s">
        <v>705</v>
      </c>
      <c r="C613" t="s">
        <v>4411</v>
      </c>
      <c r="D613" t="s">
        <v>4412</v>
      </c>
      <c r="E613" t="s">
        <v>4413</v>
      </c>
      <c r="F613" t="s">
        <v>4414</v>
      </c>
      <c r="G613" t="s">
        <v>4415</v>
      </c>
      <c r="H613" t="s">
        <v>4416</v>
      </c>
      <c r="I613" t="s">
        <v>4417</v>
      </c>
    </row>
    <row r="614" spans="1:9" x14ac:dyDescent="0.35">
      <c r="A614" t="s">
        <v>4418</v>
      </c>
      <c r="B614" t="s">
        <v>4419</v>
      </c>
      <c r="C614" t="s">
        <v>4420</v>
      </c>
      <c r="D614" t="s">
        <v>56</v>
      </c>
      <c r="E614" t="s">
        <v>4421</v>
      </c>
      <c r="F614" t="s">
        <v>4422</v>
      </c>
      <c r="G614" t="s">
        <v>4423</v>
      </c>
      <c r="H614" t="s">
        <v>4424</v>
      </c>
      <c r="I614" t="s">
        <v>4425</v>
      </c>
    </row>
    <row r="615" spans="1:9" x14ac:dyDescent="0.35">
      <c r="A615" t="s">
        <v>1250</v>
      </c>
      <c r="B615" t="s">
        <v>109</v>
      </c>
      <c r="C615" t="s">
        <v>1828</v>
      </c>
      <c r="D615" t="s">
        <v>3899</v>
      </c>
      <c r="E615" t="s">
        <v>4426</v>
      </c>
      <c r="F615" t="s">
        <v>4427</v>
      </c>
      <c r="G615" t="s">
        <v>1255</v>
      </c>
      <c r="H615" t="s">
        <v>1256</v>
      </c>
      <c r="I615" t="s">
        <v>1257</v>
      </c>
    </row>
    <row r="616" spans="1:9" x14ac:dyDescent="0.35">
      <c r="A616" t="s">
        <v>1335</v>
      </c>
      <c r="B616" t="s">
        <v>875</v>
      </c>
      <c r="C616" t="s">
        <v>4428</v>
      </c>
      <c r="D616" t="s">
        <v>4429</v>
      </c>
      <c r="E616" t="s">
        <v>4430</v>
      </c>
      <c r="F616" t="s">
        <v>4431</v>
      </c>
      <c r="G616" t="s">
        <v>1340</v>
      </c>
      <c r="H616" t="s">
        <v>1341</v>
      </c>
      <c r="I616" t="s">
        <v>1342</v>
      </c>
    </row>
    <row r="617" spans="1:9" x14ac:dyDescent="0.35">
      <c r="A617" t="s">
        <v>4432</v>
      </c>
      <c r="B617" t="s">
        <v>955</v>
      </c>
      <c r="C617" t="s">
        <v>4433</v>
      </c>
      <c r="D617" t="s">
        <v>91</v>
      </c>
      <c r="E617" t="s">
        <v>4434</v>
      </c>
      <c r="F617" t="s">
        <v>4435</v>
      </c>
      <c r="G617" t="s">
        <v>4436</v>
      </c>
      <c r="H617" t="s">
        <v>4437</v>
      </c>
      <c r="I617" t="s">
        <v>4438</v>
      </c>
    </row>
    <row r="618" spans="1:9" x14ac:dyDescent="0.35">
      <c r="A618" t="s">
        <v>1788</v>
      </c>
      <c r="B618" t="s">
        <v>4439</v>
      </c>
      <c r="C618" t="s">
        <v>4440</v>
      </c>
      <c r="D618" t="s">
        <v>4441</v>
      </c>
      <c r="E618" t="s">
        <v>4442</v>
      </c>
      <c r="F618" t="s">
        <v>4443</v>
      </c>
      <c r="G618" t="s">
        <v>1794</v>
      </c>
      <c r="H618" t="s">
        <v>1795</v>
      </c>
      <c r="I618" t="s">
        <v>1796</v>
      </c>
    </row>
    <row r="619" spans="1:9" x14ac:dyDescent="0.35">
      <c r="A619" t="s">
        <v>4444</v>
      </c>
      <c r="B619" t="s">
        <v>1654</v>
      </c>
      <c r="C619" t="s">
        <v>699</v>
      </c>
      <c r="D619" t="s">
        <v>4445</v>
      </c>
      <c r="E619" t="s">
        <v>4446</v>
      </c>
      <c r="F619" t="s">
        <v>4447</v>
      </c>
      <c r="G619" t="s">
        <v>4448</v>
      </c>
      <c r="H619" t="s">
        <v>4449</v>
      </c>
      <c r="I619" t="s">
        <v>4450</v>
      </c>
    </row>
    <row r="620" spans="1:9" x14ac:dyDescent="0.35">
      <c r="A620" t="s">
        <v>366</v>
      </c>
      <c r="B620" t="s">
        <v>4451</v>
      </c>
      <c r="C620" t="s">
        <v>4452</v>
      </c>
      <c r="D620" t="s">
        <v>91</v>
      </c>
      <c r="E620" t="s">
        <v>4453</v>
      </c>
      <c r="F620" t="s">
        <v>4454</v>
      </c>
      <c r="G620" t="s">
        <v>101</v>
      </c>
      <c r="H620" t="s">
        <v>102</v>
      </c>
      <c r="I620" t="s">
        <v>367</v>
      </c>
    </row>
    <row r="621" spans="1:9" x14ac:dyDescent="0.35">
      <c r="A621" t="s">
        <v>4455</v>
      </c>
      <c r="B621" t="s">
        <v>1930</v>
      </c>
      <c r="C621" t="s">
        <v>4456</v>
      </c>
      <c r="D621" t="s">
        <v>91</v>
      </c>
      <c r="F621" t="s">
        <v>4457</v>
      </c>
      <c r="G621" t="s">
        <v>4458</v>
      </c>
      <c r="H621" t="s">
        <v>4459</v>
      </c>
      <c r="I621" t="s">
        <v>4460</v>
      </c>
    </row>
    <row r="622" spans="1:9" x14ac:dyDescent="0.35">
      <c r="A622" t="s">
        <v>3890</v>
      </c>
      <c r="B622" t="s">
        <v>1736</v>
      </c>
      <c r="C622" t="s">
        <v>1097</v>
      </c>
      <c r="D622" t="s">
        <v>91</v>
      </c>
      <c r="E622" t="s">
        <v>4461</v>
      </c>
      <c r="F622" t="s">
        <v>4462</v>
      </c>
      <c r="G622" t="s">
        <v>3895</v>
      </c>
      <c r="H622" t="s">
        <v>3896</v>
      </c>
      <c r="I622" t="s">
        <v>3897</v>
      </c>
    </row>
    <row r="623" spans="1:9" x14ac:dyDescent="0.35">
      <c r="A623" t="s">
        <v>4463</v>
      </c>
      <c r="B623" t="s">
        <v>3885</v>
      </c>
      <c r="C623" t="s">
        <v>62</v>
      </c>
      <c r="D623" t="s">
        <v>91</v>
      </c>
      <c r="E623" t="s">
        <v>4464</v>
      </c>
      <c r="F623" t="s">
        <v>4465</v>
      </c>
      <c r="G623" t="s">
        <v>4466</v>
      </c>
      <c r="H623" t="s">
        <v>4467</v>
      </c>
      <c r="I623" t="s">
        <v>1457</v>
      </c>
    </row>
    <row r="624" spans="1:9" x14ac:dyDescent="0.35">
      <c r="A624" t="s">
        <v>4468</v>
      </c>
      <c r="B624" t="s">
        <v>4469</v>
      </c>
      <c r="C624" t="s">
        <v>1995</v>
      </c>
      <c r="D624" t="s">
        <v>4470</v>
      </c>
      <c r="F624" t="s">
        <v>4471</v>
      </c>
      <c r="G624" t="s">
        <v>4472</v>
      </c>
      <c r="H624" t="s">
        <v>4473</v>
      </c>
      <c r="I624" t="s">
        <v>4474</v>
      </c>
    </row>
    <row r="625" spans="1:9" x14ac:dyDescent="0.35">
      <c r="A625" t="s">
        <v>1929</v>
      </c>
      <c r="B625" t="s">
        <v>4475</v>
      </c>
      <c r="C625" t="s">
        <v>964</v>
      </c>
      <c r="D625" t="s">
        <v>344</v>
      </c>
      <c r="E625" t="s">
        <v>4476</v>
      </c>
      <c r="F625" t="s">
        <v>4477</v>
      </c>
      <c r="G625" t="s">
        <v>1934</v>
      </c>
      <c r="H625" t="s">
        <v>1935</v>
      </c>
      <c r="I625" t="s">
        <v>418</v>
      </c>
    </row>
    <row r="626" spans="1:9" x14ac:dyDescent="0.35">
      <c r="A626" t="s">
        <v>4478</v>
      </c>
      <c r="B626" t="s">
        <v>2221</v>
      </c>
      <c r="C626" t="s">
        <v>4479</v>
      </c>
      <c r="D626" t="s">
        <v>1945</v>
      </c>
      <c r="E626" t="s">
        <v>4480</v>
      </c>
      <c r="F626" t="s">
        <v>4481</v>
      </c>
      <c r="G626" t="s">
        <v>4482</v>
      </c>
      <c r="H626" t="s">
        <v>4483</v>
      </c>
      <c r="I626" t="s">
        <v>4484</v>
      </c>
    </row>
    <row r="627" spans="1:9" x14ac:dyDescent="0.35">
      <c r="A627" t="s">
        <v>1162</v>
      </c>
      <c r="B627" t="s">
        <v>4485</v>
      </c>
      <c r="C627" t="s">
        <v>4486</v>
      </c>
      <c r="D627" t="s">
        <v>4487</v>
      </c>
      <c r="E627" t="s">
        <v>4488</v>
      </c>
      <c r="F627" t="s">
        <v>4489</v>
      </c>
      <c r="G627" t="s">
        <v>1166</v>
      </c>
      <c r="H627" t="s">
        <v>1167</v>
      </c>
      <c r="I627" t="s">
        <v>1168</v>
      </c>
    </row>
    <row r="628" spans="1:9" x14ac:dyDescent="0.35">
      <c r="A628" t="s">
        <v>4490</v>
      </c>
      <c r="B628" t="s">
        <v>312</v>
      </c>
      <c r="C628" t="s">
        <v>4491</v>
      </c>
      <c r="D628" t="s">
        <v>4492</v>
      </c>
      <c r="E628" t="s">
        <v>4493</v>
      </c>
      <c r="F628" t="s">
        <v>4494</v>
      </c>
      <c r="G628" t="s">
        <v>4495</v>
      </c>
      <c r="H628" t="s">
        <v>4496</v>
      </c>
      <c r="I628" t="s">
        <v>4497</v>
      </c>
    </row>
    <row r="629" spans="1:9" x14ac:dyDescent="0.35">
      <c r="A629" t="s">
        <v>4498</v>
      </c>
      <c r="B629" t="s">
        <v>1446</v>
      </c>
      <c r="C629" t="s">
        <v>4499</v>
      </c>
      <c r="D629" t="s">
        <v>3899</v>
      </c>
      <c r="E629" t="s">
        <v>4500</v>
      </c>
      <c r="F629" t="s">
        <v>4501</v>
      </c>
      <c r="G629" t="s">
        <v>4502</v>
      </c>
      <c r="H629" t="s">
        <v>4503</v>
      </c>
      <c r="I629" t="s">
        <v>4504</v>
      </c>
    </row>
    <row r="630" spans="1:9" x14ac:dyDescent="0.35">
      <c r="A630" t="s">
        <v>25</v>
      </c>
      <c r="B630" t="s">
        <v>4505</v>
      </c>
      <c r="C630" t="s">
        <v>4506</v>
      </c>
      <c r="D630" t="s">
        <v>63</v>
      </c>
      <c r="E630" t="s">
        <v>4507</v>
      </c>
      <c r="F630" t="s">
        <v>4508</v>
      </c>
      <c r="G630" t="s">
        <v>4509</v>
      </c>
      <c r="H630" t="s">
        <v>4510</v>
      </c>
      <c r="I630" t="s">
        <v>444</v>
      </c>
    </row>
    <row r="631" spans="1:9" x14ac:dyDescent="0.35">
      <c r="A631" t="s">
        <v>1184</v>
      </c>
      <c r="B631" t="s">
        <v>4511</v>
      </c>
      <c r="C631" t="s">
        <v>4512</v>
      </c>
      <c r="D631" t="s">
        <v>854</v>
      </c>
      <c r="F631" t="s">
        <v>4513</v>
      </c>
      <c r="G631" t="s">
        <v>1188</v>
      </c>
      <c r="H631" t="s">
        <v>1189</v>
      </c>
      <c r="I631" t="s">
        <v>1190</v>
      </c>
    </row>
    <row r="632" spans="1:9" x14ac:dyDescent="0.35">
      <c r="A632" t="s">
        <v>1335</v>
      </c>
      <c r="B632" t="s">
        <v>4514</v>
      </c>
      <c r="C632" t="s">
        <v>4515</v>
      </c>
      <c r="D632" t="s">
        <v>4516</v>
      </c>
      <c r="E632" t="s">
        <v>4517</v>
      </c>
      <c r="F632" t="s">
        <v>4518</v>
      </c>
      <c r="G632" t="s">
        <v>1340</v>
      </c>
      <c r="H632" t="s">
        <v>1341</v>
      </c>
      <c r="I632" t="s">
        <v>1342</v>
      </c>
    </row>
    <row r="633" spans="1:9" x14ac:dyDescent="0.35">
      <c r="A633" t="s">
        <v>4519</v>
      </c>
      <c r="B633" t="s">
        <v>183</v>
      </c>
      <c r="C633" t="s">
        <v>4520</v>
      </c>
      <c r="D633" t="s">
        <v>91</v>
      </c>
      <c r="E633" t="s">
        <v>4521</v>
      </c>
      <c r="F633" t="s">
        <v>4522</v>
      </c>
      <c r="G633" t="s">
        <v>4523</v>
      </c>
      <c r="H633" t="s">
        <v>4524</v>
      </c>
      <c r="I633" t="s">
        <v>4525</v>
      </c>
    </row>
    <row r="634" spans="1:9" x14ac:dyDescent="0.35">
      <c r="A634" t="s">
        <v>4526</v>
      </c>
      <c r="B634" t="s">
        <v>4138</v>
      </c>
      <c r="C634" t="s">
        <v>4527</v>
      </c>
      <c r="D634" t="s">
        <v>91</v>
      </c>
      <c r="E634" t="s">
        <v>4528</v>
      </c>
      <c r="F634" t="s">
        <v>4529</v>
      </c>
      <c r="G634" t="s">
        <v>4530</v>
      </c>
      <c r="H634" t="s">
        <v>4531</v>
      </c>
      <c r="I634" t="s">
        <v>4532</v>
      </c>
    </row>
    <row r="635" spans="1:9" x14ac:dyDescent="0.35">
      <c r="A635" t="s">
        <v>4533</v>
      </c>
      <c r="B635" t="s">
        <v>1312</v>
      </c>
      <c r="C635" t="s">
        <v>1904</v>
      </c>
      <c r="D635" t="s">
        <v>1952</v>
      </c>
      <c r="E635" t="s">
        <v>4534</v>
      </c>
      <c r="F635" t="s">
        <v>4535</v>
      </c>
      <c r="G635" t="s">
        <v>4536</v>
      </c>
      <c r="H635" t="s">
        <v>4537</v>
      </c>
      <c r="I635" t="s">
        <v>4538</v>
      </c>
    </row>
    <row r="636" spans="1:9" x14ac:dyDescent="0.35">
      <c r="A636" t="s">
        <v>4539</v>
      </c>
      <c r="B636" t="s">
        <v>4540</v>
      </c>
      <c r="C636" t="s">
        <v>4541</v>
      </c>
      <c r="D636" t="s">
        <v>899</v>
      </c>
      <c r="E636" t="s">
        <v>4542</v>
      </c>
      <c r="F636" t="s">
        <v>4543</v>
      </c>
      <c r="G636" t="s">
        <v>4544</v>
      </c>
      <c r="H636" t="s">
        <v>4545</v>
      </c>
      <c r="I636" t="s">
        <v>4546</v>
      </c>
    </row>
    <row r="637" spans="1:9" x14ac:dyDescent="0.35">
      <c r="A637" t="s">
        <v>4547</v>
      </c>
      <c r="B637" t="s">
        <v>1744</v>
      </c>
      <c r="C637" t="s">
        <v>4548</v>
      </c>
      <c r="D637" t="s">
        <v>91</v>
      </c>
      <c r="E637" t="s">
        <v>4549</v>
      </c>
      <c r="F637" t="s">
        <v>4550</v>
      </c>
      <c r="G637" t="s">
        <v>4551</v>
      </c>
      <c r="H637" t="s">
        <v>4552</v>
      </c>
      <c r="I637" t="s">
        <v>4553</v>
      </c>
    </row>
    <row r="638" spans="1:9" x14ac:dyDescent="0.35">
      <c r="A638" t="s">
        <v>1630</v>
      </c>
      <c r="B638" t="s">
        <v>3844</v>
      </c>
      <c r="C638" t="s">
        <v>4554</v>
      </c>
      <c r="D638" t="s">
        <v>236</v>
      </c>
      <c r="E638" t="s">
        <v>4555</v>
      </c>
      <c r="F638" t="s">
        <v>4556</v>
      </c>
      <c r="G638" t="s">
        <v>1636</v>
      </c>
      <c r="H638" t="s">
        <v>1637</v>
      </c>
      <c r="I638" t="s">
        <v>1638</v>
      </c>
    </row>
    <row r="639" spans="1:9" x14ac:dyDescent="0.35">
      <c r="A639" t="s">
        <v>4557</v>
      </c>
      <c r="B639" t="s">
        <v>4558</v>
      </c>
      <c r="C639" t="s">
        <v>4559</v>
      </c>
      <c r="D639" t="s">
        <v>236</v>
      </c>
      <c r="E639" t="s">
        <v>4560</v>
      </c>
      <c r="F639" t="s">
        <v>4561</v>
      </c>
      <c r="G639" t="s">
        <v>4562</v>
      </c>
      <c r="H639" t="s">
        <v>4563</v>
      </c>
      <c r="I639" t="s">
        <v>4564</v>
      </c>
    </row>
    <row r="640" spans="1:9" x14ac:dyDescent="0.35">
      <c r="A640" t="s">
        <v>4565</v>
      </c>
      <c r="B640" t="s">
        <v>2421</v>
      </c>
      <c r="C640" t="s">
        <v>4317</v>
      </c>
      <c r="D640" t="s">
        <v>4566</v>
      </c>
      <c r="E640" t="s">
        <v>4567</v>
      </c>
      <c r="F640" t="s">
        <v>4568</v>
      </c>
      <c r="G640" t="s">
        <v>4569</v>
      </c>
      <c r="H640" t="s">
        <v>4570</v>
      </c>
      <c r="I640" t="s">
        <v>396</v>
      </c>
    </row>
    <row r="641" spans="1:9" x14ac:dyDescent="0.35">
      <c r="A641" t="s">
        <v>2984</v>
      </c>
      <c r="B641" t="s">
        <v>4571</v>
      </c>
      <c r="C641" t="s">
        <v>4572</v>
      </c>
      <c r="D641" t="s">
        <v>91</v>
      </c>
      <c r="E641" t="s">
        <v>4573</v>
      </c>
      <c r="F641" t="s">
        <v>4574</v>
      </c>
      <c r="G641" t="s">
        <v>2987</v>
      </c>
      <c r="H641" t="s">
        <v>2988</v>
      </c>
      <c r="I641" t="s">
        <v>2989</v>
      </c>
    </row>
    <row r="642" spans="1:9" x14ac:dyDescent="0.35">
      <c r="A642" t="s">
        <v>3727</v>
      </c>
      <c r="B642" t="s">
        <v>2575</v>
      </c>
      <c r="C642" t="s">
        <v>4575</v>
      </c>
      <c r="D642" t="s">
        <v>56</v>
      </c>
      <c r="E642" t="s">
        <v>4576</v>
      </c>
      <c r="F642" t="s">
        <v>4577</v>
      </c>
      <c r="G642" t="s">
        <v>3733</v>
      </c>
      <c r="H642" t="s">
        <v>3734</v>
      </c>
      <c r="I642" t="s">
        <v>3735</v>
      </c>
    </row>
    <row r="643" spans="1:9" x14ac:dyDescent="0.35">
      <c r="A643" t="s">
        <v>4578</v>
      </c>
      <c r="B643" t="s">
        <v>739</v>
      </c>
      <c r="C643" t="s">
        <v>4579</v>
      </c>
      <c r="D643" t="s">
        <v>91</v>
      </c>
      <c r="E643" t="s">
        <v>4580</v>
      </c>
      <c r="F643" t="s">
        <v>4581</v>
      </c>
      <c r="G643" t="s">
        <v>4582</v>
      </c>
      <c r="H643" t="s">
        <v>4583</v>
      </c>
      <c r="I643" t="s">
        <v>4584</v>
      </c>
    </row>
    <row r="644" spans="1:9" x14ac:dyDescent="0.35">
      <c r="A644" t="s">
        <v>4585</v>
      </c>
      <c r="B644" t="s">
        <v>121</v>
      </c>
      <c r="C644" t="s">
        <v>1813</v>
      </c>
      <c r="D644" t="s">
        <v>63</v>
      </c>
      <c r="E644" t="s">
        <v>4586</v>
      </c>
      <c r="F644" t="s">
        <v>4587</v>
      </c>
      <c r="G644" t="s">
        <v>4588</v>
      </c>
      <c r="H644" t="s">
        <v>4589</v>
      </c>
      <c r="I644" t="s">
        <v>4590</v>
      </c>
    </row>
    <row r="645" spans="1:9" x14ac:dyDescent="0.35">
      <c r="A645" t="s">
        <v>12</v>
      </c>
      <c r="B645" t="s">
        <v>4591</v>
      </c>
      <c r="C645" t="s">
        <v>4592</v>
      </c>
      <c r="D645" t="s">
        <v>91</v>
      </c>
      <c r="F645" t="s">
        <v>4593</v>
      </c>
      <c r="G645" t="s">
        <v>4594</v>
      </c>
      <c r="H645" t="s">
        <v>4595</v>
      </c>
      <c r="I645" t="s">
        <v>4596</v>
      </c>
    </row>
    <row r="646" spans="1:9" x14ac:dyDescent="0.35">
      <c r="A646" t="s">
        <v>1585</v>
      </c>
      <c r="B646" t="s">
        <v>257</v>
      </c>
      <c r="C646" t="s">
        <v>4597</v>
      </c>
      <c r="D646" t="s">
        <v>716</v>
      </c>
      <c r="E646" t="s">
        <v>4598</v>
      </c>
      <c r="F646" t="s">
        <v>4599</v>
      </c>
      <c r="G646" t="s">
        <v>1589</v>
      </c>
      <c r="H646" t="s">
        <v>1590</v>
      </c>
      <c r="I646" t="s">
        <v>1591</v>
      </c>
    </row>
    <row r="647" spans="1:9" x14ac:dyDescent="0.35">
      <c r="A647" t="s">
        <v>4600</v>
      </c>
      <c r="B647" t="s">
        <v>4601</v>
      </c>
      <c r="C647" t="s">
        <v>4602</v>
      </c>
      <c r="D647" t="s">
        <v>77</v>
      </c>
      <c r="E647" t="s">
        <v>4603</v>
      </c>
      <c r="F647" t="s">
        <v>4604</v>
      </c>
      <c r="G647" t="s">
        <v>4605</v>
      </c>
      <c r="H647" t="s">
        <v>4606</v>
      </c>
      <c r="I647" t="s">
        <v>4607</v>
      </c>
    </row>
    <row r="648" spans="1:9" x14ac:dyDescent="0.35">
      <c r="A648" t="s">
        <v>4608</v>
      </c>
      <c r="B648" t="s">
        <v>127</v>
      </c>
      <c r="C648" t="s">
        <v>4609</v>
      </c>
      <c r="D648" t="s">
        <v>91</v>
      </c>
      <c r="E648" t="s">
        <v>4610</v>
      </c>
      <c r="F648" t="s">
        <v>4611</v>
      </c>
      <c r="G648" t="s">
        <v>4612</v>
      </c>
      <c r="H648" t="s">
        <v>4613</v>
      </c>
      <c r="I648" t="s">
        <v>4614</v>
      </c>
    </row>
    <row r="649" spans="1:9" x14ac:dyDescent="0.35">
      <c r="A649" t="s">
        <v>4615</v>
      </c>
      <c r="B649" t="s">
        <v>1413</v>
      </c>
      <c r="C649" t="s">
        <v>4616</v>
      </c>
      <c r="D649" t="s">
        <v>1422</v>
      </c>
      <c r="E649" t="s">
        <v>4617</v>
      </c>
      <c r="F649" t="s">
        <v>4618</v>
      </c>
      <c r="G649" t="s">
        <v>4619</v>
      </c>
      <c r="H649" t="s">
        <v>4620</v>
      </c>
      <c r="I649" t="s">
        <v>4621</v>
      </c>
    </row>
    <row r="650" spans="1:9" x14ac:dyDescent="0.35">
      <c r="A650" t="s">
        <v>4622</v>
      </c>
      <c r="B650" t="s">
        <v>317</v>
      </c>
      <c r="C650" t="s">
        <v>4623</v>
      </c>
      <c r="D650" t="s">
        <v>344</v>
      </c>
      <c r="E650" t="s">
        <v>4624</v>
      </c>
      <c r="F650" t="s">
        <v>4625</v>
      </c>
      <c r="G650" t="s">
        <v>4626</v>
      </c>
      <c r="H650" t="s">
        <v>4627</v>
      </c>
      <c r="I650" t="s">
        <v>4628</v>
      </c>
    </row>
    <row r="651" spans="1:9" x14ac:dyDescent="0.35">
      <c r="A651" t="s">
        <v>1703</v>
      </c>
      <c r="B651" t="s">
        <v>2506</v>
      </c>
      <c r="C651" t="s">
        <v>4629</v>
      </c>
      <c r="D651" t="s">
        <v>4630</v>
      </c>
      <c r="F651" t="s">
        <v>4631</v>
      </c>
      <c r="G651" t="s">
        <v>1708</v>
      </c>
      <c r="H651" t="s">
        <v>1709</v>
      </c>
      <c r="I651" t="s">
        <v>1710</v>
      </c>
    </row>
    <row r="652" spans="1:9" x14ac:dyDescent="0.35">
      <c r="A652" t="s">
        <v>4608</v>
      </c>
      <c r="B652" t="s">
        <v>4168</v>
      </c>
      <c r="C652" t="s">
        <v>312</v>
      </c>
      <c r="D652" t="s">
        <v>91</v>
      </c>
      <c r="E652" t="s">
        <v>4632</v>
      </c>
      <c r="F652" t="s">
        <v>4633</v>
      </c>
      <c r="G652" t="s">
        <v>4612</v>
      </c>
      <c r="H652" t="s">
        <v>4613</v>
      </c>
      <c r="I652" t="s">
        <v>4614</v>
      </c>
    </row>
    <row r="653" spans="1:9" x14ac:dyDescent="0.35">
      <c r="A653" t="s">
        <v>4634</v>
      </c>
      <c r="B653" t="s">
        <v>121</v>
      </c>
      <c r="C653" t="s">
        <v>4184</v>
      </c>
      <c r="D653" t="s">
        <v>4091</v>
      </c>
      <c r="E653" t="s">
        <v>4635</v>
      </c>
      <c r="F653" t="s">
        <v>4636</v>
      </c>
      <c r="G653" t="s">
        <v>4637</v>
      </c>
      <c r="H653" t="s">
        <v>4638</v>
      </c>
      <c r="I653" t="s">
        <v>4639</v>
      </c>
    </row>
    <row r="654" spans="1:9" x14ac:dyDescent="0.35">
      <c r="A654" t="s">
        <v>4640</v>
      </c>
      <c r="B654" t="s">
        <v>4641</v>
      </c>
      <c r="C654" t="s">
        <v>1149</v>
      </c>
      <c r="D654" t="s">
        <v>344</v>
      </c>
      <c r="E654" t="s">
        <v>4642</v>
      </c>
      <c r="F654" t="s">
        <v>4643</v>
      </c>
      <c r="G654" t="s">
        <v>4644</v>
      </c>
      <c r="H654" t="s">
        <v>4645</v>
      </c>
      <c r="I654" t="s">
        <v>4646</v>
      </c>
    </row>
    <row r="655" spans="1:9" x14ac:dyDescent="0.35">
      <c r="A655" t="s">
        <v>2602</v>
      </c>
      <c r="B655" t="s">
        <v>2300</v>
      </c>
      <c r="C655" t="s">
        <v>4647</v>
      </c>
      <c r="D655" t="s">
        <v>91</v>
      </c>
      <c r="E655" t="s">
        <v>4648</v>
      </c>
      <c r="F655" t="s">
        <v>4649</v>
      </c>
      <c r="G655" t="s">
        <v>2605</v>
      </c>
      <c r="H655" t="s">
        <v>2606</v>
      </c>
      <c r="I655" t="s">
        <v>2607</v>
      </c>
    </row>
    <row r="656" spans="1:9" x14ac:dyDescent="0.35">
      <c r="A656" t="s">
        <v>2742</v>
      </c>
      <c r="B656" t="s">
        <v>4650</v>
      </c>
      <c r="C656" t="s">
        <v>4651</v>
      </c>
      <c r="D656" t="s">
        <v>91</v>
      </c>
      <c r="F656" t="s">
        <v>4652</v>
      </c>
      <c r="G656" t="s">
        <v>2747</v>
      </c>
      <c r="H656" t="s">
        <v>2748</v>
      </c>
      <c r="I656" t="s">
        <v>2749</v>
      </c>
    </row>
    <row r="657" spans="1:9" x14ac:dyDescent="0.35">
      <c r="A657" t="s">
        <v>2641</v>
      </c>
      <c r="B657" t="s">
        <v>4653</v>
      </c>
      <c r="C657" t="s">
        <v>2643</v>
      </c>
      <c r="D657" t="s">
        <v>91</v>
      </c>
      <c r="E657" t="s">
        <v>4654</v>
      </c>
      <c r="F657" t="s">
        <v>4655</v>
      </c>
      <c r="G657" t="s">
        <v>2645</v>
      </c>
      <c r="H657" t="s">
        <v>2646</v>
      </c>
      <c r="I657" t="s">
        <v>2647</v>
      </c>
    </row>
    <row r="658" spans="1:9" x14ac:dyDescent="0.35">
      <c r="A658" t="s">
        <v>4656</v>
      </c>
      <c r="B658" t="s">
        <v>54</v>
      </c>
      <c r="C658" t="s">
        <v>4657</v>
      </c>
      <c r="D658" t="s">
        <v>1677</v>
      </c>
      <c r="E658" t="s">
        <v>4658</v>
      </c>
      <c r="F658" t="s">
        <v>4659</v>
      </c>
      <c r="G658" t="s">
        <v>4660</v>
      </c>
      <c r="H658" t="s">
        <v>4661</v>
      </c>
      <c r="I658" t="s">
        <v>4662</v>
      </c>
    </row>
    <row r="659" spans="1:9" x14ac:dyDescent="0.35">
      <c r="A659" t="s">
        <v>4663</v>
      </c>
      <c r="B659" t="s">
        <v>115</v>
      </c>
      <c r="C659" t="s">
        <v>2392</v>
      </c>
      <c r="D659" t="s">
        <v>56</v>
      </c>
      <c r="E659" t="s">
        <v>4664</v>
      </c>
      <c r="F659" t="s">
        <v>4665</v>
      </c>
      <c r="G659" t="s">
        <v>4666</v>
      </c>
      <c r="H659" t="s">
        <v>4667</v>
      </c>
      <c r="I659" t="s">
        <v>4668</v>
      </c>
    </row>
    <row r="660" spans="1:9" x14ac:dyDescent="0.35">
      <c r="A660" t="s">
        <v>4669</v>
      </c>
      <c r="B660" t="s">
        <v>234</v>
      </c>
      <c r="C660" t="s">
        <v>3505</v>
      </c>
      <c r="D660" t="s">
        <v>91</v>
      </c>
      <c r="E660" t="s">
        <v>4670</v>
      </c>
      <c r="F660" t="s">
        <v>4671</v>
      </c>
      <c r="G660" t="s">
        <v>4672</v>
      </c>
      <c r="H660" t="s">
        <v>4673</v>
      </c>
      <c r="I660" t="s">
        <v>4674</v>
      </c>
    </row>
    <row r="661" spans="1:9" x14ac:dyDescent="0.35">
      <c r="A661" t="s">
        <v>4675</v>
      </c>
      <c r="B661" t="s">
        <v>4676</v>
      </c>
      <c r="C661" t="s">
        <v>4677</v>
      </c>
      <c r="D661" t="s">
        <v>56</v>
      </c>
      <c r="F661" t="s">
        <v>4678</v>
      </c>
      <c r="G661" t="s">
        <v>4679</v>
      </c>
      <c r="H661" t="s">
        <v>4680</v>
      </c>
      <c r="I661" t="s">
        <v>4681</v>
      </c>
    </row>
    <row r="662" spans="1:9" x14ac:dyDescent="0.35">
      <c r="A662" t="s">
        <v>4682</v>
      </c>
      <c r="B662" t="s">
        <v>4683</v>
      </c>
      <c r="C662" t="s">
        <v>802</v>
      </c>
      <c r="D662" t="s">
        <v>70</v>
      </c>
      <c r="E662" t="s">
        <v>4684</v>
      </c>
      <c r="F662" t="s">
        <v>4685</v>
      </c>
      <c r="G662" t="s">
        <v>4686</v>
      </c>
      <c r="H662" t="s">
        <v>4687</v>
      </c>
      <c r="I662" t="s">
        <v>4688</v>
      </c>
    </row>
    <row r="663" spans="1:9" x14ac:dyDescent="0.35">
      <c r="A663" t="s">
        <v>947</v>
      </c>
      <c r="B663" t="s">
        <v>2453</v>
      </c>
      <c r="C663" t="s">
        <v>4689</v>
      </c>
      <c r="D663" t="s">
        <v>4690</v>
      </c>
      <c r="E663" t="s">
        <v>4691</v>
      </c>
      <c r="F663" t="s">
        <v>4692</v>
      </c>
      <c r="G663" t="s">
        <v>951</v>
      </c>
      <c r="H663" t="s">
        <v>952</v>
      </c>
      <c r="I663" t="s">
        <v>953</v>
      </c>
    </row>
    <row r="664" spans="1:9" x14ac:dyDescent="0.35">
      <c r="A664" t="s">
        <v>421</v>
      </c>
      <c r="B664" t="s">
        <v>883</v>
      </c>
      <c r="C664" t="s">
        <v>3261</v>
      </c>
      <c r="D664" t="s">
        <v>70</v>
      </c>
      <c r="E664" t="s">
        <v>4693</v>
      </c>
      <c r="F664" t="s">
        <v>4694</v>
      </c>
      <c r="G664" t="s">
        <v>267</v>
      </c>
      <c r="H664" t="s">
        <v>268</v>
      </c>
      <c r="I664" t="s">
        <v>422</v>
      </c>
    </row>
    <row r="665" spans="1:9" x14ac:dyDescent="0.35">
      <c r="A665" t="s">
        <v>4695</v>
      </c>
      <c r="B665" t="s">
        <v>1820</v>
      </c>
      <c r="C665" t="s">
        <v>3736</v>
      </c>
      <c r="D665" t="s">
        <v>4696</v>
      </c>
      <c r="E665" t="s">
        <v>4697</v>
      </c>
      <c r="F665" t="s">
        <v>4698</v>
      </c>
      <c r="G665" t="s">
        <v>4699</v>
      </c>
      <c r="H665" t="s">
        <v>4700</v>
      </c>
      <c r="I665" t="s">
        <v>4701</v>
      </c>
    </row>
    <row r="666" spans="1:9" x14ac:dyDescent="0.35">
      <c r="A666" t="s">
        <v>4702</v>
      </c>
      <c r="B666" t="s">
        <v>1413</v>
      </c>
      <c r="C666" t="s">
        <v>4703</v>
      </c>
      <c r="D666" t="s">
        <v>91</v>
      </c>
      <c r="E666" t="s">
        <v>4704</v>
      </c>
      <c r="F666" t="s">
        <v>4705</v>
      </c>
      <c r="G666" t="s">
        <v>4706</v>
      </c>
      <c r="H666" t="s">
        <v>4707</v>
      </c>
      <c r="I666" t="s">
        <v>4708</v>
      </c>
    </row>
    <row r="667" spans="1:9" x14ac:dyDescent="0.35">
      <c r="A667" t="s">
        <v>1133</v>
      </c>
      <c r="B667" t="s">
        <v>883</v>
      </c>
      <c r="C667" t="s">
        <v>4709</v>
      </c>
      <c r="D667" t="s">
        <v>98</v>
      </c>
      <c r="E667" t="s">
        <v>4710</v>
      </c>
      <c r="F667" t="s">
        <v>4711</v>
      </c>
      <c r="G667" t="s">
        <v>1138</v>
      </c>
      <c r="H667" t="s">
        <v>1139</v>
      </c>
      <c r="I667" t="s">
        <v>1140</v>
      </c>
    </row>
    <row r="668" spans="1:9" x14ac:dyDescent="0.35">
      <c r="A668" t="s">
        <v>4712</v>
      </c>
      <c r="B668" t="s">
        <v>4713</v>
      </c>
      <c r="C668" t="s">
        <v>4714</v>
      </c>
      <c r="D668" t="s">
        <v>56</v>
      </c>
      <c r="E668" t="s">
        <v>4715</v>
      </c>
      <c r="F668" t="s">
        <v>4716</v>
      </c>
      <c r="G668" t="s">
        <v>4717</v>
      </c>
      <c r="H668" t="s">
        <v>4718</v>
      </c>
      <c r="I668" t="s">
        <v>4719</v>
      </c>
    </row>
    <row r="669" spans="1:9" x14ac:dyDescent="0.35">
      <c r="A669" t="s">
        <v>4720</v>
      </c>
      <c r="B669" t="s">
        <v>4721</v>
      </c>
      <c r="C669" t="s">
        <v>4722</v>
      </c>
      <c r="D669" t="s">
        <v>1677</v>
      </c>
      <c r="E669" t="s">
        <v>4723</v>
      </c>
      <c r="F669" t="s">
        <v>4724</v>
      </c>
      <c r="G669" t="s">
        <v>4725</v>
      </c>
      <c r="H669" t="s">
        <v>4726</v>
      </c>
      <c r="I669" t="s">
        <v>4727</v>
      </c>
    </row>
    <row r="670" spans="1:9" x14ac:dyDescent="0.35">
      <c r="A670" t="s">
        <v>1088</v>
      </c>
      <c r="B670" t="s">
        <v>4728</v>
      </c>
      <c r="C670" t="s">
        <v>1090</v>
      </c>
      <c r="D670" t="s">
        <v>98</v>
      </c>
      <c r="F670" t="s">
        <v>4729</v>
      </c>
      <c r="G670" t="s">
        <v>1093</v>
      </c>
      <c r="H670" t="s">
        <v>1094</v>
      </c>
      <c r="I670" t="s">
        <v>1095</v>
      </c>
    </row>
    <row r="671" spans="1:9" x14ac:dyDescent="0.35">
      <c r="A671" t="s">
        <v>4730</v>
      </c>
      <c r="B671" t="s">
        <v>115</v>
      </c>
      <c r="C671" t="s">
        <v>4731</v>
      </c>
      <c r="D671" t="s">
        <v>91</v>
      </c>
      <c r="E671" t="s">
        <v>4732</v>
      </c>
      <c r="F671" t="s">
        <v>4733</v>
      </c>
      <c r="G671" t="s">
        <v>4734</v>
      </c>
      <c r="H671" t="s">
        <v>4735</v>
      </c>
      <c r="I671" t="s">
        <v>4736</v>
      </c>
    </row>
    <row r="672" spans="1:9" x14ac:dyDescent="0.35">
      <c r="A672" t="s">
        <v>4737</v>
      </c>
      <c r="B672" t="s">
        <v>4738</v>
      </c>
      <c r="C672" t="s">
        <v>2207</v>
      </c>
      <c r="D672" t="s">
        <v>91</v>
      </c>
      <c r="E672" t="s">
        <v>4739</v>
      </c>
      <c r="F672" t="s">
        <v>4740</v>
      </c>
      <c r="G672" t="s">
        <v>4741</v>
      </c>
      <c r="H672" t="s">
        <v>4742</v>
      </c>
      <c r="I672" t="s">
        <v>444</v>
      </c>
    </row>
    <row r="673" spans="1:9" x14ac:dyDescent="0.35">
      <c r="A673" t="s">
        <v>4743</v>
      </c>
      <c r="B673" t="s">
        <v>4744</v>
      </c>
      <c r="C673" t="s">
        <v>4745</v>
      </c>
      <c r="D673" t="s">
        <v>899</v>
      </c>
      <c r="E673" t="s">
        <v>4746</v>
      </c>
      <c r="F673" t="s">
        <v>4747</v>
      </c>
      <c r="G673" t="s">
        <v>4748</v>
      </c>
      <c r="H673" t="s">
        <v>4749</v>
      </c>
    </row>
    <row r="674" spans="1:9" x14ac:dyDescent="0.35">
      <c r="A674" t="s">
        <v>4750</v>
      </c>
      <c r="B674" t="s">
        <v>3260</v>
      </c>
      <c r="C674" t="s">
        <v>1904</v>
      </c>
      <c r="D674" t="s">
        <v>4751</v>
      </c>
      <c r="E674" t="s">
        <v>4752</v>
      </c>
      <c r="F674" t="s">
        <v>4753</v>
      </c>
      <c r="G674" t="s">
        <v>4754</v>
      </c>
      <c r="H674" t="s">
        <v>4755</v>
      </c>
      <c r="I674" t="s">
        <v>4756</v>
      </c>
    </row>
    <row r="675" spans="1:9" x14ac:dyDescent="0.35">
      <c r="A675" t="s">
        <v>3252</v>
      </c>
      <c r="B675" t="s">
        <v>115</v>
      </c>
      <c r="C675" t="s">
        <v>2546</v>
      </c>
      <c r="D675" t="s">
        <v>4757</v>
      </c>
      <c r="E675" t="s">
        <v>4758</v>
      </c>
      <c r="F675" t="s">
        <v>4759</v>
      </c>
      <c r="G675" t="s">
        <v>3256</v>
      </c>
      <c r="H675" t="s">
        <v>3257</v>
      </c>
      <c r="I675" t="s">
        <v>3258</v>
      </c>
    </row>
    <row r="676" spans="1:9" x14ac:dyDescent="0.35">
      <c r="A676" t="s">
        <v>4760</v>
      </c>
      <c r="B676" t="s">
        <v>1574</v>
      </c>
      <c r="C676" t="s">
        <v>229</v>
      </c>
      <c r="D676" t="s">
        <v>91</v>
      </c>
      <c r="E676" t="s">
        <v>4761</v>
      </c>
      <c r="F676" t="s">
        <v>4762</v>
      </c>
      <c r="G676" t="s">
        <v>4763</v>
      </c>
      <c r="H676" t="s">
        <v>4764</v>
      </c>
      <c r="I676" t="s">
        <v>4765</v>
      </c>
    </row>
    <row r="677" spans="1:9" x14ac:dyDescent="0.35">
      <c r="A677" t="s">
        <v>4766</v>
      </c>
      <c r="B677" t="s">
        <v>1413</v>
      </c>
      <c r="C677" t="s">
        <v>4767</v>
      </c>
      <c r="D677" t="s">
        <v>91</v>
      </c>
      <c r="F677" t="s">
        <v>4768</v>
      </c>
      <c r="G677" t="s">
        <v>4769</v>
      </c>
      <c r="H677" t="s">
        <v>4770</v>
      </c>
      <c r="I677" t="s">
        <v>4771</v>
      </c>
    </row>
    <row r="678" spans="1:9" x14ac:dyDescent="0.35">
      <c r="A678" t="s">
        <v>4772</v>
      </c>
      <c r="B678" t="s">
        <v>793</v>
      </c>
      <c r="C678" t="s">
        <v>4773</v>
      </c>
      <c r="D678" t="s">
        <v>4774</v>
      </c>
      <c r="F678" t="s">
        <v>4775</v>
      </c>
      <c r="G678" t="s">
        <v>4776</v>
      </c>
      <c r="H678" t="s">
        <v>4777</v>
      </c>
      <c r="I678" t="s">
        <v>4778</v>
      </c>
    </row>
    <row r="679" spans="1:9" x14ac:dyDescent="0.35">
      <c r="A679" t="s">
        <v>3041</v>
      </c>
      <c r="B679" t="s">
        <v>1574</v>
      </c>
      <c r="C679" t="s">
        <v>4096</v>
      </c>
      <c r="D679" t="s">
        <v>91</v>
      </c>
      <c r="F679" t="s">
        <v>4779</v>
      </c>
      <c r="G679" t="s">
        <v>3045</v>
      </c>
      <c r="H679" t="s">
        <v>3046</v>
      </c>
      <c r="I679" t="s">
        <v>3047</v>
      </c>
    </row>
    <row r="680" spans="1:9" x14ac:dyDescent="0.35">
      <c r="A680" t="s">
        <v>4780</v>
      </c>
      <c r="B680" t="s">
        <v>1267</v>
      </c>
      <c r="C680" t="s">
        <v>4781</v>
      </c>
      <c r="D680" t="s">
        <v>91</v>
      </c>
      <c r="E680" t="s">
        <v>4782</v>
      </c>
      <c r="F680" t="s">
        <v>4783</v>
      </c>
      <c r="G680" t="s">
        <v>4784</v>
      </c>
      <c r="H680" t="s">
        <v>4785</v>
      </c>
      <c r="I680" t="s">
        <v>4786</v>
      </c>
    </row>
    <row r="681" spans="1:9" x14ac:dyDescent="0.35">
      <c r="A681" t="s">
        <v>4787</v>
      </c>
      <c r="B681" t="s">
        <v>2314</v>
      </c>
      <c r="C681" t="s">
        <v>4788</v>
      </c>
      <c r="D681" t="s">
        <v>91</v>
      </c>
      <c r="F681" t="s">
        <v>4789</v>
      </c>
      <c r="G681" t="s">
        <v>4790</v>
      </c>
      <c r="H681" t="s">
        <v>4791</v>
      </c>
      <c r="I681" t="s">
        <v>4792</v>
      </c>
    </row>
    <row r="682" spans="1:9" x14ac:dyDescent="0.35">
      <c r="A682" t="s">
        <v>4793</v>
      </c>
      <c r="B682" t="s">
        <v>4794</v>
      </c>
      <c r="C682" t="s">
        <v>4795</v>
      </c>
      <c r="D682" t="s">
        <v>56</v>
      </c>
      <c r="E682" t="s">
        <v>4796</v>
      </c>
      <c r="F682" t="s">
        <v>4797</v>
      </c>
      <c r="G682" t="s">
        <v>4798</v>
      </c>
      <c r="H682" t="s">
        <v>4799</v>
      </c>
      <c r="I682" t="s">
        <v>4800</v>
      </c>
    </row>
    <row r="683" spans="1:9" x14ac:dyDescent="0.35">
      <c r="A683" t="s">
        <v>4801</v>
      </c>
      <c r="B683" t="s">
        <v>731</v>
      </c>
      <c r="C683" t="s">
        <v>4802</v>
      </c>
      <c r="D683" t="s">
        <v>91</v>
      </c>
      <c r="F683" t="s">
        <v>4803</v>
      </c>
      <c r="G683" t="s">
        <v>4804</v>
      </c>
      <c r="H683" t="s">
        <v>4805</v>
      </c>
      <c r="I683" t="s">
        <v>4806</v>
      </c>
    </row>
    <row r="684" spans="1:9" x14ac:dyDescent="0.35">
      <c r="A684" t="s">
        <v>4807</v>
      </c>
      <c r="B684" t="s">
        <v>234</v>
      </c>
      <c r="C684" t="s">
        <v>4808</v>
      </c>
      <c r="D684" t="s">
        <v>294</v>
      </c>
      <c r="E684" t="s">
        <v>4809</v>
      </c>
      <c r="F684" t="s">
        <v>4810</v>
      </c>
      <c r="G684" t="s">
        <v>4811</v>
      </c>
      <c r="H684" t="s">
        <v>4812</v>
      </c>
      <c r="I684" t="s">
        <v>4813</v>
      </c>
    </row>
    <row r="685" spans="1:9" x14ac:dyDescent="0.35">
      <c r="A685" t="s">
        <v>978</v>
      </c>
      <c r="B685" t="s">
        <v>298</v>
      </c>
      <c r="C685" t="s">
        <v>4814</v>
      </c>
      <c r="D685" t="s">
        <v>91</v>
      </c>
      <c r="E685" t="s">
        <v>4815</v>
      </c>
      <c r="F685" t="s">
        <v>4816</v>
      </c>
      <c r="G685" t="s">
        <v>983</v>
      </c>
      <c r="H685" t="s">
        <v>984</v>
      </c>
      <c r="I685" t="s">
        <v>985</v>
      </c>
    </row>
    <row r="686" spans="1:9" x14ac:dyDescent="0.35">
      <c r="A686" t="s">
        <v>4817</v>
      </c>
      <c r="B686" t="s">
        <v>2537</v>
      </c>
      <c r="C686" t="s">
        <v>4818</v>
      </c>
      <c r="D686" t="s">
        <v>56</v>
      </c>
      <c r="E686" t="s">
        <v>4819</v>
      </c>
      <c r="F686" t="s">
        <v>4820</v>
      </c>
      <c r="G686" t="s">
        <v>4821</v>
      </c>
      <c r="H686" t="s">
        <v>4822</v>
      </c>
      <c r="I686" t="s">
        <v>4823</v>
      </c>
    </row>
    <row r="687" spans="1:9" x14ac:dyDescent="0.35">
      <c r="A687" t="s">
        <v>4824</v>
      </c>
      <c r="B687" t="s">
        <v>4825</v>
      </c>
      <c r="C687" t="s">
        <v>4826</v>
      </c>
      <c r="D687" t="s">
        <v>70</v>
      </c>
      <c r="E687" t="s">
        <v>4827</v>
      </c>
      <c r="F687" t="s">
        <v>4828</v>
      </c>
      <c r="G687" t="s">
        <v>4829</v>
      </c>
      <c r="H687" t="s">
        <v>4830</v>
      </c>
      <c r="I687" t="s">
        <v>367</v>
      </c>
    </row>
    <row r="688" spans="1:9" x14ac:dyDescent="0.35">
      <c r="A688" t="s">
        <v>4831</v>
      </c>
      <c r="B688" t="s">
        <v>4832</v>
      </c>
      <c r="C688" t="s">
        <v>1413</v>
      </c>
      <c r="D688" t="s">
        <v>91</v>
      </c>
      <c r="E688" t="s">
        <v>4833</v>
      </c>
      <c r="F688" t="s">
        <v>4834</v>
      </c>
      <c r="G688" t="s">
        <v>4835</v>
      </c>
      <c r="H688" t="s">
        <v>4836</v>
      </c>
      <c r="I688" t="s">
        <v>4837</v>
      </c>
    </row>
    <row r="689" spans="1:9" x14ac:dyDescent="0.35">
      <c r="A689" t="s">
        <v>4838</v>
      </c>
      <c r="B689" t="s">
        <v>4839</v>
      </c>
      <c r="C689" t="s">
        <v>4840</v>
      </c>
      <c r="D689" t="s">
        <v>4841</v>
      </c>
      <c r="F689" t="s">
        <v>4842</v>
      </c>
      <c r="G689" t="s">
        <v>4843</v>
      </c>
      <c r="H689" t="s">
        <v>4844</v>
      </c>
      <c r="I689" t="s">
        <v>1064</v>
      </c>
    </row>
    <row r="690" spans="1:9" x14ac:dyDescent="0.35">
      <c r="A690" t="s">
        <v>4845</v>
      </c>
      <c r="B690" t="s">
        <v>1675</v>
      </c>
      <c r="C690" t="s">
        <v>890</v>
      </c>
      <c r="D690" t="s">
        <v>56</v>
      </c>
      <c r="E690" t="s">
        <v>4846</v>
      </c>
      <c r="F690" t="s">
        <v>4847</v>
      </c>
      <c r="G690" t="s">
        <v>4848</v>
      </c>
      <c r="H690" t="s">
        <v>4849</v>
      </c>
      <c r="I690" t="s">
        <v>4850</v>
      </c>
    </row>
    <row r="691" spans="1:9" x14ac:dyDescent="0.35">
      <c r="A691" t="s">
        <v>4851</v>
      </c>
      <c r="B691" t="s">
        <v>4852</v>
      </c>
      <c r="C691" t="s">
        <v>2415</v>
      </c>
      <c r="D691" t="s">
        <v>4853</v>
      </c>
      <c r="E691" t="s">
        <v>4854</v>
      </c>
      <c r="F691" t="s">
        <v>4855</v>
      </c>
      <c r="G691" t="s">
        <v>4856</v>
      </c>
      <c r="H691" t="s">
        <v>4857</v>
      </c>
      <c r="I691" t="s">
        <v>4858</v>
      </c>
    </row>
    <row r="692" spans="1:9" x14ac:dyDescent="0.35">
      <c r="A692" t="s">
        <v>4859</v>
      </c>
      <c r="B692" t="s">
        <v>802</v>
      </c>
      <c r="C692" t="s">
        <v>4860</v>
      </c>
      <c r="D692" t="s">
        <v>4861</v>
      </c>
      <c r="E692" t="s">
        <v>4862</v>
      </c>
      <c r="F692" t="s">
        <v>4863</v>
      </c>
      <c r="G692" t="s">
        <v>4864</v>
      </c>
      <c r="H692" t="s">
        <v>4865</v>
      </c>
      <c r="I692" t="s">
        <v>1064</v>
      </c>
    </row>
    <row r="693" spans="1:9" x14ac:dyDescent="0.35">
      <c r="A693" t="s">
        <v>3430</v>
      </c>
      <c r="B693" t="s">
        <v>4866</v>
      </c>
      <c r="C693" t="s">
        <v>4867</v>
      </c>
      <c r="D693" t="s">
        <v>3431</v>
      </c>
      <c r="E693" t="s">
        <v>4868</v>
      </c>
      <c r="F693" t="s">
        <v>4869</v>
      </c>
      <c r="G693" t="s">
        <v>3434</v>
      </c>
      <c r="H693" t="s">
        <v>3435</v>
      </c>
      <c r="I693" t="s">
        <v>3436</v>
      </c>
    </row>
    <row r="694" spans="1:9" x14ac:dyDescent="0.35">
      <c r="A694" t="s">
        <v>4870</v>
      </c>
      <c r="B694" t="s">
        <v>4871</v>
      </c>
      <c r="C694" t="s">
        <v>4872</v>
      </c>
      <c r="D694" t="s">
        <v>56</v>
      </c>
      <c r="F694" t="s">
        <v>4873</v>
      </c>
      <c r="G694" t="s">
        <v>4874</v>
      </c>
      <c r="H694" t="s">
        <v>4875</v>
      </c>
      <c r="I694" t="s">
        <v>4876</v>
      </c>
    </row>
    <row r="695" spans="1:9" x14ac:dyDescent="0.35">
      <c r="A695" t="s">
        <v>4877</v>
      </c>
      <c r="B695" t="s">
        <v>127</v>
      </c>
      <c r="C695" t="s">
        <v>4878</v>
      </c>
      <c r="D695" t="s">
        <v>4879</v>
      </c>
      <c r="E695" t="s">
        <v>4880</v>
      </c>
      <c r="F695" t="s">
        <v>4881</v>
      </c>
      <c r="G695" t="s">
        <v>4882</v>
      </c>
      <c r="H695" t="s">
        <v>4883</v>
      </c>
      <c r="I695" t="s">
        <v>4884</v>
      </c>
    </row>
    <row r="696" spans="1:9" x14ac:dyDescent="0.35">
      <c r="A696" t="s">
        <v>4885</v>
      </c>
      <c r="B696" t="s">
        <v>731</v>
      </c>
      <c r="C696" t="s">
        <v>1097</v>
      </c>
      <c r="D696" t="s">
        <v>91</v>
      </c>
      <c r="E696" t="s">
        <v>4886</v>
      </c>
      <c r="F696" t="s">
        <v>4887</v>
      </c>
      <c r="G696" t="s">
        <v>4888</v>
      </c>
      <c r="H696" t="s">
        <v>4889</v>
      </c>
      <c r="I696" t="s">
        <v>4890</v>
      </c>
    </row>
    <row r="697" spans="1:9" x14ac:dyDescent="0.35">
      <c r="A697" t="s">
        <v>4891</v>
      </c>
      <c r="B697" t="s">
        <v>298</v>
      </c>
      <c r="C697" t="s">
        <v>4892</v>
      </c>
      <c r="D697" t="s">
        <v>4893</v>
      </c>
      <c r="E697" t="s">
        <v>4894</v>
      </c>
      <c r="F697" t="s">
        <v>4895</v>
      </c>
      <c r="G697" t="s">
        <v>4896</v>
      </c>
      <c r="H697" t="s">
        <v>4897</v>
      </c>
      <c r="I697" t="s">
        <v>4898</v>
      </c>
    </row>
    <row r="698" spans="1:9" x14ac:dyDescent="0.35">
      <c r="A698" t="s">
        <v>1353</v>
      </c>
      <c r="B698" t="s">
        <v>234</v>
      </c>
      <c r="C698" t="s">
        <v>4899</v>
      </c>
      <c r="D698" t="s">
        <v>91</v>
      </c>
      <c r="E698" t="s">
        <v>4900</v>
      </c>
      <c r="F698" t="s">
        <v>4901</v>
      </c>
      <c r="G698" t="s">
        <v>1359</v>
      </c>
      <c r="H698" t="s">
        <v>1360</v>
      </c>
      <c r="I698" t="s">
        <v>418</v>
      </c>
    </row>
    <row r="699" spans="1:9" x14ac:dyDescent="0.35">
      <c r="A699" t="s">
        <v>4902</v>
      </c>
      <c r="B699" t="s">
        <v>257</v>
      </c>
      <c r="C699" t="s">
        <v>4903</v>
      </c>
      <c r="D699" t="s">
        <v>56</v>
      </c>
      <c r="E699" t="s">
        <v>4904</v>
      </c>
      <c r="F699" t="s">
        <v>4905</v>
      </c>
      <c r="G699" t="s">
        <v>4906</v>
      </c>
      <c r="H699" t="s">
        <v>4907</v>
      </c>
      <c r="I699" t="s">
        <v>418</v>
      </c>
    </row>
    <row r="700" spans="1:9" x14ac:dyDescent="0.35">
      <c r="A700" t="s">
        <v>4908</v>
      </c>
      <c r="B700" t="s">
        <v>127</v>
      </c>
      <c r="C700" t="s">
        <v>4909</v>
      </c>
      <c r="D700" t="s">
        <v>91</v>
      </c>
      <c r="E700" t="s">
        <v>4910</v>
      </c>
      <c r="F700" t="s">
        <v>4911</v>
      </c>
      <c r="G700" t="s">
        <v>4912</v>
      </c>
      <c r="H700" t="s">
        <v>4913</v>
      </c>
      <c r="I700" t="s">
        <v>1183</v>
      </c>
    </row>
    <row r="701" spans="1:9" x14ac:dyDescent="0.35">
      <c r="A701" t="s">
        <v>4914</v>
      </c>
      <c r="B701" t="s">
        <v>4915</v>
      </c>
      <c r="C701" t="s">
        <v>4916</v>
      </c>
      <c r="D701" t="s">
        <v>56</v>
      </c>
      <c r="E701" t="s">
        <v>4917</v>
      </c>
      <c r="F701" t="s">
        <v>4918</v>
      </c>
      <c r="G701" t="s">
        <v>4919</v>
      </c>
      <c r="H701" t="s">
        <v>4920</v>
      </c>
      <c r="I701" t="s">
        <v>4921</v>
      </c>
    </row>
    <row r="702" spans="1:9" x14ac:dyDescent="0.35">
      <c r="A702" t="s">
        <v>4922</v>
      </c>
      <c r="B702" t="s">
        <v>257</v>
      </c>
      <c r="C702" t="s">
        <v>4923</v>
      </c>
      <c r="D702" t="s">
        <v>56</v>
      </c>
      <c r="E702" t="s">
        <v>4924</v>
      </c>
      <c r="F702" t="s">
        <v>4925</v>
      </c>
      <c r="G702" t="s">
        <v>4926</v>
      </c>
      <c r="H702" t="s">
        <v>4927</v>
      </c>
      <c r="I702" t="s">
        <v>4928</v>
      </c>
    </row>
    <row r="703" spans="1:9" x14ac:dyDescent="0.35">
      <c r="A703" t="s">
        <v>4929</v>
      </c>
      <c r="B703" t="s">
        <v>4930</v>
      </c>
      <c r="C703" t="s">
        <v>2265</v>
      </c>
      <c r="D703" t="s">
        <v>4931</v>
      </c>
      <c r="F703" t="s">
        <v>4932</v>
      </c>
      <c r="G703" t="s">
        <v>4933</v>
      </c>
      <c r="H703" t="s">
        <v>4934</v>
      </c>
      <c r="I703" t="s">
        <v>367</v>
      </c>
    </row>
    <row r="704" spans="1:9" x14ac:dyDescent="0.35">
      <c r="A704" t="s">
        <v>4935</v>
      </c>
      <c r="B704" t="s">
        <v>2221</v>
      </c>
      <c r="C704" t="s">
        <v>4936</v>
      </c>
      <c r="D704" t="s">
        <v>4037</v>
      </c>
      <c r="E704" t="s">
        <v>4937</v>
      </c>
      <c r="F704" t="s">
        <v>4938</v>
      </c>
      <c r="G704" t="s">
        <v>4939</v>
      </c>
      <c r="H704" t="s">
        <v>4940</v>
      </c>
      <c r="I704" t="s">
        <v>4941</v>
      </c>
    </row>
    <row r="705" spans="1:9" x14ac:dyDescent="0.35">
      <c r="A705" t="s">
        <v>4942</v>
      </c>
      <c r="B705" t="s">
        <v>4943</v>
      </c>
      <c r="C705" t="s">
        <v>4944</v>
      </c>
      <c r="D705" t="s">
        <v>4945</v>
      </c>
      <c r="F705" t="s">
        <v>4946</v>
      </c>
      <c r="G705" t="s">
        <v>4947</v>
      </c>
      <c r="H705" t="s">
        <v>4948</v>
      </c>
      <c r="I705" t="s">
        <v>4949</v>
      </c>
    </row>
    <row r="706" spans="1:9" x14ac:dyDescent="0.35">
      <c r="A706" t="s">
        <v>4950</v>
      </c>
      <c r="B706" t="s">
        <v>2014</v>
      </c>
      <c r="C706" t="s">
        <v>4951</v>
      </c>
      <c r="D706" t="s">
        <v>91</v>
      </c>
      <c r="E706" t="s">
        <v>4952</v>
      </c>
      <c r="F706" t="s">
        <v>4953</v>
      </c>
      <c r="G706" t="s">
        <v>4954</v>
      </c>
      <c r="H706" t="s">
        <v>4955</v>
      </c>
      <c r="I706" t="s">
        <v>4956</v>
      </c>
    </row>
    <row r="707" spans="1:9" x14ac:dyDescent="0.35">
      <c r="A707" t="s">
        <v>4957</v>
      </c>
      <c r="B707" t="s">
        <v>317</v>
      </c>
      <c r="C707" t="s">
        <v>4958</v>
      </c>
      <c r="D707" t="s">
        <v>1945</v>
      </c>
      <c r="E707" t="s">
        <v>4959</v>
      </c>
      <c r="F707" t="s">
        <v>4960</v>
      </c>
      <c r="G707" t="s">
        <v>4961</v>
      </c>
      <c r="H707" t="s">
        <v>4962</v>
      </c>
      <c r="I707" t="s">
        <v>4963</v>
      </c>
    </row>
    <row r="708" spans="1:9" x14ac:dyDescent="0.35">
      <c r="A708" t="s">
        <v>2873</v>
      </c>
      <c r="B708" t="s">
        <v>4964</v>
      </c>
      <c r="C708" t="s">
        <v>2875</v>
      </c>
      <c r="D708" t="s">
        <v>294</v>
      </c>
      <c r="F708" t="s">
        <v>4965</v>
      </c>
      <c r="G708" t="s">
        <v>2878</v>
      </c>
      <c r="H708" t="s">
        <v>2879</v>
      </c>
      <c r="I708" t="s">
        <v>2880</v>
      </c>
    </row>
    <row r="709" spans="1:9" x14ac:dyDescent="0.35">
      <c r="A709" t="s">
        <v>2924</v>
      </c>
      <c r="B709" t="s">
        <v>739</v>
      </c>
      <c r="C709" t="s">
        <v>4966</v>
      </c>
      <c r="D709" t="s">
        <v>1105</v>
      </c>
      <c r="E709" t="s">
        <v>4967</v>
      </c>
      <c r="F709" t="s">
        <v>4968</v>
      </c>
      <c r="G709" t="s">
        <v>2929</v>
      </c>
      <c r="H709" t="s">
        <v>2930</v>
      </c>
      <c r="I709" t="s">
        <v>2931</v>
      </c>
    </row>
    <row r="710" spans="1:9" x14ac:dyDescent="0.35">
      <c r="A710" t="s">
        <v>1453</v>
      </c>
      <c r="B710" t="s">
        <v>1971</v>
      </c>
      <c r="C710" t="s">
        <v>208</v>
      </c>
      <c r="D710" t="s">
        <v>4969</v>
      </c>
      <c r="E710" t="s">
        <v>4970</v>
      </c>
      <c r="F710" t="s">
        <v>4971</v>
      </c>
      <c r="G710" t="s">
        <v>1455</v>
      </c>
      <c r="H710" t="s">
        <v>1456</v>
      </c>
      <c r="I710" t="s">
        <v>1457</v>
      </c>
    </row>
    <row r="711" spans="1:9" x14ac:dyDescent="0.35">
      <c r="A711" t="s">
        <v>4972</v>
      </c>
      <c r="B711" t="s">
        <v>82</v>
      </c>
      <c r="C711" t="s">
        <v>4973</v>
      </c>
      <c r="D711" t="s">
        <v>91</v>
      </c>
      <c r="E711" t="s">
        <v>4974</v>
      </c>
      <c r="F711" t="s">
        <v>4975</v>
      </c>
      <c r="G711" t="s">
        <v>4976</v>
      </c>
      <c r="H711" t="s">
        <v>4977</v>
      </c>
      <c r="I711" t="s">
        <v>418</v>
      </c>
    </row>
    <row r="712" spans="1:9" x14ac:dyDescent="0.35">
      <c r="A712" t="s">
        <v>4978</v>
      </c>
      <c r="B712" t="s">
        <v>4871</v>
      </c>
      <c r="C712" t="s">
        <v>890</v>
      </c>
      <c r="D712" t="s">
        <v>56</v>
      </c>
      <c r="E712" t="s">
        <v>4979</v>
      </c>
      <c r="F712" t="s">
        <v>4980</v>
      </c>
      <c r="G712" t="s">
        <v>4981</v>
      </c>
      <c r="H712" t="s">
        <v>4982</v>
      </c>
      <c r="I712" t="s">
        <v>4983</v>
      </c>
    </row>
    <row r="713" spans="1:9" x14ac:dyDescent="0.35">
      <c r="A713" t="s">
        <v>4984</v>
      </c>
      <c r="B713" t="s">
        <v>4985</v>
      </c>
      <c r="C713" t="s">
        <v>4986</v>
      </c>
      <c r="D713" t="s">
        <v>1952</v>
      </c>
      <c r="F713" t="s">
        <v>4987</v>
      </c>
      <c r="G713" t="s">
        <v>4988</v>
      </c>
      <c r="H713" t="s">
        <v>4989</v>
      </c>
      <c r="I713" t="s">
        <v>4990</v>
      </c>
    </row>
    <row r="714" spans="1:9" x14ac:dyDescent="0.35">
      <c r="A714" t="s">
        <v>1304</v>
      </c>
      <c r="B714" t="s">
        <v>3934</v>
      </c>
      <c r="C714" t="s">
        <v>4991</v>
      </c>
      <c r="D714" t="s">
        <v>1105</v>
      </c>
      <c r="E714" t="s">
        <v>4992</v>
      </c>
      <c r="F714" t="s">
        <v>4993</v>
      </c>
      <c r="G714" t="s">
        <v>1308</v>
      </c>
      <c r="H714" t="s">
        <v>1309</v>
      </c>
      <c r="I714" t="s">
        <v>1310</v>
      </c>
    </row>
    <row r="715" spans="1:9" x14ac:dyDescent="0.35">
      <c r="A715" t="s">
        <v>357</v>
      </c>
      <c r="B715" t="s">
        <v>4994</v>
      </c>
      <c r="C715" t="s">
        <v>4995</v>
      </c>
      <c r="D715" t="s">
        <v>63</v>
      </c>
      <c r="E715" t="s">
        <v>4996</v>
      </c>
      <c r="F715" t="s">
        <v>4997</v>
      </c>
      <c r="G715" t="s">
        <v>66</v>
      </c>
      <c r="H715" t="s">
        <v>67</v>
      </c>
      <c r="I715" t="s">
        <v>358</v>
      </c>
    </row>
    <row r="716" spans="1:9" x14ac:dyDescent="0.35">
      <c r="A716" t="s">
        <v>3167</v>
      </c>
      <c r="B716" t="s">
        <v>1899</v>
      </c>
      <c r="C716" t="s">
        <v>4998</v>
      </c>
      <c r="D716" t="s">
        <v>70</v>
      </c>
      <c r="E716" t="s">
        <v>4999</v>
      </c>
      <c r="F716" t="s">
        <v>5000</v>
      </c>
      <c r="G716" t="s">
        <v>3170</v>
      </c>
      <c r="H716" t="s">
        <v>3171</v>
      </c>
      <c r="I716" t="s">
        <v>3172</v>
      </c>
    </row>
    <row r="717" spans="1:9" x14ac:dyDescent="0.35">
      <c r="A717" t="s">
        <v>4270</v>
      </c>
      <c r="B717" t="s">
        <v>115</v>
      </c>
      <c r="C717" t="s">
        <v>3801</v>
      </c>
      <c r="D717" t="s">
        <v>91</v>
      </c>
      <c r="E717" t="s">
        <v>5001</v>
      </c>
      <c r="F717" t="s">
        <v>5002</v>
      </c>
      <c r="G717" t="s">
        <v>4274</v>
      </c>
      <c r="H717" t="s">
        <v>4275</v>
      </c>
      <c r="I717" t="s">
        <v>4276</v>
      </c>
    </row>
    <row r="718" spans="1:9" x14ac:dyDescent="0.35">
      <c r="A718" t="s">
        <v>5003</v>
      </c>
      <c r="B718" t="s">
        <v>153</v>
      </c>
      <c r="C718" t="s">
        <v>5004</v>
      </c>
      <c r="D718" t="s">
        <v>91</v>
      </c>
      <c r="E718" t="s">
        <v>5005</v>
      </c>
      <c r="F718" t="s">
        <v>5006</v>
      </c>
      <c r="G718" t="s">
        <v>5007</v>
      </c>
      <c r="H718" t="s">
        <v>5008</v>
      </c>
      <c r="I718" t="s">
        <v>398</v>
      </c>
    </row>
    <row r="719" spans="1:9" x14ac:dyDescent="0.35">
      <c r="A719" t="s">
        <v>5009</v>
      </c>
      <c r="B719" t="s">
        <v>2882</v>
      </c>
      <c r="C719" t="s">
        <v>5010</v>
      </c>
      <c r="D719" t="s">
        <v>91</v>
      </c>
      <c r="E719" t="s">
        <v>5011</v>
      </c>
      <c r="F719" t="s">
        <v>5012</v>
      </c>
      <c r="G719" t="s">
        <v>5013</v>
      </c>
      <c r="H719" t="s">
        <v>5014</v>
      </c>
      <c r="I719" t="s">
        <v>5015</v>
      </c>
    </row>
    <row r="720" spans="1:9" x14ac:dyDescent="0.35">
      <c r="A720" t="s">
        <v>2742</v>
      </c>
      <c r="B720" t="s">
        <v>304</v>
      </c>
      <c r="C720" t="s">
        <v>2744</v>
      </c>
      <c r="D720" t="s">
        <v>91</v>
      </c>
      <c r="E720" t="s">
        <v>5016</v>
      </c>
      <c r="F720" t="s">
        <v>5017</v>
      </c>
      <c r="G720" t="s">
        <v>2747</v>
      </c>
      <c r="H720" t="s">
        <v>2748</v>
      </c>
      <c r="I720" t="s">
        <v>2749</v>
      </c>
    </row>
    <row r="721" spans="1:9" x14ac:dyDescent="0.35">
      <c r="A721" t="s">
        <v>5018</v>
      </c>
      <c r="B721" t="s">
        <v>4871</v>
      </c>
      <c r="C721" t="s">
        <v>5019</v>
      </c>
      <c r="D721" t="s">
        <v>294</v>
      </c>
      <c r="F721" t="s">
        <v>5020</v>
      </c>
      <c r="G721" t="s">
        <v>5021</v>
      </c>
      <c r="H721" t="s">
        <v>5022</v>
      </c>
      <c r="I721" t="s">
        <v>5023</v>
      </c>
    </row>
    <row r="722" spans="1:9" x14ac:dyDescent="0.35">
      <c r="A722" t="s">
        <v>5024</v>
      </c>
      <c r="B722" t="s">
        <v>89</v>
      </c>
      <c r="C722" t="s">
        <v>5025</v>
      </c>
      <c r="D722" t="s">
        <v>56</v>
      </c>
      <c r="E722" t="s">
        <v>5026</v>
      </c>
      <c r="F722" t="s">
        <v>5027</v>
      </c>
      <c r="G722" t="s">
        <v>5028</v>
      </c>
      <c r="H722" t="s">
        <v>5029</v>
      </c>
      <c r="I722" t="s">
        <v>5030</v>
      </c>
    </row>
    <row r="723" spans="1:9" x14ac:dyDescent="0.35">
      <c r="A723" t="s">
        <v>4851</v>
      </c>
      <c r="B723" t="s">
        <v>3281</v>
      </c>
      <c r="C723" t="s">
        <v>5031</v>
      </c>
      <c r="D723" t="s">
        <v>1178</v>
      </c>
      <c r="E723" t="s">
        <v>5032</v>
      </c>
      <c r="F723" t="s">
        <v>5033</v>
      </c>
      <c r="G723" t="s">
        <v>4856</v>
      </c>
      <c r="H723" t="s">
        <v>4857</v>
      </c>
      <c r="I723" t="s">
        <v>4858</v>
      </c>
    </row>
    <row r="724" spans="1:9" x14ac:dyDescent="0.35">
      <c r="A724" t="s">
        <v>5034</v>
      </c>
      <c r="B724" t="s">
        <v>1081</v>
      </c>
      <c r="C724" t="s">
        <v>258</v>
      </c>
      <c r="D724" t="s">
        <v>91</v>
      </c>
      <c r="E724" t="s">
        <v>5035</v>
      </c>
      <c r="F724" t="s">
        <v>5036</v>
      </c>
      <c r="G724" t="s">
        <v>5037</v>
      </c>
      <c r="H724" t="s">
        <v>5038</v>
      </c>
      <c r="I724" t="s">
        <v>5039</v>
      </c>
    </row>
    <row r="725" spans="1:9" x14ac:dyDescent="0.35">
      <c r="A725" t="s">
        <v>5040</v>
      </c>
      <c r="B725" t="s">
        <v>883</v>
      </c>
      <c r="C725" t="s">
        <v>2650</v>
      </c>
      <c r="D725" t="s">
        <v>344</v>
      </c>
      <c r="E725" t="s">
        <v>5041</v>
      </c>
      <c r="F725" t="s">
        <v>5042</v>
      </c>
      <c r="G725" t="s">
        <v>5043</v>
      </c>
      <c r="H725" t="s">
        <v>5044</v>
      </c>
      <c r="I725" t="s">
        <v>5045</v>
      </c>
    </row>
    <row r="726" spans="1:9" x14ac:dyDescent="0.35">
      <c r="A726" t="s">
        <v>3132</v>
      </c>
      <c r="B726" t="s">
        <v>183</v>
      </c>
      <c r="C726" t="s">
        <v>1171</v>
      </c>
      <c r="D726" t="s">
        <v>5046</v>
      </c>
      <c r="E726" t="s">
        <v>5047</v>
      </c>
      <c r="F726" t="s">
        <v>5048</v>
      </c>
      <c r="G726" t="s">
        <v>3136</v>
      </c>
      <c r="H726" t="s">
        <v>3137</v>
      </c>
      <c r="I726" t="s">
        <v>3138</v>
      </c>
    </row>
    <row r="727" spans="1:9" x14ac:dyDescent="0.35">
      <c r="A727" t="s">
        <v>2778</v>
      </c>
      <c r="B727" t="s">
        <v>5049</v>
      </c>
      <c r="C727" t="s">
        <v>1799</v>
      </c>
      <c r="D727" t="s">
        <v>63</v>
      </c>
      <c r="E727" t="s">
        <v>5050</v>
      </c>
      <c r="F727" t="s">
        <v>5051</v>
      </c>
      <c r="G727" t="s">
        <v>2782</v>
      </c>
      <c r="H727" t="s">
        <v>2783</v>
      </c>
      <c r="I727" t="s">
        <v>2784</v>
      </c>
    </row>
    <row r="728" spans="1:9" x14ac:dyDescent="0.35">
      <c r="A728" t="s">
        <v>3510</v>
      </c>
      <c r="B728" t="s">
        <v>269</v>
      </c>
      <c r="C728" t="s">
        <v>5052</v>
      </c>
      <c r="D728" t="s">
        <v>5053</v>
      </c>
      <c r="E728" t="s">
        <v>5054</v>
      </c>
      <c r="F728" t="s">
        <v>5055</v>
      </c>
      <c r="G728" t="s">
        <v>3514</v>
      </c>
      <c r="H728" t="s">
        <v>3515</v>
      </c>
      <c r="I728" t="s">
        <v>3516</v>
      </c>
    </row>
    <row r="729" spans="1:9" x14ac:dyDescent="0.35">
      <c r="A729" t="s">
        <v>5056</v>
      </c>
      <c r="B729" t="s">
        <v>5057</v>
      </c>
      <c r="C729" t="s">
        <v>5058</v>
      </c>
      <c r="D729" t="s">
        <v>5059</v>
      </c>
      <c r="F729" t="s">
        <v>5060</v>
      </c>
      <c r="G729" t="s">
        <v>5061</v>
      </c>
      <c r="H729" t="s">
        <v>5062</v>
      </c>
      <c r="I729" t="s">
        <v>418</v>
      </c>
    </row>
    <row r="730" spans="1:9" x14ac:dyDescent="0.35">
      <c r="A730" t="s">
        <v>5063</v>
      </c>
      <c r="B730" t="s">
        <v>257</v>
      </c>
      <c r="C730" t="s">
        <v>5064</v>
      </c>
      <c r="D730" t="s">
        <v>84</v>
      </c>
      <c r="E730" t="s">
        <v>5065</v>
      </c>
      <c r="F730" t="s">
        <v>5066</v>
      </c>
      <c r="G730" t="s">
        <v>5067</v>
      </c>
      <c r="H730" t="s">
        <v>5068</v>
      </c>
      <c r="I730" t="s">
        <v>5069</v>
      </c>
    </row>
    <row r="731" spans="1:9" x14ac:dyDescent="0.35">
      <c r="A731" t="s">
        <v>2655</v>
      </c>
      <c r="B731" t="s">
        <v>3372</v>
      </c>
      <c r="C731" t="s">
        <v>5070</v>
      </c>
      <c r="D731" t="s">
        <v>5071</v>
      </c>
      <c r="F731" t="s">
        <v>5072</v>
      </c>
      <c r="G731" t="s">
        <v>2659</v>
      </c>
      <c r="H731" t="s">
        <v>2660</v>
      </c>
      <c r="I731" t="s">
        <v>2661</v>
      </c>
    </row>
    <row r="732" spans="1:9" x14ac:dyDescent="0.35">
      <c r="A732" t="s">
        <v>3118</v>
      </c>
      <c r="B732" t="s">
        <v>955</v>
      </c>
      <c r="C732" t="s">
        <v>5073</v>
      </c>
      <c r="D732" t="s">
        <v>236</v>
      </c>
      <c r="E732" t="s">
        <v>5074</v>
      </c>
      <c r="F732" t="s">
        <v>5075</v>
      </c>
      <c r="G732" t="s">
        <v>3123</v>
      </c>
      <c r="H732" t="s">
        <v>3124</v>
      </c>
      <c r="I732" t="s">
        <v>3125</v>
      </c>
    </row>
    <row r="733" spans="1:9" x14ac:dyDescent="0.35">
      <c r="A733" t="s">
        <v>5076</v>
      </c>
      <c r="B733" t="s">
        <v>5077</v>
      </c>
      <c r="C733" t="s">
        <v>770</v>
      </c>
      <c r="D733" t="s">
        <v>56</v>
      </c>
      <c r="E733" t="s">
        <v>5078</v>
      </c>
      <c r="F733" t="s">
        <v>5079</v>
      </c>
      <c r="G733" t="s">
        <v>5080</v>
      </c>
      <c r="H733" t="s">
        <v>5081</v>
      </c>
      <c r="I733" t="s">
        <v>5082</v>
      </c>
    </row>
    <row r="734" spans="1:9" x14ac:dyDescent="0.35">
      <c r="A734" t="s">
        <v>3833</v>
      </c>
      <c r="B734" t="s">
        <v>1820</v>
      </c>
      <c r="C734" t="s">
        <v>3690</v>
      </c>
      <c r="D734" t="s">
        <v>91</v>
      </c>
      <c r="E734" t="s">
        <v>5083</v>
      </c>
      <c r="F734" t="s">
        <v>5084</v>
      </c>
      <c r="G734" t="s">
        <v>3837</v>
      </c>
      <c r="H734" t="s">
        <v>3838</v>
      </c>
      <c r="I734" t="s">
        <v>3839</v>
      </c>
    </row>
    <row r="735" spans="1:9" x14ac:dyDescent="0.35">
      <c r="A735" t="s">
        <v>2917</v>
      </c>
      <c r="B735" t="s">
        <v>705</v>
      </c>
      <c r="C735" t="s">
        <v>2120</v>
      </c>
      <c r="D735" t="s">
        <v>91</v>
      </c>
      <c r="E735" t="s">
        <v>5085</v>
      </c>
      <c r="F735" t="s">
        <v>5086</v>
      </c>
      <c r="G735" t="s">
        <v>2921</v>
      </c>
      <c r="H735" t="s">
        <v>2922</v>
      </c>
      <c r="I735" t="s">
        <v>2923</v>
      </c>
    </row>
    <row r="736" spans="1:9" x14ac:dyDescent="0.35">
      <c r="A736" t="s">
        <v>401</v>
      </c>
      <c r="B736" t="s">
        <v>5087</v>
      </c>
      <c r="C736" t="s">
        <v>208</v>
      </c>
      <c r="D736" t="s">
        <v>91</v>
      </c>
      <c r="F736" t="s">
        <v>5088</v>
      </c>
      <c r="G736" t="s">
        <v>211</v>
      </c>
      <c r="H736" t="s">
        <v>212</v>
      </c>
      <c r="I736" t="s">
        <v>402</v>
      </c>
    </row>
    <row r="737" spans="1:9" x14ac:dyDescent="0.35">
      <c r="A737" t="s">
        <v>5089</v>
      </c>
      <c r="B737" t="s">
        <v>739</v>
      </c>
      <c r="C737" t="s">
        <v>778</v>
      </c>
      <c r="D737" t="s">
        <v>4879</v>
      </c>
      <c r="F737" t="s">
        <v>5090</v>
      </c>
      <c r="G737" t="s">
        <v>5091</v>
      </c>
      <c r="H737" t="s">
        <v>5092</v>
      </c>
      <c r="I737" t="s">
        <v>5093</v>
      </c>
    </row>
    <row r="738" spans="1:9" x14ac:dyDescent="0.35">
      <c r="A738" t="s">
        <v>1386</v>
      </c>
      <c r="B738" t="s">
        <v>5094</v>
      </c>
      <c r="C738" t="s">
        <v>5095</v>
      </c>
      <c r="D738" t="s">
        <v>63</v>
      </c>
      <c r="E738" t="s">
        <v>5096</v>
      </c>
      <c r="F738" t="s">
        <v>5097</v>
      </c>
      <c r="G738" t="s">
        <v>1391</v>
      </c>
      <c r="H738" t="s">
        <v>1392</v>
      </c>
      <c r="I738" t="s">
        <v>1393</v>
      </c>
    </row>
    <row r="739" spans="1:9" x14ac:dyDescent="0.35">
      <c r="A739" t="s">
        <v>5098</v>
      </c>
      <c r="B739" t="s">
        <v>5099</v>
      </c>
      <c r="C739" t="s">
        <v>5100</v>
      </c>
      <c r="D739" t="s">
        <v>1105</v>
      </c>
      <c r="F739" t="s">
        <v>5101</v>
      </c>
      <c r="G739" t="s">
        <v>5102</v>
      </c>
      <c r="H739" t="s">
        <v>5103</v>
      </c>
      <c r="I739" t="s">
        <v>5104</v>
      </c>
    </row>
    <row r="740" spans="1:9" x14ac:dyDescent="0.35">
      <c r="A740" t="s">
        <v>3404</v>
      </c>
      <c r="B740" t="s">
        <v>5105</v>
      </c>
      <c r="C740" t="s">
        <v>5106</v>
      </c>
      <c r="D740" t="s">
        <v>91</v>
      </c>
      <c r="E740" t="s">
        <v>5107</v>
      </c>
      <c r="F740" t="s">
        <v>5108</v>
      </c>
      <c r="G740" t="s">
        <v>3408</v>
      </c>
      <c r="H740" t="s">
        <v>3409</v>
      </c>
      <c r="I740" t="s">
        <v>3410</v>
      </c>
    </row>
    <row r="741" spans="1:9" x14ac:dyDescent="0.35">
      <c r="A741" t="s">
        <v>5109</v>
      </c>
      <c r="B741" t="s">
        <v>994</v>
      </c>
      <c r="C741" t="s">
        <v>5110</v>
      </c>
      <c r="D741" t="s">
        <v>91</v>
      </c>
      <c r="F741" t="s">
        <v>5111</v>
      </c>
      <c r="G741" t="s">
        <v>5112</v>
      </c>
      <c r="H741" t="s">
        <v>5113</v>
      </c>
      <c r="I741" t="s">
        <v>5114</v>
      </c>
    </row>
    <row r="742" spans="1:9" x14ac:dyDescent="0.35">
      <c r="A742" t="s">
        <v>1703</v>
      </c>
      <c r="B742" t="s">
        <v>5115</v>
      </c>
      <c r="C742" t="s">
        <v>5116</v>
      </c>
      <c r="D742" t="s">
        <v>5117</v>
      </c>
      <c r="E742" t="s">
        <v>5118</v>
      </c>
      <c r="F742" t="s">
        <v>5119</v>
      </c>
      <c r="G742" t="s">
        <v>1708</v>
      </c>
      <c r="H742" t="s">
        <v>1709</v>
      </c>
      <c r="I742" t="s">
        <v>1710</v>
      </c>
    </row>
    <row r="743" spans="1:9" x14ac:dyDescent="0.35">
      <c r="A743" t="s">
        <v>5120</v>
      </c>
      <c r="B743" t="s">
        <v>5121</v>
      </c>
      <c r="C743" t="s">
        <v>5122</v>
      </c>
      <c r="D743" t="s">
        <v>56</v>
      </c>
      <c r="E743" t="s">
        <v>5123</v>
      </c>
      <c r="F743" t="s">
        <v>5124</v>
      </c>
      <c r="G743" t="s">
        <v>5125</v>
      </c>
      <c r="H743" t="s">
        <v>5126</v>
      </c>
      <c r="I743" t="s">
        <v>5127</v>
      </c>
    </row>
    <row r="744" spans="1:9" x14ac:dyDescent="0.35">
      <c r="A744" t="s">
        <v>5128</v>
      </c>
      <c r="B744" t="s">
        <v>5129</v>
      </c>
      <c r="C744" t="s">
        <v>5130</v>
      </c>
      <c r="D744" t="s">
        <v>91</v>
      </c>
      <c r="E744" t="s">
        <v>5131</v>
      </c>
      <c r="F744" t="s">
        <v>5132</v>
      </c>
      <c r="G744" t="s">
        <v>5133</v>
      </c>
      <c r="H744" t="s">
        <v>5134</v>
      </c>
      <c r="I744" t="s">
        <v>418</v>
      </c>
    </row>
    <row r="745" spans="1:9" x14ac:dyDescent="0.35">
      <c r="A745" t="s">
        <v>5135</v>
      </c>
      <c r="B745" t="s">
        <v>257</v>
      </c>
      <c r="C745" t="s">
        <v>5136</v>
      </c>
      <c r="D745" t="s">
        <v>98</v>
      </c>
      <c r="E745" t="s">
        <v>5137</v>
      </c>
      <c r="F745" t="s">
        <v>5138</v>
      </c>
      <c r="G745" t="s">
        <v>5139</v>
      </c>
      <c r="H745" t="s">
        <v>5140</v>
      </c>
      <c r="I745" t="s">
        <v>5141</v>
      </c>
    </row>
    <row r="746" spans="1:9" x14ac:dyDescent="0.35">
      <c r="A746" t="s">
        <v>5142</v>
      </c>
      <c r="B746" t="s">
        <v>5143</v>
      </c>
      <c r="C746" t="s">
        <v>5144</v>
      </c>
      <c r="D746" t="s">
        <v>56</v>
      </c>
      <c r="E746" t="s">
        <v>5145</v>
      </c>
      <c r="F746" t="s">
        <v>5146</v>
      </c>
      <c r="G746" t="s">
        <v>5147</v>
      </c>
      <c r="H746" t="s">
        <v>5148</v>
      </c>
      <c r="I746" t="s">
        <v>5149</v>
      </c>
    </row>
    <row r="747" spans="1:9" x14ac:dyDescent="0.35">
      <c r="A747" t="s">
        <v>5150</v>
      </c>
      <c r="B747" t="s">
        <v>188</v>
      </c>
      <c r="C747" t="s">
        <v>5151</v>
      </c>
      <c r="D747" t="s">
        <v>91</v>
      </c>
      <c r="E747" t="s">
        <v>5152</v>
      </c>
      <c r="F747" t="s">
        <v>5153</v>
      </c>
      <c r="G747" t="s">
        <v>5154</v>
      </c>
      <c r="H747" t="s">
        <v>5155</v>
      </c>
      <c r="I747" t="s">
        <v>5156</v>
      </c>
    </row>
    <row r="748" spans="1:9" x14ac:dyDescent="0.35">
      <c r="A748" t="s">
        <v>5157</v>
      </c>
      <c r="B748" t="s">
        <v>1675</v>
      </c>
      <c r="C748" t="s">
        <v>5158</v>
      </c>
      <c r="D748" t="s">
        <v>344</v>
      </c>
      <c r="E748" t="s">
        <v>5159</v>
      </c>
      <c r="F748" t="s">
        <v>5160</v>
      </c>
      <c r="G748" t="s">
        <v>5161</v>
      </c>
      <c r="H748" t="s">
        <v>5162</v>
      </c>
      <c r="I748" t="s">
        <v>418</v>
      </c>
    </row>
    <row r="749" spans="1:9" x14ac:dyDescent="0.35">
      <c r="A749" t="s">
        <v>5163</v>
      </c>
      <c r="B749" t="s">
        <v>5164</v>
      </c>
      <c r="C749" t="s">
        <v>1097</v>
      </c>
      <c r="D749" t="s">
        <v>91</v>
      </c>
      <c r="F749" t="s">
        <v>5165</v>
      </c>
      <c r="G749" t="s">
        <v>5166</v>
      </c>
      <c r="H749" t="s">
        <v>5167</v>
      </c>
      <c r="I749" t="s">
        <v>5168</v>
      </c>
    </row>
    <row r="750" spans="1:9" x14ac:dyDescent="0.35">
      <c r="A750" t="s">
        <v>5169</v>
      </c>
      <c r="B750" t="s">
        <v>115</v>
      </c>
      <c r="C750" t="s">
        <v>4689</v>
      </c>
      <c r="D750" t="s">
        <v>91</v>
      </c>
      <c r="F750" t="s">
        <v>5170</v>
      </c>
      <c r="G750" t="s">
        <v>5171</v>
      </c>
      <c r="H750" t="s">
        <v>5172</v>
      </c>
      <c r="I750" t="s">
        <v>5173</v>
      </c>
    </row>
    <row r="751" spans="1:9" x14ac:dyDescent="0.35">
      <c r="A751" t="s">
        <v>5174</v>
      </c>
      <c r="B751" t="s">
        <v>207</v>
      </c>
      <c r="C751" t="s">
        <v>235</v>
      </c>
      <c r="D751" t="s">
        <v>5175</v>
      </c>
      <c r="E751" t="s">
        <v>5176</v>
      </c>
      <c r="F751" t="s">
        <v>5177</v>
      </c>
      <c r="G751" t="s">
        <v>5178</v>
      </c>
      <c r="H751" t="s">
        <v>5179</v>
      </c>
      <c r="I751" t="s">
        <v>2601</v>
      </c>
    </row>
    <row r="752" spans="1:9" x14ac:dyDescent="0.35">
      <c r="A752" t="s">
        <v>4210</v>
      </c>
      <c r="B752" t="s">
        <v>2014</v>
      </c>
      <c r="C752" t="s">
        <v>699</v>
      </c>
      <c r="D752" t="s">
        <v>70</v>
      </c>
      <c r="F752" t="s">
        <v>5180</v>
      </c>
      <c r="G752" t="s">
        <v>4215</v>
      </c>
      <c r="H752" t="s">
        <v>4216</v>
      </c>
      <c r="I752" t="s">
        <v>4217</v>
      </c>
    </row>
    <row r="753" spans="1:9" x14ac:dyDescent="0.35">
      <c r="A753" t="s">
        <v>5181</v>
      </c>
      <c r="B753" t="s">
        <v>5182</v>
      </c>
      <c r="C753" t="s">
        <v>778</v>
      </c>
      <c r="D753" t="s">
        <v>3283</v>
      </c>
      <c r="E753" t="s">
        <v>5183</v>
      </c>
      <c r="F753" t="s">
        <v>5184</v>
      </c>
      <c r="G753" t="s">
        <v>5185</v>
      </c>
      <c r="H753" t="s">
        <v>5186</v>
      </c>
      <c r="I753" t="s">
        <v>5187</v>
      </c>
    </row>
    <row r="754" spans="1:9" x14ac:dyDescent="0.35">
      <c r="A754" t="s">
        <v>5188</v>
      </c>
      <c r="B754" t="s">
        <v>3274</v>
      </c>
      <c r="C754" t="s">
        <v>4689</v>
      </c>
      <c r="D754" t="s">
        <v>5189</v>
      </c>
      <c r="E754" t="s">
        <v>5190</v>
      </c>
      <c r="F754" t="s">
        <v>5191</v>
      </c>
      <c r="G754" t="s">
        <v>5192</v>
      </c>
      <c r="H754" t="s">
        <v>5193</v>
      </c>
      <c r="I754" t="s">
        <v>5194</v>
      </c>
    </row>
    <row r="755" spans="1:9" x14ac:dyDescent="0.35">
      <c r="A755" t="s">
        <v>5195</v>
      </c>
      <c r="B755" t="s">
        <v>1675</v>
      </c>
      <c r="C755" t="s">
        <v>286</v>
      </c>
      <c r="D755" t="s">
        <v>5196</v>
      </c>
      <c r="E755" t="s">
        <v>5197</v>
      </c>
      <c r="F755" t="s">
        <v>5198</v>
      </c>
      <c r="G755" t="s">
        <v>5199</v>
      </c>
      <c r="H755" t="s">
        <v>5200</v>
      </c>
      <c r="I755" t="s">
        <v>5201</v>
      </c>
    </row>
    <row r="756" spans="1:9" x14ac:dyDescent="0.35">
      <c r="A756" t="s">
        <v>423</v>
      </c>
      <c r="B756" t="s">
        <v>883</v>
      </c>
      <c r="C756" t="s">
        <v>5202</v>
      </c>
      <c r="D756" t="s">
        <v>91</v>
      </c>
      <c r="E756" t="s">
        <v>5203</v>
      </c>
      <c r="F756" t="s">
        <v>5204</v>
      </c>
      <c r="G756" t="s">
        <v>273</v>
      </c>
      <c r="H756" t="s">
        <v>274</v>
      </c>
      <c r="I756" t="s">
        <v>424</v>
      </c>
    </row>
    <row r="757" spans="1:9" x14ac:dyDescent="0.35">
      <c r="A757" t="s">
        <v>713</v>
      </c>
      <c r="B757" t="s">
        <v>257</v>
      </c>
      <c r="C757" t="s">
        <v>2438</v>
      </c>
      <c r="D757" t="s">
        <v>91</v>
      </c>
      <c r="E757" t="s">
        <v>5205</v>
      </c>
      <c r="F757" t="s">
        <v>5206</v>
      </c>
      <c r="G757" t="s">
        <v>718</v>
      </c>
      <c r="H757" t="s">
        <v>719</v>
      </c>
      <c r="I757" t="s">
        <v>720</v>
      </c>
    </row>
    <row r="758" spans="1:9" x14ac:dyDescent="0.35">
      <c r="A758" t="s">
        <v>5207</v>
      </c>
      <c r="B758" t="s">
        <v>5208</v>
      </c>
      <c r="C758" t="s">
        <v>1058</v>
      </c>
      <c r="D758" t="s">
        <v>5209</v>
      </c>
      <c r="F758" t="s">
        <v>5210</v>
      </c>
      <c r="G758" t="s">
        <v>5211</v>
      </c>
      <c r="H758" t="s">
        <v>5212</v>
      </c>
      <c r="I758" t="s">
        <v>5213</v>
      </c>
    </row>
    <row r="759" spans="1:9" x14ac:dyDescent="0.35">
      <c r="A759" t="s">
        <v>1718</v>
      </c>
      <c r="B759" t="s">
        <v>5214</v>
      </c>
      <c r="C759" t="s">
        <v>5215</v>
      </c>
      <c r="D759" t="s">
        <v>91</v>
      </c>
      <c r="E759" t="s">
        <v>5216</v>
      </c>
      <c r="F759" t="s">
        <v>5217</v>
      </c>
      <c r="G759" t="s">
        <v>1724</v>
      </c>
      <c r="H759" t="s">
        <v>1725</v>
      </c>
      <c r="I759" t="s">
        <v>1726</v>
      </c>
    </row>
    <row r="760" spans="1:9" x14ac:dyDescent="0.35">
      <c r="A760" t="s">
        <v>5218</v>
      </c>
      <c r="B760" t="s">
        <v>5219</v>
      </c>
      <c r="C760" t="s">
        <v>5220</v>
      </c>
      <c r="D760" t="s">
        <v>70</v>
      </c>
      <c r="E760" t="s">
        <v>5221</v>
      </c>
      <c r="F760" t="s">
        <v>5222</v>
      </c>
      <c r="G760" t="s">
        <v>5223</v>
      </c>
      <c r="H760" t="s">
        <v>5224</v>
      </c>
      <c r="I760" t="s">
        <v>5225</v>
      </c>
    </row>
    <row r="761" spans="1:9" x14ac:dyDescent="0.35">
      <c r="A761" t="s">
        <v>5226</v>
      </c>
      <c r="B761" t="s">
        <v>1971</v>
      </c>
      <c r="C761" t="s">
        <v>5227</v>
      </c>
      <c r="D761" t="s">
        <v>56</v>
      </c>
      <c r="E761" t="s">
        <v>5228</v>
      </c>
      <c r="F761" t="s">
        <v>5229</v>
      </c>
      <c r="G761" t="s">
        <v>5230</v>
      </c>
      <c r="H761" t="s">
        <v>5231</v>
      </c>
      <c r="I761" t="s">
        <v>5232</v>
      </c>
    </row>
    <row r="762" spans="1:9" x14ac:dyDescent="0.35">
      <c r="A762" t="s">
        <v>5233</v>
      </c>
      <c r="B762" t="s">
        <v>1206</v>
      </c>
      <c r="C762" t="s">
        <v>5234</v>
      </c>
      <c r="D762" t="s">
        <v>91</v>
      </c>
      <c r="E762" t="s">
        <v>5235</v>
      </c>
      <c r="F762" t="s">
        <v>5236</v>
      </c>
      <c r="G762" t="s">
        <v>5237</v>
      </c>
      <c r="H762" t="s">
        <v>5238</v>
      </c>
      <c r="I762" t="s">
        <v>4008</v>
      </c>
    </row>
    <row r="763" spans="1:9" x14ac:dyDescent="0.35">
      <c r="A763" t="s">
        <v>5239</v>
      </c>
      <c r="B763" t="s">
        <v>1057</v>
      </c>
      <c r="C763" t="s">
        <v>5240</v>
      </c>
      <c r="D763" t="s">
        <v>98</v>
      </c>
      <c r="E763" t="s">
        <v>5241</v>
      </c>
      <c r="F763" t="s">
        <v>5242</v>
      </c>
      <c r="G763" t="s">
        <v>5243</v>
      </c>
      <c r="H763" t="s">
        <v>5244</v>
      </c>
      <c r="I763" t="s">
        <v>5245</v>
      </c>
    </row>
    <row r="764" spans="1:9" x14ac:dyDescent="0.35">
      <c r="A764" t="s">
        <v>5246</v>
      </c>
      <c r="B764" t="s">
        <v>329</v>
      </c>
      <c r="C764" t="s">
        <v>5247</v>
      </c>
      <c r="D764" t="s">
        <v>1033</v>
      </c>
      <c r="E764" t="s">
        <v>5248</v>
      </c>
      <c r="F764" t="s">
        <v>5249</v>
      </c>
      <c r="G764" t="s">
        <v>5250</v>
      </c>
      <c r="H764" t="s">
        <v>5251</v>
      </c>
      <c r="I764" t="s">
        <v>5252</v>
      </c>
    </row>
    <row r="765" spans="1:9" x14ac:dyDescent="0.35">
      <c r="A765" t="s">
        <v>5253</v>
      </c>
      <c r="B765" t="s">
        <v>115</v>
      </c>
      <c r="C765" t="s">
        <v>1097</v>
      </c>
      <c r="D765" t="s">
        <v>838</v>
      </c>
      <c r="E765" t="s">
        <v>5254</v>
      </c>
      <c r="F765" t="s">
        <v>5255</v>
      </c>
      <c r="G765" t="s">
        <v>5256</v>
      </c>
      <c r="H765" t="s">
        <v>5257</v>
      </c>
      <c r="I765" t="s">
        <v>5258</v>
      </c>
    </row>
    <row r="766" spans="1:9" x14ac:dyDescent="0.35">
      <c r="A766" t="s">
        <v>5259</v>
      </c>
      <c r="B766" t="s">
        <v>1631</v>
      </c>
      <c r="C766" t="s">
        <v>5260</v>
      </c>
      <c r="D766" t="s">
        <v>91</v>
      </c>
      <c r="E766" t="s">
        <v>5261</v>
      </c>
      <c r="F766" t="s">
        <v>5262</v>
      </c>
      <c r="G766" t="s">
        <v>5263</v>
      </c>
      <c r="H766" t="s">
        <v>5264</v>
      </c>
      <c r="I766" t="s">
        <v>5265</v>
      </c>
    </row>
    <row r="767" spans="1:9" x14ac:dyDescent="0.35">
      <c r="A767" t="s">
        <v>5266</v>
      </c>
      <c r="B767" t="s">
        <v>5267</v>
      </c>
      <c r="C767" t="s">
        <v>5268</v>
      </c>
      <c r="D767" t="s">
        <v>1068</v>
      </c>
      <c r="E767" t="s">
        <v>5269</v>
      </c>
      <c r="F767" t="s">
        <v>5270</v>
      </c>
      <c r="G767" t="s">
        <v>5271</v>
      </c>
      <c r="H767" t="s">
        <v>5272</v>
      </c>
      <c r="I767" t="s">
        <v>5273</v>
      </c>
    </row>
    <row r="768" spans="1:9" x14ac:dyDescent="0.35">
      <c r="A768" t="s">
        <v>3947</v>
      </c>
      <c r="B768" t="s">
        <v>5274</v>
      </c>
      <c r="C768" t="s">
        <v>5275</v>
      </c>
      <c r="D768" t="s">
        <v>3730</v>
      </c>
      <c r="E768" t="s">
        <v>5276</v>
      </c>
      <c r="F768" t="s">
        <v>5277</v>
      </c>
      <c r="G768" t="s">
        <v>3951</v>
      </c>
      <c r="H768" t="s">
        <v>3952</v>
      </c>
      <c r="I768" t="s">
        <v>3953</v>
      </c>
    </row>
    <row r="769" spans="1:9" x14ac:dyDescent="0.35">
      <c r="A769" t="s">
        <v>1133</v>
      </c>
      <c r="B769" t="s">
        <v>1206</v>
      </c>
      <c r="C769" t="s">
        <v>1904</v>
      </c>
      <c r="D769" t="s">
        <v>91</v>
      </c>
      <c r="E769" t="s">
        <v>5278</v>
      </c>
      <c r="F769" t="s">
        <v>5279</v>
      </c>
      <c r="G769" t="s">
        <v>1138</v>
      </c>
      <c r="H769" t="s">
        <v>1139</v>
      </c>
      <c r="I769" t="s">
        <v>1140</v>
      </c>
    </row>
    <row r="770" spans="1:9" x14ac:dyDescent="0.35">
      <c r="A770" t="s">
        <v>2256</v>
      </c>
      <c r="B770" t="s">
        <v>269</v>
      </c>
      <c r="C770" t="s">
        <v>3028</v>
      </c>
      <c r="D770" t="s">
        <v>91</v>
      </c>
      <c r="E770" t="s">
        <v>5280</v>
      </c>
      <c r="F770" t="s">
        <v>5281</v>
      </c>
      <c r="G770" t="s">
        <v>2260</v>
      </c>
      <c r="H770" t="s">
        <v>2261</v>
      </c>
      <c r="I770" t="s">
        <v>2262</v>
      </c>
    </row>
    <row r="771" spans="1:9" x14ac:dyDescent="0.35">
      <c r="A771" t="s">
        <v>5282</v>
      </c>
      <c r="B771" t="s">
        <v>5283</v>
      </c>
      <c r="C771" t="s">
        <v>5284</v>
      </c>
      <c r="D771" t="s">
        <v>63</v>
      </c>
      <c r="F771" t="s">
        <v>5285</v>
      </c>
      <c r="G771" t="s">
        <v>5286</v>
      </c>
      <c r="H771" t="s">
        <v>5287</v>
      </c>
      <c r="I771" t="s">
        <v>5288</v>
      </c>
    </row>
    <row r="772" spans="1:9" x14ac:dyDescent="0.35">
      <c r="A772" t="s">
        <v>2998</v>
      </c>
      <c r="B772" t="s">
        <v>329</v>
      </c>
      <c r="C772" t="s">
        <v>5289</v>
      </c>
      <c r="D772" t="s">
        <v>56</v>
      </c>
      <c r="E772" t="s">
        <v>5290</v>
      </c>
      <c r="F772" t="s">
        <v>5291</v>
      </c>
      <c r="G772" t="s">
        <v>3002</v>
      </c>
      <c r="H772" t="s">
        <v>3003</v>
      </c>
      <c r="I772" t="s">
        <v>3004</v>
      </c>
    </row>
    <row r="773" spans="1:9" x14ac:dyDescent="0.35">
      <c r="A773" t="s">
        <v>5292</v>
      </c>
      <c r="B773" t="s">
        <v>5293</v>
      </c>
      <c r="C773" t="s">
        <v>5294</v>
      </c>
      <c r="D773" t="s">
        <v>236</v>
      </c>
      <c r="E773" t="s">
        <v>5295</v>
      </c>
      <c r="F773" t="s">
        <v>5296</v>
      </c>
      <c r="G773" t="s">
        <v>5297</v>
      </c>
      <c r="H773" t="s">
        <v>5298</v>
      </c>
      <c r="I773" t="s">
        <v>444</v>
      </c>
    </row>
    <row r="774" spans="1:9" x14ac:dyDescent="0.35">
      <c r="A774" t="s">
        <v>5157</v>
      </c>
      <c r="B774" t="s">
        <v>5299</v>
      </c>
      <c r="C774" t="s">
        <v>5300</v>
      </c>
      <c r="D774" t="s">
        <v>294</v>
      </c>
      <c r="E774" t="s">
        <v>5301</v>
      </c>
      <c r="F774" t="s">
        <v>5302</v>
      </c>
      <c r="G774" t="s">
        <v>5161</v>
      </c>
      <c r="H774" t="s">
        <v>5162</v>
      </c>
      <c r="I774" t="s">
        <v>418</v>
      </c>
    </row>
    <row r="775" spans="1:9" x14ac:dyDescent="0.35">
      <c r="A775" t="s">
        <v>5303</v>
      </c>
      <c r="B775" t="s">
        <v>904</v>
      </c>
      <c r="C775" t="s">
        <v>5304</v>
      </c>
      <c r="D775" t="s">
        <v>4774</v>
      </c>
      <c r="E775" t="s">
        <v>5305</v>
      </c>
      <c r="F775" t="s">
        <v>5306</v>
      </c>
      <c r="G775" t="s">
        <v>5307</v>
      </c>
      <c r="H775" t="s">
        <v>5308</v>
      </c>
      <c r="I775" t="s">
        <v>5309</v>
      </c>
    </row>
    <row r="776" spans="1:9" x14ac:dyDescent="0.35">
      <c r="A776" t="s">
        <v>5310</v>
      </c>
      <c r="B776" t="s">
        <v>731</v>
      </c>
      <c r="C776" t="s">
        <v>5311</v>
      </c>
      <c r="D776" t="s">
        <v>344</v>
      </c>
      <c r="E776" t="s">
        <v>5312</v>
      </c>
      <c r="F776" t="s">
        <v>5313</v>
      </c>
      <c r="G776" t="s">
        <v>5314</v>
      </c>
      <c r="H776" t="s">
        <v>5315</v>
      </c>
      <c r="I776" t="s">
        <v>5316</v>
      </c>
    </row>
    <row r="777" spans="1:9" x14ac:dyDescent="0.35">
      <c r="A777" t="s">
        <v>1353</v>
      </c>
      <c r="B777" t="s">
        <v>4943</v>
      </c>
      <c r="C777" t="s">
        <v>312</v>
      </c>
      <c r="D777" t="s">
        <v>5317</v>
      </c>
      <c r="E777" t="s">
        <v>5318</v>
      </c>
      <c r="F777" t="s">
        <v>5319</v>
      </c>
      <c r="G777" t="s">
        <v>1359</v>
      </c>
      <c r="H777" t="s">
        <v>1360</v>
      </c>
      <c r="I777" t="s">
        <v>418</v>
      </c>
    </row>
    <row r="778" spans="1:9" x14ac:dyDescent="0.35">
      <c r="A778" t="s">
        <v>768</v>
      </c>
      <c r="B778" t="s">
        <v>5320</v>
      </c>
      <c r="C778" t="s">
        <v>5321</v>
      </c>
      <c r="D778" t="s">
        <v>91</v>
      </c>
      <c r="E778" t="s">
        <v>5322</v>
      </c>
      <c r="F778" t="s">
        <v>5323</v>
      </c>
      <c r="G778" t="s">
        <v>773</v>
      </c>
      <c r="H778" t="s">
        <v>774</v>
      </c>
      <c r="I778" t="s">
        <v>775</v>
      </c>
    </row>
    <row r="779" spans="1:9" x14ac:dyDescent="0.35">
      <c r="A779" t="s">
        <v>5324</v>
      </c>
      <c r="B779" t="s">
        <v>4451</v>
      </c>
      <c r="C779" t="s">
        <v>5325</v>
      </c>
      <c r="D779" t="s">
        <v>4696</v>
      </c>
      <c r="E779" t="s">
        <v>5326</v>
      </c>
      <c r="F779" t="s">
        <v>5327</v>
      </c>
      <c r="G779" t="s">
        <v>5328</v>
      </c>
      <c r="H779" t="s">
        <v>5329</v>
      </c>
      <c r="I779" t="s">
        <v>2101</v>
      </c>
    </row>
    <row r="780" spans="1:9" x14ac:dyDescent="0.35">
      <c r="A780" t="s">
        <v>5330</v>
      </c>
      <c r="B780" t="s">
        <v>739</v>
      </c>
      <c r="C780" t="s">
        <v>5331</v>
      </c>
      <c r="D780" t="s">
        <v>63</v>
      </c>
      <c r="E780" t="s">
        <v>5332</v>
      </c>
      <c r="F780" t="s">
        <v>5333</v>
      </c>
      <c r="G780" t="s">
        <v>5334</v>
      </c>
      <c r="H780" t="s">
        <v>5335</v>
      </c>
      <c r="I780" t="s">
        <v>5336</v>
      </c>
    </row>
    <row r="781" spans="1:9" x14ac:dyDescent="0.35">
      <c r="A781" t="s">
        <v>1999</v>
      </c>
      <c r="B781" t="s">
        <v>2279</v>
      </c>
      <c r="C781" t="s">
        <v>5337</v>
      </c>
      <c r="D781" t="s">
        <v>5338</v>
      </c>
      <c r="E781" t="s">
        <v>5339</v>
      </c>
      <c r="F781" t="s">
        <v>5340</v>
      </c>
      <c r="G781" t="s">
        <v>2004</v>
      </c>
      <c r="H781" t="s">
        <v>2005</v>
      </c>
      <c r="I781" t="s">
        <v>2006</v>
      </c>
    </row>
    <row r="782" spans="1:9" x14ac:dyDescent="0.35">
      <c r="A782" t="s">
        <v>411</v>
      </c>
      <c r="B782" t="s">
        <v>1066</v>
      </c>
      <c r="C782" t="s">
        <v>5341</v>
      </c>
      <c r="D782" t="s">
        <v>5342</v>
      </c>
      <c r="E782" t="s">
        <v>5343</v>
      </c>
      <c r="F782" t="s">
        <v>5344</v>
      </c>
      <c r="G782" t="s">
        <v>239</v>
      </c>
      <c r="H782" t="s">
        <v>240</v>
      </c>
      <c r="I782" t="s">
        <v>412</v>
      </c>
    </row>
    <row r="783" spans="1:9" x14ac:dyDescent="0.35">
      <c r="A783" t="s">
        <v>986</v>
      </c>
      <c r="B783" t="s">
        <v>994</v>
      </c>
      <c r="C783" t="s">
        <v>5345</v>
      </c>
      <c r="D783" t="s">
        <v>56</v>
      </c>
      <c r="F783" t="s">
        <v>5346</v>
      </c>
      <c r="G783" t="s">
        <v>990</v>
      </c>
      <c r="H783" t="s">
        <v>991</v>
      </c>
      <c r="I783" t="s">
        <v>992</v>
      </c>
    </row>
    <row r="784" spans="1:9" x14ac:dyDescent="0.35">
      <c r="A784" t="s">
        <v>5347</v>
      </c>
      <c r="B784" t="s">
        <v>257</v>
      </c>
      <c r="C784" t="s">
        <v>5348</v>
      </c>
      <c r="D784" t="s">
        <v>5349</v>
      </c>
      <c r="E784" t="s">
        <v>5350</v>
      </c>
      <c r="F784" t="s">
        <v>5351</v>
      </c>
      <c r="G784" t="s">
        <v>5352</v>
      </c>
      <c r="H784" t="s">
        <v>5353</v>
      </c>
      <c r="I784" t="s">
        <v>5354</v>
      </c>
    </row>
    <row r="785" spans="1:9" x14ac:dyDescent="0.35">
      <c r="A785" t="s">
        <v>5355</v>
      </c>
      <c r="B785" t="s">
        <v>731</v>
      </c>
      <c r="C785" t="s">
        <v>5356</v>
      </c>
      <c r="D785" t="s">
        <v>91</v>
      </c>
      <c r="E785" t="s">
        <v>5357</v>
      </c>
      <c r="F785" t="s">
        <v>5358</v>
      </c>
      <c r="G785" t="s">
        <v>5359</v>
      </c>
      <c r="H785" t="s">
        <v>5360</v>
      </c>
      <c r="I785" t="s">
        <v>5361</v>
      </c>
    </row>
    <row r="786" spans="1:9" x14ac:dyDescent="0.35">
      <c r="A786" t="s">
        <v>5362</v>
      </c>
      <c r="B786" t="s">
        <v>5363</v>
      </c>
      <c r="C786" t="s">
        <v>5364</v>
      </c>
      <c r="D786" t="s">
        <v>5365</v>
      </c>
      <c r="E786" t="s">
        <v>5366</v>
      </c>
      <c r="F786" t="s">
        <v>5367</v>
      </c>
      <c r="G786" t="s">
        <v>5368</v>
      </c>
      <c r="H786" t="s">
        <v>5369</v>
      </c>
      <c r="I786" t="s">
        <v>5370</v>
      </c>
    </row>
    <row r="787" spans="1:9" x14ac:dyDescent="0.35">
      <c r="A787" t="s">
        <v>5371</v>
      </c>
      <c r="B787" t="s">
        <v>5372</v>
      </c>
      <c r="C787" t="s">
        <v>5373</v>
      </c>
      <c r="D787" t="s">
        <v>4690</v>
      </c>
      <c r="E787" t="s">
        <v>5374</v>
      </c>
      <c r="F787" t="s">
        <v>5375</v>
      </c>
      <c r="G787" t="s">
        <v>5376</v>
      </c>
      <c r="H787" t="s">
        <v>5377</v>
      </c>
      <c r="I787" t="s">
        <v>5378</v>
      </c>
    </row>
    <row r="788" spans="1:9" x14ac:dyDescent="0.35">
      <c r="A788" t="s">
        <v>5379</v>
      </c>
      <c r="B788" t="s">
        <v>5380</v>
      </c>
      <c r="C788" t="s">
        <v>5381</v>
      </c>
      <c r="D788" t="s">
        <v>91</v>
      </c>
      <c r="F788" t="s">
        <v>5382</v>
      </c>
      <c r="G788" t="s">
        <v>5383</v>
      </c>
      <c r="H788" t="s">
        <v>5384</v>
      </c>
      <c r="I788" t="s">
        <v>5385</v>
      </c>
    </row>
    <row r="789" spans="1:9" x14ac:dyDescent="0.35">
      <c r="A789" t="s">
        <v>5371</v>
      </c>
      <c r="B789" t="s">
        <v>1259</v>
      </c>
      <c r="C789" t="s">
        <v>5386</v>
      </c>
      <c r="D789" t="s">
        <v>56</v>
      </c>
      <c r="E789" t="s">
        <v>5387</v>
      </c>
      <c r="F789" t="s">
        <v>5388</v>
      </c>
      <c r="G789" t="s">
        <v>5376</v>
      </c>
      <c r="H789" t="s">
        <v>5377</v>
      </c>
      <c r="I789" t="s">
        <v>5378</v>
      </c>
    </row>
    <row r="790" spans="1:9" x14ac:dyDescent="0.35">
      <c r="A790" t="s">
        <v>1096</v>
      </c>
      <c r="B790" t="s">
        <v>1312</v>
      </c>
      <c r="C790" t="s">
        <v>5389</v>
      </c>
      <c r="D790" t="s">
        <v>56</v>
      </c>
      <c r="E790" t="s">
        <v>5390</v>
      </c>
      <c r="F790" t="s">
        <v>5391</v>
      </c>
      <c r="G790" t="s">
        <v>1099</v>
      </c>
      <c r="H790" t="s">
        <v>1100</v>
      </c>
      <c r="I790" t="s">
        <v>1101</v>
      </c>
    </row>
    <row r="791" spans="1:9" x14ac:dyDescent="0.35">
      <c r="A791" t="s">
        <v>3699</v>
      </c>
      <c r="B791" t="s">
        <v>61</v>
      </c>
      <c r="C791" t="s">
        <v>5392</v>
      </c>
      <c r="D791" t="s">
        <v>5393</v>
      </c>
      <c r="E791" t="s">
        <v>5394</v>
      </c>
      <c r="F791" t="s">
        <v>5395</v>
      </c>
      <c r="G791" t="s">
        <v>3703</v>
      </c>
      <c r="H791" t="s">
        <v>3704</v>
      </c>
      <c r="I791" t="s">
        <v>444</v>
      </c>
    </row>
    <row r="792" spans="1:9" x14ac:dyDescent="0.35">
      <c r="A792" t="s">
        <v>903</v>
      </c>
      <c r="B792" t="s">
        <v>4915</v>
      </c>
      <c r="C792" t="s">
        <v>5396</v>
      </c>
      <c r="D792" t="s">
        <v>56</v>
      </c>
      <c r="E792" t="s">
        <v>5397</v>
      </c>
      <c r="F792" t="s">
        <v>5398</v>
      </c>
      <c r="G792" t="s">
        <v>908</v>
      </c>
      <c r="H792" t="s">
        <v>909</v>
      </c>
      <c r="I792" t="s">
        <v>910</v>
      </c>
    </row>
    <row r="793" spans="1:9" x14ac:dyDescent="0.35">
      <c r="A793" t="s">
        <v>5399</v>
      </c>
      <c r="B793" t="s">
        <v>5400</v>
      </c>
      <c r="C793" t="s">
        <v>5401</v>
      </c>
      <c r="D793" t="s">
        <v>56</v>
      </c>
      <c r="F793" t="s">
        <v>5402</v>
      </c>
      <c r="G793" t="s">
        <v>5403</v>
      </c>
      <c r="H793" t="s">
        <v>5404</v>
      </c>
      <c r="I793" t="s">
        <v>5405</v>
      </c>
    </row>
    <row r="794" spans="1:9" x14ac:dyDescent="0.35">
      <c r="A794" t="s">
        <v>5406</v>
      </c>
      <c r="B794" t="s">
        <v>189</v>
      </c>
      <c r="C794" t="s">
        <v>5407</v>
      </c>
      <c r="D794" t="s">
        <v>56</v>
      </c>
      <c r="E794" t="s">
        <v>5408</v>
      </c>
      <c r="F794" t="s">
        <v>5409</v>
      </c>
      <c r="G794" t="s">
        <v>5410</v>
      </c>
      <c r="H794" t="s">
        <v>5411</v>
      </c>
      <c r="I794" t="s">
        <v>5412</v>
      </c>
    </row>
    <row r="795" spans="1:9" x14ac:dyDescent="0.35">
      <c r="A795" t="s">
        <v>3404</v>
      </c>
      <c r="B795" t="s">
        <v>109</v>
      </c>
      <c r="C795" t="s">
        <v>5413</v>
      </c>
      <c r="D795" t="s">
        <v>70</v>
      </c>
      <c r="E795" t="s">
        <v>5414</v>
      </c>
      <c r="F795" t="s">
        <v>5415</v>
      </c>
      <c r="G795" t="s">
        <v>3408</v>
      </c>
      <c r="H795" t="s">
        <v>3409</v>
      </c>
      <c r="I795" t="s">
        <v>3410</v>
      </c>
    </row>
    <row r="796" spans="1:9" x14ac:dyDescent="0.35">
      <c r="A796" t="s">
        <v>3890</v>
      </c>
      <c r="B796" t="s">
        <v>4871</v>
      </c>
      <c r="C796" t="s">
        <v>5416</v>
      </c>
      <c r="D796" t="s">
        <v>5417</v>
      </c>
      <c r="E796" t="s">
        <v>5418</v>
      </c>
      <c r="F796" t="s">
        <v>5419</v>
      </c>
      <c r="G796" t="s">
        <v>3895</v>
      </c>
      <c r="H796" t="s">
        <v>3896</v>
      </c>
      <c r="I796" t="s">
        <v>3897</v>
      </c>
    </row>
    <row r="797" spans="1:9" x14ac:dyDescent="0.35">
      <c r="A797" t="s">
        <v>5420</v>
      </c>
      <c r="B797" t="s">
        <v>1413</v>
      </c>
      <c r="C797" t="s">
        <v>5421</v>
      </c>
      <c r="D797" t="s">
        <v>91</v>
      </c>
      <c r="E797" t="s">
        <v>5422</v>
      </c>
      <c r="F797" t="s">
        <v>5423</v>
      </c>
      <c r="G797" t="s">
        <v>5424</v>
      </c>
      <c r="H797" t="s">
        <v>5425</v>
      </c>
      <c r="I797" t="s">
        <v>5426</v>
      </c>
    </row>
    <row r="798" spans="1:9" x14ac:dyDescent="0.35">
      <c r="A798" t="s">
        <v>5427</v>
      </c>
      <c r="B798" t="s">
        <v>739</v>
      </c>
      <c r="C798" t="s">
        <v>5428</v>
      </c>
      <c r="D798" t="s">
        <v>5429</v>
      </c>
      <c r="E798" t="s">
        <v>5430</v>
      </c>
      <c r="F798" t="s">
        <v>5431</v>
      </c>
      <c r="G798" t="s">
        <v>5432</v>
      </c>
      <c r="H798" t="s">
        <v>5433</v>
      </c>
      <c r="I798" t="s">
        <v>5434</v>
      </c>
    </row>
    <row r="799" spans="1:9" x14ac:dyDescent="0.35">
      <c r="A799" t="s">
        <v>5435</v>
      </c>
      <c r="B799" t="s">
        <v>5436</v>
      </c>
      <c r="C799" t="s">
        <v>5437</v>
      </c>
      <c r="D799" t="s">
        <v>56</v>
      </c>
      <c r="F799" t="s">
        <v>5438</v>
      </c>
      <c r="G799" t="s">
        <v>5439</v>
      </c>
      <c r="H799" t="s">
        <v>5440</v>
      </c>
      <c r="I799" t="s">
        <v>5441</v>
      </c>
    </row>
    <row r="800" spans="1:9" x14ac:dyDescent="0.35">
      <c r="A800" t="s">
        <v>5239</v>
      </c>
      <c r="B800" t="s">
        <v>2925</v>
      </c>
      <c r="C800" t="s">
        <v>5442</v>
      </c>
      <c r="D800" t="s">
        <v>899</v>
      </c>
      <c r="E800" t="s">
        <v>5443</v>
      </c>
      <c r="F800" t="s">
        <v>5444</v>
      </c>
      <c r="G800" t="s">
        <v>5243</v>
      </c>
      <c r="H800" t="s">
        <v>5244</v>
      </c>
      <c r="I800" t="s">
        <v>5245</v>
      </c>
    </row>
    <row r="801" spans="1:9" x14ac:dyDescent="0.35">
      <c r="A801" t="s">
        <v>3754</v>
      </c>
      <c r="B801" t="s">
        <v>1446</v>
      </c>
      <c r="C801" t="s">
        <v>5445</v>
      </c>
      <c r="D801" t="s">
        <v>5446</v>
      </c>
      <c r="E801" t="s">
        <v>5447</v>
      </c>
      <c r="F801" t="s">
        <v>5448</v>
      </c>
      <c r="G801" t="s">
        <v>3758</v>
      </c>
      <c r="H801" t="s">
        <v>3759</v>
      </c>
      <c r="I801" t="s">
        <v>3760</v>
      </c>
    </row>
    <row r="802" spans="1:9" x14ac:dyDescent="0.35">
      <c r="A802" t="s">
        <v>1065</v>
      </c>
      <c r="B802" t="s">
        <v>5449</v>
      </c>
      <c r="C802" t="s">
        <v>948</v>
      </c>
      <c r="D802" t="s">
        <v>5450</v>
      </c>
      <c r="E802" t="s">
        <v>5451</v>
      </c>
      <c r="F802" t="s">
        <v>5452</v>
      </c>
      <c r="G802" t="s">
        <v>1070</v>
      </c>
      <c r="H802" t="s">
        <v>1071</v>
      </c>
      <c r="I802" t="s">
        <v>1072</v>
      </c>
    </row>
    <row r="803" spans="1:9" x14ac:dyDescent="0.35">
      <c r="A803" t="s">
        <v>2697</v>
      </c>
      <c r="B803" t="s">
        <v>875</v>
      </c>
      <c r="C803" t="s">
        <v>5453</v>
      </c>
      <c r="D803" t="s">
        <v>56</v>
      </c>
      <c r="E803" t="s">
        <v>5454</v>
      </c>
      <c r="F803" t="s">
        <v>5455</v>
      </c>
      <c r="G803" t="s">
        <v>2703</v>
      </c>
      <c r="H803" t="s">
        <v>2704</v>
      </c>
      <c r="I803" t="s">
        <v>2705</v>
      </c>
    </row>
    <row r="804" spans="1:9" x14ac:dyDescent="0.35">
      <c r="A804" t="s">
        <v>5456</v>
      </c>
      <c r="B804" t="s">
        <v>4832</v>
      </c>
      <c r="C804" t="s">
        <v>5457</v>
      </c>
      <c r="D804" t="s">
        <v>1945</v>
      </c>
      <c r="E804" t="s">
        <v>5458</v>
      </c>
      <c r="F804" t="s">
        <v>5459</v>
      </c>
      <c r="G804" t="s">
        <v>5460</v>
      </c>
      <c r="H804" t="s">
        <v>5461</v>
      </c>
      <c r="I804" t="s">
        <v>5462</v>
      </c>
    </row>
    <row r="805" spans="1:9" x14ac:dyDescent="0.35">
      <c r="A805" t="s">
        <v>5463</v>
      </c>
      <c r="B805" t="s">
        <v>1177</v>
      </c>
      <c r="C805" t="s">
        <v>5464</v>
      </c>
      <c r="D805" t="s">
        <v>91</v>
      </c>
      <c r="E805" t="s">
        <v>5465</v>
      </c>
      <c r="F805" t="s">
        <v>5466</v>
      </c>
      <c r="G805" t="s">
        <v>5467</v>
      </c>
      <c r="H805" t="s">
        <v>5468</v>
      </c>
      <c r="I805" t="s">
        <v>5469</v>
      </c>
    </row>
    <row r="806" spans="1:9" x14ac:dyDescent="0.35">
      <c r="A806" t="s">
        <v>5470</v>
      </c>
      <c r="B806" t="s">
        <v>731</v>
      </c>
      <c r="C806" t="s">
        <v>5471</v>
      </c>
      <c r="D806" t="s">
        <v>56</v>
      </c>
      <c r="E806" t="s">
        <v>5472</v>
      </c>
      <c r="F806" t="s">
        <v>5473</v>
      </c>
      <c r="G806" t="s">
        <v>5474</v>
      </c>
      <c r="H806" t="s">
        <v>5475</v>
      </c>
      <c r="I806" t="s">
        <v>5476</v>
      </c>
    </row>
    <row r="807" spans="1:9" x14ac:dyDescent="0.35">
      <c r="A807" t="s">
        <v>1999</v>
      </c>
      <c r="B807" t="s">
        <v>5477</v>
      </c>
      <c r="C807" t="s">
        <v>5478</v>
      </c>
      <c r="D807" t="s">
        <v>70</v>
      </c>
      <c r="F807" t="s">
        <v>5479</v>
      </c>
      <c r="G807" t="s">
        <v>2004</v>
      </c>
      <c r="H807" t="s">
        <v>2005</v>
      </c>
      <c r="I807" t="s">
        <v>2006</v>
      </c>
    </row>
    <row r="808" spans="1:9" x14ac:dyDescent="0.35">
      <c r="A808" t="s">
        <v>1873</v>
      </c>
      <c r="B808" t="s">
        <v>2272</v>
      </c>
      <c r="C808" t="s">
        <v>5480</v>
      </c>
      <c r="D808" t="s">
        <v>91</v>
      </c>
      <c r="E808" t="s">
        <v>5481</v>
      </c>
      <c r="F808" t="s">
        <v>5482</v>
      </c>
      <c r="G808" t="s">
        <v>1877</v>
      </c>
      <c r="H808" t="s">
        <v>1878</v>
      </c>
      <c r="I808" t="s">
        <v>1879</v>
      </c>
    </row>
    <row r="809" spans="1:9" x14ac:dyDescent="0.35">
      <c r="A809" t="s">
        <v>3727</v>
      </c>
      <c r="B809" t="s">
        <v>5483</v>
      </c>
      <c r="C809" t="s">
        <v>5484</v>
      </c>
      <c r="D809" t="s">
        <v>1105</v>
      </c>
      <c r="E809" t="s">
        <v>5485</v>
      </c>
      <c r="F809" t="s">
        <v>5486</v>
      </c>
      <c r="G809" t="s">
        <v>3733</v>
      </c>
      <c r="H809" t="s">
        <v>3734</v>
      </c>
      <c r="I809" t="s">
        <v>3735</v>
      </c>
    </row>
    <row r="810" spans="1:9" x14ac:dyDescent="0.35">
      <c r="A810" t="s">
        <v>5487</v>
      </c>
      <c r="B810" t="s">
        <v>875</v>
      </c>
      <c r="C810" t="s">
        <v>5488</v>
      </c>
      <c r="D810" t="s">
        <v>91</v>
      </c>
      <c r="E810" t="s">
        <v>5489</v>
      </c>
      <c r="F810" t="s">
        <v>5490</v>
      </c>
      <c r="G810" t="s">
        <v>5491</v>
      </c>
      <c r="H810" t="s">
        <v>5492</v>
      </c>
      <c r="I810" t="s">
        <v>5493</v>
      </c>
    </row>
    <row r="811" spans="1:9" x14ac:dyDescent="0.35">
      <c r="A811" t="s">
        <v>5040</v>
      </c>
      <c r="B811" t="s">
        <v>777</v>
      </c>
      <c r="C811" t="s">
        <v>2369</v>
      </c>
      <c r="D811" t="s">
        <v>5494</v>
      </c>
      <c r="F811" t="s">
        <v>5495</v>
      </c>
      <c r="G811" t="s">
        <v>5043</v>
      </c>
      <c r="H811" t="s">
        <v>5044</v>
      </c>
      <c r="I811" t="s">
        <v>5045</v>
      </c>
    </row>
    <row r="812" spans="1:9" x14ac:dyDescent="0.35">
      <c r="A812" t="s">
        <v>5496</v>
      </c>
      <c r="B812" t="s">
        <v>5497</v>
      </c>
      <c r="C812" t="s">
        <v>1843</v>
      </c>
      <c r="D812" t="s">
        <v>795</v>
      </c>
      <c r="E812" t="s">
        <v>5498</v>
      </c>
      <c r="F812" t="s">
        <v>5499</v>
      </c>
      <c r="G812" t="s">
        <v>5500</v>
      </c>
      <c r="H812" t="s">
        <v>5501</v>
      </c>
      <c r="I812" t="s">
        <v>5502</v>
      </c>
    </row>
    <row r="813" spans="1:9" x14ac:dyDescent="0.35">
      <c r="A813" t="s">
        <v>5503</v>
      </c>
      <c r="B813" t="s">
        <v>883</v>
      </c>
      <c r="C813" t="s">
        <v>5504</v>
      </c>
      <c r="D813" t="s">
        <v>91</v>
      </c>
      <c r="E813" t="s">
        <v>5505</v>
      </c>
      <c r="F813" t="s">
        <v>5506</v>
      </c>
      <c r="G813" t="s">
        <v>5507</v>
      </c>
      <c r="H813" t="s">
        <v>5508</v>
      </c>
      <c r="I813" t="s">
        <v>5509</v>
      </c>
    </row>
    <row r="814" spans="1:9" x14ac:dyDescent="0.35">
      <c r="A814" t="s">
        <v>752</v>
      </c>
      <c r="B814" t="s">
        <v>5510</v>
      </c>
      <c r="C814" t="s">
        <v>754</v>
      </c>
      <c r="D814" t="s">
        <v>3730</v>
      </c>
      <c r="E814" t="s">
        <v>5511</v>
      </c>
      <c r="F814" t="s">
        <v>5512</v>
      </c>
      <c r="G814" t="s">
        <v>757</v>
      </c>
      <c r="H814" t="s">
        <v>758</v>
      </c>
      <c r="I814" t="s">
        <v>759</v>
      </c>
    </row>
    <row r="815" spans="1:9" x14ac:dyDescent="0.35">
      <c r="A815" t="s">
        <v>5513</v>
      </c>
      <c r="B815" t="s">
        <v>61</v>
      </c>
      <c r="C815" t="s">
        <v>5514</v>
      </c>
      <c r="D815" t="s">
        <v>56</v>
      </c>
      <c r="E815" t="s">
        <v>5515</v>
      </c>
      <c r="F815" t="s">
        <v>5516</v>
      </c>
      <c r="G815" t="s">
        <v>5517</v>
      </c>
      <c r="H815" t="s">
        <v>5518</v>
      </c>
      <c r="I815" t="s">
        <v>5519</v>
      </c>
    </row>
    <row r="816" spans="1:9" x14ac:dyDescent="0.35">
      <c r="A816" t="s">
        <v>5520</v>
      </c>
      <c r="B816" t="s">
        <v>5521</v>
      </c>
      <c r="C816" t="s">
        <v>5522</v>
      </c>
      <c r="D816" t="s">
        <v>5523</v>
      </c>
      <c r="E816" t="s">
        <v>5524</v>
      </c>
      <c r="F816" t="s">
        <v>5525</v>
      </c>
      <c r="G816" t="s">
        <v>5526</v>
      </c>
      <c r="H816" t="s">
        <v>5527</v>
      </c>
      <c r="I816" t="s">
        <v>418</v>
      </c>
    </row>
    <row r="817" spans="1:9" x14ac:dyDescent="0.35">
      <c r="A817" t="s">
        <v>5528</v>
      </c>
      <c r="B817" t="s">
        <v>5529</v>
      </c>
      <c r="C817" t="s">
        <v>1156</v>
      </c>
      <c r="D817" t="s">
        <v>5530</v>
      </c>
      <c r="F817" t="s">
        <v>5531</v>
      </c>
      <c r="G817" t="s">
        <v>5532</v>
      </c>
      <c r="H817" t="s">
        <v>5533</v>
      </c>
      <c r="I817" t="s">
        <v>5534</v>
      </c>
    </row>
    <row r="818" spans="1:9" x14ac:dyDescent="0.35">
      <c r="A818" t="s">
        <v>1533</v>
      </c>
      <c r="B818" t="s">
        <v>1206</v>
      </c>
      <c r="C818" t="s">
        <v>4794</v>
      </c>
      <c r="D818" t="s">
        <v>56</v>
      </c>
      <c r="E818" t="s">
        <v>5535</v>
      </c>
      <c r="F818" t="s">
        <v>5536</v>
      </c>
      <c r="G818" t="s">
        <v>1538</v>
      </c>
      <c r="H818" t="s">
        <v>1539</v>
      </c>
      <c r="I818" t="s">
        <v>1540</v>
      </c>
    </row>
    <row r="819" spans="1:9" x14ac:dyDescent="0.35">
      <c r="A819" t="s">
        <v>5362</v>
      </c>
      <c r="B819" t="s">
        <v>5537</v>
      </c>
      <c r="C819" t="s">
        <v>5538</v>
      </c>
      <c r="D819" t="s">
        <v>91</v>
      </c>
      <c r="E819" t="s">
        <v>5539</v>
      </c>
      <c r="F819" t="s">
        <v>5540</v>
      </c>
      <c r="G819" t="s">
        <v>5368</v>
      </c>
      <c r="H819" t="s">
        <v>5369</v>
      </c>
      <c r="I819" t="s">
        <v>5370</v>
      </c>
    </row>
    <row r="820" spans="1:9" x14ac:dyDescent="0.35">
      <c r="A820" t="s">
        <v>5541</v>
      </c>
      <c r="B820" t="s">
        <v>1066</v>
      </c>
      <c r="C820" t="s">
        <v>5542</v>
      </c>
      <c r="D820" t="s">
        <v>91</v>
      </c>
      <c r="E820" t="s">
        <v>5543</v>
      </c>
      <c r="F820" t="s">
        <v>5544</v>
      </c>
      <c r="G820" t="s">
        <v>5545</v>
      </c>
      <c r="H820" t="s">
        <v>5546</v>
      </c>
      <c r="I820" t="s">
        <v>1726</v>
      </c>
    </row>
    <row r="821" spans="1:9" x14ac:dyDescent="0.35">
      <c r="A821" t="s">
        <v>5547</v>
      </c>
      <c r="B821" t="s">
        <v>2414</v>
      </c>
      <c r="C821" t="s">
        <v>5548</v>
      </c>
      <c r="D821" t="s">
        <v>56</v>
      </c>
      <c r="E821" t="s">
        <v>5549</v>
      </c>
      <c r="F821" t="s">
        <v>5550</v>
      </c>
      <c r="G821" t="s">
        <v>5551</v>
      </c>
      <c r="H821" t="s">
        <v>5552</v>
      </c>
      <c r="I821" t="s">
        <v>5553</v>
      </c>
    </row>
    <row r="822" spans="1:9" x14ac:dyDescent="0.35">
      <c r="A822" t="s">
        <v>5554</v>
      </c>
      <c r="B822" t="s">
        <v>5555</v>
      </c>
      <c r="C822" t="s">
        <v>1149</v>
      </c>
      <c r="D822" t="s">
        <v>142</v>
      </c>
      <c r="E822" t="s">
        <v>5556</v>
      </c>
      <c r="F822" t="s">
        <v>5557</v>
      </c>
      <c r="G822" t="s">
        <v>5558</v>
      </c>
      <c r="H822" t="s">
        <v>5559</v>
      </c>
      <c r="I822" t="s">
        <v>5560</v>
      </c>
    </row>
    <row r="823" spans="1:9" x14ac:dyDescent="0.35">
      <c r="A823" t="s">
        <v>5561</v>
      </c>
      <c r="B823" t="s">
        <v>115</v>
      </c>
      <c r="C823" t="s">
        <v>5562</v>
      </c>
      <c r="D823" t="s">
        <v>70</v>
      </c>
      <c r="E823" t="s">
        <v>5563</v>
      </c>
      <c r="F823" t="s">
        <v>5564</v>
      </c>
      <c r="G823" t="s">
        <v>5565</v>
      </c>
      <c r="H823" t="s">
        <v>5566</v>
      </c>
      <c r="I823" t="s">
        <v>5567</v>
      </c>
    </row>
    <row r="824" spans="1:9" x14ac:dyDescent="0.35">
      <c r="A824" t="s">
        <v>5568</v>
      </c>
      <c r="B824" t="s">
        <v>731</v>
      </c>
      <c r="C824" t="s">
        <v>208</v>
      </c>
      <c r="D824" t="s">
        <v>63</v>
      </c>
      <c r="E824" t="s">
        <v>5569</v>
      </c>
      <c r="F824" t="s">
        <v>5570</v>
      </c>
      <c r="G824" t="s">
        <v>5571</v>
      </c>
      <c r="H824" t="s">
        <v>5572</v>
      </c>
      <c r="I824" t="s">
        <v>5573</v>
      </c>
    </row>
    <row r="825" spans="1:9" x14ac:dyDescent="0.35">
      <c r="A825" t="s">
        <v>5574</v>
      </c>
      <c r="B825" t="s">
        <v>234</v>
      </c>
      <c r="C825" t="s">
        <v>5575</v>
      </c>
      <c r="D825" t="s">
        <v>91</v>
      </c>
      <c r="E825" t="s">
        <v>5576</v>
      </c>
      <c r="F825" t="s">
        <v>5577</v>
      </c>
      <c r="G825" t="s">
        <v>5578</v>
      </c>
      <c r="H825" t="s">
        <v>5579</v>
      </c>
      <c r="I825" t="s">
        <v>5580</v>
      </c>
    </row>
    <row r="826" spans="1:9" x14ac:dyDescent="0.35">
      <c r="A826" t="s">
        <v>5581</v>
      </c>
      <c r="B826" t="s">
        <v>5449</v>
      </c>
      <c r="C826" t="s">
        <v>5582</v>
      </c>
      <c r="D826" t="s">
        <v>56</v>
      </c>
      <c r="E826" t="s">
        <v>5583</v>
      </c>
      <c r="F826" t="s">
        <v>5584</v>
      </c>
      <c r="G826" t="s">
        <v>5585</v>
      </c>
      <c r="H826" t="s">
        <v>5586</v>
      </c>
      <c r="I826" t="s">
        <v>5587</v>
      </c>
    </row>
    <row r="827" spans="1:9" x14ac:dyDescent="0.35">
      <c r="A827" t="s">
        <v>5588</v>
      </c>
      <c r="B827" t="s">
        <v>3242</v>
      </c>
      <c r="C827" t="s">
        <v>3243</v>
      </c>
      <c r="D827" t="s">
        <v>1105</v>
      </c>
      <c r="E827" t="s">
        <v>5589</v>
      </c>
      <c r="F827" t="s">
        <v>5590</v>
      </c>
      <c r="G827" t="s">
        <v>5591</v>
      </c>
      <c r="H827" t="s">
        <v>5592</v>
      </c>
      <c r="I827" t="s">
        <v>5593</v>
      </c>
    </row>
    <row r="828" spans="1:9" x14ac:dyDescent="0.35">
      <c r="A828" t="s">
        <v>5594</v>
      </c>
      <c r="B828" t="s">
        <v>121</v>
      </c>
      <c r="C828" t="s">
        <v>5595</v>
      </c>
      <c r="D828" t="s">
        <v>2554</v>
      </c>
      <c r="E828" t="s">
        <v>5596</v>
      </c>
      <c r="F828" t="s">
        <v>5597</v>
      </c>
      <c r="G828" t="s">
        <v>5598</v>
      </c>
      <c r="H828" t="s">
        <v>5599</v>
      </c>
      <c r="I828" t="s">
        <v>5600</v>
      </c>
    </row>
    <row r="829" spans="1:9" x14ac:dyDescent="0.35">
      <c r="A829" t="s">
        <v>3206</v>
      </c>
      <c r="B829" t="s">
        <v>5601</v>
      </c>
      <c r="C829" t="s">
        <v>1557</v>
      </c>
      <c r="D829" t="s">
        <v>5523</v>
      </c>
      <c r="E829" t="s">
        <v>5602</v>
      </c>
      <c r="F829" t="s">
        <v>5603</v>
      </c>
      <c r="G829" t="s">
        <v>3212</v>
      </c>
      <c r="H829" t="s">
        <v>3213</v>
      </c>
      <c r="I829" t="s">
        <v>3214</v>
      </c>
    </row>
    <row r="830" spans="1:9" x14ac:dyDescent="0.35">
      <c r="A830" t="s">
        <v>5604</v>
      </c>
      <c r="B830" t="s">
        <v>5605</v>
      </c>
      <c r="C830" t="s">
        <v>5606</v>
      </c>
      <c r="D830" t="s">
        <v>91</v>
      </c>
      <c r="E830" t="s">
        <v>5607</v>
      </c>
      <c r="F830" t="s">
        <v>5608</v>
      </c>
      <c r="G830" t="s">
        <v>5609</v>
      </c>
      <c r="H830" t="s">
        <v>5610</v>
      </c>
      <c r="I830" t="s">
        <v>5611</v>
      </c>
    </row>
    <row r="831" spans="1:9" x14ac:dyDescent="0.35">
      <c r="A831" t="s">
        <v>1073</v>
      </c>
      <c r="B831" t="s">
        <v>68</v>
      </c>
      <c r="C831" t="s">
        <v>257</v>
      </c>
      <c r="D831" t="s">
        <v>56</v>
      </c>
      <c r="E831" t="s">
        <v>5612</v>
      </c>
      <c r="F831" t="s">
        <v>5613</v>
      </c>
      <c r="G831" t="s">
        <v>1077</v>
      </c>
      <c r="H831" t="s">
        <v>1078</v>
      </c>
      <c r="I831" t="s">
        <v>1079</v>
      </c>
    </row>
    <row r="832" spans="1:9" x14ac:dyDescent="0.35">
      <c r="A832" t="s">
        <v>5614</v>
      </c>
      <c r="B832" t="s">
        <v>109</v>
      </c>
      <c r="C832" t="s">
        <v>1813</v>
      </c>
      <c r="D832" t="s">
        <v>91</v>
      </c>
      <c r="E832" t="s">
        <v>5615</v>
      </c>
      <c r="F832" t="s">
        <v>5616</v>
      </c>
      <c r="G832" t="s">
        <v>5617</v>
      </c>
      <c r="H832" t="s">
        <v>5618</v>
      </c>
      <c r="I832" t="s">
        <v>5619</v>
      </c>
    </row>
    <row r="833" spans="1:9" x14ac:dyDescent="0.35">
      <c r="A833" t="s">
        <v>713</v>
      </c>
      <c r="B833" t="s">
        <v>2882</v>
      </c>
      <c r="C833" t="s">
        <v>890</v>
      </c>
      <c r="D833" t="s">
        <v>91</v>
      </c>
      <c r="E833" t="s">
        <v>5620</v>
      </c>
      <c r="F833" t="s">
        <v>5621</v>
      </c>
      <c r="G833" t="s">
        <v>718</v>
      </c>
      <c r="H833" t="s">
        <v>719</v>
      </c>
      <c r="I833" t="s">
        <v>720</v>
      </c>
    </row>
    <row r="834" spans="1:9" x14ac:dyDescent="0.35">
      <c r="A834" t="s">
        <v>5622</v>
      </c>
      <c r="B834" t="s">
        <v>777</v>
      </c>
      <c r="C834" t="s">
        <v>5623</v>
      </c>
      <c r="D834" t="s">
        <v>56</v>
      </c>
      <c r="F834" t="s">
        <v>5624</v>
      </c>
      <c r="G834" t="s">
        <v>5625</v>
      </c>
      <c r="H834" t="s">
        <v>5626</v>
      </c>
      <c r="I834" t="s">
        <v>5627</v>
      </c>
    </row>
    <row r="835" spans="1:9" x14ac:dyDescent="0.35">
      <c r="A835" t="s">
        <v>5628</v>
      </c>
      <c r="B835" t="s">
        <v>127</v>
      </c>
      <c r="C835" t="s">
        <v>5629</v>
      </c>
      <c r="D835" t="s">
        <v>56</v>
      </c>
      <c r="E835" t="s">
        <v>5630</v>
      </c>
      <c r="F835" t="s">
        <v>5631</v>
      </c>
      <c r="G835" t="s">
        <v>5632</v>
      </c>
      <c r="H835" t="s">
        <v>5633</v>
      </c>
      <c r="I835" t="s">
        <v>5634</v>
      </c>
    </row>
    <row r="836" spans="1:9" x14ac:dyDescent="0.35">
      <c r="A836" t="s">
        <v>390</v>
      </c>
      <c r="B836" t="s">
        <v>5635</v>
      </c>
      <c r="C836" t="s">
        <v>5636</v>
      </c>
      <c r="D836" t="s">
        <v>70</v>
      </c>
      <c r="E836" t="s">
        <v>5637</v>
      </c>
      <c r="F836" t="s">
        <v>5638</v>
      </c>
      <c r="G836" t="s">
        <v>175</v>
      </c>
      <c r="H836" t="s">
        <v>176</v>
      </c>
      <c r="I836" t="s">
        <v>391</v>
      </c>
    </row>
    <row r="837" spans="1:9" x14ac:dyDescent="0.35">
      <c r="A837" t="s">
        <v>5040</v>
      </c>
      <c r="B837" t="s">
        <v>188</v>
      </c>
      <c r="C837" t="s">
        <v>5639</v>
      </c>
      <c r="D837" t="s">
        <v>56</v>
      </c>
      <c r="E837" t="s">
        <v>5640</v>
      </c>
      <c r="F837" t="s">
        <v>5641</v>
      </c>
      <c r="G837" t="s">
        <v>5043</v>
      </c>
      <c r="H837" t="s">
        <v>5044</v>
      </c>
      <c r="I837" t="s">
        <v>5045</v>
      </c>
    </row>
    <row r="838" spans="1:9" x14ac:dyDescent="0.35">
      <c r="A838" t="s">
        <v>5642</v>
      </c>
      <c r="B838" t="s">
        <v>5643</v>
      </c>
      <c r="C838" t="s">
        <v>5644</v>
      </c>
      <c r="D838" t="s">
        <v>98</v>
      </c>
      <c r="E838" t="s">
        <v>5645</v>
      </c>
      <c r="F838" t="s">
        <v>5646</v>
      </c>
      <c r="G838" t="s">
        <v>5647</v>
      </c>
      <c r="H838" t="s">
        <v>5648</v>
      </c>
      <c r="I838" t="s">
        <v>5649</v>
      </c>
    </row>
    <row r="839" spans="1:9" x14ac:dyDescent="0.35">
      <c r="A839" t="s">
        <v>5650</v>
      </c>
      <c r="B839" t="s">
        <v>165</v>
      </c>
      <c r="C839" t="s">
        <v>208</v>
      </c>
      <c r="D839" t="s">
        <v>91</v>
      </c>
      <c r="E839" t="s">
        <v>5651</v>
      </c>
      <c r="F839" t="s">
        <v>5652</v>
      </c>
      <c r="G839" t="s">
        <v>5653</v>
      </c>
      <c r="H839" t="s">
        <v>5654</v>
      </c>
      <c r="I839" t="s">
        <v>5655</v>
      </c>
    </row>
    <row r="840" spans="1:9" x14ac:dyDescent="0.35">
      <c r="A840" t="s">
        <v>5656</v>
      </c>
      <c r="B840" t="s">
        <v>4016</v>
      </c>
      <c r="C840" t="s">
        <v>5657</v>
      </c>
      <c r="D840" t="s">
        <v>5658</v>
      </c>
      <c r="E840" t="s">
        <v>5659</v>
      </c>
      <c r="F840" t="s">
        <v>5660</v>
      </c>
      <c r="G840" t="s">
        <v>5661</v>
      </c>
      <c r="H840" t="s">
        <v>5662</v>
      </c>
      <c r="I840" t="s">
        <v>5663</v>
      </c>
    </row>
    <row r="841" spans="1:9" x14ac:dyDescent="0.35">
      <c r="A841" t="s">
        <v>5664</v>
      </c>
      <c r="B841" t="s">
        <v>127</v>
      </c>
      <c r="C841" t="s">
        <v>2019</v>
      </c>
      <c r="D841" t="s">
        <v>56</v>
      </c>
      <c r="E841" t="s">
        <v>5665</v>
      </c>
      <c r="F841" t="s">
        <v>5666</v>
      </c>
      <c r="G841" t="s">
        <v>5667</v>
      </c>
      <c r="H841" t="s">
        <v>5668</v>
      </c>
      <c r="I841" t="s">
        <v>418</v>
      </c>
    </row>
    <row r="842" spans="1:9" x14ac:dyDescent="0.35">
      <c r="A842" t="s">
        <v>4396</v>
      </c>
      <c r="B842" t="s">
        <v>1971</v>
      </c>
      <c r="C842" t="s">
        <v>5669</v>
      </c>
      <c r="D842" t="s">
        <v>91</v>
      </c>
      <c r="E842" t="s">
        <v>5670</v>
      </c>
      <c r="F842" t="s">
        <v>5671</v>
      </c>
      <c r="G842" t="s">
        <v>4400</v>
      </c>
      <c r="H842" t="s">
        <v>4401</v>
      </c>
      <c r="I842" t="s">
        <v>4402</v>
      </c>
    </row>
    <row r="843" spans="1:9" x14ac:dyDescent="0.35">
      <c r="A843" t="s">
        <v>5672</v>
      </c>
      <c r="B843" t="s">
        <v>5673</v>
      </c>
      <c r="C843" t="s">
        <v>5674</v>
      </c>
      <c r="D843" t="s">
        <v>56</v>
      </c>
      <c r="E843" t="s">
        <v>5675</v>
      </c>
      <c r="F843" t="s">
        <v>5676</v>
      </c>
      <c r="G843" t="s">
        <v>5677</v>
      </c>
      <c r="H843" t="s">
        <v>5678</v>
      </c>
      <c r="I843" t="s">
        <v>418</v>
      </c>
    </row>
    <row r="844" spans="1:9" x14ac:dyDescent="0.35">
      <c r="A844" t="s">
        <v>1639</v>
      </c>
      <c r="B844" t="s">
        <v>317</v>
      </c>
      <c r="C844" t="s">
        <v>5679</v>
      </c>
      <c r="D844" t="s">
        <v>63</v>
      </c>
      <c r="E844" t="s">
        <v>5680</v>
      </c>
      <c r="F844" t="s">
        <v>5681</v>
      </c>
      <c r="G844" t="s">
        <v>1644</v>
      </c>
      <c r="H844" t="s">
        <v>1645</v>
      </c>
      <c r="I844" t="s">
        <v>1646</v>
      </c>
    </row>
    <row r="845" spans="1:9" x14ac:dyDescent="0.35">
      <c r="A845" t="s">
        <v>5682</v>
      </c>
      <c r="B845" t="s">
        <v>3365</v>
      </c>
      <c r="C845" t="s">
        <v>3308</v>
      </c>
      <c r="D845" t="s">
        <v>91</v>
      </c>
      <c r="E845" t="s">
        <v>5683</v>
      </c>
      <c r="F845" t="s">
        <v>5684</v>
      </c>
      <c r="G845" t="s">
        <v>5685</v>
      </c>
      <c r="H845" t="s">
        <v>5686</v>
      </c>
      <c r="I845" t="s">
        <v>5687</v>
      </c>
    </row>
    <row r="846" spans="1:9" x14ac:dyDescent="0.35">
      <c r="A846" t="s">
        <v>5688</v>
      </c>
      <c r="B846" t="s">
        <v>5689</v>
      </c>
      <c r="C846" t="s">
        <v>5690</v>
      </c>
      <c r="D846" t="s">
        <v>91</v>
      </c>
      <c r="E846" t="s">
        <v>5691</v>
      </c>
      <c r="F846" t="s">
        <v>5692</v>
      </c>
      <c r="G846" t="s">
        <v>5693</v>
      </c>
      <c r="H846" t="s">
        <v>5694</v>
      </c>
      <c r="I846" t="s">
        <v>5695</v>
      </c>
    </row>
    <row r="847" spans="1:9" x14ac:dyDescent="0.35">
      <c r="A847" t="s">
        <v>18</v>
      </c>
      <c r="B847" t="s">
        <v>1103</v>
      </c>
      <c r="C847" t="s">
        <v>890</v>
      </c>
      <c r="D847" t="s">
        <v>5696</v>
      </c>
      <c r="E847" t="s">
        <v>5697</v>
      </c>
      <c r="F847" t="s">
        <v>5698</v>
      </c>
      <c r="G847" t="s">
        <v>5699</v>
      </c>
      <c r="H847" t="s">
        <v>5700</v>
      </c>
      <c r="I847" t="s">
        <v>5701</v>
      </c>
    </row>
    <row r="848" spans="1:9" x14ac:dyDescent="0.35">
      <c r="A848" t="s">
        <v>5702</v>
      </c>
      <c r="B848" t="s">
        <v>875</v>
      </c>
      <c r="C848" t="s">
        <v>5703</v>
      </c>
      <c r="D848" t="s">
        <v>1945</v>
      </c>
      <c r="E848" t="s">
        <v>5704</v>
      </c>
      <c r="F848" t="s">
        <v>5705</v>
      </c>
      <c r="G848" t="s">
        <v>5706</v>
      </c>
      <c r="H848" t="s">
        <v>5707</v>
      </c>
      <c r="I848" t="s">
        <v>5708</v>
      </c>
    </row>
    <row r="849" spans="1:9" x14ac:dyDescent="0.35">
      <c r="A849" t="s">
        <v>5709</v>
      </c>
      <c r="B849" t="s">
        <v>1640</v>
      </c>
      <c r="C849" t="s">
        <v>5710</v>
      </c>
      <c r="D849" t="s">
        <v>5696</v>
      </c>
      <c r="E849" t="s">
        <v>5711</v>
      </c>
      <c r="F849" t="s">
        <v>5712</v>
      </c>
      <c r="G849" t="s">
        <v>5713</v>
      </c>
      <c r="H849" t="s">
        <v>5714</v>
      </c>
      <c r="I849" t="s">
        <v>5715</v>
      </c>
    </row>
    <row r="850" spans="1:9" x14ac:dyDescent="0.35">
      <c r="A850" t="s">
        <v>5716</v>
      </c>
      <c r="B850" t="s">
        <v>5717</v>
      </c>
      <c r="C850" t="s">
        <v>5718</v>
      </c>
      <c r="D850" t="s">
        <v>56</v>
      </c>
      <c r="E850" t="s">
        <v>5719</v>
      </c>
      <c r="F850" t="s">
        <v>5720</v>
      </c>
      <c r="G850" t="s">
        <v>5721</v>
      </c>
      <c r="H850" t="s">
        <v>5722</v>
      </c>
      <c r="I850" t="s">
        <v>418</v>
      </c>
    </row>
    <row r="851" spans="1:9" x14ac:dyDescent="0.35">
      <c r="A851" t="s">
        <v>5723</v>
      </c>
      <c r="B851" t="s">
        <v>5724</v>
      </c>
      <c r="C851" t="s">
        <v>3711</v>
      </c>
      <c r="D851" t="s">
        <v>91</v>
      </c>
      <c r="E851" t="s">
        <v>5725</v>
      </c>
      <c r="F851" t="s">
        <v>5726</v>
      </c>
      <c r="G851" t="s">
        <v>5727</v>
      </c>
      <c r="H851" t="s">
        <v>5728</v>
      </c>
      <c r="I851" t="s">
        <v>5729</v>
      </c>
    </row>
    <row r="852" spans="1:9" x14ac:dyDescent="0.35">
      <c r="A852" t="s">
        <v>5730</v>
      </c>
      <c r="B852" t="s">
        <v>5731</v>
      </c>
      <c r="C852" t="s">
        <v>5732</v>
      </c>
      <c r="D852" t="s">
        <v>1059</v>
      </c>
      <c r="E852" t="s">
        <v>5733</v>
      </c>
      <c r="F852" t="s">
        <v>5734</v>
      </c>
      <c r="G852" t="s">
        <v>5735</v>
      </c>
      <c r="H852" t="s">
        <v>5736</v>
      </c>
      <c r="I852" t="s">
        <v>5737</v>
      </c>
    </row>
    <row r="853" spans="1:9" x14ac:dyDescent="0.35">
      <c r="A853" t="s">
        <v>5738</v>
      </c>
      <c r="B853" t="s">
        <v>705</v>
      </c>
      <c r="C853" t="s">
        <v>1737</v>
      </c>
      <c r="D853" t="s">
        <v>1945</v>
      </c>
      <c r="F853" t="s">
        <v>5739</v>
      </c>
      <c r="G853" t="s">
        <v>5740</v>
      </c>
      <c r="H853" t="s">
        <v>5741</v>
      </c>
      <c r="I853" t="s">
        <v>5742</v>
      </c>
    </row>
    <row r="854" spans="1:9" x14ac:dyDescent="0.35">
      <c r="A854" t="s">
        <v>5743</v>
      </c>
      <c r="B854" t="s">
        <v>5744</v>
      </c>
      <c r="C854" t="s">
        <v>5745</v>
      </c>
      <c r="D854" t="s">
        <v>91</v>
      </c>
      <c r="E854" t="s">
        <v>5746</v>
      </c>
      <c r="F854" t="s">
        <v>5747</v>
      </c>
      <c r="G854" t="s">
        <v>5748</v>
      </c>
      <c r="H854" t="s">
        <v>5749</v>
      </c>
      <c r="I854" t="s">
        <v>5750</v>
      </c>
    </row>
    <row r="855" spans="1:9" x14ac:dyDescent="0.35">
      <c r="A855" t="s">
        <v>1541</v>
      </c>
      <c r="B855" t="s">
        <v>5751</v>
      </c>
      <c r="C855" t="s">
        <v>5752</v>
      </c>
      <c r="D855" t="s">
        <v>1068</v>
      </c>
      <c r="F855" t="s">
        <v>5753</v>
      </c>
      <c r="G855" t="s">
        <v>1545</v>
      </c>
      <c r="H855" t="s">
        <v>1546</v>
      </c>
      <c r="I855" t="s">
        <v>1547</v>
      </c>
    </row>
    <row r="856" spans="1:9" x14ac:dyDescent="0.35">
      <c r="A856" t="s">
        <v>4490</v>
      </c>
      <c r="B856" t="s">
        <v>2322</v>
      </c>
      <c r="C856" t="s">
        <v>1670</v>
      </c>
      <c r="D856" t="s">
        <v>1105</v>
      </c>
      <c r="E856" t="s">
        <v>5754</v>
      </c>
      <c r="F856" t="s">
        <v>5755</v>
      </c>
      <c r="G856" t="s">
        <v>4495</v>
      </c>
      <c r="H856" t="s">
        <v>4496</v>
      </c>
      <c r="I856" t="s">
        <v>4497</v>
      </c>
    </row>
    <row r="857" spans="1:9" x14ac:dyDescent="0.35">
      <c r="A857" t="s">
        <v>5756</v>
      </c>
      <c r="B857" t="s">
        <v>2249</v>
      </c>
      <c r="C857" t="s">
        <v>3845</v>
      </c>
      <c r="D857" t="s">
        <v>294</v>
      </c>
      <c r="F857" t="s">
        <v>5757</v>
      </c>
      <c r="G857" t="s">
        <v>5758</v>
      </c>
      <c r="H857" t="s">
        <v>5759</v>
      </c>
      <c r="I857" t="s">
        <v>5760</v>
      </c>
    </row>
    <row r="858" spans="1:9" x14ac:dyDescent="0.35">
      <c r="A858" t="s">
        <v>5761</v>
      </c>
      <c r="B858" t="s">
        <v>5762</v>
      </c>
      <c r="C858" t="s">
        <v>5763</v>
      </c>
      <c r="D858" t="s">
        <v>56</v>
      </c>
      <c r="E858" t="s">
        <v>5764</v>
      </c>
      <c r="F858" t="s">
        <v>5765</v>
      </c>
      <c r="G858" t="s">
        <v>5766</v>
      </c>
      <c r="H858" t="s">
        <v>5767</v>
      </c>
      <c r="I858" t="s">
        <v>5768</v>
      </c>
    </row>
    <row r="859" spans="1:9" x14ac:dyDescent="0.35">
      <c r="A859" t="s">
        <v>730</v>
      </c>
      <c r="B859" t="s">
        <v>171</v>
      </c>
      <c r="C859" t="s">
        <v>5769</v>
      </c>
      <c r="D859" t="s">
        <v>91</v>
      </c>
      <c r="E859" t="s">
        <v>5770</v>
      </c>
      <c r="F859" t="s">
        <v>5771</v>
      </c>
      <c r="G859" t="s">
        <v>735</v>
      </c>
      <c r="H859" t="s">
        <v>736</v>
      </c>
      <c r="I859" t="s">
        <v>737</v>
      </c>
    </row>
    <row r="860" spans="1:9" x14ac:dyDescent="0.35">
      <c r="A860" t="s">
        <v>5772</v>
      </c>
      <c r="B860" t="s">
        <v>5773</v>
      </c>
      <c r="C860" t="s">
        <v>890</v>
      </c>
      <c r="D860" t="s">
        <v>3730</v>
      </c>
      <c r="F860" t="s">
        <v>5774</v>
      </c>
      <c r="G860" t="s">
        <v>5775</v>
      </c>
      <c r="H860" t="s">
        <v>5776</v>
      </c>
      <c r="I860" t="s">
        <v>5777</v>
      </c>
    </row>
    <row r="861" spans="1:9" x14ac:dyDescent="0.35">
      <c r="A861" t="s">
        <v>5362</v>
      </c>
      <c r="B861" t="s">
        <v>207</v>
      </c>
      <c r="C861" t="s">
        <v>5778</v>
      </c>
      <c r="D861" t="s">
        <v>91</v>
      </c>
      <c r="E861" t="s">
        <v>5779</v>
      </c>
      <c r="F861" t="s">
        <v>5780</v>
      </c>
      <c r="G861" t="s">
        <v>5368</v>
      </c>
      <c r="H861" t="s">
        <v>5369</v>
      </c>
      <c r="I861" t="s">
        <v>5370</v>
      </c>
    </row>
    <row r="862" spans="1:9" x14ac:dyDescent="0.35">
      <c r="A862" t="s">
        <v>5781</v>
      </c>
      <c r="B862" t="s">
        <v>722</v>
      </c>
      <c r="C862" t="s">
        <v>5782</v>
      </c>
      <c r="D862" t="s">
        <v>5783</v>
      </c>
      <c r="F862" t="s">
        <v>5784</v>
      </c>
      <c r="G862" t="s">
        <v>5785</v>
      </c>
      <c r="H862" t="s">
        <v>5786</v>
      </c>
      <c r="I862" t="s">
        <v>5787</v>
      </c>
    </row>
    <row r="863" spans="1:9" x14ac:dyDescent="0.35">
      <c r="A863" t="s">
        <v>2482</v>
      </c>
      <c r="B863" t="s">
        <v>207</v>
      </c>
      <c r="C863" t="s">
        <v>5788</v>
      </c>
      <c r="D863" t="s">
        <v>98</v>
      </c>
      <c r="E863" t="s">
        <v>5789</v>
      </c>
      <c r="F863" t="s">
        <v>5790</v>
      </c>
      <c r="G863" t="s">
        <v>2486</v>
      </c>
      <c r="H863" t="s">
        <v>2487</v>
      </c>
      <c r="I863" t="s">
        <v>2488</v>
      </c>
    </row>
    <row r="864" spans="1:9" x14ac:dyDescent="0.35">
      <c r="A864" t="s">
        <v>3784</v>
      </c>
      <c r="B864" t="s">
        <v>109</v>
      </c>
      <c r="C864" t="s">
        <v>3786</v>
      </c>
      <c r="D864" t="s">
        <v>56</v>
      </c>
      <c r="E864" t="s">
        <v>5791</v>
      </c>
      <c r="F864" t="s">
        <v>5792</v>
      </c>
      <c r="G864" t="s">
        <v>3789</v>
      </c>
      <c r="H864" t="s">
        <v>3790</v>
      </c>
      <c r="I864" t="s">
        <v>3791</v>
      </c>
    </row>
    <row r="865" spans="1:9" x14ac:dyDescent="0.35">
      <c r="A865" t="s">
        <v>5793</v>
      </c>
      <c r="B865" t="s">
        <v>4689</v>
      </c>
      <c r="C865" t="s">
        <v>2369</v>
      </c>
      <c r="D865" t="s">
        <v>56</v>
      </c>
      <c r="E865" t="s">
        <v>5794</v>
      </c>
      <c r="F865" t="s">
        <v>5795</v>
      </c>
      <c r="G865" t="s">
        <v>5796</v>
      </c>
      <c r="H865" t="s">
        <v>5797</v>
      </c>
      <c r="I865" t="s">
        <v>5798</v>
      </c>
    </row>
    <row r="866" spans="1:9" x14ac:dyDescent="0.35">
      <c r="A866" t="s">
        <v>5799</v>
      </c>
      <c r="B866" t="s">
        <v>5800</v>
      </c>
      <c r="C866" t="s">
        <v>5801</v>
      </c>
      <c r="D866" t="s">
        <v>91</v>
      </c>
      <c r="F866" t="s">
        <v>5802</v>
      </c>
      <c r="G866" t="s">
        <v>5803</v>
      </c>
      <c r="H866" t="s">
        <v>5804</v>
      </c>
      <c r="I866" t="s">
        <v>5805</v>
      </c>
    </row>
    <row r="867" spans="1:9" x14ac:dyDescent="0.35">
      <c r="A867" t="s">
        <v>5806</v>
      </c>
      <c r="B867" t="s">
        <v>5807</v>
      </c>
      <c r="C867" t="s">
        <v>5808</v>
      </c>
      <c r="D867" t="s">
        <v>91</v>
      </c>
      <c r="E867" t="s">
        <v>5809</v>
      </c>
      <c r="F867" t="s">
        <v>5810</v>
      </c>
      <c r="G867" t="s">
        <v>5811</v>
      </c>
      <c r="H867" t="s">
        <v>5812</v>
      </c>
      <c r="I867" t="s">
        <v>5813</v>
      </c>
    </row>
    <row r="868" spans="1:9" x14ac:dyDescent="0.35">
      <c r="A868" t="s">
        <v>5814</v>
      </c>
      <c r="B868" t="s">
        <v>793</v>
      </c>
      <c r="C868" t="s">
        <v>5815</v>
      </c>
      <c r="D868" t="s">
        <v>294</v>
      </c>
      <c r="E868" t="s">
        <v>5816</v>
      </c>
      <c r="F868" t="s">
        <v>5817</v>
      </c>
      <c r="G868" t="s">
        <v>5818</v>
      </c>
      <c r="H868" t="s">
        <v>5819</v>
      </c>
      <c r="I868" t="s">
        <v>5820</v>
      </c>
    </row>
    <row r="869" spans="1:9" x14ac:dyDescent="0.35">
      <c r="A869" t="s">
        <v>5003</v>
      </c>
      <c r="B869" t="s">
        <v>5821</v>
      </c>
      <c r="C869" t="s">
        <v>5822</v>
      </c>
      <c r="D869" t="s">
        <v>91</v>
      </c>
      <c r="E869" t="s">
        <v>5823</v>
      </c>
      <c r="F869" t="s">
        <v>5824</v>
      </c>
      <c r="G869" t="s">
        <v>5007</v>
      </c>
      <c r="H869" t="s">
        <v>5008</v>
      </c>
      <c r="I869" t="s">
        <v>398</v>
      </c>
    </row>
    <row r="870" spans="1:9" x14ac:dyDescent="0.35">
      <c r="A870" t="s">
        <v>5825</v>
      </c>
      <c r="B870" t="s">
        <v>5826</v>
      </c>
      <c r="C870" t="s">
        <v>5827</v>
      </c>
      <c r="D870" t="s">
        <v>56</v>
      </c>
      <c r="E870" t="s">
        <v>5828</v>
      </c>
      <c r="F870" t="s">
        <v>5829</v>
      </c>
      <c r="G870" t="s">
        <v>5830</v>
      </c>
      <c r="H870" t="s">
        <v>5831</v>
      </c>
      <c r="I870" t="s">
        <v>367</v>
      </c>
    </row>
    <row r="871" spans="1:9" x14ac:dyDescent="0.35">
      <c r="A871" t="s">
        <v>5832</v>
      </c>
      <c r="B871" t="s">
        <v>5833</v>
      </c>
      <c r="C871" t="s">
        <v>5834</v>
      </c>
      <c r="D871" t="s">
        <v>77</v>
      </c>
      <c r="E871" t="s">
        <v>5835</v>
      </c>
      <c r="F871" t="s">
        <v>5836</v>
      </c>
      <c r="G871" t="s">
        <v>5837</v>
      </c>
      <c r="H871" t="s">
        <v>5838</v>
      </c>
      <c r="I871" t="s">
        <v>5839</v>
      </c>
    </row>
    <row r="872" spans="1:9" x14ac:dyDescent="0.35">
      <c r="A872" t="s">
        <v>5840</v>
      </c>
      <c r="B872" t="s">
        <v>5841</v>
      </c>
      <c r="C872" t="s">
        <v>5842</v>
      </c>
      <c r="D872" t="s">
        <v>4091</v>
      </c>
      <c r="F872" t="s">
        <v>5843</v>
      </c>
      <c r="G872" t="s">
        <v>5844</v>
      </c>
      <c r="H872" t="s">
        <v>5845</v>
      </c>
      <c r="I872" t="s">
        <v>5846</v>
      </c>
    </row>
    <row r="873" spans="1:9" x14ac:dyDescent="0.35">
      <c r="A873" t="s">
        <v>5847</v>
      </c>
      <c r="B873" t="s">
        <v>753</v>
      </c>
      <c r="C873" t="s">
        <v>269</v>
      </c>
      <c r="D873" t="s">
        <v>344</v>
      </c>
      <c r="E873" t="s">
        <v>5848</v>
      </c>
      <c r="F873" t="s">
        <v>5849</v>
      </c>
      <c r="G873" t="s">
        <v>5850</v>
      </c>
      <c r="H873" t="s">
        <v>5851</v>
      </c>
      <c r="I873" t="s">
        <v>5852</v>
      </c>
    </row>
    <row r="874" spans="1:9" x14ac:dyDescent="0.35">
      <c r="A874" t="s">
        <v>2683</v>
      </c>
      <c r="B874" t="s">
        <v>304</v>
      </c>
      <c r="C874" t="s">
        <v>5853</v>
      </c>
      <c r="D874" t="s">
        <v>5854</v>
      </c>
      <c r="E874" t="s">
        <v>5855</v>
      </c>
      <c r="F874" t="s">
        <v>5856</v>
      </c>
      <c r="G874" t="s">
        <v>2685</v>
      </c>
      <c r="H874" t="s">
        <v>2686</v>
      </c>
      <c r="I874" t="s">
        <v>2687</v>
      </c>
    </row>
    <row r="875" spans="1:9" x14ac:dyDescent="0.35">
      <c r="A875" t="s">
        <v>1887</v>
      </c>
      <c r="B875" t="s">
        <v>2453</v>
      </c>
      <c r="C875" t="s">
        <v>1149</v>
      </c>
      <c r="D875" t="s">
        <v>2337</v>
      </c>
      <c r="E875" t="s">
        <v>5857</v>
      </c>
      <c r="F875" t="s">
        <v>5858</v>
      </c>
      <c r="G875" t="s">
        <v>1889</v>
      </c>
      <c r="H875" t="s">
        <v>1890</v>
      </c>
      <c r="I875" t="s">
        <v>1891</v>
      </c>
    </row>
    <row r="876" spans="1:9" x14ac:dyDescent="0.35">
      <c r="A876" t="s">
        <v>5371</v>
      </c>
      <c r="B876" t="s">
        <v>68</v>
      </c>
      <c r="C876" t="s">
        <v>2323</v>
      </c>
      <c r="D876" t="s">
        <v>91</v>
      </c>
      <c r="F876" t="s">
        <v>5859</v>
      </c>
      <c r="G876" t="s">
        <v>5376</v>
      </c>
      <c r="H876" t="s">
        <v>5377</v>
      </c>
      <c r="I876" t="s">
        <v>5378</v>
      </c>
    </row>
    <row r="877" spans="1:9" x14ac:dyDescent="0.35">
      <c r="A877" t="s">
        <v>5860</v>
      </c>
      <c r="B877" t="s">
        <v>883</v>
      </c>
      <c r="C877" t="s">
        <v>5861</v>
      </c>
      <c r="D877" t="s">
        <v>56</v>
      </c>
      <c r="E877" t="s">
        <v>5862</v>
      </c>
      <c r="F877" t="s">
        <v>5863</v>
      </c>
      <c r="G877" t="s">
        <v>5864</v>
      </c>
      <c r="H877" t="s">
        <v>5865</v>
      </c>
      <c r="I877" t="s">
        <v>5866</v>
      </c>
    </row>
    <row r="878" spans="1:9" x14ac:dyDescent="0.35">
      <c r="A878" t="s">
        <v>1525</v>
      </c>
      <c r="B878" t="s">
        <v>115</v>
      </c>
      <c r="C878" t="s">
        <v>5867</v>
      </c>
      <c r="D878" t="s">
        <v>5868</v>
      </c>
      <c r="E878" t="s">
        <v>5869</v>
      </c>
      <c r="F878" t="s">
        <v>5870</v>
      </c>
      <c r="G878" t="s">
        <v>1530</v>
      </c>
      <c r="H878" t="s">
        <v>1531</v>
      </c>
      <c r="I878" t="s">
        <v>1532</v>
      </c>
    </row>
    <row r="879" spans="1:9" x14ac:dyDescent="0.35">
      <c r="A879" t="s">
        <v>5871</v>
      </c>
      <c r="B879" t="s">
        <v>5872</v>
      </c>
      <c r="C879" t="s">
        <v>5873</v>
      </c>
      <c r="D879" t="s">
        <v>294</v>
      </c>
      <c r="E879" t="s">
        <v>5874</v>
      </c>
      <c r="F879" t="s">
        <v>5875</v>
      </c>
      <c r="G879" t="s">
        <v>5876</v>
      </c>
      <c r="H879" t="s">
        <v>5877</v>
      </c>
      <c r="I879" t="s">
        <v>5878</v>
      </c>
    </row>
    <row r="880" spans="1:9" x14ac:dyDescent="0.35">
      <c r="A880" t="s">
        <v>5879</v>
      </c>
      <c r="B880" t="s">
        <v>2132</v>
      </c>
      <c r="C880" t="s">
        <v>3801</v>
      </c>
      <c r="D880" t="s">
        <v>838</v>
      </c>
      <c r="E880" t="s">
        <v>5880</v>
      </c>
      <c r="F880" t="s">
        <v>5881</v>
      </c>
      <c r="G880" t="s">
        <v>5882</v>
      </c>
      <c r="H880" t="s">
        <v>5883</v>
      </c>
      <c r="I880" t="s">
        <v>5884</v>
      </c>
    </row>
    <row r="881" spans="1:9" x14ac:dyDescent="0.35">
      <c r="A881" t="s">
        <v>5885</v>
      </c>
      <c r="B881" t="s">
        <v>698</v>
      </c>
      <c r="C881" t="s">
        <v>5886</v>
      </c>
      <c r="D881" t="s">
        <v>56</v>
      </c>
      <c r="E881" t="s">
        <v>5887</v>
      </c>
      <c r="F881" t="s">
        <v>5888</v>
      </c>
      <c r="G881" t="s">
        <v>5889</v>
      </c>
      <c r="H881" t="s">
        <v>5890</v>
      </c>
      <c r="I881" t="s">
        <v>5891</v>
      </c>
    </row>
    <row r="882" spans="1:9" x14ac:dyDescent="0.35">
      <c r="A882" t="s">
        <v>5892</v>
      </c>
      <c r="B882" t="s">
        <v>1032</v>
      </c>
      <c r="C882" t="s">
        <v>5158</v>
      </c>
      <c r="D882" t="s">
        <v>1633</v>
      </c>
      <c r="E882" t="s">
        <v>5893</v>
      </c>
      <c r="F882" t="s">
        <v>5894</v>
      </c>
      <c r="G882" t="s">
        <v>5895</v>
      </c>
      <c r="H882" t="s">
        <v>5896</v>
      </c>
      <c r="I882" t="s">
        <v>5897</v>
      </c>
    </row>
    <row r="883" spans="1:9" x14ac:dyDescent="0.35">
      <c r="A883" t="s">
        <v>5898</v>
      </c>
      <c r="B883" t="s">
        <v>5899</v>
      </c>
      <c r="C883" t="s">
        <v>5900</v>
      </c>
      <c r="D883" t="s">
        <v>91</v>
      </c>
      <c r="F883" t="s">
        <v>5901</v>
      </c>
      <c r="G883" t="s">
        <v>5902</v>
      </c>
      <c r="H883" t="s">
        <v>5903</v>
      </c>
      <c r="I883" t="s">
        <v>418</v>
      </c>
    </row>
    <row r="884" spans="1:9" x14ac:dyDescent="0.35">
      <c r="A884" t="s">
        <v>4130</v>
      </c>
      <c r="B884" t="s">
        <v>2249</v>
      </c>
      <c r="C884" t="s">
        <v>5904</v>
      </c>
      <c r="D884" t="s">
        <v>91</v>
      </c>
      <c r="E884" t="s">
        <v>5905</v>
      </c>
      <c r="F884" t="s">
        <v>5906</v>
      </c>
      <c r="G884" t="s">
        <v>4134</v>
      </c>
      <c r="H884" t="s">
        <v>4135</v>
      </c>
      <c r="I884" t="s">
        <v>4136</v>
      </c>
    </row>
    <row r="885" spans="1:9" x14ac:dyDescent="0.35">
      <c r="A885" t="s">
        <v>5362</v>
      </c>
      <c r="B885" t="s">
        <v>5907</v>
      </c>
      <c r="C885" t="s">
        <v>5908</v>
      </c>
      <c r="D885" t="s">
        <v>838</v>
      </c>
      <c r="E885" t="s">
        <v>5909</v>
      </c>
      <c r="F885" t="s">
        <v>5910</v>
      </c>
      <c r="G885" t="s">
        <v>5368</v>
      </c>
      <c r="H885" t="s">
        <v>5369</v>
      </c>
      <c r="I885" t="s">
        <v>5370</v>
      </c>
    </row>
    <row r="886" spans="1:9" x14ac:dyDescent="0.35">
      <c r="A886" t="s">
        <v>5911</v>
      </c>
      <c r="B886" t="s">
        <v>1971</v>
      </c>
      <c r="C886" t="s">
        <v>62</v>
      </c>
      <c r="D886" t="s">
        <v>70</v>
      </c>
      <c r="F886" t="s">
        <v>5912</v>
      </c>
      <c r="G886" t="s">
        <v>5913</v>
      </c>
      <c r="H886" t="s">
        <v>5914</v>
      </c>
      <c r="I886" t="s">
        <v>5915</v>
      </c>
    </row>
    <row r="887" spans="1:9" x14ac:dyDescent="0.35">
      <c r="A887" t="s">
        <v>5916</v>
      </c>
      <c r="B887" t="s">
        <v>5917</v>
      </c>
      <c r="C887" t="s">
        <v>5918</v>
      </c>
      <c r="D887" t="s">
        <v>91</v>
      </c>
      <c r="E887" t="s">
        <v>5919</v>
      </c>
      <c r="F887" t="s">
        <v>5920</v>
      </c>
      <c r="G887" t="s">
        <v>5921</v>
      </c>
      <c r="H887" t="s">
        <v>5922</v>
      </c>
      <c r="I887" t="s">
        <v>5923</v>
      </c>
    </row>
    <row r="888" spans="1:9" x14ac:dyDescent="0.35">
      <c r="A888" t="s">
        <v>5924</v>
      </c>
      <c r="B888" t="s">
        <v>955</v>
      </c>
      <c r="C888" t="s">
        <v>5925</v>
      </c>
      <c r="D888" t="s">
        <v>56</v>
      </c>
      <c r="E888" t="s">
        <v>5926</v>
      </c>
      <c r="F888" t="s">
        <v>5927</v>
      </c>
      <c r="G888" t="s">
        <v>5928</v>
      </c>
      <c r="H888" t="s">
        <v>5929</v>
      </c>
      <c r="I888" t="s">
        <v>5930</v>
      </c>
    </row>
    <row r="889" spans="1:9" x14ac:dyDescent="0.35">
      <c r="A889" t="s">
        <v>5931</v>
      </c>
      <c r="B889" t="s">
        <v>753</v>
      </c>
      <c r="C889" t="s">
        <v>5932</v>
      </c>
      <c r="D889" t="s">
        <v>294</v>
      </c>
      <c r="E889" t="s">
        <v>5933</v>
      </c>
      <c r="F889" t="s">
        <v>5934</v>
      </c>
      <c r="G889" t="s">
        <v>5935</v>
      </c>
      <c r="H889" t="s">
        <v>5936</v>
      </c>
      <c r="I889" t="s">
        <v>5937</v>
      </c>
    </row>
    <row r="890" spans="1:9" x14ac:dyDescent="0.35">
      <c r="A890" t="s">
        <v>5938</v>
      </c>
      <c r="B890" t="s">
        <v>5939</v>
      </c>
      <c r="C890" t="s">
        <v>208</v>
      </c>
      <c r="D890" t="s">
        <v>91</v>
      </c>
      <c r="E890" t="s">
        <v>5940</v>
      </c>
      <c r="F890" t="s">
        <v>5941</v>
      </c>
      <c r="G890" t="s">
        <v>5942</v>
      </c>
      <c r="H890" t="s">
        <v>5943</v>
      </c>
      <c r="I890" t="s">
        <v>5944</v>
      </c>
    </row>
    <row r="891" spans="1:9" x14ac:dyDescent="0.35">
      <c r="A891" t="s">
        <v>3843</v>
      </c>
      <c r="B891" t="s">
        <v>2051</v>
      </c>
      <c r="C891" t="s">
        <v>3845</v>
      </c>
      <c r="D891" t="s">
        <v>91</v>
      </c>
      <c r="E891" t="s">
        <v>5945</v>
      </c>
      <c r="F891" t="s">
        <v>5946</v>
      </c>
      <c r="G891" t="s">
        <v>3848</v>
      </c>
      <c r="H891" t="s">
        <v>3849</v>
      </c>
      <c r="I891" t="s">
        <v>3850</v>
      </c>
    </row>
    <row r="892" spans="1:9" x14ac:dyDescent="0.35">
      <c r="A892" t="s">
        <v>1162</v>
      </c>
      <c r="B892" t="s">
        <v>5947</v>
      </c>
      <c r="C892" t="s">
        <v>5948</v>
      </c>
      <c r="D892" t="s">
        <v>1269</v>
      </c>
      <c r="E892" t="s">
        <v>5949</v>
      </c>
      <c r="F892" t="s">
        <v>5950</v>
      </c>
      <c r="G892" t="s">
        <v>1166</v>
      </c>
      <c r="H892" t="s">
        <v>1167</v>
      </c>
      <c r="I892" t="s">
        <v>1168</v>
      </c>
    </row>
    <row r="893" spans="1:9" x14ac:dyDescent="0.35">
      <c r="A893" t="s">
        <v>3549</v>
      </c>
      <c r="B893" t="s">
        <v>5951</v>
      </c>
      <c r="C893" t="s">
        <v>5952</v>
      </c>
      <c r="D893" t="s">
        <v>1105</v>
      </c>
      <c r="E893" t="s">
        <v>5953</v>
      </c>
      <c r="F893" t="s">
        <v>5954</v>
      </c>
      <c r="G893" t="s">
        <v>3554</v>
      </c>
      <c r="H893" t="s">
        <v>3555</v>
      </c>
      <c r="I893" t="s">
        <v>3556</v>
      </c>
    </row>
    <row r="894" spans="1:9" x14ac:dyDescent="0.35">
      <c r="A894" t="s">
        <v>1812</v>
      </c>
      <c r="B894" t="s">
        <v>5208</v>
      </c>
      <c r="C894" t="s">
        <v>1813</v>
      </c>
      <c r="D894" t="s">
        <v>854</v>
      </c>
      <c r="E894" t="s">
        <v>5955</v>
      </c>
      <c r="F894" t="s">
        <v>5956</v>
      </c>
      <c r="G894" t="s">
        <v>1816</v>
      </c>
      <c r="H894" t="s">
        <v>1817</v>
      </c>
      <c r="I894" t="s">
        <v>1818</v>
      </c>
    </row>
    <row r="895" spans="1:9" x14ac:dyDescent="0.35">
      <c r="A895" t="s">
        <v>1979</v>
      </c>
      <c r="B895" t="s">
        <v>5957</v>
      </c>
      <c r="C895" t="s">
        <v>5958</v>
      </c>
      <c r="D895" t="s">
        <v>91</v>
      </c>
      <c r="E895" t="s">
        <v>5959</v>
      </c>
      <c r="F895" t="s">
        <v>5960</v>
      </c>
      <c r="G895" t="s">
        <v>1984</v>
      </c>
      <c r="H895" t="s">
        <v>1985</v>
      </c>
      <c r="I895" t="s">
        <v>1064</v>
      </c>
    </row>
    <row r="896" spans="1:9" x14ac:dyDescent="0.35">
      <c r="A896" t="s">
        <v>3947</v>
      </c>
      <c r="B896" t="s">
        <v>5961</v>
      </c>
      <c r="C896" t="s">
        <v>5962</v>
      </c>
      <c r="D896" t="s">
        <v>91</v>
      </c>
      <c r="E896" t="s">
        <v>5963</v>
      </c>
      <c r="F896" t="s">
        <v>5964</v>
      </c>
      <c r="G896" t="s">
        <v>3951</v>
      </c>
      <c r="H896" t="s">
        <v>3952</v>
      </c>
      <c r="I896" t="s">
        <v>3953</v>
      </c>
    </row>
    <row r="897" spans="1:9" x14ac:dyDescent="0.35">
      <c r="A897" t="s">
        <v>5965</v>
      </c>
      <c r="B897" t="s">
        <v>5966</v>
      </c>
      <c r="C897" t="s">
        <v>5967</v>
      </c>
      <c r="D897" t="s">
        <v>56</v>
      </c>
      <c r="F897" t="s">
        <v>5968</v>
      </c>
      <c r="G897" t="s">
        <v>5969</v>
      </c>
      <c r="H897" t="s">
        <v>5970</v>
      </c>
      <c r="I897" t="s">
        <v>5971</v>
      </c>
    </row>
    <row r="898" spans="1:9" x14ac:dyDescent="0.35">
      <c r="A898" t="s">
        <v>5972</v>
      </c>
      <c r="B898" t="s">
        <v>5449</v>
      </c>
      <c r="C898" t="s">
        <v>5973</v>
      </c>
      <c r="D898" t="s">
        <v>294</v>
      </c>
      <c r="F898" t="s">
        <v>5974</v>
      </c>
      <c r="G898" t="s">
        <v>5975</v>
      </c>
      <c r="H898" t="s">
        <v>5976</v>
      </c>
      <c r="I898" t="s">
        <v>5977</v>
      </c>
    </row>
    <row r="899" spans="1:9" x14ac:dyDescent="0.35">
      <c r="A899" t="s">
        <v>3463</v>
      </c>
      <c r="B899" t="s">
        <v>5978</v>
      </c>
      <c r="C899" t="s">
        <v>5979</v>
      </c>
      <c r="D899" t="s">
        <v>5980</v>
      </c>
      <c r="E899" t="s">
        <v>5981</v>
      </c>
      <c r="F899" t="s">
        <v>5982</v>
      </c>
      <c r="G899" t="s">
        <v>3465</v>
      </c>
      <c r="H899" t="s">
        <v>3466</v>
      </c>
      <c r="I899" t="s">
        <v>3467</v>
      </c>
    </row>
    <row r="900" spans="1:9" x14ac:dyDescent="0.35">
      <c r="A900" t="s">
        <v>5983</v>
      </c>
      <c r="B900" t="s">
        <v>68</v>
      </c>
      <c r="C900" t="s">
        <v>5984</v>
      </c>
      <c r="D900" t="s">
        <v>91</v>
      </c>
      <c r="E900" t="s">
        <v>5985</v>
      </c>
      <c r="F900" t="s">
        <v>5986</v>
      </c>
      <c r="G900" t="s">
        <v>5987</v>
      </c>
      <c r="H900" t="s">
        <v>5988</v>
      </c>
      <c r="I900" t="s">
        <v>5989</v>
      </c>
    </row>
    <row r="901" spans="1:9" x14ac:dyDescent="0.35">
      <c r="A901" t="s">
        <v>5990</v>
      </c>
      <c r="B901" t="s">
        <v>2014</v>
      </c>
      <c r="C901" t="s">
        <v>5991</v>
      </c>
      <c r="D901" t="s">
        <v>77</v>
      </c>
      <c r="E901" t="s">
        <v>5992</v>
      </c>
      <c r="F901" t="s">
        <v>5993</v>
      </c>
      <c r="G901" t="s">
        <v>5994</v>
      </c>
      <c r="H901" t="s">
        <v>5995</v>
      </c>
      <c r="I901" t="s">
        <v>418</v>
      </c>
    </row>
    <row r="902" spans="1:9" x14ac:dyDescent="0.35">
      <c r="A902" t="s">
        <v>5996</v>
      </c>
      <c r="B902" t="s">
        <v>1155</v>
      </c>
      <c r="C902" t="s">
        <v>3063</v>
      </c>
      <c r="D902" t="s">
        <v>56</v>
      </c>
      <c r="E902" t="s">
        <v>5997</v>
      </c>
      <c r="F902" t="s">
        <v>5998</v>
      </c>
      <c r="G902" t="s">
        <v>5999</v>
      </c>
      <c r="H902" t="s">
        <v>6000</v>
      </c>
      <c r="I902" t="s">
        <v>6001</v>
      </c>
    </row>
    <row r="903" spans="1:9" x14ac:dyDescent="0.35">
      <c r="A903" t="s">
        <v>6002</v>
      </c>
      <c r="B903" t="s">
        <v>2453</v>
      </c>
      <c r="C903" t="s">
        <v>1097</v>
      </c>
      <c r="D903" t="s">
        <v>91</v>
      </c>
      <c r="E903" t="s">
        <v>6003</v>
      </c>
      <c r="F903" t="s">
        <v>6004</v>
      </c>
      <c r="G903" t="s">
        <v>6005</v>
      </c>
      <c r="H903" t="s">
        <v>6006</v>
      </c>
      <c r="I903" t="s">
        <v>6007</v>
      </c>
    </row>
    <row r="904" spans="1:9" x14ac:dyDescent="0.35">
      <c r="A904" t="s">
        <v>6008</v>
      </c>
      <c r="B904" t="s">
        <v>292</v>
      </c>
      <c r="C904" t="s">
        <v>2546</v>
      </c>
      <c r="D904" t="s">
        <v>56</v>
      </c>
      <c r="E904" t="s">
        <v>6009</v>
      </c>
      <c r="F904" t="s">
        <v>6010</v>
      </c>
      <c r="G904" t="s">
        <v>6011</v>
      </c>
      <c r="H904" t="s">
        <v>6012</v>
      </c>
      <c r="I904" t="s">
        <v>418</v>
      </c>
    </row>
    <row r="905" spans="1:9" x14ac:dyDescent="0.35">
      <c r="A905" t="s">
        <v>6013</v>
      </c>
      <c r="B905" t="s">
        <v>6014</v>
      </c>
      <c r="C905" t="s">
        <v>6015</v>
      </c>
      <c r="D905" t="s">
        <v>56</v>
      </c>
      <c r="E905" t="s">
        <v>6016</v>
      </c>
      <c r="F905" t="s">
        <v>6017</v>
      </c>
      <c r="G905" t="s">
        <v>6018</v>
      </c>
      <c r="H905" t="s">
        <v>6019</v>
      </c>
      <c r="I905" t="s">
        <v>6020</v>
      </c>
    </row>
    <row r="906" spans="1:9" x14ac:dyDescent="0.35">
      <c r="A906" t="s">
        <v>5310</v>
      </c>
      <c r="B906" t="s">
        <v>109</v>
      </c>
      <c r="C906" t="s">
        <v>6021</v>
      </c>
      <c r="D906" t="s">
        <v>91</v>
      </c>
      <c r="E906" t="s">
        <v>6022</v>
      </c>
      <c r="F906" t="s">
        <v>6023</v>
      </c>
      <c r="G906" t="s">
        <v>5314</v>
      </c>
      <c r="H906" t="s">
        <v>5315</v>
      </c>
      <c r="I906" t="s">
        <v>5316</v>
      </c>
    </row>
    <row r="907" spans="1:9" x14ac:dyDescent="0.35">
      <c r="A907" t="s">
        <v>6024</v>
      </c>
      <c r="B907" t="s">
        <v>2249</v>
      </c>
      <c r="C907" t="s">
        <v>6025</v>
      </c>
      <c r="D907" t="s">
        <v>1059</v>
      </c>
      <c r="E907" t="s">
        <v>6026</v>
      </c>
      <c r="F907" t="s">
        <v>6027</v>
      </c>
      <c r="G907" t="s">
        <v>6028</v>
      </c>
      <c r="H907" t="s">
        <v>6029</v>
      </c>
      <c r="I907" t="s">
        <v>6030</v>
      </c>
    </row>
    <row r="908" spans="1:9" x14ac:dyDescent="0.35">
      <c r="A908" t="s">
        <v>6031</v>
      </c>
      <c r="B908" t="s">
        <v>753</v>
      </c>
      <c r="C908" t="s">
        <v>6032</v>
      </c>
      <c r="D908" t="s">
        <v>91</v>
      </c>
      <c r="E908" t="s">
        <v>6033</v>
      </c>
      <c r="F908" t="s">
        <v>6034</v>
      </c>
      <c r="G908" t="s">
        <v>6035</v>
      </c>
      <c r="H908" t="s">
        <v>6036</v>
      </c>
      <c r="I908" t="s">
        <v>6037</v>
      </c>
    </row>
    <row r="909" spans="1:9" x14ac:dyDescent="0.35">
      <c r="A909" t="s">
        <v>6038</v>
      </c>
      <c r="B909" t="s">
        <v>115</v>
      </c>
      <c r="C909" t="s">
        <v>6039</v>
      </c>
      <c r="D909" t="s">
        <v>56</v>
      </c>
      <c r="E909" t="s">
        <v>6040</v>
      </c>
      <c r="F909" t="s">
        <v>6041</v>
      </c>
      <c r="G909" t="s">
        <v>6042</v>
      </c>
      <c r="H909" t="s">
        <v>6043</v>
      </c>
      <c r="I909" t="s">
        <v>6044</v>
      </c>
    </row>
    <row r="910" spans="1:9" x14ac:dyDescent="0.35">
      <c r="A910" t="s">
        <v>6045</v>
      </c>
      <c r="B910" t="s">
        <v>5380</v>
      </c>
      <c r="C910" t="s">
        <v>6046</v>
      </c>
      <c r="D910" t="s">
        <v>6047</v>
      </c>
      <c r="E910" t="s">
        <v>6048</v>
      </c>
      <c r="F910" t="s">
        <v>6049</v>
      </c>
      <c r="G910" t="s">
        <v>6050</v>
      </c>
      <c r="H910" t="s">
        <v>6051</v>
      </c>
      <c r="I910" t="s">
        <v>6052</v>
      </c>
    </row>
    <row r="911" spans="1:9" x14ac:dyDescent="0.35">
      <c r="A911" t="s">
        <v>6053</v>
      </c>
      <c r="B911" t="s">
        <v>6054</v>
      </c>
      <c r="C911" t="s">
        <v>6055</v>
      </c>
      <c r="D911" t="s">
        <v>1068</v>
      </c>
      <c r="F911" t="s">
        <v>6056</v>
      </c>
      <c r="G911" t="s">
        <v>6057</v>
      </c>
      <c r="H911" t="s">
        <v>6058</v>
      </c>
      <c r="I911" t="s">
        <v>6059</v>
      </c>
    </row>
    <row r="912" spans="1:9" x14ac:dyDescent="0.35">
      <c r="A912" t="s">
        <v>3118</v>
      </c>
      <c r="B912" t="s">
        <v>6060</v>
      </c>
      <c r="C912" t="s">
        <v>6061</v>
      </c>
      <c r="D912" t="s">
        <v>6062</v>
      </c>
      <c r="E912" t="s">
        <v>6063</v>
      </c>
      <c r="F912" t="s">
        <v>6064</v>
      </c>
      <c r="G912" t="s">
        <v>3123</v>
      </c>
      <c r="H912" t="s">
        <v>3124</v>
      </c>
      <c r="I912" t="s">
        <v>3125</v>
      </c>
    </row>
    <row r="913" spans="1:9" x14ac:dyDescent="0.35">
      <c r="A913" t="s">
        <v>3727</v>
      </c>
      <c r="B913" t="s">
        <v>6065</v>
      </c>
      <c r="C913" t="s">
        <v>1222</v>
      </c>
      <c r="D913" t="s">
        <v>1105</v>
      </c>
      <c r="F913" t="s">
        <v>6066</v>
      </c>
      <c r="G913" t="s">
        <v>3733</v>
      </c>
      <c r="H913" t="s">
        <v>3734</v>
      </c>
      <c r="I913" t="s">
        <v>3735</v>
      </c>
    </row>
    <row r="914" spans="1:9" x14ac:dyDescent="0.35">
      <c r="A914" t="s">
        <v>2568</v>
      </c>
      <c r="B914" t="s">
        <v>188</v>
      </c>
      <c r="C914" t="s">
        <v>4616</v>
      </c>
      <c r="D914" t="s">
        <v>91</v>
      </c>
      <c r="E914" t="s">
        <v>6067</v>
      </c>
      <c r="F914" t="s">
        <v>6068</v>
      </c>
      <c r="G914" t="s">
        <v>2571</v>
      </c>
      <c r="H914" t="s">
        <v>2572</v>
      </c>
      <c r="I914" t="s">
        <v>2573</v>
      </c>
    </row>
    <row r="915" spans="1:9" x14ac:dyDescent="0.35">
      <c r="A915" t="s">
        <v>6069</v>
      </c>
      <c r="B915" t="s">
        <v>875</v>
      </c>
      <c r="C915" t="s">
        <v>6070</v>
      </c>
      <c r="D915" t="s">
        <v>56</v>
      </c>
      <c r="E915" t="s">
        <v>6071</v>
      </c>
      <c r="F915" t="s">
        <v>6072</v>
      </c>
      <c r="G915" t="s">
        <v>6073</v>
      </c>
      <c r="H915" t="s">
        <v>6074</v>
      </c>
      <c r="I915" t="s">
        <v>6075</v>
      </c>
    </row>
    <row r="916" spans="1:9" x14ac:dyDescent="0.35">
      <c r="A916" t="s">
        <v>6076</v>
      </c>
      <c r="B916" t="s">
        <v>165</v>
      </c>
      <c r="C916" t="s">
        <v>6077</v>
      </c>
      <c r="D916" t="s">
        <v>91</v>
      </c>
      <c r="E916" t="s">
        <v>6078</v>
      </c>
      <c r="F916" t="s">
        <v>6079</v>
      </c>
      <c r="G916" t="s">
        <v>6080</v>
      </c>
      <c r="H916" t="s">
        <v>6081</v>
      </c>
      <c r="I916" t="s">
        <v>6082</v>
      </c>
    </row>
    <row r="917" spans="1:9" x14ac:dyDescent="0.35">
      <c r="A917" t="s">
        <v>2007</v>
      </c>
      <c r="B917" t="s">
        <v>705</v>
      </c>
      <c r="C917" t="s">
        <v>6083</v>
      </c>
      <c r="D917" t="s">
        <v>6084</v>
      </c>
      <c r="E917" t="s">
        <v>6085</v>
      </c>
      <c r="F917" t="s">
        <v>6086</v>
      </c>
      <c r="G917" t="s">
        <v>2011</v>
      </c>
      <c r="H917" t="s">
        <v>2012</v>
      </c>
      <c r="I917" t="s">
        <v>2013</v>
      </c>
    </row>
    <row r="918" spans="1:9" x14ac:dyDescent="0.35">
      <c r="A918" t="s">
        <v>6087</v>
      </c>
      <c r="B918" t="s">
        <v>1155</v>
      </c>
      <c r="C918" t="s">
        <v>6088</v>
      </c>
      <c r="D918" t="s">
        <v>6089</v>
      </c>
      <c r="E918" t="s">
        <v>6090</v>
      </c>
      <c r="F918" t="s">
        <v>6091</v>
      </c>
      <c r="G918" t="s">
        <v>6092</v>
      </c>
      <c r="H918" t="s">
        <v>6093</v>
      </c>
      <c r="I918" t="s">
        <v>6094</v>
      </c>
    </row>
    <row r="919" spans="1:9" x14ac:dyDescent="0.35">
      <c r="A919" t="s">
        <v>1154</v>
      </c>
      <c r="B919" t="s">
        <v>304</v>
      </c>
      <c r="C919" t="s">
        <v>269</v>
      </c>
      <c r="D919" t="s">
        <v>91</v>
      </c>
      <c r="E919" t="s">
        <v>6095</v>
      </c>
      <c r="F919" t="s">
        <v>6096</v>
      </c>
      <c r="G919" t="s">
        <v>1159</v>
      </c>
      <c r="H919" t="s">
        <v>1160</v>
      </c>
      <c r="I919" t="s">
        <v>1161</v>
      </c>
    </row>
    <row r="920" spans="1:9" x14ac:dyDescent="0.35">
      <c r="A920" t="s">
        <v>1929</v>
      </c>
      <c r="B920" t="s">
        <v>6097</v>
      </c>
      <c r="C920" t="s">
        <v>6098</v>
      </c>
      <c r="D920" t="s">
        <v>1677</v>
      </c>
      <c r="E920" t="s">
        <v>6099</v>
      </c>
      <c r="F920" t="s">
        <v>6100</v>
      </c>
      <c r="G920" t="s">
        <v>1934</v>
      </c>
      <c r="H920" t="s">
        <v>1935</v>
      </c>
      <c r="I920" t="s">
        <v>418</v>
      </c>
    </row>
    <row r="921" spans="1:9" x14ac:dyDescent="0.35">
      <c r="A921" t="s">
        <v>6101</v>
      </c>
      <c r="B921" t="s">
        <v>6102</v>
      </c>
      <c r="C921" t="s">
        <v>6103</v>
      </c>
      <c r="D921" t="s">
        <v>91</v>
      </c>
      <c r="E921" t="s">
        <v>6104</v>
      </c>
      <c r="F921" t="s">
        <v>6105</v>
      </c>
      <c r="G921" t="s">
        <v>6106</v>
      </c>
      <c r="H921" t="s">
        <v>6107</v>
      </c>
      <c r="I921" t="s">
        <v>6108</v>
      </c>
    </row>
    <row r="922" spans="1:9" x14ac:dyDescent="0.35">
      <c r="A922" t="s">
        <v>4054</v>
      </c>
      <c r="B922" t="s">
        <v>1387</v>
      </c>
      <c r="C922" t="s">
        <v>62</v>
      </c>
      <c r="D922" t="s">
        <v>91</v>
      </c>
      <c r="E922" t="s">
        <v>6109</v>
      </c>
      <c r="F922" t="s">
        <v>6110</v>
      </c>
      <c r="G922" t="s">
        <v>4058</v>
      </c>
      <c r="H922" t="s">
        <v>4059</v>
      </c>
      <c r="I922" t="s">
        <v>2031</v>
      </c>
    </row>
    <row r="923" spans="1:9" x14ac:dyDescent="0.35">
      <c r="A923" t="s">
        <v>6111</v>
      </c>
      <c r="B923" t="s">
        <v>109</v>
      </c>
      <c r="C923" t="s">
        <v>6112</v>
      </c>
      <c r="D923" t="s">
        <v>294</v>
      </c>
      <c r="F923" t="s">
        <v>6113</v>
      </c>
      <c r="G923" t="s">
        <v>6114</v>
      </c>
      <c r="H923" t="s">
        <v>6115</v>
      </c>
      <c r="I923" t="s">
        <v>6116</v>
      </c>
    </row>
    <row r="924" spans="1:9" x14ac:dyDescent="0.35">
      <c r="A924" t="s">
        <v>5355</v>
      </c>
      <c r="B924" t="s">
        <v>115</v>
      </c>
      <c r="C924" t="s">
        <v>6117</v>
      </c>
      <c r="D924" t="s">
        <v>91</v>
      </c>
      <c r="F924" t="s">
        <v>6118</v>
      </c>
      <c r="G924" t="s">
        <v>5359</v>
      </c>
      <c r="H924" t="s">
        <v>5360</v>
      </c>
      <c r="I924" t="s">
        <v>5361</v>
      </c>
    </row>
    <row r="925" spans="1:9" x14ac:dyDescent="0.35">
      <c r="A925" t="s">
        <v>6119</v>
      </c>
      <c r="B925" t="s">
        <v>6120</v>
      </c>
      <c r="C925" t="s">
        <v>1259</v>
      </c>
      <c r="D925" t="s">
        <v>142</v>
      </c>
      <c r="E925" t="s">
        <v>6121</v>
      </c>
      <c r="F925" t="s">
        <v>6122</v>
      </c>
      <c r="G925" t="s">
        <v>6123</v>
      </c>
      <c r="H925" t="s">
        <v>6124</v>
      </c>
      <c r="I925" t="s">
        <v>6125</v>
      </c>
    </row>
    <row r="926" spans="1:9" x14ac:dyDescent="0.35">
      <c r="A926" t="s">
        <v>6126</v>
      </c>
      <c r="B926" t="s">
        <v>753</v>
      </c>
      <c r="C926" t="s">
        <v>6127</v>
      </c>
      <c r="D926" t="s">
        <v>56</v>
      </c>
      <c r="E926" t="s">
        <v>6128</v>
      </c>
      <c r="F926" t="s">
        <v>6129</v>
      </c>
      <c r="G926" t="s">
        <v>6130</v>
      </c>
      <c r="H926" t="s">
        <v>6131</v>
      </c>
      <c r="I926" t="s">
        <v>6132</v>
      </c>
    </row>
    <row r="927" spans="1:9" x14ac:dyDescent="0.35">
      <c r="A927" t="s">
        <v>962</v>
      </c>
      <c r="B927" t="s">
        <v>6133</v>
      </c>
      <c r="C927" t="s">
        <v>3070</v>
      </c>
      <c r="D927" t="s">
        <v>91</v>
      </c>
      <c r="E927" t="s">
        <v>6134</v>
      </c>
      <c r="F927" t="s">
        <v>6135</v>
      </c>
      <c r="G927" t="s">
        <v>967</v>
      </c>
      <c r="H927" t="s">
        <v>968</v>
      </c>
      <c r="I927" t="s">
        <v>969</v>
      </c>
    </row>
    <row r="928" spans="1:9" x14ac:dyDescent="0.35">
      <c r="A928" t="s">
        <v>6136</v>
      </c>
      <c r="B928" t="s">
        <v>6137</v>
      </c>
      <c r="C928" t="s">
        <v>6138</v>
      </c>
      <c r="D928" t="s">
        <v>91</v>
      </c>
      <c r="E928" t="s">
        <v>6139</v>
      </c>
      <c r="F928" t="s">
        <v>6140</v>
      </c>
      <c r="G928" t="s">
        <v>6141</v>
      </c>
      <c r="H928" t="s">
        <v>6142</v>
      </c>
      <c r="I928" t="s">
        <v>6143</v>
      </c>
    </row>
    <row r="929" spans="1:9" x14ac:dyDescent="0.35">
      <c r="A929" t="s">
        <v>2248</v>
      </c>
      <c r="B929" t="s">
        <v>234</v>
      </c>
      <c r="C929" t="s">
        <v>2250</v>
      </c>
      <c r="D929" t="s">
        <v>56</v>
      </c>
      <c r="E929" t="s">
        <v>6144</v>
      </c>
      <c r="F929" t="s">
        <v>6145</v>
      </c>
      <c r="G929" t="s">
        <v>2253</v>
      </c>
      <c r="H929" t="s">
        <v>2254</v>
      </c>
      <c r="I929" t="s">
        <v>2255</v>
      </c>
    </row>
    <row r="930" spans="1:9" x14ac:dyDescent="0.35">
      <c r="A930" t="s">
        <v>5355</v>
      </c>
      <c r="B930" t="s">
        <v>115</v>
      </c>
      <c r="C930" t="s">
        <v>4689</v>
      </c>
      <c r="D930" t="s">
        <v>56</v>
      </c>
      <c r="E930" t="s">
        <v>6146</v>
      </c>
      <c r="F930" t="s">
        <v>6147</v>
      </c>
      <c r="G930" t="s">
        <v>5359</v>
      </c>
      <c r="H930" t="s">
        <v>5360</v>
      </c>
      <c r="I930" t="s">
        <v>5361</v>
      </c>
    </row>
    <row r="931" spans="1:9" x14ac:dyDescent="0.35">
      <c r="A931" t="s">
        <v>6148</v>
      </c>
      <c r="B931" t="s">
        <v>1669</v>
      </c>
      <c r="C931" t="s">
        <v>2546</v>
      </c>
      <c r="D931" t="s">
        <v>6149</v>
      </c>
      <c r="E931" t="s">
        <v>6150</v>
      </c>
      <c r="F931" t="s">
        <v>6151</v>
      </c>
      <c r="G931" t="s">
        <v>6152</v>
      </c>
      <c r="H931" t="s">
        <v>6153</v>
      </c>
      <c r="I931" t="s">
        <v>6154</v>
      </c>
    </row>
    <row r="932" spans="1:9" x14ac:dyDescent="0.35">
      <c r="A932" t="s">
        <v>6155</v>
      </c>
      <c r="B932" t="s">
        <v>6156</v>
      </c>
      <c r="C932" t="s">
        <v>6157</v>
      </c>
      <c r="D932" t="s">
        <v>91</v>
      </c>
      <c r="E932" t="s">
        <v>6158</v>
      </c>
      <c r="F932" t="s">
        <v>6159</v>
      </c>
      <c r="G932" t="s">
        <v>6160</v>
      </c>
      <c r="H932" t="s">
        <v>6161</v>
      </c>
      <c r="I932" t="s">
        <v>6162</v>
      </c>
    </row>
    <row r="933" spans="1:9" x14ac:dyDescent="0.35">
      <c r="A933" t="s">
        <v>6163</v>
      </c>
      <c r="B933" t="s">
        <v>3191</v>
      </c>
      <c r="C933" t="s">
        <v>6164</v>
      </c>
      <c r="D933" t="s">
        <v>91</v>
      </c>
      <c r="E933" t="s">
        <v>6165</v>
      </c>
      <c r="F933" t="s">
        <v>6166</v>
      </c>
      <c r="G933" t="s">
        <v>6167</v>
      </c>
      <c r="H933" t="s">
        <v>6168</v>
      </c>
      <c r="I933" t="s">
        <v>5937</v>
      </c>
    </row>
    <row r="934" spans="1:9" x14ac:dyDescent="0.35">
      <c r="A934" t="s">
        <v>704</v>
      </c>
      <c r="B934" t="s">
        <v>3119</v>
      </c>
      <c r="C934" t="s">
        <v>6169</v>
      </c>
      <c r="D934" t="s">
        <v>70</v>
      </c>
      <c r="E934" t="s">
        <v>6170</v>
      </c>
      <c r="F934" t="s">
        <v>6171</v>
      </c>
      <c r="G934" t="s">
        <v>710</v>
      </c>
      <c r="H934" t="s">
        <v>711</v>
      </c>
      <c r="I934" t="s">
        <v>712</v>
      </c>
    </row>
    <row r="935" spans="1:9" x14ac:dyDescent="0.35">
      <c r="A935" t="s">
        <v>6172</v>
      </c>
      <c r="B935" t="s">
        <v>793</v>
      </c>
      <c r="C935" t="s">
        <v>6173</v>
      </c>
      <c r="D935" t="s">
        <v>906</v>
      </c>
      <c r="F935" t="s">
        <v>6174</v>
      </c>
      <c r="G935" t="s">
        <v>6175</v>
      </c>
      <c r="H935" t="s">
        <v>6176</v>
      </c>
      <c r="I935" t="s">
        <v>6177</v>
      </c>
    </row>
    <row r="936" spans="1:9" x14ac:dyDescent="0.35">
      <c r="A936" t="s">
        <v>423</v>
      </c>
      <c r="B936" t="s">
        <v>6178</v>
      </c>
      <c r="C936" t="s">
        <v>6179</v>
      </c>
      <c r="D936" t="s">
        <v>236</v>
      </c>
      <c r="F936" t="s">
        <v>6180</v>
      </c>
      <c r="G936" t="s">
        <v>273</v>
      </c>
      <c r="H936" t="s">
        <v>274</v>
      </c>
      <c r="I936" t="s">
        <v>424</v>
      </c>
    </row>
    <row r="937" spans="1:9" x14ac:dyDescent="0.35">
      <c r="A937" t="s">
        <v>2206</v>
      </c>
      <c r="B937" t="s">
        <v>6181</v>
      </c>
      <c r="C937" t="s">
        <v>6182</v>
      </c>
      <c r="D937" t="s">
        <v>6183</v>
      </c>
      <c r="E937" t="s">
        <v>6184</v>
      </c>
      <c r="F937" t="s">
        <v>6185</v>
      </c>
      <c r="G937" t="s">
        <v>2210</v>
      </c>
      <c r="H937" t="s">
        <v>2211</v>
      </c>
      <c r="I937" t="s">
        <v>2212</v>
      </c>
    </row>
    <row r="938" spans="1:9" x14ac:dyDescent="0.35">
      <c r="A938" t="s">
        <v>6186</v>
      </c>
      <c r="B938" t="s">
        <v>6187</v>
      </c>
      <c r="C938" t="s">
        <v>6188</v>
      </c>
      <c r="D938" t="s">
        <v>56</v>
      </c>
      <c r="F938" t="s">
        <v>6189</v>
      </c>
      <c r="G938" t="s">
        <v>6190</v>
      </c>
      <c r="H938" t="s">
        <v>6191</v>
      </c>
      <c r="I938" t="s">
        <v>362</v>
      </c>
    </row>
    <row r="939" spans="1:9" x14ac:dyDescent="0.35">
      <c r="A939" t="s">
        <v>2035</v>
      </c>
      <c r="B939" t="s">
        <v>6192</v>
      </c>
      <c r="C939" t="s">
        <v>6193</v>
      </c>
      <c r="D939" t="s">
        <v>98</v>
      </c>
      <c r="E939" t="s">
        <v>6194</v>
      </c>
      <c r="F939" t="s">
        <v>6195</v>
      </c>
      <c r="G939" t="s">
        <v>2039</v>
      </c>
      <c r="H939" t="s">
        <v>2040</v>
      </c>
      <c r="I939" t="s">
        <v>2041</v>
      </c>
    </row>
    <row r="940" spans="1:9" x14ac:dyDescent="0.35">
      <c r="A940" t="s">
        <v>6031</v>
      </c>
      <c r="B940" t="s">
        <v>1943</v>
      </c>
      <c r="C940" t="s">
        <v>1185</v>
      </c>
      <c r="D940" t="s">
        <v>91</v>
      </c>
      <c r="E940" t="s">
        <v>6196</v>
      </c>
      <c r="F940" t="s">
        <v>6197</v>
      </c>
      <c r="G940" t="s">
        <v>6035</v>
      </c>
      <c r="H940" t="s">
        <v>6036</v>
      </c>
      <c r="I940" t="s">
        <v>6037</v>
      </c>
    </row>
    <row r="941" spans="1:9" x14ac:dyDescent="0.35">
      <c r="A941" t="s">
        <v>3570</v>
      </c>
      <c r="B941" t="s">
        <v>6198</v>
      </c>
      <c r="C941" t="s">
        <v>6199</v>
      </c>
      <c r="D941" t="s">
        <v>142</v>
      </c>
      <c r="E941" t="s">
        <v>6200</v>
      </c>
      <c r="F941" t="s">
        <v>6201</v>
      </c>
      <c r="G941" t="s">
        <v>3574</v>
      </c>
      <c r="H941" t="s">
        <v>3575</v>
      </c>
      <c r="I941" t="s">
        <v>3576</v>
      </c>
    </row>
    <row r="942" spans="1:9" x14ac:dyDescent="0.35">
      <c r="A942" t="s">
        <v>6202</v>
      </c>
      <c r="B942" t="s">
        <v>1312</v>
      </c>
      <c r="C942" t="s">
        <v>6203</v>
      </c>
      <c r="D942" t="s">
        <v>91</v>
      </c>
      <c r="F942" t="s">
        <v>6204</v>
      </c>
      <c r="G942" t="s">
        <v>6205</v>
      </c>
      <c r="H942" t="s">
        <v>6206</v>
      </c>
      <c r="I942" t="s">
        <v>6207</v>
      </c>
    </row>
    <row r="943" spans="1:9" x14ac:dyDescent="0.35">
      <c r="A943" t="s">
        <v>6208</v>
      </c>
      <c r="B943" t="s">
        <v>257</v>
      </c>
      <c r="C943" t="s">
        <v>6209</v>
      </c>
      <c r="D943" t="s">
        <v>91</v>
      </c>
      <c r="E943" t="s">
        <v>6210</v>
      </c>
      <c r="F943" t="s">
        <v>6211</v>
      </c>
      <c r="G943" t="s">
        <v>6212</v>
      </c>
      <c r="H943" t="s">
        <v>6213</v>
      </c>
      <c r="I943" t="s">
        <v>6214</v>
      </c>
    </row>
    <row r="944" spans="1:9" x14ac:dyDescent="0.35">
      <c r="A944" t="s">
        <v>6215</v>
      </c>
      <c r="B944" t="s">
        <v>68</v>
      </c>
      <c r="C944" t="s">
        <v>6216</v>
      </c>
      <c r="D944" t="s">
        <v>6217</v>
      </c>
      <c r="E944" t="s">
        <v>6218</v>
      </c>
      <c r="F944" t="s">
        <v>6219</v>
      </c>
      <c r="G944" t="s">
        <v>6220</v>
      </c>
      <c r="H944" t="s">
        <v>6221</v>
      </c>
      <c r="I944" t="s">
        <v>6222</v>
      </c>
    </row>
    <row r="945" spans="1:9" x14ac:dyDescent="0.35">
      <c r="A945" t="s">
        <v>380</v>
      </c>
      <c r="B945" t="s">
        <v>6223</v>
      </c>
      <c r="C945" t="s">
        <v>6224</v>
      </c>
      <c r="D945" t="s">
        <v>344</v>
      </c>
      <c r="E945" t="s">
        <v>6225</v>
      </c>
      <c r="F945" t="s">
        <v>6226</v>
      </c>
      <c r="G945" t="s">
        <v>145</v>
      </c>
      <c r="H945" t="s">
        <v>146</v>
      </c>
      <c r="I945" t="s">
        <v>381</v>
      </c>
    </row>
    <row r="946" spans="1:9" x14ac:dyDescent="0.35">
      <c r="A946" t="s">
        <v>6227</v>
      </c>
      <c r="B946" t="s">
        <v>4915</v>
      </c>
      <c r="C946" t="s">
        <v>6228</v>
      </c>
      <c r="D946" t="s">
        <v>56</v>
      </c>
      <c r="E946" t="s">
        <v>6229</v>
      </c>
      <c r="F946" t="s">
        <v>6230</v>
      </c>
      <c r="G946" t="s">
        <v>6231</v>
      </c>
      <c r="H946" t="s">
        <v>6232</v>
      </c>
      <c r="I946" t="s">
        <v>6233</v>
      </c>
    </row>
    <row r="947" spans="1:9" x14ac:dyDescent="0.35">
      <c r="A947" t="s">
        <v>5109</v>
      </c>
      <c r="B947" t="s">
        <v>698</v>
      </c>
      <c r="C947" t="s">
        <v>5158</v>
      </c>
      <c r="D947" t="s">
        <v>906</v>
      </c>
      <c r="E947" t="s">
        <v>6234</v>
      </c>
      <c r="F947" t="s">
        <v>6235</v>
      </c>
      <c r="G947" t="s">
        <v>5112</v>
      </c>
      <c r="H947" t="s">
        <v>5113</v>
      </c>
      <c r="I947" t="s">
        <v>5114</v>
      </c>
    </row>
    <row r="948" spans="1:9" x14ac:dyDescent="0.35">
      <c r="A948" t="s">
        <v>6236</v>
      </c>
      <c r="B948" t="s">
        <v>1381</v>
      </c>
      <c r="C948" t="s">
        <v>6237</v>
      </c>
      <c r="D948" t="s">
        <v>56</v>
      </c>
      <c r="E948" t="s">
        <v>6238</v>
      </c>
      <c r="F948" t="s">
        <v>6239</v>
      </c>
      <c r="G948" t="s">
        <v>6240</v>
      </c>
      <c r="H948" t="s">
        <v>6241</v>
      </c>
      <c r="I948" t="s">
        <v>6242</v>
      </c>
    </row>
    <row r="949" spans="1:9" x14ac:dyDescent="0.35">
      <c r="A949" t="s">
        <v>792</v>
      </c>
      <c r="B949" t="s">
        <v>6243</v>
      </c>
      <c r="C949" t="s">
        <v>6244</v>
      </c>
      <c r="D949" t="s">
        <v>142</v>
      </c>
      <c r="E949" t="s">
        <v>6245</v>
      </c>
      <c r="F949" t="s">
        <v>6246</v>
      </c>
      <c r="G949" t="s">
        <v>798</v>
      </c>
      <c r="H949" t="s">
        <v>799</v>
      </c>
      <c r="I949" t="s">
        <v>800</v>
      </c>
    </row>
    <row r="950" spans="1:9" x14ac:dyDescent="0.35">
      <c r="A950" t="s">
        <v>6002</v>
      </c>
      <c r="B950" t="s">
        <v>115</v>
      </c>
      <c r="C950" t="s">
        <v>2546</v>
      </c>
      <c r="D950" t="s">
        <v>899</v>
      </c>
      <c r="F950" t="s">
        <v>6247</v>
      </c>
      <c r="G950" t="s">
        <v>6005</v>
      </c>
      <c r="H950" t="s">
        <v>6006</v>
      </c>
      <c r="I950" t="s">
        <v>6007</v>
      </c>
    </row>
    <row r="951" spans="1:9" x14ac:dyDescent="0.35">
      <c r="A951" t="s">
        <v>1577</v>
      </c>
      <c r="B951" t="s">
        <v>6248</v>
      </c>
      <c r="C951" t="s">
        <v>6249</v>
      </c>
      <c r="D951" t="s">
        <v>1686</v>
      </c>
      <c r="E951" t="s">
        <v>6250</v>
      </c>
      <c r="F951" t="s">
        <v>6251</v>
      </c>
      <c r="G951" t="s">
        <v>1582</v>
      </c>
      <c r="H951" t="s">
        <v>1583</v>
      </c>
      <c r="I951" t="s">
        <v>1584</v>
      </c>
    </row>
    <row r="952" spans="1:9" x14ac:dyDescent="0.35">
      <c r="A952" t="s">
        <v>6252</v>
      </c>
      <c r="B952" t="s">
        <v>1736</v>
      </c>
      <c r="C952" t="s">
        <v>6253</v>
      </c>
      <c r="D952" t="s">
        <v>91</v>
      </c>
      <c r="E952" t="s">
        <v>6254</v>
      </c>
      <c r="F952" t="s">
        <v>6255</v>
      </c>
      <c r="G952" t="s">
        <v>6256</v>
      </c>
      <c r="H952" t="s">
        <v>6257</v>
      </c>
      <c r="I952" t="s">
        <v>6258</v>
      </c>
    </row>
    <row r="953" spans="1:9" x14ac:dyDescent="0.35">
      <c r="A953" t="s">
        <v>6259</v>
      </c>
      <c r="B953" t="s">
        <v>785</v>
      </c>
      <c r="C953" t="s">
        <v>336</v>
      </c>
      <c r="D953" t="s">
        <v>91</v>
      </c>
      <c r="F953" t="s">
        <v>6260</v>
      </c>
      <c r="G953" t="s">
        <v>6261</v>
      </c>
      <c r="H953" t="s">
        <v>6262</v>
      </c>
      <c r="I953" t="s">
        <v>418</v>
      </c>
    </row>
    <row r="954" spans="1:9" x14ac:dyDescent="0.35">
      <c r="A954" t="s">
        <v>6263</v>
      </c>
      <c r="B954" t="s">
        <v>6264</v>
      </c>
      <c r="C954" t="s">
        <v>6265</v>
      </c>
      <c r="D954" t="s">
        <v>91</v>
      </c>
      <c r="E954" t="s">
        <v>6266</v>
      </c>
      <c r="F954" t="s">
        <v>6267</v>
      </c>
      <c r="G954" t="s">
        <v>6268</v>
      </c>
      <c r="H954" t="s">
        <v>6269</v>
      </c>
      <c r="I954" t="s">
        <v>6270</v>
      </c>
    </row>
    <row r="955" spans="1:9" x14ac:dyDescent="0.35">
      <c r="A955" t="s">
        <v>6271</v>
      </c>
      <c r="B955" t="s">
        <v>785</v>
      </c>
      <c r="C955" t="s">
        <v>6272</v>
      </c>
      <c r="D955" t="s">
        <v>77</v>
      </c>
      <c r="E955" t="s">
        <v>6273</v>
      </c>
      <c r="F955" t="s">
        <v>6274</v>
      </c>
      <c r="G955" t="s">
        <v>6275</v>
      </c>
      <c r="H955" t="s">
        <v>6276</v>
      </c>
      <c r="I955" t="s">
        <v>398</v>
      </c>
    </row>
    <row r="956" spans="1:9" x14ac:dyDescent="0.35">
      <c r="A956" t="s">
        <v>5983</v>
      </c>
      <c r="B956" t="s">
        <v>6277</v>
      </c>
      <c r="C956" t="s">
        <v>6278</v>
      </c>
      <c r="D956" t="s">
        <v>70</v>
      </c>
      <c r="E956" t="s">
        <v>6279</v>
      </c>
      <c r="F956" t="s">
        <v>6280</v>
      </c>
      <c r="G956" t="s">
        <v>5987</v>
      </c>
      <c r="H956" t="s">
        <v>5988</v>
      </c>
      <c r="I956" t="s">
        <v>5989</v>
      </c>
    </row>
    <row r="957" spans="1:9" x14ac:dyDescent="0.35">
      <c r="A957" t="s">
        <v>6281</v>
      </c>
      <c r="B957" t="s">
        <v>234</v>
      </c>
      <c r="C957" t="s">
        <v>2845</v>
      </c>
      <c r="D957" t="s">
        <v>70</v>
      </c>
      <c r="E957" t="s">
        <v>6282</v>
      </c>
      <c r="F957" t="s">
        <v>6283</v>
      </c>
      <c r="G957" t="s">
        <v>6284</v>
      </c>
      <c r="H957" t="s">
        <v>6285</v>
      </c>
      <c r="I957" t="s">
        <v>6286</v>
      </c>
    </row>
    <row r="958" spans="1:9" x14ac:dyDescent="0.35">
      <c r="A958" t="s">
        <v>5892</v>
      </c>
      <c r="B958" t="s">
        <v>183</v>
      </c>
      <c r="C958" t="s">
        <v>5158</v>
      </c>
      <c r="D958" t="s">
        <v>91</v>
      </c>
      <c r="E958" t="s">
        <v>6287</v>
      </c>
      <c r="F958" t="s">
        <v>6288</v>
      </c>
      <c r="G958" t="s">
        <v>5895</v>
      </c>
      <c r="H958" t="s">
        <v>5896</v>
      </c>
      <c r="I958" t="s">
        <v>5897</v>
      </c>
    </row>
    <row r="959" spans="1:9" x14ac:dyDescent="0.35">
      <c r="A959" t="s">
        <v>1436</v>
      </c>
      <c r="B959" t="s">
        <v>6289</v>
      </c>
      <c r="C959" t="s">
        <v>6290</v>
      </c>
      <c r="D959" t="s">
        <v>1105</v>
      </c>
      <c r="E959" t="s">
        <v>6291</v>
      </c>
      <c r="F959" t="s">
        <v>6292</v>
      </c>
      <c r="G959" t="s">
        <v>1441</v>
      </c>
      <c r="H959" t="s">
        <v>1442</v>
      </c>
      <c r="I959" t="s">
        <v>1443</v>
      </c>
    </row>
    <row r="960" spans="1:9" x14ac:dyDescent="0.35">
      <c r="A960" t="s">
        <v>5738</v>
      </c>
      <c r="B960" t="s">
        <v>6293</v>
      </c>
      <c r="C960" t="s">
        <v>6294</v>
      </c>
      <c r="D960" t="s">
        <v>6295</v>
      </c>
      <c r="E960" t="s">
        <v>6296</v>
      </c>
      <c r="F960" t="s">
        <v>6297</v>
      </c>
      <c r="G960" t="s">
        <v>5740</v>
      </c>
      <c r="H960" t="s">
        <v>5741</v>
      </c>
      <c r="I960" t="s">
        <v>5742</v>
      </c>
    </row>
    <row r="961" spans="1:9" x14ac:dyDescent="0.35">
      <c r="A961" t="s">
        <v>4957</v>
      </c>
      <c r="B961" t="s">
        <v>3437</v>
      </c>
      <c r="C961" t="s">
        <v>6298</v>
      </c>
      <c r="D961" t="s">
        <v>236</v>
      </c>
      <c r="F961" t="s">
        <v>6299</v>
      </c>
      <c r="G961" t="s">
        <v>4961</v>
      </c>
      <c r="H961" t="s">
        <v>4962</v>
      </c>
      <c r="I961" t="s">
        <v>4963</v>
      </c>
    </row>
    <row r="962" spans="1:9" x14ac:dyDescent="0.35">
      <c r="A962" t="s">
        <v>6300</v>
      </c>
      <c r="B962" t="s">
        <v>6301</v>
      </c>
      <c r="C962" t="s">
        <v>6223</v>
      </c>
      <c r="D962" t="s">
        <v>56</v>
      </c>
      <c r="E962" t="s">
        <v>6302</v>
      </c>
      <c r="F962" t="s">
        <v>6303</v>
      </c>
      <c r="G962" t="s">
        <v>6304</v>
      </c>
      <c r="H962" t="s">
        <v>6305</v>
      </c>
      <c r="I962" t="s">
        <v>6306</v>
      </c>
    </row>
    <row r="963" spans="1:9" x14ac:dyDescent="0.35">
      <c r="A963" t="s">
        <v>6307</v>
      </c>
      <c r="B963" t="s">
        <v>6308</v>
      </c>
      <c r="C963" t="s">
        <v>3389</v>
      </c>
      <c r="D963" t="s">
        <v>91</v>
      </c>
      <c r="E963" t="s">
        <v>6309</v>
      </c>
      <c r="F963" t="s">
        <v>6310</v>
      </c>
      <c r="G963" t="s">
        <v>6311</v>
      </c>
      <c r="H963" t="s">
        <v>6312</v>
      </c>
      <c r="I963" t="s">
        <v>6313</v>
      </c>
    </row>
    <row r="964" spans="1:9" x14ac:dyDescent="0.35">
      <c r="A964" t="s">
        <v>986</v>
      </c>
      <c r="B964" t="s">
        <v>955</v>
      </c>
      <c r="C964" t="s">
        <v>6314</v>
      </c>
      <c r="D964" t="s">
        <v>63</v>
      </c>
      <c r="E964" t="s">
        <v>6315</v>
      </c>
      <c r="F964" t="s">
        <v>6316</v>
      </c>
      <c r="G964" t="s">
        <v>990</v>
      </c>
      <c r="H964" t="s">
        <v>991</v>
      </c>
      <c r="I964" t="s">
        <v>992</v>
      </c>
    </row>
    <row r="965" spans="1:9" x14ac:dyDescent="0.35">
      <c r="A965" t="s">
        <v>6317</v>
      </c>
      <c r="B965" t="s">
        <v>6318</v>
      </c>
      <c r="C965" t="s">
        <v>6319</v>
      </c>
      <c r="D965" t="s">
        <v>77</v>
      </c>
      <c r="E965" t="s">
        <v>6320</v>
      </c>
      <c r="F965" t="s">
        <v>6321</v>
      </c>
      <c r="G965" t="s">
        <v>6322</v>
      </c>
      <c r="H965" t="s">
        <v>6323</v>
      </c>
      <c r="I965" t="s">
        <v>398</v>
      </c>
    </row>
    <row r="966" spans="1:9" x14ac:dyDescent="0.35">
      <c r="A966" t="s">
        <v>4034</v>
      </c>
      <c r="B966" t="s">
        <v>777</v>
      </c>
      <c r="C966" t="s">
        <v>3532</v>
      </c>
      <c r="D966" t="s">
        <v>6324</v>
      </c>
      <c r="F966" t="s">
        <v>6325</v>
      </c>
      <c r="G966" t="s">
        <v>4040</v>
      </c>
      <c r="H966" t="s">
        <v>4041</v>
      </c>
      <c r="I966" t="s">
        <v>4042</v>
      </c>
    </row>
    <row r="967" spans="1:9" x14ac:dyDescent="0.35">
      <c r="A967" t="s">
        <v>6326</v>
      </c>
      <c r="B967" t="s">
        <v>1066</v>
      </c>
      <c r="C967" t="s">
        <v>890</v>
      </c>
      <c r="D967" t="s">
        <v>6327</v>
      </c>
      <c r="F967" t="s">
        <v>6328</v>
      </c>
      <c r="G967" t="s">
        <v>6329</v>
      </c>
      <c r="H967" t="s">
        <v>6330</v>
      </c>
      <c r="I967" t="s">
        <v>6331</v>
      </c>
    </row>
    <row r="968" spans="1:9" x14ac:dyDescent="0.35">
      <c r="A968" t="s">
        <v>6332</v>
      </c>
      <c r="B968" t="s">
        <v>5400</v>
      </c>
      <c r="C968" t="s">
        <v>1995</v>
      </c>
      <c r="D968" t="s">
        <v>6333</v>
      </c>
      <c r="F968" t="s">
        <v>6334</v>
      </c>
      <c r="G968" t="s">
        <v>6335</v>
      </c>
      <c r="H968" t="s">
        <v>6336</v>
      </c>
      <c r="I968" t="s">
        <v>6337</v>
      </c>
    </row>
    <row r="969" spans="1:9" x14ac:dyDescent="0.35">
      <c r="A969" t="s">
        <v>1065</v>
      </c>
      <c r="B969" t="s">
        <v>6338</v>
      </c>
      <c r="C969" t="s">
        <v>6339</v>
      </c>
      <c r="D969" t="s">
        <v>6340</v>
      </c>
      <c r="E969" t="s">
        <v>6341</v>
      </c>
      <c r="F969" t="s">
        <v>6342</v>
      </c>
      <c r="G969" t="s">
        <v>1070</v>
      </c>
      <c r="H969" t="s">
        <v>1071</v>
      </c>
      <c r="I969" t="s">
        <v>1072</v>
      </c>
    </row>
    <row r="970" spans="1:9" x14ac:dyDescent="0.35">
      <c r="A970" t="s">
        <v>5709</v>
      </c>
      <c r="B970" t="s">
        <v>2221</v>
      </c>
      <c r="C970" t="s">
        <v>6343</v>
      </c>
      <c r="D970" t="s">
        <v>5696</v>
      </c>
      <c r="E970" t="s">
        <v>6344</v>
      </c>
      <c r="F970" t="s">
        <v>6345</v>
      </c>
      <c r="G970" t="s">
        <v>5713</v>
      </c>
      <c r="H970" t="s">
        <v>5714</v>
      </c>
      <c r="I970" t="s">
        <v>5715</v>
      </c>
    </row>
    <row r="971" spans="1:9" x14ac:dyDescent="0.35">
      <c r="A971" t="s">
        <v>2683</v>
      </c>
      <c r="B971" t="s">
        <v>292</v>
      </c>
      <c r="C971" t="s">
        <v>6346</v>
      </c>
      <c r="D971" t="s">
        <v>6347</v>
      </c>
      <c r="E971" t="s">
        <v>6348</v>
      </c>
      <c r="F971" t="s">
        <v>6349</v>
      </c>
      <c r="G971" t="s">
        <v>2685</v>
      </c>
      <c r="H971" t="s">
        <v>2686</v>
      </c>
      <c r="I971" t="s">
        <v>2687</v>
      </c>
    </row>
    <row r="972" spans="1:9" x14ac:dyDescent="0.35">
      <c r="A972" t="s">
        <v>6350</v>
      </c>
      <c r="B972" t="s">
        <v>6351</v>
      </c>
      <c r="C972" t="s">
        <v>6352</v>
      </c>
      <c r="D972" t="s">
        <v>6353</v>
      </c>
      <c r="E972" t="s">
        <v>6354</v>
      </c>
      <c r="F972" t="s">
        <v>6355</v>
      </c>
      <c r="G972" t="s">
        <v>6356</v>
      </c>
      <c r="H972" t="s">
        <v>6357</v>
      </c>
      <c r="I972" t="s">
        <v>6358</v>
      </c>
    </row>
    <row r="973" spans="1:9" x14ac:dyDescent="0.35">
      <c r="A973" t="s">
        <v>760</v>
      </c>
      <c r="B973" t="s">
        <v>3260</v>
      </c>
      <c r="C973" t="s">
        <v>6359</v>
      </c>
      <c r="D973" t="s">
        <v>6360</v>
      </c>
      <c r="E973" t="s">
        <v>6361</v>
      </c>
      <c r="F973" t="s">
        <v>6362</v>
      </c>
      <c r="G973" t="s">
        <v>765</v>
      </c>
      <c r="H973" t="s">
        <v>766</v>
      </c>
      <c r="I973" t="s">
        <v>767</v>
      </c>
    </row>
    <row r="974" spans="1:9" x14ac:dyDescent="0.35">
      <c r="A974" t="s">
        <v>6363</v>
      </c>
      <c r="B974" t="s">
        <v>4168</v>
      </c>
      <c r="C974" t="s">
        <v>6364</v>
      </c>
      <c r="D974" t="s">
        <v>4091</v>
      </c>
      <c r="E974" t="s">
        <v>6365</v>
      </c>
      <c r="F974" t="s">
        <v>6366</v>
      </c>
      <c r="G974" t="s">
        <v>6367</v>
      </c>
      <c r="H974" t="s">
        <v>6368</v>
      </c>
      <c r="I974" t="s">
        <v>6369</v>
      </c>
    </row>
    <row r="975" spans="1:9" x14ac:dyDescent="0.35">
      <c r="A975" t="s">
        <v>3676</v>
      </c>
      <c r="B975" t="s">
        <v>955</v>
      </c>
      <c r="C975" t="s">
        <v>6370</v>
      </c>
      <c r="D975" t="s">
        <v>6371</v>
      </c>
      <c r="E975" t="s">
        <v>6372</v>
      </c>
      <c r="F975" t="s">
        <v>6373</v>
      </c>
      <c r="G975" t="s">
        <v>3680</v>
      </c>
      <c r="H975" t="s">
        <v>3681</v>
      </c>
      <c r="I975" t="s">
        <v>418</v>
      </c>
    </row>
    <row r="976" spans="1:9" x14ac:dyDescent="0.35">
      <c r="A976" t="s">
        <v>2429</v>
      </c>
      <c r="B976" t="s">
        <v>793</v>
      </c>
      <c r="C976" t="s">
        <v>6374</v>
      </c>
      <c r="D976" t="s">
        <v>1422</v>
      </c>
      <c r="E976" t="s">
        <v>6375</v>
      </c>
      <c r="F976" t="s">
        <v>6376</v>
      </c>
      <c r="G976" t="s">
        <v>2434</v>
      </c>
      <c r="H976" t="s">
        <v>2435</v>
      </c>
      <c r="I976" t="s">
        <v>418</v>
      </c>
    </row>
    <row r="977" spans="1:9" x14ac:dyDescent="0.35">
      <c r="A977" t="s">
        <v>4388</v>
      </c>
      <c r="B977" t="s">
        <v>705</v>
      </c>
      <c r="C977" t="s">
        <v>6377</v>
      </c>
      <c r="D977" t="s">
        <v>91</v>
      </c>
      <c r="E977" t="s">
        <v>6378</v>
      </c>
      <c r="F977" t="s">
        <v>6379</v>
      </c>
      <c r="G977" t="s">
        <v>4391</v>
      </c>
      <c r="H977" t="s">
        <v>4392</v>
      </c>
      <c r="I977" t="s">
        <v>4393</v>
      </c>
    </row>
    <row r="978" spans="1:9" x14ac:dyDescent="0.35">
      <c r="A978" t="s">
        <v>359</v>
      </c>
      <c r="B978" t="s">
        <v>1381</v>
      </c>
      <c r="C978" t="s">
        <v>6380</v>
      </c>
      <c r="D978" t="s">
        <v>6381</v>
      </c>
      <c r="E978" t="s">
        <v>6382</v>
      </c>
      <c r="F978" t="s">
        <v>6383</v>
      </c>
      <c r="G978" t="s">
        <v>73</v>
      </c>
      <c r="H978" t="s">
        <v>74</v>
      </c>
      <c r="I978" t="s">
        <v>360</v>
      </c>
    </row>
    <row r="979" spans="1:9" x14ac:dyDescent="0.35">
      <c r="A979" t="s">
        <v>4137</v>
      </c>
      <c r="B979" t="s">
        <v>115</v>
      </c>
      <c r="C979" t="s">
        <v>6384</v>
      </c>
      <c r="D979" t="s">
        <v>4969</v>
      </c>
      <c r="E979" t="s">
        <v>6385</v>
      </c>
      <c r="F979" t="s">
        <v>6386</v>
      </c>
      <c r="G979" t="s">
        <v>4142</v>
      </c>
      <c r="H979" t="s">
        <v>4143</v>
      </c>
      <c r="I979" t="s">
        <v>4144</v>
      </c>
    </row>
    <row r="980" spans="1:9" x14ac:dyDescent="0.35">
      <c r="A980" t="s">
        <v>6387</v>
      </c>
      <c r="B980" t="s">
        <v>115</v>
      </c>
      <c r="C980" t="s">
        <v>6388</v>
      </c>
      <c r="D980" t="s">
        <v>91</v>
      </c>
      <c r="E980" t="s">
        <v>6389</v>
      </c>
      <c r="F980" t="s">
        <v>6390</v>
      </c>
      <c r="G980" t="s">
        <v>6391</v>
      </c>
      <c r="H980" t="s">
        <v>6392</v>
      </c>
      <c r="I980" t="s">
        <v>3877</v>
      </c>
    </row>
    <row r="981" spans="1:9" x14ac:dyDescent="0.35">
      <c r="A981" t="s">
        <v>1311</v>
      </c>
      <c r="B981" t="s">
        <v>183</v>
      </c>
      <c r="C981" t="s">
        <v>5299</v>
      </c>
      <c r="D981" t="s">
        <v>91</v>
      </c>
      <c r="E981" t="s">
        <v>6393</v>
      </c>
      <c r="F981" t="s">
        <v>6394</v>
      </c>
      <c r="G981" t="s">
        <v>1316</v>
      </c>
      <c r="H981" t="s">
        <v>1317</v>
      </c>
      <c r="I981" t="s">
        <v>1318</v>
      </c>
    </row>
    <row r="982" spans="1:9" x14ac:dyDescent="0.35">
      <c r="A982" t="s">
        <v>6395</v>
      </c>
      <c r="B982" t="s">
        <v>6156</v>
      </c>
      <c r="C982" t="s">
        <v>6396</v>
      </c>
      <c r="D982" t="s">
        <v>91</v>
      </c>
      <c r="E982" t="s">
        <v>6397</v>
      </c>
      <c r="F982" t="s">
        <v>6398</v>
      </c>
      <c r="G982" t="s">
        <v>6399</v>
      </c>
      <c r="H982" t="s">
        <v>6400</v>
      </c>
      <c r="I982" t="s">
        <v>6401</v>
      </c>
    </row>
    <row r="983" spans="1:9" x14ac:dyDescent="0.35">
      <c r="A983" t="s">
        <v>6402</v>
      </c>
      <c r="B983" t="s">
        <v>109</v>
      </c>
      <c r="C983" t="s">
        <v>6403</v>
      </c>
      <c r="D983" t="s">
        <v>84</v>
      </c>
      <c r="E983" t="s">
        <v>6404</v>
      </c>
      <c r="F983" t="s">
        <v>6405</v>
      </c>
      <c r="G983" t="s">
        <v>6406</v>
      </c>
      <c r="H983" t="s">
        <v>6407</v>
      </c>
      <c r="I983" t="s">
        <v>6408</v>
      </c>
    </row>
    <row r="984" spans="1:9" x14ac:dyDescent="0.35">
      <c r="A984" t="s">
        <v>6409</v>
      </c>
      <c r="B984" t="s">
        <v>1980</v>
      </c>
      <c r="C984" t="s">
        <v>6410</v>
      </c>
      <c r="D984" t="s">
        <v>77</v>
      </c>
      <c r="E984" t="s">
        <v>6411</v>
      </c>
      <c r="F984" t="s">
        <v>6412</v>
      </c>
      <c r="G984" t="s">
        <v>6413</v>
      </c>
      <c r="H984" t="s">
        <v>6414</v>
      </c>
      <c r="I984" t="s">
        <v>6415</v>
      </c>
    </row>
    <row r="985" spans="1:9" x14ac:dyDescent="0.35">
      <c r="A985" t="s">
        <v>2256</v>
      </c>
      <c r="B985" t="s">
        <v>6416</v>
      </c>
      <c r="C985" t="s">
        <v>3642</v>
      </c>
      <c r="D985" t="s">
        <v>6417</v>
      </c>
      <c r="E985" t="s">
        <v>6418</v>
      </c>
      <c r="F985" t="s">
        <v>6419</v>
      </c>
      <c r="G985" t="s">
        <v>2260</v>
      </c>
      <c r="H985" t="s">
        <v>2261</v>
      </c>
      <c r="I985" t="s">
        <v>2262</v>
      </c>
    </row>
    <row r="986" spans="1:9" x14ac:dyDescent="0.35">
      <c r="A986" t="s">
        <v>6420</v>
      </c>
      <c r="B986" t="s">
        <v>875</v>
      </c>
      <c r="C986" t="s">
        <v>1388</v>
      </c>
      <c r="D986" t="s">
        <v>91</v>
      </c>
      <c r="F986" t="s">
        <v>6421</v>
      </c>
      <c r="G986" t="s">
        <v>6422</v>
      </c>
      <c r="H986" t="s">
        <v>6423</v>
      </c>
      <c r="I986" t="s">
        <v>418</v>
      </c>
    </row>
    <row r="987" spans="1:9" x14ac:dyDescent="0.35">
      <c r="A987" t="s">
        <v>6424</v>
      </c>
      <c r="B987" t="s">
        <v>6425</v>
      </c>
      <c r="C987" t="s">
        <v>6426</v>
      </c>
      <c r="D987" t="s">
        <v>56</v>
      </c>
      <c r="E987" t="s">
        <v>6427</v>
      </c>
      <c r="F987" t="s">
        <v>6428</v>
      </c>
      <c r="G987" t="s">
        <v>6429</v>
      </c>
      <c r="H987" t="s">
        <v>6430</v>
      </c>
      <c r="I987" t="s">
        <v>6431</v>
      </c>
    </row>
    <row r="988" spans="1:9" x14ac:dyDescent="0.35">
      <c r="A988" t="s">
        <v>6432</v>
      </c>
      <c r="B988" t="s">
        <v>68</v>
      </c>
      <c r="C988" t="s">
        <v>6433</v>
      </c>
      <c r="D988" t="s">
        <v>91</v>
      </c>
      <c r="E988" t="s">
        <v>6434</v>
      </c>
      <c r="F988" t="s">
        <v>6435</v>
      </c>
      <c r="G988" t="s">
        <v>6436</v>
      </c>
      <c r="H988" t="s">
        <v>6437</v>
      </c>
      <c r="I988" t="s">
        <v>6438</v>
      </c>
    </row>
    <row r="989" spans="1:9" x14ac:dyDescent="0.35">
      <c r="A989" t="s">
        <v>6439</v>
      </c>
      <c r="B989" t="s">
        <v>1669</v>
      </c>
      <c r="C989" t="s">
        <v>6440</v>
      </c>
      <c r="D989" t="s">
        <v>899</v>
      </c>
      <c r="E989" t="s">
        <v>6441</v>
      </c>
      <c r="F989" t="s">
        <v>6442</v>
      </c>
      <c r="G989" t="s">
        <v>6443</v>
      </c>
      <c r="H989" t="s">
        <v>6444</v>
      </c>
      <c r="I989" t="s">
        <v>6445</v>
      </c>
    </row>
    <row r="990" spans="1:9" x14ac:dyDescent="0.35">
      <c r="A990" t="s">
        <v>6446</v>
      </c>
      <c r="B990" t="s">
        <v>6447</v>
      </c>
      <c r="C990" t="s">
        <v>6448</v>
      </c>
      <c r="D990" t="s">
        <v>236</v>
      </c>
      <c r="E990" t="s">
        <v>6449</v>
      </c>
      <c r="F990" t="s">
        <v>6450</v>
      </c>
      <c r="G990" t="s">
        <v>6451</v>
      </c>
      <c r="H990" t="s">
        <v>6452</v>
      </c>
      <c r="I990" t="s">
        <v>6453</v>
      </c>
    </row>
    <row r="991" spans="1:9" x14ac:dyDescent="0.35">
      <c r="A991" t="s">
        <v>6454</v>
      </c>
      <c r="B991" t="s">
        <v>189</v>
      </c>
      <c r="C991" t="s">
        <v>6455</v>
      </c>
      <c r="D991" t="s">
        <v>91</v>
      </c>
      <c r="E991" t="s">
        <v>6456</v>
      </c>
      <c r="F991" t="s">
        <v>6457</v>
      </c>
      <c r="G991" t="s">
        <v>6458</v>
      </c>
      <c r="H991" t="s">
        <v>6459</v>
      </c>
      <c r="I991" t="s">
        <v>6460</v>
      </c>
    </row>
    <row r="992" spans="1:9" x14ac:dyDescent="0.35">
      <c r="A992" t="s">
        <v>6461</v>
      </c>
      <c r="B992" t="s">
        <v>194</v>
      </c>
      <c r="C992" t="s">
        <v>6462</v>
      </c>
      <c r="D992" t="s">
        <v>91</v>
      </c>
      <c r="E992" t="s">
        <v>6463</v>
      </c>
      <c r="F992" t="s">
        <v>6464</v>
      </c>
      <c r="G992" t="s">
        <v>6465</v>
      </c>
      <c r="H992" t="s">
        <v>6466</v>
      </c>
      <c r="I992" t="s">
        <v>6467</v>
      </c>
    </row>
    <row r="993" spans="1:9" x14ac:dyDescent="0.35">
      <c r="A993" t="s">
        <v>5931</v>
      </c>
      <c r="B993" t="s">
        <v>6468</v>
      </c>
      <c r="C993" t="s">
        <v>6469</v>
      </c>
      <c r="D993" t="s">
        <v>236</v>
      </c>
      <c r="E993" t="s">
        <v>6470</v>
      </c>
      <c r="F993" t="s">
        <v>6471</v>
      </c>
      <c r="G993" t="s">
        <v>5935</v>
      </c>
      <c r="H993" t="s">
        <v>5936</v>
      </c>
      <c r="I993" t="s">
        <v>5937</v>
      </c>
    </row>
    <row r="994" spans="1:9" x14ac:dyDescent="0.35">
      <c r="A994" t="s">
        <v>1929</v>
      </c>
      <c r="B994" t="s">
        <v>234</v>
      </c>
      <c r="C994" t="s">
        <v>6472</v>
      </c>
      <c r="D994" t="s">
        <v>344</v>
      </c>
      <c r="E994" t="s">
        <v>6473</v>
      </c>
      <c r="F994" t="s">
        <v>6474</v>
      </c>
      <c r="G994" t="s">
        <v>1934</v>
      </c>
      <c r="H994" t="s">
        <v>1935</v>
      </c>
      <c r="I994" t="s">
        <v>418</v>
      </c>
    </row>
    <row r="995" spans="1:9" x14ac:dyDescent="0.35">
      <c r="A995" t="s">
        <v>6475</v>
      </c>
      <c r="B995" t="s">
        <v>2233</v>
      </c>
      <c r="C995" t="s">
        <v>6476</v>
      </c>
      <c r="D995" t="s">
        <v>6477</v>
      </c>
      <c r="E995" t="s">
        <v>6478</v>
      </c>
      <c r="F995" t="s">
        <v>6479</v>
      </c>
      <c r="G995" t="s">
        <v>6480</v>
      </c>
      <c r="H995" t="s">
        <v>6481</v>
      </c>
      <c r="I995" t="s">
        <v>6482</v>
      </c>
    </row>
    <row r="996" spans="1:9" x14ac:dyDescent="0.35">
      <c r="A996" t="s">
        <v>6483</v>
      </c>
      <c r="B996" t="s">
        <v>6484</v>
      </c>
      <c r="C996" t="s">
        <v>6485</v>
      </c>
      <c r="D996" t="s">
        <v>6486</v>
      </c>
      <c r="E996" t="s">
        <v>6487</v>
      </c>
      <c r="F996" t="s">
        <v>6488</v>
      </c>
      <c r="G996" t="s">
        <v>6489</v>
      </c>
      <c r="H996" t="s">
        <v>6490</v>
      </c>
      <c r="I996" t="s">
        <v>6491</v>
      </c>
    </row>
    <row r="997" spans="1:9" x14ac:dyDescent="0.35">
      <c r="A997" t="s">
        <v>3379</v>
      </c>
      <c r="B997" t="s">
        <v>1381</v>
      </c>
      <c r="C997" t="s">
        <v>6492</v>
      </c>
      <c r="D997" t="s">
        <v>91</v>
      </c>
      <c r="E997" t="s">
        <v>6493</v>
      </c>
      <c r="F997" t="s">
        <v>6494</v>
      </c>
      <c r="G997" t="s">
        <v>3384</v>
      </c>
      <c r="H997" t="s">
        <v>3385</v>
      </c>
      <c r="I997" t="s">
        <v>3386</v>
      </c>
    </row>
    <row r="998" spans="1:9" x14ac:dyDescent="0.35">
      <c r="A998" t="s">
        <v>4565</v>
      </c>
      <c r="B998" t="s">
        <v>6495</v>
      </c>
      <c r="C998" t="s">
        <v>6496</v>
      </c>
      <c r="D998" t="s">
        <v>6497</v>
      </c>
      <c r="E998" t="s">
        <v>6498</v>
      </c>
      <c r="F998" t="s">
        <v>6499</v>
      </c>
      <c r="G998" t="s">
        <v>4569</v>
      </c>
      <c r="H998" t="s">
        <v>4570</v>
      </c>
      <c r="I998" t="s">
        <v>396</v>
      </c>
    </row>
    <row r="999" spans="1:9" x14ac:dyDescent="0.35">
      <c r="A999" t="s">
        <v>6500</v>
      </c>
      <c r="B999" t="s">
        <v>82</v>
      </c>
      <c r="C999" t="s">
        <v>6501</v>
      </c>
      <c r="D999" t="s">
        <v>91</v>
      </c>
      <c r="E999" t="s">
        <v>6502</v>
      </c>
      <c r="F999" t="s">
        <v>6503</v>
      </c>
      <c r="G999" t="s">
        <v>6504</v>
      </c>
      <c r="H999" t="s">
        <v>6505</v>
      </c>
      <c r="I999" t="s">
        <v>1749</v>
      </c>
    </row>
    <row r="1000" spans="1:9" x14ac:dyDescent="0.35">
      <c r="A1000" t="s">
        <v>6506</v>
      </c>
      <c r="B1000" t="s">
        <v>6507</v>
      </c>
      <c r="C1000" t="s">
        <v>6508</v>
      </c>
      <c r="D1000" t="s">
        <v>2337</v>
      </c>
      <c r="E1000" t="s">
        <v>6509</v>
      </c>
      <c r="F1000" t="s">
        <v>6510</v>
      </c>
      <c r="G1000" t="s">
        <v>6511</v>
      </c>
      <c r="H1000" t="s">
        <v>6512</v>
      </c>
      <c r="I1000" t="s">
        <v>6513</v>
      </c>
    </row>
    <row r="1001" spans="1:9" x14ac:dyDescent="0.35">
      <c r="A1001" t="s">
        <v>6514</v>
      </c>
      <c r="B1001" t="s">
        <v>6515</v>
      </c>
      <c r="C1001" t="s">
        <v>6516</v>
      </c>
      <c r="D1001" t="s">
        <v>1800</v>
      </c>
      <c r="E1001" t="s">
        <v>6517</v>
      </c>
      <c r="F1001" t="s">
        <v>6518</v>
      </c>
      <c r="G1001" t="s">
        <v>6519</v>
      </c>
      <c r="H1001" t="s">
        <v>6520</v>
      </c>
      <c r="I1001" t="s">
        <v>6521</v>
      </c>
    </row>
    <row r="1002" spans="1:9" x14ac:dyDescent="0.35">
      <c r="A1002" t="s">
        <v>6522</v>
      </c>
      <c r="B1002" t="s">
        <v>61</v>
      </c>
      <c r="C1002" t="s">
        <v>62</v>
      </c>
      <c r="D1002" t="s">
        <v>1033</v>
      </c>
      <c r="E1002" t="s">
        <v>6523</v>
      </c>
      <c r="F1002" t="s">
        <v>6524</v>
      </c>
      <c r="G1002" t="s">
        <v>6525</v>
      </c>
      <c r="H1002" t="s">
        <v>6526</v>
      </c>
      <c r="I1002" t="s">
        <v>6527</v>
      </c>
    </row>
    <row r="1003" spans="1:9" x14ac:dyDescent="0.35">
      <c r="A1003" t="s">
        <v>6528</v>
      </c>
      <c r="B1003" t="s">
        <v>994</v>
      </c>
      <c r="C1003" t="s">
        <v>6529</v>
      </c>
      <c r="D1003" t="s">
        <v>906</v>
      </c>
      <c r="F1003" t="s">
        <v>6530</v>
      </c>
      <c r="G1003" t="s">
        <v>6531</v>
      </c>
      <c r="H1003" t="s">
        <v>6532</v>
      </c>
      <c r="I1003" t="s">
        <v>6533</v>
      </c>
    </row>
    <row r="1004" spans="1:9" x14ac:dyDescent="0.35">
      <c r="A1004" t="s">
        <v>6534</v>
      </c>
      <c r="B1004" t="s">
        <v>2051</v>
      </c>
      <c r="C1004" t="s">
        <v>6535</v>
      </c>
      <c r="D1004" t="s">
        <v>91</v>
      </c>
      <c r="E1004" t="s">
        <v>6536</v>
      </c>
      <c r="F1004" t="s">
        <v>6537</v>
      </c>
      <c r="G1004" t="s">
        <v>6538</v>
      </c>
      <c r="H1004" t="s">
        <v>6539</v>
      </c>
      <c r="I1004" t="s">
        <v>6540</v>
      </c>
    </row>
    <row r="1005" spans="1:9" x14ac:dyDescent="0.35">
      <c r="A1005" t="s">
        <v>6454</v>
      </c>
      <c r="B1005" t="s">
        <v>1259</v>
      </c>
      <c r="C1005" t="s">
        <v>6541</v>
      </c>
      <c r="D1005" t="s">
        <v>91</v>
      </c>
      <c r="F1005" t="s">
        <v>6542</v>
      </c>
      <c r="G1005" t="s">
        <v>6458</v>
      </c>
      <c r="H1005" t="s">
        <v>6459</v>
      </c>
      <c r="I1005" t="s">
        <v>6460</v>
      </c>
    </row>
    <row r="1006" spans="1:9" x14ac:dyDescent="0.35">
      <c r="A1006" t="s">
        <v>6543</v>
      </c>
      <c r="B1006" t="s">
        <v>6416</v>
      </c>
      <c r="C1006" t="s">
        <v>6544</v>
      </c>
      <c r="D1006" t="s">
        <v>91</v>
      </c>
      <c r="F1006" t="s">
        <v>6545</v>
      </c>
      <c r="G1006" t="s">
        <v>6546</v>
      </c>
      <c r="H1006" t="s">
        <v>6547</v>
      </c>
      <c r="I1006" t="s">
        <v>6548</v>
      </c>
    </row>
    <row r="1007" spans="1:9" x14ac:dyDescent="0.35">
      <c r="A1007" t="s">
        <v>6549</v>
      </c>
      <c r="B1007" t="s">
        <v>6550</v>
      </c>
      <c r="C1007" t="s">
        <v>6551</v>
      </c>
      <c r="D1007" t="s">
        <v>6552</v>
      </c>
      <c r="E1007" t="s">
        <v>6553</v>
      </c>
      <c r="F1007" t="s">
        <v>6554</v>
      </c>
      <c r="G1007" t="s">
        <v>6555</v>
      </c>
      <c r="H1007" t="s">
        <v>6556</v>
      </c>
      <c r="I1007" t="s">
        <v>6557</v>
      </c>
    </row>
    <row r="1008" spans="1:9" x14ac:dyDescent="0.35">
      <c r="A1008" t="s">
        <v>6558</v>
      </c>
      <c r="B1008" t="s">
        <v>6559</v>
      </c>
      <c r="C1008" t="s">
        <v>6560</v>
      </c>
      <c r="D1008" t="s">
        <v>6561</v>
      </c>
      <c r="F1008" t="s">
        <v>6562</v>
      </c>
      <c r="G1008" t="s">
        <v>6563</v>
      </c>
      <c r="H1008" t="s">
        <v>6564</v>
      </c>
      <c r="I1008" t="s">
        <v>6565</v>
      </c>
    </row>
    <row r="1009" spans="1:9" x14ac:dyDescent="0.35">
      <c r="A1009" t="s">
        <v>2390</v>
      </c>
      <c r="B1009" t="s">
        <v>257</v>
      </c>
      <c r="C1009" t="s">
        <v>6566</v>
      </c>
      <c r="D1009" t="s">
        <v>70</v>
      </c>
      <c r="E1009" t="s">
        <v>6567</v>
      </c>
      <c r="F1009" t="s">
        <v>6568</v>
      </c>
      <c r="G1009" t="s">
        <v>2395</v>
      </c>
      <c r="H1009" t="s">
        <v>2396</v>
      </c>
      <c r="I1009" t="s">
        <v>2397</v>
      </c>
    </row>
    <row r="1010" spans="1:9" x14ac:dyDescent="0.35">
      <c r="A1010" t="s">
        <v>3167</v>
      </c>
      <c r="B1010" t="s">
        <v>6569</v>
      </c>
      <c r="C1010" t="s">
        <v>6570</v>
      </c>
      <c r="D1010" t="s">
        <v>1068</v>
      </c>
      <c r="F1010" t="s">
        <v>6571</v>
      </c>
      <c r="G1010" t="s">
        <v>3170</v>
      </c>
      <c r="H1010" t="s">
        <v>3171</v>
      </c>
      <c r="I1010" t="s">
        <v>3172</v>
      </c>
    </row>
    <row r="1011" spans="1:9" x14ac:dyDescent="0.35">
      <c r="A1011" t="s">
        <v>6572</v>
      </c>
      <c r="B1011" t="s">
        <v>6573</v>
      </c>
      <c r="C1011" t="s">
        <v>6574</v>
      </c>
      <c r="D1011" t="s">
        <v>1513</v>
      </c>
      <c r="E1011" t="s">
        <v>6575</v>
      </c>
      <c r="F1011" t="s">
        <v>6576</v>
      </c>
      <c r="G1011" t="s">
        <v>6577</v>
      </c>
      <c r="H1011" t="s">
        <v>6578</v>
      </c>
      <c r="I1011" t="s">
        <v>6579</v>
      </c>
    </row>
    <row r="1012" spans="1:9" x14ac:dyDescent="0.35">
      <c r="A1012" t="s">
        <v>6580</v>
      </c>
      <c r="B1012" t="s">
        <v>6581</v>
      </c>
      <c r="C1012" t="s">
        <v>6193</v>
      </c>
      <c r="D1012" t="s">
        <v>6582</v>
      </c>
      <c r="E1012" t="s">
        <v>6583</v>
      </c>
      <c r="F1012" t="s">
        <v>6584</v>
      </c>
      <c r="G1012" t="s">
        <v>6585</v>
      </c>
      <c r="H1012" t="s">
        <v>6586</v>
      </c>
      <c r="I1012" t="s">
        <v>6587</v>
      </c>
    </row>
    <row r="1013" spans="1:9" x14ac:dyDescent="0.35">
      <c r="A1013" t="s">
        <v>6588</v>
      </c>
      <c r="B1013" t="s">
        <v>6589</v>
      </c>
      <c r="C1013" t="s">
        <v>6590</v>
      </c>
      <c r="D1013" t="s">
        <v>91</v>
      </c>
      <c r="F1013" t="s">
        <v>6591</v>
      </c>
      <c r="G1013" t="s">
        <v>6592</v>
      </c>
      <c r="H1013" t="s">
        <v>6593</v>
      </c>
      <c r="I1013" t="s">
        <v>6594</v>
      </c>
    </row>
    <row r="1014" spans="1:9" x14ac:dyDescent="0.35">
      <c r="A1014" t="s">
        <v>1096</v>
      </c>
      <c r="B1014" t="s">
        <v>6595</v>
      </c>
      <c r="C1014" t="s">
        <v>5389</v>
      </c>
      <c r="D1014" t="s">
        <v>6596</v>
      </c>
      <c r="E1014" t="s">
        <v>6597</v>
      </c>
      <c r="F1014" t="s">
        <v>6598</v>
      </c>
      <c r="G1014" t="s">
        <v>1099</v>
      </c>
      <c r="H1014" t="s">
        <v>1100</v>
      </c>
      <c r="I1014" t="s">
        <v>1101</v>
      </c>
    </row>
    <row r="1015" spans="1:9" x14ac:dyDescent="0.35">
      <c r="A1015" t="s">
        <v>3315</v>
      </c>
      <c r="B1015" t="s">
        <v>6599</v>
      </c>
      <c r="C1015" t="s">
        <v>6600</v>
      </c>
      <c r="D1015" t="s">
        <v>236</v>
      </c>
      <c r="E1015" t="s">
        <v>6601</v>
      </c>
      <c r="F1015" t="s">
        <v>6602</v>
      </c>
      <c r="G1015" t="s">
        <v>3320</v>
      </c>
      <c r="H1015" t="s">
        <v>3321</v>
      </c>
      <c r="I1015" t="s">
        <v>3322</v>
      </c>
    </row>
    <row r="1016" spans="1:9" x14ac:dyDescent="0.35">
      <c r="A1016" t="s">
        <v>6603</v>
      </c>
      <c r="B1016" t="s">
        <v>194</v>
      </c>
      <c r="C1016" t="s">
        <v>6604</v>
      </c>
      <c r="D1016" t="s">
        <v>6605</v>
      </c>
      <c r="E1016" t="s">
        <v>6606</v>
      </c>
      <c r="F1016" t="s">
        <v>6607</v>
      </c>
      <c r="G1016" t="s">
        <v>6608</v>
      </c>
      <c r="H1016" t="s">
        <v>6609</v>
      </c>
      <c r="I1016" t="s">
        <v>6610</v>
      </c>
    </row>
    <row r="1017" spans="1:9" x14ac:dyDescent="0.35">
      <c r="A1017" t="s">
        <v>6611</v>
      </c>
      <c r="B1017" t="s">
        <v>194</v>
      </c>
      <c r="C1017" t="s">
        <v>6612</v>
      </c>
      <c r="D1017" t="s">
        <v>91</v>
      </c>
      <c r="E1017" t="s">
        <v>6613</v>
      </c>
      <c r="F1017" t="s">
        <v>6614</v>
      </c>
      <c r="G1017" t="s">
        <v>6615</v>
      </c>
      <c r="H1017" t="s">
        <v>6616</v>
      </c>
      <c r="I1017" t="s">
        <v>6617</v>
      </c>
    </row>
    <row r="1018" spans="1:9" x14ac:dyDescent="0.35">
      <c r="A1018" t="s">
        <v>6618</v>
      </c>
      <c r="B1018" t="s">
        <v>234</v>
      </c>
      <c r="C1018" t="s">
        <v>6619</v>
      </c>
      <c r="D1018" t="s">
        <v>91</v>
      </c>
      <c r="F1018" t="s">
        <v>6620</v>
      </c>
      <c r="G1018" t="s">
        <v>6621</v>
      </c>
      <c r="H1018" t="s">
        <v>6622</v>
      </c>
      <c r="I1018" t="s">
        <v>6623</v>
      </c>
    </row>
    <row r="1019" spans="1:9" x14ac:dyDescent="0.35">
      <c r="A1019" t="s">
        <v>6624</v>
      </c>
      <c r="B1019" t="s">
        <v>875</v>
      </c>
      <c r="C1019" t="s">
        <v>6625</v>
      </c>
      <c r="D1019" t="s">
        <v>56</v>
      </c>
      <c r="E1019" t="s">
        <v>6626</v>
      </c>
      <c r="F1019" t="s">
        <v>6627</v>
      </c>
      <c r="G1019" t="s">
        <v>6628</v>
      </c>
      <c r="H1019" t="s">
        <v>6629</v>
      </c>
      <c r="I1019" t="s">
        <v>6630</v>
      </c>
    </row>
    <row r="1020" spans="1:9" x14ac:dyDescent="0.35">
      <c r="A1020" t="s">
        <v>4539</v>
      </c>
      <c r="B1020" t="s">
        <v>1312</v>
      </c>
      <c r="C1020" t="s">
        <v>6631</v>
      </c>
      <c r="D1020" t="s">
        <v>344</v>
      </c>
      <c r="E1020" t="s">
        <v>6632</v>
      </c>
      <c r="F1020" t="s">
        <v>6633</v>
      </c>
      <c r="G1020" t="s">
        <v>4544</v>
      </c>
      <c r="H1020" t="s">
        <v>4545</v>
      </c>
      <c r="I1020" t="s">
        <v>4546</v>
      </c>
    </row>
    <row r="1021" spans="1:9" x14ac:dyDescent="0.35">
      <c r="A1021" t="s">
        <v>6634</v>
      </c>
      <c r="B1021" t="s">
        <v>1336</v>
      </c>
      <c r="C1021" t="s">
        <v>5284</v>
      </c>
      <c r="D1021" t="s">
        <v>91</v>
      </c>
      <c r="E1021" t="s">
        <v>6635</v>
      </c>
      <c r="F1021" t="s">
        <v>6636</v>
      </c>
      <c r="G1021" t="s">
        <v>6637</v>
      </c>
      <c r="H1021" t="s">
        <v>6638</v>
      </c>
      <c r="I1021" t="s">
        <v>6639</v>
      </c>
    </row>
    <row r="1022" spans="1:9" x14ac:dyDescent="0.35">
      <c r="A1022" t="s">
        <v>6640</v>
      </c>
      <c r="B1022" t="s">
        <v>731</v>
      </c>
      <c r="C1022" t="s">
        <v>6641</v>
      </c>
      <c r="D1022" t="s">
        <v>6642</v>
      </c>
      <c r="F1022" t="s">
        <v>6643</v>
      </c>
      <c r="G1022" t="s">
        <v>6644</v>
      </c>
      <c r="H1022" t="s">
        <v>6645</v>
      </c>
      <c r="I1022" t="s">
        <v>6646</v>
      </c>
    </row>
    <row r="1023" spans="1:9" x14ac:dyDescent="0.35">
      <c r="A1023" t="s">
        <v>4663</v>
      </c>
      <c r="B1023" t="s">
        <v>5105</v>
      </c>
      <c r="C1023" t="s">
        <v>6647</v>
      </c>
      <c r="D1023" t="s">
        <v>236</v>
      </c>
      <c r="F1023" t="s">
        <v>6648</v>
      </c>
      <c r="G1023" t="s">
        <v>4666</v>
      </c>
      <c r="H1023" t="s">
        <v>4667</v>
      </c>
      <c r="I1023" t="s">
        <v>4668</v>
      </c>
    </row>
    <row r="1024" spans="1:9" x14ac:dyDescent="0.35">
      <c r="A1024" t="s">
        <v>6649</v>
      </c>
      <c r="B1024" t="s">
        <v>234</v>
      </c>
      <c r="C1024" t="s">
        <v>258</v>
      </c>
      <c r="D1024" t="s">
        <v>294</v>
      </c>
      <c r="F1024" t="s">
        <v>6650</v>
      </c>
      <c r="G1024" t="s">
        <v>6651</v>
      </c>
      <c r="H1024" t="s">
        <v>6652</v>
      </c>
      <c r="I1024" t="s">
        <v>6653</v>
      </c>
    </row>
    <row r="1025" spans="1:9" x14ac:dyDescent="0.35">
      <c r="A1025" t="s">
        <v>6654</v>
      </c>
      <c r="B1025" t="s">
        <v>6655</v>
      </c>
      <c r="C1025" t="s">
        <v>6656</v>
      </c>
      <c r="D1025" t="s">
        <v>91</v>
      </c>
      <c r="E1025" t="s">
        <v>6657</v>
      </c>
      <c r="F1025" t="s">
        <v>6658</v>
      </c>
      <c r="G1025" t="s">
        <v>6659</v>
      </c>
      <c r="H1025" t="s">
        <v>6660</v>
      </c>
      <c r="I1025" t="s">
        <v>6661</v>
      </c>
    </row>
    <row r="1026" spans="1:9" x14ac:dyDescent="0.35">
      <c r="A1026" t="s">
        <v>3747</v>
      </c>
      <c r="B1026" t="s">
        <v>298</v>
      </c>
      <c r="C1026" t="s">
        <v>208</v>
      </c>
      <c r="D1026" t="s">
        <v>1105</v>
      </c>
      <c r="E1026" t="s">
        <v>6662</v>
      </c>
      <c r="F1026" t="s">
        <v>6663</v>
      </c>
      <c r="G1026" t="s">
        <v>3751</v>
      </c>
      <c r="H1026" t="s">
        <v>3752</v>
      </c>
      <c r="I1026" t="s">
        <v>3753</v>
      </c>
    </row>
    <row r="1027" spans="1:9" x14ac:dyDescent="0.35">
      <c r="A1027" t="s">
        <v>6402</v>
      </c>
      <c r="B1027" t="s">
        <v>6664</v>
      </c>
      <c r="C1027" t="s">
        <v>6665</v>
      </c>
      <c r="D1027" t="s">
        <v>6666</v>
      </c>
      <c r="E1027" t="s">
        <v>6667</v>
      </c>
      <c r="F1027" t="s">
        <v>6668</v>
      </c>
      <c r="G1027" t="s">
        <v>6406</v>
      </c>
      <c r="H1027" t="s">
        <v>6407</v>
      </c>
      <c r="I1027" t="s">
        <v>6408</v>
      </c>
    </row>
    <row r="1028" spans="1:9" x14ac:dyDescent="0.35">
      <c r="A1028" t="s">
        <v>23</v>
      </c>
      <c r="B1028" t="s">
        <v>109</v>
      </c>
      <c r="C1028" t="s">
        <v>4909</v>
      </c>
      <c r="D1028" t="s">
        <v>56</v>
      </c>
      <c r="E1028" t="s">
        <v>6669</v>
      </c>
      <c r="F1028" t="s">
        <v>6670</v>
      </c>
      <c r="G1028" t="s">
        <v>6671</v>
      </c>
      <c r="H1028" t="s">
        <v>6672</v>
      </c>
      <c r="I1028" t="s">
        <v>367</v>
      </c>
    </row>
    <row r="1029" spans="1:9" x14ac:dyDescent="0.35">
      <c r="A1029" t="s">
        <v>6673</v>
      </c>
      <c r="B1029" t="s">
        <v>3082</v>
      </c>
      <c r="C1029" t="s">
        <v>6674</v>
      </c>
      <c r="D1029" t="s">
        <v>1178</v>
      </c>
      <c r="E1029" t="s">
        <v>6675</v>
      </c>
      <c r="F1029" t="s">
        <v>6676</v>
      </c>
      <c r="G1029" t="s">
        <v>6677</v>
      </c>
      <c r="H1029" t="s">
        <v>6678</v>
      </c>
      <c r="I1029" t="s">
        <v>6679</v>
      </c>
    </row>
    <row r="1030" spans="1:9" x14ac:dyDescent="0.35">
      <c r="A1030" t="s">
        <v>1380</v>
      </c>
      <c r="B1030" t="s">
        <v>1267</v>
      </c>
      <c r="C1030" t="s">
        <v>6680</v>
      </c>
      <c r="D1030" t="s">
        <v>91</v>
      </c>
      <c r="E1030" t="s">
        <v>6681</v>
      </c>
      <c r="F1030" t="s">
        <v>6682</v>
      </c>
      <c r="G1030" t="s">
        <v>6683</v>
      </c>
      <c r="H1030" t="s">
        <v>6684</v>
      </c>
      <c r="I1030" t="s">
        <v>367</v>
      </c>
    </row>
    <row r="1031" spans="1:9" x14ac:dyDescent="0.35">
      <c r="A1031" t="s">
        <v>6685</v>
      </c>
      <c r="B1031" t="s">
        <v>109</v>
      </c>
      <c r="C1031" t="s">
        <v>6686</v>
      </c>
      <c r="D1031" t="s">
        <v>294</v>
      </c>
      <c r="E1031" t="s">
        <v>6687</v>
      </c>
      <c r="F1031" t="s">
        <v>6688</v>
      </c>
      <c r="G1031" t="s">
        <v>6689</v>
      </c>
      <c r="H1031" t="s">
        <v>6690</v>
      </c>
      <c r="I1031" t="s">
        <v>6691</v>
      </c>
    </row>
    <row r="1032" spans="1:9" x14ac:dyDescent="0.35">
      <c r="A1032" t="s">
        <v>390</v>
      </c>
      <c r="B1032" t="s">
        <v>6692</v>
      </c>
      <c r="C1032" t="s">
        <v>172</v>
      </c>
      <c r="D1032" t="s">
        <v>91</v>
      </c>
      <c r="E1032" t="s">
        <v>6693</v>
      </c>
      <c r="F1032" t="s">
        <v>6694</v>
      </c>
      <c r="G1032" t="s">
        <v>175</v>
      </c>
      <c r="H1032" t="s">
        <v>176</v>
      </c>
      <c r="I1032" t="s">
        <v>391</v>
      </c>
    </row>
    <row r="1033" spans="1:9" x14ac:dyDescent="0.35">
      <c r="A1033" t="s">
        <v>5135</v>
      </c>
      <c r="B1033" t="s">
        <v>1446</v>
      </c>
      <c r="C1033" t="s">
        <v>6695</v>
      </c>
      <c r="D1033" t="s">
        <v>56</v>
      </c>
      <c r="E1033" t="s">
        <v>6696</v>
      </c>
      <c r="F1033" t="s">
        <v>6697</v>
      </c>
      <c r="G1033" t="s">
        <v>5139</v>
      </c>
      <c r="H1033" t="s">
        <v>5140</v>
      </c>
      <c r="I1033" t="s">
        <v>5141</v>
      </c>
    </row>
    <row r="1034" spans="1:9" x14ac:dyDescent="0.35">
      <c r="A1034" t="s">
        <v>2125</v>
      </c>
      <c r="B1034" t="s">
        <v>1820</v>
      </c>
      <c r="C1034" t="s">
        <v>1185</v>
      </c>
      <c r="D1034" t="s">
        <v>91</v>
      </c>
      <c r="E1034" t="s">
        <v>6698</v>
      </c>
      <c r="F1034" t="s">
        <v>6699</v>
      </c>
      <c r="G1034" t="s">
        <v>2129</v>
      </c>
      <c r="H1034" t="s">
        <v>2130</v>
      </c>
      <c r="I1034" t="s">
        <v>444</v>
      </c>
    </row>
    <row r="1035" spans="1:9" x14ac:dyDescent="0.35">
      <c r="A1035" t="s">
        <v>835</v>
      </c>
      <c r="B1035" t="s">
        <v>257</v>
      </c>
      <c r="C1035" t="s">
        <v>6700</v>
      </c>
      <c r="D1035" t="s">
        <v>5417</v>
      </c>
      <c r="E1035" t="s">
        <v>6701</v>
      </c>
      <c r="F1035" t="s">
        <v>6702</v>
      </c>
      <c r="G1035" t="s">
        <v>841</v>
      </c>
      <c r="H1035" t="s">
        <v>842</v>
      </c>
      <c r="I1035" t="s">
        <v>843</v>
      </c>
    </row>
    <row r="1036" spans="1:9" x14ac:dyDescent="0.35">
      <c r="A1036" t="s">
        <v>4838</v>
      </c>
      <c r="B1036" t="s">
        <v>269</v>
      </c>
      <c r="C1036" t="s">
        <v>312</v>
      </c>
      <c r="D1036" t="s">
        <v>70</v>
      </c>
      <c r="F1036" t="s">
        <v>6703</v>
      </c>
      <c r="G1036" t="s">
        <v>4843</v>
      </c>
      <c r="H1036" t="s">
        <v>4844</v>
      </c>
      <c r="I1036" t="s">
        <v>1064</v>
      </c>
    </row>
    <row r="1037" spans="1:9" x14ac:dyDescent="0.35">
      <c r="A1037" t="s">
        <v>6528</v>
      </c>
      <c r="B1037" t="s">
        <v>61</v>
      </c>
      <c r="C1037" t="s">
        <v>4096</v>
      </c>
      <c r="D1037" t="s">
        <v>1945</v>
      </c>
      <c r="E1037" t="s">
        <v>6704</v>
      </c>
      <c r="F1037" t="s">
        <v>6705</v>
      </c>
      <c r="G1037" t="s">
        <v>6531</v>
      </c>
      <c r="H1037" t="s">
        <v>6532</v>
      </c>
      <c r="I1037" t="s">
        <v>6533</v>
      </c>
    </row>
    <row r="1038" spans="1:9" x14ac:dyDescent="0.35">
      <c r="A1038" t="s">
        <v>5554</v>
      </c>
      <c r="B1038" t="s">
        <v>1381</v>
      </c>
      <c r="C1038" t="s">
        <v>6706</v>
      </c>
      <c r="D1038" t="s">
        <v>56</v>
      </c>
      <c r="E1038" t="s">
        <v>6707</v>
      </c>
      <c r="F1038" t="s">
        <v>6708</v>
      </c>
      <c r="G1038" t="s">
        <v>5558</v>
      </c>
      <c r="H1038" t="s">
        <v>5559</v>
      </c>
      <c r="I1038" t="s">
        <v>5560</v>
      </c>
    </row>
    <row r="1039" spans="1:9" x14ac:dyDescent="0.35">
      <c r="A1039" t="s">
        <v>6709</v>
      </c>
      <c r="B1039" t="s">
        <v>6710</v>
      </c>
      <c r="C1039" t="s">
        <v>2265</v>
      </c>
      <c r="D1039" t="s">
        <v>6711</v>
      </c>
      <c r="E1039" t="s">
        <v>6712</v>
      </c>
      <c r="F1039" t="s">
        <v>6713</v>
      </c>
      <c r="G1039" t="s">
        <v>6714</v>
      </c>
      <c r="H1039" t="s">
        <v>6715</v>
      </c>
      <c r="I1039" t="s">
        <v>6716</v>
      </c>
    </row>
    <row r="1040" spans="1:9" x14ac:dyDescent="0.35">
      <c r="A1040" t="s">
        <v>6717</v>
      </c>
      <c r="B1040" t="s">
        <v>6718</v>
      </c>
      <c r="C1040" t="s">
        <v>6719</v>
      </c>
      <c r="D1040" t="s">
        <v>70</v>
      </c>
      <c r="F1040" t="s">
        <v>6720</v>
      </c>
      <c r="G1040" t="s">
        <v>6721</v>
      </c>
      <c r="H1040" t="s">
        <v>6722</v>
      </c>
      <c r="I1040" t="s">
        <v>6723</v>
      </c>
    </row>
    <row r="1041" spans="1:9" x14ac:dyDescent="0.35">
      <c r="A1041" t="s">
        <v>5574</v>
      </c>
      <c r="B1041" t="s">
        <v>6724</v>
      </c>
      <c r="C1041" t="s">
        <v>6725</v>
      </c>
      <c r="D1041" t="s">
        <v>1677</v>
      </c>
      <c r="E1041" t="s">
        <v>6726</v>
      </c>
      <c r="F1041" t="s">
        <v>6727</v>
      </c>
      <c r="G1041" t="s">
        <v>5578</v>
      </c>
      <c r="H1041" t="s">
        <v>5579</v>
      </c>
      <c r="I1041" t="s">
        <v>5580</v>
      </c>
    </row>
    <row r="1042" spans="1:9" x14ac:dyDescent="0.35">
      <c r="A1042" t="s">
        <v>6728</v>
      </c>
      <c r="B1042" t="s">
        <v>705</v>
      </c>
      <c r="C1042" t="s">
        <v>6729</v>
      </c>
      <c r="D1042" t="s">
        <v>6730</v>
      </c>
      <c r="E1042" t="s">
        <v>6731</v>
      </c>
      <c r="F1042" t="s">
        <v>6732</v>
      </c>
      <c r="G1042" t="s">
        <v>6733</v>
      </c>
      <c r="H1042" t="s">
        <v>6734</v>
      </c>
      <c r="I1042" t="s">
        <v>6735</v>
      </c>
    </row>
    <row r="1043" spans="1:9" x14ac:dyDescent="0.35">
      <c r="A1043" t="s">
        <v>1827</v>
      </c>
      <c r="B1043" t="s">
        <v>1980</v>
      </c>
      <c r="C1043" t="s">
        <v>6736</v>
      </c>
      <c r="D1043" t="s">
        <v>2554</v>
      </c>
      <c r="E1043" t="s">
        <v>6737</v>
      </c>
      <c r="F1043" t="s">
        <v>6738</v>
      </c>
      <c r="G1043" t="s">
        <v>1831</v>
      </c>
      <c r="H1043" t="s">
        <v>1832</v>
      </c>
      <c r="I1043" t="s">
        <v>1833</v>
      </c>
    </row>
    <row r="1044" spans="1:9" x14ac:dyDescent="0.35">
      <c r="A1044" t="s">
        <v>6263</v>
      </c>
      <c r="B1044" t="s">
        <v>171</v>
      </c>
      <c r="C1044" t="s">
        <v>5575</v>
      </c>
      <c r="D1044" t="s">
        <v>91</v>
      </c>
      <c r="E1044" t="s">
        <v>6739</v>
      </c>
      <c r="F1044" t="s">
        <v>6740</v>
      </c>
      <c r="G1044" t="s">
        <v>6268</v>
      </c>
      <c r="H1044" t="s">
        <v>6269</v>
      </c>
      <c r="I1044" t="s">
        <v>6270</v>
      </c>
    </row>
    <row r="1045" spans="1:9" x14ac:dyDescent="0.35">
      <c r="A1045" t="s">
        <v>6741</v>
      </c>
      <c r="B1045" t="s">
        <v>6742</v>
      </c>
      <c r="C1045" t="s">
        <v>6501</v>
      </c>
      <c r="D1045" t="s">
        <v>2446</v>
      </c>
      <c r="E1045" t="s">
        <v>6743</v>
      </c>
      <c r="F1045" t="s">
        <v>6744</v>
      </c>
      <c r="G1045" t="s">
        <v>6745</v>
      </c>
      <c r="H1045" t="s">
        <v>6746</v>
      </c>
      <c r="I1045" t="s">
        <v>6747</v>
      </c>
    </row>
    <row r="1046" spans="1:9" x14ac:dyDescent="0.35">
      <c r="A1046" t="s">
        <v>4766</v>
      </c>
      <c r="B1046" t="s">
        <v>5605</v>
      </c>
      <c r="C1046" t="s">
        <v>4767</v>
      </c>
      <c r="D1046" t="s">
        <v>91</v>
      </c>
      <c r="E1046" t="s">
        <v>6748</v>
      </c>
      <c r="F1046" t="s">
        <v>6749</v>
      </c>
      <c r="G1046" t="s">
        <v>4769</v>
      </c>
      <c r="H1046" t="s">
        <v>4770</v>
      </c>
      <c r="I1046" t="s">
        <v>4771</v>
      </c>
    </row>
    <row r="1047" spans="1:9" x14ac:dyDescent="0.35">
      <c r="A1047" t="s">
        <v>6750</v>
      </c>
      <c r="B1047" t="s">
        <v>6751</v>
      </c>
      <c r="C1047" t="s">
        <v>1171</v>
      </c>
      <c r="D1047" t="s">
        <v>6752</v>
      </c>
      <c r="E1047" t="s">
        <v>6753</v>
      </c>
      <c r="F1047" t="s">
        <v>6754</v>
      </c>
      <c r="G1047" t="s">
        <v>6755</v>
      </c>
      <c r="H1047" t="s">
        <v>6756</v>
      </c>
      <c r="I1047" t="s">
        <v>6757</v>
      </c>
    </row>
    <row r="1048" spans="1:9" x14ac:dyDescent="0.35">
      <c r="A1048" t="s">
        <v>6758</v>
      </c>
      <c r="B1048" t="s">
        <v>109</v>
      </c>
      <c r="C1048" t="s">
        <v>4832</v>
      </c>
      <c r="D1048" t="s">
        <v>98</v>
      </c>
      <c r="E1048" t="s">
        <v>6759</v>
      </c>
      <c r="F1048" t="s">
        <v>6760</v>
      </c>
      <c r="G1048" t="s">
        <v>6761</v>
      </c>
      <c r="H1048" t="s">
        <v>6762</v>
      </c>
    </row>
    <row r="1049" spans="1:9" x14ac:dyDescent="0.35">
      <c r="A1049" t="s">
        <v>6763</v>
      </c>
      <c r="B1049" t="s">
        <v>4825</v>
      </c>
      <c r="C1049" t="s">
        <v>6764</v>
      </c>
      <c r="D1049" t="s">
        <v>3730</v>
      </c>
      <c r="E1049" t="s">
        <v>6765</v>
      </c>
      <c r="F1049" t="s">
        <v>6766</v>
      </c>
      <c r="G1049" t="s">
        <v>6767</v>
      </c>
      <c r="H1049" t="s">
        <v>6768</v>
      </c>
      <c r="I1049" t="s">
        <v>6769</v>
      </c>
    </row>
    <row r="1050" spans="1:9" x14ac:dyDescent="0.35">
      <c r="A1050" t="s">
        <v>6454</v>
      </c>
      <c r="B1050" t="s">
        <v>82</v>
      </c>
      <c r="C1050" t="s">
        <v>6770</v>
      </c>
      <c r="D1050" t="s">
        <v>91</v>
      </c>
      <c r="E1050" t="s">
        <v>6771</v>
      </c>
      <c r="F1050" t="s">
        <v>6772</v>
      </c>
      <c r="G1050" t="s">
        <v>6458</v>
      </c>
      <c r="H1050" t="s">
        <v>6459</v>
      </c>
      <c r="I1050" t="s">
        <v>6460</v>
      </c>
    </row>
    <row r="1051" spans="1:9" x14ac:dyDescent="0.35">
      <c r="A1051" t="s">
        <v>6773</v>
      </c>
      <c r="B1051" t="s">
        <v>1669</v>
      </c>
      <c r="C1051" t="s">
        <v>6774</v>
      </c>
      <c r="D1051" t="s">
        <v>6775</v>
      </c>
      <c r="E1051" t="s">
        <v>6776</v>
      </c>
      <c r="F1051" t="s">
        <v>6777</v>
      </c>
      <c r="G1051" t="s">
        <v>6778</v>
      </c>
      <c r="H1051" t="s">
        <v>6779</v>
      </c>
      <c r="I1051" t="s">
        <v>6780</v>
      </c>
    </row>
    <row r="1052" spans="1:9" x14ac:dyDescent="0.35">
      <c r="A1052" t="s">
        <v>6781</v>
      </c>
      <c r="B1052" t="s">
        <v>317</v>
      </c>
      <c r="C1052" t="s">
        <v>6782</v>
      </c>
      <c r="D1052" t="s">
        <v>91</v>
      </c>
      <c r="E1052" t="s">
        <v>6783</v>
      </c>
      <c r="F1052" t="s">
        <v>6784</v>
      </c>
      <c r="G1052" t="s">
        <v>6785</v>
      </c>
      <c r="H1052" t="s">
        <v>6786</v>
      </c>
      <c r="I1052" t="s">
        <v>6787</v>
      </c>
    </row>
    <row r="1053" spans="1:9" x14ac:dyDescent="0.35">
      <c r="A1053" t="s">
        <v>3570</v>
      </c>
      <c r="B1053" t="s">
        <v>3253</v>
      </c>
      <c r="C1053" t="s">
        <v>6788</v>
      </c>
      <c r="D1053" t="s">
        <v>142</v>
      </c>
      <c r="E1053" t="s">
        <v>6789</v>
      </c>
      <c r="F1053" t="s">
        <v>6790</v>
      </c>
      <c r="G1053" t="s">
        <v>3574</v>
      </c>
      <c r="H1053" t="s">
        <v>3575</v>
      </c>
      <c r="I1053" t="s">
        <v>3576</v>
      </c>
    </row>
    <row r="1054" spans="1:9" x14ac:dyDescent="0.35">
      <c r="A1054" t="s">
        <v>6791</v>
      </c>
      <c r="B1054" t="s">
        <v>188</v>
      </c>
      <c r="C1054" t="s">
        <v>3591</v>
      </c>
      <c r="D1054" t="s">
        <v>6792</v>
      </c>
      <c r="E1054" t="s">
        <v>6793</v>
      </c>
      <c r="F1054" t="s">
        <v>6794</v>
      </c>
      <c r="G1054" t="s">
        <v>6795</v>
      </c>
      <c r="H1054" t="s">
        <v>6796</v>
      </c>
      <c r="I1054" t="s">
        <v>3716</v>
      </c>
    </row>
    <row r="1055" spans="1:9" x14ac:dyDescent="0.35">
      <c r="A1055" t="s">
        <v>6797</v>
      </c>
      <c r="B1055" t="s">
        <v>6798</v>
      </c>
      <c r="C1055" t="s">
        <v>5717</v>
      </c>
      <c r="D1055" t="s">
        <v>91</v>
      </c>
      <c r="E1055" t="s">
        <v>6799</v>
      </c>
      <c r="F1055" t="s">
        <v>6800</v>
      </c>
      <c r="G1055" t="s">
        <v>6801</v>
      </c>
      <c r="H1055" t="s">
        <v>6802</v>
      </c>
      <c r="I1055" t="s">
        <v>6803</v>
      </c>
    </row>
    <row r="1056" spans="1:9" x14ac:dyDescent="0.35">
      <c r="A1056" t="s">
        <v>6804</v>
      </c>
      <c r="B1056" t="s">
        <v>1103</v>
      </c>
      <c r="C1056" t="s">
        <v>6706</v>
      </c>
      <c r="D1056" t="s">
        <v>56</v>
      </c>
      <c r="F1056" t="s">
        <v>6805</v>
      </c>
      <c r="G1056" t="s">
        <v>6806</v>
      </c>
      <c r="H1056" t="s">
        <v>6807</v>
      </c>
      <c r="I1056" t="s">
        <v>6808</v>
      </c>
    </row>
    <row r="1057" spans="1:9" x14ac:dyDescent="0.35">
      <c r="A1057" t="s">
        <v>2505</v>
      </c>
      <c r="B1057" t="s">
        <v>1066</v>
      </c>
      <c r="C1057" t="s">
        <v>2507</v>
      </c>
      <c r="D1057" t="s">
        <v>294</v>
      </c>
      <c r="E1057" t="s">
        <v>6809</v>
      </c>
      <c r="F1057" t="s">
        <v>6810</v>
      </c>
      <c r="G1057" t="s">
        <v>2510</v>
      </c>
      <c r="H1057" t="s">
        <v>2511</v>
      </c>
      <c r="I1057" t="s">
        <v>2512</v>
      </c>
    </row>
    <row r="1058" spans="1:9" x14ac:dyDescent="0.35">
      <c r="A1058" t="s">
        <v>6811</v>
      </c>
      <c r="B1058" t="s">
        <v>1259</v>
      </c>
      <c r="C1058" t="s">
        <v>62</v>
      </c>
      <c r="D1058" t="s">
        <v>1105</v>
      </c>
      <c r="E1058" t="s">
        <v>6812</v>
      </c>
      <c r="F1058" t="s">
        <v>6813</v>
      </c>
      <c r="G1058" t="s">
        <v>6814</v>
      </c>
      <c r="H1058" t="s">
        <v>6815</v>
      </c>
      <c r="I1058" t="s">
        <v>6816</v>
      </c>
    </row>
    <row r="1059" spans="1:9" x14ac:dyDescent="0.35">
      <c r="A1059" t="s">
        <v>6817</v>
      </c>
      <c r="B1059" t="s">
        <v>127</v>
      </c>
      <c r="C1059" t="s">
        <v>6818</v>
      </c>
      <c r="D1059" t="s">
        <v>707</v>
      </c>
      <c r="E1059" t="s">
        <v>6819</v>
      </c>
      <c r="F1059" t="s">
        <v>6820</v>
      </c>
      <c r="G1059" t="s">
        <v>6821</v>
      </c>
      <c r="H1059" t="s">
        <v>6822</v>
      </c>
      <c r="I1059" t="s">
        <v>6823</v>
      </c>
    </row>
    <row r="1060" spans="1:9" x14ac:dyDescent="0.35">
      <c r="A1060" t="s">
        <v>2436</v>
      </c>
      <c r="B1060" t="s">
        <v>127</v>
      </c>
      <c r="C1060" t="s">
        <v>5284</v>
      </c>
      <c r="D1060" t="s">
        <v>56</v>
      </c>
      <c r="E1060" t="s">
        <v>6824</v>
      </c>
      <c r="F1060" t="s">
        <v>6825</v>
      </c>
      <c r="G1060" t="s">
        <v>2441</v>
      </c>
      <c r="H1060" t="s">
        <v>2442</v>
      </c>
      <c r="I1060" t="s">
        <v>2443</v>
      </c>
    </row>
    <row r="1061" spans="1:9" x14ac:dyDescent="0.35">
      <c r="A1061" t="s">
        <v>6826</v>
      </c>
      <c r="B1061" t="s">
        <v>6827</v>
      </c>
      <c r="C1061" t="s">
        <v>6828</v>
      </c>
      <c r="D1061" t="s">
        <v>77</v>
      </c>
      <c r="E1061" t="s">
        <v>6829</v>
      </c>
      <c r="F1061" t="s">
        <v>6830</v>
      </c>
      <c r="G1061" t="s">
        <v>6831</v>
      </c>
      <c r="H1061" t="s">
        <v>6832</v>
      </c>
      <c r="I1061" t="s">
        <v>6833</v>
      </c>
    </row>
    <row r="1062" spans="1:9" x14ac:dyDescent="0.35">
      <c r="A1062" t="s">
        <v>6834</v>
      </c>
      <c r="B1062" t="s">
        <v>257</v>
      </c>
      <c r="C1062" t="s">
        <v>5421</v>
      </c>
      <c r="D1062" t="s">
        <v>56</v>
      </c>
      <c r="E1062" t="s">
        <v>6835</v>
      </c>
      <c r="F1062" t="s">
        <v>6836</v>
      </c>
      <c r="G1062" t="s">
        <v>6837</v>
      </c>
      <c r="H1062" t="s">
        <v>6838</v>
      </c>
      <c r="I1062" t="s">
        <v>6839</v>
      </c>
    </row>
    <row r="1063" spans="1:9" x14ac:dyDescent="0.35">
      <c r="A1063" t="s">
        <v>2608</v>
      </c>
      <c r="B1063" t="s">
        <v>2406</v>
      </c>
      <c r="C1063" t="s">
        <v>6840</v>
      </c>
      <c r="D1063" t="s">
        <v>91</v>
      </c>
      <c r="E1063" t="s">
        <v>6841</v>
      </c>
      <c r="F1063" t="s">
        <v>6842</v>
      </c>
      <c r="G1063" t="s">
        <v>2614</v>
      </c>
      <c r="H1063" t="s">
        <v>2615</v>
      </c>
      <c r="I1063" t="s">
        <v>2616</v>
      </c>
    </row>
    <row r="1064" spans="1:9" x14ac:dyDescent="0.35">
      <c r="A1064" t="s">
        <v>1282</v>
      </c>
      <c r="B1064" t="s">
        <v>6843</v>
      </c>
      <c r="C1064" t="s">
        <v>2454</v>
      </c>
      <c r="D1064" t="s">
        <v>91</v>
      </c>
      <c r="F1064" t="s">
        <v>6844</v>
      </c>
      <c r="G1064" t="s">
        <v>1286</v>
      </c>
      <c r="H1064" t="s">
        <v>1287</v>
      </c>
      <c r="I1064" t="s">
        <v>1288</v>
      </c>
    </row>
    <row r="1065" spans="1:9" x14ac:dyDescent="0.35">
      <c r="A1065" t="s">
        <v>5594</v>
      </c>
      <c r="B1065" t="s">
        <v>171</v>
      </c>
      <c r="C1065" t="s">
        <v>6845</v>
      </c>
      <c r="D1065" t="s">
        <v>91</v>
      </c>
      <c r="E1065" t="s">
        <v>6846</v>
      </c>
      <c r="F1065" t="s">
        <v>6847</v>
      </c>
      <c r="G1065" t="s">
        <v>5598</v>
      </c>
      <c r="H1065" t="s">
        <v>5599</v>
      </c>
      <c r="I1065" t="s">
        <v>5600</v>
      </c>
    </row>
    <row r="1066" spans="1:9" x14ac:dyDescent="0.35">
      <c r="A1066" t="s">
        <v>6848</v>
      </c>
      <c r="B1066" t="s">
        <v>5826</v>
      </c>
      <c r="C1066" t="s">
        <v>6849</v>
      </c>
      <c r="D1066" t="s">
        <v>91</v>
      </c>
      <c r="F1066" t="s">
        <v>6850</v>
      </c>
      <c r="G1066" t="s">
        <v>6851</v>
      </c>
      <c r="H1066" t="s">
        <v>6852</v>
      </c>
      <c r="I1066" t="s">
        <v>6853</v>
      </c>
    </row>
    <row r="1067" spans="1:9" x14ac:dyDescent="0.35">
      <c r="A1067" t="s">
        <v>4130</v>
      </c>
      <c r="B1067" t="s">
        <v>154</v>
      </c>
      <c r="C1067" t="s">
        <v>6854</v>
      </c>
      <c r="D1067" t="s">
        <v>6855</v>
      </c>
      <c r="E1067" t="s">
        <v>6856</v>
      </c>
      <c r="F1067" t="s">
        <v>6857</v>
      </c>
      <c r="G1067" t="s">
        <v>4134</v>
      </c>
      <c r="H1067" t="s">
        <v>4135</v>
      </c>
      <c r="I1067" t="s">
        <v>4136</v>
      </c>
    </row>
    <row r="1068" spans="1:9" x14ac:dyDescent="0.35">
      <c r="A1068" t="s">
        <v>6858</v>
      </c>
      <c r="B1068" t="s">
        <v>317</v>
      </c>
      <c r="C1068" t="s">
        <v>6374</v>
      </c>
      <c r="D1068" t="s">
        <v>91</v>
      </c>
      <c r="E1068" t="s">
        <v>6859</v>
      </c>
      <c r="F1068" t="s">
        <v>6860</v>
      </c>
      <c r="G1068" t="s">
        <v>6861</v>
      </c>
      <c r="H1068" t="s">
        <v>6862</v>
      </c>
      <c r="I1068" t="s">
        <v>6863</v>
      </c>
    </row>
    <row r="1069" spans="1:9" x14ac:dyDescent="0.35">
      <c r="A1069" t="s">
        <v>6864</v>
      </c>
      <c r="B1069" t="s">
        <v>1103</v>
      </c>
      <c r="C1069" t="s">
        <v>1813</v>
      </c>
      <c r="D1069" t="s">
        <v>56</v>
      </c>
      <c r="E1069" t="s">
        <v>6865</v>
      </c>
      <c r="F1069" t="s">
        <v>6866</v>
      </c>
      <c r="G1069" t="s">
        <v>6867</v>
      </c>
      <c r="H1069" t="s">
        <v>6868</v>
      </c>
      <c r="I1069" t="s">
        <v>418</v>
      </c>
    </row>
    <row r="1070" spans="1:9" x14ac:dyDescent="0.35">
      <c r="A1070" t="s">
        <v>6869</v>
      </c>
      <c r="B1070" t="s">
        <v>1704</v>
      </c>
      <c r="C1070" t="s">
        <v>890</v>
      </c>
      <c r="D1070" t="s">
        <v>91</v>
      </c>
      <c r="F1070" t="s">
        <v>6870</v>
      </c>
      <c r="G1070" t="s">
        <v>6871</v>
      </c>
      <c r="H1070" t="s">
        <v>6872</v>
      </c>
      <c r="I1070" t="s">
        <v>6873</v>
      </c>
    </row>
    <row r="1071" spans="1:9" x14ac:dyDescent="0.35">
      <c r="A1071" t="s">
        <v>1585</v>
      </c>
      <c r="B1071" t="s">
        <v>153</v>
      </c>
      <c r="C1071" t="s">
        <v>4597</v>
      </c>
      <c r="D1071" t="s">
        <v>91</v>
      </c>
      <c r="E1071" t="s">
        <v>6874</v>
      </c>
      <c r="F1071" t="s">
        <v>6875</v>
      </c>
      <c r="G1071" t="s">
        <v>1589</v>
      </c>
      <c r="H1071" t="s">
        <v>1590</v>
      </c>
      <c r="I1071" t="s">
        <v>1591</v>
      </c>
    </row>
    <row r="1072" spans="1:9" x14ac:dyDescent="0.35">
      <c r="A1072" t="s">
        <v>5604</v>
      </c>
      <c r="B1072" t="s">
        <v>2132</v>
      </c>
      <c r="C1072" t="s">
        <v>6876</v>
      </c>
      <c r="D1072" t="s">
        <v>6877</v>
      </c>
      <c r="E1072" t="s">
        <v>6878</v>
      </c>
      <c r="F1072" t="s">
        <v>6879</v>
      </c>
      <c r="G1072" t="s">
        <v>5609</v>
      </c>
      <c r="H1072" t="s">
        <v>5610</v>
      </c>
      <c r="I1072" t="s">
        <v>5611</v>
      </c>
    </row>
    <row r="1073" spans="1:9" x14ac:dyDescent="0.35">
      <c r="A1073" t="s">
        <v>1380</v>
      </c>
      <c r="B1073" t="s">
        <v>1143</v>
      </c>
      <c r="C1073" t="s">
        <v>6880</v>
      </c>
      <c r="D1073" t="s">
        <v>56</v>
      </c>
      <c r="E1073" t="s">
        <v>6881</v>
      </c>
      <c r="F1073" t="s">
        <v>6882</v>
      </c>
      <c r="G1073" t="s">
        <v>1384</v>
      </c>
      <c r="H1073" t="s">
        <v>1385</v>
      </c>
      <c r="I1073" t="s">
        <v>367</v>
      </c>
    </row>
    <row r="1074" spans="1:9" x14ac:dyDescent="0.35">
      <c r="A1074" t="s">
        <v>6883</v>
      </c>
      <c r="B1074" t="s">
        <v>1177</v>
      </c>
      <c r="C1074" t="s">
        <v>6884</v>
      </c>
      <c r="D1074" t="s">
        <v>6885</v>
      </c>
      <c r="E1074" t="s">
        <v>6886</v>
      </c>
      <c r="F1074" t="s">
        <v>6887</v>
      </c>
      <c r="G1074" t="s">
        <v>6888</v>
      </c>
      <c r="H1074" t="s">
        <v>6889</v>
      </c>
      <c r="I1074" t="s">
        <v>6890</v>
      </c>
    </row>
    <row r="1075" spans="1:9" x14ac:dyDescent="0.35">
      <c r="A1075" t="s">
        <v>3280</v>
      </c>
      <c r="B1075" t="s">
        <v>6891</v>
      </c>
      <c r="C1075" t="s">
        <v>4713</v>
      </c>
      <c r="D1075" t="s">
        <v>70</v>
      </c>
      <c r="F1075" t="s">
        <v>6892</v>
      </c>
      <c r="G1075" t="s">
        <v>3286</v>
      </c>
      <c r="H1075" t="s">
        <v>3287</v>
      </c>
      <c r="I1075" t="s">
        <v>398</v>
      </c>
    </row>
    <row r="1076" spans="1:9" x14ac:dyDescent="0.35">
      <c r="A1076" t="s">
        <v>6893</v>
      </c>
      <c r="B1076" t="s">
        <v>2698</v>
      </c>
      <c r="C1076" t="s">
        <v>6894</v>
      </c>
      <c r="D1076" t="s">
        <v>6895</v>
      </c>
      <c r="E1076" t="s">
        <v>6896</v>
      </c>
      <c r="F1076" t="s">
        <v>6897</v>
      </c>
      <c r="G1076" t="s">
        <v>6898</v>
      </c>
      <c r="H1076" t="s">
        <v>6899</v>
      </c>
      <c r="I1076" t="s">
        <v>6900</v>
      </c>
    </row>
    <row r="1077" spans="1:9" x14ac:dyDescent="0.35">
      <c r="A1077" t="s">
        <v>6858</v>
      </c>
      <c r="B1077" t="s">
        <v>329</v>
      </c>
      <c r="C1077" t="s">
        <v>6901</v>
      </c>
      <c r="D1077" t="s">
        <v>6902</v>
      </c>
      <c r="G1077" t="s">
        <v>6861</v>
      </c>
      <c r="H1077" t="s">
        <v>6862</v>
      </c>
      <c r="I1077" t="s">
        <v>6863</v>
      </c>
    </row>
    <row r="1078" spans="1:9" x14ac:dyDescent="0.35">
      <c r="A1078" t="s">
        <v>4656</v>
      </c>
      <c r="B1078" t="s">
        <v>731</v>
      </c>
      <c r="C1078" t="s">
        <v>1185</v>
      </c>
      <c r="D1078" t="s">
        <v>6903</v>
      </c>
      <c r="E1078" t="s">
        <v>6904</v>
      </c>
      <c r="F1078" t="s">
        <v>6905</v>
      </c>
      <c r="G1078" t="s">
        <v>4660</v>
      </c>
      <c r="H1078" t="s">
        <v>4661</v>
      </c>
      <c r="I1078" t="s">
        <v>4662</v>
      </c>
    </row>
    <row r="1079" spans="1:9" x14ac:dyDescent="0.35">
      <c r="A1079" t="s">
        <v>6906</v>
      </c>
      <c r="B1079" t="s">
        <v>1259</v>
      </c>
      <c r="C1079" t="s">
        <v>6907</v>
      </c>
      <c r="D1079" t="s">
        <v>1952</v>
      </c>
      <c r="E1079" t="s">
        <v>6908</v>
      </c>
      <c r="F1079" t="s">
        <v>6909</v>
      </c>
      <c r="G1079" t="s">
        <v>6910</v>
      </c>
      <c r="H1079" t="s">
        <v>6911</v>
      </c>
      <c r="I1079" t="s">
        <v>6912</v>
      </c>
    </row>
    <row r="1080" spans="1:9" x14ac:dyDescent="0.35">
      <c r="A1080" t="s">
        <v>6913</v>
      </c>
      <c r="B1080" t="s">
        <v>2051</v>
      </c>
      <c r="C1080" t="s">
        <v>3511</v>
      </c>
      <c r="D1080" t="s">
        <v>56</v>
      </c>
      <c r="E1080" t="s">
        <v>6914</v>
      </c>
      <c r="F1080" t="s">
        <v>6915</v>
      </c>
      <c r="G1080" t="s">
        <v>6916</v>
      </c>
      <c r="H1080" t="s">
        <v>6917</v>
      </c>
      <c r="I1080" t="s">
        <v>6918</v>
      </c>
    </row>
    <row r="1081" spans="1:9" x14ac:dyDescent="0.35">
      <c r="A1081" t="s">
        <v>6919</v>
      </c>
      <c r="B1081" t="s">
        <v>3281</v>
      </c>
      <c r="C1081" t="s">
        <v>6920</v>
      </c>
      <c r="D1081" t="s">
        <v>4429</v>
      </c>
      <c r="E1081" t="s">
        <v>6921</v>
      </c>
      <c r="F1081" t="s">
        <v>6922</v>
      </c>
      <c r="G1081" t="s">
        <v>6923</v>
      </c>
      <c r="H1081" t="s">
        <v>6924</v>
      </c>
      <c r="I1081" t="s">
        <v>6925</v>
      </c>
    </row>
    <row r="1082" spans="1:9" x14ac:dyDescent="0.35">
      <c r="A1082" t="s">
        <v>433</v>
      </c>
      <c r="B1082" t="s">
        <v>6926</v>
      </c>
      <c r="C1082" t="s">
        <v>6927</v>
      </c>
      <c r="D1082" t="s">
        <v>91</v>
      </c>
      <c r="E1082" t="s">
        <v>6928</v>
      </c>
      <c r="F1082" t="s">
        <v>6929</v>
      </c>
      <c r="G1082" t="s">
        <v>309</v>
      </c>
      <c r="H1082" t="s">
        <v>310</v>
      </c>
      <c r="I1082" t="s">
        <v>434</v>
      </c>
    </row>
    <row r="1083" spans="1:9" x14ac:dyDescent="0.35">
      <c r="A1083" t="s">
        <v>6930</v>
      </c>
      <c r="B1083" t="s">
        <v>312</v>
      </c>
      <c r="C1083" t="s">
        <v>4867</v>
      </c>
      <c r="D1083" t="s">
        <v>1033</v>
      </c>
      <c r="E1083" t="s">
        <v>6931</v>
      </c>
      <c r="F1083" t="s">
        <v>6932</v>
      </c>
      <c r="G1083" t="s">
        <v>6933</v>
      </c>
      <c r="H1083" t="s">
        <v>6934</v>
      </c>
      <c r="I1083" t="s">
        <v>6935</v>
      </c>
    </row>
    <row r="1084" spans="1:9" x14ac:dyDescent="0.35">
      <c r="A1084" t="s">
        <v>6936</v>
      </c>
      <c r="B1084" t="s">
        <v>1669</v>
      </c>
      <c r="C1084" t="s">
        <v>6937</v>
      </c>
      <c r="D1084" t="s">
        <v>56</v>
      </c>
      <c r="F1084" t="s">
        <v>6938</v>
      </c>
      <c r="G1084" t="s">
        <v>6939</v>
      </c>
      <c r="H1084" t="s">
        <v>6940</v>
      </c>
      <c r="I1084" t="s">
        <v>6941</v>
      </c>
    </row>
    <row r="1085" spans="1:9" x14ac:dyDescent="0.35">
      <c r="A1085" t="s">
        <v>5642</v>
      </c>
      <c r="B1085" t="s">
        <v>6942</v>
      </c>
      <c r="C1085" t="s">
        <v>5644</v>
      </c>
      <c r="D1085" t="s">
        <v>91</v>
      </c>
      <c r="E1085" t="s">
        <v>6943</v>
      </c>
      <c r="F1085" t="s">
        <v>6944</v>
      </c>
      <c r="G1085" t="s">
        <v>5647</v>
      </c>
      <c r="H1085" t="s">
        <v>5648</v>
      </c>
      <c r="I1085" t="s">
        <v>5649</v>
      </c>
    </row>
    <row r="1086" spans="1:9" x14ac:dyDescent="0.35">
      <c r="A1086" t="s">
        <v>6945</v>
      </c>
      <c r="B1086" t="s">
        <v>1980</v>
      </c>
      <c r="C1086" t="s">
        <v>3275</v>
      </c>
      <c r="D1086" t="s">
        <v>91</v>
      </c>
      <c r="F1086" t="s">
        <v>6946</v>
      </c>
      <c r="G1086" t="s">
        <v>6947</v>
      </c>
      <c r="H1086" t="s">
        <v>6948</v>
      </c>
      <c r="I1086" t="s">
        <v>6949</v>
      </c>
    </row>
    <row r="1087" spans="1:9" x14ac:dyDescent="0.35">
      <c r="A1087" t="s">
        <v>6950</v>
      </c>
      <c r="B1087" t="s">
        <v>5826</v>
      </c>
      <c r="C1087" t="s">
        <v>6951</v>
      </c>
      <c r="D1087" t="s">
        <v>344</v>
      </c>
      <c r="F1087" t="s">
        <v>6952</v>
      </c>
      <c r="G1087" t="s">
        <v>6953</v>
      </c>
      <c r="H1087" t="s">
        <v>6954</v>
      </c>
      <c r="I1087" t="s">
        <v>6955</v>
      </c>
    </row>
    <row r="1088" spans="1:9" x14ac:dyDescent="0.35">
      <c r="A1088" t="s">
        <v>1718</v>
      </c>
      <c r="B1088" t="s">
        <v>1103</v>
      </c>
      <c r="C1088" t="s">
        <v>208</v>
      </c>
      <c r="D1088" t="s">
        <v>91</v>
      </c>
      <c r="F1088" t="s">
        <v>6956</v>
      </c>
      <c r="G1088" t="s">
        <v>1724</v>
      </c>
      <c r="H1088" t="s">
        <v>1725</v>
      </c>
      <c r="I1088" t="s">
        <v>1726</v>
      </c>
    </row>
    <row r="1089" spans="1:9" x14ac:dyDescent="0.35">
      <c r="A1089" t="s">
        <v>6957</v>
      </c>
      <c r="B1089" t="s">
        <v>6958</v>
      </c>
      <c r="C1089" t="s">
        <v>6959</v>
      </c>
      <c r="D1089" t="s">
        <v>2514</v>
      </c>
      <c r="E1089" t="s">
        <v>6960</v>
      </c>
      <c r="F1089" t="s">
        <v>6961</v>
      </c>
      <c r="G1089" t="s">
        <v>6962</v>
      </c>
      <c r="H1089" t="s">
        <v>6963</v>
      </c>
      <c r="I1089" t="s">
        <v>418</v>
      </c>
    </row>
    <row r="1090" spans="1:9" x14ac:dyDescent="0.35">
      <c r="A1090" t="s">
        <v>6964</v>
      </c>
      <c r="B1090" t="s">
        <v>6965</v>
      </c>
      <c r="C1090" t="s">
        <v>6966</v>
      </c>
      <c r="D1090" t="s">
        <v>6967</v>
      </c>
      <c r="E1090" t="s">
        <v>6968</v>
      </c>
      <c r="F1090" t="s">
        <v>6969</v>
      </c>
      <c r="G1090" t="s">
        <v>6970</v>
      </c>
      <c r="H1090" t="s">
        <v>6971</v>
      </c>
      <c r="I1090" t="s">
        <v>362</v>
      </c>
    </row>
    <row r="1091" spans="1:9" x14ac:dyDescent="0.35">
      <c r="A1091" t="s">
        <v>6972</v>
      </c>
      <c r="B1091" t="s">
        <v>6973</v>
      </c>
      <c r="C1091" t="s">
        <v>6974</v>
      </c>
      <c r="D1091" t="s">
        <v>56</v>
      </c>
      <c r="E1091" t="s">
        <v>6975</v>
      </c>
      <c r="F1091" t="s">
        <v>6976</v>
      </c>
      <c r="G1091" t="s">
        <v>6977</v>
      </c>
      <c r="H1091" t="s">
        <v>6978</v>
      </c>
      <c r="I1091" t="s">
        <v>6979</v>
      </c>
    </row>
    <row r="1092" spans="1:9" x14ac:dyDescent="0.35">
      <c r="A1092" t="s">
        <v>4663</v>
      </c>
      <c r="B1092" t="s">
        <v>6980</v>
      </c>
      <c r="C1092" t="s">
        <v>6981</v>
      </c>
      <c r="D1092" t="s">
        <v>236</v>
      </c>
      <c r="E1092" t="s">
        <v>6982</v>
      </c>
      <c r="F1092" t="s">
        <v>6983</v>
      </c>
      <c r="G1092" t="s">
        <v>4666</v>
      </c>
      <c r="H1092" t="s">
        <v>4667</v>
      </c>
      <c r="I1092" t="s">
        <v>4668</v>
      </c>
    </row>
    <row r="1093" spans="1:9" x14ac:dyDescent="0.35">
      <c r="A1093" t="s">
        <v>6984</v>
      </c>
      <c r="B1093" t="s">
        <v>6985</v>
      </c>
      <c r="C1093" t="s">
        <v>6986</v>
      </c>
      <c r="D1093" t="s">
        <v>6987</v>
      </c>
      <c r="F1093" t="s">
        <v>6988</v>
      </c>
      <c r="G1093" t="s">
        <v>6989</v>
      </c>
      <c r="H1093" t="s">
        <v>6990</v>
      </c>
      <c r="I1093" t="s">
        <v>6991</v>
      </c>
    </row>
    <row r="1094" spans="1:9" x14ac:dyDescent="0.35">
      <c r="A1094" t="s">
        <v>6992</v>
      </c>
      <c r="B1094" t="s">
        <v>194</v>
      </c>
      <c r="C1094" t="s">
        <v>6993</v>
      </c>
      <c r="D1094" t="s">
        <v>56</v>
      </c>
      <c r="F1094" t="s">
        <v>6994</v>
      </c>
      <c r="G1094" t="s">
        <v>6995</v>
      </c>
      <c r="H1094" t="s">
        <v>6996</v>
      </c>
      <c r="I1094" t="s">
        <v>2601</v>
      </c>
    </row>
    <row r="1095" spans="1:9" x14ac:dyDescent="0.35">
      <c r="A1095" t="s">
        <v>6997</v>
      </c>
      <c r="B1095" t="s">
        <v>6998</v>
      </c>
      <c r="C1095" t="s">
        <v>6999</v>
      </c>
      <c r="D1095" t="s">
        <v>91</v>
      </c>
      <c r="F1095" t="s">
        <v>7000</v>
      </c>
      <c r="G1095" t="s">
        <v>7001</v>
      </c>
      <c r="H1095" t="s">
        <v>7002</v>
      </c>
      <c r="I1095" t="s">
        <v>418</v>
      </c>
    </row>
    <row r="1096" spans="1:9" x14ac:dyDescent="0.35">
      <c r="A1096" t="s">
        <v>6528</v>
      </c>
      <c r="B1096" t="s">
        <v>1943</v>
      </c>
      <c r="C1096" t="s">
        <v>7003</v>
      </c>
      <c r="D1096" t="s">
        <v>6062</v>
      </c>
      <c r="E1096" t="s">
        <v>7004</v>
      </c>
      <c r="F1096" t="s">
        <v>7005</v>
      </c>
      <c r="G1096" t="s">
        <v>6531</v>
      </c>
      <c r="H1096" t="s">
        <v>6532</v>
      </c>
      <c r="I1096" t="s">
        <v>6533</v>
      </c>
    </row>
    <row r="1097" spans="1:9" x14ac:dyDescent="0.35">
      <c r="A1097" t="s">
        <v>7006</v>
      </c>
      <c r="B1097" t="s">
        <v>171</v>
      </c>
      <c r="C1097" t="s">
        <v>7007</v>
      </c>
      <c r="D1097" t="s">
        <v>56</v>
      </c>
      <c r="E1097" t="s">
        <v>7008</v>
      </c>
      <c r="F1097" t="s">
        <v>7009</v>
      </c>
      <c r="G1097" t="s">
        <v>7010</v>
      </c>
      <c r="H1097" t="s">
        <v>7011</v>
      </c>
      <c r="I1097" t="s">
        <v>7012</v>
      </c>
    </row>
    <row r="1098" spans="1:9" x14ac:dyDescent="0.35">
      <c r="A1098" t="s">
        <v>7013</v>
      </c>
      <c r="B1098" t="s">
        <v>7014</v>
      </c>
      <c r="C1098" t="s">
        <v>7015</v>
      </c>
      <c r="D1098" t="s">
        <v>4091</v>
      </c>
      <c r="E1098" t="s">
        <v>7016</v>
      </c>
      <c r="F1098" t="s">
        <v>7017</v>
      </c>
      <c r="G1098" t="s">
        <v>7018</v>
      </c>
      <c r="H1098" t="s">
        <v>7019</v>
      </c>
      <c r="I1098" t="s">
        <v>2345</v>
      </c>
    </row>
    <row r="1099" spans="1:9" x14ac:dyDescent="0.35">
      <c r="A1099" t="s">
        <v>7020</v>
      </c>
      <c r="B1099" t="s">
        <v>7021</v>
      </c>
      <c r="C1099" t="s">
        <v>7022</v>
      </c>
      <c r="D1099" t="s">
        <v>91</v>
      </c>
      <c r="E1099" t="s">
        <v>7023</v>
      </c>
      <c r="F1099" t="s">
        <v>7024</v>
      </c>
      <c r="G1099" t="s">
        <v>7025</v>
      </c>
      <c r="H1099" t="s">
        <v>7026</v>
      </c>
      <c r="I1099" t="s">
        <v>7027</v>
      </c>
    </row>
    <row r="1100" spans="1:9" x14ac:dyDescent="0.35">
      <c r="A1100" t="s">
        <v>7028</v>
      </c>
      <c r="B1100" t="s">
        <v>171</v>
      </c>
      <c r="C1100" t="s">
        <v>7029</v>
      </c>
      <c r="D1100" t="s">
        <v>7030</v>
      </c>
      <c r="E1100" t="s">
        <v>7031</v>
      </c>
      <c r="F1100" t="s">
        <v>7032</v>
      </c>
      <c r="G1100" t="s">
        <v>7033</v>
      </c>
      <c r="H1100" t="s">
        <v>7034</v>
      </c>
      <c r="I1100" t="s">
        <v>7035</v>
      </c>
    </row>
    <row r="1101" spans="1:9" x14ac:dyDescent="0.35">
      <c r="A1101" t="s">
        <v>1039</v>
      </c>
      <c r="B1101" t="s">
        <v>7036</v>
      </c>
      <c r="C1101" t="s">
        <v>3146</v>
      </c>
      <c r="D1101" t="s">
        <v>236</v>
      </c>
      <c r="F1101" t="s">
        <v>7037</v>
      </c>
      <c r="G1101" t="s">
        <v>1044</v>
      </c>
      <c r="H1101" t="s">
        <v>1045</v>
      </c>
      <c r="I1101" t="s">
        <v>1046</v>
      </c>
    </row>
    <row r="1102" spans="1:9" x14ac:dyDescent="0.35">
      <c r="A1102" t="s">
        <v>7028</v>
      </c>
      <c r="B1102" t="s">
        <v>785</v>
      </c>
      <c r="C1102" t="s">
        <v>7038</v>
      </c>
      <c r="D1102" t="s">
        <v>91</v>
      </c>
      <c r="E1102" t="s">
        <v>7039</v>
      </c>
      <c r="F1102" t="s">
        <v>7040</v>
      </c>
      <c r="G1102" t="s">
        <v>7033</v>
      </c>
      <c r="H1102" t="s">
        <v>7034</v>
      </c>
      <c r="I1102" t="s">
        <v>7035</v>
      </c>
    </row>
    <row r="1103" spans="1:9" x14ac:dyDescent="0.35">
      <c r="A1103" t="s">
        <v>7041</v>
      </c>
      <c r="B1103" t="s">
        <v>2670</v>
      </c>
      <c r="C1103" t="s">
        <v>7042</v>
      </c>
      <c r="D1103" t="s">
        <v>56</v>
      </c>
      <c r="F1103" t="s">
        <v>7043</v>
      </c>
      <c r="G1103" t="s">
        <v>7044</v>
      </c>
      <c r="H1103" t="s">
        <v>7045</v>
      </c>
      <c r="I1103" t="s">
        <v>7046</v>
      </c>
    </row>
    <row r="1104" spans="1:9" x14ac:dyDescent="0.35">
      <c r="A1104" t="s">
        <v>6717</v>
      </c>
      <c r="B1104" t="s">
        <v>1057</v>
      </c>
      <c r="C1104" t="s">
        <v>6223</v>
      </c>
      <c r="D1104" t="s">
        <v>7047</v>
      </c>
      <c r="F1104" t="s">
        <v>7048</v>
      </c>
      <c r="G1104" t="s">
        <v>6721</v>
      </c>
      <c r="H1104" t="s">
        <v>6722</v>
      </c>
      <c r="I1104" t="s">
        <v>6723</v>
      </c>
    </row>
    <row r="1105" spans="1:9" x14ac:dyDescent="0.35">
      <c r="A1105" t="s">
        <v>1472</v>
      </c>
      <c r="B1105" t="s">
        <v>1057</v>
      </c>
      <c r="C1105" t="s">
        <v>7049</v>
      </c>
      <c r="D1105" t="s">
        <v>91</v>
      </c>
      <c r="E1105" t="s">
        <v>7050</v>
      </c>
      <c r="F1105" t="s">
        <v>7051</v>
      </c>
      <c r="G1105" t="s">
        <v>1478</v>
      </c>
      <c r="H1105" t="s">
        <v>1479</v>
      </c>
      <c r="I1105" t="s">
        <v>1480</v>
      </c>
    </row>
    <row r="1106" spans="1:9" x14ac:dyDescent="0.35">
      <c r="A1106" t="s">
        <v>2585</v>
      </c>
      <c r="B1106" t="s">
        <v>714</v>
      </c>
      <c r="C1106" t="s">
        <v>948</v>
      </c>
      <c r="D1106" t="s">
        <v>236</v>
      </c>
      <c r="E1106" t="s">
        <v>7052</v>
      </c>
      <c r="F1106" t="s">
        <v>7053</v>
      </c>
      <c r="G1106" t="s">
        <v>2589</v>
      </c>
      <c r="H1106" t="s">
        <v>2590</v>
      </c>
      <c r="I1106" t="s">
        <v>2591</v>
      </c>
    </row>
    <row r="1107" spans="1:9" x14ac:dyDescent="0.35">
      <c r="A1107" t="s">
        <v>7054</v>
      </c>
      <c r="B1107" t="s">
        <v>7055</v>
      </c>
      <c r="C1107" t="s">
        <v>7056</v>
      </c>
      <c r="D1107" t="s">
        <v>236</v>
      </c>
      <c r="E1107" t="s">
        <v>7057</v>
      </c>
      <c r="F1107" t="s">
        <v>7058</v>
      </c>
      <c r="G1107" t="s">
        <v>7059</v>
      </c>
      <c r="H1107" t="s">
        <v>7060</v>
      </c>
      <c r="I1107" t="s">
        <v>418</v>
      </c>
    </row>
    <row r="1108" spans="1:9" x14ac:dyDescent="0.35">
      <c r="A1108" t="s">
        <v>1942</v>
      </c>
      <c r="B1108" t="s">
        <v>292</v>
      </c>
      <c r="C1108" t="s">
        <v>1944</v>
      </c>
      <c r="D1108" t="s">
        <v>1945</v>
      </c>
      <c r="F1108" t="s">
        <v>7061</v>
      </c>
      <c r="G1108" t="s">
        <v>1947</v>
      </c>
      <c r="H1108" t="s">
        <v>1948</v>
      </c>
      <c r="I1108" t="s">
        <v>1949</v>
      </c>
    </row>
    <row r="1109" spans="1:9" x14ac:dyDescent="0.35">
      <c r="A1109" t="s">
        <v>7062</v>
      </c>
      <c r="B1109" t="s">
        <v>1259</v>
      </c>
      <c r="C1109" t="s">
        <v>7063</v>
      </c>
      <c r="D1109" t="s">
        <v>70</v>
      </c>
      <c r="E1109" t="s">
        <v>7064</v>
      </c>
      <c r="F1109" t="s">
        <v>7065</v>
      </c>
      <c r="G1109" t="s">
        <v>7066</v>
      </c>
      <c r="H1109" t="s">
        <v>7067</v>
      </c>
      <c r="I1109" t="s">
        <v>7068</v>
      </c>
    </row>
    <row r="1110" spans="1:9" x14ac:dyDescent="0.35">
      <c r="A1110" t="s">
        <v>7069</v>
      </c>
      <c r="B1110" t="s">
        <v>121</v>
      </c>
      <c r="C1110" t="s">
        <v>4184</v>
      </c>
      <c r="D1110" t="s">
        <v>56</v>
      </c>
      <c r="E1110" t="s">
        <v>7070</v>
      </c>
      <c r="F1110" t="s">
        <v>7071</v>
      </c>
      <c r="G1110" t="s">
        <v>7072</v>
      </c>
      <c r="H1110" t="s">
        <v>7073</v>
      </c>
      <c r="I1110" t="s">
        <v>7074</v>
      </c>
    </row>
    <row r="1111" spans="1:9" x14ac:dyDescent="0.35">
      <c r="A1111" t="s">
        <v>7075</v>
      </c>
      <c r="B1111" t="s">
        <v>1446</v>
      </c>
      <c r="C1111" t="s">
        <v>7076</v>
      </c>
      <c r="D1111" t="s">
        <v>91</v>
      </c>
      <c r="E1111" t="s">
        <v>7077</v>
      </c>
      <c r="F1111" t="s">
        <v>7078</v>
      </c>
      <c r="G1111" t="s">
        <v>7079</v>
      </c>
      <c r="H1111" t="s">
        <v>7080</v>
      </c>
      <c r="I1111" t="s">
        <v>7081</v>
      </c>
    </row>
    <row r="1112" spans="1:9" x14ac:dyDescent="0.35">
      <c r="A1112" t="s">
        <v>7082</v>
      </c>
      <c r="B1112" t="s">
        <v>1675</v>
      </c>
      <c r="C1112" t="s">
        <v>189</v>
      </c>
      <c r="D1112" t="s">
        <v>91</v>
      </c>
      <c r="E1112" t="s">
        <v>7083</v>
      </c>
      <c r="F1112" t="s">
        <v>7084</v>
      </c>
      <c r="G1112" t="s">
        <v>7085</v>
      </c>
      <c r="H1112" t="s">
        <v>7086</v>
      </c>
      <c r="I1112" t="s">
        <v>7087</v>
      </c>
    </row>
    <row r="1113" spans="1:9" x14ac:dyDescent="0.35">
      <c r="A1113" t="s">
        <v>7088</v>
      </c>
      <c r="B1113" t="s">
        <v>298</v>
      </c>
      <c r="C1113" t="s">
        <v>7089</v>
      </c>
      <c r="D1113" t="s">
        <v>906</v>
      </c>
      <c r="E1113" t="s">
        <v>7090</v>
      </c>
      <c r="F1113" t="s">
        <v>7091</v>
      </c>
      <c r="G1113" t="s">
        <v>7092</v>
      </c>
      <c r="H1113" t="s">
        <v>7093</v>
      </c>
      <c r="I1113" t="s">
        <v>7094</v>
      </c>
    </row>
    <row r="1114" spans="1:9" x14ac:dyDescent="0.35">
      <c r="A1114" t="s">
        <v>5594</v>
      </c>
      <c r="B1114" t="s">
        <v>234</v>
      </c>
      <c r="C1114" t="s">
        <v>6845</v>
      </c>
      <c r="D1114" t="s">
        <v>91</v>
      </c>
      <c r="E1114" t="s">
        <v>7095</v>
      </c>
      <c r="F1114" t="s">
        <v>7096</v>
      </c>
      <c r="G1114" t="s">
        <v>5598</v>
      </c>
      <c r="H1114" t="s">
        <v>5599</v>
      </c>
      <c r="I1114" t="s">
        <v>5600</v>
      </c>
    </row>
    <row r="1115" spans="1:9" x14ac:dyDescent="0.35">
      <c r="A1115" t="s">
        <v>380</v>
      </c>
      <c r="B1115" t="s">
        <v>7097</v>
      </c>
      <c r="C1115" t="s">
        <v>7098</v>
      </c>
      <c r="D1115" t="s">
        <v>91</v>
      </c>
      <c r="E1115" t="s">
        <v>7099</v>
      </c>
      <c r="F1115" t="s">
        <v>7100</v>
      </c>
      <c r="G1115" t="s">
        <v>145</v>
      </c>
      <c r="H1115" t="s">
        <v>146</v>
      </c>
      <c r="I1115" t="s">
        <v>381</v>
      </c>
    </row>
    <row r="1116" spans="1:9" x14ac:dyDescent="0.35">
      <c r="A1116" t="s">
        <v>7101</v>
      </c>
      <c r="B1116" t="s">
        <v>7102</v>
      </c>
      <c r="C1116" t="s">
        <v>7103</v>
      </c>
      <c r="D1116" t="s">
        <v>70</v>
      </c>
      <c r="F1116" t="s">
        <v>7104</v>
      </c>
      <c r="H1116" t="s">
        <v>7105</v>
      </c>
      <c r="I1116" t="s">
        <v>418</v>
      </c>
    </row>
    <row r="1117" spans="1:9" x14ac:dyDescent="0.35">
      <c r="A1117" t="s">
        <v>7106</v>
      </c>
      <c r="B1117" t="s">
        <v>867</v>
      </c>
      <c r="C1117" t="s">
        <v>7107</v>
      </c>
      <c r="D1117" t="s">
        <v>7108</v>
      </c>
      <c r="E1117" t="s">
        <v>7109</v>
      </c>
      <c r="F1117" t="s">
        <v>7110</v>
      </c>
      <c r="G1117" t="s">
        <v>7111</v>
      </c>
      <c r="H1117" t="s">
        <v>7112</v>
      </c>
      <c r="I1117" t="s">
        <v>946</v>
      </c>
    </row>
    <row r="1118" spans="1:9" x14ac:dyDescent="0.35">
      <c r="A1118" t="s">
        <v>7113</v>
      </c>
      <c r="B1118" t="s">
        <v>165</v>
      </c>
      <c r="C1118" t="s">
        <v>7114</v>
      </c>
      <c r="D1118" t="s">
        <v>91</v>
      </c>
      <c r="E1118" t="s">
        <v>7115</v>
      </c>
      <c r="F1118" t="s">
        <v>7116</v>
      </c>
      <c r="G1118" t="s">
        <v>7117</v>
      </c>
      <c r="H1118" t="s">
        <v>7118</v>
      </c>
      <c r="I1118" t="s">
        <v>418</v>
      </c>
    </row>
    <row r="1119" spans="1:9" x14ac:dyDescent="0.35">
      <c r="A1119" t="s">
        <v>4640</v>
      </c>
      <c r="B1119" t="s">
        <v>1413</v>
      </c>
      <c r="C1119" t="s">
        <v>7119</v>
      </c>
      <c r="D1119" t="s">
        <v>7120</v>
      </c>
      <c r="E1119" t="s">
        <v>7121</v>
      </c>
      <c r="F1119" t="s">
        <v>7122</v>
      </c>
      <c r="G1119" t="s">
        <v>4644</v>
      </c>
      <c r="H1119" t="s">
        <v>4645</v>
      </c>
      <c r="I1119" t="s">
        <v>4646</v>
      </c>
    </row>
    <row r="1120" spans="1:9" x14ac:dyDescent="0.35">
      <c r="A1120" t="s">
        <v>4230</v>
      </c>
      <c r="B1120" t="s">
        <v>3260</v>
      </c>
      <c r="C1120" t="s">
        <v>7123</v>
      </c>
      <c r="D1120" t="s">
        <v>7124</v>
      </c>
      <c r="E1120" t="s">
        <v>7125</v>
      </c>
      <c r="F1120" t="s">
        <v>7126</v>
      </c>
      <c r="G1120" t="s">
        <v>4234</v>
      </c>
      <c r="H1120" t="s">
        <v>4235</v>
      </c>
      <c r="I1120" t="s">
        <v>4236</v>
      </c>
    </row>
    <row r="1121" spans="1:9" x14ac:dyDescent="0.35">
      <c r="A1121" t="s">
        <v>7127</v>
      </c>
      <c r="B1121" t="s">
        <v>7128</v>
      </c>
      <c r="C1121" t="s">
        <v>7129</v>
      </c>
      <c r="D1121" t="s">
        <v>91</v>
      </c>
      <c r="F1121" t="s">
        <v>7130</v>
      </c>
      <c r="G1121" t="s">
        <v>7131</v>
      </c>
      <c r="H1121" t="s">
        <v>7132</v>
      </c>
      <c r="I1121" t="s">
        <v>7133</v>
      </c>
    </row>
    <row r="1122" spans="1:9" x14ac:dyDescent="0.35">
      <c r="A1122" t="s">
        <v>3727</v>
      </c>
      <c r="B1122" t="s">
        <v>7134</v>
      </c>
      <c r="C1122" t="s">
        <v>7135</v>
      </c>
      <c r="D1122" t="s">
        <v>4516</v>
      </c>
      <c r="E1122" t="s">
        <v>7136</v>
      </c>
      <c r="F1122" t="s">
        <v>7137</v>
      </c>
      <c r="G1122" t="s">
        <v>3733</v>
      </c>
      <c r="H1122" t="s">
        <v>3734</v>
      </c>
      <c r="I1122" t="s">
        <v>3735</v>
      </c>
    </row>
    <row r="1123" spans="1:9" x14ac:dyDescent="0.35">
      <c r="A1123" t="s">
        <v>7138</v>
      </c>
      <c r="B1123" t="s">
        <v>705</v>
      </c>
      <c r="C1123" t="s">
        <v>7139</v>
      </c>
      <c r="D1123" t="s">
        <v>7140</v>
      </c>
      <c r="E1123" t="s">
        <v>7141</v>
      </c>
      <c r="F1123" t="s">
        <v>7142</v>
      </c>
      <c r="G1123" t="s">
        <v>7143</v>
      </c>
      <c r="H1123" t="s">
        <v>7144</v>
      </c>
      <c r="I1123" t="s">
        <v>7145</v>
      </c>
    </row>
    <row r="1124" spans="1:9" x14ac:dyDescent="0.35">
      <c r="A1124" t="s">
        <v>7146</v>
      </c>
      <c r="B1124" t="s">
        <v>109</v>
      </c>
      <c r="C1124" t="s">
        <v>7147</v>
      </c>
      <c r="D1124" t="s">
        <v>84</v>
      </c>
      <c r="E1124" t="s">
        <v>7148</v>
      </c>
      <c r="F1124" t="s">
        <v>7149</v>
      </c>
      <c r="G1124" t="s">
        <v>7150</v>
      </c>
      <c r="H1124" t="s">
        <v>7151</v>
      </c>
      <c r="I1124" t="s">
        <v>7152</v>
      </c>
    </row>
    <row r="1125" spans="1:9" x14ac:dyDescent="0.35">
      <c r="A1125" t="s">
        <v>7153</v>
      </c>
      <c r="B1125" t="s">
        <v>7154</v>
      </c>
      <c r="C1125" t="s">
        <v>5973</v>
      </c>
      <c r="D1125" t="s">
        <v>5417</v>
      </c>
      <c r="E1125" t="s">
        <v>7155</v>
      </c>
      <c r="F1125" t="s">
        <v>7156</v>
      </c>
      <c r="G1125" t="s">
        <v>7157</v>
      </c>
      <c r="H1125" t="s">
        <v>7158</v>
      </c>
      <c r="I1125" t="s">
        <v>418</v>
      </c>
    </row>
    <row r="1126" spans="1:9" x14ac:dyDescent="0.35">
      <c r="A1126" t="s">
        <v>7159</v>
      </c>
      <c r="B1126" t="s">
        <v>1155</v>
      </c>
      <c r="C1126" t="s">
        <v>6223</v>
      </c>
      <c r="D1126" t="s">
        <v>91</v>
      </c>
      <c r="E1126" t="s">
        <v>7160</v>
      </c>
      <c r="F1126" t="s">
        <v>7161</v>
      </c>
      <c r="G1126" t="s">
        <v>7162</v>
      </c>
      <c r="H1126" t="s">
        <v>7163</v>
      </c>
      <c r="I1126" t="s">
        <v>7164</v>
      </c>
    </row>
    <row r="1127" spans="1:9" x14ac:dyDescent="0.35">
      <c r="A1127" t="s">
        <v>5399</v>
      </c>
      <c r="B1127" t="s">
        <v>2925</v>
      </c>
      <c r="C1127" t="s">
        <v>7165</v>
      </c>
      <c r="D1127" t="s">
        <v>7166</v>
      </c>
      <c r="F1127" t="s">
        <v>7167</v>
      </c>
      <c r="G1127" t="s">
        <v>5403</v>
      </c>
      <c r="H1127" t="s">
        <v>5404</v>
      </c>
      <c r="I1127" t="s">
        <v>5405</v>
      </c>
    </row>
    <row r="1128" spans="1:9" x14ac:dyDescent="0.35">
      <c r="A1128" t="s">
        <v>1525</v>
      </c>
      <c r="B1128" t="s">
        <v>1259</v>
      </c>
      <c r="C1128" t="s">
        <v>7168</v>
      </c>
      <c r="D1128" t="s">
        <v>91</v>
      </c>
      <c r="E1128" t="s">
        <v>7169</v>
      </c>
      <c r="F1128" t="s">
        <v>7170</v>
      </c>
      <c r="G1128" t="s">
        <v>1530</v>
      </c>
      <c r="H1128" t="s">
        <v>1531</v>
      </c>
      <c r="I1128" t="s">
        <v>1532</v>
      </c>
    </row>
    <row r="1129" spans="1:9" x14ac:dyDescent="0.35">
      <c r="A1129" t="s">
        <v>1525</v>
      </c>
      <c r="B1129" t="s">
        <v>5601</v>
      </c>
      <c r="C1129" t="s">
        <v>7168</v>
      </c>
      <c r="D1129" t="s">
        <v>344</v>
      </c>
      <c r="E1129" t="s">
        <v>7171</v>
      </c>
      <c r="F1129" t="s">
        <v>7172</v>
      </c>
      <c r="G1129" t="s">
        <v>1530</v>
      </c>
      <c r="H1129" t="s">
        <v>1531</v>
      </c>
      <c r="I1129" t="s">
        <v>1532</v>
      </c>
    </row>
    <row r="1130" spans="1:9" x14ac:dyDescent="0.35">
      <c r="A1130" t="s">
        <v>7173</v>
      </c>
      <c r="B1130" t="s">
        <v>7174</v>
      </c>
      <c r="C1130" t="s">
        <v>7175</v>
      </c>
      <c r="D1130" t="s">
        <v>91</v>
      </c>
      <c r="E1130" t="s">
        <v>7176</v>
      </c>
      <c r="F1130" t="s">
        <v>7177</v>
      </c>
      <c r="G1130" t="s">
        <v>7178</v>
      </c>
      <c r="H1130" t="s">
        <v>7179</v>
      </c>
      <c r="I1130" t="s">
        <v>2428</v>
      </c>
    </row>
    <row r="1131" spans="1:9" x14ac:dyDescent="0.35">
      <c r="A1131" t="s">
        <v>2075</v>
      </c>
      <c r="B1131" t="s">
        <v>2414</v>
      </c>
      <c r="C1131" t="s">
        <v>2076</v>
      </c>
      <c r="D1131" t="s">
        <v>91</v>
      </c>
      <c r="E1131" t="s">
        <v>7180</v>
      </c>
      <c r="F1131" t="s">
        <v>7181</v>
      </c>
      <c r="G1131" t="s">
        <v>2079</v>
      </c>
      <c r="H1131" t="s">
        <v>2080</v>
      </c>
      <c r="I1131" t="s">
        <v>2081</v>
      </c>
    </row>
    <row r="1132" spans="1:9" x14ac:dyDescent="0.35">
      <c r="A1132" t="s">
        <v>3531</v>
      </c>
      <c r="B1132" t="s">
        <v>731</v>
      </c>
      <c r="C1132" t="s">
        <v>4623</v>
      </c>
      <c r="D1132" t="s">
        <v>91</v>
      </c>
      <c r="E1132" t="s">
        <v>7182</v>
      </c>
      <c r="F1132" t="s">
        <v>7183</v>
      </c>
      <c r="G1132" t="s">
        <v>3534</v>
      </c>
      <c r="H1132" t="s">
        <v>3535</v>
      </c>
      <c r="I1132" t="s">
        <v>3536</v>
      </c>
    </row>
    <row r="1133" spans="1:9" x14ac:dyDescent="0.35">
      <c r="A1133" t="s">
        <v>5840</v>
      </c>
      <c r="B1133" t="s">
        <v>731</v>
      </c>
      <c r="C1133" t="s">
        <v>1097</v>
      </c>
      <c r="D1133" t="s">
        <v>91</v>
      </c>
      <c r="E1133" t="s">
        <v>7184</v>
      </c>
      <c r="F1133" t="s">
        <v>7185</v>
      </c>
      <c r="G1133" t="s">
        <v>5844</v>
      </c>
      <c r="H1133" t="s">
        <v>5845</v>
      </c>
      <c r="I1133" t="s">
        <v>5846</v>
      </c>
    </row>
    <row r="1134" spans="1:9" x14ac:dyDescent="0.35">
      <c r="A1134" t="s">
        <v>7186</v>
      </c>
      <c r="B1134" t="s">
        <v>257</v>
      </c>
      <c r="C1134" t="s">
        <v>7187</v>
      </c>
      <c r="D1134" t="s">
        <v>344</v>
      </c>
      <c r="E1134" t="s">
        <v>7188</v>
      </c>
      <c r="F1134" t="s">
        <v>7189</v>
      </c>
      <c r="G1134" t="s">
        <v>7190</v>
      </c>
      <c r="H1134" t="s">
        <v>7191</v>
      </c>
      <c r="I1134" t="s">
        <v>7192</v>
      </c>
    </row>
    <row r="1135" spans="1:9" x14ac:dyDescent="0.35">
      <c r="A1135" t="s">
        <v>7013</v>
      </c>
      <c r="B1135" t="s">
        <v>7193</v>
      </c>
      <c r="C1135" t="s">
        <v>7194</v>
      </c>
      <c r="D1135" t="s">
        <v>91</v>
      </c>
      <c r="E1135" t="s">
        <v>7195</v>
      </c>
      <c r="F1135" t="s">
        <v>7196</v>
      </c>
      <c r="G1135" t="s">
        <v>7018</v>
      </c>
      <c r="H1135" t="s">
        <v>7019</v>
      </c>
      <c r="I1135" t="s">
        <v>2345</v>
      </c>
    </row>
    <row r="1136" spans="1:9" x14ac:dyDescent="0.35">
      <c r="A1136" t="s">
        <v>7197</v>
      </c>
      <c r="B1136" t="s">
        <v>1155</v>
      </c>
      <c r="C1136" t="s">
        <v>7198</v>
      </c>
      <c r="D1136" t="s">
        <v>91</v>
      </c>
      <c r="E1136" t="s">
        <v>7199</v>
      </c>
      <c r="F1136" t="s">
        <v>7200</v>
      </c>
      <c r="G1136" t="s">
        <v>7201</v>
      </c>
      <c r="H1136" t="s">
        <v>7202</v>
      </c>
      <c r="I1136" t="s">
        <v>7203</v>
      </c>
    </row>
    <row r="1137" spans="1:9" x14ac:dyDescent="0.35">
      <c r="A1137" t="s">
        <v>6848</v>
      </c>
      <c r="B1137" t="s">
        <v>3885</v>
      </c>
      <c r="C1137" t="s">
        <v>7204</v>
      </c>
      <c r="D1137" t="s">
        <v>91</v>
      </c>
      <c r="E1137" t="s">
        <v>7205</v>
      </c>
      <c r="F1137" t="s">
        <v>7206</v>
      </c>
      <c r="G1137" t="s">
        <v>6851</v>
      </c>
      <c r="H1137" t="s">
        <v>6852</v>
      </c>
      <c r="I1137" t="s">
        <v>6853</v>
      </c>
    </row>
    <row r="1138" spans="1:9" x14ac:dyDescent="0.35">
      <c r="A1138" t="s">
        <v>2932</v>
      </c>
      <c r="B1138" t="s">
        <v>1381</v>
      </c>
      <c r="C1138" t="s">
        <v>134</v>
      </c>
      <c r="D1138" t="s">
        <v>91</v>
      </c>
      <c r="F1138" t="s">
        <v>7207</v>
      </c>
      <c r="G1138" t="s">
        <v>2937</v>
      </c>
      <c r="H1138" t="s">
        <v>2938</v>
      </c>
      <c r="I1138" t="s">
        <v>418</v>
      </c>
    </row>
    <row r="1139" spans="1:9" x14ac:dyDescent="0.35">
      <c r="A1139" t="s">
        <v>6984</v>
      </c>
      <c r="B1139" t="s">
        <v>61</v>
      </c>
      <c r="C1139" t="s">
        <v>208</v>
      </c>
      <c r="D1139" t="s">
        <v>7208</v>
      </c>
      <c r="F1139" t="s">
        <v>7209</v>
      </c>
      <c r="G1139" t="s">
        <v>6989</v>
      </c>
      <c r="H1139" t="s">
        <v>6990</v>
      </c>
      <c r="I1139" t="s">
        <v>6991</v>
      </c>
    </row>
    <row r="1140" spans="1:9" x14ac:dyDescent="0.35">
      <c r="A1140" t="s">
        <v>4984</v>
      </c>
      <c r="B1140" t="s">
        <v>2882</v>
      </c>
      <c r="C1140" t="s">
        <v>7210</v>
      </c>
      <c r="D1140" t="s">
        <v>1945</v>
      </c>
      <c r="E1140" t="s">
        <v>7211</v>
      </c>
      <c r="F1140" t="s">
        <v>7212</v>
      </c>
      <c r="G1140" t="s">
        <v>4988</v>
      </c>
      <c r="H1140" t="s">
        <v>4989</v>
      </c>
      <c r="I1140" t="s">
        <v>4990</v>
      </c>
    </row>
    <row r="1141" spans="1:9" x14ac:dyDescent="0.35">
      <c r="A1141" t="s">
        <v>7213</v>
      </c>
      <c r="B1141" t="s">
        <v>1017</v>
      </c>
      <c r="C1141" t="s">
        <v>3532</v>
      </c>
      <c r="D1141" t="s">
        <v>91</v>
      </c>
      <c r="E1141" t="s">
        <v>7214</v>
      </c>
      <c r="F1141" t="s">
        <v>7215</v>
      </c>
      <c r="G1141" t="s">
        <v>7216</v>
      </c>
      <c r="H1141" t="s">
        <v>7217</v>
      </c>
      <c r="I1141" t="s">
        <v>7218</v>
      </c>
    </row>
    <row r="1142" spans="1:9" x14ac:dyDescent="0.35">
      <c r="A1142" t="s">
        <v>1001</v>
      </c>
      <c r="B1142" t="s">
        <v>802</v>
      </c>
      <c r="C1142" t="s">
        <v>7219</v>
      </c>
      <c r="D1142" t="s">
        <v>1565</v>
      </c>
      <c r="E1142" t="s">
        <v>7220</v>
      </c>
      <c r="F1142" t="s">
        <v>7221</v>
      </c>
      <c r="G1142" t="s">
        <v>1005</v>
      </c>
      <c r="H1142" t="s">
        <v>1006</v>
      </c>
      <c r="I1142" t="s">
        <v>1007</v>
      </c>
    </row>
    <row r="1143" spans="1:9" x14ac:dyDescent="0.35">
      <c r="A1143" t="s">
        <v>7222</v>
      </c>
      <c r="B1143" t="s">
        <v>7055</v>
      </c>
      <c r="C1143" t="s">
        <v>7223</v>
      </c>
      <c r="D1143" t="s">
        <v>1105</v>
      </c>
      <c r="E1143" t="s">
        <v>7224</v>
      </c>
      <c r="F1143" t="s">
        <v>7225</v>
      </c>
      <c r="G1143" t="s">
        <v>7226</v>
      </c>
      <c r="H1143" t="s">
        <v>7227</v>
      </c>
      <c r="I1143" t="s">
        <v>7228</v>
      </c>
    </row>
    <row r="1144" spans="1:9" x14ac:dyDescent="0.35">
      <c r="A1144" t="s">
        <v>7229</v>
      </c>
      <c r="B1144" t="s">
        <v>292</v>
      </c>
      <c r="C1144" t="s">
        <v>2454</v>
      </c>
      <c r="D1144" t="s">
        <v>4037</v>
      </c>
      <c r="E1144" t="s">
        <v>7230</v>
      </c>
      <c r="F1144" t="s">
        <v>7231</v>
      </c>
      <c r="G1144" t="s">
        <v>7232</v>
      </c>
      <c r="H1144" t="s">
        <v>7233</v>
      </c>
      <c r="I1144" t="s">
        <v>7234</v>
      </c>
    </row>
    <row r="1145" spans="1:9" x14ac:dyDescent="0.35">
      <c r="A1145" t="s">
        <v>7235</v>
      </c>
      <c r="B1145" t="s">
        <v>7236</v>
      </c>
      <c r="C1145" t="s">
        <v>980</v>
      </c>
      <c r="D1145" t="s">
        <v>91</v>
      </c>
      <c r="F1145" t="s">
        <v>7237</v>
      </c>
      <c r="G1145" t="s">
        <v>7238</v>
      </c>
      <c r="H1145" t="s">
        <v>7239</v>
      </c>
      <c r="I1145" t="s">
        <v>367</v>
      </c>
    </row>
    <row r="1146" spans="1:9" x14ac:dyDescent="0.35">
      <c r="A1146" t="s">
        <v>2271</v>
      </c>
      <c r="B1146" t="s">
        <v>5214</v>
      </c>
      <c r="C1146" t="s">
        <v>7240</v>
      </c>
      <c r="D1146" t="s">
        <v>142</v>
      </c>
      <c r="E1146" t="s">
        <v>7241</v>
      </c>
      <c r="F1146" t="s">
        <v>7242</v>
      </c>
      <c r="G1146" t="s">
        <v>2275</v>
      </c>
      <c r="H1146" t="s">
        <v>2276</v>
      </c>
      <c r="I1146" t="s">
        <v>2277</v>
      </c>
    </row>
    <row r="1147" spans="1:9" x14ac:dyDescent="0.35">
      <c r="A1147" t="s">
        <v>6549</v>
      </c>
      <c r="B1147" t="s">
        <v>7243</v>
      </c>
      <c r="C1147" t="s">
        <v>7244</v>
      </c>
      <c r="D1147" t="s">
        <v>70</v>
      </c>
      <c r="E1147" t="s">
        <v>7245</v>
      </c>
      <c r="F1147" t="s">
        <v>7246</v>
      </c>
      <c r="G1147" t="s">
        <v>6555</v>
      </c>
      <c r="H1147" t="s">
        <v>6556</v>
      </c>
      <c r="I1147" t="s">
        <v>6557</v>
      </c>
    </row>
    <row r="1148" spans="1:9" x14ac:dyDescent="0.35">
      <c r="A1148" t="s">
        <v>7247</v>
      </c>
      <c r="B1148" t="s">
        <v>7248</v>
      </c>
      <c r="C1148" t="s">
        <v>7249</v>
      </c>
      <c r="D1148" t="s">
        <v>7250</v>
      </c>
      <c r="E1148" t="s">
        <v>7251</v>
      </c>
      <c r="F1148" t="s">
        <v>7252</v>
      </c>
      <c r="G1148" t="s">
        <v>7253</v>
      </c>
      <c r="H1148" t="s">
        <v>7254</v>
      </c>
      <c r="I1148" t="s">
        <v>418</v>
      </c>
    </row>
    <row r="1149" spans="1:9" x14ac:dyDescent="0.35">
      <c r="A1149" t="s">
        <v>7255</v>
      </c>
      <c r="B1149" t="s">
        <v>1259</v>
      </c>
      <c r="C1149" t="s">
        <v>7256</v>
      </c>
      <c r="D1149" t="s">
        <v>7257</v>
      </c>
      <c r="E1149" t="s">
        <v>7258</v>
      </c>
      <c r="F1149" t="s">
        <v>7259</v>
      </c>
      <c r="G1149" t="s">
        <v>7260</v>
      </c>
      <c r="H1149" t="s">
        <v>7261</v>
      </c>
      <c r="I1149" t="s">
        <v>418</v>
      </c>
    </row>
    <row r="1150" spans="1:9" x14ac:dyDescent="0.35">
      <c r="A1150" t="s">
        <v>4984</v>
      </c>
      <c r="B1150" t="s">
        <v>7262</v>
      </c>
      <c r="C1150" t="s">
        <v>7263</v>
      </c>
      <c r="D1150" t="s">
        <v>91</v>
      </c>
      <c r="F1150" t="s">
        <v>7264</v>
      </c>
      <c r="G1150" t="s">
        <v>4988</v>
      </c>
      <c r="H1150" t="s">
        <v>4989</v>
      </c>
      <c r="I1150" t="s">
        <v>4990</v>
      </c>
    </row>
    <row r="1151" spans="1:9" x14ac:dyDescent="0.35">
      <c r="A1151" t="s">
        <v>3739</v>
      </c>
      <c r="B1151" t="s">
        <v>3571</v>
      </c>
      <c r="C1151" t="s">
        <v>6410</v>
      </c>
      <c r="D1151" t="s">
        <v>70</v>
      </c>
      <c r="E1151" t="s">
        <v>7265</v>
      </c>
      <c r="F1151" t="s">
        <v>7266</v>
      </c>
      <c r="G1151" t="s">
        <v>3744</v>
      </c>
      <c r="H1151" t="s">
        <v>3745</v>
      </c>
      <c r="I1151" t="s">
        <v>3746</v>
      </c>
    </row>
    <row r="1152" spans="1:9" x14ac:dyDescent="0.35">
      <c r="A1152" t="s">
        <v>5018</v>
      </c>
      <c r="B1152" t="s">
        <v>7267</v>
      </c>
      <c r="C1152" t="s">
        <v>7268</v>
      </c>
      <c r="D1152" t="s">
        <v>7269</v>
      </c>
      <c r="F1152" t="s">
        <v>7270</v>
      </c>
      <c r="G1152" t="s">
        <v>5021</v>
      </c>
      <c r="H1152" t="s">
        <v>5022</v>
      </c>
      <c r="I1152" t="s">
        <v>5023</v>
      </c>
    </row>
    <row r="1153" spans="1:9" x14ac:dyDescent="0.35">
      <c r="A1153" t="s">
        <v>7271</v>
      </c>
      <c r="B1153" t="s">
        <v>705</v>
      </c>
      <c r="C1153" t="s">
        <v>1381</v>
      </c>
      <c r="D1153" t="s">
        <v>7272</v>
      </c>
      <c r="E1153" t="s">
        <v>7273</v>
      </c>
      <c r="F1153" t="s">
        <v>7274</v>
      </c>
      <c r="G1153" t="s">
        <v>7275</v>
      </c>
      <c r="H1153" t="s">
        <v>7276</v>
      </c>
      <c r="I1153" t="s">
        <v>7277</v>
      </c>
    </row>
    <row r="1154" spans="1:9" x14ac:dyDescent="0.35">
      <c r="A1154" t="s">
        <v>3475</v>
      </c>
      <c r="B1154" t="s">
        <v>109</v>
      </c>
      <c r="C1154" t="s">
        <v>7278</v>
      </c>
      <c r="D1154" t="s">
        <v>7279</v>
      </c>
      <c r="E1154" t="s">
        <v>7280</v>
      </c>
      <c r="F1154" t="s">
        <v>7281</v>
      </c>
      <c r="G1154" t="s">
        <v>3479</v>
      </c>
      <c r="H1154" t="s">
        <v>3480</v>
      </c>
      <c r="I1154" t="s">
        <v>3481</v>
      </c>
    </row>
    <row r="1155" spans="1:9" x14ac:dyDescent="0.35">
      <c r="A1155" t="s">
        <v>7282</v>
      </c>
      <c r="B1155" t="s">
        <v>1155</v>
      </c>
      <c r="C1155" t="s">
        <v>7283</v>
      </c>
      <c r="D1155" t="s">
        <v>56</v>
      </c>
      <c r="E1155" t="s">
        <v>7284</v>
      </c>
      <c r="F1155" t="s">
        <v>7285</v>
      </c>
      <c r="G1155" t="s">
        <v>7286</v>
      </c>
      <c r="H1155" t="s">
        <v>7287</v>
      </c>
      <c r="I1155" t="s">
        <v>7288</v>
      </c>
    </row>
    <row r="1156" spans="1:9" x14ac:dyDescent="0.35">
      <c r="A1156" t="s">
        <v>1154</v>
      </c>
      <c r="B1156" t="s">
        <v>115</v>
      </c>
      <c r="C1156" t="s">
        <v>134</v>
      </c>
      <c r="D1156" t="s">
        <v>7289</v>
      </c>
      <c r="E1156" t="s">
        <v>7290</v>
      </c>
      <c r="F1156" t="s">
        <v>7291</v>
      </c>
      <c r="G1156" t="s">
        <v>1159</v>
      </c>
      <c r="H1156" t="s">
        <v>1160</v>
      </c>
      <c r="I1156" t="s">
        <v>1161</v>
      </c>
    </row>
    <row r="1157" spans="1:9" x14ac:dyDescent="0.35">
      <c r="A1157" t="s">
        <v>7292</v>
      </c>
      <c r="B1157" t="s">
        <v>1103</v>
      </c>
      <c r="C1157" t="s">
        <v>890</v>
      </c>
      <c r="D1157" t="s">
        <v>56</v>
      </c>
      <c r="E1157" t="s">
        <v>7293</v>
      </c>
      <c r="F1157" t="s">
        <v>7294</v>
      </c>
      <c r="G1157" t="s">
        <v>7295</v>
      </c>
      <c r="H1157" t="s">
        <v>7296</v>
      </c>
      <c r="I1157" t="s">
        <v>7297</v>
      </c>
    </row>
    <row r="1158" spans="1:9" x14ac:dyDescent="0.35">
      <c r="A1158" t="s">
        <v>7298</v>
      </c>
      <c r="B1158" t="s">
        <v>2111</v>
      </c>
      <c r="C1158" t="s">
        <v>6410</v>
      </c>
      <c r="D1158" t="s">
        <v>91</v>
      </c>
      <c r="E1158" t="s">
        <v>7299</v>
      </c>
      <c r="F1158" t="s">
        <v>7300</v>
      </c>
      <c r="G1158" t="s">
        <v>7301</v>
      </c>
      <c r="H1158" t="s">
        <v>7302</v>
      </c>
      <c r="I1158" t="s">
        <v>7303</v>
      </c>
    </row>
    <row r="1159" spans="1:9" x14ac:dyDescent="0.35">
      <c r="A1159" t="s">
        <v>7304</v>
      </c>
      <c r="B1159" t="s">
        <v>127</v>
      </c>
      <c r="C1159" t="s">
        <v>7305</v>
      </c>
      <c r="D1159" t="s">
        <v>77</v>
      </c>
      <c r="E1159" t="s">
        <v>7306</v>
      </c>
      <c r="F1159" t="s">
        <v>7307</v>
      </c>
      <c r="G1159" t="s">
        <v>7308</v>
      </c>
      <c r="H1159" t="s">
        <v>7309</v>
      </c>
      <c r="I1159" t="s">
        <v>7310</v>
      </c>
    </row>
    <row r="1160" spans="1:9" x14ac:dyDescent="0.35">
      <c r="A1160" t="s">
        <v>7311</v>
      </c>
      <c r="B1160" t="s">
        <v>7312</v>
      </c>
      <c r="C1160" t="s">
        <v>7313</v>
      </c>
      <c r="D1160" t="s">
        <v>7314</v>
      </c>
      <c r="F1160" t="s">
        <v>7315</v>
      </c>
      <c r="G1160" t="s">
        <v>7316</v>
      </c>
      <c r="H1160" t="s">
        <v>7317</v>
      </c>
      <c r="I1160" t="s">
        <v>7318</v>
      </c>
    </row>
    <row r="1161" spans="1:9" x14ac:dyDescent="0.35">
      <c r="A1161" t="s">
        <v>7319</v>
      </c>
      <c r="B1161" t="s">
        <v>269</v>
      </c>
      <c r="C1161" t="s">
        <v>7320</v>
      </c>
      <c r="D1161" t="s">
        <v>91</v>
      </c>
      <c r="E1161" t="s">
        <v>7321</v>
      </c>
      <c r="F1161" t="s">
        <v>7322</v>
      </c>
      <c r="G1161" t="s">
        <v>7323</v>
      </c>
      <c r="H1161" t="s">
        <v>7324</v>
      </c>
      <c r="I1161" t="s">
        <v>7325</v>
      </c>
    </row>
    <row r="1162" spans="1:9" x14ac:dyDescent="0.35">
      <c r="A1162" t="s">
        <v>7326</v>
      </c>
      <c r="B1162" t="s">
        <v>7327</v>
      </c>
      <c r="C1162" t="s">
        <v>7328</v>
      </c>
      <c r="D1162" t="s">
        <v>91</v>
      </c>
      <c r="E1162" t="s">
        <v>7329</v>
      </c>
      <c r="F1162" t="s">
        <v>7330</v>
      </c>
      <c r="G1162" t="s">
        <v>7331</v>
      </c>
      <c r="H1162" t="s">
        <v>7332</v>
      </c>
      <c r="I1162" t="s">
        <v>7333</v>
      </c>
    </row>
    <row r="1163" spans="1:9" x14ac:dyDescent="0.35">
      <c r="A1163" t="s">
        <v>7334</v>
      </c>
      <c r="B1163" t="s">
        <v>115</v>
      </c>
      <c r="C1163" t="s">
        <v>7335</v>
      </c>
      <c r="D1163" t="s">
        <v>56</v>
      </c>
      <c r="F1163" t="s">
        <v>7336</v>
      </c>
      <c r="G1163" t="s">
        <v>7337</v>
      </c>
      <c r="H1163" t="s">
        <v>7338</v>
      </c>
      <c r="I1163" t="s">
        <v>7339</v>
      </c>
    </row>
    <row r="1164" spans="1:9" x14ac:dyDescent="0.35">
      <c r="A1164" t="s">
        <v>6791</v>
      </c>
      <c r="B1164" t="s">
        <v>739</v>
      </c>
      <c r="C1164" t="s">
        <v>7340</v>
      </c>
      <c r="D1164" t="s">
        <v>56</v>
      </c>
      <c r="E1164" t="s">
        <v>7341</v>
      </c>
      <c r="F1164" t="s">
        <v>7342</v>
      </c>
      <c r="G1164" t="s">
        <v>6795</v>
      </c>
      <c r="H1164" t="s">
        <v>6796</v>
      </c>
      <c r="I1164" t="s">
        <v>3716</v>
      </c>
    </row>
    <row r="1165" spans="1:9" x14ac:dyDescent="0.35">
      <c r="A1165" t="s">
        <v>7343</v>
      </c>
      <c r="B1165" t="s">
        <v>7344</v>
      </c>
      <c r="C1165" t="s">
        <v>258</v>
      </c>
      <c r="D1165" t="s">
        <v>236</v>
      </c>
      <c r="E1165" t="s">
        <v>7345</v>
      </c>
      <c r="F1165" t="s">
        <v>7346</v>
      </c>
      <c r="G1165" t="s">
        <v>7347</v>
      </c>
      <c r="H1165" t="s">
        <v>7348</v>
      </c>
      <c r="I1165" t="s">
        <v>7349</v>
      </c>
    </row>
    <row r="1166" spans="1:9" x14ac:dyDescent="0.35">
      <c r="A1166" t="s">
        <v>7350</v>
      </c>
      <c r="B1166" t="s">
        <v>7351</v>
      </c>
      <c r="C1166" t="s">
        <v>7352</v>
      </c>
      <c r="D1166" t="s">
        <v>56</v>
      </c>
      <c r="E1166" t="s">
        <v>7353</v>
      </c>
      <c r="F1166" t="s">
        <v>7354</v>
      </c>
      <c r="G1166" t="s">
        <v>7355</v>
      </c>
      <c r="H1166" t="s">
        <v>7356</v>
      </c>
      <c r="I1166" t="s">
        <v>418</v>
      </c>
    </row>
    <row r="1167" spans="1:9" x14ac:dyDescent="0.35">
      <c r="A1167" t="s">
        <v>7357</v>
      </c>
      <c r="B1167" t="s">
        <v>5907</v>
      </c>
      <c r="C1167" t="s">
        <v>7358</v>
      </c>
      <c r="D1167" t="s">
        <v>854</v>
      </c>
      <c r="E1167" t="s">
        <v>7359</v>
      </c>
      <c r="F1167" t="s">
        <v>7360</v>
      </c>
      <c r="G1167" t="s">
        <v>7361</v>
      </c>
      <c r="H1167" t="s">
        <v>7362</v>
      </c>
      <c r="I1167" t="s">
        <v>7363</v>
      </c>
    </row>
    <row r="1168" spans="1:9" x14ac:dyDescent="0.35">
      <c r="A1168" t="s">
        <v>7364</v>
      </c>
      <c r="B1168" t="s">
        <v>7365</v>
      </c>
      <c r="C1168" t="s">
        <v>1185</v>
      </c>
      <c r="D1168" t="s">
        <v>91</v>
      </c>
      <c r="F1168" t="s">
        <v>7366</v>
      </c>
      <c r="G1168" t="s">
        <v>7367</v>
      </c>
      <c r="H1168" t="s">
        <v>7368</v>
      </c>
      <c r="I1168" t="s">
        <v>7369</v>
      </c>
    </row>
    <row r="1169" spans="1:9" x14ac:dyDescent="0.35">
      <c r="A1169" t="s">
        <v>7370</v>
      </c>
      <c r="B1169" t="s">
        <v>194</v>
      </c>
      <c r="C1169" t="s">
        <v>1171</v>
      </c>
      <c r="D1169" t="s">
        <v>56</v>
      </c>
      <c r="E1169" t="s">
        <v>7371</v>
      </c>
      <c r="F1169" t="s">
        <v>7372</v>
      </c>
      <c r="G1169" t="s">
        <v>7373</v>
      </c>
      <c r="H1169" t="s">
        <v>7374</v>
      </c>
      <c r="I1169" t="s">
        <v>7375</v>
      </c>
    </row>
    <row r="1170" spans="1:9" x14ac:dyDescent="0.35">
      <c r="A1170" t="s">
        <v>704</v>
      </c>
      <c r="B1170" t="s">
        <v>7376</v>
      </c>
      <c r="C1170" t="s">
        <v>7377</v>
      </c>
      <c r="D1170" t="s">
        <v>91</v>
      </c>
      <c r="E1170" t="s">
        <v>7378</v>
      </c>
      <c r="F1170" t="s">
        <v>7379</v>
      </c>
      <c r="G1170" t="s">
        <v>710</v>
      </c>
      <c r="H1170" t="s">
        <v>711</v>
      </c>
      <c r="I1170" t="s">
        <v>712</v>
      </c>
    </row>
    <row r="1171" spans="1:9" x14ac:dyDescent="0.35">
      <c r="A1171" t="s">
        <v>7380</v>
      </c>
      <c r="B1171" t="s">
        <v>883</v>
      </c>
      <c r="C1171" t="s">
        <v>7381</v>
      </c>
      <c r="D1171" t="s">
        <v>7382</v>
      </c>
      <c r="E1171" t="s">
        <v>7383</v>
      </c>
      <c r="F1171" t="s">
        <v>7384</v>
      </c>
      <c r="G1171" t="s">
        <v>7385</v>
      </c>
      <c r="H1171" t="s">
        <v>7386</v>
      </c>
      <c r="I1171" t="s">
        <v>7387</v>
      </c>
    </row>
    <row r="1172" spans="1:9" x14ac:dyDescent="0.35">
      <c r="A1172" t="s">
        <v>7388</v>
      </c>
      <c r="B1172" t="s">
        <v>1066</v>
      </c>
      <c r="C1172" t="s">
        <v>7389</v>
      </c>
      <c r="D1172" t="s">
        <v>7390</v>
      </c>
      <c r="E1172" t="s">
        <v>7391</v>
      </c>
      <c r="F1172" t="s">
        <v>7392</v>
      </c>
      <c r="G1172" t="s">
        <v>7393</v>
      </c>
      <c r="H1172" t="s">
        <v>7394</v>
      </c>
      <c r="I1172" t="s">
        <v>7395</v>
      </c>
    </row>
    <row r="1173" spans="1:9" x14ac:dyDescent="0.35">
      <c r="A1173" t="s">
        <v>4264</v>
      </c>
      <c r="B1173" t="s">
        <v>1736</v>
      </c>
      <c r="C1173" t="s">
        <v>7396</v>
      </c>
      <c r="D1173" t="s">
        <v>91</v>
      </c>
      <c r="E1173" t="s">
        <v>7397</v>
      </c>
      <c r="F1173" t="s">
        <v>7398</v>
      </c>
      <c r="G1173" t="s">
        <v>4267</v>
      </c>
      <c r="H1173" t="s">
        <v>4268</v>
      </c>
      <c r="I1173" t="s">
        <v>4269</v>
      </c>
    </row>
    <row r="1174" spans="1:9" x14ac:dyDescent="0.35">
      <c r="A1174" t="s">
        <v>7399</v>
      </c>
      <c r="B1174" t="s">
        <v>68</v>
      </c>
      <c r="C1174" t="s">
        <v>7400</v>
      </c>
      <c r="D1174" t="s">
        <v>91</v>
      </c>
      <c r="E1174" t="s">
        <v>7401</v>
      </c>
      <c r="F1174" t="s">
        <v>7402</v>
      </c>
      <c r="G1174" t="s">
        <v>7403</v>
      </c>
      <c r="H1174" t="s">
        <v>7404</v>
      </c>
      <c r="I1174" t="s">
        <v>7405</v>
      </c>
    </row>
    <row r="1175" spans="1:9" x14ac:dyDescent="0.35">
      <c r="A1175" t="s">
        <v>7028</v>
      </c>
      <c r="B1175" t="s">
        <v>4571</v>
      </c>
      <c r="C1175" t="s">
        <v>7406</v>
      </c>
      <c r="D1175" t="s">
        <v>1945</v>
      </c>
      <c r="E1175" t="s">
        <v>7407</v>
      </c>
      <c r="F1175" t="s">
        <v>7408</v>
      </c>
      <c r="G1175" t="s">
        <v>7033</v>
      </c>
      <c r="H1175" t="s">
        <v>7034</v>
      </c>
      <c r="I1175" t="s">
        <v>7035</v>
      </c>
    </row>
    <row r="1176" spans="1:9" x14ac:dyDescent="0.35">
      <c r="A1176" t="s">
        <v>7409</v>
      </c>
      <c r="B1176" t="s">
        <v>875</v>
      </c>
      <c r="C1176" t="s">
        <v>7410</v>
      </c>
      <c r="D1176" t="s">
        <v>795</v>
      </c>
      <c r="E1176" t="s">
        <v>7411</v>
      </c>
      <c r="F1176" t="s">
        <v>7412</v>
      </c>
      <c r="G1176" t="s">
        <v>7413</v>
      </c>
      <c r="H1176" t="s">
        <v>7414</v>
      </c>
      <c r="I1176" t="s">
        <v>7415</v>
      </c>
    </row>
    <row r="1177" spans="1:9" x14ac:dyDescent="0.35">
      <c r="A1177" t="s">
        <v>378</v>
      </c>
      <c r="B1177" t="s">
        <v>194</v>
      </c>
      <c r="C1177" t="s">
        <v>7416</v>
      </c>
      <c r="D1177" t="s">
        <v>1422</v>
      </c>
      <c r="E1177" t="s">
        <v>7417</v>
      </c>
      <c r="F1177" t="s">
        <v>7418</v>
      </c>
      <c r="G1177" t="s">
        <v>138</v>
      </c>
      <c r="H1177" t="s">
        <v>139</v>
      </c>
      <c r="I1177" t="s">
        <v>379</v>
      </c>
    </row>
    <row r="1178" spans="1:9" x14ac:dyDescent="0.35">
      <c r="A1178" t="s">
        <v>7419</v>
      </c>
      <c r="B1178" t="s">
        <v>1057</v>
      </c>
      <c r="C1178" t="s">
        <v>7420</v>
      </c>
      <c r="D1178" t="s">
        <v>91</v>
      </c>
      <c r="E1178" t="s">
        <v>7421</v>
      </c>
      <c r="F1178" t="s">
        <v>7422</v>
      </c>
      <c r="G1178" t="s">
        <v>7423</v>
      </c>
      <c r="H1178" t="s">
        <v>7424</v>
      </c>
      <c r="I1178" t="s">
        <v>7425</v>
      </c>
    </row>
    <row r="1179" spans="1:9" x14ac:dyDescent="0.35">
      <c r="A1179" t="s">
        <v>7426</v>
      </c>
      <c r="B1179" t="s">
        <v>7427</v>
      </c>
      <c r="C1179" t="s">
        <v>7428</v>
      </c>
      <c r="D1179" t="s">
        <v>91</v>
      </c>
      <c r="E1179" t="s">
        <v>7429</v>
      </c>
      <c r="F1179" t="s">
        <v>7430</v>
      </c>
      <c r="G1179" t="s">
        <v>7431</v>
      </c>
      <c r="H1179" t="s">
        <v>7432</v>
      </c>
      <c r="I1179" t="s">
        <v>7433</v>
      </c>
    </row>
    <row r="1180" spans="1:9" x14ac:dyDescent="0.35">
      <c r="A1180" t="s">
        <v>2608</v>
      </c>
      <c r="B1180" t="s">
        <v>7434</v>
      </c>
      <c r="C1180" t="s">
        <v>6840</v>
      </c>
      <c r="D1180" t="s">
        <v>91</v>
      </c>
      <c r="E1180" t="s">
        <v>7435</v>
      </c>
      <c r="F1180" t="s">
        <v>7436</v>
      </c>
      <c r="G1180" t="s">
        <v>2614</v>
      </c>
      <c r="H1180" t="s">
        <v>2615</v>
      </c>
      <c r="I1180" t="s">
        <v>2616</v>
      </c>
    </row>
    <row r="1181" spans="1:9" x14ac:dyDescent="0.35">
      <c r="A1181" t="s">
        <v>7437</v>
      </c>
      <c r="B1181" t="s">
        <v>7438</v>
      </c>
      <c r="C1181" t="s">
        <v>7439</v>
      </c>
      <c r="D1181" t="s">
        <v>91</v>
      </c>
      <c r="E1181" t="s">
        <v>7440</v>
      </c>
      <c r="F1181" t="s">
        <v>7441</v>
      </c>
      <c r="G1181" t="s">
        <v>7442</v>
      </c>
      <c r="H1181" t="s">
        <v>7443</v>
      </c>
      <c r="I1181" t="s">
        <v>7444</v>
      </c>
    </row>
    <row r="1182" spans="1:9" x14ac:dyDescent="0.35">
      <c r="A1182" t="s">
        <v>1244</v>
      </c>
      <c r="B1182" t="s">
        <v>875</v>
      </c>
      <c r="C1182" t="s">
        <v>7445</v>
      </c>
      <c r="D1182" t="s">
        <v>4861</v>
      </c>
      <c r="E1182" t="s">
        <v>7446</v>
      </c>
      <c r="F1182" t="s">
        <v>7447</v>
      </c>
      <c r="G1182" t="s">
        <v>1248</v>
      </c>
      <c r="H1182" t="s">
        <v>1249</v>
      </c>
      <c r="I1182" t="s">
        <v>398</v>
      </c>
    </row>
    <row r="1183" spans="1:9" x14ac:dyDescent="0.35">
      <c r="A1183" t="s">
        <v>2429</v>
      </c>
      <c r="B1183" t="s">
        <v>1206</v>
      </c>
      <c r="C1183" t="s">
        <v>7448</v>
      </c>
      <c r="D1183" t="s">
        <v>91</v>
      </c>
      <c r="F1183" t="s">
        <v>7449</v>
      </c>
      <c r="G1183" t="s">
        <v>2434</v>
      </c>
      <c r="H1183" t="s">
        <v>2435</v>
      </c>
      <c r="I1183" t="s">
        <v>418</v>
      </c>
    </row>
    <row r="1184" spans="1:9" x14ac:dyDescent="0.35">
      <c r="A1184" t="s">
        <v>7450</v>
      </c>
      <c r="B1184" t="s">
        <v>7451</v>
      </c>
      <c r="C1184" t="s">
        <v>7452</v>
      </c>
      <c r="D1184" t="s">
        <v>3730</v>
      </c>
      <c r="E1184" t="s">
        <v>7453</v>
      </c>
      <c r="F1184" t="s">
        <v>7454</v>
      </c>
      <c r="G1184" t="s">
        <v>7455</v>
      </c>
      <c r="H1184" t="s">
        <v>7456</v>
      </c>
      <c r="I1184" t="s">
        <v>7457</v>
      </c>
    </row>
    <row r="1185" spans="1:9" x14ac:dyDescent="0.35">
      <c r="A1185" t="s">
        <v>5292</v>
      </c>
      <c r="B1185" t="s">
        <v>1675</v>
      </c>
      <c r="C1185" t="s">
        <v>7458</v>
      </c>
      <c r="D1185" t="s">
        <v>142</v>
      </c>
      <c r="E1185" t="s">
        <v>7459</v>
      </c>
      <c r="F1185" t="s">
        <v>7460</v>
      </c>
      <c r="G1185" t="s">
        <v>5297</v>
      </c>
      <c r="H1185" t="s">
        <v>5298</v>
      </c>
      <c r="I1185" t="s">
        <v>444</v>
      </c>
    </row>
    <row r="1186" spans="1:9" x14ac:dyDescent="0.35">
      <c r="A1186" t="s">
        <v>3062</v>
      </c>
      <c r="B1186" t="s">
        <v>5214</v>
      </c>
      <c r="C1186" t="s">
        <v>5542</v>
      </c>
      <c r="D1186" t="s">
        <v>91</v>
      </c>
      <c r="E1186" t="s">
        <v>7461</v>
      </c>
      <c r="F1186" t="s">
        <v>7462</v>
      </c>
      <c r="G1186" t="s">
        <v>3066</v>
      </c>
      <c r="H1186" t="s">
        <v>3067</v>
      </c>
      <c r="I1186" t="s">
        <v>367</v>
      </c>
    </row>
    <row r="1187" spans="1:9" x14ac:dyDescent="0.35">
      <c r="A1187" t="s">
        <v>2018</v>
      </c>
      <c r="B1187" t="s">
        <v>257</v>
      </c>
      <c r="C1187" t="s">
        <v>7463</v>
      </c>
      <c r="D1187" t="s">
        <v>344</v>
      </c>
      <c r="E1187" t="s">
        <v>7464</v>
      </c>
      <c r="F1187" t="s">
        <v>7465</v>
      </c>
      <c r="G1187" t="s">
        <v>2023</v>
      </c>
      <c r="H1187" t="s">
        <v>2024</v>
      </c>
      <c r="I1187" t="s">
        <v>2025</v>
      </c>
    </row>
    <row r="1188" spans="1:9" x14ac:dyDescent="0.35">
      <c r="A1188" t="s">
        <v>447</v>
      </c>
      <c r="B1188" t="s">
        <v>2874</v>
      </c>
      <c r="C1188" t="s">
        <v>7466</v>
      </c>
      <c r="D1188" t="s">
        <v>344</v>
      </c>
      <c r="F1188" t="s">
        <v>7467</v>
      </c>
      <c r="G1188" t="s">
        <v>352</v>
      </c>
      <c r="H1188" t="s">
        <v>353</v>
      </c>
      <c r="I1188" t="s">
        <v>448</v>
      </c>
    </row>
    <row r="1189" spans="1:9" x14ac:dyDescent="0.35">
      <c r="A1189" t="s">
        <v>7468</v>
      </c>
      <c r="B1189" t="s">
        <v>171</v>
      </c>
      <c r="C1189" t="s">
        <v>7469</v>
      </c>
      <c r="D1189" t="s">
        <v>77</v>
      </c>
      <c r="E1189" t="s">
        <v>7470</v>
      </c>
      <c r="F1189" t="s">
        <v>7471</v>
      </c>
      <c r="G1189" t="s">
        <v>7472</v>
      </c>
      <c r="H1189" t="s">
        <v>7473</v>
      </c>
      <c r="I1189" t="s">
        <v>4525</v>
      </c>
    </row>
    <row r="1190" spans="1:9" x14ac:dyDescent="0.35">
      <c r="A1190" t="s">
        <v>7474</v>
      </c>
      <c r="B1190" t="s">
        <v>7475</v>
      </c>
      <c r="C1190" t="s">
        <v>7476</v>
      </c>
      <c r="D1190" t="s">
        <v>63</v>
      </c>
      <c r="F1190" t="s">
        <v>7477</v>
      </c>
      <c r="G1190" t="s">
        <v>7478</v>
      </c>
      <c r="H1190" t="s">
        <v>7479</v>
      </c>
      <c r="I1190" t="s">
        <v>362</v>
      </c>
    </row>
    <row r="1191" spans="1:9" x14ac:dyDescent="0.35">
      <c r="A1191" t="s">
        <v>7480</v>
      </c>
      <c r="B1191" t="s">
        <v>7481</v>
      </c>
      <c r="C1191" t="s">
        <v>6198</v>
      </c>
      <c r="D1191" t="s">
        <v>56</v>
      </c>
      <c r="E1191" t="s">
        <v>7482</v>
      </c>
      <c r="F1191" t="s">
        <v>7483</v>
      </c>
      <c r="G1191" t="s">
        <v>7484</v>
      </c>
      <c r="H1191" t="s">
        <v>7485</v>
      </c>
      <c r="I1191" t="s">
        <v>7486</v>
      </c>
    </row>
    <row r="1192" spans="1:9" x14ac:dyDescent="0.35">
      <c r="A1192" t="s">
        <v>7487</v>
      </c>
      <c r="B1192" t="s">
        <v>7488</v>
      </c>
      <c r="C1192" t="s">
        <v>7489</v>
      </c>
      <c r="D1192" t="s">
        <v>7490</v>
      </c>
      <c r="E1192" t="s">
        <v>7491</v>
      </c>
      <c r="F1192" t="s">
        <v>7492</v>
      </c>
      <c r="G1192" t="s">
        <v>7493</v>
      </c>
      <c r="H1192" t="s">
        <v>7494</v>
      </c>
      <c r="I1192" t="s">
        <v>7495</v>
      </c>
    </row>
    <row r="1193" spans="1:9" x14ac:dyDescent="0.35">
      <c r="A1193" t="s">
        <v>2278</v>
      </c>
      <c r="B1193" t="s">
        <v>7496</v>
      </c>
      <c r="C1193" t="s">
        <v>7497</v>
      </c>
      <c r="D1193" t="s">
        <v>4861</v>
      </c>
      <c r="E1193" t="s">
        <v>7498</v>
      </c>
      <c r="F1193" t="s">
        <v>7499</v>
      </c>
      <c r="G1193" t="s">
        <v>2283</v>
      </c>
      <c r="H1193" t="s">
        <v>2284</v>
      </c>
      <c r="I1193" t="s">
        <v>2285</v>
      </c>
    </row>
    <row r="1194" spans="1:9" x14ac:dyDescent="0.35">
      <c r="A1194" t="s">
        <v>1405</v>
      </c>
      <c r="B1194" t="s">
        <v>1943</v>
      </c>
      <c r="C1194" t="s">
        <v>7500</v>
      </c>
      <c r="D1194" t="s">
        <v>91</v>
      </c>
      <c r="E1194" t="s">
        <v>7501</v>
      </c>
      <c r="F1194" t="s">
        <v>7502</v>
      </c>
      <c r="G1194" t="s">
        <v>1409</v>
      </c>
      <c r="H1194" t="s">
        <v>1410</v>
      </c>
      <c r="I1194" t="s">
        <v>1411</v>
      </c>
    </row>
    <row r="1195" spans="1:9" x14ac:dyDescent="0.35">
      <c r="A1195" t="s">
        <v>7503</v>
      </c>
      <c r="B1195" t="s">
        <v>1820</v>
      </c>
      <c r="C1195" t="s">
        <v>7504</v>
      </c>
      <c r="D1195" t="s">
        <v>91</v>
      </c>
      <c r="E1195" t="s">
        <v>7505</v>
      </c>
      <c r="F1195" t="s">
        <v>7506</v>
      </c>
      <c r="G1195" t="s">
        <v>7507</v>
      </c>
      <c r="H1195" t="s">
        <v>7508</v>
      </c>
      <c r="I1195" t="s">
        <v>7509</v>
      </c>
    </row>
    <row r="1196" spans="1:9" x14ac:dyDescent="0.35">
      <c r="A1196" t="s">
        <v>1548</v>
      </c>
      <c r="B1196" t="s">
        <v>883</v>
      </c>
      <c r="C1196" t="s">
        <v>1355</v>
      </c>
      <c r="D1196" t="s">
        <v>91</v>
      </c>
      <c r="E1196" t="s">
        <v>7510</v>
      </c>
      <c r="F1196" t="s">
        <v>7511</v>
      </c>
      <c r="G1196" t="s">
        <v>1553</v>
      </c>
      <c r="H1196" t="s">
        <v>1554</v>
      </c>
      <c r="I1196" t="s">
        <v>1555</v>
      </c>
    </row>
    <row r="1197" spans="1:9" x14ac:dyDescent="0.35">
      <c r="A1197" t="s">
        <v>7512</v>
      </c>
      <c r="B1197" t="s">
        <v>7513</v>
      </c>
      <c r="C1197" t="s">
        <v>7514</v>
      </c>
      <c r="D1197" t="s">
        <v>91</v>
      </c>
      <c r="F1197" t="s">
        <v>7515</v>
      </c>
      <c r="G1197" t="s">
        <v>7516</v>
      </c>
      <c r="H1197" t="s">
        <v>7517</v>
      </c>
      <c r="I1197" t="s">
        <v>7518</v>
      </c>
    </row>
    <row r="1198" spans="1:9" x14ac:dyDescent="0.35">
      <c r="A1198" t="s">
        <v>1458</v>
      </c>
      <c r="B1198" t="s">
        <v>312</v>
      </c>
      <c r="C1198" t="s">
        <v>7519</v>
      </c>
      <c r="D1198" t="s">
        <v>1610</v>
      </c>
      <c r="E1198" t="s">
        <v>7520</v>
      </c>
      <c r="F1198" t="s">
        <v>7521</v>
      </c>
      <c r="G1198" t="s">
        <v>1462</v>
      </c>
      <c r="H1198" t="s">
        <v>1463</v>
      </c>
      <c r="I1198" t="s">
        <v>1464</v>
      </c>
    </row>
    <row r="1199" spans="1:9" x14ac:dyDescent="0.35">
      <c r="A1199" t="s">
        <v>7522</v>
      </c>
      <c r="B1199" t="s">
        <v>2221</v>
      </c>
      <c r="C1199" t="s">
        <v>7523</v>
      </c>
      <c r="D1199" t="s">
        <v>91</v>
      </c>
      <c r="E1199" t="s">
        <v>7524</v>
      </c>
      <c r="F1199" t="s">
        <v>7525</v>
      </c>
      <c r="G1199" t="s">
        <v>7526</v>
      </c>
      <c r="H1199" t="s">
        <v>7527</v>
      </c>
      <c r="I1199" t="s">
        <v>7528</v>
      </c>
    </row>
    <row r="1200" spans="1:9" x14ac:dyDescent="0.35">
      <c r="A1200" t="s">
        <v>7529</v>
      </c>
      <c r="B1200" t="s">
        <v>311</v>
      </c>
      <c r="C1200" t="s">
        <v>7530</v>
      </c>
      <c r="D1200" t="s">
        <v>7531</v>
      </c>
      <c r="F1200" t="s">
        <v>7532</v>
      </c>
      <c r="G1200" t="s">
        <v>7533</v>
      </c>
      <c r="H1200" t="s">
        <v>7534</v>
      </c>
      <c r="I1200" t="s">
        <v>7535</v>
      </c>
    </row>
    <row r="1201" spans="1:9" x14ac:dyDescent="0.35">
      <c r="A1201" t="s">
        <v>7536</v>
      </c>
      <c r="B1201" t="s">
        <v>1025</v>
      </c>
      <c r="C1201" t="s">
        <v>7537</v>
      </c>
      <c r="D1201" t="s">
        <v>63</v>
      </c>
      <c r="E1201" t="s">
        <v>7538</v>
      </c>
      <c r="F1201" t="s">
        <v>7539</v>
      </c>
      <c r="G1201" t="s">
        <v>7540</v>
      </c>
      <c r="H1201" t="s">
        <v>7541</v>
      </c>
      <c r="I1201" t="s">
        <v>7542</v>
      </c>
    </row>
    <row r="1202" spans="1:9" x14ac:dyDescent="0.35">
      <c r="A1202" t="s">
        <v>4002</v>
      </c>
      <c r="B1202" t="s">
        <v>7543</v>
      </c>
      <c r="C1202" t="s">
        <v>2670</v>
      </c>
      <c r="D1202" t="s">
        <v>91</v>
      </c>
      <c r="E1202" t="s">
        <v>7544</v>
      </c>
      <c r="F1202" t="s">
        <v>7545</v>
      </c>
      <c r="G1202" t="s">
        <v>4006</v>
      </c>
      <c r="H1202" t="s">
        <v>4007</v>
      </c>
      <c r="I1202" t="s">
        <v>4008</v>
      </c>
    </row>
    <row r="1203" spans="1:9" x14ac:dyDescent="0.35">
      <c r="A1203" t="s">
        <v>7546</v>
      </c>
      <c r="B1203" t="s">
        <v>257</v>
      </c>
      <c r="C1203" t="s">
        <v>7547</v>
      </c>
      <c r="D1203" t="s">
        <v>91</v>
      </c>
      <c r="F1203" t="s">
        <v>7548</v>
      </c>
      <c r="G1203" t="s">
        <v>7549</v>
      </c>
      <c r="H1203" t="s">
        <v>7550</v>
      </c>
      <c r="I1203" t="s">
        <v>7551</v>
      </c>
    </row>
    <row r="1204" spans="1:9" x14ac:dyDescent="0.35">
      <c r="A1204" t="s">
        <v>7552</v>
      </c>
      <c r="B1204" t="s">
        <v>987</v>
      </c>
      <c r="C1204" t="s">
        <v>7553</v>
      </c>
      <c r="D1204" t="s">
        <v>236</v>
      </c>
      <c r="E1204" t="s">
        <v>7554</v>
      </c>
      <c r="F1204" t="s">
        <v>7555</v>
      </c>
      <c r="G1204" t="s">
        <v>7556</v>
      </c>
      <c r="H1204" t="s">
        <v>7557</v>
      </c>
      <c r="I1204" t="s">
        <v>7558</v>
      </c>
    </row>
    <row r="1205" spans="1:9" x14ac:dyDescent="0.35">
      <c r="A1205" t="s">
        <v>7559</v>
      </c>
      <c r="B1205" t="s">
        <v>7560</v>
      </c>
      <c r="C1205" t="s">
        <v>7561</v>
      </c>
      <c r="D1205" t="s">
        <v>56</v>
      </c>
      <c r="F1205" t="s">
        <v>7562</v>
      </c>
      <c r="G1205" t="s">
        <v>7563</v>
      </c>
      <c r="H1205" t="s">
        <v>7564</v>
      </c>
      <c r="I1205" t="s">
        <v>418</v>
      </c>
    </row>
    <row r="1206" spans="1:9" x14ac:dyDescent="0.35">
      <c r="A1206" t="s">
        <v>1668</v>
      </c>
      <c r="B1206" t="s">
        <v>115</v>
      </c>
      <c r="C1206" t="s">
        <v>7565</v>
      </c>
      <c r="D1206" t="s">
        <v>56</v>
      </c>
      <c r="E1206" t="s">
        <v>7566</v>
      </c>
      <c r="F1206" t="s">
        <v>7567</v>
      </c>
      <c r="G1206" t="s">
        <v>1672</v>
      </c>
      <c r="H1206" t="s">
        <v>1673</v>
      </c>
      <c r="I1206" t="s">
        <v>1674</v>
      </c>
    </row>
    <row r="1207" spans="1:9" x14ac:dyDescent="0.35">
      <c r="A1207" t="s">
        <v>7568</v>
      </c>
      <c r="B1207" t="s">
        <v>257</v>
      </c>
      <c r="C1207" t="s">
        <v>4184</v>
      </c>
      <c r="D1207" t="s">
        <v>91</v>
      </c>
      <c r="E1207" t="s">
        <v>7569</v>
      </c>
      <c r="F1207" t="s">
        <v>7570</v>
      </c>
      <c r="G1207" t="s">
        <v>7571</v>
      </c>
      <c r="H1207" t="s">
        <v>7572</v>
      </c>
      <c r="I1207" t="s">
        <v>7573</v>
      </c>
    </row>
    <row r="1208" spans="1:9" x14ac:dyDescent="0.35">
      <c r="A1208" t="s">
        <v>7574</v>
      </c>
      <c r="B1208" t="s">
        <v>7575</v>
      </c>
      <c r="C1208" t="s">
        <v>7576</v>
      </c>
      <c r="D1208" t="s">
        <v>1513</v>
      </c>
      <c r="F1208" t="s">
        <v>7577</v>
      </c>
      <c r="G1208" t="s">
        <v>7578</v>
      </c>
      <c r="H1208" t="s">
        <v>7579</v>
      </c>
      <c r="I1208" t="s">
        <v>7580</v>
      </c>
    </row>
    <row r="1209" spans="1:9" x14ac:dyDescent="0.35">
      <c r="A1209" t="s">
        <v>7581</v>
      </c>
      <c r="B1209" t="s">
        <v>2406</v>
      </c>
      <c r="C1209" t="s">
        <v>7582</v>
      </c>
      <c r="D1209" t="s">
        <v>91</v>
      </c>
      <c r="E1209" t="s">
        <v>7583</v>
      </c>
      <c r="F1209" t="s">
        <v>7584</v>
      </c>
      <c r="G1209" t="s">
        <v>7585</v>
      </c>
      <c r="H1209" t="s">
        <v>7586</v>
      </c>
      <c r="I1209" t="s">
        <v>2031</v>
      </c>
    </row>
    <row r="1210" spans="1:9" x14ac:dyDescent="0.35">
      <c r="A1210" t="s">
        <v>7587</v>
      </c>
      <c r="B1210" t="s">
        <v>2272</v>
      </c>
      <c r="C1210" t="s">
        <v>7588</v>
      </c>
      <c r="D1210" t="s">
        <v>91</v>
      </c>
      <c r="E1210" t="s">
        <v>7589</v>
      </c>
      <c r="F1210" t="s">
        <v>7590</v>
      </c>
      <c r="G1210" t="s">
        <v>7591</v>
      </c>
      <c r="H1210" t="s">
        <v>7592</v>
      </c>
      <c r="I1210" t="s">
        <v>7593</v>
      </c>
    </row>
    <row r="1211" spans="1:9" x14ac:dyDescent="0.35">
      <c r="A1211" t="s">
        <v>7594</v>
      </c>
      <c r="B1211" t="s">
        <v>1312</v>
      </c>
      <c r="C1211" t="s">
        <v>4623</v>
      </c>
      <c r="D1211" t="s">
        <v>56</v>
      </c>
      <c r="F1211" t="s">
        <v>7595</v>
      </c>
      <c r="G1211" t="s">
        <v>7596</v>
      </c>
      <c r="H1211" t="s">
        <v>7597</v>
      </c>
      <c r="I1211" t="s">
        <v>7598</v>
      </c>
    </row>
    <row r="1212" spans="1:9" x14ac:dyDescent="0.35">
      <c r="A1212" t="s">
        <v>2199</v>
      </c>
      <c r="B1212" t="s">
        <v>3260</v>
      </c>
      <c r="C1212" t="s">
        <v>7599</v>
      </c>
      <c r="D1212" t="s">
        <v>91</v>
      </c>
      <c r="E1212" t="s">
        <v>7600</v>
      </c>
      <c r="F1212" t="s">
        <v>7601</v>
      </c>
      <c r="G1212" t="s">
        <v>2203</v>
      </c>
      <c r="H1212" t="s">
        <v>2204</v>
      </c>
      <c r="I1212" t="s">
        <v>2205</v>
      </c>
    </row>
    <row r="1213" spans="1:9" x14ac:dyDescent="0.35">
      <c r="A1213" t="s">
        <v>932</v>
      </c>
      <c r="B1213" t="s">
        <v>7602</v>
      </c>
      <c r="C1213" t="s">
        <v>7553</v>
      </c>
      <c r="D1213" t="s">
        <v>236</v>
      </c>
      <c r="E1213" t="s">
        <v>7603</v>
      </c>
      <c r="F1213" t="s">
        <v>7604</v>
      </c>
      <c r="G1213" t="s">
        <v>936</v>
      </c>
      <c r="H1213" t="s">
        <v>937</v>
      </c>
      <c r="I1213" t="s">
        <v>938</v>
      </c>
    </row>
    <row r="1214" spans="1:9" x14ac:dyDescent="0.35">
      <c r="A1214" t="s">
        <v>439</v>
      </c>
      <c r="B1214" t="s">
        <v>7605</v>
      </c>
      <c r="C1214" t="s">
        <v>324</v>
      </c>
      <c r="D1214" t="s">
        <v>2914</v>
      </c>
      <c r="E1214" t="s">
        <v>7606</v>
      </c>
      <c r="F1214" t="s">
        <v>7607</v>
      </c>
      <c r="G1214" t="s">
        <v>327</v>
      </c>
      <c r="H1214" t="s">
        <v>328</v>
      </c>
      <c r="I1214" t="s">
        <v>440</v>
      </c>
    </row>
    <row r="1215" spans="1:9" x14ac:dyDescent="0.35">
      <c r="A1215" t="s">
        <v>7608</v>
      </c>
      <c r="B1215" t="s">
        <v>1971</v>
      </c>
      <c r="C1215" t="s">
        <v>7609</v>
      </c>
      <c r="D1215" t="s">
        <v>91</v>
      </c>
      <c r="E1215" t="s">
        <v>7610</v>
      </c>
      <c r="F1215" t="s">
        <v>7611</v>
      </c>
      <c r="G1215" t="s">
        <v>7612</v>
      </c>
      <c r="H1215" t="s">
        <v>7613</v>
      </c>
      <c r="I1215" t="s">
        <v>7614</v>
      </c>
    </row>
    <row r="1216" spans="1:9" x14ac:dyDescent="0.35">
      <c r="A1216" t="s">
        <v>7615</v>
      </c>
      <c r="B1216" t="s">
        <v>2083</v>
      </c>
      <c r="C1216" t="s">
        <v>1149</v>
      </c>
      <c r="D1216" t="s">
        <v>91</v>
      </c>
      <c r="E1216" t="s">
        <v>7616</v>
      </c>
      <c r="F1216" t="s">
        <v>7617</v>
      </c>
      <c r="G1216" t="s">
        <v>7618</v>
      </c>
      <c r="H1216" t="s">
        <v>7619</v>
      </c>
      <c r="I1216" t="s">
        <v>7620</v>
      </c>
    </row>
    <row r="1217" spans="1:9" x14ac:dyDescent="0.35">
      <c r="A1217" t="s">
        <v>6624</v>
      </c>
      <c r="B1217" t="s">
        <v>1675</v>
      </c>
      <c r="C1217" t="s">
        <v>7621</v>
      </c>
      <c r="D1217" t="s">
        <v>2554</v>
      </c>
      <c r="E1217" t="s">
        <v>7622</v>
      </c>
      <c r="F1217" t="s">
        <v>7623</v>
      </c>
      <c r="G1217" t="s">
        <v>6628</v>
      </c>
      <c r="H1217" t="s">
        <v>6629</v>
      </c>
      <c r="I1217" t="s">
        <v>6630</v>
      </c>
    </row>
    <row r="1218" spans="1:9" x14ac:dyDescent="0.35">
      <c r="A1218" t="s">
        <v>6634</v>
      </c>
      <c r="B1218" t="s">
        <v>2111</v>
      </c>
      <c r="C1218" t="s">
        <v>7624</v>
      </c>
      <c r="D1218" t="s">
        <v>91</v>
      </c>
      <c r="E1218" t="s">
        <v>7625</v>
      </c>
      <c r="F1218" t="s">
        <v>7626</v>
      </c>
      <c r="G1218" t="s">
        <v>6637</v>
      </c>
      <c r="H1218" t="s">
        <v>6638</v>
      </c>
      <c r="I1218" t="s">
        <v>6639</v>
      </c>
    </row>
    <row r="1219" spans="1:9" x14ac:dyDescent="0.35">
      <c r="A1219" t="s">
        <v>7627</v>
      </c>
      <c r="B1219" t="s">
        <v>171</v>
      </c>
      <c r="C1219" t="s">
        <v>7628</v>
      </c>
      <c r="D1219" t="s">
        <v>294</v>
      </c>
      <c r="E1219" t="s">
        <v>7629</v>
      </c>
      <c r="F1219" t="s">
        <v>7630</v>
      </c>
      <c r="G1219" t="s">
        <v>7631</v>
      </c>
      <c r="H1219" t="s">
        <v>7632</v>
      </c>
      <c r="I1219" t="s">
        <v>7633</v>
      </c>
    </row>
    <row r="1220" spans="1:9" x14ac:dyDescent="0.35">
      <c r="A1220" t="s">
        <v>7634</v>
      </c>
      <c r="B1220" t="s">
        <v>234</v>
      </c>
      <c r="C1220" t="s">
        <v>5401</v>
      </c>
      <c r="D1220" t="s">
        <v>70</v>
      </c>
      <c r="E1220" t="s">
        <v>7635</v>
      </c>
      <c r="F1220" t="s">
        <v>7636</v>
      </c>
      <c r="G1220" t="s">
        <v>7637</v>
      </c>
      <c r="H1220" t="s">
        <v>7638</v>
      </c>
      <c r="I1220" t="s">
        <v>7639</v>
      </c>
    </row>
    <row r="1221" spans="1:9" x14ac:dyDescent="0.35">
      <c r="A1221" t="s">
        <v>437</v>
      </c>
      <c r="B1221" t="s">
        <v>1155</v>
      </c>
      <c r="C1221" t="s">
        <v>7640</v>
      </c>
      <c r="D1221" t="s">
        <v>838</v>
      </c>
      <c r="E1221" t="s">
        <v>7641</v>
      </c>
      <c r="F1221" t="s">
        <v>7642</v>
      </c>
      <c r="G1221" t="s">
        <v>321</v>
      </c>
      <c r="H1221" t="s">
        <v>322</v>
      </c>
      <c r="I1221" t="s">
        <v>438</v>
      </c>
    </row>
    <row r="1222" spans="1:9" x14ac:dyDescent="0.35">
      <c r="A1222" t="s">
        <v>7643</v>
      </c>
      <c r="B1222" t="s">
        <v>4238</v>
      </c>
      <c r="C1222" t="s">
        <v>802</v>
      </c>
      <c r="D1222" t="s">
        <v>7644</v>
      </c>
      <c r="F1222" t="s">
        <v>7645</v>
      </c>
      <c r="G1222" t="s">
        <v>7646</v>
      </c>
      <c r="H1222" t="s">
        <v>7647</v>
      </c>
      <c r="I1222" t="s">
        <v>7648</v>
      </c>
    </row>
    <row r="1223" spans="1:9" x14ac:dyDescent="0.35">
      <c r="A1223" t="s">
        <v>7649</v>
      </c>
      <c r="B1223" t="s">
        <v>7650</v>
      </c>
      <c r="C1223" t="s">
        <v>7651</v>
      </c>
      <c r="D1223" t="s">
        <v>7652</v>
      </c>
      <c r="F1223" t="s">
        <v>7653</v>
      </c>
      <c r="G1223" t="s">
        <v>7654</v>
      </c>
      <c r="H1223" t="s">
        <v>7655</v>
      </c>
      <c r="I1223" t="s">
        <v>7656</v>
      </c>
    </row>
    <row r="1224" spans="1:9" x14ac:dyDescent="0.35">
      <c r="A1224" t="s">
        <v>7657</v>
      </c>
      <c r="B1224" t="s">
        <v>1381</v>
      </c>
      <c r="C1224" t="s">
        <v>208</v>
      </c>
      <c r="D1224" t="s">
        <v>294</v>
      </c>
      <c r="E1224" t="s">
        <v>7658</v>
      </c>
      <c r="F1224" t="s">
        <v>7659</v>
      </c>
      <c r="G1224" t="s">
        <v>7660</v>
      </c>
      <c r="H1224" t="s">
        <v>7661</v>
      </c>
      <c r="I1224" t="s">
        <v>7662</v>
      </c>
    </row>
    <row r="1225" spans="1:9" x14ac:dyDescent="0.35">
      <c r="A1225" t="s">
        <v>7663</v>
      </c>
      <c r="B1225" t="s">
        <v>183</v>
      </c>
      <c r="C1225" t="s">
        <v>7664</v>
      </c>
      <c r="D1225" t="s">
        <v>56</v>
      </c>
      <c r="F1225" t="s">
        <v>7665</v>
      </c>
      <c r="G1225" t="s">
        <v>7666</v>
      </c>
      <c r="H1225" t="s">
        <v>7667</v>
      </c>
      <c r="I1225" t="s">
        <v>7668</v>
      </c>
    </row>
    <row r="1226" spans="1:9" x14ac:dyDescent="0.35">
      <c r="A1226" t="s">
        <v>7669</v>
      </c>
      <c r="B1226" t="s">
        <v>7670</v>
      </c>
      <c r="C1226" t="s">
        <v>2729</v>
      </c>
      <c r="D1226" t="s">
        <v>91</v>
      </c>
      <c r="F1226" t="s">
        <v>7671</v>
      </c>
      <c r="G1226" t="s">
        <v>7672</v>
      </c>
      <c r="H1226" t="s">
        <v>7673</v>
      </c>
      <c r="I1226" t="s">
        <v>7674</v>
      </c>
    </row>
    <row r="1227" spans="1:9" x14ac:dyDescent="0.35">
      <c r="A1227" t="s">
        <v>7675</v>
      </c>
      <c r="B1227" t="s">
        <v>1312</v>
      </c>
      <c r="C1227" t="s">
        <v>7676</v>
      </c>
      <c r="D1227" t="s">
        <v>56</v>
      </c>
      <c r="F1227" t="s">
        <v>7677</v>
      </c>
      <c r="G1227" t="s">
        <v>7678</v>
      </c>
      <c r="H1227" t="s">
        <v>7679</v>
      </c>
      <c r="I1227" t="s">
        <v>7680</v>
      </c>
    </row>
    <row r="1228" spans="1:9" x14ac:dyDescent="0.35">
      <c r="A1228" t="s">
        <v>7681</v>
      </c>
      <c r="B1228" t="s">
        <v>705</v>
      </c>
      <c r="C1228" t="s">
        <v>6647</v>
      </c>
      <c r="D1228" t="s">
        <v>899</v>
      </c>
      <c r="E1228" t="s">
        <v>7682</v>
      </c>
      <c r="F1228" t="s">
        <v>7683</v>
      </c>
      <c r="G1228" t="s">
        <v>7684</v>
      </c>
      <c r="H1228" t="s">
        <v>7685</v>
      </c>
      <c r="I1228" t="s">
        <v>7686</v>
      </c>
    </row>
    <row r="1229" spans="1:9" x14ac:dyDescent="0.35">
      <c r="A1229" t="s">
        <v>7687</v>
      </c>
      <c r="B1229" t="s">
        <v>2019</v>
      </c>
      <c r="C1229" t="s">
        <v>7688</v>
      </c>
      <c r="D1229" t="s">
        <v>1105</v>
      </c>
      <c r="E1229" t="s">
        <v>7689</v>
      </c>
      <c r="F1229" t="s">
        <v>7690</v>
      </c>
      <c r="G1229" t="s">
        <v>7691</v>
      </c>
      <c r="H1229" t="s">
        <v>7692</v>
      </c>
      <c r="I1229" t="s">
        <v>7693</v>
      </c>
    </row>
    <row r="1230" spans="1:9" x14ac:dyDescent="0.35">
      <c r="A1230" t="s">
        <v>1024</v>
      </c>
      <c r="B1230" t="s">
        <v>3401</v>
      </c>
      <c r="C1230" t="s">
        <v>1025</v>
      </c>
      <c r="D1230" t="s">
        <v>716</v>
      </c>
      <c r="E1230" t="s">
        <v>7694</v>
      </c>
      <c r="F1230" t="s">
        <v>7695</v>
      </c>
      <c r="G1230" t="s">
        <v>1028</v>
      </c>
      <c r="H1230" t="s">
        <v>1029</v>
      </c>
      <c r="I1230" t="s">
        <v>1030</v>
      </c>
    </row>
    <row r="1231" spans="1:9" x14ac:dyDescent="0.35">
      <c r="A1231" t="s">
        <v>447</v>
      </c>
      <c r="B1231" t="s">
        <v>7696</v>
      </c>
      <c r="C1231" t="s">
        <v>7697</v>
      </c>
      <c r="D1231" t="s">
        <v>56</v>
      </c>
      <c r="E1231" t="s">
        <v>7698</v>
      </c>
      <c r="F1231" t="s">
        <v>7699</v>
      </c>
      <c r="G1231" t="s">
        <v>352</v>
      </c>
      <c r="H1231" t="s">
        <v>353</v>
      </c>
      <c r="I1231" t="s">
        <v>448</v>
      </c>
    </row>
    <row r="1232" spans="1:9" x14ac:dyDescent="0.35">
      <c r="A1232" t="s">
        <v>3379</v>
      </c>
      <c r="B1232" t="s">
        <v>785</v>
      </c>
      <c r="C1232" t="s">
        <v>7700</v>
      </c>
      <c r="D1232" t="s">
        <v>7701</v>
      </c>
      <c r="E1232" t="s">
        <v>7702</v>
      </c>
      <c r="F1232" t="s">
        <v>7703</v>
      </c>
      <c r="G1232" t="s">
        <v>3384</v>
      </c>
      <c r="H1232" t="s">
        <v>3385</v>
      </c>
      <c r="I1232" t="s">
        <v>3386</v>
      </c>
    </row>
    <row r="1233" spans="1:9" x14ac:dyDescent="0.35">
      <c r="A1233" t="s">
        <v>2641</v>
      </c>
      <c r="B1233" t="s">
        <v>1081</v>
      </c>
      <c r="C1233" t="s">
        <v>7704</v>
      </c>
      <c r="D1233" t="s">
        <v>6084</v>
      </c>
      <c r="F1233" t="s">
        <v>7705</v>
      </c>
      <c r="G1233" t="s">
        <v>2645</v>
      </c>
      <c r="H1233" t="s">
        <v>2646</v>
      </c>
      <c r="I1233" t="s">
        <v>2647</v>
      </c>
    </row>
    <row r="1234" spans="1:9" x14ac:dyDescent="0.35">
      <c r="A1234" t="s">
        <v>7706</v>
      </c>
      <c r="B1234" t="s">
        <v>7707</v>
      </c>
      <c r="C1234" t="s">
        <v>3146</v>
      </c>
      <c r="D1234" t="s">
        <v>91</v>
      </c>
      <c r="F1234" t="s">
        <v>7708</v>
      </c>
      <c r="G1234" t="s">
        <v>7709</v>
      </c>
      <c r="H1234" t="s">
        <v>7710</v>
      </c>
      <c r="I1234" t="s">
        <v>7711</v>
      </c>
    </row>
    <row r="1235" spans="1:9" x14ac:dyDescent="0.35">
      <c r="A1235" t="s">
        <v>1887</v>
      </c>
      <c r="B1235" t="s">
        <v>1654</v>
      </c>
      <c r="C1235" t="s">
        <v>7712</v>
      </c>
      <c r="D1235" t="s">
        <v>1677</v>
      </c>
      <c r="E1235" t="s">
        <v>7713</v>
      </c>
      <c r="F1235" t="s">
        <v>7714</v>
      </c>
      <c r="G1235" t="s">
        <v>1889</v>
      </c>
      <c r="H1235" t="s">
        <v>1890</v>
      </c>
      <c r="I1235" t="s">
        <v>1891</v>
      </c>
    </row>
    <row r="1236" spans="1:9" x14ac:dyDescent="0.35">
      <c r="A1236" t="s">
        <v>2905</v>
      </c>
      <c r="B1236" t="s">
        <v>82</v>
      </c>
      <c r="C1236" t="s">
        <v>7715</v>
      </c>
      <c r="D1236" t="s">
        <v>1068</v>
      </c>
      <c r="E1236" t="s">
        <v>7716</v>
      </c>
      <c r="F1236" t="s">
        <v>7717</v>
      </c>
      <c r="G1236" t="s">
        <v>2910</v>
      </c>
      <c r="H1236" t="s">
        <v>2911</v>
      </c>
      <c r="I1236" t="s">
        <v>2912</v>
      </c>
    </row>
    <row r="1237" spans="1:9" x14ac:dyDescent="0.35">
      <c r="A1237" t="s">
        <v>7718</v>
      </c>
      <c r="B1237" t="s">
        <v>7719</v>
      </c>
      <c r="C1237" t="s">
        <v>3063</v>
      </c>
      <c r="D1237" t="s">
        <v>91</v>
      </c>
      <c r="E1237" t="s">
        <v>7720</v>
      </c>
      <c r="F1237" t="s">
        <v>7721</v>
      </c>
      <c r="G1237" t="s">
        <v>7722</v>
      </c>
      <c r="H1237" t="s">
        <v>7723</v>
      </c>
      <c r="I1237" t="s">
        <v>7724</v>
      </c>
    </row>
    <row r="1238" spans="1:9" x14ac:dyDescent="0.35">
      <c r="A1238" t="s">
        <v>7725</v>
      </c>
      <c r="B1238" t="s">
        <v>7726</v>
      </c>
      <c r="C1238" t="s">
        <v>7727</v>
      </c>
      <c r="D1238" t="s">
        <v>854</v>
      </c>
      <c r="E1238" t="s">
        <v>7728</v>
      </c>
      <c r="F1238" t="s">
        <v>7729</v>
      </c>
      <c r="G1238" t="s">
        <v>7730</v>
      </c>
      <c r="H1238" t="s">
        <v>7731</v>
      </c>
      <c r="I1238" t="s">
        <v>7732</v>
      </c>
    </row>
    <row r="1239" spans="1:9" x14ac:dyDescent="0.35">
      <c r="A1239" t="s">
        <v>1834</v>
      </c>
      <c r="B1239" t="s">
        <v>121</v>
      </c>
      <c r="C1239" t="s">
        <v>7733</v>
      </c>
      <c r="D1239" t="s">
        <v>7734</v>
      </c>
      <c r="E1239" t="s">
        <v>7735</v>
      </c>
      <c r="F1239" t="s">
        <v>7736</v>
      </c>
      <c r="G1239" t="s">
        <v>1839</v>
      </c>
      <c r="H1239" t="s">
        <v>1840</v>
      </c>
      <c r="I1239" t="s">
        <v>1841</v>
      </c>
    </row>
    <row r="1240" spans="1:9" x14ac:dyDescent="0.35">
      <c r="A1240" t="s">
        <v>5174</v>
      </c>
      <c r="B1240" t="s">
        <v>109</v>
      </c>
      <c r="C1240" t="s">
        <v>4184</v>
      </c>
      <c r="D1240" t="s">
        <v>5854</v>
      </c>
      <c r="E1240" t="s">
        <v>7737</v>
      </c>
      <c r="F1240" t="s">
        <v>7738</v>
      </c>
      <c r="G1240" t="s">
        <v>5178</v>
      </c>
      <c r="H1240" t="s">
        <v>5179</v>
      </c>
      <c r="I1240" t="s">
        <v>2601</v>
      </c>
    </row>
    <row r="1241" spans="1:9" x14ac:dyDescent="0.35">
      <c r="A1241" t="s">
        <v>7739</v>
      </c>
      <c r="B1241" t="s">
        <v>2575</v>
      </c>
      <c r="C1241" t="s">
        <v>7740</v>
      </c>
      <c r="D1241" t="s">
        <v>5209</v>
      </c>
      <c r="F1241" t="s">
        <v>7741</v>
      </c>
      <c r="G1241" t="s">
        <v>7742</v>
      </c>
      <c r="H1241" t="s">
        <v>7743</v>
      </c>
      <c r="I1241" t="s">
        <v>444</v>
      </c>
    </row>
    <row r="1242" spans="1:9" x14ac:dyDescent="0.35">
      <c r="A1242" t="s">
        <v>7744</v>
      </c>
      <c r="B1242" t="s">
        <v>257</v>
      </c>
      <c r="C1242" t="s">
        <v>269</v>
      </c>
      <c r="D1242" t="s">
        <v>91</v>
      </c>
      <c r="E1242" t="s">
        <v>7745</v>
      </c>
      <c r="F1242" t="s">
        <v>7746</v>
      </c>
      <c r="G1242" t="s">
        <v>7747</v>
      </c>
      <c r="H1242" t="s">
        <v>7748</v>
      </c>
      <c r="I1242" t="s">
        <v>1457</v>
      </c>
    </row>
    <row r="1243" spans="1:9" x14ac:dyDescent="0.35">
      <c r="A1243" t="s">
        <v>1039</v>
      </c>
      <c r="B1243" t="s">
        <v>4505</v>
      </c>
      <c r="C1243" t="s">
        <v>7749</v>
      </c>
      <c r="D1243" t="s">
        <v>1068</v>
      </c>
      <c r="E1243" t="s">
        <v>7750</v>
      </c>
      <c r="F1243" t="s">
        <v>7751</v>
      </c>
      <c r="G1243" t="s">
        <v>1044</v>
      </c>
      <c r="H1243" t="s">
        <v>1045</v>
      </c>
      <c r="I1243" t="s">
        <v>1046</v>
      </c>
    </row>
    <row r="1244" spans="1:9" x14ac:dyDescent="0.35">
      <c r="A1244" t="s">
        <v>4766</v>
      </c>
      <c r="B1244" t="s">
        <v>2132</v>
      </c>
      <c r="C1244" t="s">
        <v>4767</v>
      </c>
      <c r="D1244" t="s">
        <v>56</v>
      </c>
      <c r="F1244" t="s">
        <v>7752</v>
      </c>
      <c r="G1244" t="s">
        <v>4769</v>
      </c>
      <c r="H1244" t="s">
        <v>4770</v>
      </c>
      <c r="I1244" t="s">
        <v>4771</v>
      </c>
    </row>
    <row r="1245" spans="1:9" x14ac:dyDescent="0.35">
      <c r="A1245" t="s">
        <v>2256</v>
      </c>
      <c r="B1245" t="s">
        <v>1675</v>
      </c>
      <c r="C1245" t="s">
        <v>7753</v>
      </c>
      <c r="D1245" t="s">
        <v>2182</v>
      </c>
      <c r="E1245" t="s">
        <v>7754</v>
      </c>
      <c r="F1245" t="s">
        <v>7755</v>
      </c>
      <c r="G1245" t="s">
        <v>2260</v>
      </c>
      <c r="H1245" t="s">
        <v>2261</v>
      </c>
      <c r="I1245" t="s">
        <v>2262</v>
      </c>
    </row>
    <row r="1246" spans="1:9" x14ac:dyDescent="0.35">
      <c r="A1246" t="s">
        <v>7756</v>
      </c>
      <c r="B1246" t="s">
        <v>3641</v>
      </c>
      <c r="C1246" t="s">
        <v>7757</v>
      </c>
      <c r="D1246" t="s">
        <v>91</v>
      </c>
      <c r="E1246" t="s">
        <v>7758</v>
      </c>
      <c r="F1246" t="s">
        <v>7759</v>
      </c>
      <c r="G1246" t="s">
        <v>7760</v>
      </c>
      <c r="H1246" t="s">
        <v>7761</v>
      </c>
      <c r="I1246" t="s">
        <v>7762</v>
      </c>
    </row>
    <row r="1247" spans="1:9" x14ac:dyDescent="0.35">
      <c r="A1247" t="s">
        <v>3820</v>
      </c>
      <c r="B1247" t="s">
        <v>802</v>
      </c>
      <c r="C1247" t="s">
        <v>754</v>
      </c>
      <c r="D1247" t="s">
        <v>142</v>
      </c>
      <c r="E1247" t="s">
        <v>7763</v>
      </c>
      <c r="F1247" t="s">
        <v>7764</v>
      </c>
      <c r="G1247" t="s">
        <v>3824</v>
      </c>
      <c r="H1247" t="s">
        <v>3825</v>
      </c>
      <c r="I1247" t="s">
        <v>3826</v>
      </c>
    </row>
    <row r="1248" spans="1:9" x14ac:dyDescent="0.35">
      <c r="A1248" t="s">
        <v>7765</v>
      </c>
      <c r="B1248" t="s">
        <v>7766</v>
      </c>
      <c r="C1248" t="s">
        <v>7767</v>
      </c>
      <c r="D1248" t="s">
        <v>91</v>
      </c>
      <c r="E1248" t="s">
        <v>7768</v>
      </c>
      <c r="F1248" t="s">
        <v>7769</v>
      </c>
      <c r="G1248" t="s">
        <v>7770</v>
      </c>
      <c r="H1248" t="s">
        <v>7771</v>
      </c>
      <c r="I1248" t="s">
        <v>7551</v>
      </c>
    </row>
    <row r="1249" spans="1:9" x14ac:dyDescent="0.35">
      <c r="A1249" t="s">
        <v>7772</v>
      </c>
      <c r="B1249" t="s">
        <v>2221</v>
      </c>
      <c r="C1249" t="s">
        <v>1259</v>
      </c>
      <c r="D1249" t="s">
        <v>7773</v>
      </c>
      <c r="E1249" t="s">
        <v>7774</v>
      </c>
      <c r="F1249" t="s">
        <v>7775</v>
      </c>
      <c r="G1249" t="s">
        <v>7776</v>
      </c>
      <c r="H1249" t="s">
        <v>7777</v>
      </c>
    </row>
    <row r="1250" spans="1:9" x14ac:dyDescent="0.35">
      <c r="A1250" t="s">
        <v>2199</v>
      </c>
      <c r="B1250" t="s">
        <v>802</v>
      </c>
      <c r="C1250" t="s">
        <v>7466</v>
      </c>
      <c r="D1250" t="s">
        <v>294</v>
      </c>
      <c r="E1250" t="s">
        <v>7778</v>
      </c>
      <c r="F1250" t="s">
        <v>7779</v>
      </c>
      <c r="G1250" t="s">
        <v>2203</v>
      </c>
      <c r="H1250" t="s">
        <v>2204</v>
      </c>
      <c r="I1250" t="s">
        <v>2205</v>
      </c>
    </row>
    <row r="1251" spans="1:9" x14ac:dyDescent="0.35">
      <c r="A1251" t="s">
        <v>2018</v>
      </c>
      <c r="B1251" t="s">
        <v>109</v>
      </c>
      <c r="C1251" t="s">
        <v>4184</v>
      </c>
      <c r="D1251" t="s">
        <v>91</v>
      </c>
      <c r="F1251" t="s">
        <v>7780</v>
      </c>
      <c r="G1251" t="s">
        <v>2023</v>
      </c>
      <c r="H1251" t="s">
        <v>2024</v>
      </c>
      <c r="I1251" t="s">
        <v>2025</v>
      </c>
    </row>
    <row r="1252" spans="1:9" x14ac:dyDescent="0.35">
      <c r="A1252" t="s">
        <v>7781</v>
      </c>
      <c r="B1252" t="s">
        <v>7782</v>
      </c>
      <c r="C1252" t="s">
        <v>7783</v>
      </c>
      <c r="D1252" t="s">
        <v>1633</v>
      </c>
      <c r="E1252" t="s">
        <v>7784</v>
      </c>
      <c r="F1252" t="s">
        <v>7785</v>
      </c>
      <c r="G1252" t="s">
        <v>7786</v>
      </c>
      <c r="H1252" t="s">
        <v>7787</v>
      </c>
      <c r="I1252" t="s">
        <v>7788</v>
      </c>
    </row>
    <row r="1253" spans="1:9" x14ac:dyDescent="0.35">
      <c r="A1253" t="s">
        <v>1759</v>
      </c>
      <c r="B1253" t="s">
        <v>194</v>
      </c>
      <c r="C1253" t="s">
        <v>7789</v>
      </c>
      <c r="D1253" t="s">
        <v>838</v>
      </c>
      <c r="E1253" t="s">
        <v>7790</v>
      </c>
      <c r="F1253" t="s">
        <v>7791</v>
      </c>
      <c r="G1253" t="s">
        <v>1764</v>
      </c>
      <c r="H1253" t="s">
        <v>1765</v>
      </c>
      <c r="I1253" t="s">
        <v>1766</v>
      </c>
    </row>
    <row r="1254" spans="1:9" x14ac:dyDescent="0.35">
      <c r="A1254" t="s">
        <v>4615</v>
      </c>
      <c r="B1254" t="s">
        <v>7792</v>
      </c>
      <c r="C1254" t="s">
        <v>5679</v>
      </c>
      <c r="D1254" t="s">
        <v>6183</v>
      </c>
      <c r="E1254" t="s">
        <v>7793</v>
      </c>
      <c r="F1254" t="s">
        <v>7794</v>
      </c>
      <c r="G1254" t="s">
        <v>4619</v>
      </c>
      <c r="H1254" t="s">
        <v>4620</v>
      </c>
      <c r="I1254" t="s">
        <v>4621</v>
      </c>
    </row>
    <row r="1255" spans="1:9" x14ac:dyDescent="0.35">
      <c r="A1255" t="s">
        <v>7795</v>
      </c>
      <c r="B1255" t="s">
        <v>109</v>
      </c>
      <c r="C1255" t="s">
        <v>7796</v>
      </c>
      <c r="D1255" t="s">
        <v>70</v>
      </c>
      <c r="F1255" t="s">
        <v>7797</v>
      </c>
      <c r="G1255" t="s">
        <v>7798</v>
      </c>
      <c r="H1255" t="s">
        <v>7799</v>
      </c>
      <c r="I1255" t="s">
        <v>7800</v>
      </c>
    </row>
    <row r="1256" spans="1:9" x14ac:dyDescent="0.35">
      <c r="A1256" t="s">
        <v>947</v>
      </c>
      <c r="B1256" t="s">
        <v>1640</v>
      </c>
      <c r="C1256" t="s">
        <v>7801</v>
      </c>
      <c r="D1256" t="s">
        <v>294</v>
      </c>
      <c r="F1256" t="s">
        <v>7802</v>
      </c>
      <c r="G1256" t="s">
        <v>951</v>
      </c>
      <c r="H1256" t="s">
        <v>952</v>
      </c>
      <c r="I1256" t="s">
        <v>953</v>
      </c>
    </row>
    <row r="1257" spans="1:9" x14ac:dyDescent="0.35">
      <c r="A1257" t="s">
        <v>7803</v>
      </c>
      <c r="B1257" t="s">
        <v>1259</v>
      </c>
      <c r="C1257" t="s">
        <v>7804</v>
      </c>
      <c r="D1257" t="s">
        <v>91</v>
      </c>
      <c r="E1257" t="s">
        <v>7805</v>
      </c>
      <c r="F1257" t="s">
        <v>7806</v>
      </c>
      <c r="G1257" t="s">
        <v>7807</v>
      </c>
      <c r="H1257" t="s">
        <v>7808</v>
      </c>
      <c r="I1257" t="s">
        <v>7809</v>
      </c>
    </row>
    <row r="1258" spans="1:9" x14ac:dyDescent="0.35">
      <c r="A1258" t="s">
        <v>7810</v>
      </c>
      <c r="B1258" t="s">
        <v>875</v>
      </c>
      <c r="C1258" t="s">
        <v>7811</v>
      </c>
      <c r="D1258" t="s">
        <v>1059</v>
      </c>
      <c r="E1258" t="s">
        <v>7812</v>
      </c>
      <c r="F1258" t="s">
        <v>7813</v>
      </c>
      <c r="G1258" t="s">
        <v>7814</v>
      </c>
      <c r="H1258" t="s">
        <v>7815</v>
      </c>
      <c r="I1258" t="s">
        <v>7816</v>
      </c>
    </row>
    <row r="1259" spans="1:9" x14ac:dyDescent="0.35">
      <c r="A1259" t="s">
        <v>7817</v>
      </c>
      <c r="B1259" t="s">
        <v>883</v>
      </c>
      <c r="C1259" t="s">
        <v>7818</v>
      </c>
      <c r="D1259" t="s">
        <v>838</v>
      </c>
      <c r="E1259" t="s">
        <v>7819</v>
      </c>
      <c r="F1259" t="s">
        <v>7820</v>
      </c>
      <c r="G1259" t="s">
        <v>7821</v>
      </c>
      <c r="H1259" t="s">
        <v>7822</v>
      </c>
      <c r="I1259" t="s">
        <v>7823</v>
      </c>
    </row>
    <row r="1260" spans="1:9" x14ac:dyDescent="0.35">
      <c r="A1260" t="s">
        <v>1117</v>
      </c>
      <c r="B1260" t="s">
        <v>7824</v>
      </c>
      <c r="C1260" t="s">
        <v>7825</v>
      </c>
      <c r="D1260" t="s">
        <v>91</v>
      </c>
      <c r="E1260" t="s">
        <v>7826</v>
      </c>
      <c r="F1260" t="s">
        <v>7827</v>
      </c>
      <c r="G1260" t="s">
        <v>1122</v>
      </c>
      <c r="H1260" t="s">
        <v>1123</v>
      </c>
      <c r="I1260" t="s">
        <v>1124</v>
      </c>
    </row>
    <row r="1261" spans="1:9" x14ac:dyDescent="0.35">
      <c r="A1261" t="s">
        <v>2536</v>
      </c>
      <c r="B1261" t="s">
        <v>753</v>
      </c>
      <c r="C1261" t="s">
        <v>2475</v>
      </c>
      <c r="D1261" t="s">
        <v>3283</v>
      </c>
      <c r="E1261" t="s">
        <v>7828</v>
      </c>
      <c r="F1261" t="s">
        <v>7829</v>
      </c>
      <c r="G1261" t="s">
        <v>2541</v>
      </c>
      <c r="H1261" t="s">
        <v>2542</v>
      </c>
      <c r="I1261" t="s">
        <v>2543</v>
      </c>
    </row>
    <row r="1262" spans="1:9" x14ac:dyDescent="0.35">
      <c r="A1262" t="s">
        <v>7830</v>
      </c>
      <c r="B1262" t="s">
        <v>7831</v>
      </c>
      <c r="C1262" t="s">
        <v>7832</v>
      </c>
      <c r="D1262" t="s">
        <v>7833</v>
      </c>
      <c r="E1262" t="s">
        <v>7834</v>
      </c>
      <c r="F1262" t="s">
        <v>7835</v>
      </c>
      <c r="G1262" t="s">
        <v>7836</v>
      </c>
      <c r="H1262" t="s">
        <v>7837</v>
      </c>
      <c r="I1262" t="s">
        <v>7838</v>
      </c>
    </row>
    <row r="1263" spans="1:9" x14ac:dyDescent="0.35">
      <c r="A1263" t="s">
        <v>2165</v>
      </c>
      <c r="B1263" t="s">
        <v>1971</v>
      </c>
      <c r="C1263" t="s">
        <v>7839</v>
      </c>
      <c r="D1263" t="s">
        <v>91</v>
      </c>
      <c r="E1263" t="s">
        <v>7840</v>
      </c>
      <c r="F1263" t="s">
        <v>7841</v>
      </c>
      <c r="G1263" t="s">
        <v>2169</v>
      </c>
      <c r="H1263" t="s">
        <v>2170</v>
      </c>
      <c r="I1263" t="s">
        <v>2171</v>
      </c>
    </row>
    <row r="1264" spans="1:9" x14ac:dyDescent="0.35">
      <c r="A1264" t="s">
        <v>7842</v>
      </c>
      <c r="B1264" t="s">
        <v>7843</v>
      </c>
      <c r="C1264" t="s">
        <v>7844</v>
      </c>
      <c r="D1264" t="s">
        <v>7845</v>
      </c>
      <c r="E1264" t="s">
        <v>7846</v>
      </c>
      <c r="F1264" t="s">
        <v>7847</v>
      </c>
      <c r="G1264" t="s">
        <v>7848</v>
      </c>
      <c r="H1264" t="s">
        <v>7849</v>
      </c>
      <c r="I1264" t="s">
        <v>7850</v>
      </c>
    </row>
    <row r="1265" spans="1:9" x14ac:dyDescent="0.35">
      <c r="A1265" t="s">
        <v>2970</v>
      </c>
      <c r="B1265" t="s">
        <v>7312</v>
      </c>
      <c r="C1265" t="s">
        <v>2650</v>
      </c>
      <c r="D1265" t="s">
        <v>7851</v>
      </c>
      <c r="E1265" t="s">
        <v>7852</v>
      </c>
      <c r="F1265" t="s">
        <v>7853</v>
      </c>
      <c r="G1265" t="s">
        <v>2973</v>
      </c>
      <c r="H1265" t="s">
        <v>2974</v>
      </c>
      <c r="I1265" t="s">
        <v>2975</v>
      </c>
    </row>
    <row r="1266" spans="1:9" x14ac:dyDescent="0.35">
      <c r="A1266" t="s">
        <v>7854</v>
      </c>
      <c r="B1266" t="s">
        <v>329</v>
      </c>
      <c r="C1266" t="s">
        <v>7855</v>
      </c>
      <c r="D1266" t="s">
        <v>236</v>
      </c>
      <c r="E1266" t="s">
        <v>7856</v>
      </c>
      <c r="F1266" t="s">
        <v>7857</v>
      </c>
      <c r="G1266" t="s">
        <v>7858</v>
      </c>
      <c r="H1266" t="s">
        <v>7859</v>
      </c>
      <c r="I1266" t="s">
        <v>7860</v>
      </c>
    </row>
    <row r="1267" spans="1:9" x14ac:dyDescent="0.35">
      <c r="A1267" t="s">
        <v>1668</v>
      </c>
      <c r="B1267" t="s">
        <v>115</v>
      </c>
      <c r="C1267" t="s">
        <v>6725</v>
      </c>
      <c r="D1267" t="s">
        <v>1633</v>
      </c>
      <c r="E1267" t="s">
        <v>7861</v>
      </c>
      <c r="F1267" t="s">
        <v>7862</v>
      </c>
      <c r="G1267" t="s">
        <v>1672</v>
      </c>
      <c r="H1267" t="s">
        <v>1673</v>
      </c>
      <c r="I1267" t="s">
        <v>1674</v>
      </c>
    </row>
    <row r="1268" spans="1:9" x14ac:dyDescent="0.35">
      <c r="A1268" t="s">
        <v>6119</v>
      </c>
      <c r="B1268" t="s">
        <v>1381</v>
      </c>
      <c r="C1268" t="s">
        <v>7863</v>
      </c>
      <c r="D1268" t="s">
        <v>91</v>
      </c>
      <c r="E1268" t="s">
        <v>7864</v>
      </c>
      <c r="F1268" t="s">
        <v>7865</v>
      </c>
      <c r="G1268" t="s">
        <v>6123</v>
      </c>
      <c r="H1268" t="s">
        <v>6124</v>
      </c>
      <c r="I1268" t="s">
        <v>6125</v>
      </c>
    </row>
    <row r="1269" spans="1:9" x14ac:dyDescent="0.35">
      <c r="A1269" t="s">
        <v>7866</v>
      </c>
      <c r="B1269" t="s">
        <v>298</v>
      </c>
      <c r="C1269" t="s">
        <v>7867</v>
      </c>
      <c r="D1269" t="s">
        <v>91</v>
      </c>
      <c r="E1269" t="s">
        <v>7868</v>
      </c>
      <c r="F1269" t="s">
        <v>7869</v>
      </c>
      <c r="G1269" t="s">
        <v>7870</v>
      </c>
      <c r="H1269" t="s">
        <v>7871</v>
      </c>
      <c r="I1269" t="s">
        <v>7872</v>
      </c>
    </row>
    <row r="1270" spans="1:9" x14ac:dyDescent="0.35">
      <c r="A1270" t="s">
        <v>7873</v>
      </c>
      <c r="B1270" t="s">
        <v>1017</v>
      </c>
      <c r="C1270" t="s">
        <v>7874</v>
      </c>
      <c r="D1270" t="s">
        <v>91</v>
      </c>
      <c r="E1270" t="s">
        <v>7875</v>
      </c>
      <c r="F1270" t="s">
        <v>7876</v>
      </c>
      <c r="G1270" t="s">
        <v>7877</v>
      </c>
      <c r="H1270" t="s">
        <v>7878</v>
      </c>
      <c r="I1270" t="s">
        <v>7879</v>
      </c>
    </row>
    <row r="1271" spans="1:9" x14ac:dyDescent="0.35">
      <c r="A1271" t="s">
        <v>7153</v>
      </c>
      <c r="B1271" t="s">
        <v>4160</v>
      </c>
      <c r="C1271" t="s">
        <v>336</v>
      </c>
      <c r="D1271" t="s">
        <v>70</v>
      </c>
      <c r="F1271" t="s">
        <v>7880</v>
      </c>
      <c r="G1271" t="s">
        <v>7157</v>
      </c>
      <c r="H1271" t="s">
        <v>7158</v>
      </c>
      <c r="I1271" t="s">
        <v>418</v>
      </c>
    </row>
    <row r="1272" spans="1:9" x14ac:dyDescent="0.35">
      <c r="A1272" t="s">
        <v>7881</v>
      </c>
      <c r="B1272" t="s">
        <v>133</v>
      </c>
      <c r="C1272" t="s">
        <v>7882</v>
      </c>
      <c r="D1272" t="s">
        <v>91</v>
      </c>
      <c r="E1272" t="s">
        <v>7883</v>
      </c>
      <c r="F1272" t="s">
        <v>7884</v>
      </c>
      <c r="G1272" t="s">
        <v>7885</v>
      </c>
      <c r="H1272" t="s">
        <v>7886</v>
      </c>
      <c r="I1272" t="s">
        <v>7887</v>
      </c>
    </row>
    <row r="1273" spans="1:9" x14ac:dyDescent="0.35">
      <c r="A1273" t="s">
        <v>6053</v>
      </c>
      <c r="B1273" t="s">
        <v>1213</v>
      </c>
      <c r="C1273" t="s">
        <v>7888</v>
      </c>
      <c r="D1273" t="s">
        <v>91</v>
      </c>
      <c r="E1273" t="s">
        <v>7889</v>
      </c>
      <c r="F1273" t="s">
        <v>7890</v>
      </c>
      <c r="G1273" t="s">
        <v>6057</v>
      </c>
      <c r="H1273" t="s">
        <v>6058</v>
      </c>
      <c r="I1273" t="s">
        <v>6059</v>
      </c>
    </row>
    <row r="1274" spans="1:9" x14ac:dyDescent="0.35">
      <c r="A1274" t="s">
        <v>7891</v>
      </c>
      <c r="B1274" t="s">
        <v>7892</v>
      </c>
      <c r="C1274" t="s">
        <v>7893</v>
      </c>
      <c r="D1274" t="s">
        <v>4969</v>
      </c>
      <c r="E1274" t="s">
        <v>7894</v>
      </c>
      <c r="F1274" t="s">
        <v>7895</v>
      </c>
      <c r="G1274" t="s">
        <v>7896</v>
      </c>
      <c r="H1274" t="s">
        <v>7897</v>
      </c>
      <c r="I1274" t="s">
        <v>7898</v>
      </c>
    </row>
    <row r="1275" spans="1:9" x14ac:dyDescent="0.35">
      <c r="A1275" t="s">
        <v>7899</v>
      </c>
      <c r="B1275" t="s">
        <v>6926</v>
      </c>
      <c r="C1275" t="s">
        <v>2152</v>
      </c>
      <c r="D1275" t="s">
        <v>98</v>
      </c>
      <c r="E1275" t="s">
        <v>7900</v>
      </c>
      <c r="F1275" t="s">
        <v>7901</v>
      </c>
      <c r="G1275" t="s">
        <v>7902</v>
      </c>
      <c r="H1275" t="s">
        <v>7903</v>
      </c>
      <c r="I1275" t="s">
        <v>5082</v>
      </c>
    </row>
    <row r="1276" spans="1:9" x14ac:dyDescent="0.35">
      <c r="A1276" t="s">
        <v>6930</v>
      </c>
      <c r="B1276" t="s">
        <v>7904</v>
      </c>
      <c r="C1276" t="s">
        <v>7905</v>
      </c>
      <c r="D1276" t="s">
        <v>91</v>
      </c>
      <c r="E1276" t="s">
        <v>7906</v>
      </c>
      <c r="F1276" t="s">
        <v>7907</v>
      </c>
      <c r="G1276" t="s">
        <v>6933</v>
      </c>
      <c r="H1276" t="s">
        <v>6934</v>
      </c>
      <c r="I1276" t="s">
        <v>6935</v>
      </c>
    </row>
    <row r="1277" spans="1:9" x14ac:dyDescent="0.35">
      <c r="A1277" t="s">
        <v>5885</v>
      </c>
      <c r="B1277" t="s">
        <v>82</v>
      </c>
      <c r="C1277" t="s">
        <v>815</v>
      </c>
      <c r="D1277" t="s">
        <v>344</v>
      </c>
      <c r="E1277" t="s">
        <v>7908</v>
      </c>
      <c r="F1277" t="s">
        <v>7909</v>
      </c>
      <c r="G1277" t="s">
        <v>5889</v>
      </c>
      <c r="H1277" t="s">
        <v>5890</v>
      </c>
      <c r="I1277" t="s">
        <v>5891</v>
      </c>
    </row>
    <row r="1278" spans="1:9" x14ac:dyDescent="0.35">
      <c r="A1278" t="s">
        <v>7910</v>
      </c>
      <c r="B1278" t="s">
        <v>1081</v>
      </c>
      <c r="C1278" t="s">
        <v>7911</v>
      </c>
      <c r="D1278" t="s">
        <v>56</v>
      </c>
      <c r="E1278" t="s">
        <v>7912</v>
      </c>
      <c r="F1278" t="s">
        <v>7913</v>
      </c>
      <c r="G1278" t="s">
        <v>7914</v>
      </c>
      <c r="H1278" t="s">
        <v>7915</v>
      </c>
      <c r="I1278" t="s">
        <v>7916</v>
      </c>
    </row>
    <row r="1279" spans="1:9" x14ac:dyDescent="0.35">
      <c r="A1279" t="s">
        <v>7917</v>
      </c>
      <c r="B1279" t="s">
        <v>1259</v>
      </c>
      <c r="C1279" t="s">
        <v>7918</v>
      </c>
      <c r="D1279" t="s">
        <v>1633</v>
      </c>
      <c r="F1279" t="s">
        <v>7919</v>
      </c>
      <c r="G1279" t="s">
        <v>7920</v>
      </c>
      <c r="H1279" t="s">
        <v>7921</v>
      </c>
      <c r="I1279" t="s">
        <v>7922</v>
      </c>
    </row>
    <row r="1280" spans="1:9" x14ac:dyDescent="0.35">
      <c r="A1280" t="s">
        <v>3105</v>
      </c>
      <c r="B1280" t="s">
        <v>194</v>
      </c>
      <c r="C1280" t="s">
        <v>1126</v>
      </c>
      <c r="D1280" t="s">
        <v>7923</v>
      </c>
      <c r="E1280" t="s">
        <v>7924</v>
      </c>
      <c r="F1280" t="s">
        <v>7925</v>
      </c>
      <c r="G1280" t="s">
        <v>3109</v>
      </c>
      <c r="H1280" t="s">
        <v>3110</v>
      </c>
      <c r="I1280" t="s">
        <v>3111</v>
      </c>
    </row>
    <row r="1281" spans="1:9" x14ac:dyDescent="0.35">
      <c r="A1281" t="s">
        <v>3173</v>
      </c>
      <c r="B1281" t="s">
        <v>109</v>
      </c>
      <c r="C1281" t="s">
        <v>6164</v>
      </c>
      <c r="D1281" t="s">
        <v>854</v>
      </c>
      <c r="F1281" t="s">
        <v>7926</v>
      </c>
      <c r="G1281" t="s">
        <v>3177</v>
      </c>
      <c r="H1281" t="s">
        <v>3178</v>
      </c>
      <c r="I1281" t="s">
        <v>3179</v>
      </c>
    </row>
    <row r="1282" spans="1:9" x14ac:dyDescent="0.35">
      <c r="A1282" t="s">
        <v>9</v>
      </c>
      <c r="B1282" t="s">
        <v>1017</v>
      </c>
      <c r="C1282" t="s">
        <v>7927</v>
      </c>
      <c r="D1282" t="s">
        <v>91</v>
      </c>
      <c r="E1282" t="s">
        <v>7928</v>
      </c>
      <c r="F1282" t="s">
        <v>7929</v>
      </c>
      <c r="G1282" t="s">
        <v>7930</v>
      </c>
      <c r="H1282" t="s">
        <v>7931</v>
      </c>
      <c r="I1282" t="s">
        <v>7932</v>
      </c>
    </row>
    <row r="1283" spans="1:9" x14ac:dyDescent="0.35">
      <c r="A1283" t="s">
        <v>388</v>
      </c>
      <c r="B1283" t="s">
        <v>2743</v>
      </c>
      <c r="C1283" t="s">
        <v>166</v>
      </c>
      <c r="D1283" t="s">
        <v>91</v>
      </c>
      <c r="E1283" t="s">
        <v>7933</v>
      </c>
      <c r="F1283" t="s">
        <v>7934</v>
      </c>
      <c r="G1283" t="s">
        <v>169</v>
      </c>
      <c r="H1283" t="s">
        <v>170</v>
      </c>
      <c r="I1283" t="s">
        <v>389</v>
      </c>
    </row>
    <row r="1284" spans="1:9" x14ac:dyDescent="0.35">
      <c r="A1284" t="s">
        <v>7935</v>
      </c>
      <c r="B1284" t="s">
        <v>263</v>
      </c>
      <c r="C1284" t="s">
        <v>7335</v>
      </c>
      <c r="D1284" t="s">
        <v>91</v>
      </c>
      <c r="E1284" t="s">
        <v>7936</v>
      </c>
      <c r="F1284" t="s">
        <v>7937</v>
      </c>
      <c r="G1284" t="s">
        <v>7938</v>
      </c>
      <c r="H1284" t="s">
        <v>7939</v>
      </c>
      <c r="I1284" t="s">
        <v>418</v>
      </c>
    </row>
    <row r="1285" spans="1:9" x14ac:dyDescent="0.35">
      <c r="A1285" t="s">
        <v>1703</v>
      </c>
      <c r="B1285" t="s">
        <v>1259</v>
      </c>
      <c r="C1285" t="s">
        <v>7940</v>
      </c>
      <c r="D1285" t="s">
        <v>2562</v>
      </c>
      <c r="E1285" t="s">
        <v>7941</v>
      </c>
      <c r="F1285" t="s">
        <v>7942</v>
      </c>
      <c r="G1285" t="s">
        <v>1708</v>
      </c>
      <c r="H1285" t="s">
        <v>1709</v>
      </c>
      <c r="I1285" t="s">
        <v>1710</v>
      </c>
    </row>
    <row r="1286" spans="1:9" x14ac:dyDescent="0.35">
      <c r="A1286" t="s">
        <v>1297</v>
      </c>
      <c r="B1286" t="s">
        <v>753</v>
      </c>
      <c r="C1286" t="s">
        <v>7943</v>
      </c>
      <c r="D1286" t="s">
        <v>91</v>
      </c>
      <c r="E1286" t="s">
        <v>7944</v>
      </c>
      <c r="F1286" t="s">
        <v>7945</v>
      </c>
      <c r="G1286" t="s">
        <v>1301</v>
      </c>
      <c r="H1286" t="s">
        <v>1302</v>
      </c>
      <c r="I1286" t="s">
        <v>1303</v>
      </c>
    </row>
    <row r="1287" spans="1:9" x14ac:dyDescent="0.35">
      <c r="A1287" t="s">
        <v>3068</v>
      </c>
      <c r="B1287" t="s">
        <v>3274</v>
      </c>
      <c r="C1287" t="s">
        <v>7946</v>
      </c>
      <c r="D1287" t="s">
        <v>4861</v>
      </c>
      <c r="E1287" t="s">
        <v>7947</v>
      </c>
      <c r="F1287" t="s">
        <v>7948</v>
      </c>
      <c r="G1287" t="s">
        <v>3073</v>
      </c>
      <c r="H1287" t="s">
        <v>3074</v>
      </c>
      <c r="I1287" t="s">
        <v>3075</v>
      </c>
    </row>
    <row r="1288" spans="1:9" x14ac:dyDescent="0.35">
      <c r="A1288" t="s">
        <v>6506</v>
      </c>
      <c r="B1288" t="s">
        <v>2882</v>
      </c>
      <c r="C1288" t="s">
        <v>7949</v>
      </c>
      <c r="D1288" t="s">
        <v>56</v>
      </c>
      <c r="E1288" t="s">
        <v>7950</v>
      </c>
      <c r="F1288" t="s">
        <v>7951</v>
      </c>
      <c r="G1288" t="s">
        <v>6511</v>
      </c>
      <c r="H1288" t="s">
        <v>6512</v>
      </c>
      <c r="I1288" t="s">
        <v>6513</v>
      </c>
    </row>
    <row r="1289" spans="1:9" x14ac:dyDescent="0.35">
      <c r="A1289" t="s">
        <v>7952</v>
      </c>
      <c r="B1289" t="s">
        <v>7953</v>
      </c>
      <c r="C1289" t="s">
        <v>5717</v>
      </c>
      <c r="D1289" t="s">
        <v>7954</v>
      </c>
      <c r="E1289" t="s">
        <v>7955</v>
      </c>
      <c r="F1289" t="s">
        <v>7956</v>
      </c>
      <c r="G1289" t="s">
        <v>7957</v>
      </c>
      <c r="H1289" t="s">
        <v>7958</v>
      </c>
      <c r="I1289" t="s">
        <v>7959</v>
      </c>
    </row>
    <row r="1290" spans="1:9" x14ac:dyDescent="0.35">
      <c r="A1290" t="s">
        <v>3450</v>
      </c>
      <c r="B1290" t="s">
        <v>3260</v>
      </c>
      <c r="C1290" t="s">
        <v>7960</v>
      </c>
      <c r="D1290" t="s">
        <v>91</v>
      </c>
      <c r="E1290" t="s">
        <v>7961</v>
      </c>
      <c r="F1290" t="s">
        <v>7962</v>
      </c>
      <c r="G1290" t="s">
        <v>3454</v>
      </c>
      <c r="H1290" t="s">
        <v>3455</v>
      </c>
      <c r="I1290" t="s">
        <v>3456</v>
      </c>
    </row>
    <row r="1291" spans="1:9" x14ac:dyDescent="0.35">
      <c r="A1291" t="s">
        <v>3531</v>
      </c>
      <c r="B1291" t="s">
        <v>3191</v>
      </c>
      <c r="C1291" t="s">
        <v>7963</v>
      </c>
      <c r="D1291" t="s">
        <v>91</v>
      </c>
      <c r="E1291" t="s">
        <v>7964</v>
      </c>
      <c r="F1291" t="s">
        <v>7965</v>
      </c>
      <c r="G1291" t="s">
        <v>3534</v>
      </c>
      <c r="H1291" t="s">
        <v>3535</v>
      </c>
      <c r="I1291" t="s">
        <v>3536</v>
      </c>
    </row>
    <row r="1292" spans="1:9" x14ac:dyDescent="0.35">
      <c r="A1292" t="s">
        <v>2881</v>
      </c>
      <c r="B1292" t="s">
        <v>257</v>
      </c>
      <c r="C1292" t="s">
        <v>7966</v>
      </c>
      <c r="D1292" t="s">
        <v>56</v>
      </c>
      <c r="E1292" t="s">
        <v>7967</v>
      </c>
      <c r="F1292" t="s">
        <v>7968</v>
      </c>
      <c r="G1292" t="s">
        <v>2887</v>
      </c>
      <c r="H1292" t="s">
        <v>2888</v>
      </c>
      <c r="I1292" t="s">
        <v>2345</v>
      </c>
    </row>
    <row r="1293" spans="1:9" x14ac:dyDescent="0.35">
      <c r="A1293" t="s">
        <v>7969</v>
      </c>
      <c r="B1293" t="s">
        <v>753</v>
      </c>
      <c r="C1293" t="s">
        <v>7970</v>
      </c>
      <c r="D1293" t="s">
        <v>56</v>
      </c>
      <c r="F1293" t="s">
        <v>7971</v>
      </c>
      <c r="G1293" t="s">
        <v>7972</v>
      </c>
      <c r="H1293" t="s">
        <v>7973</v>
      </c>
      <c r="I1293" t="s">
        <v>7974</v>
      </c>
    </row>
    <row r="1294" spans="1:9" x14ac:dyDescent="0.35">
      <c r="A1294" t="s">
        <v>5702</v>
      </c>
      <c r="B1294" t="s">
        <v>2751</v>
      </c>
      <c r="C1294" t="s">
        <v>7975</v>
      </c>
      <c r="D1294" t="s">
        <v>7976</v>
      </c>
      <c r="F1294" t="s">
        <v>7977</v>
      </c>
      <c r="G1294" t="s">
        <v>5706</v>
      </c>
      <c r="H1294" t="s">
        <v>5707</v>
      </c>
      <c r="I1294" t="s">
        <v>5708</v>
      </c>
    </row>
    <row r="1295" spans="1:9" x14ac:dyDescent="0.35">
      <c r="A1295" t="s">
        <v>7978</v>
      </c>
      <c r="B1295" t="s">
        <v>1669</v>
      </c>
      <c r="C1295" t="s">
        <v>2475</v>
      </c>
      <c r="D1295" t="s">
        <v>2148</v>
      </c>
      <c r="F1295" t="s">
        <v>7979</v>
      </c>
      <c r="G1295" t="s">
        <v>7980</v>
      </c>
      <c r="H1295" t="s">
        <v>7981</v>
      </c>
      <c r="I1295" t="s">
        <v>7982</v>
      </c>
    </row>
    <row r="1296" spans="1:9" x14ac:dyDescent="0.35">
      <c r="A1296" t="s">
        <v>3273</v>
      </c>
      <c r="B1296" t="s">
        <v>7983</v>
      </c>
      <c r="C1296" t="s">
        <v>4456</v>
      </c>
      <c r="D1296" t="s">
        <v>1513</v>
      </c>
      <c r="F1296" t="s">
        <v>7984</v>
      </c>
      <c r="G1296" t="s">
        <v>3277</v>
      </c>
      <c r="H1296" t="s">
        <v>3278</v>
      </c>
      <c r="I1296" t="s">
        <v>3279</v>
      </c>
    </row>
    <row r="1297" spans="1:9" x14ac:dyDescent="0.35">
      <c r="A1297" t="s">
        <v>7985</v>
      </c>
      <c r="B1297" t="s">
        <v>7986</v>
      </c>
      <c r="C1297" t="s">
        <v>7987</v>
      </c>
      <c r="D1297" t="s">
        <v>91</v>
      </c>
      <c r="E1297" t="s">
        <v>7988</v>
      </c>
      <c r="F1297" t="s">
        <v>7989</v>
      </c>
      <c r="G1297" t="s">
        <v>7990</v>
      </c>
      <c r="H1297" t="s">
        <v>7991</v>
      </c>
      <c r="I1297" t="s">
        <v>418</v>
      </c>
    </row>
    <row r="1298" spans="1:9" x14ac:dyDescent="0.35">
      <c r="A1298" t="s">
        <v>25</v>
      </c>
      <c r="B1298" t="s">
        <v>1820</v>
      </c>
      <c r="C1298" t="s">
        <v>7992</v>
      </c>
      <c r="D1298" t="s">
        <v>7993</v>
      </c>
      <c r="F1298" t="s">
        <v>7994</v>
      </c>
      <c r="G1298" t="s">
        <v>4509</v>
      </c>
      <c r="H1298" t="s">
        <v>4510</v>
      </c>
      <c r="I1298" t="s">
        <v>444</v>
      </c>
    </row>
    <row r="1299" spans="1:9" x14ac:dyDescent="0.35">
      <c r="A1299" t="s">
        <v>6215</v>
      </c>
      <c r="B1299" t="s">
        <v>171</v>
      </c>
      <c r="C1299" t="s">
        <v>7995</v>
      </c>
      <c r="D1299" t="s">
        <v>142</v>
      </c>
      <c r="E1299" t="s">
        <v>7996</v>
      </c>
      <c r="F1299" t="s">
        <v>7997</v>
      </c>
      <c r="G1299" t="s">
        <v>6220</v>
      </c>
      <c r="H1299" t="s">
        <v>6221</v>
      </c>
      <c r="I1299" t="s">
        <v>6222</v>
      </c>
    </row>
    <row r="1300" spans="1:9" x14ac:dyDescent="0.35">
      <c r="A1300" t="s">
        <v>7998</v>
      </c>
      <c r="B1300" t="s">
        <v>1259</v>
      </c>
      <c r="C1300" t="s">
        <v>7999</v>
      </c>
      <c r="D1300" t="s">
        <v>91</v>
      </c>
      <c r="E1300" t="s">
        <v>8000</v>
      </c>
      <c r="F1300" t="s">
        <v>8001</v>
      </c>
      <c r="G1300" t="s">
        <v>8002</v>
      </c>
      <c r="H1300" t="s">
        <v>8003</v>
      </c>
      <c r="I1300" t="s">
        <v>8004</v>
      </c>
    </row>
    <row r="1301" spans="1:9" x14ac:dyDescent="0.35">
      <c r="A1301" t="s">
        <v>7568</v>
      </c>
      <c r="B1301" t="s">
        <v>5605</v>
      </c>
      <c r="C1301" t="s">
        <v>8005</v>
      </c>
      <c r="D1301" t="s">
        <v>91</v>
      </c>
      <c r="E1301" t="s">
        <v>8006</v>
      </c>
      <c r="F1301" t="s">
        <v>8007</v>
      </c>
      <c r="G1301" t="s">
        <v>7571</v>
      </c>
      <c r="H1301" t="s">
        <v>7572</v>
      </c>
      <c r="I1301" t="s">
        <v>7573</v>
      </c>
    </row>
    <row r="1302" spans="1:9" x14ac:dyDescent="0.35">
      <c r="A1302" t="s">
        <v>2946</v>
      </c>
      <c r="B1302" t="s">
        <v>115</v>
      </c>
      <c r="C1302" t="s">
        <v>8008</v>
      </c>
      <c r="D1302" t="s">
        <v>91</v>
      </c>
      <c r="E1302" t="s">
        <v>8009</v>
      </c>
      <c r="F1302" t="s">
        <v>8010</v>
      </c>
      <c r="G1302" t="s">
        <v>2950</v>
      </c>
      <c r="H1302" t="s">
        <v>2951</v>
      </c>
      <c r="I1302" t="s">
        <v>2952</v>
      </c>
    </row>
    <row r="1303" spans="1:9" x14ac:dyDescent="0.35">
      <c r="A1303" t="s">
        <v>4189</v>
      </c>
      <c r="B1303" t="s">
        <v>919</v>
      </c>
      <c r="C1303" t="s">
        <v>8011</v>
      </c>
      <c r="D1303" t="s">
        <v>1105</v>
      </c>
      <c r="E1303" t="s">
        <v>8012</v>
      </c>
      <c r="F1303" t="s">
        <v>8013</v>
      </c>
      <c r="G1303" t="s">
        <v>4193</v>
      </c>
      <c r="H1303" t="s">
        <v>4194</v>
      </c>
      <c r="I1303" t="s">
        <v>4195</v>
      </c>
    </row>
    <row r="1304" spans="1:9" x14ac:dyDescent="0.35">
      <c r="A1304" t="s">
        <v>8014</v>
      </c>
      <c r="B1304" t="s">
        <v>1206</v>
      </c>
      <c r="C1304" t="s">
        <v>8015</v>
      </c>
      <c r="D1304" t="s">
        <v>8016</v>
      </c>
      <c r="E1304" t="s">
        <v>8017</v>
      </c>
      <c r="F1304" t="s">
        <v>8018</v>
      </c>
      <c r="G1304" t="s">
        <v>8019</v>
      </c>
      <c r="H1304" t="s">
        <v>8020</v>
      </c>
    </row>
    <row r="1305" spans="1:9" x14ac:dyDescent="0.35">
      <c r="A1305" t="s">
        <v>8021</v>
      </c>
      <c r="B1305" t="s">
        <v>257</v>
      </c>
      <c r="C1305" t="s">
        <v>4867</v>
      </c>
      <c r="D1305" t="s">
        <v>8022</v>
      </c>
      <c r="E1305" t="s">
        <v>8023</v>
      </c>
      <c r="F1305" t="s">
        <v>8024</v>
      </c>
      <c r="G1305" t="s">
        <v>8025</v>
      </c>
      <c r="H1305" t="s">
        <v>8026</v>
      </c>
      <c r="I1305" t="s">
        <v>8027</v>
      </c>
    </row>
    <row r="1306" spans="1:9" x14ac:dyDescent="0.35">
      <c r="A1306" t="s">
        <v>8028</v>
      </c>
      <c r="B1306" t="s">
        <v>8029</v>
      </c>
      <c r="C1306" t="s">
        <v>8030</v>
      </c>
      <c r="D1306" t="s">
        <v>56</v>
      </c>
      <c r="E1306" t="s">
        <v>8031</v>
      </c>
      <c r="F1306" t="s">
        <v>8032</v>
      </c>
      <c r="G1306" t="s">
        <v>8033</v>
      </c>
      <c r="H1306" t="s">
        <v>8034</v>
      </c>
      <c r="I1306" t="s">
        <v>8035</v>
      </c>
    </row>
    <row r="1307" spans="1:9" x14ac:dyDescent="0.35">
      <c r="A1307" t="s">
        <v>8036</v>
      </c>
      <c r="B1307" t="s">
        <v>4138</v>
      </c>
      <c r="C1307" t="s">
        <v>1936</v>
      </c>
      <c r="D1307" t="s">
        <v>1633</v>
      </c>
      <c r="F1307" t="s">
        <v>8037</v>
      </c>
      <c r="G1307" t="s">
        <v>8038</v>
      </c>
      <c r="H1307" t="s">
        <v>8039</v>
      </c>
      <c r="I1307" t="s">
        <v>8040</v>
      </c>
    </row>
    <row r="1308" spans="1:9" x14ac:dyDescent="0.35">
      <c r="A1308" t="s">
        <v>6634</v>
      </c>
      <c r="B1308" t="s">
        <v>5826</v>
      </c>
      <c r="C1308" t="s">
        <v>1010</v>
      </c>
      <c r="D1308" t="s">
        <v>142</v>
      </c>
      <c r="E1308" t="s">
        <v>8041</v>
      </c>
      <c r="F1308" t="s">
        <v>8042</v>
      </c>
      <c r="G1308" t="s">
        <v>6637</v>
      </c>
      <c r="H1308" t="s">
        <v>6638</v>
      </c>
      <c r="I1308" t="s">
        <v>6639</v>
      </c>
    </row>
    <row r="1309" spans="1:9" x14ac:dyDescent="0.35">
      <c r="A1309" t="s">
        <v>8043</v>
      </c>
      <c r="B1309" t="s">
        <v>1820</v>
      </c>
      <c r="C1309" t="s">
        <v>8044</v>
      </c>
      <c r="D1309" t="s">
        <v>70</v>
      </c>
      <c r="E1309" t="s">
        <v>8045</v>
      </c>
      <c r="F1309" t="s">
        <v>8046</v>
      </c>
      <c r="G1309" t="s">
        <v>8047</v>
      </c>
      <c r="H1309" t="s">
        <v>8048</v>
      </c>
    </row>
    <row r="1310" spans="1:9" x14ac:dyDescent="0.35">
      <c r="A1310" t="s">
        <v>8049</v>
      </c>
      <c r="B1310" t="s">
        <v>329</v>
      </c>
      <c r="C1310" t="s">
        <v>8050</v>
      </c>
      <c r="D1310" t="s">
        <v>1952</v>
      </c>
      <c r="F1310" t="s">
        <v>8051</v>
      </c>
      <c r="G1310" t="s">
        <v>8052</v>
      </c>
      <c r="H1310" t="s">
        <v>8053</v>
      </c>
      <c r="I1310" t="s">
        <v>8054</v>
      </c>
    </row>
    <row r="1311" spans="1:9" x14ac:dyDescent="0.35">
      <c r="A1311" t="s">
        <v>8055</v>
      </c>
      <c r="B1311" t="s">
        <v>8056</v>
      </c>
      <c r="C1311" t="s">
        <v>8057</v>
      </c>
      <c r="D1311" t="s">
        <v>91</v>
      </c>
      <c r="E1311" t="s">
        <v>8058</v>
      </c>
      <c r="F1311" t="s">
        <v>8059</v>
      </c>
      <c r="G1311" t="s">
        <v>8060</v>
      </c>
      <c r="H1311" t="s">
        <v>8061</v>
      </c>
      <c r="I1311" t="s">
        <v>4921</v>
      </c>
    </row>
    <row r="1312" spans="1:9" x14ac:dyDescent="0.35">
      <c r="A1312" t="s">
        <v>3259</v>
      </c>
      <c r="B1312" t="s">
        <v>753</v>
      </c>
      <c r="C1312" t="s">
        <v>8062</v>
      </c>
      <c r="D1312" t="s">
        <v>91</v>
      </c>
      <c r="E1312" t="s">
        <v>8063</v>
      </c>
      <c r="F1312" t="s">
        <v>8064</v>
      </c>
      <c r="G1312" t="s">
        <v>3264</v>
      </c>
      <c r="H1312" t="s">
        <v>3265</v>
      </c>
      <c r="I1312" t="s">
        <v>3266</v>
      </c>
    </row>
    <row r="1313" spans="1:9" x14ac:dyDescent="0.35">
      <c r="A1313" t="s">
        <v>7503</v>
      </c>
      <c r="B1313" t="s">
        <v>1624</v>
      </c>
      <c r="C1313" t="s">
        <v>8065</v>
      </c>
      <c r="D1313" t="s">
        <v>91</v>
      </c>
      <c r="E1313" t="s">
        <v>8066</v>
      </c>
      <c r="F1313" t="s">
        <v>8067</v>
      </c>
      <c r="G1313" t="s">
        <v>7507</v>
      </c>
      <c r="H1313" t="s">
        <v>7508</v>
      </c>
      <c r="I1313" t="s">
        <v>7509</v>
      </c>
    </row>
    <row r="1314" spans="1:9" x14ac:dyDescent="0.35">
      <c r="A1314" t="s">
        <v>7952</v>
      </c>
      <c r="B1314" t="s">
        <v>234</v>
      </c>
      <c r="C1314" t="s">
        <v>8068</v>
      </c>
      <c r="D1314" t="s">
        <v>91</v>
      </c>
      <c r="E1314" t="s">
        <v>8069</v>
      </c>
      <c r="F1314" t="s">
        <v>8070</v>
      </c>
      <c r="G1314" t="s">
        <v>7957</v>
      </c>
      <c r="H1314" t="s">
        <v>7958</v>
      </c>
      <c r="I1314" t="s">
        <v>7959</v>
      </c>
    </row>
    <row r="1315" spans="1:9" x14ac:dyDescent="0.35">
      <c r="A1315" t="s">
        <v>8071</v>
      </c>
      <c r="B1315" t="s">
        <v>127</v>
      </c>
      <c r="C1315" t="s">
        <v>8072</v>
      </c>
      <c r="D1315" t="s">
        <v>1945</v>
      </c>
      <c r="E1315" t="s">
        <v>8073</v>
      </c>
      <c r="F1315" t="s">
        <v>8074</v>
      </c>
      <c r="G1315" t="s">
        <v>8075</v>
      </c>
      <c r="H1315" t="s">
        <v>8076</v>
      </c>
      <c r="I1315" t="s">
        <v>8077</v>
      </c>
    </row>
    <row r="1316" spans="1:9" x14ac:dyDescent="0.35">
      <c r="A1316" t="s">
        <v>8078</v>
      </c>
      <c r="B1316" t="s">
        <v>234</v>
      </c>
      <c r="C1316" t="s">
        <v>8079</v>
      </c>
      <c r="D1316" t="s">
        <v>236</v>
      </c>
      <c r="E1316" t="s">
        <v>8080</v>
      </c>
      <c r="F1316" t="s">
        <v>8081</v>
      </c>
      <c r="G1316" t="s">
        <v>8082</v>
      </c>
      <c r="H1316" t="s">
        <v>8083</v>
      </c>
      <c r="I1316" t="s">
        <v>8084</v>
      </c>
    </row>
    <row r="1317" spans="1:9" x14ac:dyDescent="0.35">
      <c r="A1317" t="s">
        <v>8085</v>
      </c>
      <c r="B1317" t="s">
        <v>8086</v>
      </c>
      <c r="C1317" t="s">
        <v>7792</v>
      </c>
      <c r="D1317" t="s">
        <v>70</v>
      </c>
      <c r="E1317" t="s">
        <v>8087</v>
      </c>
      <c r="F1317" t="s">
        <v>8088</v>
      </c>
      <c r="G1317" t="s">
        <v>8089</v>
      </c>
      <c r="H1317" t="s">
        <v>8090</v>
      </c>
    </row>
    <row r="1318" spans="1:9" x14ac:dyDescent="0.35">
      <c r="A1318" t="s">
        <v>6826</v>
      </c>
      <c r="B1318" t="s">
        <v>8091</v>
      </c>
      <c r="C1318" t="s">
        <v>8092</v>
      </c>
      <c r="D1318" t="s">
        <v>1059</v>
      </c>
      <c r="E1318" t="s">
        <v>8093</v>
      </c>
      <c r="F1318" t="s">
        <v>8094</v>
      </c>
      <c r="G1318" t="s">
        <v>6831</v>
      </c>
      <c r="H1318" t="s">
        <v>6832</v>
      </c>
      <c r="I1318" t="s">
        <v>6833</v>
      </c>
    </row>
    <row r="1319" spans="1:9" x14ac:dyDescent="0.35">
      <c r="A1319" t="s">
        <v>8095</v>
      </c>
      <c r="B1319" t="s">
        <v>194</v>
      </c>
      <c r="C1319" t="s">
        <v>8096</v>
      </c>
      <c r="D1319" t="s">
        <v>56</v>
      </c>
      <c r="E1319" t="s">
        <v>8097</v>
      </c>
      <c r="F1319" t="s">
        <v>8098</v>
      </c>
      <c r="G1319" t="s">
        <v>8099</v>
      </c>
      <c r="H1319" t="s">
        <v>8100</v>
      </c>
      <c r="I1319" t="s">
        <v>418</v>
      </c>
    </row>
    <row r="1320" spans="1:9" x14ac:dyDescent="0.35">
      <c r="A1320" t="s">
        <v>427</v>
      </c>
      <c r="B1320" t="s">
        <v>5951</v>
      </c>
      <c r="C1320" t="s">
        <v>8101</v>
      </c>
      <c r="D1320" t="s">
        <v>1565</v>
      </c>
      <c r="F1320" t="s">
        <v>8102</v>
      </c>
      <c r="G1320" t="s">
        <v>284</v>
      </c>
      <c r="H1320" t="s">
        <v>285</v>
      </c>
      <c r="I1320" t="s">
        <v>398</v>
      </c>
    </row>
    <row r="1321" spans="1:9" x14ac:dyDescent="0.35">
      <c r="A1321" t="s">
        <v>1653</v>
      </c>
      <c r="B1321" t="s">
        <v>1675</v>
      </c>
      <c r="C1321" t="s">
        <v>8103</v>
      </c>
      <c r="D1321" t="s">
        <v>1800</v>
      </c>
      <c r="E1321" t="s">
        <v>8104</v>
      </c>
      <c r="F1321" t="s">
        <v>8105</v>
      </c>
      <c r="G1321" t="s">
        <v>1658</v>
      </c>
      <c r="H1321" t="s">
        <v>1659</v>
      </c>
      <c r="I1321" t="s">
        <v>1660</v>
      </c>
    </row>
    <row r="1322" spans="1:9" x14ac:dyDescent="0.35">
      <c r="A1322" t="s">
        <v>8106</v>
      </c>
      <c r="B1322" t="s">
        <v>1943</v>
      </c>
      <c r="C1322" t="s">
        <v>8107</v>
      </c>
      <c r="D1322" t="s">
        <v>344</v>
      </c>
      <c r="E1322" t="s">
        <v>8108</v>
      </c>
      <c r="F1322" t="s">
        <v>8109</v>
      </c>
      <c r="G1322" t="s">
        <v>8110</v>
      </c>
      <c r="H1322" t="s">
        <v>8111</v>
      </c>
      <c r="I1322" t="s">
        <v>8112</v>
      </c>
    </row>
    <row r="1323" spans="1:9" x14ac:dyDescent="0.35">
      <c r="A1323" t="s">
        <v>8113</v>
      </c>
      <c r="B1323" t="s">
        <v>5635</v>
      </c>
      <c r="C1323" t="s">
        <v>5853</v>
      </c>
      <c r="D1323" t="s">
        <v>91</v>
      </c>
      <c r="F1323" t="s">
        <v>8114</v>
      </c>
      <c r="G1323" t="s">
        <v>8115</v>
      </c>
      <c r="H1323" t="s">
        <v>8116</v>
      </c>
      <c r="I1323" t="s">
        <v>8117</v>
      </c>
    </row>
    <row r="1324" spans="1:9" x14ac:dyDescent="0.35">
      <c r="A1324" t="s">
        <v>8118</v>
      </c>
      <c r="B1324" t="s">
        <v>955</v>
      </c>
      <c r="C1324" t="s">
        <v>8119</v>
      </c>
      <c r="D1324" t="s">
        <v>56</v>
      </c>
      <c r="E1324" t="s">
        <v>8120</v>
      </c>
      <c r="F1324" t="s">
        <v>8121</v>
      </c>
      <c r="G1324" t="s">
        <v>8122</v>
      </c>
      <c r="H1324" t="s">
        <v>8123</v>
      </c>
      <c r="I1324" t="s">
        <v>8124</v>
      </c>
    </row>
    <row r="1325" spans="1:9" x14ac:dyDescent="0.35">
      <c r="A1325" t="s">
        <v>1458</v>
      </c>
      <c r="B1325" t="s">
        <v>8125</v>
      </c>
      <c r="C1325" t="s">
        <v>2771</v>
      </c>
      <c r="D1325" t="s">
        <v>8126</v>
      </c>
      <c r="E1325" t="s">
        <v>8127</v>
      </c>
      <c r="F1325" t="s">
        <v>8128</v>
      </c>
      <c r="G1325" t="s">
        <v>1462</v>
      </c>
      <c r="H1325" t="s">
        <v>1463</v>
      </c>
      <c r="I1325" t="s">
        <v>1464</v>
      </c>
    </row>
    <row r="1326" spans="1:9" x14ac:dyDescent="0.35">
      <c r="A1326" t="s">
        <v>2778</v>
      </c>
      <c r="B1326" t="s">
        <v>955</v>
      </c>
      <c r="C1326" t="s">
        <v>2315</v>
      </c>
      <c r="D1326" t="s">
        <v>63</v>
      </c>
      <c r="E1326" t="s">
        <v>8129</v>
      </c>
      <c r="F1326" t="s">
        <v>8130</v>
      </c>
      <c r="G1326" t="s">
        <v>2782</v>
      </c>
      <c r="H1326" t="s">
        <v>2783</v>
      </c>
      <c r="I1326" t="s">
        <v>2784</v>
      </c>
    </row>
    <row r="1327" spans="1:9" x14ac:dyDescent="0.35">
      <c r="A1327" t="s">
        <v>2286</v>
      </c>
      <c r="B1327" t="s">
        <v>4540</v>
      </c>
      <c r="C1327" t="s">
        <v>1670</v>
      </c>
      <c r="D1327" t="s">
        <v>8131</v>
      </c>
      <c r="E1327" t="s">
        <v>8132</v>
      </c>
      <c r="F1327" t="s">
        <v>8133</v>
      </c>
      <c r="G1327" t="s">
        <v>2290</v>
      </c>
      <c r="H1327" t="s">
        <v>2291</v>
      </c>
      <c r="I1327" t="s">
        <v>2292</v>
      </c>
    </row>
    <row r="1328" spans="1:9" x14ac:dyDescent="0.35">
      <c r="A1328" t="s">
        <v>1845</v>
      </c>
      <c r="B1328" t="s">
        <v>785</v>
      </c>
      <c r="C1328" t="s">
        <v>8134</v>
      </c>
      <c r="D1328" t="s">
        <v>1677</v>
      </c>
      <c r="E1328" t="s">
        <v>8135</v>
      </c>
      <c r="F1328" t="s">
        <v>8136</v>
      </c>
      <c r="G1328" t="s">
        <v>1849</v>
      </c>
      <c r="H1328" t="s">
        <v>1850</v>
      </c>
      <c r="I1328" t="s">
        <v>1851</v>
      </c>
    </row>
    <row r="1329" spans="1:9" x14ac:dyDescent="0.35">
      <c r="A1329" t="s">
        <v>6307</v>
      </c>
      <c r="B1329" t="s">
        <v>8137</v>
      </c>
      <c r="C1329" t="s">
        <v>3389</v>
      </c>
      <c r="D1329" t="s">
        <v>56</v>
      </c>
      <c r="E1329" t="s">
        <v>8138</v>
      </c>
      <c r="F1329" t="s">
        <v>8139</v>
      </c>
      <c r="G1329" t="s">
        <v>6311</v>
      </c>
      <c r="H1329" t="s">
        <v>6312</v>
      </c>
      <c r="I1329" t="s">
        <v>6313</v>
      </c>
    </row>
    <row r="1330" spans="1:9" x14ac:dyDescent="0.35">
      <c r="A1330" t="s">
        <v>874</v>
      </c>
      <c r="B1330" t="s">
        <v>1574</v>
      </c>
      <c r="C1330" t="s">
        <v>6455</v>
      </c>
      <c r="D1330" t="s">
        <v>91</v>
      </c>
      <c r="E1330" t="s">
        <v>8140</v>
      </c>
      <c r="F1330" t="s">
        <v>8141</v>
      </c>
      <c r="G1330" t="s">
        <v>879</v>
      </c>
      <c r="H1330" t="s">
        <v>880</v>
      </c>
      <c r="I1330" t="s">
        <v>881</v>
      </c>
    </row>
    <row r="1331" spans="1:9" x14ac:dyDescent="0.35">
      <c r="A1331" t="s">
        <v>4352</v>
      </c>
      <c r="B1331" t="s">
        <v>8142</v>
      </c>
      <c r="C1331" t="s">
        <v>8143</v>
      </c>
      <c r="D1331" t="s">
        <v>294</v>
      </c>
      <c r="F1331" t="s">
        <v>8144</v>
      </c>
      <c r="G1331" t="s">
        <v>4357</v>
      </c>
      <c r="H1331" t="s">
        <v>4358</v>
      </c>
      <c r="I1331" t="s">
        <v>4359</v>
      </c>
    </row>
    <row r="1332" spans="1:9" x14ac:dyDescent="0.35">
      <c r="A1332" t="s">
        <v>5174</v>
      </c>
      <c r="B1332" t="s">
        <v>115</v>
      </c>
      <c r="C1332" t="s">
        <v>8145</v>
      </c>
      <c r="D1332" t="s">
        <v>56</v>
      </c>
      <c r="E1332" t="s">
        <v>8146</v>
      </c>
      <c r="F1332" t="s">
        <v>8147</v>
      </c>
      <c r="G1332" t="s">
        <v>5178</v>
      </c>
      <c r="H1332" t="s">
        <v>5179</v>
      </c>
      <c r="I1332" t="s">
        <v>2601</v>
      </c>
    </row>
    <row r="1333" spans="1:9" x14ac:dyDescent="0.35">
      <c r="A1333" t="s">
        <v>8148</v>
      </c>
      <c r="B1333" t="s">
        <v>2882</v>
      </c>
      <c r="C1333" t="s">
        <v>8149</v>
      </c>
      <c r="D1333" t="s">
        <v>91</v>
      </c>
      <c r="E1333" t="s">
        <v>8150</v>
      </c>
      <c r="F1333" t="s">
        <v>8151</v>
      </c>
      <c r="G1333" t="s">
        <v>8152</v>
      </c>
      <c r="H1333" t="s">
        <v>8153</v>
      </c>
      <c r="I1333" t="s">
        <v>8154</v>
      </c>
    </row>
    <row r="1334" spans="1:9" x14ac:dyDescent="0.35">
      <c r="A1334" t="s">
        <v>8071</v>
      </c>
      <c r="B1334" t="s">
        <v>2221</v>
      </c>
      <c r="C1334" t="s">
        <v>8072</v>
      </c>
      <c r="D1334" t="s">
        <v>91</v>
      </c>
      <c r="E1334" t="s">
        <v>8155</v>
      </c>
      <c r="F1334" t="s">
        <v>8156</v>
      </c>
      <c r="G1334" t="s">
        <v>8075</v>
      </c>
      <c r="H1334" t="s">
        <v>8076</v>
      </c>
      <c r="I1334" t="s">
        <v>8077</v>
      </c>
    </row>
    <row r="1335" spans="1:9" x14ac:dyDescent="0.35">
      <c r="A1335" t="s">
        <v>8157</v>
      </c>
      <c r="B1335" t="s">
        <v>3216</v>
      </c>
      <c r="C1335" t="s">
        <v>8158</v>
      </c>
      <c r="D1335" t="s">
        <v>91</v>
      </c>
      <c r="E1335" t="s">
        <v>8159</v>
      </c>
      <c r="F1335" t="s">
        <v>8160</v>
      </c>
      <c r="G1335" t="s">
        <v>8161</v>
      </c>
      <c r="H1335" t="s">
        <v>8162</v>
      </c>
      <c r="I1335" t="s">
        <v>418</v>
      </c>
    </row>
    <row r="1336" spans="1:9" x14ac:dyDescent="0.35">
      <c r="A1336" t="s">
        <v>8036</v>
      </c>
      <c r="B1336" t="s">
        <v>8163</v>
      </c>
      <c r="C1336" t="s">
        <v>2208</v>
      </c>
      <c r="D1336" t="s">
        <v>77</v>
      </c>
      <c r="F1336" t="s">
        <v>8164</v>
      </c>
      <c r="G1336" t="s">
        <v>8038</v>
      </c>
      <c r="H1336" t="s">
        <v>8039</v>
      </c>
      <c r="I1336" t="s">
        <v>8040</v>
      </c>
    </row>
    <row r="1337" spans="1:9" x14ac:dyDescent="0.35">
      <c r="A1337" t="s">
        <v>8165</v>
      </c>
      <c r="B1337" t="s">
        <v>5400</v>
      </c>
      <c r="C1337" t="s">
        <v>5801</v>
      </c>
      <c r="D1337" t="s">
        <v>8166</v>
      </c>
      <c r="E1337" t="s">
        <v>8167</v>
      </c>
      <c r="F1337" t="s">
        <v>8168</v>
      </c>
      <c r="G1337" t="s">
        <v>8169</v>
      </c>
      <c r="H1337" t="s">
        <v>8170</v>
      </c>
      <c r="I1337" t="s">
        <v>367</v>
      </c>
    </row>
    <row r="1338" spans="1:9" x14ac:dyDescent="0.35">
      <c r="A1338" t="s">
        <v>8171</v>
      </c>
      <c r="B1338" t="s">
        <v>213</v>
      </c>
      <c r="C1338" t="s">
        <v>8172</v>
      </c>
      <c r="D1338" t="s">
        <v>91</v>
      </c>
      <c r="E1338" t="s">
        <v>8173</v>
      </c>
      <c r="F1338" t="s">
        <v>8174</v>
      </c>
      <c r="G1338" t="s">
        <v>8175</v>
      </c>
      <c r="H1338" t="s">
        <v>8176</v>
      </c>
      <c r="I1338" t="s">
        <v>8177</v>
      </c>
    </row>
    <row r="1339" spans="1:9" x14ac:dyDescent="0.35">
      <c r="A1339" t="s">
        <v>419</v>
      </c>
      <c r="B1339" t="s">
        <v>2051</v>
      </c>
      <c r="C1339" t="s">
        <v>8178</v>
      </c>
      <c r="D1339" t="s">
        <v>56</v>
      </c>
      <c r="E1339" t="s">
        <v>8179</v>
      </c>
      <c r="F1339" t="s">
        <v>8180</v>
      </c>
      <c r="G1339" t="s">
        <v>261</v>
      </c>
      <c r="H1339" t="s">
        <v>262</v>
      </c>
      <c r="I1339" t="s">
        <v>420</v>
      </c>
    </row>
    <row r="1340" spans="1:9" x14ac:dyDescent="0.35">
      <c r="A1340" t="s">
        <v>8181</v>
      </c>
      <c r="B1340" t="s">
        <v>1032</v>
      </c>
      <c r="C1340" t="s">
        <v>8182</v>
      </c>
      <c r="D1340" t="s">
        <v>91</v>
      </c>
      <c r="F1340" t="s">
        <v>8183</v>
      </c>
      <c r="G1340" t="s">
        <v>8184</v>
      </c>
      <c r="H1340" t="s">
        <v>8185</v>
      </c>
      <c r="I1340" t="s">
        <v>8186</v>
      </c>
    </row>
    <row r="1341" spans="1:9" x14ac:dyDescent="0.35">
      <c r="A1341" t="s">
        <v>8187</v>
      </c>
      <c r="B1341" t="s">
        <v>1820</v>
      </c>
      <c r="C1341" t="s">
        <v>8188</v>
      </c>
      <c r="D1341" t="s">
        <v>91</v>
      </c>
      <c r="F1341" t="s">
        <v>8189</v>
      </c>
      <c r="G1341" t="s">
        <v>8190</v>
      </c>
      <c r="H1341" t="s">
        <v>8191</v>
      </c>
      <c r="I1341" t="s">
        <v>1064</v>
      </c>
    </row>
    <row r="1342" spans="1:9" x14ac:dyDescent="0.35">
      <c r="A1342" t="s">
        <v>8192</v>
      </c>
      <c r="B1342" t="s">
        <v>8193</v>
      </c>
      <c r="C1342" t="s">
        <v>8194</v>
      </c>
      <c r="D1342" t="s">
        <v>70</v>
      </c>
      <c r="E1342" t="s">
        <v>8195</v>
      </c>
      <c r="F1342" t="s">
        <v>8196</v>
      </c>
      <c r="G1342" t="s">
        <v>8197</v>
      </c>
      <c r="H1342" t="s">
        <v>8198</v>
      </c>
      <c r="I1342" t="s">
        <v>8199</v>
      </c>
    </row>
    <row r="1343" spans="1:9" x14ac:dyDescent="0.35">
      <c r="A1343" t="s">
        <v>7474</v>
      </c>
      <c r="B1343" t="s">
        <v>955</v>
      </c>
      <c r="C1343" t="s">
        <v>8200</v>
      </c>
      <c r="D1343" t="s">
        <v>63</v>
      </c>
      <c r="E1343" t="s">
        <v>8201</v>
      </c>
      <c r="F1343" t="s">
        <v>8202</v>
      </c>
      <c r="G1343" t="s">
        <v>7478</v>
      </c>
      <c r="H1343" t="s">
        <v>7479</v>
      </c>
      <c r="I1343" t="s">
        <v>362</v>
      </c>
    </row>
    <row r="1344" spans="1:9" x14ac:dyDescent="0.35">
      <c r="A1344" t="s">
        <v>5109</v>
      </c>
      <c r="B1344" t="s">
        <v>8203</v>
      </c>
      <c r="C1344" t="s">
        <v>3497</v>
      </c>
      <c r="D1344" t="s">
        <v>7390</v>
      </c>
      <c r="E1344" t="s">
        <v>8204</v>
      </c>
      <c r="F1344" t="s">
        <v>8205</v>
      </c>
      <c r="G1344" t="s">
        <v>5112</v>
      </c>
      <c r="H1344" t="s">
        <v>5113</v>
      </c>
      <c r="I1344" t="s">
        <v>5114</v>
      </c>
    </row>
    <row r="1345" spans="1:9" x14ac:dyDescent="0.35">
      <c r="A1345" t="s">
        <v>1743</v>
      </c>
      <c r="B1345" t="s">
        <v>4035</v>
      </c>
      <c r="C1345" t="s">
        <v>8206</v>
      </c>
      <c r="D1345" t="s">
        <v>142</v>
      </c>
      <c r="E1345" t="s">
        <v>8207</v>
      </c>
      <c r="F1345" t="s">
        <v>8208</v>
      </c>
      <c r="G1345" t="s">
        <v>1747</v>
      </c>
      <c r="H1345" t="s">
        <v>1748</v>
      </c>
      <c r="I1345" t="s">
        <v>1749</v>
      </c>
    </row>
    <row r="1346" spans="1:9" x14ac:dyDescent="0.35">
      <c r="A1346" t="s">
        <v>8209</v>
      </c>
      <c r="B1346" t="s">
        <v>1206</v>
      </c>
      <c r="C1346" t="s">
        <v>3175</v>
      </c>
      <c r="D1346" t="s">
        <v>56</v>
      </c>
      <c r="F1346" t="s">
        <v>8210</v>
      </c>
      <c r="G1346" t="s">
        <v>8211</v>
      </c>
      <c r="H1346" t="s">
        <v>8212</v>
      </c>
      <c r="I1346" t="s">
        <v>8213</v>
      </c>
    </row>
    <row r="1347" spans="1:9" x14ac:dyDescent="0.35">
      <c r="A1347" t="s">
        <v>8214</v>
      </c>
      <c r="B1347" t="s">
        <v>5826</v>
      </c>
      <c r="C1347" t="s">
        <v>8215</v>
      </c>
      <c r="D1347" t="s">
        <v>56</v>
      </c>
      <c r="E1347" t="s">
        <v>8216</v>
      </c>
      <c r="F1347" t="s">
        <v>8217</v>
      </c>
      <c r="G1347" t="s">
        <v>8218</v>
      </c>
      <c r="H1347" t="s">
        <v>8219</v>
      </c>
      <c r="I1347" t="s">
        <v>8220</v>
      </c>
    </row>
    <row r="1348" spans="1:9" x14ac:dyDescent="0.35">
      <c r="A1348" t="s">
        <v>8221</v>
      </c>
      <c r="B1348" t="s">
        <v>1980</v>
      </c>
      <c r="C1348" t="s">
        <v>8222</v>
      </c>
      <c r="D1348" t="s">
        <v>56</v>
      </c>
      <c r="E1348" t="s">
        <v>8223</v>
      </c>
      <c r="F1348" t="s">
        <v>8224</v>
      </c>
      <c r="G1348" t="s">
        <v>8225</v>
      </c>
      <c r="H1348" t="s">
        <v>8226</v>
      </c>
      <c r="I1348" t="s">
        <v>8227</v>
      </c>
    </row>
    <row r="1349" spans="1:9" x14ac:dyDescent="0.35">
      <c r="A1349" t="s">
        <v>3085</v>
      </c>
      <c r="B1349" t="s">
        <v>8228</v>
      </c>
      <c r="C1349" t="s">
        <v>8229</v>
      </c>
      <c r="D1349" t="s">
        <v>56</v>
      </c>
      <c r="F1349" t="s">
        <v>8230</v>
      </c>
      <c r="G1349" t="s">
        <v>3089</v>
      </c>
      <c r="H1349" t="s">
        <v>3090</v>
      </c>
      <c r="I1349" t="s">
        <v>3091</v>
      </c>
    </row>
    <row r="1350" spans="1:9" x14ac:dyDescent="0.35">
      <c r="A1350" t="s">
        <v>5371</v>
      </c>
      <c r="B1350" t="s">
        <v>115</v>
      </c>
      <c r="C1350" t="s">
        <v>8231</v>
      </c>
      <c r="D1350" t="s">
        <v>91</v>
      </c>
      <c r="F1350" t="s">
        <v>8232</v>
      </c>
      <c r="G1350" t="s">
        <v>5376</v>
      </c>
      <c r="H1350" t="s">
        <v>5377</v>
      </c>
      <c r="I1350" t="s">
        <v>5378</v>
      </c>
    </row>
    <row r="1351" spans="1:9" x14ac:dyDescent="0.35">
      <c r="A1351" t="s">
        <v>3430</v>
      </c>
      <c r="B1351" t="s">
        <v>883</v>
      </c>
      <c r="C1351" t="s">
        <v>8233</v>
      </c>
      <c r="D1351" t="s">
        <v>3431</v>
      </c>
      <c r="E1351" t="s">
        <v>8234</v>
      </c>
      <c r="F1351" t="s">
        <v>8235</v>
      </c>
      <c r="G1351" t="s">
        <v>3434</v>
      </c>
      <c r="H1351" t="s">
        <v>3435</v>
      </c>
      <c r="I1351" t="s">
        <v>3436</v>
      </c>
    </row>
    <row r="1352" spans="1:9" x14ac:dyDescent="0.35">
      <c r="A1352" t="s">
        <v>8236</v>
      </c>
      <c r="B1352" t="s">
        <v>2083</v>
      </c>
      <c r="C1352" t="s">
        <v>5401</v>
      </c>
      <c r="D1352" t="s">
        <v>91</v>
      </c>
      <c r="E1352" t="s">
        <v>8237</v>
      </c>
      <c r="F1352" t="s">
        <v>8238</v>
      </c>
      <c r="G1352" t="s">
        <v>8239</v>
      </c>
      <c r="H1352" t="s">
        <v>8240</v>
      </c>
      <c r="I1352" t="s">
        <v>8241</v>
      </c>
    </row>
    <row r="1353" spans="1:9" x14ac:dyDescent="0.35">
      <c r="A1353" t="s">
        <v>11</v>
      </c>
      <c r="B1353" t="s">
        <v>1081</v>
      </c>
      <c r="C1353" t="s">
        <v>1097</v>
      </c>
      <c r="D1353" t="s">
        <v>91</v>
      </c>
      <c r="E1353" t="s">
        <v>8242</v>
      </c>
      <c r="F1353" t="s">
        <v>8243</v>
      </c>
      <c r="G1353" t="s">
        <v>8244</v>
      </c>
      <c r="H1353" t="s">
        <v>8245</v>
      </c>
      <c r="I1353" t="s">
        <v>8246</v>
      </c>
    </row>
    <row r="1354" spans="1:9" x14ac:dyDescent="0.35">
      <c r="A1354" t="s">
        <v>1647</v>
      </c>
      <c r="B1354" t="s">
        <v>8247</v>
      </c>
      <c r="C1354" t="s">
        <v>8248</v>
      </c>
      <c r="D1354" t="s">
        <v>344</v>
      </c>
      <c r="E1354" t="s">
        <v>8249</v>
      </c>
      <c r="F1354" t="s">
        <v>8250</v>
      </c>
      <c r="G1354" t="s">
        <v>1650</v>
      </c>
      <c r="H1354" t="s">
        <v>1651</v>
      </c>
      <c r="I1354" t="s">
        <v>1652</v>
      </c>
    </row>
    <row r="1355" spans="1:9" x14ac:dyDescent="0.35">
      <c r="A1355" t="s">
        <v>8251</v>
      </c>
      <c r="B1355" t="s">
        <v>263</v>
      </c>
      <c r="C1355" t="s">
        <v>1149</v>
      </c>
      <c r="D1355" t="s">
        <v>91</v>
      </c>
      <c r="E1355" t="s">
        <v>8252</v>
      </c>
      <c r="F1355" t="s">
        <v>8253</v>
      </c>
      <c r="G1355" t="s">
        <v>8254</v>
      </c>
      <c r="H1355" t="s">
        <v>8255</v>
      </c>
      <c r="I1355" t="s">
        <v>8256</v>
      </c>
    </row>
    <row r="1356" spans="1:9" x14ac:dyDescent="0.35">
      <c r="A1356" t="s">
        <v>5259</v>
      </c>
      <c r="B1356" t="s">
        <v>4825</v>
      </c>
      <c r="C1356" t="s">
        <v>160</v>
      </c>
      <c r="D1356" t="s">
        <v>8257</v>
      </c>
      <c r="E1356" t="s">
        <v>8258</v>
      </c>
      <c r="F1356" t="s">
        <v>8259</v>
      </c>
      <c r="G1356" t="s">
        <v>5263</v>
      </c>
      <c r="H1356" t="s">
        <v>5264</v>
      </c>
      <c r="I1356" t="s">
        <v>5265</v>
      </c>
    </row>
    <row r="1357" spans="1:9" x14ac:dyDescent="0.35">
      <c r="A1357" t="s">
        <v>7643</v>
      </c>
      <c r="B1357" t="s">
        <v>926</v>
      </c>
      <c r="C1357" t="s">
        <v>6849</v>
      </c>
      <c r="D1357" t="s">
        <v>91</v>
      </c>
      <c r="E1357" t="s">
        <v>8260</v>
      </c>
      <c r="F1357" t="s">
        <v>8261</v>
      </c>
      <c r="G1357" t="s">
        <v>7646</v>
      </c>
      <c r="H1357" t="s">
        <v>7647</v>
      </c>
      <c r="I1357" t="s">
        <v>7648</v>
      </c>
    </row>
    <row r="1358" spans="1:9" x14ac:dyDescent="0.35">
      <c r="A1358" t="s">
        <v>8262</v>
      </c>
      <c r="B1358" t="s">
        <v>8263</v>
      </c>
      <c r="C1358" t="s">
        <v>8264</v>
      </c>
      <c r="D1358" t="s">
        <v>56</v>
      </c>
      <c r="E1358" t="s">
        <v>8265</v>
      </c>
      <c r="F1358" t="s">
        <v>8266</v>
      </c>
      <c r="G1358" t="s">
        <v>8267</v>
      </c>
      <c r="H1358" t="s">
        <v>8268</v>
      </c>
      <c r="I1358" t="s">
        <v>8269</v>
      </c>
    </row>
    <row r="1359" spans="1:9" x14ac:dyDescent="0.35">
      <c r="A1359" t="s">
        <v>1065</v>
      </c>
      <c r="B1359" t="s">
        <v>115</v>
      </c>
      <c r="C1359" t="s">
        <v>8270</v>
      </c>
      <c r="D1359" t="s">
        <v>8271</v>
      </c>
      <c r="E1359" t="s">
        <v>8272</v>
      </c>
      <c r="F1359" t="s">
        <v>8273</v>
      </c>
      <c r="G1359" t="s">
        <v>1070</v>
      </c>
      <c r="H1359" t="s">
        <v>1071</v>
      </c>
      <c r="I1359" t="s">
        <v>1072</v>
      </c>
    </row>
    <row r="1360" spans="1:9" x14ac:dyDescent="0.35">
      <c r="A1360" t="s">
        <v>1750</v>
      </c>
      <c r="B1360" t="s">
        <v>5208</v>
      </c>
      <c r="C1360" t="s">
        <v>8274</v>
      </c>
      <c r="D1360" t="s">
        <v>1105</v>
      </c>
      <c r="E1360" t="s">
        <v>8275</v>
      </c>
      <c r="F1360" t="s">
        <v>8276</v>
      </c>
      <c r="G1360" t="s">
        <v>1756</v>
      </c>
      <c r="H1360" t="s">
        <v>1757</v>
      </c>
      <c r="I1360" t="s">
        <v>1758</v>
      </c>
    </row>
    <row r="1361" spans="1:9" x14ac:dyDescent="0.35">
      <c r="A1361" t="s">
        <v>8277</v>
      </c>
      <c r="B1361" t="s">
        <v>3412</v>
      </c>
      <c r="C1361" t="s">
        <v>8278</v>
      </c>
      <c r="D1361" t="s">
        <v>6062</v>
      </c>
      <c r="E1361" t="s">
        <v>8279</v>
      </c>
      <c r="F1361" t="s">
        <v>8280</v>
      </c>
      <c r="G1361" t="s">
        <v>8281</v>
      </c>
      <c r="H1361" t="s">
        <v>8282</v>
      </c>
      <c r="I1361" t="s">
        <v>4304</v>
      </c>
    </row>
    <row r="1362" spans="1:9" x14ac:dyDescent="0.35">
      <c r="A1362" t="s">
        <v>1386</v>
      </c>
      <c r="B1362" t="s">
        <v>8283</v>
      </c>
      <c r="C1362" t="s">
        <v>8284</v>
      </c>
      <c r="D1362" t="s">
        <v>142</v>
      </c>
      <c r="F1362" t="s">
        <v>8285</v>
      </c>
      <c r="G1362" t="s">
        <v>1391</v>
      </c>
      <c r="H1362" t="s">
        <v>1392</v>
      </c>
      <c r="I1362" t="s">
        <v>1393</v>
      </c>
    </row>
    <row r="1363" spans="1:9" x14ac:dyDescent="0.35">
      <c r="A1363" t="s">
        <v>8286</v>
      </c>
      <c r="B1363" t="s">
        <v>8287</v>
      </c>
      <c r="C1363" t="s">
        <v>8288</v>
      </c>
      <c r="D1363" t="s">
        <v>56</v>
      </c>
      <c r="E1363" t="s">
        <v>8289</v>
      </c>
      <c r="F1363" t="s">
        <v>8290</v>
      </c>
      <c r="G1363" t="s">
        <v>8291</v>
      </c>
      <c r="H1363" t="s">
        <v>8292</v>
      </c>
      <c r="I1363" t="s">
        <v>8293</v>
      </c>
    </row>
    <row r="1364" spans="1:9" x14ac:dyDescent="0.35">
      <c r="A1364" t="s">
        <v>866</v>
      </c>
      <c r="B1364" t="s">
        <v>793</v>
      </c>
      <c r="C1364" t="s">
        <v>8294</v>
      </c>
      <c r="D1364" t="s">
        <v>70</v>
      </c>
      <c r="F1364" t="s">
        <v>8295</v>
      </c>
      <c r="G1364" t="s">
        <v>871</v>
      </c>
      <c r="H1364" t="s">
        <v>872</v>
      </c>
      <c r="I1364" t="s">
        <v>873</v>
      </c>
    </row>
    <row r="1365" spans="1:9" x14ac:dyDescent="0.35">
      <c r="A1365" t="s">
        <v>3510</v>
      </c>
      <c r="B1365" t="s">
        <v>257</v>
      </c>
      <c r="C1365" t="s">
        <v>1813</v>
      </c>
      <c r="D1365" t="s">
        <v>91</v>
      </c>
      <c r="E1365" t="s">
        <v>8296</v>
      </c>
      <c r="F1365" t="s">
        <v>8297</v>
      </c>
      <c r="G1365" t="s">
        <v>3514</v>
      </c>
      <c r="H1365" t="s">
        <v>3515</v>
      </c>
      <c r="I1365" t="s">
        <v>3516</v>
      </c>
    </row>
    <row r="1366" spans="1:9" x14ac:dyDescent="0.35">
      <c r="A1366" t="s">
        <v>8298</v>
      </c>
      <c r="B1366" t="s">
        <v>731</v>
      </c>
      <c r="C1366" t="s">
        <v>8299</v>
      </c>
      <c r="D1366" t="s">
        <v>91</v>
      </c>
      <c r="E1366" t="s">
        <v>8300</v>
      </c>
      <c r="F1366" t="s">
        <v>8301</v>
      </c>
      <c r="G1366" t="s">
        <v>8302</v>
      </c>
      <c r="H1366" t="s">
        <v>8303</v>
      </c>
      <c r="I1366" t="s">
        <v>8304</v>
      </c>
    </row>
    <row r="1367" spans="1:9" x14ac:dyDescent="0.35">
      <c r="A1367" t="s">
        <v>8305</v>
      </c>
      <c r="B1367" t="s">
        <v>1066</v>
      </c>
      <c r="C1367" t="s">
        <v>8306</v>
      </c>
      <c r="D1367" t="s">
        <v>8307</v>
      </c>
      <c r="F1367" t="s">
        <v>8308</v>
      </c>
      <c r="G1367" t="s">
        <v>8309</v>
      </c>
      <c r="H1367" t="s">
        <v>8310</v>
      </c>
      <c r="I1367" t="s">
        <v>8311</v>
      </c>
    </row>
    <row r="1368" spans="1:9" x14ac:dyDescent="0.35">
      <c r="A1368" t="s">
        <v>2720</v>
      </c>
      <c r="B1368" t="s">
        <v>698</v>
      </c>
      <c r="C1368" t="s">
        <v>8312</v>
      </c>
      <c r="D1368" t="s">
        <v>91</v>
      </c>
      <c r="E1368" t="s">
        <v>8313</v>
      </c>
      <c r="F1368" t="s">
        <v>8314</v>
      </c>
      <c r="G1368" t="s">
        <v>2724</v>
      </c>
      <c r="H1368" t="s">
        <v>2725</v>
      </c>
      <c r="I1368" t="s">
        <v>2726</v>
      </c>
    </row>
    <row r="1369" spans="1:9" x14ac:dyDescent="0.35">
      <c r="A1369" t="s">
        <v>8315</v>
      </c>
      <c r="B1369" t="s">
        <v>8316</v>
      </c>
      <c r="C1369" t="s">
        <v>2526</v>
      </c>
      <c r="D1369" t="s">
        <v>91</v>
      </c>
      <c r="E1369" t="s">
        <v>8317</v>
      </c>
      <c r="F1369" t="s">
        <v>8318</v>
      </c>
      <c r="G1369" t="s">
        <v>8319</v>
      </c>
      <c r="H1369" t="s">
        <v>8320</v>
      </c>
      <c r="I1369" t="s">
        <v>8321</v>
      </c>
    </row>
    <row r="1370" spans="1:9" x14ac:dyDescent="0.35">
      <c r="A1370" t="s">
        <v>8322</v>
      </c>
      <c r="B1370" t="s">
        <v>5635</v>
      </c>
      <c r="C1370" t="s">
        <v>8323</v>
      </c>
      <c r="D1370" t="s">
        <v>142</v>
      </c>
      <c r="E1370" t="s">
        <v>8324</v>
      </c>
      <c r="F1370" t="s">
        <v>8325</v>
      </c>
      <c r="G1370" t="s">
        <v>8326</v>
      </c>
      <c r="H1370" t="s">
        <v>8327</v>
      </c>
      <c r="I1370" t="s">
        <v>8328</v>
      </c>
    </row>
    <row r="1371" spans="1:9" x14ac:dyDescent="0.35">
      <c r="A1371" t="s">
        <v>6797</v>
      </c>
      <c r="B1371" t="s">
        <v>8329</v>
      </c>
      <c r="C1371" t="s">
        <v>8330</v>
      </c>
      <c r="D1371" t="s">
        <v>56</v>
      </c>
      <c r="E1371" t="s">
        <v>8331</v>
      </c>
      <c r="F1371" t="s">
        <v>8332</v>
      </c>
      <c r="G1371" t="s">
        <v>6801</v>
      </c>
      <c r="H1371" t="s">
        <v>6802</v>
      </c>
      <c r="I1371" t="s">
        <v>6803</v>
      </c>
    </row>
    <row r="1372" spans="1:9" x14ac:dyDescent="0.35">
      <c r="A1372" t="s">
        <v>5594</v>
      </c>
      <c r="B1372" t="s">
        <v>1574</v>
      </c>
      <c r="C1372" t="s">
        <v>6845</v>
      </c>
      <c r="D1372" t="s">
        <v>91</v>
      </c>
      <c r="E1372" t="s">
        <v>8333</v>
      </c>
      <c r="F1372" t="s">
        <v>8334</v>
      </c>
      <c r="G1372" t="s">
        <v>5598</v>
      </c>
      <c r="H1372" t="s">
        <v>5599</v>
      </c>
      <c r="I1372" t="s">
        <v>5600</v>
      </c>
    </row>
    <row r="1373" spans="1:9" x14ac:dyDescent="0.35">
      <c r="A1373" t="s">
        <v>2346</v>
      </c>
      <c r="B1373" t="s">
        <v>1206</v>
      </c>
      <c r="C1373" t="s">
        <v>2347</v>
      </c>
      <c r="D1373" t="s">
        <v>56</v>
      </c>
      <c r="E1373" t="s">
        <v>8335</v>
      </c>
      <c r="F1373" t="s">
        <v>8336</v>
      </c>
      <c r="G1373" t="s">
        <v>2350</v>
      </c>
      <c r="H1373" t="s">
        <v>2351</v>
      </c>
      <c r="I1373" t="s">
        <v>2352</v>
      </c>
    </row>
    <row r="1374" spans="1:9" x14ac:dyDescent="0.35">
      <c r="A1374" t="s">
        <v>4490</v>
      </c>
      <c r="B1374" t="s">
        <v>4825</v>
      </c>
      <c r="C1374" t="s">
        <v>1446</v>
      </c>
      <c r="D1374" t="s">
        <v>1587</v>
      </c>
      <c r="E1374" t="s">
        <v>8337</v>
      </c>
      <c r="F1374" t="s">
        <v>8338</v>
      </c>
      <c r="G1374" t="s">
        <v>4495</v>
      </c>
      <c r="H1374" t="s">
        <v>4496</v>
      </c>
      <c r="I1374" t="s">
        <v>4497</v>
      </c>
    </row>
    <row r="1375" spans="1:9" x14ac:dyDescent="0.35">
      <c r="A1375" t="s">
        <v>3182</v>
      </c>
      <c r="B1375" t="s">
        <v>698</v>
      </c>
      <c r="C1375" t="s">
        <v>134</v>
      </c>
      <c r="D1375" t="s">
        <v>91</v>
      </c>
      <c r="E1375" t="s">
        <v>8339</v>
      </c>
      <c r="F1375" t="s">
        <v>8340</v>
      </c>
      <c r="G1375" t="s">
        <v>3186</v>
      </c>
      <c r="H1375" t="s">
        <v>3187</v>
      </c>
      <c r="I1375" t="s">
        <v>3188</v>
      </c>
    </row>
    <row r="1376" spans="1:9" x14ac:dyDescent="0.35">
      <c r="A1376" t="s">
        <v>1743</v>
      </c>
      <c r="B1376" t="s">
        <v>753</v>
      </c>
      <c r="C1376" t="s">
        <v>6237</v>
      </c>
      <c r="D1376" t="s">
        <v>8341</v>
      </c>
      <c r="E1376" t="s">
        <v>8342</v>
      </c>
      <c r="F1376" t="s">
        <v>8343</v>
      </c>
      <c r="G1376" t="s">
        <v>1747</v>
      </c>
      <c r="H1376" t="s">
        <v>1748</v>
      </c>
      <c r="I1376" t="s">
        <v>1749</v>
      </c>
    </row>
    <row r="1377" spans="1:9" x14ac:dyDescent="0.35">
      <c r="A1377" t="s">
        <v>8344</v>
      </c>
      <c r="B1377" t="s">
        <v>785</v>
      </c>
      <c r="C1377" t="s">
        <v>3113</v>
      </c>
      <c r="D1377" t="s">
        <v>91</v>
      </c>
      <c r="E1377" t="s">
        <v>8345</v>
      </c>
      <c r="F1377" t="s">
        <v>8346</v>
      </c>
      <c r="G1377" t="s">
        <v>8347</v>
      </c>
      <c r="H1377" t="s">
        <v>8348</v>
      </c>
      <c r="I1377" t="s">
        <v>7551</v>
      </c>
    </row>
    <row r="1378" spans="1:9" x14ac:dyDescent="0.35">
      <c r="A1378" t="s">
        <v>8349</v>
      </c>
      <c r="B1378" t="s">
        <v>8350</v>
      </c>
      <c r="C1378" t="s">
        <v>8351</v>
      </c>
      <c r="D1378" t="s">
        <v>8352</v>
      </c>
      <c r="F1378" t="s">
        <v>8353</v>
      </c>
      <c r="G1378" t="s">
        <v>8354</v>
      </c>
      <c r="H1378" t="s">
        <v>8355</v>
      </c>
      <c r="I1378" t="s">
        <v>8356</v>
      </c>
    </row>
    <row r="1379" spans="1:9" x14ac:dyDescent="0.35">
      <c r="A1379" t="s">
        <v>2340</v>
      </c>
      <c r="B1379" t="s">
        <v>705</v>
      </c>
      <c r="C1379" t="s">
        <v>5788</v>
      </c>
      <c r="D1379" t="s">
        <v>63</v>
      </c>
      <c r="E1379" t="s">
        <v>8357</v>
      </c>
      <c r="F1379" t="s">
        <v>8358</v>
      </c>
      <c r="G1379" t="s">
        <v>2343</v>
      </c>
      <c r="H1379" t="s">
        <v>2344</v>
      </c>
      <c r="I1379" t="s">
        <v>2345</v>
      </c>
    </row>
    <row r="1380" spans="1:9" x14ac:dyDescent="0.35">
      <c r="A1380" t="s">
        <v>8359</v>
      </c>
      <c r="B1380" t="s">
        <v>1387</v>
      </c>
      <c r="C1380" t="s">
        <v>5932</v>
      </c>
      <c r="D1380" t="s">
        <v>63</v>
      </c>
      <c r="E1380" t="s">
        <v>8360</v>
      </c>
      <c r="F1380" t="s">
        <v>8361</v>
      </c>
      <c r="G1380" t="s">
        <v>8362</v>
      </c>
      <c r="H1380" t="s">
        <v>8363</v>
      </c>
      <c r="I1380" t="s">
        <v>8364</v>
      </c>
    </row>
    <row r="1381" spans="1:9" x14ac:dyDescent="0.35">
      <c r="A1381" t="s">
        <v>814</v>
      </c>
      <c r="B1381" t="s">
        <v>8365</v>
      </c>
      <c r="C1381" t="s">
        <v>8366</v>
      </c>
      <c r="D1381" t="s">
        <v>8367</v>
      </c>
      <c r="E1381" t="s">
        <v>8368</v>
      </c>
      <c r="F1381" t="s">
        <v>8369</v>
      </c>
      <c r="G1381" t="s">
        <v>819</v>
      </c>
      <c r="H1381" t="s">
        <v>820</v>
      </c>
      <c r="I1381" t="s">
        <v>444</v>
      </c>
    </row>
    <row r="1382" spans="1:9" x14ac:dyDescent="0.35">
      <c r="A1382" t="s">
        <v>835</v>
      </c>
      <c r="B1382" t="s">
        <v>1213</v>
      </c>
      <c r="C1382" t="s">
        <v>6647</v>
      </c>
      <c r="D1382" t="s">
        <v>98</v>
      </c>
      <c r="E1382" t="s">
        <v>8370</v>
      </c>
      <c r="F1382" t="s">
        <v>8371</v>
      </c>
      <c r="G1382" t="s">
        <v>841</v>
      </c>
      <c r="H1382" t="s">
        <v>842</v>
      </c>
      <c r="I1382" t="s">
        <v>843</v>
      </c>
    </row>
    <row r="1383" spans="1:9" x14ac:dyDescent="0.35">
      <c r="A1383" t="s">
        <v>5814</v>
      </c>
      <c r="B1383" t="s">
        <v>8372</v>
      </c>
      <c r="C1383" t="s">
        <v>1156</v>
      </c>
      <c r="D1383" t="s">
        <v>4091</v>
      </c>
      <c r="E1383" t="s">
        <v>8373</v>
      </c>
      <c r="F1383" t="s">
        <v>8374</v>
      </c>
      <c r="G1383" t="s">
        <v>5818</v>
      </c>
      <c r="H1383" t="s">
        <v>5819</v>
      </c>
      <c r="I1383" t="s">
        <v>5820</v>
      </c>
    </row>
    <row r="1384" spans="1:9" x14ac:dyDescent="0.35">
      <c r="A1384" t="s">
        <v>8375</v>
      </c>
      <c r="B1384" t="s">
        <v>8376</v>
      </c>
      <c r="C1384" t="s">
        <v>8377</v>
      </c>
      <c r="D1384" t="s">
        <v>70</v>
      </c>
      <c r="E1384" t="s">
        <v>8378</v>
      </c>
      <c r="F1384" t="s">
        <v>8379</v>
      </c>
      <c r="G1384" t="s">
        <v>8380</v>
      </c>
      <c r="H1384" t="s">
        <v>8381</v>
      </c>
      <c r="I1384" t="s">
        <v>8382</v>
      </c>
    </row>
    <row r="1385" spans="1:9" x14ac:dyDescent="0.35">
      <c r="A1385" t="s">
        <v>8383</v>
      </c>
      <c r="B1385" t="s">
        <v>8384</v>
      </c>
      <c r="C1385" t="s">
        <v>8385</v>
      </c>
      <c r="D1385" t="s">
        <v>5349</v>
      </c>
      <c r="E1385" t="s">
        <v>8386</v>
      </c>
      <c r="F1385" t="s">
        <v>8387</v>
      </c>
      <c r="G1385" t="s">
        <v>8388</v>
      </c>
      <c r="H1385" t="s">
        <v>8389</v>
      </c>
      <c r="I1385" t="s">
        <v>418</v>
      </c>
    </row>
    <row r="1386" spans="1:9" x14ac:dyDescent="0.35">
      <c r="A1386" t="s">
        <v>8390</v>
      </c>
      <c r="B1386" t="s">
        <v>8391</v>
      </c>
      <c r="C1386" t="s">
        <v>8392</v>
      </c>
      <c r="D1386" t="s">
        <v>70</v>
      </c>
      <c r="F1386" t="s">
        <v>8393</v>
      </c>
      <c r="G1386" t="s">
        <v>8394</v>
      </c>
      <c r="H1386" t="s">
        <v>8395</v>
      </c>
      <c r="I1386" t="s">
        <v>8396</v>
      </c>
    </row>
    <row r="1387" spans="1:9" x14ac:dyDescent="0.35">
      <c r="A1387" t="s">
        <v>5259</v>
      </c>
      <c r="B1387" t="s">
        <v>61</v>
      </c>
      <c r="C1387" t="s">
        <v>2736</v>
      </c>
      <c r="D1387" t="s">
        <v>91</v>
      </c>
      <c r="F1387" t="s">
        <v>8397</v>
      </c>
      <c r="G1387" t="s">
        <v>5263</v>
      </c>
      <c r="H1387" t="s">
        <v>5264</v>
      </c>
      <c r="I1387" t="s">
        <v>5265</v>
      </c>
    </row>
    <row r="1388" spans="1:9" x14ac:dyDescent="0.35">
      <c r="A1388" t="s">
        <v>8398</v>
      </c>
      <c r="B1388" t="s">
        <v>127</v>
      </c>
      <c r="C1388" t="s">
        <v>6014</v>
      </c>
      <c r="D1388" t="s">
        <v>344</v>
      </c>
      <c r="E1388" t="s">
        <v>8399</v>
      </c>
      <c r="F1388" t="s">
        <v>8400</v>
      </c>
      <c r="G1388" t="s">
        <v>8401</v>
      </c>
      <c r="H1388" t="s">
        <v>8402</v>
      </c>
      <c r="I1388" t="s">
        <v>8403</v>
      </c>
    </row>
    <row r="1389" spans="1:9" x14ac:dyDescent="0.35">
      <c r="A1389" t="s">
        <v>866</v>
      </c>
      <c r="B1389" t="s">
        <v>213</v>
      </c>
      <c r="C1389" t="s">
        <v>8404</v>
      </c>
      <c r="D1389" t="s">
        <v>70</v>
      </c>
      <c r="E1389" t="s">
        <v>8405</v>
      </c>
      <c r="F1389" t="s">
        <v>8406</v>
      </c>
      <c r="G1389" t="s">
        <v>871</v>
      </c>
      <c r="H1389" t="s">
        <v>872</v>
      </c>
      <c r="I1389" t="s">
        <v>873</v>
      </c>
    </row>
    <row r="1390" spans="1:9" x14ac:dyDescent="0.35">
      <c r="A1390" t="s">
        <v>8407</v>
      </c>
      <c r="B1390" t="s">
        <v>1057</v>
      </c>
      <c r="C1390" t="s">
        <v>8408</v>
      </c>
      <c r="D1390" t="s">
        <v>56</v>
      </c>
      <c r="E1390" t="s">
        <v>8409</v>
      </c>
      <c r="F1390" t="s">
        <v>8410</v>
      </c>
      <c r="G1390" t="s">
        <v>8411</v>
      </c>
      <c r="H1390" t="s">
        <v>8412</v>
      </c>
      <c r="I1390" t="s">
        <v>1457</v>
      </c>
    </row>
    <row r="1391" spans="1:9" x14ac:dyDescent="0.35">
      <c r="A1391" t="s">
        <v>1096</v>
      </c>
      <c r="B1391" t="s">
        <v>183</v>
      </c>
      <c r="C1391" t="s">
        <v>8413</v>
      </c>
      <c r="D1391" t="s">
        <v>1952</v>
      </c>
      <c r="E1391" t="s">
        <v>8414</v>
      </c>
      <c r="F1391" t="s">
        <v>8415</v>
      </c>
      <c r="G1391" t="s">
        <v>1099</v>
      </c>
      <c r="H1391" t="s">
        <v>1100</v>
      </c>
      <c r="I1391" t="s">
        <v>1101</v>
      </c>
    </row>
    <row r="1392" spans="1:9" x14ac:dyDescent="0.35">
      <c r="A1392" t="s">
        <v>4942</v>
      </c>
      <c r="B1392" t="s">
        <v>3191</v>
      </c>
      <c r="C1392" t="s">
        <v>8416</v>
      </c>
      <c r="D1392" t="s">
        <v>6895</v>
      </c>
      <c r="F1392" t="s">
        <v>8417</v>
      </c>
      <c r="G1392" t="s">
        <v>4947</v>
      </c>
      <c r="H1392" t="s">
        <v>4948</v>
      </c>
      <c r="I1392" t="s">
        <v>4949</v>
      </c>
    </row>
    <row r="1393" spans="1:9" x14ac:dyDescent="0.35">
      <c r="A1393" t="s">
        <v>5885</v>
      </c>
      <c r="B1393" t="s">
        <v>722</v>
      </c>
      <c r="C1393" t="s">
        <v>8418</v>
      </c>
      <c r="D1393" t="s">
        <v>838</v>
      </c>
      <c r="E1393" t="s">
        <v>8419</v>
      </c>
      <c r="F1393" t="s">
        <v>8420</v>
      </c>
      <c r="G1393" t="s">
        <v>5889</v>
      </c>
      <c r="H1393" t="s">
        <v>5890</v>
      </c>
      <c r="I1393" t="s">
        <v>5891</v>
      </c>
    </row>
    <row r="1394" spans="1:9" x14ac:dyDescent="0.35">
      <c r="A1394" t="s">
        <v>8421</v>
      </c>
      <c r="B1394" t="s">
        <v>263</v>
      </c>
      <c r="C1394" t="s">
        <v>8422</v>
      </c>
      <c r="D1394" t="s">
        <v>8423</v>
      </c>
      <c r="F1394" t="s">
        <v>8424</v>
      </c>
      <c r="G1394" t="s">
        <v>8425</v>
      </c>
      <c r="H1394" t="s">
        <v>8426</v>
      </c>
      <c r="I1394" t="s">
        <v>8427</v>
      </c>
    </row>
    <row r="1395" spans="1:9" x14ac:dyDescent="0.35">
      <c r="A1395" t="s">
        <v>8428</v>
      </c>
      <c r="B1395" t="s">
        <v>2014</v>
      </c>
      <c r="C1395" t="s">
        <v>8429</v>
      </c>
      <c r="D1395" t="s">
        <v>91</v>
      </c>
      <c r="F1395" t="s">
        <v>8430</v>
      </c>
      <c r="G1395" t="s">
        <v>8431</v>
      </c>
      <c r="H1395" t="s">
        <v>8432</v>
      </c>
      <c r="I1395" t="s">
        <v>8433</v>
      </c>
    </row>
    <row r="1396" spans="1:9" x14ac:dyDescent="0.35">
      <c r="A1396" t="s">
        <v>8434</v>
      </c>
      <c r="B1396" t="s">
        <v>213</v>
      </c>
      <c r="C1396" t="s">
        <v>8435</v>
      </c>
      <c r="D1396" t="s">
        <v>5117</v>
      </c>
      <c r="E1396" t="s">
        <v>8436</v>
      </c>
      <c r="F1396" t="s">
        <v>8437</v>
      </c>
      <c r="G1396" t="s">
        <v>8438</v>
      </c>
      <c r="H1396" t="s">
        <v>8439</v>
      </c>
      <c r="I1396" t="s">
        <v>8440</v>
      </c>
    </row>
    <row r="1397" spans="1:9" x14ac:dyDescent="0.35">
      <c r="A1397" t="s">
        <v>8441</v>
      </c>
      <c r="B1397" t="s">
        <v>1744</v>
      </c>
      <c r="C1397" t="s">
        <v>1904</v>
      </c>
      <c r="D1397" t="s">
        <v>91</v>
      </c>
      <c r="E1397" t="s">
        <v>8442</v>
      </c>
      <c r="F1397" t="s">
        <v>8443</v>
      </c>
      <c r="G1397" t="s">
        <v>8444</v>
      </c>
      <c r="H1397" t="s">
        <v>8445</v>
      </c>
      <c r="I1397" t="s">
        <v>8446</v>
      </c>
    </row>
    <row r="1398" spans="1:9" x14ac:dyDescent="0.35">
      <c r="A1398" t="s">
        <v>1133</v>
      </c>
      <c r="B1398" t="s">
        <v>8447</v>
      </c>
      <c r="C1398" t="s">
        <v>8448</v>
      </c>
      <c r="D1398" t="s">
        <v>98</v>
      </c>
      <c r="F1398" t="s">
        <v>8449</v>
      </c>
      <c r="G1398" t="s">
        <v>1138</v>
      </c>
      <c r="H1398" t="s">
        <v>1139</v>
      </c>
      <c r="I1398" t="s">
        <v>1140</v>
      </c>
    </row>
    <row r="1399" spans="1:9" x14ac:dyDescent="0.35">
      <c r="A1399" t="s">
        <v>2007</v>
      </c>
      <c r="B1399" t="s">
        <v>8450</v>
      </c>
      <c r="C1399" t="s">
        <v>2009</v>
      </c>
      <c r="D1399" t="s">
        <v>91</v>
      </c>
      <c r="E1399" t="s">
        <v>8451</v>
      </c>
      <c r="F1399" t="s">
        <v>8452</v>
      </c>
      <c r="G1399" t="s">
        <v>2011</v>
      </c>
      <c r="H1399" t="s">
        <v>2012</v>
      </c>
      <c r="I1399" t="s">
        <v>2013</v>
      </c>
    </row>
    <row r="1400" spans="1:9" x14ac:dyDescent="0.35">
      <c r="A1400" t="s">
        <v>8453</v>
      </c>
      <c r="B1400" t="s">
        <v>8454</v>
      </c>
      <c r="C1400" t="s">
        <v>8455</v>
      </c>
      <c r="D1400" t="s">
        <v>91</v>
      </c>
      <c r="F1400" t="s">
        <v>8456</v>
      </c>
      <c r="G1400" t="s">
        <v>8457</v>
      </c>
      <c r="H1400" t="s">
        <v>8458</v>
      </c>
    </row>
    <row r="1401" spans="1:9" x14ac:dyDescent="0.35">
      <c r="A1401" t="s">
        <v>8459</v>
      </c>
      <c r="B1401" t="s">
        <v>8460</v>
      </c>
      <c r="C1401" t="s">
        <v>8461</v>
      </c>
      <c r="D1401" t="s">
        <v>91</v>
      </c>
      <c r="E1401" t="s">
        <v>8462</v>
      </c>
      <c r="F1401" t="s">
        <v>8463</v>
      </c>
      <c r="G1401" t="s">
        <v>8464</v>
      </c>
      <c r="H1401" t="s">
        <v>8465</v>
      </c>
      <c r="I1401" t="s">
        <v>8466</v>
      </c>
    </row>
    <row r="1402" spans="1:9" x14ac:dyDescent="0.35">
      <c r="A1402" t="s">
        <v>8467</v>
      </c>
      <c r="B1402" t="s">
        <v>8468</v>
      </c>
      <c r="C1402" t="s">
        <v>8469</v>
      </c>
      <c r="D1402" t="s">
        <v>91</v>
      </c>
      <c r="E1402" t="s">
        <v>8470</v>
      </c>
      <c r="F1402" t="s">
        <v>8471</v>
      </c>
      <c r="G1402" t="s">
        <v>8472</v>
      </c>
      <c r="H1402" t="s">
        <v>8473</v>
      </c>
      <c r="I1402" t="s">
        <v>8474</v>
      </c>
    </row>
    <row r="1403" spans="1:9" x14ac:dyDescent="0.35">
      <c r="A1403" t="s">
        <v>8475</v>
      </c>
      <c r="B1403" t="s">
        <v>8476</v>
      </c>
      <c r="C1403" t="s">
        <v>8477</v>
      </c>
      <c r="D1403" t="s">
        <v>91</v>
      </c>
      <c r="E1403" t="s">
        <v>8478</v>
      </c>
      <c r="F1403" t="s">
        <v>8479</v>
      </c>
      <c r="G1403" t="s">
        <v>8480</v>
      </c>
      <c r="H1403" t="s">
        <v>8481</v>
      </c>
      <c r="I1403" t="s">
        <v>8482</v>
      </c>
    </row>
    <row r="1404" spans="1:9" x14ac:dyDescent="0.35">
      <c r="A1404" t="s">
        <v>3628</v>
      </c>
      <c r="B1404" t="s">
        <v>2300</v>
      </c>
      <c r="C1404" t="s">
        <v>8483</v>
      </c>
      <c r="D1404" t="s">
        <v>4091</v>
      </c>
      <c r="E1404" t="s">
        <v>8484</v>
      </c>
      <c r="F1404" t="s">
        <v>8485</v>
      </c>
      <c r="G1404" t="s">
        <v>3631</v>
      </c>
      <c r="H1404" t="s">
        <v>3632</v>
      </c>
      <c r="I1404" t="s">
        <v>3633</v>
      </c>
    </row>
    <row r="1405" spans="1:9" x14ac:dyDescent="0.35">
      <c r="A1405" t="s">
        <v>8486</v>
      </c>
      <c r="B1405" t="s">
        <v>5094</v>
      </c>
      <c r="C1405" t="s">
        <v>8487</v>
      </c>
      <c r="D1405" t="s">
        <v>8488</v>
      </c>
      <c r="E1405" t="s">
        <v>8489</v>
      </c>
      <c r="F1405" t="s">
        <v>8490</v>
      </c>
      <c r="G1405" t="s">
        <v>8491</v>
      </c>
      <c r="H1405" t="s">
        <v>8492</v>
      </c>
      <c r="I1405" t="s">
        <v>444</v>
      </c>
    </row>
    <row r="1406" spans="1:9" x14ac:dyDescent="0.35">
      <c r="A1406" t="s">
        <v>8493</v>
      </c>
      <c r="B1406" t="s">
        <v>731</v>
      </c>
      <c r="C1406" t="s">
        <v>8494</v>
      </c>
      <c r="D1406" t="s">
        <v>91</v>
      </c>
      <c r="E1406" t="s">
        <v>8495</v>
      </c>
      <c r="F1406" t="s">
        <v>8496</v>
      </c>
      <c r="G1406" t="s">
        <v>8497</v>
      </c>
      <c r="H1406" t="s">
        <v>8498</v>
      </c>
      <c r="I1406" t="s">
        <v>8499</v>
      </c>
    </row>
    <row r="1407" spans="1:9" x14ac:dyDescent="0.35">
      <c r="A1407" t="s">
        <v>8500</v>
      </c>
      <c r="B1407" t="s">
        <v>8501</v>
      </c>
      <c r="C1407" t="s">
        <v>1119</v>
      </c>
      <c r="D1407" t="s">
        <v>8502</v>
      </c>
      <c r="F1407" t="s">
        <v>8503</v>
      </c>
      <c r="G1407" t="s">
        <v>8504</v>
      </c>
      <c r="H1407" t="s">
        <v>8505</v>
      </c>
      <c r="I1407" t="s">
        <v>8506</v>
      </c>
    </row>
    <row r="1408" spans="1:9" x14ac:dyDescent="0.35">
      <c r="A1408" t="s">
        <v>8507</v>
      </c>
      <c r="B1408" t="s">
        <v>994</v>
      </c>
      <c r="C1408" t="s">
        <v>8508</v>
      </c>
      <c r="D1408" t="s">
        <v>91</v>
      </c>
      <c r="E1408" t="s">
        <v>8509</v>
      </c>
      <c r="F1408" t="s">
        <v>8510</v>
      </c>
      <c r="G1408" t="s">
        <v>8511</v>
      </c>
      <c r="H1408" t="s">
        <v>8512</v>
      </c>
      <c r="I1408" t="s">
        <v>1457</v>
      </c>
    </row>
    <row r="1409" spans="1:9" x14ac:dyDescent="0.35">
      <c r="A1409" t="s">
        <v>5120</v>
      </c>
      <c r="B1409" t="s">
        <v>8513</v>
      </c>
      <c r="C1409" t="s">
        <v>8514</v>
      </c>
      <c r="D1409" t="s">
        <v>2148</v>
      </c>
      <c r="E1409" t="s">
        <v>8515</v>
      </c>
      <c r="F1409" t="s">
        <v>8516</v>
      </c>
      <c r="G1409" t="s">
        <v>5125</v>
      </c>
      <c r="H1409" t="s">
        <v>5126</v>
      </c>
      <c r="I1409" t="s">
        <v>5127</v>
      </c>
    </row>
    <row r="1410" spans="1:9" x14ac:dyDescent="0.35">
      <c r="A1410" t="s">
        <v>2293</v>
      </c>
      <c r="B1410" t="s">
        <v>1820</v>
      </c>
      <c r="C1410" t="s">
        <v>4271</v>
      </c>
      <c r="D1410" t="s">
        <v>91</v>
      </c>
      <c r="F1410" t="s">
        <v>8517</v>
      </c>
      <c r="G1410" t="s">
        <v>2296</v>
      </c>
      <c r="H1410" t="s">
        <v>2297</v>
      </c>
      <c r="I1410" t="s">
        <v>2298</v>
      </c>
    </row>
    <row r="1411" spans="1:9" x14ac:dyDescent="0.35">
      <c r="A1411" t="s">
        <v>8518</v>
      </c>
      <c r="B1411" t="s">
        <v>292</v>
      </c>
      <c r="C1411" t="s">
        <v>8519</v>
      </c>
      <c r="D1411" t="s">
        <v>91</v>
      </c>
      <c r="E1411" t="s">
        <v>8520</v>
      </c>
      <c r="F1411" t="s">
        <v>8521</v>
      </c>
      <c r="G1411" t="s">
        <v>8522</v>
      </c>
      <c r="H1411" t="s">
        <v>8523</v>
      </c>
      <c r="I1411" t="s">
        <v>8524</v>
      </c>
    </row>
    <row r="1412" spans="1:9" x14ac:dyDescent="0.35">
      <c r="A1412" t="s">
        <v>8525</v>
      </c>
      <c r="B1412" t="s">
        <v>1267</v>
      </c>
      <c r="C1412" t="s">
        <v>134</v>
      </c>
      <c r="D1412" t="s">
        <v>8526</v>
      </c>
      <c r="E1412" t="s">
        <v>8527</v>
      </c>
      <c r="F1412" t="s">
        <v>8528</v>
      </c>
      <c r="G1412" t="s">
        <v>8529</v>
      </c>
      <c r="H1412" t="s">
        <v>8530</v>
      </c>
      <c r="I1412" t="s">
        <v>8531</v>
      </c>
    </row>
    <row r="1413" spans="1:9" x14ac:dyDescent="0.35">
      <c r="A1413" t="s">
        <v>8532</v>
      </c>
      <c r="B1413" t="s">
        <v>82</v>
      </c>
      <c r="C1413" t="s">
        <v>6674</v>
      </c>
      <c r="D1413" t="s">
        <v>91</v>
      </c>
      <c r="E1413" t="s">
        <v>8533</v>
      </c>
      <c r="F1413" t="s">
        <v>8534</v>
      </c>
      <c r="G1413" t="s">
        <v>8535</v>
      </c>
      <c r="H1413" t="s">
        <v>8536</v>
      </c>
      <c r="I1413" t="s">
        <v>8537</v>
      </c>
    </row>
    <row r="1414" spans="1:9" x14ac:dyDescent="0.35">
      <c r="A1414" t="s">
        <v>4299</v>
      </c>
      <c r="B1414" t="s">
        <v>7312</v>
      </c>
      <c r="C1414" t="s">
        <v>8538</v>
      </c>
      <c r="D1414" t="s">
        <v>8539</v>
      </c>
      <c r="E1414" t="s">
        <v>8540</v>
      </c>
      <c r="F1414" t="s">
        <v>8541</v>
      </c>
      <c r="G1414" t="s">
        <v>4302</v>
      </c>
      <c r="H1414" t="s">
        <v>4303</v>
      </c>
      <c r="I1414" t="s">
        <v>4304</v>
      </c>
    </row>
    <row r="1415" spans="1:9" x14ac:dyDescent="0.35">
      <c r="A1415" t="s">
        <v>5781</v>
      </c>
      <c r="B1415" t="s">
        <v>8542</v>
      </c>
      <c r="C1415" t="s">
        <v>8543</v>
      </c>
      <c r="D1415" t="s">
        <v>91</v>
      </c>
      <c r="E1415" t="s">
        <v>8544</v>
      </c>
      <c r="F1415" t="s">
        <v>8545</v>
      </c>
      <c r="G1415" t="s">
        <v>5785</v>
      </c>
      <c r="H1415" t="s">
        <v>5786</v>
      </c>
      <c r="I1415" t="s">
        <v>5787</v>
      </c>
    </row>
    <row r="1416" spans="1:9" x14ac:dyDescent="0.35">
      <c r="A1416" t="s">
        <v>8546</v>
      </c>
      <c r="B1416" t="s">
        <v>2132</v>
      </c>
      <c r="C1416" t="s">
        <v>890</v>
      </c>
      <c r="D1416" t="s">
        <v>91</v>
      </c>
      <c r="E1416" t="s">
        <v>8547</v>
      </c>
      <c r="F1416" t="s">
        <v>8548</v>
      </c>
      <c r="G1416" t="s">
        <v>8549</v>
      </c>
      <c r="H1416" t="s">
        <v>8550</v>
      </c>
      <c r="I1416" t="s">
        <v>367</v>
      </c>
    </row>
    <row r="1417" spans="1:9" x14ac:dyDescent="0.35">
      <c r="A1417" t="s">
        <v>415</v>
      </c>
      <c r="B1417" t="s">
        <v>4832</v>
      </c>
      <c r="C1417" t="s">
        <v>1149</v>
      </c>
      <c r="D1417" t="s">
        <v>1068</v>
      </c>
      <c r="E1417" t="s">
        <v>8551</v>
      </c>
      <c r="F1417" t="s">
        <v>8552</v>
      </c>
      <c r="G1417" t="s">
        <v>250</v>
      </c>
      <c r="H1417" t="s">
        <v>251</v>
      </c>
      <c r="I1417" t="s">
        <v>416</v>
      </c>
    </row>
    <row r="1418" spans="1:9" x14ac:dyDescent="0.35">
      <c r="A1418" t="s">
        <v>8553</v>
      </c>
      <c r="B1418" t="s">
        <v>329</v>
      </c>
      <c r="C1418" t="s">
        <v>1171</v>
      </c>
      <c r="D1418" t="s">
        <v>91</v>
      </c>
      <c r="E1418" t="s">
        <v>8554</v>
      </c>
      <c r="F1418" t="s">
        <v>8555</v>
      </c>
      <c r="G1418" t="s">
        <v>8556</v>
      </c>
      <c r="H1418" t="s">
        <v>8557</v>
      </c>
      <c r="I1418" t="s">
        <v>8558</v>
      </c>
    </row>
    <row r="1419" spans="1:9" x14ac:dyDescent="0.35">
      <c r="A1419" t="s">
        <v>7222</v>
      </c>
      <c r="B1419" t="s">
        <v>8559</v>
      </c>
      <c r="C1419" t="s">
        <v>1298</v>
      </c>
      <c r="D1419" t="s">
        <v>294</v>
      </c>
      <c r="F1419" t="s">
        <v>8560</v>
      </c>
      <c r="G1419" t="s">
        <v>7226</v>
      </c>
      <c r="H1419" t="s">
        <v>7227</v>
      </c>
      <c r="I1419" t="s">
        <v>7228</v>
      </c>
    </row>
    <row r="1420" spans="1:9" x14ac:dyDescent="0.35">
      <c r="A1420" t="s">
        <v>2517</v>
      </c>
      <c r="B1420" t="s">
        <v>3274</v>
      </c>
      <c r="C1420" t="s">
        <v>8561</v>
      </c>
      <c r="D1420" t="s">
        <v>91</v>
      </c>
      <c r="E1420" t="s">
        <v>8562</v>
      </c>
      <c r="F1420" t="s">
        <v>8563</v>
      </c>
      <c r="G1420" t="s">
        <v>2522</v>
      </c>
      <c r="H1420" t="s">
        <v>2523</v>
      </c>
      <c r="I1420" t="s">
        <v>2524</v>
      </c>
    </row>
    <row r="1421" spans="1:9" x14ac:dyDescent="0.35">
      <c r="A1421" t="s">
        <v>1541</v>
      </c>
      <c r="B1421" t="s">
        <v>1744</v>
      </c>
      <c r="C1421" t="s">
        <v>8564</v>
      </c>
      <c r="D1421" t="s">
        <v>70</v>
      </c>
      <c r="E1421" t="s">
        <v>8565</v>
      </c>
      <c r="F1421" t="s">
        <v>8566</v>
      </c>
      <c r="G1421" t="s">
        <v>1545</v>
      </c>
      <c r="H1421" t="s">
        <v>1546</v>
      </c>
      <c r="I1421" t="s">
        <v>1547</v>
      </c>
    </row>
    <row r="1422" spans="1:9" x14ac:dyDescent="0.35">
      <c r="A1422" t="s">
        <v>8567</v>
      </c>
      <c r="B1422" t="s">
        <v>1994</v>
      </c>
      <c r="C1422" t="s">
        <v>1684</v>
      </c>
      <c r="D1422" t="s">
        <v>56</v>
      </c>
      <c r="E1422" t="s">
        <v>8568</v>
      </c>
      <c r="F1422" t="s">
        <v>8569</v>
      </c>
      <c r="G1422" t="s">
        <v>8570</v>
      </c>
      <c r="H1422" t="s">
        <v>8571</v>
      </c>
      <c r="I1422" t="s">
        <v>8572</v>
      </c>
    </row>
    <row r="1423" spans="1:9" x14ac:dyDescent="0.35">
      <c r="A1423" t="s">
        <v>8573</v>
      </c>
      <c r="B1423" t="s">
        <v>2525</v>
      </c>
      <c r="C1423" t="s">
        <v>8574</v>
      </c>
      <c r="D1423" t="s">
        <v>91</v>
      </c>
      <c r="F1423" t="s">
        <v>8575</v>
      </c>
      <c r="G1423" t="s">
        <v>8576</v>
      </c>
      <c r="H1423" t="s">
        <v>8577</v>
      </c>
      <c r="I1423" t="s">
        <v>8578</v>
      </c>
    </row>
    <row r="1424" spans="1:9" x14ac:dyDescent="0.35">
      <c r="A1424" t="s">
        <v>2866</v>
      </c>
      <c r="B1424" t="s">
        <v>8579</v>
      </c>
      <c r="C1424" t="s">
        <v>2867</v>
      </c>
      <c r="D1424" t="s">
        <v>91</v>
      </c>
      <c r="F1424" t="s">
        <v>8580</v>
      </c>
      <c r="G1424" t="s">
        <v>2870</v>
      </c>
      <c r="H1424" t="s">
        <v>2871</v>
      </c>
      <c r="I1424" t="s">
        <v>2872</v>
      </c>
    </row>
    <row r="1425" spans="1:9" x14ac:dyDescent="0.35">
      <c r="A1425" t="s">
        <v>8581</v>
      </c>
      <c r="B1425" t="s">
        <v>8582</v>
      </c>
      <c r="C1425" t="s">
        <v>8583</v>
      </c>
      <c r="D1425" t="s">
        <v>91</v>
      </c>
      <c r="E1425" t="s">
        <v>8584</v>
      </c>
      <c r="F1425" t="s">
        <v>8585</v>
      </c>
      <c r="G1425" t="s">
        <v>8586</v>
      </c>
      <c r="H1425" t="s">
        <v>8587</v>
      </c>
      <c r="I1425" t="s">
        <v>8588</v>
      </c>
    </row>
    <row r="1426" spans="1:9" x14ac:dyDescent="0.35">
      <c r="A1426" t="s">
        <v>8589</v>
      </c>
      <c r="B1426" t="s">
        <v>6293</v>
      </c>
      <c r="C1426" t="s">
        <v>3963</v>
      </c>
      <c r="D1426" t="s">
        <v>56</v>
      </c>
      <c r="E1426" t="s">
        <v>8590</v>
      </c>
      <c r="F1426" t="s">
        <v>8591</v>
      </c>
      <c r="G1426" t="s">
        <v>8592</v>
      </c>
      <c r="H1426" t="s">
        <v>8593</v>
      </c>
      <c r="I1426" t="s">
        <v>8594</v>
      </c>
    </row>
    <row r="1427" spans="1:9" x14ac:dyDescent="0.35">
      <c r="A1427" t="s">
        <v>411</v>
      </c>
      <c r="B1427" t="s">
        <v>5605</v>
      </c>
      <c r="C1427" t="s">
        <v>8595</v>
      </c>
      <c r="D1427" t="s">
        <v>8596</v>
      </c>
      <c r="E1427" t="s">
        <v>8597</v>
      </c>
      <c r="F1427" t="s">
        <v>8598</v>
      </c>
      <c r="G1427" t="s">
        <v>239</v>
      </c>
      <c r="H1427" t="s">
        <v>240</v>
      </c>
      <c r="I1427" t="s">
        <v>412</v>
      </c>
    </row>
    <row r="1428" spans="1:9" x14ac:dyDescent="0.35">
      <c r="A1428" t="s">
        <v>8599</v>
      </c>
      <c r="B1428" t="s">
        <v>311</v>
      </c>
      <c r="C1428" t="s">
        <v>904</v>
      </c>
      <c r="D1428" t="s">
        <v>91</v>
      </c>
      <c r="E1428" t="s">
        <v>8600</v>
      </c>
      <c r="F1428" t="s">
        <v>8601</v>
      </c>
      <c r="G1428" t="s">
        <v>8602</v>
      </c>
      <c r="H1428" t="s">
        <v>8603</v>
      </c>
      <c r="I1428" t="s">
        <v>8604</v>
      </c>
    </row>
    <row r="1429" spans="1:9" x14ac:dyDescent="0.35">
      <c r="A1429" t="s">
        <v>8605</v>
      </c>
      <c r="B1429" t="s">
        <v>5449</v>
      </c>
      <c r="C1429" t="s">
        <v>8606</v>
      </c>
      <c r="D1429" t="s">
        <v>56</v>
      </c>
      <c r="F1429" t="s">
        <v>8607</v>
      </c>
      <c r="G1429" t="s">
        <v>8608</v>
      </c>
      <c r="H1429" t="s">
        <v>8609</v>
      </c>
      <c r="I1429" t="s">
        <v>8610</v>
      </c>
    </row>
    <row r="1430" spans="1:9" x14ac:dyDescent="0.35">
      <c r="A1430" t="s">
        <v>6281</v>
      </c>
      <c r="B1430" t="s">
        <v>8611</v>
      </c>
      <c r="C1430" t="s">
        <v>8612</v>
      </c>
      <c r="D1430" t="s">
        <v>142</v>
      </c>
      <c r="E1430" t="s">
        <v>8613</v>
      </c>
      <c r="F1430" t="s">
        <v>8614</v>
      </c>
      <c r="G1430" t="s">
        <v>6284</v>
      </c>
      <c r="H1430" t="s">
        <v>6285</v>
      </c>
      <c r="I1430" t="s">
        <v>6286</v>
      </c>
    </row>
    <row r="1431" spans="1:9" x14ac:dyDescent="0.35">
      <c r="A1431" t="s">
        <v>8615</v>
      </c>
      <c r="B1431" t="s">
        <v>761</v>
      </c>
      <c r="C1431" t="s">
        <v>8616</v>
      </c>
      <c r="D1431" t="s">
        <v>1945</v>
      </c>
      <c r="E1431" t="s">
        <v>8617</v>
      </c>
      <c r="F1431" t="s">
        <v>8618</v>
      </c>
      <c r="G1431" t="s">
        <v>8619</v>
      </c>
      <c r="H1431" t="s">
        <v>8620</v>
      </c>
      <c r="I1431" t="s">
        <v>8621</v>
      </c>
    </row>
    <row r="1432" spans="1:9" x14ac:dyDescent="0.35">
      <c r="A1432" t="s">
        <v>8622</v>
      </c>
      <c r="B1432" t="s">
        <v>8623</v>
      </c>
      <c r="C1432" t="s">
        <v>8624</v>
      </c>
      <c r="D1432" t="s">
        <v>8625</v>
      </c>
      <c r="F1432" t="s">
        <v>8626</v>
      </c>
      <c r="G1432" t="s">
        <v>8627</v>
      </c>
      <c r="H1432" t="s">
        <v>8628</v>
      </c>
      <c r="I1432" t="s">
        <v>8629</v>
      </c>
    </row>
    <row r="1433" spans="1:9" x14ac:dyDescent="0.35">
      <c r="A1433" t="s">
        <v>6069</v>
      </c>
      <c r="B1433" t="s">
        <v>1874</v>
      </c>
      <c r="C1433" t="s">
        <v>8630</v>
      </c>
      <c r="D1433" t="s">
        <v>70</v>
      </c>
      <c r="E1433" t="s">
        <v>8631</v>
      </c>
      <c r="F1433" t="s">
        <v>8632</v>
      </c>
      <c r="G1433" t="s">
        <v>6073</v>
      </c>
      <c r="H1433" t="s">
        <v>6074</v>
      </c>
      <c r="I1433" t="s">
        <v>6075</v>
      </c>
    </row>
    <row r="1434" spans="1:9" x14ac:dyDescent="0.35">
      <c r="A1434" t="s">
        <v>8633</v>
      </c>
      <c r="B1434" t="s">
        <v>1206</v>
      </c>
      <c r="C1434" t="s">
        <v>8634</v>
      </c>
      <c r="D1434" t="s">
        <v>8635</v>
      </c>
      <c r="E1434" t="s">
        <v>8636</v>
      </c>
      <c r="F1434" t="s">
        <v>8637</v>
      </c>
      <c r="G1434" t="s">
        <v>8638</v>
      </c>
      <c r="H1434" t="s">
        <v>8639</v>
      </c>
      <c r="I1434" t="s">
        <v>8640</v>
      </c>
    </row>
    <row r="1435" spans="1:9" x14ac:dyDescent="0.35">
      <c r="A1435" t="s">
        <v>6728</v>
      </c>
      <c r="B1435" t="s">
        <v>1669</v>
      </c>
      <c r="C1435" t="s">
        <v>8641</v>
      </c>
      <c r="D1435" t="s">
        <v>8642</v>
      </c>
      <c r="E1435" t="s">
        <v>8643</v>
      </c>
      <c r="F1435" t="s">
        <v>8644</v>
      </c>
      <c r="G1435" t="s">
        <v>6733</v>
      </c>
      <c r="H1435" t="s">
        <v>6734</v>
      </c>
      <c r="I1435" t="s">
        <v>6735</v>
      </c>
    </row>
    <row r="1436" spans="1:9" x14ac:dyDescent="0.35">
      <c r="A1436" t="s">
        <v>8645</v>
      </c>
      <c r="B1436" t="s">
        <v>5826</v>
      </c>
      <c r="C1436" t="s">
        <v>8646</v>
      </c>
      <c r="D1436" t="s">
        <v>77</v>
      </c>
      <c r="F1436" t="s">
        <v>8647</v>
      </c>
      <c r="G1436" t="s">
        <v>8648</v>
      </c>
      <c r="H1436" t="s">
        <v>8649</v>
      </c>
    </row>
    <row r="1437" spans="1:9" x14ac:dyDescent="0.35">
      <c r="A1437" t="s">
        <v>5781</v>
      </c>
      <c r="B1437" t="s">
        <v>109</v>
      </c>
      <c r="C1437" t="s">
        <v>8650</v>
      </c>
      <c r="D1437" t="s">
        <v>1677</v>
      </c>
      <c r="E1437" t="s">
        <v>8651</v>
      </c>
      <c r="F1437" t="s">
        <v>8652</v>
      </c>
      <c r="G1437" t="s">
        <v>5785</v>
      </c>
      <c r="H1437" t="s">
        <v>5786</v>
      </c>
      <c r="I1437" t="s">
        <v>5787</v>
      </c>
    </row>
    <row r="1438" spans="1:9" x14ac:dyDescent="0.35">
      <c r="A1438" t="s">
        <v>2256</v>
      </c>
      <c r="B1438" t="s">
        <v>731</v>
      </c>
      <c r="C1438" t="s">
        <v>8653</v>
      </c>
      <c r="D1438" t="s">
        <v>2554</v>
      </c>
      <c r="E1438" t="s">
        <v>8654</v>
      </c>
      <c r="F1438" t="s">
        <v>8655</v>
      </c>
      <c r="G1438" t="s">
        <v>2260</v>
      </c>
      <c r="H1438" t="s">
        <v>2261</v>
      </c>
      <c r="I1438" t="s">
        <v>2262</v>
      </c>
    </row>
    <row r="1439" spans="1:9" x14ac:dyDescent="0.35">
      <c r="A1439" t="s">
        <v>8656</v>
      </c>
      <c r="B1439" t="s">
        <v>4571</v>
      </c>
      <c r="C1439" t="s">
        <v>8657</v>
      </c>
      <c r="D1439" t="s">
        <v>56</v>
      </c>
      <c r="E1439" t="s">
        <v>8658</v>
      </c>
      <c r="F1439" t="s">
        <v>8659</v>
      </c>
      <c r="G1439" t="s">
        <v>8660</v>
      </c>
      <c r="H1439" t="s">
        <v>8661</v>
      </c>
      <c r="I1439" t="s">
        <v>8662</v>
      </c>
    </row>
    <row r="1440" spans="1:9" x14ac:dyDescent="0.35">
      <c r="A1440" t="s">
        <v>4845</v>
      </c>
      <c r="B1440" t="s">
        <v>1259</v>
      </c>
      <c r="C1440" t="s">
        <v>8663</v>
      </c>
      <c r="D1440" t="s">
        <v>70</v>
      </c>
      <c r="F1440" t="s">
        <v>8664</v>
      </c>
      <c r="G1440" t="s">
        <v>4848</v>
      </c>
      <c r="H1440" t="s">
        <v>4849</v>
      </c>
      <c r="I1440" t="s">
        <v>4850</v>
      </c>
    </row>
    <row r="1441" spans="1:9" x14ac:dyDescent="0.35">
      <c r="A1441" t="s">
        <v>5362</v>
      </c>
      <c r="B1441" t="s">
        <v>263</v>
      </c>
      <c r="C1441" t="s">
        <v>1143</v>
      </c>
      <c r="D1441" t="s">
        <v>91</v>
      </c>
      <c r="E1441" t="s">
        <v>8665</v>
      </c>
      <c r="F1441" t="s">
        <v>8666</v>
      </c>
      <c r="G1441" t="s">
        <v>5368</v>
      </c>
      <c r="H1441" t="s">
        <v>5369</v>
      </c>
      <c r="I1441" t="s">
        <v>5370</v>
      </c>
    </row>
    <row r="1442" spans="1:9" x14ac:dyDescent="0.35">
      <c r="A1442" t="s">
        <v>5266</v>
      </c>
      <c r="B1442" t="s">
        <v>121</v>
      </c>
      <c r="C1442" t="s">
        <v>1111</v>
      </c>
      <c r="D1442" t="s">
        <v>56</v>
      </c>
      <c r="E1442" t="s">
        <v>8667</v>
      </c>
      <c r="F1442" t="s">
        <v>8668</v>
      </c>
      <c r="G1442" t="s">
        <v>5271</v>
      </c>
      <c r="H1442" t="s">
        <v>5272</v>
      </c>
      <c r="I1442" t="s">
        <v>5273</v>
      </c>
    </row>
    <row r="1443" spans="1:9" x14ac:dyDescent="0.35">
      <c r="A1443" t="s">
        <v>8669</v>
      </c>
      <c r="B1443" t="s">
        <v>8670</v>
      </c>
      <c r="C1443" t="s">
        <v>8671</v>
      </c>
      <c r="D1443" t="s">
        <v>63</v>
      </c>
      <c r="E1443" t="s">
        <v>8672</v>
      </c>
      <c r="F1443" t="s">
        <v>8673</v>
      </c>
      <c r="G1443" t="s">
        <v>8674</v>
      </c>
      <c r="H1443" t="s">
        <v>8675</v>
      </c>
      <c r="I1443" t="s">
        <v>8676</v>
      </c>
    </row>
    <row r="1444" spans="1:9" x14ac:dyDescent="0.35">
      <c r="A1444" t="s">
        <v>6045</v>
      </c>
      <c r="B1444" t="s">
        <v>705</v>
      </c>
      <c r="C1444" t="s">
        <v>8677</v>
      </c>
      <c r="D1444" t="s">
        <v>70</v>
      </c>
      <c r="E1444" t="s">
        <v>8678</v>
      </c>
      <c r="F1444" t="s">
        <v>8679</v>
      </c>
      <c r="G1444" t="s">
        <v>6050</v>
      </c>
      <c r="H1444" t="s">
        <v>6051</v>
      </c>
      <c r="I1444" t="s">
        <v>6052</v>
      </c>
    </row>
    <row r="1445" spans="1:9" x14ac:dyDescent="0.35">
      <c r="A1445" t="s">
        <v>8680</v>
      </c>
      <c r="B1445" t="s">
        <v>8681</v>
      </c>
      <c r="C1445" t="s">
        <v>770</v>
      </c>
      <c r="D1445" t="s">
        <v>1422</v>
      </c>
      <c r="F1445" t="s">
        <v>8682</v>
      </c>
      <c r="G1445" t="s">
        <v>8683</v>
      </c>
      <c r="H1445" t="s">
        <v>8684</v>
      </c>
      <c r="I1445" t="s">
        <v>8685</v>
      </c>
    </row>
    <row r="1446" spans="1:9" x14ac:dyDescent="0.35">
      <c r="A1446" t="s">
        <v>8686</v>
      </c>
      <c r="B1446" t="s">
        <v>739</v>
      </c>
      <c r="C1446" t="s">
        <v>8687</v>
      </c>
      <c r="D1446" t="s">
        <v>91</v>
      </c>
      <c r="E1446" t="s">
        <v>8688</v>
      </c>
      <c r="F1446" t="s">
        <v>8689</v>
      </c>
      <c r="G1446" t="s">
        <v>8690</v>
      </c>
      <c r="H1446" t="s">
        <v>8691</v>
      </c>
      <c r="I1446" t="s">
        <v>418</v>
      </c>
    </row>
    <row r="1447" spans="1:9" x14ac:dyDescent="0.35">
      <c r="A1447" t="s">
        <v>7450</v>
      </c>
      <c r="B1447" t="s">
        <v>298</v>
      </c>
      <c r="C1447" t="s">
        <v>8692</v>
      </c>
      <c r="D1447" t="s">
        <v>56</v>
      </c>
      <c r="E1447" t="s">
        <v>8693</v>
      </c>
      <c r="F1447" t="s">
        <v>8694</v>
      </c>
      <c r="G1447" t="s">
        <v>7455</v>
      </c>
      <c r="H1447" t="s">
        <v>7456</v>
      </c>
      <c r="I1447" t="s">
        <v>7457</v>
      </c>
    </row>
    <row r="1448" spans="1:9" x14ac:dyDescent="0.35">
      <c r="A1448" t="s">
        <v>7756</v>
      </c>
      <c r="B1448" t="s">
        <v>3885</v>
      </c>
      <c r="C1448" t="s">
        <v>8695</v>
      </c>
      <c r="D1448" t="s">
        <v>8696</v>
      </c>
      <c r="E1448" t="s">
        <v>8697</v>
      </c>
      <c r="F1448" t="s">
        <v>8698</v>
      </c>
      <c r="G1448" t="s">
        <v>7760</v>
      </c>
      <c r="H1448" t="s">
        <v>7761</v>
      </c>
      <c r="I1448" t="s">
        <v>7762</v>
      </c>
    </row>
    <row r="1449" spans="1:9" x14ac:dyDescent="0.35">
      <c r="A1449" t="s">
        <v>6930</v>
      </c>
      <c r="B1449" t="s">
        <v>8699</v>
      </c>
      <c r="C1449" t="s">
        <v>1381</v>
      </c>
      <c r="D1449" t="s">
        <v>6084</v>
      </c>
      <c r="E1449" t="s">
        <v>8700</v>
      </c>
      <c r="F1449" t="s">
        <v>8701</v>
      </c>
      <c r="G1449" t="s">
        <v>6933</v>
      </c>
      <c r="H1449" t="s">
        <v>6934</v>
      </c>
      <c r="I1449" t="s">
        <v>6935</v>
      </c>
    </row>
    <row r="1450" spans="1:9" x14ac:dyDescent="0.35">
      <c r="A1450" t="s">
        <v>13</v>
      </c>
      <c r="B1450" t="s">
        <v>1103</v>
      </c>
      <c r="C1450" t="s">
        <v>8702</v>
      </c>
      <c r="D1450" t="s">
        <v>70</v>
      </c>
      <c r="F1450" t="s">
        <v>8703</v>
      </c>
      <c r="G1450" t="s">
        <v>8704</v>
      </c>
      <c r="H1450" t="s">
        <v>8705</v>
      </c>
      <c r="I1450" t="s">
        <v>8706</v>
      </c>
    </row>
    <row r="1451" spans="1:9" x14ac:dyDescent="0.35">
      <c r="A1451" t="s">
        <v>4264</v>
      </c>
      <c r="B1451" t="s">
        <v>348</v>
      </c>
      <c r="C1451" t="s">
        <v>8707</v>
      </c>
      <c r="D1451" t="s">
        <v>91</v>
      </c>
      <c r="E1451" t="s">
        <v>8708</v>
      </c>
      <c r="F1451" t="s">
        <v>8709</v>
      </c>
      <c r="G1451" t="s">
        <v>4267</v>
      </c>
      <c r="H1451" t="s">
        <v>4268</v>
      </c>
      <c r="I1451" t="s">
        <v>4269</v>
      </c>
    </row>
    <row r="1452" spans="1:9" x14ac:dyDescent="0.35">
      <c r="A1452" t="s">
        <v>8710</v>
      </c>
      <c r="B1452" t="s">
        <v>3082</v>
      </c>
      <c r="C1452" t="s">
        <v>8711</v>
      </c>
      <c r="D1452" t="s">
        <v>1513</v>
      </c>
      <c r="E1452" t="s">
        <v>8712</v>
      </c>
      <c r="F1452" t="s">
        <v>8713</v>
      </c>
      <c r="G1452" t="s">
        <v>8714</v>
      </c>
      <c r="H1452" t="s">
        <v>8715</v>
      </c>
      <c r="I1452" t="s">
        <v>8716</v>
      </c>
    </row>
    <row r="1453" spans="1:9" x14ac:dyDescent="0.35">
      <c r="A1453" t="s">
        <v>8717</v>
      </c>
      <c r="B1453" t="s">
        <v>1066</v>
      </c>
      <c r="C1453" t="s">
        <v>6706</v>
      </c>
      <c r="D1453" t="s">
        <v>56</v>
      </c>
      <c r="E1453" t="s">
        <v>8718</v>
      </c>
      <c r="F1453" t="s">
        <v>8719</v>
      </c>
      <c r="G1453" t="s">
        <v>8720</v>
      </c>
      <c r="H1453" t="s">
        <v>8721</v>
      </c>
      <c r="I1453" t="s">
        <v>888</v>
      </c>
    </row>
    <row r="1454" spans="1:9" x14ac:dyDescent="0.35">
      <c r="A1454" t="s">
        <v>2018</v>
      </c>
      <c r="B1454" t="s">
        <v>777</v>
      </c>
      <c r="C1454" t="s">
        <v>8722</v>
      </c>
      <c r="D1454" t="s">
        <v>56</v>
      </c>
      <c r="F1454" t="s">
        <v>8723</v>
      </c>
      <c r="G1454" t="s">
        <v>2023</v>
      </c>
      <c r="H1454" t="s">
        <v>2024</v>
      </c>
      <c r="I1454" t="s">
        <v>2025</v>
      </c>
    </row>
    <row r="1455" spans="1:9" x14ac:dyDescent="0.35">
      <c r="A1455" t="s">
        <v>1184</v>
      </c>
      <c r="B1455" t="s">
        <v>731</v>
      </c>
      <c r="C1455" t="s">
        <v>948</v>
      </c>
      <c r="D1455" t="s">
        <v>63</v>
      </c>
      <c r="E1455" t="s">
        <v>8724</v>
      </c>
      <c r="F1455" t="s">
        <v>8725</v>
      </c>
      <c r="G1455" t="s">
        <v>1188</v>
      </c>
      <c r="H1455" t="s">
        <v>1189</v>
      </c>
      <c r="I1455" t="s">
        <v>1190</v>
      </c>
    </row>
    <row r="1456" spans="1:9" x14ac:dyDescent="0.35">
      <c r="A1456" t="s">
        <v>8605</v>
      </c>
      <c r="B1456" t="s">
        <v>785</v>
      </c>
      <c r="C1456" t="s">
        <v>8726</v>
      </c>
      <c r="D1456" t="s">
        <v>56</v>
      </c>
      <c r="E1456" t="s">
        <v>8727</v>
      </c>
      <c r="F1456" t="s">
        <v>8728</v>
      </c>
      <c r="G1456" t="s">
        <v>8608</v>
      </c>
      <c r="H1456" t="s">
        <v>8609</v>
      </c>
      <c r="I1456" t="s">
        <v>8610</v>
      </c>
    </row>
    <row r="1457" spans="1:9" x14ac:dyDescent="0.35">
      <c r="A1457" t="s">
        <v>3273</v>
      </c>
      <c r="B1457" t="s">
        <v>1574</v>
      </c>
      <c r="C1457" t="s">
        <v>948</v>
      </c>
      <c r="D1457" t="s">
        <v>56</v>
      </c>
      <c r="E1457" t="s">
        <v>8729</v>
      </c>
      <c r="F1457" t="s">
        <v>8730</v>
      </c>
      <c r="G1457" t="s">
        <v>3277</v>
      </c>
      <c r="H1457" t="s">
        <v>3278</v>
      </c>
      <c r="I1457" t="s">
        <v>3279</v>
      </c>
    </row>
    <row r="1458" spans="1:9" x14ac:dyDescent="0.35">
      <c r="A1458" t="s">
        <v>3132</v>
      </c>
      <c r="B1458" t="s">
        <v>329</v>
      </c>
      <c r="C1458" t="s">
        <v>8731</v>
      </c>
      <c r="D1458" t="s">
        <v>56</v>
      </c>
      <c r="E1458" t="s">
        <v>8732</v>
      </c>
      <c r="F1458" t="s">
        <v>8733</v>
      </c>
      <c r="G1458" t="s">
        <v>3136</v>
      </c>
      <c r="H1458" t="s">
        <v>3137</v>
      </c>
      <c r="I1458" t="s">
        <v>3138</v>
      </c>
    </row>
    <row r="1459" spans="1:9" x14ac:dyDescent="0.35">
      <c r="A1459" t="s">
        <v>8734</v>
      </c>
      <c r="B1459" t="s">
        <v>8735</v>
      </c>
      <c r="C1459" t="s">
        <v>8736</v>
      </c>
      <c r="D1459" t="s">
        <v>4861</v>
      </c>
      <c r="E1459" t="s">
        <v>8737</v>
      </c>
      <c r="F1459" t="s">
        <v>8738</v>
      </c>
      <c r="G1459" t="s">
        <v>8739</v>
      </c>
      <c r="H1459" t="s">
        <v>8740</v>
      </c>
      <c r="I1459" t="s">
        <v>8741</v>
      </c>
    </row>
    <row r="1460" spans="1:9" x14ac:dyDescent="0.35">
      <c r="A1460" t="s">
        <v>3773</v>
      </c>
      <c r="B1460" t="s">
        <v>8742</v>
      </c>
      <c r="C1460" t="s">
        <v>4623</v>
      </c>
      <c r="D1460" t="s">
        <v>1945</v>
      </c>
      <c r="F1460" t="s">
        <v>8743</v>
      </c>
      <c r="G1460" t="s">
        <v>3778</v>
      </c>
      <c r="H1460" t="s">
        <v>3779</v>
      </c>
      <c r="I1460" t="s">
        <v>3780</v>
      </c>
    </row>
    <row r="1461" spans="1:9" x14ac:dyDescent="0.35">
      <c r="A1461" t="s">
        <v>2286</v>
      </c>
      <c r="B1461" t="s">
        <v>2414</v>
      </c>
      <c r="C1461" t="s">
        <v>8744</v>
      </c>
      <c r="D1461" t="s">
        <v>236</v>
      </c>
      <c r="E1461" t="s">
        <v>8745</v>
      </c>
      <c r="F1461" t="s">
        <v>8746</v>
      </c>
      <c r="G1461" t="s">
        <v>2290</v>
      </c>
      <c r="H1461" t="s">
        <v>2291</v>
      </c>
      <c r="I1461" t="s">
        <v>2292</v>
      </c>
    </row>
    <row r="1462" spans="1:9" x14ac:dyDescent="0.35">
      <c r="A1462" t="s">
        <v>1541</v>
      </c>
      <c r="B1462" t="s">
        <v>8747</v>
      </c>
      <c r="C1462" t="s">
        <v>5158</v>
      </c>
      <c r="D1462" t="s">
        <v>1068</v>
      </c>
      <c r="E1462" t="s">
        <v>8748</v>
      </c>
      <c r="F1462" t="s">
        <v>8749</v>
      </c>
      <c r="G1462" t="s">
        <v>1545</v>
      </c>
      <c r="H1462" t="s">
        <v>1546</v>
      </c>
      <c r="I1462" t="s">
        <v>1547</v>
      </c>
    </row>
    <row r="1463" spans="1:9" x14ac:dyDescent="0.35">
      <c r="A1463" t="s">
        <v>6750</v>
      </c>
      <c r="B1463" t="s">
        <v>194</v>
      </c>
      <c r="C1463" t="s">
        <v>2603</v>
      </c>
      <c r="D1463" t="s">
        <v>344</v>
      </c>
      <c r="E1463" t="s">
        <v>8750</v>
      </c>
      <c r="F1463" t="s">
        <v>8751</v>
      </c>
      <c r="G1463" t="s">
        <v>6755</v>
      </c>
      <c r="H1463" t="s">
        <v>6756</v>
      </c>
      <c r="I1463" t="s">
        <v>6757</v>
      </c>
    </row>
    <row r="1464" spans="1:9" x14ac:dyDescent="0.35">
      <c r="A1464" t="s">
        <v>3118</v>
      </c>
      <c r="B1464" t="s">
        <v>705</v>
      </c>
      <c r="C1464" t="s">
        <v>8752</v>
      </c>
      <c r="D1464" t="s">
        <v>4091</v>
      </c>
      <c r="E1464" t="s">
        <v>8753</v>
      </c>
      <c r="F1464" t="s">
        <v>8754</v>
      </c>
      <c r="G1464" t="s">
        <v>3123</v>
      </c>
      <c r="H1464" t="s">
        <v>3124</v>
      </c>
      <c r="I1464" t="s">
        <v>3125</v>
      </c>
    </row>
    <row r="1465" spans="1:9" x14ac:dyDescent="0.35">
      <c r="A1465" t="s">
        <v>704</v>
      </c>
      <c r="B1465" t="s">
        <v>7377</v>
      </c>
      <c r="C1465" t="s">
        <v>8755</v>
      </c>
      <c r="D1465" t="s">
        <v>1945</v>
      </c>
      <c r="E1465" t="s">
        <v>7378</v>
      </c>
      <c r="F1465" t="s">
        <v>8756</v>
      </c>
      <c r="G1465" t="s">
        <v>710</v>
      </c>
      <c r="H1465" t="s">
        <v>711</v>
      </c>
      <c r="I1465" t="s">
        <v>712</v>
      </c>
    </row>
    <row r="1466" spans="1:9" x14ac:dyDescent="0.35">
      <c r="A1466" t="s">
        <v>1623</v>
      </c>
      <c r="B1466" t="s">
        <v>8757</v>
      </c>
      <c r="C1466" t="s">
        <v>8758</v>
      </c>
      <c r="D1466" t="s">
        <v>142</v>
      </c>
      <c r="E1466" t="s">
        <v>8759</v>
      </c>
      <c r="F1466" t="s">
        <v>8760</v>
      </c>
      <c r="G1466" t="s">
        <v>1627</v>
      </c>
      <c r="H1466" t="s">
        <v>1628</v>
      </c>
      <c r="I1466" t="s">
        <v>1629</v>
      </c>
    </row>
    <row r="1467" spans="1:9" x14ac:dyDescent="0.35">
      <c r="A1467" t="s">
        <v>419</v>
      </c>
      <c r="B1467" t="s">
        <v>8761</v>
      </c>
      <c r="C1467" t="s">
        <v>1995</v>
      </c>
      <c r="D1467" t="s">
        <v>91</v>
      </c>
      <c r="E1467" t="s">
        <v>8762</v>
      </c>
      <c r="F1467" t="s">
        <v>8763</v>
      </c>
      <c r="G1467" t="s">
        <v>261</v>
      </c>
      <c r="H1467" t="s">
        <v>262</v>
      </c>
      <c r="I1467" t="s">
        <v>420</v>
      </c>
    </row>
    <row r="1468" spans="1:9" x14ac:dyDescent="0.35">
      <c r="A1468" t="s">
        <v>8764</v>
      </c>
      <c r="B1468" t="s">
        <v>1574</v>
      </c>
      <c r="C1468" t="s">
        <v>2027</v>
      </c>
      <c r="D1468" t="s">
        <v>56</v>
      </c>
      <c r="E1468" t="s">
        <v>8765</v>
      </c>
      <c r="F1468" t="s">
        <v>8766</v>
      </c>
      <c r="G1468" t="s">
        <v>8767</v>
      </c>
      <c r="H1468" t="s">
        <v>8768</v>
      </c>
      <c r="I1468" t="s">
        <v>8769</v>
      </c>
    </row>
    <row r="1469" spans="1:9" x14ac:dyDescent="0.35">
      <c r="A1469" t="s">
        <v>1472</v>
      </c>
      <c r="B1469" t="s">
        <v>115</v>
      </c>
      <c r="C1469" t="s">
        <v>5562</v>
      </c>
      <c r="D1469" t="s">
        <v>91</v>
      </c>
      <c r="E1469" t="s">
        <v>8770</v>
      </c>
      <c r="F1469" t="s">
        <v>8771</v>
      </c>
      <c r="G1469" t="s">
        <v>1478</v>
      </c>
      <c r="H1469" t="s">
        <v>1479</v>
      </c>
      <c r="I1469" t="s">
        <v>1480</v>
      </c>
    </row>
    <row r="1470" spans="1:9" x14ac:dyDescent="0.35">
      <c r="A1470" t="s">
        <v>8772</v>
      </c>
      <c r="B1470" t="s">
        <v>160</v>
      </c>
      <c r="C1470" t="s">
        <v>269</v>
      </c>
      <c r="D1470" t="s">
        <v>91</v>
      </c>
      <c r="E1470" t="s">
        <v>8773</v>
      </c>
      <c r="F1470" t="s">
        <v>8774</v>
      </c>
      <c r="G1470" t="s">
        <v>8775</v>
      </c>
      <c r="H1470" t="s">
        <v>8776</v>
      </c>
      <c r="I1470" t="s">
        <v>8777</v>
      </c>
    </row>
    <row r="1471" spans="1:9" x14ac:dyDescent="0.35">
      <c r="A1471" t="s">
        <v>8778</v>
      </c>
      <c r="B1471" t="s">
        <v>115</v>
      </c>
      <c r="C1471" t="s">
        <v>8779</v>
      </c>
      <c r="D1471" t="s">
        <v>77</v>
      </c>
      <c r="E1471" t="s">
        <v>8780</v>
      </c>
      <c r="F1471" t="s">
        <v>8781</v>
      </c>
      <c r="G1471" t="s">
        <v>8782</v>
      </c>
      <c r="H1471" t="s">
        <v>8783</v>
      </c>
      <c r="I1471" t="s">
        <v>8784</v>
      </c>
    </row>
    <row r="1472" spans="1:9" x14ac:dyDescent="0.35">
      <c r="A1472" t="s">
        <v>3424</v>
      </c>
      <c r="B1472" t="s">
        <v>292</v>
      </c>
      <c r="C1472" t="s">
        <v>1206</v>
      </c>
      <c r="D1472" t="s">
        <v>91</v>
      </c>
      <c r="F1472" t="s">
        <v>8785</v>
      </c>
      <c r="G1472" t="s">
        <v>3427</v>
      </c>
      <c r="H1472" t="s">
        <v>3428</v>
      </c>
      <c r="I1472" t="s">
        <v>3429</v>
      </c>
    </row>
    <row r="1473" spans="1:9" x14ac:dyDescent="0.35">
      <c r="A1473" t="s">
        <v>8305</v>
      </c>
      <c r="B1473" t="s">
        <v>4825</v>
      </c>
      <c r="C1473" t="s">
        <v>8786</v>
      </c>
      <c r="D1473" t="s">
        <v>8787</v>
      </c>
      <c r="F1473" t="s">
        <v>8788</v>
      </c>
      <c r="G1473" t="s">
        <v>8309</v>
      </c>
      <c r="H1473" t="s">
        <v>8310</v>
      </c>
      <c r="I1473" t="s">
        <v>8311</v>
      </c>
    </row>
    <row r="1474" spans="1:9" x14ac:dyDescent="0.35">
      <c r="A1474" t="s">
        <v>1541</v>
      </c>
      <c r="B1474" t="s">
        <v>955</v>
      </c>
      <c r="C1474" t="s">
        <v>160</v>
      </c>
      <c r="D1474" t="s">
        <v>91</v>
      </c>
      <c r="E1474" t="s">
        <v>8789</v>
      </c>
      <c r="F1474" t="s">
        <v>8790</v>
      </c>
      <c r="G1474" t="s">
        <v>1545</v>
      </c>
      <c r="H1474" t="s">
        <v>1546</v>
      </c>
      <c r="I1474" t="s">
        <v>1547</v>
      </c>
    </row>
    <row r="1475" spans="1:9" x14ac:dyDescent="0.35">
      <c r="A1475" t="s">
        <v>2305</v>
      </c>
      <c r="B1475" t="s">
        <v>8791</v>
      </c>
      <c r="C1475" t="s">
        <v>8792</v>
      </c>
      <c r="D1475" t="s">
        <v>91</v>
      </c>
      <c r="E1475" t="s">
        <v>8793</v>
      </c>
      <c r="F1475" t="s">
        <v>8794</v>
      </c>
      <c r="G1475" t="s">
        <v>2310</v>
      </c>
      <c r="H1475" t="s">
        <v>2311</v>
      </c>
      <c r="I1475" t="s">
        <v>2312</v>
      </c>
    </row>
    <row r="1476" spans="1:9" x14ac:dyDescent="0.35">
      <c r="A1476" t="s">
        <v>8795</v>
      </c>
      <c r="B1476" t="s">
        <v>8796</v>
      </c>
      <c r="C1476" t="s">
        <v>8797</v>
      </c>
      <c r="D1476" t="s">
        <v>63</v>
      </c>
      <c r="E1476" t="s">
        <v>8798</v>
      </c>
      <c r="F1476" t="s">
        <v>8799</v>
      </c>
      <c r="G1476" t="s">
        <v>8800</v>
      </c>
      <c r="H1476" t="s">
        <v>8801</v>
      </c>
      <c r="I1476" t="s">
        <v>8802</v>
      </c>
    </row>
    <row r="1477" spans="1:9" x14ac:dyDescent="0.35">
      <c r="A1477" t="s">
        <v>1743</v>
      </c>
      <c r="B1477" t="s">
        <v>753</v>
      </c>
      <c r="C1477" t="s">
        <v>8803</v>
      </c>
      <c r="D1477" t="s">
        <v>91</v>
      </c>
      <c r="E1477" t="s">
        <v>8342</v>
      </c>
      <c r="F1477" t="s">
        <v>8804</v>
      </c>
      <c r="G1477" t="s">
        <v>1747</v>
      </c>
      <c r="H1477" t="s">
        <v>1748</v>
      </c>
      <c r="I1477" t="s">
        <v>1749</v>
      </c>
    </row>
    <row r="1478" spans="1:9" x14ac:dyDescent="0.35">
      <c r="A1478" t="s">
        <v>8805</v>
      </c>
      <c r="B1478" t="s">
        <v>8806</v>
      </c>
      <c r="C1478" t="s">
        <v>8807</v>
      </c>
      <c r="D1478" t="s">
        <v>77</v>
      </c>
      <c r="E1478" t="s">
        <v>8808</v>
      </c>
      <c r="F1478" t="s">
        <v>8809</v>
      </c>
      <c r="G1478" t="s">
        <v>8810</v>
      </c>
      <c r="H1478" t="s">
        <v>8811</v>
      </c>
      <c r="I1478" t="s">
        <v>8812</v>
      </c>
    </row>
    <row r="1479" spans="1:9" x14ac:dyDescent="0.35">
      <c r="A1479" t="s">
        <v>6483</v>
      </c>
      <c r="B1479" t="s">
        <v>165</v>
      </c>
      <c r="C1479" t="s">
        <v>8813</v>
      </c>
      <c r="D1479" t="s">
        <v>56</v>
      </c>
      <c r="E1479" t="s">
        <v>8814</v>
      </c>
      <c r="F1479" t="s">
        <v>8815</v>
      </c>
      <c r="G1479" t="s">
        <v>6489</v>
      </c>
      <c r="H1479" t="s">
        <v>6490</v>
      </c>
      <c r="I1479" t="s">
        <v>6491</v>
      </c>
    </row>
    <row r="1480" spans="1:9" x14ac:dyDescent="0.35">
      <c r="A1480" t="s">
        <v>2139</v>
      </c>
      <c r="B1480" t="s">
        <v>317</v>
      </c>
      <c r="C1480" t="s">
        <v>8816</v>
      </c>
      <c r="D1480" t="s">
        <v>294</v>
      </c>
      <c r="E1480" t="s">
        <v>8817</v>
      </c>
      <c r="F1480" t="s">
        <v>8818</v>
      </c>
      <c r="G1480" t="s">
        <v>2143</v>
      </c>
      <c r="H1480" t="s">
        <v>2144</v>
      </c>
      <c r="I1480" t="s">
        <v>2145</v>
      </c>
    </row>
    <row r="1481" spans="1:9" x14ac:dyDescent="0.35">
      <c r="A1481" t="s">
        <v>4787</v>
      </c>
      <c r="B1481" t="s">
        <v>1381</v>
      </c>
      <c r="C1481" t="s">
        <v>8819</v>
      </c>
      <c r="D1481" t="s">
        <v>91</v>
      </c>
      <c r="F1481" t="s">
        <v>8820</v>
      </c>
      <c r="G1481" t="s">
        <v>4790</v>
      </c>
      <c r="H1481" t="s">
        <v>4791</v>
      </c>
      <c r="I1481" t="s">
        <v>4792</v>
      </c>
    </row>
    <row r="1482" spans="1:9" x14ac:dyDescent="0.35">
      <c r="A1482" t="s">
        <v>8821</v>
      </c>
      <c r="B1482" t="s">
        <v>8822</v>
      </c>
      <c r="C1482" t="s">
        <v>8823</v>
      </c>
      <c r="D1482" t="s">
        <v>3730</v>
      </c>
      <c r="E1482" t="s">
        <v>8824</v>
      </c>
      <c r="F1482" t="s">
        <v>8825</v>
      </c>
      <c r="G1482" t="s">
        <v>8826</v>
      </c>
      <c r="H1482" t="s">
        <v>8827</v>
      </c>
      <c r="I1482" t="s">
        <v>8828</v>
      </c>
    </row>
    <row r="1483" spans="1:9" x14ac:dyDescent="0.35">
      <c r="A1483" t="s">
        <v>4669</v>
      </c>
      <c r="B1483" t="s">
        <v>2221</v>
      </c>
      <c r="C1483" t="s">
        <v>3505</v>
      </c>
      <c r="D1483" t="s">
        <v>56</v>
      </c>
      <c r="E1483" t="s">
        <v>8829</v>
      </c>
      <c r="F1483" t="s">
        <v>8830</v>
      </c>
      <c r="G1483" t="s">
        <v>4672</v>
      </c>
      <c r="H1483" t="s">
        <v>4673</v>
      </c>
      <c r="I1483" t="s">
        <v>4674</v>
      </c>
    </row>
    <row r="1484" spans="1:9" x14ac:dyDescent="0.35">
      <c r="A1484" t="s">
        <v>8831</v>
      </c>
      <c r="B1484" t="s">
        <v>8832</v>
      </c>
      <c r="C1484" t="s">
        <v>2226</v>
      </c>
      <c r="D1484" t="s">
        <v>56</v>
      </c>
      <c r="F1484" t="s">
        <v>8833</v>
      </c>
      <c r="G1484" t="s">
        <v>8834</v>
      </c>
      <c r="H1484" t="s">
        <v>8835</v>
      </c>
      <c r="I1484" t="s">
        <v>5937</v>
      </c>
    </row>
    <row r="1485" spans="1:9" x14ac:dyDescent="0.35">
      <c r="A1485" t="s">
        <v>8836</v>
      </c>
      <c r="B1485" t="s">
        <v>955</v>
      </c>
      <c r="C1485" t="s">
        <v>8837</v>
      </c>
      <c r="D1485" t="s">
        <v>91</v>
      </c>
      <c r="E1485" t="s">
        <v>8838</v>
      </c>
      <c r="F1485" t="s">
        <v>8839</v>
      </c>
      <c r="G1485" t="s">
        <v>8840</v>
      </c>
      <c r="H1485" t="s">
        <v>8841</v>
      </c>
      <c r="I1485" t="s">
        <v>418</v>
      </c>
    </row>
    <row r="1486" spans="1:9" x14ac:dyDescent="0.35">
      <c r="A1486" t="s">
        <v>5456</v>
      </c>
      <c r="B1486" t="s">
        <v>153</v>
      </c>
      <c r="C1486" t="s">
        <v>8842</v>
      </c>
      <c r="D1486" t="s">
        <v>8843</v>
      </c>
      <c r="E1486" t="s">
        <v>8844</v>
      </c>
      <c r="F1486" t="s">
        <v>8845</v>
      </c>
      <c r="G1486" t="s">
        <v>5460</v>
      </c>
      <c r="H1486" t="s">
        <v>5461</v>
      </c>
      <c r="I1486" t="s">
        <v>5462</v>
      </c>
    </row>
    <row r="1487" spans="1:9" x14ac:dyDescent="0.35">
      <c r="A1487" t="s">
        <v>7062</v>
      </c>
      <c r="B1487" t="s">
        <v>109</v>
      </c>
      <c r="C1487" t="s">
        <v>8846</v>
      </c>
      <c r="D1487" t="s">
        <v>56</v>
      </c>
      <c r="E1487" t="s">
        <v>8847</v>
      </c>
      <c r="F1487" t="s">
        <v>8848</v>
      </c>
      <c r="G1487" t="s">
        <v>7066</v>
      </c>
      <c r="H1487" t="s">
        <v>7067</v>
      </c>
      <c r="I1487" t="s">
        <v>7068</v>
      </c>
    </row>
    <row r="1488" spans="1:9" x14ac:dyDescent="0.35">
      <c r="A1488" t="s">
        <v>22</v>
      </c>
      <c r="B1488" t="s">
        <v>994</v>
      </c>
      <c r="C1488" t="s">
        <v>8849</v>
      </c>
      <c r="D1488" t="s">
        <v>8850</v>
      </c>
      <c r="E1488" t="s">
        <v>8851</v>
      </c>
      <c r="F1488" t="s">
        <v>8852</v>
      </c>
      <c r="G1488" t="s">
        <v>8853</v>
      </c>
      <c r="H1488" t="s">
        <v>8854</v>
      </c>
      <c r="I1488" t="s">
        <v>8855</v>
      </c>
    </row>
    <row r="1489" spans="1:9" x14ac:dyDescent="0.35">
      <c r="A1489" t="s">
        <v>7437</v>
      </c>
      <c r="B1489" t="s">
        <v>4381</v>
      </c>
      <c r="C1489" t="s">
        <v>8856</v>
      </c>
      <c r="D1489" t="s">
        <v>91</v>
      </c>
      <c r="E1489" t="s">
        <v>8857</v>
      </c>
      <c r="F1489" t="s">
        <v>8858</v>
      </c>
      <c r="G1489" t="s">
        <v>7442</v>
      </c>
      <c r="H1489" t="s">
        <v>7443</v>
      </c>
      <c r="I1489" t="s">
        <v>7444</v>
      </c>
    </row>
    <row r="1490" spans="1:9" x14ac:dyDescent="0.35">
      <c r="A1490" t="s">
        <v>954</v>
      </c>
      <c r="B1490" t="s">
        <v>8859</v>
      </c>
      <c r="C1490" t="s">
        <v>956</v>
      </c>
      <c r="D1490" t="s">
        <v>1513</v>
      </c>
      <c r="E1490" t="s">
        <v>8860</v>
      </c>
      <c r="F1490" t="s">
        <v>8861</v>
      </c>
      <c r="G1490" t="s">
        <v>959</v>
      </c>
      <c r="H1490" t="s">
        <v>960</v>
      </c>
      <c r="I1490" t="s">
        <v>961</v>
      </c>
    </row>
    <row r="1491" spans="1:9" x14ac:dyDescent="0.35">
      <c r="A1491" t="s">
        <v>8322</v>
      </c>
      <c r="B1491" t="s">
        <v>115</v>
      </c>
      <c r="C1491" t="s">
        <v>8862</v>
      </c>
      <c r="D1491" t="s">
        <v>56</v>
      </c>
      <c r="E1491" t="s">
        <v>8863</v>
      </c>
      <c r="F1491" t="s">
        <v>8864</v>
      </c>
      <c r="G1491" t="s">
        <v>8326</v>
      </c>
      <c r="H1491" t="s">
        <v>8327</v>
      </c>
      <c r="I1491" t="s">
        <v>8328</v>
      </c>
    </row>
    <row r="1492" spans="1:9" x14ac:dyDescent="0.35">
      <c r="A1492" t="s">
        <v>2278</v>
      </c>
      <c r="B1492" t="s">
        <v>8865</v>
      </c>
      <c r="C1492" t="s">
        <v>8866</v>
      </c>
      <c r="D1492" t="s">
        <v>8867</v>
      </c>
      <c r="F1492" t="s">
        <v>8868</v>
      </c>
      <c r="G1492" t="s">
        <v>2283</v>
      </c>
      <c r="H1492" t="s">
        <v>2284</v>
      </c>
      <c r="I1492" t="s">
        <v>2285</v>
      </c>
    </row>
    <row r="1493" spans="1:9" x14ac:dyDescent="0.35">
      <c r="A1493" t="s">
        <v>4073</v>
      </c>
      <c r="B1493" t="s">
        <v>705</v>
      </c>
      <c r="C1493" t="s">
        <v>8869</v>
      </c>
      <c r="D1493" t="s">
        <v>70</v>
      </c>
      <c r="E1493" t="s">
        <v>8870</v>
      </c>
      <c r="F1493" t="s">
        <v>8871</v>
      </c>
      <c r="G1493" t="s">
        <v>4076</v>
      </c>
      <c r="H1493" t="s">
        <v>4077</v>
      </c>
      <c r="I1493" t="s">
        <v>4078</v>
      </c>
    </row>
    <row r="1494" spans="1:9" x14ac:dyDescent="0.35">
      <c r="A1494" t="s">
        <v>8251</v>
      </c>
      <c r="B1494" t="s">
        <v>194</v>
      </c>
      <c r="C1494" t="s">
        <v>8872</v>
      </c>
      <c r="D1494" t="s">
        <v>6605</v>
      </c>
      <c r="E1494" t="s">
        <v>8873</v>
      </c>
      <c r="F1494" t="s">
        <v>8874</v>
      </c>
      <c r="G1494" t="s">
        <v>8254</v>
      </c>
      <c r="H1494" t="s">
        <v>8255</v>
      </c>
      <c r="I1494" t="s">
        <v>8256</v>
      </c>
    </row>
    <row r="1495" spans="1:9" x14ac:dyDescent="0.35">
      <c r="A1495" t="s">
        <v>6409</v>
      </c>
      <c r="B1495" t="s">
        <v>5521</v>
      </c>
      <c r="C1495" t="s">
        <v>8875</v>
      </c>
      <c r="D1495" t="s">
        <v>70</v>
      </c>
      <c r="E1495" t="s">
        <v>8876</v>
      </c>
      <c r="F1495" t="s">
        <v>8877</v>
      </c>
      <c r="G1495" t="s">
        <v>6413</v>
      </c>
      <c r="H1495" t="s">
        <v>6414</v>
      </c>
      <c r="I1495" t="s">
        <v>6415</v>
      </c>
    </row>
    <row r="1496" spans="1:9" x14ac:dyDescent="0.35">
      <c r="A1496" t="s">
        <v>3813</v>
      </c>
      <c r="B1496" t="s">
        <v>2233</v>
      </c>
      <c r="C1496" t="s">
        <v>699</v>
      </c>
      <c r="D1496" t="s">
        <v>8878</v>
      </c>
      <c r="F1496" t="s">
        <v>8879</v>
      </c>
      <c r="G1496" t="s">
        <v>3818</v>
      </c>
      <c r="H1496" t="s">
        <v>3819</v>
      </c>
      <c r="I1496" t="s">
        <v>367</v>
      </c>
    </row>
    <row r="1497" spans="1:9" x14ac:dyDescent="0.35">
      <c r="A1497" t="s">
        <v>8880</v>
      </c>
      <c r="B1497" t="s">
        <v>8881</v>
      </c>
      <c r="C1497" t="s">
        <v>8882</v>
      </c>
      <c r="D1497" t="s">
        <v>91</v>
      </c>
      <c r="E1497" t="s">
        <v>8883</v>
      </c>
      <c r="F1497" t="s">
        <v>8884</v>
      </c>
      <c r="G1497" t="s">
        <v>8885</v>
      </c>
      <c r="H1497" t="s">
        <v>8886</v>
      </c>
      <c r="I1497" t="s">
        <v>8887</v>
      </c>
    </row>
    <row r="1498" spans="1:9" x14ac:dyDescent="0.35">
      <c r="A1498" t="s">
        <v>8888</v>
      </c>
      <c r="B1498" t="s">
        <v>8889</v>
      </c>
      <c r="C1498" t="s">
        <v>8890</v>
      </c>
      <c r="D1498" t="s">
        <v>8891</v>
      </c>
      <c r="E1498" t="s">
        <v>8892</v>
      </c>
      <c r="F1498" t="s">
        <v>8893</v>
      </c>
      <c r="G1498" t="s">
        <v>8894</v>
      </c>
      <c r="H1498" t="s">
        <v>8895</v>
      </c>
      <c r="I1498" t="s">
        <v>8896</v>
      </c>
    </row>
    <row r="1499" spans="1:9" x14ac:dyDescent="0.35">
      <c r="A1499" t="s">
        <v>6202</v>
      </c>
      <c r="B1499" t="s">
        <v>1259</v>
      </c>
      <c r="C1499" t="s">
        <v>8897</v>
      </c>
      <c r="D1499" t="s">
        <v>91</v>
      </c>
      <c r="F1499" t="s">
        <v>8898</v>
      </c>
      <c r="G1499" t="s">
        <v>6205</v>
      </c>
      <c r="H1499" t="s">
        <v>6206</v>
      </c>
      <c r="I1499" t="s">
        <v>6207</v>
      </c>
    </row>
    <row r="1500" spans="1:9" x14ac:dyDescent="0.35">
      <c r="A1500" t="s">
        <v>8899</v>
      </c>
      <c r="B1500" t="s">
        <v>955</v>
      </c>
      <c r="C1500" t="s">
        <v>8900</v>
      </c>
      <c r="D1500" t="s">
        <v>1677</v>
      </c>
      <c r="E1500" t="s">
        <v>8901</v>
      </c>
      <c r="F1500" t="s">
        <v>8902</v>
      </c>
      <c r="G1500" t="s">
        <v>8903</v>
      </c>
      <c r="H1500" t="s">
        <v>8904</v>
      </c>
      <c r="I1500" t="s">
        <v>8905</v>
      </c>
    </row>
    <row r="1501" spans="1:9" x14ac:dyDescent="0.35">
      <c r="A1501" t="s">
        <v>7419</v>
      </c>
      <c r="B1501" t="s">
        <v>4160</v>
      </c>
      <c r="C1501" t="s">
        <v>7420</v>
      </c>
      <c r="D1501" t="s">
        <v>294</v>
      </c>
      <c r="E1501" t="s">
        <v>8906</v>
      </c>
      <c r="F1501" t="s">
        <v>8907</v>
      </c>
      <c r="G1501" t="s">
        <v>7423</v>
      </c>
      <c r="H1501" t="s">
        <v>7424</v>
      </c>
      <c r="I1501" t="s">
        <v>7425</v>
      </c>
    </row>
    <row r="1502" spans="1:9" x14ac:dyDescent="0.35">
      <c r="A1502" t="s">
        <v>1503</v>
      </c>
      <c r="B1502" t="s">
        <v>68</v>
      </c>
      <c r="C1502" t="s">
        <v>8908</v>
      </c>
      <c r="D1502" t="s">
        <v>91</v>
      </c>
      <c r="E1502" t="s">
        <v>8909</v>
      </c>
      <c r="F1502" t="s">
        <v>8910</v>
      </c>
      <c r="G1502" t="s">
        <v>1508</v>
      </c>
      <c r="H1502" t="s">
        <v>1509</v>
      </c>
      <c r="I1502" t="s">
        <v>1510</v>
      </c>
    </row>
    <row r="1503" spans="1:9" x14ac:dyDescent="0.35">
      <c r="A1503" t="s">
        <v>5174</v>
      </c>
      <c r="B1503" t="s">
        <v>4035</v>
      </c>
      <c r="C1503" t="s">
        <v>8911</v>
      </c>
      <c r="D1503" t="s">
        <v>1269</v>
      </c>
      <c r="E1503" t="s">
        <v>8912</v>
      </c>
      <c r="F1503" t="s">
        <v>8913</v>
      </c>
      <c r="G1503" t="s">
        <v>5178</v>
      </c>
      <c r="H1503" t="s">
        <v>5179</v>
      </c>
      <c r="I1503" t="s">
        <v>2601</v>
      </c>
    </row>
    <row r="1504" spans="1:9" x14ac:dyDescent="0.35">
      <c r="A1504" t="s">
        <v>6750</v>
      </c>
      <c r="B1504" t="s">
        <v>3885</v>
      </c>
      <c r="C1504" t="s">
        <v>8914</v>
      </c>
      <c r="D1504" t="s">
        <v>91</v>
      </c>
      <c r="E1504" t="s">
        <v>8915</v>
      </c>
      <c r="F1504" t="s">
        <v>8916</v>
      </c>
      <c r="G1504" t="s">
        <v>6755</v>
      </c>
      <c r="H1504" t="s">
        <v>6756</v>
      </c>
      <c r="I1504" t="s">
        <v>6757</v>
      </c>
    </row>
    <row r="1505" spans="1:9" x14ac:dyDescent="0.35">
      <c r="A1505" t="s">
        <v>8917</v>
      </c>
      <c r="B1505" t="s">
        <v>8918</v>
      </c>
      <c r="C1505" t="s">
        <v>8919</v>
      </c>
      <c r="D1505" t="s">
        <v>91</v>
      </c>
      <c r="E1505" t="s">
        <v>8920</v>
      </c>
      <c r="F1505" t="s">
        <v>8921</v>
      </c>
      <c r="G1505" t="s">
        <v>8922</v>
      </c>
      <c r="H1505" t="s">
        <v>8923</v>
      </c>
      <c r="I1505" t="s">
        <v>418</v>
      </c>
    </row>
    <row r="1506" spans="1:9" x14ac:dyDescent="0.35">
      <c r="B1506" t="s">
        <v>6425</v>
      </c>
      <c r="C1506" t="s">
        <v>2152</v>
      </c>
      <c r="D1506" t="s">
        <v>236</v>
      </c>
      <c r="E1506" t="s">
        <v>8924</v>
      </c>
      <c r="F1506" t="s">
        <v>8925</v>
      </c>
    </row>
    <row r="1507" spans="1:9" x14ac:dyDescent="0.35">
      <c r="A1507" t="s">
        <v>8926</v>
      </c>
      <c r="B1507" t="s">
        <v>304</v>
      </c>
      <c r="C1507" t="s">
        <v>8927</v>
      </c>
      <c r="D1507" t="s">
        <v>91</v>
      </c>
      <c r="E1507" t="s">
        <v>8928</v>
      </c>
      <c r="F1507" t="s">
        <v>8929</v>
      </c>
      <c r="G1507" t="s">
        <v>8930</v>
      </c>
      <c r="H1507" t="s">
        <v>8931</v>
      </c>
      <c r="I1507" t="s">
        <v>8932</v>
      </c>
    </row>
    <row r="1508" spans="1:9" x14ac:dyDescent="0.35">
      <c r="A1508" t="s">
        <v>8933</v>
      </c>
      <c r="B1508" t="s">
        <v>802</v>
      </c>
      <c r="C1508" t="s">
        <v>8934</v>
      </c>
      <c r="D1508" t="s">
        <v>91</v>
      </c>
      <c r="E1508" t="s">
        <v>8935</v>
      </c>
      <c r="F1508" t="s">
        <v>8936</v>
      </c>
      <c r="G1508" t="s">
        <v>8937</v>
      </c>
      <c r="H1508" t="s">
        <v>8938</v>
      </c>
      <c r="I1508" t="s">
        <v>8939</v>
      </c>
    </row>
    <row r="1509" spans="1:9" x14ac:dyDescent="0.35">
      <c r="A1509" t="s">
        <v>5892</v>
      </c>
      <c r="B1509" t="s">
        <v>8940</v>
      </c>
      <c r="C1509" t="s">
        <v>6120</v>
      </c>
      <c r="D1509" t="s">
        <v>1322</v>
      </c>
      <c r="E1509" t="s">
        <v>8941</v>
      </c>
      <c r="F1509" t="s">
        <v>8942</v>
      </c>
      <c r="G1509" t="s">
        <v>5895</v>
      </c>
      <c r="H1509" t="s">
        <v>5896</v>
      </c>
      <c r="I1509" t="s">
        <v>5897</v>
      </c>
    </row>
    <row r="1510" spans="1:9" x14ac:dyDescent="0.35">
      <c r="A1510" t="s">
        <v>8036</v>
      </c>
      <c r="B1510" t="s">
        <v>8943</v>
      </c>
      <c r="C1510" t="s">
        <v>2208</v>
      </c>
      <c r="D1510" t="s">
        <v>8944</v>
      </c>
      <c r="E1510" t="s">
        <v>8945</v>
      </c>
      <c r="F1510" t="s">
        <v>8946</v>
      </c>
      <c r="G1510" t="s">
        <v>8038</v>
      </c>
      <c r="H1510" t="s">
        <v>8039</v>
      </c>
      <c r="I1510" t="s">
        <v>8040</v>
      </c>
    </row>
    <row r="1511" spans="1:9" x14ac:dyDescent="0.35">
      <c r="A1511" t="s">
        <v>3482</v>
      </c>
      <c r="B1511" t="s">
        <v>2014</v>
      </c>
      <c r="C1511" t="s">
        <v>4575</v>
      </c>
      <c r="D1511" t="s">
        <v>1513</v>
      </c>
      <c r="E1511" t="s">
        <v>8947</v>
      </c>
      <c r="F1511" t="s">
        <v>8948</v>
      </c>
      <c r="G1511" t="s">
        <v>3486</v>
      </c>
      <c r="H1511" t="s">
        <v>3487</v>
      </c>
      <c r="I1511" t="s">
        <v>3488</v>
      </c>
    </row>
    <row r="1512" spans="1:9" x14ac:dyDescent="0.35">
      <c r="A1512" t="s">
        <v>2559</v>
      </c>
      <c r="B1512" t="s">
        <v>1971</v>
      </c>
      <c r="C1512" t="s">
        <v>8949</v>
      </c>
      <c r="D1512" t="s">
        <v>716</v>
      </c>
      <c r="E1512" t="s">
        <v>8950</v>
      </c>
      <c r="F1512" t="s">
        <v>8951</v>
      </c>
      <c r="G1512" t="s">
        <v>2565</v>
      </c>
      <c r="H1512" t="s">
        <v>2566</v>
      </c>
      <c r="I1512" t="s">
        <v>2567</v>
      </c>
    </row>
    <row r="1513" spans="1:9" x14ac:dyDescent="0.35">
      <c r="A1513" t="s">
        <v>8118</v>
      </c>
      <c r="B1513" t="s">
        <v>8952</v>
      </c>
      <c r="C1513" t="s">
        <v>8953</v>
      </c>
      <c r="D1513" t="s">
        <v>1105</v>
      </c>
      <c r="E1513" t="s">
        <v>8954</v>
      </c>
      <c r="F1513" t="s">
        <v>8955</v>
      </c>
      <c r="G1513" t="s">
        <v>8122</v>
      </c>
      <c r="H1513" t="s">
        <v>8123</v>
      </c>
      <c r="I1513" t="s">
        <v>8124</v>
      </c>
    </row>
    <row r="1514" spans="1:9" x14ac:dyDescent="0.35">
      <c r="A1514" t="s">
        <v>1154</v>
      </c>
      <c r="B1514" t="s">
        <v>1381</v>
      </c>
      <c r="C1514" t="s">
        <v>1813</v>
      </c>
      <c r="D1514" t="s">
        <v>2337</v>
      </c>
      <c r="F1514" t="s">
        <v>8956</v>
      </c>
      <c r="G1514" t="s">
        <v>1159</v>
      </c>
      <c r="H1514" t="s">
        <v>1160</v>
      </c>
      <c r="I1514" t="s">
        <v>1161</v>
      </c>
    </row>
    <row r="1515" spans="1:9" x14ac:dyDescent="0.35">
      <c r="A1515" t="s">
        <v>8957</v>
      </c>
      <c r="B1515" t="s">
        <v>955</v>
      </c>
      <c r="C1515" t="s">
        <v>8958</v>
      </c>
      <c r="D1515" t="s">
        <v>91</v>
      </c>
      <c r="E1515" t="s">
        <v>8959</v>
      </c>
      <c r="F1515" t="s">
        <v>8960</v>
      </c>
      <c r="G1515" t="s">
        <v>8961</v>
      </c>
      <c r="H1515" t="s">
        <v>8962</v>
      </c>
      <c r="I1515" t="s">
        <v>8963</v>
      </c>
    </row>
    <row r="1516" spans="1:9" x14ac:dyDescent="0.35">
      <c r="A1516" t="s">
        <v>18</v>
      </c>
      <c r="B1516" t="s">
        <v>121</v>
      </c>
      <c r="C1516" t="s">
        <v>732</v>
      </c>
      <c r="D1516" t="s">
        <v>7047</v>
      </c>
      <c r="E1516" t="s">
        <v>8964</v>
      </c>
      <c r="F1516" t="s">
        <v>8965</v>
      </c>
      <c r="G1516" t="s">
        <v>5699</v>
      </c>
      <c r="H1516" t="s">
        <v>5700</v>
      </c>
      <c r="I1516" t="s">
        <v>5701</v>
      </c>
    </row>
    <row r="1517" spans="1:9" x14ac:dyDescent="0.35">
      <c r="A1517" t="s">
        <v>8966</v>
      </c>
      <c r="B1517" t="s">
        <v>82</v>
      </c>
      <c r="C1517" t="s">
        <v>8967</v>
      </c>
      <c r="D1517" t="s">
        <v>91</v>
      </c>
      <c r="E1517" t="s">
        <v>8968</v>
      </c>
      <c r="F1517" t="s">
        <v>8969</v>
      </c>
      <c r="G1517" t="s">
        <v>8970</v>
      </c>
      <c r="H1517" t="s">
        <v>8971</v>
      </c>
      <c r="I1517" t="s">
        <v>8972</v>
      </c>
    </row>
    <row r="1518" spans="1:9" x14ac:dyDescent="0.35">
      <c r="A1518" t="s">
        <v>6869</v>
      </c>
      <c r="B1518" t="s">
        <v>213</v>
      </c>
      <c r="C1518" t="s">
        <v>890</v>
      </c>
      <c r="D1518" t="s">
        <v>91</v>
      </c>
      <c r="E1518" t="s">
        <v>8973</v>
      </c>
      <c r="F1518" t="s">
        <v>8974</v>
      </c>
      <c r="G1518" t="s">
        <v>6871</v>
      </c>
      <c r="H1518" t="s">
        <v>6872</v>
      </c>
      <c r="I1518" t="s">
        <v>6873</v>
      </c>
    </row>
    <row r="1519" spans="1:9" x14ac:dyDescent="0.35">
      <c r="A1519" t="s">
        <v>776</v>
      </c>
      <c r="B1519" t="s">
        <v>68</v>
      </c>
      <c r="C1519" t="s">
        <v>1171</v>
      </c>
      <c r="D1519" t="s">
        <v>56</v>
      </c>
      <c r="E1519" t="s">
        <v>8975</v>
      </c>
      <c r="F1519" t="s">
        <v>8976</v>
      </c>
      <c r="G1519" t="s">
        <v>781</v>
      </c>
      <c r="H1519" t="s">
        <v>782</v>
      </c>
      <c r="I1519" t="s">
        <v>783</v>
      </c>
    </row>
    <row r="1520" spans="1:9" x14ac:dyDescent="0.35">
      <c r="A1520" t="s">
        <v>8977</v>
      </c>
      <c r="B1520" t="s">
        <v>6710</v>
      </c>
      <c r="C1520" t="s">
        <v>3191</v>
      </c>
      <c r="D1520" t="s">
        <v>8978</v>
      </c>
      <c r="F1520" t="s">
        <v>8979</v>
      </c>
      <c r="G1520" t="s">
        <v>8980</v>
      </c>
      <c r="H1520" t="s">
        <v>8981</v>
      </c>
      <c r="I1520" t="s">
        <v>8982</v>
      </c>
    </row>
    <row r="1521" spans="1:9" x14ac:dyDescent="0.35">
      <c r="A1521" t="s">
        <v>8983</v>
      </c>
      <c r="B1521" t="s">
        <v>8984</v>
      </c>
      <c r="C1521" t="s">
        <v>8985</v>
      </c>
      <c r="D1521" t="s">
        <v>70</v>
      </c>
      <c r="E1521" t="s">
        <v>8986</v>
      </c>
      <c r="F1521" t="s">
        <v>8987</v>
      </c>
      <c r="G1521" t="s">
        <v>8988</v>
      </c>
      <c r="H1521" t="s">
        <v>8989</v>
      </c>
      <c r="I1521" t="s">
        <v>8990</v>
      </c>
    </row>
    <row r="1522" spans="1:9" x14ac:dyDescent="0.35">
      <c r="A1522" t="s">
        <v>8991</v>
      </c>
      <c r="B1522" t="s">
        <v>5872</v>
      </c>
      <c r="C1522" t="s">
        <v>8992</v>
      </c>
      <c r="D1522" t="s">
        <v>91</v>
      </c>
      <c r="E1522" t="s">
        <v>8993</v>
      </c>
      <c r="F1522" t="s">
        <v>8994</v>
      </c>
      <c r="G1522" t="s">
        <v>8995</v>
      </c>
      <c r="H1522" t="s">
        <v>8996</v>
      </c>
      <c r="I1522" t="s">
        <v>4792</v>
      </c>
    </row>
    <row r="1523" spans="1:9" x14ac:dyDescent="0.35">
      <c r="A1523" t="s">
        <v>4760</v>
      </c>
      <c r="B1523" t="s">
        <v>2453</v>
      </c>
      <c r="C1523" t="s">
        <v>8997</v>
      </c>
      <c r="D1523" t="s">
        <v>4690</v>
      </c>
      <c r="E1523" t="s">
        <v>8998</v>
      </c>
      <c r="F1523" t="s">
        <v>8999</v>
      </c>
      <c r="G1523" t="s">
        <v>4763</v>
      </c>
      <c r="H1523" t="s">
        <v>4764</v>
      </c>
      <c r="I1523" t="s">
        <v>4765</v>
      </c>
    </row>
    <row r="1524" spans="1:9" x14ac:dyDescent="0.35">
      <c r="A1524" t="s">
        <v>5282</v>
      </c>
      <c r="B1524" t="s">
        <v>777</v>
      </c>
      <c r="C1524" t="s">
        <v>5284</v>
      </c>
      <c r="D1524" t="s">
        <v>63</v>
      </c>
      <c r="E1524" t="s">
        <v>9000</v>
      </c>
      <c r="F1524" t="s">
        <v>9001</v>
      </c>
      <c r="G1524" t="s">
        <v>5286</v>
      </c>
      <c r="H1524" t="s">
        <v>5287</v>
      </c>
      <c r="I1524" t="s">
        <v>5288</v>
      </c>
    </row>
    <row r="1525" spans="1:9" x14ac:dyDescent="0.35">
      <c r="A1525" t="s">
        <v>6709</v>
      </c>
      <c r="B1525" t="s">
        <v>883</v>
      </c>
      <c r="C1525" t="s">
        <v>9002</v>
      </c>
      <c r="D1525" t="s">
        <v>2519</v>
      </c>
      <c r="E1525" t="s">
        <v>9003</v>
      </c>
      <c r="F1525" t="s">
        <v>9004</v>
      </c>
      <c r="G1525" t="s">
        <v>6714</v>
      </c>
      <c r="H1525" t="s">
        <v>6715</v>
      </c>
      <c r="I1525" t="s">
        <v>6716</v>
      </c>
    </row>
    <row r="1526" spans="1:9" x14ac:dyDescent="0.35">
      <c r="A1526" t="s">
        <v>7781</v>
      </c>
      <c r="B1526" t="s">
        <v>5951</v>
      </c>
      <c r="C1526" t="s">
        <v>9005</v>
      </c>
      <c r="D1526" t="s">
        <v>9006</v>
      </c>
      <c r="E1526" t="s">
        <v>9007</v>
      </c>
      <c r="F1526" t="s">
        <v>9008</v>
      </c>
      <c r="G1526" t="s">
        <v>7786</v>
      </c>
      <c r="H1526" t="s">
        <v>7787</v>
      </c>
      <c r="I1526" t="s">
        <v>7788</v>
      </c>
    </row>
    <row r="1527" spans="1:9" x14ac:dyDescent="0.35">
      <c r="A1527" t="s">
        <v>2382</v>
      </c>
      <c r="B1527" t="s">
        <v>9009</v>
      </c>
      <c r="C1527" t="s">
        <v>9010</v>
      </c>
      <c r="D1527" t="s">
        <v>56</v>
      </c>
      <c r="E1527" t="s">
        <v>9011</v>
      </c>
      <c r="F1527" t="s">
        <v>9012</v>
      </c>
      <c r="G1527" t="s">
        <v>2387</v>
      </c>
      <c r="H1527" t="s">
        <v>2388</v>
      </c>
      <c r="I1527" t="s">
        <v>2389</v>
      </c>
    </row>
    <row r="1528" spans="1:9" x14ac:dyDescent="0.35">
      <c r="A1528" t="s">
        <v>1979</v>
      </c>
      <c r="B1528" t="s">
        <v>9013</v>
      </c>
      <c r="C1528" t="s">
        <v>9014</v>
      </c>
      <c r="D1528" t="s">
        <v>63</v>
      </c>
      <c r="F1528" t="s">
        <v>9015</v>
      </c>
      <c r="G1528" t="s">
        <v>1984</v>
      </c>
      <c r="H1528" t="s">
        <v>1985</v>
      </c>
      <c r="I1528" t="s">
        <v>1064</v>
      </c>
    </row>
    <row r="1529" spans="1:9" x14ac:dyDescent="0.35">
      <c r="A1529" t="s">
        <v>828</v>
      </c>
      <c r="B1529" t="s">
        <v>9016</v>
      </c>
      <c r="C1529" t="s">
        <v>9017</v>
      </c>
      <c r="D1529" t="s">
        <v>98</v>
      </c>
      <c r="E1529" t="s">
        <v>9018</v>
      </c>
      <c r="F1529" t="s">
        <v>9019</v>
      </c>
      <c r="G1529" t="s">
        <v>832</v>
      </c>
      <c r="H1529" t="s">
        <v>833</v>
      </c>
      <c r="I1529" t="s">
        <v>834</v>
      </c>
    </row>
    <row r="1530" spans="1:9" x14ac:dyDescent="0.35">
      <c r="A1530" t="s">
        <v>3404</v>
      </c>
      <c r="B1530" t="s">
        <v>919</v>
      </c>
      <c r="C1530" t="s">
        <v>9020</v>
      </c>
      <c r="D1530" t="s">
        <v>91</v>
      </c>
      <c r="E1530" t="s">
        <v>9021</v>
      </c>
      <c r="F1530" t="s">
        <v>9022</v>
      </c>
      <c r="G1530" t="s">
        <v>3408</v>
      </c>
      <c r="H1530" t="s">
        <v>3409</v>
      </c>
      <c r="I1530" t="s">
        <v>3410</v>
      </c>
    </row>
    <row r="1531" spans="1:9" x14ac:dyDescent="0.35">
      <c r="A1531" t="s">
        <v>7681</v>
      </c>
      <c r="B1531" t="s">
        <v>9023</v>
      </c>
      <c r="C1531" t="s">
        <v>2152</v>
      </c>
      <c r="D1531" t="s">
        <v>4091</v>
      </c>
      <c r="E1531" t="s">
        <v>9024</v>
      </c>
      <c r="F1531" t="s">
        <v>9025</v>
      </c>
      <c r="G1531" t="s">
        <v>7684</v>
      </c>
      <c r="H1531" t="s">
        <v>7685</v>
      </c>
      <c r="I1531" t="s">
        <v>7686</v>
      </c>
    </row>
    <row r="1532" spans="1:9" x14ac:dyDescent="0.35">
      <c r="A1532" t="s">
        <v>5547</v>
      </c>
      <c r="B1532" t="s">
        <v>883</v>
      </c>
      <c r="C1532" t="s">
        <v>6448</v>
      </c>
      <c r="D1532" t="s">
        <v>9026</v>
      </c>
      <c r="E1532" t="s">
        <v>9027</v>
      </c>
      <c r="F1532" t="s">
        <v>9028</v>
      </c>
      <c r="G1532" t="s">
        <v>5551</v>
      </c>
      <c r="H1532" t="s">
        <v>5552</v>
      </c>
      <c r="I1532" t="s">
        <v>5553</v>
      </c>
    </row>
    <row r="1533" spans="1:9" x14ac:dyDescent="0.35">
      <c r="A1533" t="s">
        <v>9029</v>
      </c>
      <c r="B1533" t="s">
        <v>2525</v>
      </c>
      <c r="C1533" t="s">
        <v>9030</v>
      </c>
      <c r="D1533" t="s">
        <v>56</v>
      </c>
      <c r="E1533" t="s">
        <v>9031</v>
      </c>
      <c r="F1533" t="s">
        <v>9032</v>
      </c>
      <c r="G1533" t="s">
        <v>9033</v>
      </c>
      <c r="H1533" t="s">
        <v>9034</v>
      </c>
      <c r="I1533" t="s">
        <v>9035</v>
      </c>
    </row>
    <row r="1534" spans="1:9" x14ac:dyDescent="0.35">
      <c r="A1534" t="s">
        <v>1289</v>
      </c>
      <c r="B1534" t="s">
        <v>5605</v>
      </c>
      <c r="C1534" t="s">
        <v>6706</v>
      </c>
      <c r="D1534" t="s">
        <v>294</v>
      </c>
      <c r="E1534" t="s">
        <v>9036</v>
      </c>
      <c r="F1534" t="s">
        <v>9037</v>
      </c>
      <c r="G1534" t="s">
        <v>1294</v>
      </c>
      <c r="H1534" t="s">
        <v>1295</v>
      </c>
      <c r="I1534" t="s">
        <v>1296</v>
      </c>
    </row>
    <row r="1535" spans="1:9" x14ac:dyDescent="0.35">
      <c r="A1535" t="s">
        <v>9038</v>
      </c>
      <c r="B1535" t="s">
        <v>739</v>
      </c>
      <c r="C1535" t="s">
        <v>2834</v>
      </c>
      <c r="D1535" t="s">
        <v>4091</v>
      </c>
      <c r="E1535" t="s">
        <v>9039</v>
      </c>
      <c r="F1535" t="s">
        <v>9040</v>
      </c>
      <c r="G1535" t="s">
        <v>9041</v>
      </c>
      <c r="H1535" t="s">
        <v>9042</v>
      </c>
      <c r="I1535" t="s">
        <v>9043</v>
      </c>
    </row>
    <row r="1536" spans="1:9" x14ac:dyDescent="0.35">
      <c r="A1536" t="s">
        <v>9044</v>
      </c>
      <c r="B1536" t="s">
        <v>9045</v>
      </c>
      <c r="C1536" t="s">
        <v>9046</v>
      </c>
      <c r="D1536" t="s">
        <v>4774</v>
      </c>
      <c r="E1536" t="s">
        <v>9047</v>
      </c>
      <c r="F1536" t="s">
        <v>9048</v>
      </c>
      <c r="G1536" t="s">
        <v>9049</v>
      </c>
      <c r="H1536" t="s">
        <v>9050</v>
      </c>
      <c r="I1536" t="s">
        <v>9051</v>
      </c>
    </row>
    <row r="1537" spans="1:9" x14ac:dyDescent="0.35">
      <c r="A1537" t="s">
        <v>9052</v>
      </c>
      <c r="B1537" t="s">
        <v>9053</v>
      </c>
      <c r="C1537" t="s">
        <v>9054</v>
      </c>
      <c r="D1537" t="s">
        <v>4841</v>
      </c>
      <c r="E1537" t="s">
        <v>9055</v>
      </c>
      <c r="F1537" t="s">
        <v>9056</v>
      </c>
      <c r="G1537" t="s">
        <v>9057</v>
      </c>
      <c r="H1537" t="s">
        <v>9058</v>
      </c>
      <c r="I1537" t="s">
        <v>9059</v>
      </c>
    </row>
    <row r="1538" spans="1:9" x14ac:dyDescent="0.35">
      <c r="A1538" t="s">
        <v>9060</v>
      </c>
      <c r="B1538" t="s">
        <v>3641</v>
      </c>
      <c r="C1538" t="s">
        <v>5744</v>
      </c>
      <c r="D1538" t="s">
        <v>56</v>
      </c>
      <c r="E1538" t="s">
        <v>9061</v>
      </c>
      <c r="F1538" t="s">
        <v>9062</v>
      </c>
      <c r="G1538" t="s">
        <v>9063</v>
      </c>
      <c r="H1538" t="s">
        <v>9064</v>
      </c>
      <c r="I1538" t="s">
        <v>9065</v>
      </c>
    </row>
    <row r="1539" spans="1:9" x14ac:dyDescent="0.35">
      <c r="A1539" t="s">
        <v>6446</v>
      </c>
      <c r="B1539" t="s">
        <v>9066</v>
      </c>
      <c r="C1539" t="s">
        <v>3324</v>
      </c>
      <c r="D1539" t="s">
        <v>344</v>
      </c>
      <c r="E1539" t="s">
        <v>9067</v>
      </c>
      <c r="F1539" t="s">
        <v>9068</v>
      </c>
      <c r="G1539" t="s">
        <v>6451</v>
      </c>
      <c r="H1539" t="s">
        <v>6452</v>
      </c>
      <c r="I1539" t="s">
        <v>6453</v>
      </c>
    </row>
    <row r="1540" spans="1:9" x14ac:dyDescent="0.35">
      <c r="A1540" t="s">
        <v>8710</v>
      </c>
      <c r="B1540" t="s">
        <v>286</v>
      </c>
      <c r="C1540" t="s">
        <v>8663</v>
      </c>
      <c r="D1540" t="s">
        <v>70</v>
      </c>
      <c r="F1540" t="s">
        <v>9069</v>
      </c>
      <c r="G1540" t="s">
        <v>8714</v>
      </c>
      <c r="H1540" t="s">
        <v>8715</v>
      </c>
      <c r="I1540" t="s">
        <v>8716</v>
      </c>
    </row>
    <row r="1541" spans="1:9" x14ac:dyDescent="0.35">
      <c r="A1541" t="s">
        <v>5847</v>
      </c>
      <c r="B1541" t="s">
        <v>7410</v>
      </c>
      <c r="C1541" t="s">
        <v>9070</v>
      </c>
      <c r="D1541" t="s">
        <v>98</v>
      </c>
      <c r="E1541" t="s">
        <v>9071</v>
      </c>
      <c r="F1541" t="s">
        <v>9072</v>
      </c>
      <c r="G1541" t="s">
        <v>5850</v>
      </c>
      <c r="H1541" t="s">
        <v>5851</v>
      </c>
      <c r="I1541" t="s">
        <v>5852</v>
      </c>
    </row>
    <row r="1542" spans="1:9" x14ac:dyDescent="0.35">
      <c r="A1542" t="s">
        <v>1199</v>
      </c>
      <c r="B1542" t="s">
        <v>883</v>
      </c>
      <c r="C1542" t="s">
        <v>1200</v>
      </c>
      <c r="D1542" t="s">
        <v>91</v>
      </c>
      <c r="E1542" t="s">
        <v>9073</v>
      </c>
      <c r="F1542" t="s">
        <v>9074</v>
      </c>
      <c r="G1542" t="s">
        <v>1202</v>
      </c>
      <c r="H1542" t="s">
        <v>1203</v>
      </c>
      <c r="I1542" t="s">
        <v>1204</v>
      </c>
    </row>
    <row r="1543" spans="1:9" x14ac:dyDescent="0.35">
      <c r="A1543" t="s">
        <v>2110</v>
      </c>
      <c r="B1543" t="s">
        <v>9075</v>
      </c>
      <c r="C1543" t="s">
        <v>9076</v>
      </c>
      <c r="D1543" t="s">
        <v>4492</v>
      </c>
      <c r="F1543" t="s">
        <v>9077</v>
      </c>
      <c r="G1543" t="s">
        <v>2115</v>
      </c>
      <c r="H1543" t="s">
        <v>2116</v>
      </c>
      <c r="I1543" t="s">
        <v>2117</v>
      </c>
    </row>
    <row r="1544" spans="1:9" x14ac:dyDescent="0.35">
      <c r="A1544" t="s">
        <v>9078</v>
      </c>
      <c r="B1544" t="s">
        <v>1675</v>
      </c>
      <c r="C1544" t="s">
        <v>2027</v>
      </c>
      <c r="D1544" t="s">
        <v>91</v>
      </c>
      <c r="E1544" t="s">
        <v>9079</v>
      </c>
      <c r="F1544" t="s">
        <v>9080</v>
      </c>
      <c r="G1544" t="s">
        <v>9081</v>
      </c>
      <c r="H1544" t="s">
        <v>9082</v>
      </c>
      <c r="I1544" t="s">
        <v>9083</v>
      </c>
    </row>
    <row r="1545" spans="1:9" x14ac:dyDescent="0.35">
      <c r="A1545" t="s">
        <v>9084</v>
      </c>
      <c r="B1545" t="s">
        <v>994</v>
      </c>
      <c r="C1545" t="s">
        <v>9085</v>
      </c>
      <c r="D1545" t="s">
        <v>91</v>
      </c>
      <c r="E1545" t="s">
        <v>9086</v>
      </c>
      <c r="F1545" t="s">
        <v>9087</v>
      </c>
      <c r="G1545" t="s">
        <v>9088</v>
      </c>
      <c r="H1545" t="s">
        <v>9089</v>
      </c>
      <c r="I1545" t="s">
        <v>9090</v>
      </c>
    </row>
    <row r="1546" spans="1:9" x14ac:dyDescent="0.35">
      <c r="A1546" t="s">
        <v>4640</v>
      </c>
      <c r="B1546" t="s">
        <v>109</v>
      </c>
      <c r="C1546" t="s">
        <v>9091</v>
      </c>
      <c r="D1546" t="s">
        <v>56</v>
      </c>
      <c r="E1546" t="s">
        <v>9092</v>
      </c>
      <c r="F1546" t="s">
        <v>9093</v>
      </c>
      <c r="G1546" t="s">
        <v>4644</v>
      </c>
      <c r="H1546" t="s">
        <v>4645</v>
      </c>
      <c r="I1546" t="s">
        <v>4646</v>
      </c>
    </row>
    <row r="1547" spans="1:9" x14ac:dyDescent="0.35">
      <c r="A1547" t="s">
        <v>419</v>
      </c>
      <c r="B1547" t="s">
        <v>153</v>
      </c>
      <c r="C1547" t="s">
        <v>9094</v>
      </c>
      <c r="D1547" t="s">
        <v>294</v>
      </c>
      <c r="E1547" t="s">
        <v>9095</v>
      </c>
      <c r="F1547" t="s">
        <v>9096</v>
      </c>
      <c r="G1547" t="s">
        <v>261</v>
      </c>
      <c r="H1547" t="s">
        <v>262</v>
      </c>
      <c r="I1547" t="s">
        <v>420</v>
      </c>
    </row>
    <row r="1548" spans="1:9" x14ac:dyDescent="0.35">
      <c r="A1548" t="s">
        <v>9097</v>
      </c>
      <c r="B1548" t="s">
        <v>121</v>
      </c>
      <c r="C1548" t="s">
        <v>9098</v>
      </c>
      <c r="D1548" t="s">
        <v>236</v>
      </c>
      <c r="E1548" t="s">
        <v>9099</v>
      </c>
      <c r="F1548" t="s">
        <v>9100</v>
      </c>
      <c r="G1548" t="s">
        <v>9101</v>
      </c>
      <c r="H1548" t="s">
        <v>9102</v>
      </c>
      <c r="I1548" t="s">
        <v>1064</v>
      </c>
    </row>
    <row r="1549" spans="1:9" x14ac:dyDescent="0.35">
      <c r="A1549" t="s">
        <v>9103</v>
      </c>
      <c r="B1549" t="s">
        <v>5400</v>
      </c>
      <c r="C1549" t="s">
        <v>9104</v>
      </c>
      <c r="D1549" t="s">
        <v>91</v>
      </c>
      <c r="F1549" t="s">
        <v>9105</v>
      </c>
      <c r="G1549" t="s">
        <v>9106</v>
      </c>
      <c r="H1549" t="s">
        <v>9107</v>
      </c>
      <c r="I1549" t="s">
        <v>9108</v>
      </c>
    </row>
    <row r="1550" spans="1:9" x14ac:dyDescent="0.35">
      <c r="A1550" t="s">
        <v>9109</v>
      </c>
      <c r="B1550" t="s">
        <v>257</v>
      </c>
      <c r="C1550" t="s">
        <v>9110</v>
      </c>
      <c r="D1550" t="s">
        <v>1677</v>
      </c>
      <c r="E1550" t="s">
        <v>9111</v>
      </c>
      <c r="F1550" t="s">
        <v>9112</v>
      </c>
      <c r="G1550" t="s">
        <v>9113</v>
      </c>
      <c r="H1550" t="s">
        <v>9114</v>
      </c>
      <c r="I1550" t="s">
        <v>418</v>
      </c>
    </row>
    <row r="1551" spans="1:9" x14ac:dyDescent="0.35">
      <c r="A1551" t="s">
        <v>9115</v>
      </c>
      <c r="B1551" t="s">
        <v>234</v>
      </c>
      <c r="C1551" t="s">
        <v>9116</v>
      </c>
      <c r="D1551" t="s">
        <v>91</v>
      </c>
      <c r="E1551" t="s">
        <v>9117</v>
      </c>
      <c r="F1551" t="s">
        <v>9118</v>
      </c>
      <c r="G1551" t="s">
        <v>9119</v>
      </c>
      <c r="H1551" t="s">
        <v>9120</v>
      </c>
      <c r="I1551" t="s">
        <v>9121</v>
      </c>
    </row>
    <row r="1552" spans="1:9" x14ac:dyDescent="0.35">
      <c r="A1552" t="s">
        <v>8899</v>
      </c>
      <c r="B1552" t="s">
        <v>883</v>
      </c>
      <c r="C1552" t="s">
        <v>1382</v>
      </c>
      <c r="D1552" t="s">
        <v>2337</v>
      </c>
      <c r="E1552" t="s">
        <v>9122</v>
      </c>
      <c r="F1552" t="s">
        <v>9123</v>
      </c>
      <c r="G1552" t="s">
        <v>8903</v>
      </c>
      <c r="H1552" t="s">
        <v>8904</v>
      </c>
      <c r="I1552" t="s">
        <v>8905</v>
      </c>
    </row>
    <row r="1553" spans="1:9" x14ac:dyDescent="0.35">
      <c r="A1553" t="s">
        <v>6817</v>
      </c>
      <c r="B1553" t="s">
        <v>5105</v>
      </c>
      <c r="C1553" t="s">
        <v>1381</v>
      </c>
      <c r="D1553" t="s">
        <v>77</v>
      </c>
      <c r="E1553" t="s">
        <v>9124</v>
      </c>
      <c r="F1553" t="s">
        <v>9125</v>
      </c>
      <c r="G1553" t="s">
        <v>6821</v>
      </c>
      <c r="H1553" t="s">
        <v>6822</v>
      </c>
      <c r="I1553" t="s">
        <v>6823</v>
      </c>
    </row>
    <row r="1554" spans="1:9" x14ac:dyDescent="0.35">
      <c r="A1554" t="s">
        <v>2050</v>
      </c>
      <c r="B1554" t="s">
        <v>2051</v>
      </c>
      <c r="C1554" t="s">
        <v>9126</v>
      </c>
      <c r="D1554" t="s">
        <v>91</v>
      </c>
      <c r="E1554" t="s">
        <v>9127</v>
      </c>
      <c r="F1554" t="s">
        <v>9128</v>
      </c>
      <c r="G1554" t="s">
        <v>2055</v>
      </c>
      <c r="H1554" t="s">
        <v>2056</v>
      </c>
      <c r="I1554" t="s">
        <v>2057</v>
      </c>
    </row>
    <row r="1555" spans="1:9" x14ac:dyDescent="0.35">
      <c r="A1555" t="s">
        <v>9129</v>
      </c>
      <c r="B1555" t="s">
        <v>1381</v>
      </c>
      <c r="C1555" t="s">
        <v>9130</v>
      </c>
      <c r="D1555" t="s">
        <v>795</v>
      </c>
      <c r="E1555" t="s">
        <v>9131</v>
      </c>
      <c r="F1555" t="s">
        <v>9132</v>
      </c>
      <c r="G1555" t="s">
        <v>9133</v>
      </c>
      <c r="H1555" t="s">
        <v>9134</v>
      </c>
      <c r="I1555" t="s">
        <v>9135</v>
      </c>
    </row>
    <row r="1556" spans="1:9" x14ac:dyDescent="0.35">
      <c r="A1556" t="s">
        <v>2278</v>
      </c>
      <c r="B1556" t="s">
        <v>9136</v>
      </c>
      <c r="C1556" t="s">
        <v>9137</v>
      </c>
      <c r="D1556" t="s">
        <v>56</v>
      </c>
      <c r="E1556" t="s">
        <v>9138</v>
      </c>
      <c r="F1556" t="s">
        <v>9139</v>
      </c>
      <c r="G1556" t="s">
        <v>2283</v>
      </c>
      <c r="H1556" t="s">
        <v>2284</v>
      </c>
      <c r="I1556" t="s">
        <v>2285</v>
      </c>
    </row>
    <row r="1557" spans="1:9" x14ac:dyDescent="0.35">
      <c r="A1557" t="s">
        <v>9140</v>
      </c>
      <c r="B1557" t="s">
        <v>2453</v>
      </c>
      <c r="C1557" t="s">
        <v>9141</v>
      </c>
      <c r="D1557" t="s">
        <v>4945</v>
      </c>
      <c r="E1557" t="s">
        <v>9142</v>
      </c>
      <c r="F1557" t="s">
        <v>9143</v>
      </c>
      <c r="G1557" t="s">
        <v>9144</v>
      </c>
      <c r="H1557" t="s">
        <v>9145</v>
      </c>
      <c r="I1557" t="s">
        <v>9146</v>
      </c>
    </row>
    <row r="1558" spans="1:9" x14ac:dyDescent="0.35">
      <c r="A1558" t="s">
        <v>1405</v>
      </c>
      <c r="B1558" t="s">
        <v>207</v>
      </c>
      <c r="C1558" t="s">
        <v>9147</v>
      </c>
      <c r="D1558" t="s">
        <v>91</v>
      </c>
      <c r="F1558" t="s">
        <v>9148</v>
      </c>
      <c r="G1558" t="s">
        <v>1409</v>
      </c>
      <c r="H1558" t="s">
        <v>1410</v>
      </c>
      <c r="I1558" t="s">
        <v>1411</v>
      </c>
    </row>
    <row r="1559" spans="1:9" x14ac:dyDescent="0.35">
      <c r="A1559" t="s">
        <v>1887</v>
      </c>
      <c r="B1559" t="s">
        <v>311</v>
      </c>
      <c r="C1559" t="s">
        <v>7874</v>
      </c>
      <c r="D1559" t="s">
        <v>344</v>
      </c>
      <c r="E1559" t="s">
        <v>9149</v>
      </c>
      <c r="F1559" t="s">
        <v>9150</v>
      </c>
      <c r="G1559" t="s">
        <v>1889</v>
      </c>
      <c r="H1559" t="s">
        <v>1890</v>
      </c>
      <c r="I1559" t="s">
        <v>1891</v>
      </c>
    </row>
    <row r="1560" spans="1:9" x14ac:dyDescent="0.35">
      <c r="A1560" t="s">
        <v>421</v>
      </c>
      <c r="B1560" t="s">
        <v>1259</v>
      </c>
      <c r="C1560" t="s">
        <v>9151</v>
      </c>
      <c r="D1560" t="s">
        <v>91</v>
      </c>
      <c r="E1560" t="s">
        <v>9152</v>
      </c>
      <c r="F1560" t="s">
        <v>9153</v>
      </c>
      <c r="G1560" t="s">
        <v>267</v>
      </c>
      <c r="H1560" t="s">
        <v>268</v>
      </c>
      <c r="I1560" t="s">
        <v>422</v>
      </c>
    </row>
    <row r="1561" spans="1:9" x14ac:dyDescent="0.35">
      <c r="A1561" t="s">
        <v>1683</v>
      </c>
      <c r="B1561" t="s">
        <v>9154</v>
      </c>
      <c r="C1561" t="s">
        <v>9155</v>
      </c>
      <c r="D1561" t="s">
        <v>56</v>
      </c>
      <c r="E1561" t="s">
        <v>9156</v>
      </c>
      <c r="F1561" t="s">
        <v>9157</v>
      </c>
      <c r="G1561" t="s">
        <v>1689</v>
      </c>
      <c r="H1561" t="s">
        <v>1690</v>
      </c>
      <c r="I1561" t="s">
        <v>444</v>
      </c>
    </row>
    <row r="1562" spans="1:9" x14ac:dyDescent="0.35">
      <c r="A1562" t="s">
        <v>9158</v>
      </c>
      <c r="B1562" t="s">
        <v>1259</v>
      </c>
      <c r="C1562" t="s">
        <v>9159</v>
      </c>
      <c r="D1562" t="s">
        <v>91</v>
      </c>
      <c r="E1562" t="s">
        <v>9160</v>
      </c>
      <c r="F1562" t="s">
        <v>9161</v>
      </c>
      <c r="G1562" t="s">
        <v>9162</v>
      </c>
      <c r="H1562" t="s">
        <v>9163</v>
      </c>
      <c r="I1562" t="s">
        <v>9164</v>
      </c>
    </row>
    <row r="1563" spans="1:9" x14ac:dyDescent="0.35">
      <c r="A1563" t="s">
        <v>9165</v>
      </c>
      <c r="B1563" t="s">
        <v>5449</v>
      </c>
      <c r="C1563" t="s">
        <v>9166</v>
      </c>
      <c r="D1563" t="s">
        <v>56</v>
      </c>
      <c r="F1563" t="s">
        <v>9167</v>
      </c>
      <c r="G1563" t="s">
        <v>9168</v>
      </c>
      <c r="H1563" t="s">
        <v>9169</v>
      </c>
      <c r="I1563" t="s">
        <v>9170</v>
      </c>
    </row>
    <row r="1564" spans="1:9" x14ac:dyDescent="0.35">
      <c r="A1564" t="s">
        <v>2102</v>
      </c>
      <c r="B1564" t="s">
        <v>257</v>
      </c>
      <c r="C1564" t="s">
        <v>9171</v>
      </c>
      <c r="D1564" t="s">
        <v>98</v>
      </c>
      <c r="E1564" t="s">
        <v>9172</v>
      </c>
      <c r="F1564" t="s">
        <v>9173</v>
      </c>
      <c r="G1564" t="s">
        <v>2107</v>
      </c>
      <c r="H1564" t="s">
        <v>2108</v>
      </c>
      <c r="I1564" t="s">
        <v>2109</v>
      </c>
    </row>
    <row r="1565" spans="1:9" x14ac:dyDescent="0.35">
      <c r="A1565" t="s">
        <v>9174</v>
      </c>
      <c r="B1565" t="s">
        <v>7102</v>
      </c>
      <c r="C1565" t="s">
        <v>9175</v>
      </c>
      <c r="D1565" t="s">
        <v>91</v>
      </c>
      <c r="E1565" t="s">
        <v>9176</v>
      </c>
      <c r="F1565" t="s">
        <v>9177</v>
      </c>
      <c r="G1565" t="s">
        <v>9178</v>
      </c>
      <c r="H1565" t="s">
        <v>9179</v>
      </c>
      <c r="I1565" t="s">
        <v>9180</v>
      </c>
    </row>
    <row r="1566" spans="1:9" x14ac:dyDescent="0.35">
      <c r="A1566" t="s">
        <v>1880</v>
      </c>
      <c r="B1566" t="s">
        <v>1267</v>
      </c>
      <c r="C1566" t="s">
        <v>5538</v>
      </c>
      <c r="D1566" t="s">
        <v>9181</v>
      </c>
      <c r="E1566" t="s">
        <v>9182</v>
      </c>
      <c r="F1566" t="s">
        <v>9183</v>
      </c>
      <c r="G1566" t="s">
        <v>1884</v>
      </c>
      <c r="H1566" t="s">
        <v>1885</v>
      </c>
      <c r="I1566" t="s">
        <v>1886</v>
      </c>
    </row>
    <row r="1567" spans="1:9" x14ac:dyDescent="0.35">
      <c r="A1567" t="s">
        <v>9184</v>
      </c>
      <c r="B1567" t="s">
        <v>9185</v>
      </c>
      <c r="C1567" t="s">
        <v>9186</v>
      </c>
      <c r="D1567" t="s">
        <v>9187</v>
      </c>
      <c r="F1567" t="s">
        <v>9188</v>
      </c>
      <c r="G1567" t="s">
        <v>9189</v>
      </c>
      <c r="H1567" t="s">
        <v>9190</v>
      </c>
      <c r="I1567" t="s">
        <v>9191</v>
      </c>
    </row>
    <row r="1568" spans="1:9" x14ac:dyDescent="0.35">
      <c r="A1568" t="s">
        <v>9192</v>
      </c>
      <c r="B1568" t="s">
        <v>257</v>
      </c>
      <c r="C1568" t="s">
        <v>1097</v>
      </c>
      <c r="D1568" t="s">
        <v>91</v>
      </c>
      <c r="E1568" t="s">
        <v>9193</v>
      </c>
      <c r="F1568" t="s">
        <v>9194</v>
      </c>
      <c r="G1568" t="s">
        <v>9195</v>
      </c>
      <c r="H1568" t="s">
        <v>9196</v>
      </c>
      <c r="I1568" t="s">
        <v>9197</v>
      </c>
    </row>
    <row r="1569" spans="1:9" x14ac:dyDescent="0.35">
      <c r="A1569" t="s">
        <v>9198</v>
      </c>
      <c r="B1569" t="s">
        <v>171</v>
      </c>
      <c r="C1569" t="s">
        <v>3770</v>
      </c>
      <c r="D1569" t="s">
        <v>56</v>
      </c>
      <c r="E1569" t="s">
        <v>9199</v>
      </c>
      <c r="F1569" t="s">
        <v>9200</v>
      </c>
      <c r="G1569" t="s">
        <v>9201</v>
      </c>
      <c r="H1569" t="s">
        <v>9202</v>
      </c>
      <c r="I1569" t="s">
        <v>9203</v>
      </c>
    </row>
    <row r="1570" spans="1:9" x14ac:dyDescent="0.35">
      <c r="A1570" t="s">
        <v>8441</v>
      </c>
      <c r="B1570" t="s">
        <v>5643</v>
      </c>
      <c r="C1570" t="s">
        <v>9204</v>
      </c>
      <c r="D1570" t="s">
        <v>91</v>
      </c>
      <c r="E1570" t="s">
        <v>9205</v>
      </c>
      <c r="F1570" t="s">
        <v>9206</v>
      </c>
      <c r="G1570" t="s">
        <v>8444</v>
      </c>
      <c r="H1570" t="s">
        <v>8445</v>
      </c>
      <c r="I1570" t="s">
        <v>8446</v>
      </c>
    </row>
    <row r="1571" spans="1:9" x14ac:dyDescent="0.35">
      <c r="A1571" t="s">
        <v>9207</v>
      </c>
      <c r="B1571" t="s">
        <v>9208</v>
      </c>
      <c r="C1571" t="s">
        <v>9209</v>
      </c>
      <c r="D1571" t="s">
        <v>56</v>
      </c>
      <c r="E1571" t="s">
        <v>9210</v>
      </c>
      <c r="F1571" t="s">
        <v>9211</v>
      </c>
      <c r="G1571" t="s">
        <v>9212</v>
      </c>
      <c r="H1571" t="s">
        <v>9213</v>
      </c>
      <c r="I1571" t="s">
        <v>9214</v>
      </c>
    </row>
    <row r="1572" spans="1:9" x14ac:dyDescent="0.35">
      <c r="A1572" t="s">
        <v>1887</v>
      </c>
      <c r="B1572" t="s">
        <v>292</v>
      </c>
      <c r="C1572" t="s">
        <v>257</v>
      </c>
      <c r="D1572" t="s">
        <v>5417</v>
      </c>
      <c r="E1572" t="s">
        <v>9215</v>
      </c>
      <c r="F1572" t="s">
        <v>9216</v>
      </c>
      <c r="G1572" t="s">
        <v>1889</v>
      </c>
      <c r="H1572" t="s">
        <v>1890</v>
      </c>
      <c r="I1572" t="s">
        <v>1891</v>
      </c>
    </row>
    <row r="1573" spans="1:9" x14ac:dyDescent="0.35">
      <c r="A1573" t="s">
        <v>1205</v>
      </c>
      <c r="B1573" t="s">
        <v>1312</v>
      </c>
      <c r="C1573" t="s">
        <v>9217</v>
      </c>
      <c r="D1573" t="s">
        <v>6792</v>
      </c>
      <c r="E1573" t="s">
        <v>9218</v>
      </c>
      <c r="F1573" t="s">
        <v>9219</v>
      </c>
      <c r="G1573" t="s">
        <v>1210</v>
      </c>
      <c r="H1573" t="s">
        <v>1211</v>
      </c>
      <c r="I1573" t="s">
        <v>367</v>
      </c>
    </row>
    <row r="1574" spans="1:9" x14ac:dyDescent="0.35">
      <c r="A1574" t="s">
        <v>9220</v>
      </c>
      <c r="B1574" t="s">
        <v>4505</v>
      </c>
      <c r="C1574" t="s">
        <v>9221</v>
      </c>
      <c r="D1574" t="s">
        <v>91</v>
      </c>
      <c r="E1574" t="s">
        <v>9222</v>
      </c>
      <c r="F1574" t="s">
        <v>9223</v>
      </c>
      <c r="G1574" t="s">
        <v>9224</v>
      </c>
      <c r="H1574" t="s">
        <v>9225</v>
      </c>
      <c r="I1574" t="s">
        <v>6617</v>
      </c>
    </row>
    <row r="1575" spans="1:9" x14ac:dyDescent="0.35">
      <c r="A1575" t="s">
        <v>6763</v>
      </c>
      <c r="B1575" t="s">
        <v>1820</v>
      </c>
      <c r="C1575" t="s">
        <v>6764</v>
      </c>
      <c r="D1575" t="s">
        <v>56</v>
      </c>
      <c r="E1575" t="s">
        <v>9226</v>
      </c>
      <c r="F1575" t="s">
        <v>9227</v>
      </c>
      <c r="G1575" t="s">
        <v>6767</v>
      </c>
      <c r="H1575" t="s">
        <v>6768</v>
      </c>
      <c r="I1575" t="s">
        <v>6769</v>
      </c>
    </row>
    <row r="1576" spans="1:9" x14ac:dyDescent="0.35">
      <c r="A1576" t="s">
        <v>2778</v>
      </c>
      <c r="B1576" t="s">
        <v>2453</v>
      </c>
      <c r="C1576" t="s">
        <v>1097</v>
      </c>
      <c r="D1576" t="s">
        <v>91</v>
      </c>
      <c r="E1576" t="s">
        <v>9228</v>
      </c>
      <c r="F1576" t="s">
        <v>9229</v>
      </c>
      <c r="G1576" t="s">
        <v>2782</v>
      </c>
      <c r="H1576" t="s">
        <v>2783</v>
      </c>
      <c r="I1576" t="s">
        <v>2784</v>
      </c>
    </row>
    <row r="1577" spans="1:9" x14ac:dyDescent="0.35">
      <c r="A1577" t="s">
        <v>9230</v>
      </c>
      <c r="B1577" t="s">
        <v>1009</v>
      </c>
      <c r="C1577" t="s">
        <v>9231</v>
      </c>
      <c r="D1577" t="s">
        <v>91</v>
      </c>
      <c r="E1577" t="s">
        <v>9232</v>
      </c>
      <c r="F1577" t="s">
        <v>9233</v>
      </c>
      <c r="G1577" t="s">
        <v>9234</v>
      </c>
      <c r="H1577" t="s">
        <v>9235</v>
      </c>
      <c r="I1577" t="s">
        <v>9236</v>
      </c>
    </row>
    <row r="1578" spans="1:9" x14ac:dyDescent="0.35">
      <c r="A1578" t="s">
        <v>9237</v>
      </c>
      <c r="B1578" t="s">
        <v>1259</v>
      </c>
      <c r="C1578" t="s">
        <v>9238</v>
      </c>
      <c r="D1578" t="s">
        <v>56</v>
      </c>
      <c r="E1578" t="s">
        <v>9239</v>
      </c>
      <c r="F1578" t="s">
        <v>9240</v>
      </c>
      <c r="G1578" t="s">
        <v>9241</v>
      </c>
      <c r="H1578" t="s">
        <v>9242</v>
      </c>
      <c r="I1578" t="s">
        <v>9243</v>
      </c>
    </row>
    <row r="1579" spans="1:9" x14ac:dyDescent="0.35">
      <c r="A1579" t="s">
        <v>9244</v>
      </c>
      <c r="B1579" t="s">
        <v>9245</v>
      </c>
      <c r="C1579" t="s">
        <v>9246</v>
      </c>
      <c r="D1579" t="s">
        <v>7314</v>
      </c>
      <c r="E1579" t="s">
        <v>9247</v>
      </c>
      <c r="F1579" t="s">
        <v>9248</v>
      </c>
      <c r="G1579" t="s">
        <v>9249</v>
      </c>
      <c r="H1579" t="s">
        <v>9250</v>
      </c>
      <c r="I1579" t="s">
        <v>9251</v>
      </c>
    </row>
    <row r="1580" spans="1:9" x14ac:dyDescent="0.35">
      <c r="A1580" t="s">
        <v>9252</v>
      </c>
      <c r="B1580" t="s">
        <v>1971</v>
      </c>
      <c r="C1580" t="s">
        <v>9253</v>
      </c>
      <c r="D1580" t="s">
        <v>70</v>
      </c>
      <c r="F1580" t="s">
        <v>9254</v>
      </c>
      <c r="G1580" t="s">
        <v>9255</v>
      </c>
      <c r="H1580" t="s">
        <v>9256</v>
      </c>
      <c r="I1580" t="s">
        <v>9257</v>
      </c>
    </row>
    <row r="1581" spans="1:9" x14ac:dyDescent="0.35">
      <c r="A1581" t="s">
        <v>7247</v>
      </c>
      <c r="B1581" t="s">
        <v>9258</v>
      </c>
      <c r="C1581" t="s">
        <v>9259</v>
      </c>
      <c r="D1581" t="s">
        <v>9260</v>
      </c>
      <c r="F1581" t="s">
        <v>9261</v>
      </c>
      <c r="G1581" t="s">
        <v>7253</v>
      </c>
      <c r="H1581" t="s">
        <v>7254</v>
      </c>
      <c r="I1581" t="s">
        <v>418</v>
      </c>
    </row>
    <row r="1582" spans="1:9" x14ac:dyDescent="0.35">
      <c r="A1582" t="s">
        <v>5938</v>
      </c>
      <c r="B1582" t="s">
        <v>875</v>
      </c>
      <c r="C1582" t="s">
        <v>208</v>
      </c>
      <c r="D1582" t="s">
        <v>56</v>
      </c>
      <c r="E1582" t="s">
        <v>9262</v>
      </c>
      <c r="F1582" t="s">
        <v>9263</v>
      </c>
      <c r="G1582" t="s">
        <v>5942</v>
      </c>
      <c r="H1582" t="s">
        <v>5943</v>
      </c>
      <c r="I1582" t="s">
        <v>5944</v>
      </c>
    </row>
    <row r="1583" spans="1:9" x14ac:dyDescent="0.35">
      <c r="A1583" t="s">
        <v>8118</v>
      </c>
      <c r="B1583" t="s">
        <v>3364</v>
      </c>
      <c r="C1583" t="s">
        <v>9264</v>
      </c>
      <c r="D1583" t="s">
        <v>1105</v>
      </c>
      <c r="F1583" t="s">
        <v>9265</v>
      </c>
      <c r="G1583" t="s">
        <v>8122</v>
      </c>
      <c r="H1583" t="s">
        <v>8123</v>
      </c>
      <c r="I1583" t="s">
        <v>8124</v>
      </c>
    </row>
    <row r="1584" spans="1:9" x14ac:dyDescent="0.35">
      <c r="A1584" t="s">
        <v>5541</v>
      </c>
      <c r="B1584" t="s">
        <v>4832</v>
      </c>
      <c r="C1584" t="s">
        <v>9266</v>
      </c>
      <c r="D1584" t="s">
        <v>9267</v>
      </c>
      <c r="F1584" t="s">
        <v>9268</v>
      </c>
      <c r="G1584" t="s">
        <v>5545</v>
      </c>
      <c r="H1584" t="s">
        <v>5546</v>
      </c>
      <c r="I1584" t="s">
        <v>1726</v>
      </c>
    </row>
    <row r="1585" spans="1:9" x14ac:dyDescent="0.35">
      <c r="A1585" t="s">
        <v>6913</v>
      </c>
      <c r="B1585" t="s">
        <v>2221</v>
      </c>
      <c r="C1585" t="s">
        <v>9269</v>
      </c>
      <c r="D1585" t="s">
        <v>91</v>
      </c>
      <c r="E1585" t="s">
        <v>9270</v>
      </c>
      <c r="F1585" t="s">
        <v>9271</v>
      </c>
      <c r="G1585" t="s">
        <v>6916</v>
      </c>
      <c r="H1585" t="s">
        <v>6917</v>
      </c>
      <c r="I1585" t="s">
        <v>6918</v>
      </c>
    </row>
    <row r="1586" spans="1:9" x14ac:dyDescent="0.35">
      <c r="A1586" t="s">
        <v>9272</v>
      </c>
      <c r="B1586" t="s">
        <v>263</v>
      </c>
      <c r="C1586" t="s">
        <v>9273</v>
      </c>
      <c r="D1586" t="s">
        <v>56</v>
      </c>
      <c r="E1586" t="s">
        <v>9274</v>
      </c>
      <c r="F1586" t="s">
        <v>9275</v>
      </c>
      <c r="G1586" t="s">
        <v>9276</v>
      </c>
      <c r="H1586" t="s">
        <v>9277</v>
      </c>
      <c r="I1586" t="s">
        <v>9278</v>
      </c>
    </row>
    <row r="1587" spans="1:9" x14ac:dyDescent="0.35">
      <c r="A1587" t="s">
        <v>9279</v>
      </c>
      <c r="B1587" t="s">
        <v>317</v>
      </c>
      <c r="C1587" t="s">
        <v>9280</v>
      </c>
      <c r="D1587" t="s">
        <v>70</v>
      </c>
      <c r="E1587" t="s">
        <v>9281</v>
      </c>
      <c r="F1587" t="s">
        <v>9282</v>
      </c>
      <c r="G1587" t="s">
        <v>9283</v>
      </c>
      <c r="H1587" t="s">
        <v>9284</v>
      </c>
      <c r="I1587" t="s">
        <v>9285</v>
      </c>
    </row>
    <row r="1588" spans="1:9" x14ac:dyDescent="0.35">
      <c r="A1588" t="s">
        <v>7830</v>
      </c>
      <c r="B1588" t="s">
        <v>1820</v>
      </c>
      <c r="C1588" t="s">
        <v>9286</v>
      </c>
      <c r="D1588" t="s">
        <v>6062</v>
      </c>
      <c r="E1588" t="s">
        <v>9287</v>
      </c>
      <c r="F1588" t="s">
        <v>9288</v>
      </c>
      <c r="G1588" t="s">
        <v>7836</v>
      </c>
      <c r="H1588" t="s">
        <v>7837</v>
      </c>
      <c r="I1588" t="s">
        <v>7838</v>
      </c>
    </row>
    <row r="1589" spans="1:9" x14ac:dyDescent="0.35">
      <c r="A1589" t="s">
        <v>9289</v>
      </c>
      <c r="B1589" t="s">
        <v>1206</v>
      </c>
      <c r="C1589" t="s">
        <v>9290</v>
      </c>
      <c r="D1589" t="s">
        <v>91</v>
      </c>
      <c r="E1589" t="s">
        <v>9291</v>
      </c>
      <c r="F1589" t="s">
        <v>9292</v>
      </c>
      <c r="G1589" t="s">
        <v>9293</v>
      </c>
      <c r="H1589" t="s">
        <v>9294</v>
      </c>
      <c r="I1589" t="s">
        <v>9295</v>
      </c>
    </row>
    <row r="1590" spans="1:9" x14ac:dyDescent="0.35">
      <c r="A1590" t="s">
        <v>9296</v>
      </c>
      <c r="B1590" t="s">
        <v>1155</v>
      </c>
      <c r="C1590" t="s">
        <v>9297</v>
      </c>
      <c r="D1590" t="s">
        <v>77</v>
      </c>
      <c r="E1590" t="s">
        <v>9298</v>
      </c>
      <c r="F1590" t="s">
        <v>9299</v>
      </c>
      <c r="G1590" t="s">
        <v>9300</v>
      </c>
      <c r="H1590" t="s">
        <v>9301</v>
      </c>
      <c r="I1590" t="s">
        <v>9302</v>
      </c>
    </row>
    <row r="1591" spans="1:9" x14ac:dyDescent="0.35">
      <c r="A1591" t="s">
        <v>8669</v>
      </c>
      <c r="B1591" t="s">
        <v>171</v>
      </c>
      <c r="C1591" t="s">
        <v>9303</v>
      </c>
      <c r="D1591" t="s">
        <v>63</v>
      </c>
      <c r="E1591" t="s">
        <v>9304</v>
      </c>
      <c r="F1591" t="s">
        <v>9305</v>
      </c>
      <c r="G1591" t="s">
        <v>8674</v>
      </c>
      <c r="H1591" t="s">
        <v>8675</v>
      </c>
      <c r="I1591" t="s">
        <v>8676</v>
      </c>
    </row>
    <row r="1592" spans="1:9" x14ac:dyDescent="0.35">
      <c r="A1592" t="s">
        <v>7229</v>
      </c>
      <c r="B1592" t="s">
        <v>2698</v>
      </c>
      <c r="C1592" t="s">
        <v>9306</v>
      </c>
      <c r="D1592" t="s">
        <v>6062</v>
      </c>
      <c r="E1592" t="s">
        <v>9307</v>
      </c>
      <c r="F1592" t="s">
        <v>9308</v>
      </c>
      <c r="G1592" t="s">
        <v>7232</v>
      </c>
      <c r="H1592" t="s">
        <v>7233</v>
      </c>
      <c r="I1592" t="s">
        <v>7234</v>
      </c>
    </row>
    <row r="1593" spans="1:9" x14ac:dyDescent="0.35">
      <c r="A1593" t="s">
        <v>17</v>
      </c>
      <c r="B1593" t="s">
        <v>9309</v>
      </c>
      <c r="C1593" t="s">
        <v>1828</v>
      </c>
      <c r="D1593" t="s">
        <v>91</v>
      </c>
      <c r="E1593" t="s">
        <v>9310</v>
      </c>
      <c r="F1593" t="s">
        <v>9311</v>
      </c>
      <c r="G1593" t="s">
        <v>4012</v>
      </c>
      <c r="H1593" t="s">
        <v>4013</v>
      </c>
      <c r="I1593" t="s">
        <v>4014</v>
      </c>
    </row>
    <row r="1594" spans="1:9" x14ac:dyDescent="0.35">
      <c r="A1594" t="s">
        <v>8734</v>
      </c>
      <c r="B1594" t="s">
        <v>9312</v>
      </c>
      <c r="C1594" t="s">
        <v>9313</v>
      </c>
      <c r="D1594" t="s">
        <v>9314</v>
      </c>
      <c r="E1594" t="s">
        <v>9315</v>
      </c>
      <c r="F1594" t="s">
        <v>9316</v>
      </c>
      <c r="G1594" t="s">
        <v>8739</v>
      </c>
      <c r="H1594" t="s">
        <v>8740</v>
      </c>
      <c r="I1594" t="s">
        <v>8741</v>
      </c>
    </row>
    <row r="1595" spans="1:9" x14ac:dyDescent="0.35">
      <c r="A1595" t="s">
        <v>1199</v>
      </c>
      <c r="B1595" t="s">
        <v>9317</v>
      </c>
      <c r="C1595" t="s">
        <v>1200</v>
      </c>
      <c r="D1595" t="s">
        <v>91</v>
      </c>
      <c r="E1595" t="s">
        <v>9318</v>
      </c>
      <c r="F1595" t="s">
        <v>9319</v>
      </c>
      <c r="G1595" t="s">
        <v>1202</v>
      </c>
      <c r="H1595" t="s">
        <v>1203</v>
      </c>
      <c r="I1595" t="s">
        <v>1204</v>
      </c>
    </row>
    <row r="1596" spans="1:9" x14ac:dyDescent="0.35">
      <c r="A1596" t="s">
        <v>2946</v>
      </c>
      <c r="B1596" t="s">
        <v>257</v>
      </c>
      <c r="C1596" t="s">
        <v>5381</v>
      </c>
      <c r="D1596" t="s">
        <v>56</v>
      </c>
      <c r="E1596" t="s">
        <v>9320</v>
      </c>
      <c r="F1596" t="s">
        <v>9321</v>
      </c>
      <c r="G1596" t="s">
        <v>2950</v>
      </c>
      <c r="H1596" t="s">
        <v>2951</v>
      </c>
      <c r="I1596" t="s">
        <v>2952</v>
      </c>
    </row>
    <row r="1597" spans="1:9" x14ac:dyDescent="0.35">
      <c r="A1597" t="s">
        <v>5911</v>
      </c>
      <c r="B1597" t="s">
        <v>9322</v>
      </c>
      <c r="C1597" t="s">
        <v>9323</v>
      </c>
      <c r="D1597" t="s">
        <v>70</v>
      </c>
      <c r="E1597" t="s">
        <v>9324</v>
      </c>
      <c r="F1597" t="s">
        <v>9325</v>
      </c>
      <c r="G1597" t="s">
        <v>5913</v>
      </c>
      <c r="H1597" t="s">
        <v>5914</v>
      </c>
      <c r="I1597" t="s">
        <v>5915</v>
      </c>
    </row>
    <row r="1598" spans="1:9" x14ac:dyDescent="0.35">
      <c r="A1598" t="s">
        <v>9326</v>
      </c>
      <c r="B1598" t="s">
        <v>9327</v>
      </c>
      <c r="C1598" t="s">
        <v>9328</v>
      </c>
      <c r="D1598" t="s">
        <v>77</v>
      </c>
      <c r="E1598" t="s">
        <v>9329</v>
      </c>
      <c r="F1598" t="s">
        <v>9330</v>
      </c>
      <c r="G1598" t="s">
        <v>9331</v>
      </c>
      <c r="H1598" t="s">
        <v>9332</v>
      </c>
      <c r="I1598" t="s">
        <v>418</v>
      </c>
    </row>
    <row r="1599" spans="1:9" x14ac:dyDescent="0.35">
      <c r="A1599" t="s">
        <v>9333</v>
      </c>
      <c r="B1599" t="s">
        <v>785</v>
      </c>
      <c r="C1599" t="s">
        <v>9334</v>
      </c>
      <c r="D1599" t="s">
        <v>294</v>
      </c>
      <c r="E1599" t="s">
        <v>9335</v>
      </c>
      <c r="F1599" t="s">
        <v>9336</v>
      </c>
      <c r="G1599" t="s">
        <v>9337</v>
      </c>
      <c r="H1599" t="s">
        <v>9338</v>
      </c>
      <c r="I1599" t="s">
        <v>9339</v>
      </c>
    </row>
    <row r="1600" spans="1:9" x14ac:dyDescent="0.35">
      <c r="A1600" t="s">
        <v>5303</v>
      </c>
      <c r="B1600" t="s">
        <v>4721</v>
      </c>
      <c r="C1600" t="s">
        <v>5304</v>
      </c>
      <c r="D1600" t="s">
        <v>91</v>
      </c>
      <c r="E1600" t="s">
        <v>9340</v>
      </c>
      <c r="F1600" t="s">
        <v>9341</v>
      </c>
      <c r="G1600" t="s">
        <v>5307</v>
      </c>
      <c r="H1600" t="s">
        <v>5308</v>
      </c>
      <c r="I1600" t="s">
        <v>5309</v>
      </c>
    </row>
    <row r="1601" spans="1:9" x14ac:dyDescent="0.35">
      <c r="A1601" t="s">
        <v>9342</v>
      </c>
      <c r="B1601" t="s">
        <v>1971</v>
      </c>
      <c r="C1601" t="s">
        <v>9343</v>
      </c>
      <c r="D1601" t="s">
        <v>142</v>
      </c>
      <c r="E1601" t="s">
        <v>9344</v>
      </c>
      <c r="F1601" t="s">
        <v>9345</v>
      </c>
      <c r="G1601" t="s">
        <v>9346</v>
      </c>
      <c r="H1601" t="s">
        <v>9347</v>
      </c>
      <c r="I1601" t="s">
        <v>9348</v>
      </c>
    </row>
    <row r="1602" spans="1:9" x14ac:dyDescent="0.35">
      <c r="A1602" t="s">
        <v>9349</v>
      </c>
      <c r="B1602" t="s">
        <v>705</v>
      </c>
      <c r="C1602" t="s">
        <v>9350</v>
      </c>
      <c r="D1602" t="s">
        <v>56</v>
      </c>
      <c r="E1602" t="s">
        <v>9351</v>
      </c>
      <c r="F1602" t="s">
        <v>9352</v>
      </c>
      <c r="G1602" t="s">
        <v>9353</v>
      </c>
      <c r="H1602" t="s">
        <v>9354</v>
      </c>
      <c r="I1602" t="s">
        <v>9355</v>
      </c>
    </row>
    <row r="1603" spans="1:9" x14ac:dyDescent="0.35">
      <c r="A1603" t="s">
        <v>9356</v>
      </c>
      <c r="B1603" t="s">
        <v>875</v>
      </c>
      <c r="C1603" t="s">
        <v>9357</v>
      </c>
      <c r="D1603" t="s">
        <v>344</v>
      </c>
      <c r="E1603" t="s">
        <v>9358</v>
      </c>
      <c r="F1603" t="s">
        <v>9359</v>
      </c>
      <c r="G1603" t="s">
        <v>9360</v>
      </c>
      <c r="H1603" t="s">
        <v>9361</v>
      </c>
      <c r="I1603" t="s">
        <v>9362</v>
      </c>
    </row>
    <row r="1604" spans="1:9" x14ac:dyDescent="0.35">
      <c r="A1604" t="s">
        <v>9363</v>
      </c>
      <c r="B1604" t="s">
        <v>9364</v>
      </c>
      <c r="C1604" t="s">
        <v>134</v>
      </c>
      <c r="D1604" t="s">
        <v>91</v>
      </c>
      <c r="E1604" t="s">
        <v>9365</v>
      </c>
      <c r="F1604" t="s">
        <v>9366</v>
      </c>
      <c r="G1604" t="s">
        <v>9367</v>
      </c>
      <c r="H1604" t="s">
        <v>9368</v>
      </c>
      <c r="I1604" t="s">
        <v>1064</v>
      </c>
    </row>
    <row r="1605" spans="1:9" x14ac:dyDescent="0.35">
      <c r="A1605" t="s">
        <v>428</v>
      </c>
      <c r="B1605" t="s">
        <v>8822</v>
      </c>
      <c r="C1605" t="s">
        <v>9005</v>
      </c>
      <c r="D1605" t="s">
        <v>724</v>
      </c>
      <c r="E1605" t="s">
        <v>9369</v>
      </c>
      <c r="F1605" t="s">
        <v>9370</v>
      </c>
      <c r="G1605" t="s">
        <v>290</v>
      </c>
      <c r="H1605" t="s">
        <v>291</v>
      </c>
      <c r="I1605" t="s">
        <v>429</v>
      </c>
    </row>
    <row r="1606" spans="1:9" x14ac:dyDescent="0.35">
      <c r="A1606" t="s">
        <v>9371</v>
      </c>
      <c r="B1606" t="s">
        <v>234</v>
      </c>
      <c r="C1606" t="s">
        <v>4867</v>
      </c>
      <c r="D1606" t="s">
        <v>56</v>
      </c>
      <c r="E1606" t="s">
        <v>9372</v>
      </c>
      <c r="F1606" t="s">
        <v>9373</v>
      </c>
      <c r="G1606" t="s">
        <v>9374</v>
      </c>
      <c r="H1606" t="s">
        <v>9375</v>
      </c>
      <c r="I1606" t="s">
        <v>9376</v>
      </c>
    </row>
    <row r="1607" spans="1:9" x14ac:dyDescent="0.35">
      <c r="A1607" t="s">
        <v>9377</v>
      </c>
      <c r="B1607" t="s">
        <v>1206</v>
      </c>
      <c r="C1607" t="s">
        <v>9378</v>
      </c>
      <c r="D1607" t="s">
        <v>70</v>
      </c>
      <c r="E1607" t="s">
        <v>9379</v>
      </c>
      <c r="F1607" t="s">
        <v>9380</v>
      </c>
      <c r="G1607" t="s">
        <v>9381</v>
      </c>
      <c r="H1607" t="s">
        <v>9382</v>
      </c>
      <c r="I1607" t="s">
        <v>396</v>
      </c>
    </row>
    <row r="1608" spans="1:9" x14ac:dyDescent="0.35">
      <c r="A1608" t="s">
        <v>5435</v>
      </c>
      <c r="B1608" t="s">
        <v>9383</v>
      </c>
      <c r="C1608" t="s">
        <v>9384</v>
      </c>
      <c r="D1608" t="s">
        <v>9385</v>
      </c>
      <c r="F1608" t="s">
        <v>9386</v>
      </c>
      <c r="G1608" t="s">
        <v>5439</v>
      </c>
      <c r="H1608" t="s">
        <v>5440</v>
      </c>
      <c r="I1608" t="s">
        <v>5441</v>
      </c>
    </row>
    <row r="1609" spans="1:9" x14ac:dyDescent="0.35">
      <c r="A1609" t="s">
        <v>3235</v>
      </c>
      <c r="B1609" t="s">
        <v>165</v>
      </c>
      <c r="C1609" t="s">
        <v>122</v>
      </c>
      <c r="D1609" t="s">
        <v>91</v>
      </c>
      <c r="E1609" t="s">
        <v>9387</v>
      </c>
      <c r="F1609" t="s">
        <v>9388</v>
      </c>
      <c r="G1609" t="s">
        <v>3238</v>
      </c>
      <c r="H1609" t="s">
        <v>3239</v>
      </c>
      <c r="I1609" t="s">
        <v>3240</v>
      </c>
    </row>
    <row r="1610" spans="1:9" x14ac:dyDescent="0.35">
      <c r="A1610" t="s">
        <v>9389</v>
      </c>
      <c r="B1610" t="s">
        <v>2925</v>
      </c>
      <c r="C1610" t="s">
        <v>9390</v>
      </c>
      <c r="D1610" t="s">
        <v>294</v>
      </c>
      <c r="F1610" t="s">
        <v>9391</v>
      </c>
      <c r="G1610" t="s">
        <v>9392</v>
      </c>
      <c r="H1610" t="s">
        <v>9393</v>
      </c>
      <c r="I1610" t="s">
        <v>9394</v>
      </c>
    </row>
    <row r="1611" spans="1:9" x14ac:dyDescent="0.35">
      <c r="A1611" t="s">
        <v>3504</v>
      </c>
      <c r="B1611" t="s">
        <v>753</v>
      </c>
      <c r="C1611" t="s">
        <v>3505</v>
      </c>
      <c r="D1611" t="s">
        <v>56</v>
      </c>
      <c r="E1611" t="s">
        <v>9395</v>
      </c>
      <c r="F1611" t="s">
        <v>9396</v>
      </c>
      <c r="G1611" t="s">
        <v>3507</v>
      </c>
      <c r="H1611" t="s">
        <v>3508</v>
      </c>
      <c r="I1611" t="s">
        <v>3509</v>
      </c>
    </row>
    <row r="1612" spans="1:9" x14ac:dyDescent="0.35">
      <c r="A1612" t="s">
        <v>9397</v>
      </c>
      <c r="B1612" t="s">
        <v>9398</v>
      </c>
      <c r="C1612" t="s">
        <v>9399</v>
      </c>
      <c r="D1612" t="s">
        <v>854</v>
      </c>
      <c r="E1612" t="s">
        <v>9400</v>
      </c>
      <c r="F1612" t="s">
        <v>9401</v>
      </c>
      <c r="G1612" t="s">
        <v>9402</v>
      </c>
      <c r="H1612" t="s">
        <v>9403</v>
      </c>
      <c r="I1612" t="s">
        <v>9404</v>
      </c>
    </row>
    <row r="1613" spans="1:9" x14ac:dyDescent="0.35">
      <c r="A1613" t="s">
        <v>1873</v>
      </c>
      <c r="B1613" t="s">
        <v>785</v>
      </c>
      <c r="C1613" t="s">
        <v>9405</v>
      </c>
      <c r="D1613" t="s">
        <v>91</v>
      </c>
      <c r="E1613" t="s">
        <v>9406</v>
      </c>
      <c r="F1613" t="s">
        <v>9407</v>
      </c>
      <c r="G1613" t="s">
        <v>1877</v>
      </c>
      <c r="H1613" t="s">
        <v>1878</v>
      </c>
      <c r="I1613" t="s">
        <v>1879</v>
      </c>
    </row>
    <row r="1614" spans="1:9" x14ac:dyDescent="0.35">
      <c r="A1614" t="s">
        <v>9408</v>
      </c>
      <c r="B1614" t="s">
        <v>875</v>
      </c>
      <c r="C1614" t="s">
        <v>9409</v>
      </c>
      <c r="D1614" t="s">
        <v>77</v>
      </c>
      <c r="E1614" t="s">
        <v>9410</v>
      </c>
      <c r="F1614" t="s">
        <v>9411</v>
      </c>
      <c r="G1614" t="s">
        <v>9412</v>
      </c>
      <c r="H1614" t="s">
        <v>9413</v>
      </c>
      <c r="I1614" t="s">
        <v>418</v>
      </c>
    </row>
    <row r="1615" spans="1:9" x14ac:dyDescent="0.35">
      <c r="A1615" t="s">
        <v>8171</v>
      </c>
      <c r="B1615" t="s">
        <v>234</v>
      </c>
      <c r="C1615" t="s">
        <v>8172</v>
      </c>
      <c r="D1615" t="s">
        <v>91</v>
      </c>
      <c r="E1615" t="s">
        <v>9414</v>
      </c>
      <c r="F1615" t="s">
        <v>9415</v>
      </c>
      <c r="G1615" t="s">
        <v>8175</v>
      </c>
      <c r="H1615" t="s">
        <v>8176</v>
      </c>
      <c r="I1615" t="s">
        <v>8177</v>
      </c>
    </row>
    <row r="1616" spans="1:9" x14ac:dyDescent="0.35">
      <c r="A1616" t="s">
        <v>1258</v>
      </c>
      <c r="B1616" t="s">
        <v>785</v>
      </c>
      <c r="C1616" t="s">
        <v>2454</v>
      </c>
      <c r="D1616" t="s">
        <v>899</v>
      </c>
      <c r="E1616" t="s">
        <v>9416</v>
      </c>
      <c r="F1616" t="s">
        <v>9417</v>
      </c>
      <c r="G1616" t="s">
        <v>1263</v>
      </c>
      <c r="H1616" t="s">
        <v>1264</v>
      </c>
      <c r="I1616" t="s">
        <v>1265</v>
      </c>
    </row>
    <row r="1617" spans="1:9" x14ac:dyDescent="0.35">
      <c r="A1617" t="s">
        <v>6750</v>
      </c>
      <c r="B1617" t="s">
        <v>731</v>
      </c>
      <c r="C1617" t="s">
        <v>1995</v>
      </c>
      <c r="D1617" t="s">
        <v>56</v>
      </c>
      <c r="E1617" t="s">
        <v>9418</v>
      </c>
      <c r="F1617" t="s">
        <v>9419</v>
      </c>
      <c r="G1617" t="s">
        <v>6755</v>
      </c>
      <c r="H1617" t="s">
        <v>6756</v>
      </c>
      <c r="I1617" t="s">
        <v>6757</v>
      </c>
    </row>
    <row r="1618" spans="1:9" x14ac:dyDescent="0.35">
      <c r="A1618" t="s">
        <v>5793</v>
      </c>
      <c r="B1618" t="s">
        <v>1381</v>
      </c>
      <c r="C1618" t="s">
        <v>208</v>
      </c>
      <c r="D1618" t="s">
        <v>344</v>
      </c>
      <c r="E1618" t="s">
        <v>9420</v>
      </c>
      <c r="F1618" t="s">
        <v>9421</v>
      </c>
      <c r="G1618" t="s">
        <v>5796</v>
      </c>
      <c r="H1618" t="s">
        <v>5797</v>
      </c>
      <c r="I1618" t="s">
        <v>5798</v>
      </c>
    </row>
    <row r="1619" spans="1:9" x14ac:dyDescent="0.35">
      <c r="A1619" t="s">
        <v>8888</v>
      </c>
      <c r="B1619" t="s">
        <v>329</v>
      </c>
      <c r="C1619" t="s">
        <v>9422</v>
      </c>
      <c r="D1619" t="s">
        <v>344</v>
      </c>
      <c r="E1619" t="s">
        <v>9423</v>
      </c>
      <c r="F1619" t="s">
        <v>9424</v>
      </c>
      <c r="G1619" t="s">
        <v>8894</v>
      </c>
      <c r="H1619" t="s">
        <v>8895</v>
      </c>
      <c r="I1619" t="s">
        <v>8896</v>
      </c>
    </row>
    <row r="1620" spans="1:9" x14ac:dyDescent="0.35">
      <c r="A1620" t="s">
        <v>6148</v>
      </c>
      <c r="B1620" t="s">
        <v>4238</v>
      </c>
      <c r="C1620" t="s">
        <v>9425</v>
      </c>
      <c r="D1620" t="s">
        <v>294</v>
      </c>
      <c r="E1620" t="s">
        <v>9426</v>
      </c>
      <c r="F1620" t="s">
        <v>9427</v>
      </c>
      <c r="G1620" t="s">
        <v>6152</v>
      </c>
      <c r="H1620" t="s">
        <v>6153</v>
      </c>
      <c r="I1620" t="s">
        <v>6154</v>
      </c>
    </row>
    <row r="1621" spans="1:9" x14ac:dyDescent="0.35">
      <c r="A1621" t="s">
        <v>9428</v>
      </c>
      <c r="B1621" t="s">
        <v>1066</v>
      </c>
      <c r="C1621" t="s">
        <v>9429</v>
      </c>
      <c r="D1621" t="s">
        <v>91</v>
      </c>
      <c r="E1621" t="s">
        <v>9430</v>
      </c>
      <c r="F1621" t="s">
        <v>9431</v>
      </c>
      <c r="G1621" t="s">
        <v>9432</v>
      </c>
      <c r="H1621" t="s">
        <v>9433</v>
      </c>
      <c r="I1621" t="s">
        <v>9434</v>
      </c>
    </row>
    <row r="1622" spans="1:9" x14ac:dyDescent="0.35">
      <c r="A1622" t="s">
        <v>9435</v>
      </c>
      <c r="B1622" t="s">
        <v>2882</v>
      </c>
      <c r="C1622" t="s">
        <v>9436</v>
      </c>
      <c r="D1622" t="s">
        <v>854</v>
      </c>
      <c r="E1622" t="s">
        <v>9437</v>
      </c>
      <c r="F1622" t="s">
        <v>9438</v>
      </c>
      <c r="G1622" t="s">
        <v>9439</v>
      </c>
      <c r="H1622" t="s">
        <v>9440</v>
      </c>
      <c r="I1622" t="s">
        <v>9441</v>
      </c>
    </row>
    <row r="1623" spans="1:9" x14ac:dyDescent="0.35">
      <c r="A1623" t="s">
        <v>9442</v>
      </c>
      <c r="B1623" t="s">
        <v>5208</v>
      </c>
      <c r="C1623" t="s">
        <v>9443</v>
      </c>
      <c r="D1623" t="s">
        <v>70</v>
      </c>
      <c r="F1623" t="s">
        <v>9444</v>
      </c>
      <c r="G1623" t="s">
        <v>9445</v>
      </c>
      <c r="H1623" t="s">
        <v>9446</v>
      </c>
      <c r="I1623" t="s">
        <v>9447</v>
      </c>
    </row>
    <row r="1624" spans="1:9" x14ac:dyDescent="0.35">
      <c r="A1624" t="s">
        <v>5233</v>
      </c>
      <c r="B1624" t="s">
        <v>257</v>
      </c>
      <c r="C1624" t="s">
        <v>7712</v>
      </c>
      <c r="D1624" t="s">
        <v>91</v>
      </c>
      <c r="E1624" t="s">
        <v>9448</v>
      </c>
      <c r="F1624" t="s">
        <v>9449</v>
      </c>
      <c r="G1624" t="s">
        <v>5237</v>
      </c>
      <c r="H1624" t="s">
        <v>5238</v>
      </c>
      <c r="I1624" t="s">
        <v>4008</v>
      </c>
    </row>
    <row r="1625" spans="1:9" x14ac:dyDescent="0.35">
      <c r="A1625" t="s">
        <v>2368</v>
      </c>
      <c r="B1625" t="s">
        <v>317</v>
      </c>
      <c r="C1625" t="s">
        <v>9450</v>
      </c>
      <c r="D1625" t="s">
        <v>91</v>
      </c>
      <c r="E1625" t="s">
        <v>9451</v>
      </c>
      <c r="F1625" t="s">
        <v>9452</v>
      </c>
      <c r="G1625" t="s">
        <v>2373</v>
      </c>
      <c r="H1625" t="s">
        <v>2374</v>
      </c>
      <c r="I1625" t="s">
        <v>2375</v>
      </c>
    </row>
    <row r="1626" spans="1:9" x14ac:dyDescent="0.35">
      <c r="A1626" t="s">
        <v>1563</v>
      </c>
      <c r="B1626" t="s">
        <v>153</v>
      </c>
      <c r="C1626" t="s">
        <v>9453</v>
      </c>
      <c r="D1626" t="s">
        <v>1996</v>
      </c>
      <c r="E1626" t="s">
        <v>9454</v>
      </c>
      <c r="F1626" t="s">
        <v>9455</v>
      </c>
      <c r="G1626" t="s">
        <v>1568</v>
      </c>
      <c r="H1626" t="s">
        <v>1569</v>
      </c>
      <c r="I1626" t="s">
        <v>1570</v>
      </c>
    </row>
    <row r="1627" spans="1:9" x14ac:dyDescent="0.35">
      <c r="A1627" t="s">
        <v>9456</v>
      </c>
      <c r="B1627" t="s">
        <v>6725</v>
      </c>
      <c r="C1627" t="s">
        <v>9457</v>
      </c>
      <c r="D1627" t="s">
        <v>91</v>
      </c>
      <c r="E1627" t="s">
        <v>9458</v>
      </c>
      <c r="F1627" t="s">
        <v>9459</v>
      </c>
      <c r="G1627" t="s">
        <v>9460</v>
      </c>
      <c r="H1627" t="s">
        <v>9461</v>
      </c>
      <c r="I1627" t="s">
        <v>9462</v>
      </c>
    </row>
    <row r="1628" spans="1:9" x14ac:dyDescent="0.35">
      <c r="A1628" t="s">
        <v>8581</v>
      </c>
      <c r="B1628" t="s">
        <v>153</v>
      </c>
      <c r="C1628" t="s">
        <v>9463</v>
      </c>
      <c r="D1628" t="s">
        <v>91</v>
      </c>
      <c r="E1628" t="s">
        <v>9464</v>
      </c>
      <c r="F1628" t="s">
        <v>9465</v>
      </c>
      <c r="G1628" t="s">
        <v>8586</v>
      </c>
      <c r="H1628" t="s">
        <v>8587</v>
      </c>
      <c r="I1628" t="s">
        <v>8588</v>
      </c>
    </row>
    <row r="1629" spans="1:9" x14ac:dyDescent="0.35">
      <c r="A1629" t="s">
        <v>9466</v>
      </c>
      <c r="B1629" t="s">
        <v>9467</v>
      </c>
      <c r="C1629" t="s">
        <v>9468</v>
      </c>
      <c r="D1629" t="s">
        <v>91</v>
      </c>
      <c r="E1629" t="s">
        <v>9469</v>
      </c>
      <c r="F1629" t="s">
        <v>9470</v>
      </c>
      <c r="G1629" t="s">
        <v>9471</v>
      </c>
      <c r="H1629" t="s">
        <v>9472</v>
      </c>
      <c r="I1629" t="s">
        <v>5509</v>
      </c>
    </row>
    <row r="1630" spans="1:9" x14ac:dyDescent="0.35">
      <c r="A1630" t="s">
        <v>2271</v>
      </c>
      <c r="B1630" t="s">
        <v>714</v>
      </c>
      <c r="C1630" t="s">
        <v>9473</v>
      </c>
      <c r="D1630" t="s">
        <v>1105</v>
      </c>
      <c r="E1630" t="s">
        <v>9474</v>
      </c>
      <c r="F1630" t="s">
        <v>9475</v>
      </c>
      <c r="G1630" t="s">
        <v>2275</v>
      </c>
      <c r="H1630" t="s">
        <v>2276</v>
      </c>
      <c r="I1630" t="s">
        <v>2277</v>
      </c>
    </row>
    <row r="1631" spans="1:9" x14ac:dyDescent="0.35">
      <c r="A1631" t="s">
        <v>9476</v>
      </c>
      <c r="B1631" t="s">
        <v>2506</v>
      </c>
      <c r="C1631" t="s">
        <v>9477</v>
      </c>
      <c r="D1631" t="s">
        <v>98</v>
      </c>
      <c r="E1631" t="s">
        <v>9478</v>
      </c>
      <c r="F1631" t="s">
        <v>9479</v>
      </c>
      <c r="G1631" t="s">
        <v>9480</v>
      </c>
      <c r="H1631" t="s">
        <v>9481</v>
      </c>
      <c r="I1631" t="s">
        <v>9482</v>
      </c>
    </row>
    <row r="1632" spans="1:9" x14ac:dyDescent="0.35">
      <c r="A1632" t="s">
        <v>9483</v>
      </c>
      <c r="B1632" t="s">
        <v>4016</v>
      </c>
      <c r="C1632" t="s">
        <v>9484</v>
      </c>
      <c r="D1632" t="s">
        <v>91</v>
      </c>
      <c r="E1632" t="s">
        <v>9485</v>
      </c>
      <c r="F1632" t="s">
        <v>9486</v>
      </c>
      <c r="G1632" t="s">
        <v>9487</v>
      </c>
      <c r="H1632" t="s">
        <v>9488</v>
      </c>
      <c r="I1632" t="s">
        <v>9489</v>
      </c>
    </row>
    <row r="1633" spans="1:9" x14ac:dyDescent="0.35">
      <c r="A1633" t="s">
        <v>9490</v>
      </c>
      <c r="B1633" t="s">
        <v>317</v>
      </c>
      <c r="C1633" t="s">
        <v>7313</v>
      </c>
      <c r="D1633" t="s">
        <v>56</v>
      </c>
      <c r="E1633" t="s">
        <v>9491</v>
      </c>
      <c r="F1633" t="s">
        <v>9492</v>
      </c>
      <c r="G1633" t="s">
        <v>9493</v>
      </c>
      <c r="H1633" t="s">
        <v>9494</v>
      </c>
      <c r="I1633" t="s">
        <v>9495</v>
      </c>
    </row>
    <row r="1634" spans="1:9" x14ac:dyDescent="0.35">
      <c r="A1634" t="s">
        <v>9109</v>
      </c>
      <c r="B1634" t="s">
        <v>2111</v>
      </c>
      <c r="C1634" t="s">
        <v>9496</v>
      </c>
      <c r="D1634" t="s">
        <v>84</v>
      </c>
      <c r="E1634" t="s">
        <v>9497</v>
      </c>
      <c r="F1634" t="s">
        <v>9498</v>
      </c>
      <c r="G1634" t="s">
        <v>9113</v>
      </c>
      <c r="H1634" t="s">
        <v>9114</v>
      </c>
      <c r="I1634" t="s">
        <v>418</v>
      </c>
    </row>
    <row r="1635" spans="1:9" x14ac:dyDescent="0.35">
      <c r="A1635" t="s">
        <v>9499</v>
      </c>
      <c r="B1635" t="s">
        <v>9500</v>
      </c>
      <c r="C1635" t="s">
        <v>9501</v>
      </c>
      <c r="D1635" t="s">
        <v>91</v>
      </c>
      <c r="E1635" t="s">
        <v>9502</v>
      </c>
      <c r="F1635" t="s">
        <v>9503</v>
      </c>
      <c r="G1635" t="s">
        <v>9504</v>
      </c>
      <c r="H1635" t="s">
        <v>9505</v>
      </c>
      <c r="I1635" t="s">
        <v>9506</v>
      </c>
    </row>
    <row r="1636" spans="1:9" x14ac:dyDescent="0.35">
      <c r="A1636" t="s">
        <v>3167</v>
      </c>
      <c r="B1636" t="s">
        <v>9507</v>
      </c>
      <c r="C1636" t="s">
        <v>9508</v>
      </c>
      <c r="D1636" t="s">
        <v>1068</v>
      </c>
      <c r="E1636" t="s">
        <v>9509</v>
      </c>
      <c r="F1636" t="s">
        <v>9510</v>
      </c>
      <c r="G1636" t="s">
        <v>3170</v>
      </c>
      <c r="H1636" t="s">
        <v>3171</v>
      </c>
      <c r="I1636" t="s">
        <v>3172</v>
      </c>
    </row>
    <row r="1637" spans="1:9" x14ac:dyDescent="0.35">
      <c r="A1637" t="s">
        <v>9511</v>
      </c>
      <c r="B1637" t="s">
        <v>9512</v>
      </c>
      <c r="C1637" t="s">
        <v>2744</v>
      </c>
      <c r="D1637" t="s">
        <v>1677</v>
      </c>
      <c r="E1637" t="s">
        <v>9513</v>
      </c>
      <c r="F1637" t="s">
        <v>9514</v>
      </c>
      <c r="G1637" t="s">
        <v>9515</v>
      </c>
      <c r="H1637" t="s">
        <v>9516</v>
      </c>
      <c r="I1637" t="s">
        <v>9517</v>
      </c>
    </row>
    <row r="1638" spans="1:9" x14ac:dyDescent="0.35">
      <c r="A1638" t="s">
        <v>9198</v>
      </c>
      <c r="B1638" t="s">
        <v>875</v>
      </c>
      <c r="C1638" t="s">
        <v>3770</v>
      </c>
      <c r="D1638" t="s">
        <v>91</v>
      </c>
      <c r="F1638" t="s">
        <v>9518</v>
      </c>
      <c r="G1638" t="s">
        <v>9201</v>
      </c>
      <c r="H1638" t="s">
        <v>9202</v>
      </c>
      <c r="I1638" t="s">
        <v>9203</v>
      </c>
    </row>
    <row r="1639" spans="1:9" x14ac:dyDescent="0.35">
      <c r="A1639" t="s">
        <v>4145</v>
      </c>
      <c r="B1639" t="s">
        <v>9519</v>
      </c>
      <c r="C1639" t="s">
        <v>5325</v>
      </c>
      <c r="D1639" t="s">
        <v>3381</v>
      </c>
      <c r="E1639" t="s">
        <v>9520</v>
      </c>
      <c r="F1639" t="s">
        <v>9521</v>
      </c>
      <c r="G1639" t="s">
        <v>4149</v>
      </c>
      <c r="H1639" t="s">
        <v>4150</v>
      </c>
      <c r="I1639" t="s">
        <v>4151</v>
      </c>
    </row>
    <row r="1640" spans="1:9" x14ac:dyDescent="0.35">
      <c r="A1640" t="s">
        <v>9522</v>
      </c>
      <c r="B1640" t="s">
        <v>194</v>
      </c>
      <c r="C1640" t="s">
        <v>258</v>
      </c>
      <c r="D1640" t="s">
        <v>344</v>
      </c>
      <c r="F1640" t="s">
        <v>9523</v>
      </c>
      <c r="G1640" t="s">
        <v>9524</v>
      </c>
      <c r="H1640" t="s">
        <v>9525</v>
      </c>
      <c r="I1640" t="s">
        <v>9526</v>
      </c>
    </row>
    <row r="1641" spans="1:9" x14ac:dyDescent="0.35">
      <c r="A1641" t="s">
        <v>7917</v>
      </c>
      <c r="B1641" t="s">
        <v>9527</v>
      </c>
      <c r="C1641" t="s">
        <v>9528</v>
      </c>
      <c r="D1641" t="s">
        <v>3741</v>
      </c>
      <c r="F1641" t="s">
        <v>9529</v>
      </c>
      <c r="G1641" t="s">
        <v>7920</v>
      </c>
      <c r="H1641" t="s">
        <v>7921</v>
      </c>
      <c r="I1641" t="s">
        <v>7922</v>
      </c>
    </row>
    <row r="1642" spans="1:9" x14ac:dyDescent="0.35">
      <c r="A1642" t="s">
        <v>7615</v>
      </c>
      <c r="B1642" t="s">
        <v>2882</v>
      </c>
      <c r="C1642" t="s">
        <v>9530</v>
      </c>
      <c r="D1642" t="s">
        <v>4690</v>
      </c>
      <c r="E1642" t="s">
        <v>9531</v>
      </c>
      <c r="F1642" t="s">
        <v>9532</v>
      </c>
      <c r="G1642" t="s">
        <v>7618</v>
      </c>
      <c r="H1642" t="s">
        <v>7619</v>
      </c>
      <c r="I1642" t="s">
        <v>7620</v>
      </c>
    </row>
    <row r="1643" spans="1:9" x14ac:dyDescent="0.35">
      <c r="A1643" t="s">
        <v>380</v>
      </c>
      <c r="B1643" t="s">
        <v>9533</v>
      </c>
      <c r="C1643" t="s">
        <v>9534</v>
      </c>
      <c r="D1643" t="s">
        <v>142</v>
      </c>
      <c r="E1643" t="s">
        <v>9535</v>
      </c>
      <c r="F1643" t="s">
        <v>9536</v>
      </c>
      <c r="G1643" t="s">
        <v>145</v>
      </c>
      <c r="H1643" t="s">
        <v>146</v>
      </c>
      <c r="I1643" t="s">
        <v>381</v>
      </c>
    </row>
    <row r="1644" spans="1:9" x14ac:dyDescent="0.35">
      <c r="A1644" t="s">
        <v>2924</v>
      </c>
      <c r="B1644" t="s">
        <v>3364</v>
      </c>
      <c r="C1644" t="s">
        <v>9537</v>
      </c>
      <c r="D1644" t="s">
        <v>1105</v>
      </c>
      <c r="E1644" t="s">
        <v>9538</v>
      </c>
      <c r="F1644" t="s">
        <v>9539</v>
      </c>
      <c r="G1644" t="s">
        <v>2929</v>
      </c>
      <c r="H1644" t="s">
        <v>2930</v>
      </c>
      <c r="I1644" t="s">
        <v>2931</v>
      </c>
    </row>
    <row r="1645" spans="1:9" x14ac:dyDescent="0.35">
      <c r="A1645" t="s">
        <v>9540</v>
      </c>
      <c r="B1645" t="s">
        <v>5214</v>
      </c>
      <c r="C1645" t="s">
        <v>9541</v>
      </c>
      <c r="D1645" t="s">
        <v>9542</v>
      </c>
      <c r="E1645" t="s">
        <v>9543</v>
      </c>
      <c r="F1645" t="s">
        <v>9544</v>
      </c>
      <c r="G1645" t="s">
        <v>9545</v>
      </c>
      <c r="H1645" t="s">
        <v>9546</v>
      </c>
      <c r="I1645" t="s">
        <v>9547</v>
      </c>
    </row>
    <row r="1646" spans="1:9" x14ac:dyDescent="0.35">
      <c r="A1646" t="s">
        <v>5456</v>
      </c>
      <c r="B1646" t="s">
        <v>994</v>
      </c>
      <c r="C1646" t="s">
        <v>1149</v>
      </c>
      <c r="D1646" t="s">
        <v>1945</v>
      </c>
      <c r="E1646" t="s">
        <v>9548</v>
      </c>
      <c r="F1646" t="s">
        <v>9549</v>
      </c>
      <c r="G1646" t="s">
        <v>5460</v>
      </c>
      <c r="H1646" t="s">
        <v>5461</v>
      </c>
      <c r="I1646" t="s">
        <v>5462</v>
      </c>
    </row>
    <row r="1647" spans="1:9" x14ac:dyDescent="0.35">
      <c r="A1647" t="s">
        <v>9550</v>
      </c>
      <c r="B1647" t="s">
        <v>171</v>
      </c>
      <c r="C1647" t="s">
        <v>1904</v>
      </c>
      <c r="D1647" t="s">
        <v>91</v>
      </c>
      <c r="E1647" t="s">
        <v>9551</v>
      </c>
      <c r="F1647" t="s">
        <v>9552</v>
      </c>
      <c r="G1647" t="s">
        <v>9553</v>
      </c>
      <c r="H1647" t="s">
        <v>9554</v>
      </c>
      <c r="I1647" t="s">
        <v>9555</v>
      </c>
    </row>
    <row r="1648" spans="1:9" x14ac:dyDescent="0.35">
      <c r="A1648" t="s">
        <v>1630</v>
      </c>
      <c r="B1648" t="s">
        <v>994</v>
      </c>
      <c r="C1648" t="s">
        <v>8803</v>
      </c>
      <c r="D1648" t="s">
        <v>344</v>
      </c>
      <c r="F1648" t="s">
        <v>9556</v>
      </c>
      <c r="G1648" t="s">
        <v>1636</v>
      </c>
      <c r="H1648" t="s">
        <v>1637</v>
      </c>
      <c r="I1648" t="s">
        <v>1638</v>
      </c>
    </row>
    <row r="1649" spans="1:9" x14ac:dyDescent="0.35">
      <c r="A1649" t="s">
        <v>9557</v>
      </c>
      <c r="B1649" t="s">
        <v>9558</v>
      </c>
      <c r="C1649" t="s">
        <v>9559</v>
      </c>
      <c r="D1649" t="s">
        <v>91</v>
      </c>
      <c r="E1649" t="s">
        <v>9560</v>
      </c>
      <c r="F1649" t="s">
        <v>9561</v>
      </c>
      <c r="G1649" t="s">
        <v>9562</v>
      </c>
      <c r="H1649" t="s">
        <v>9563</v>
      </c>
      <c r="I1649" t="s">
        <v>9564</v>
      </c>
    </row>
    <row r="1650" spans="1:9" x14ac:dyDescent="0.35">
      <c r="A1650" t="s">
        <v>2035</v>
      </c>
      <c r="B1650" t="s">
        <v>9565</v>
      </c>
      <c r="C1650" t="s">
        <v>9566</v>
      </c>
      <c r="D1650" t="s">
        <v>236</v>
      </c>
      <c r="F1650" t="s">
        <v>9567</v>
      </c>
      <c r="G1650" t="s">
        <v>2039</v>
      </c>
      <c r="H1650" t="s">
        <v>2040</v>
      </c>
      <c r="I1650" t="s">
        <v>2041</v>
      </c>
    </row>
    <row r="1651" spans="1:9" x14ac:dyDescent="0.35">
      <c r="A1651" t="s">
        <v>3076</v>
      </c>
      <c r="B1651" t="s">
        <v>9568</v>
      </c>
      <c r="C1651" t="s">
        <v>1097</v>
      </c>
      <c r="D1651" t="s">
        <v>56</v>
      </c>
      <c r="E1651" t="s">
        <v>9569</v>
      </c>
      <c r="F1651" t="s">
        <v>9570</v>
      </c>
      <c r="G1651" t="s">
        <v>3079</v>
      </c>
      <c r="H1651" t="s">
        <v>3080</v>
      </c>
      <c r="I1651" t="s">
        <v>3081</v>
      </c>
    </row>
    <row r="1652" spans="1:9" x14ac:dyDescent="0.35">
      <c r="A1652" t="s">
        <v>1419</v>
      </c>
      <c r="B1652" t="s">
        <v>115</v>
      </c>
      <c r="C1652" t="s">
        <v>9571</v>
      </c>
      <c r="D1652" t="s">
        <v>899</v>
      </c>
      <c r="E1652" t="s">
        <v>9572</v>
      </c>
      <c r="F1652" t="s">
        <v>9573</v>
      </c>
      <c r="G1652" t="s">
        <v>1425</v>
      </c>
      <c r="H1652" t="s">
        <v>1426</v>
      </c>
      <c r="I1652" t="s">
        <v>1427</v>
      </c>
    </row>
    <row r="1653" spans="1:9" x14ac:dyDescent="0.35">
      <c r="A1653" t="s">
        <v>9574</v>
      </c>
      <c r="B1653" t="s">
        <v>115</v>
      </c>
      <c r="C1653" t="s">
        <v>134</v>
      </c>
      <c r="D1653" t="s">
        <v>63</v>
      </c>
      <c r="E1653" t="s">
        <v>9575</v>
      </c>
      <c r="F1653" t="s">
        <v>9576</v>
      </c>
      <c r="G1653" t="s">
        <v>9577</v>
      </c>
      <c r="H1653" t="s">
        <v>9578</v>
      </c>
      <c r="I1653" t="s">
        <v>9579</v>
      </c>
    </row>
    <row r="1654" spans="1:9" x14ac:dyDescent="0.35">
      <c r="A1654" t="s">
        <v>9580</v>
      </c>
      <c r="B1654" t="s">
        <v>9581</v>
      </c>
      <c r="C1654" t="s">
        <v>2812</v>
      </c>
      <c r="D1654" t="s">
        <v>56</v>
      </c>
      <c r="E1654" t="s">
        <v>9582</v>
      </c>
      <c r="F1654" t="s">
        <v>9583</v>
      </c>
      <c r="G1654" t="s">
        <v>9584</v>
      </c>
      <c r="H1654" t="s">
        <v>9585</v>
      </c>
      <c r="I1654" t="s">
        <v>9586</v>
      </c>
    </row>
    <row r="1655" spans="1:9" x14ac:dyDescent="0.35">
      <c r="A1655" t="s">
        <v>15</v>
      </c>
      <c r="B1655" t="s">
        <v>994</v>
      </c>
      <c r="C1655" t="s">
        <v>9587</v>
      </c>
      <c r="D1655" t="s">
        <v>91</v>
      </c>
      <c r="E1655" t="s">
        <v>9588</v>
      </c>
      <c r="F1655" t="s">
        <v>9589</v>
      </c>
      <c r="G1655" t="s">
        <v>9590</v>
      </c>
      <c r="H1655" t="s">
        <v>9591</v>
      </c>
      <c r="I1655" t="s">
        <v>9592</v>
      </c>
    </row>
    <row r="1656" spans="1:9" x14ac:dyDescent="0.35">
      <c r="A1656" t="s">
        <v>7725</v>
      </c>
      <c r="B1656" t="s">
        <v>9593</v>
      </c>
      <c r="C1656" t="s">
        <v>9594</v>
      </c>
      <c r="D1656" t="s">
        <v>56</v>
      </c>
      <c r="E1656" t="s">
        <v>9595</v>
      </c>
      <c r="F1656" t="s">
        <v>9596</v>
      </c>
      <c r="G1656" t="s">
        <v>7730</v>
      </c>
      <c r="H1656" t="s">
        <v>7731</v>
      </c>
      <c r="I1656" t="s">
        <v>7732</v>
      </c>
    </row>
    <row r="1657" spans="1:9" x14ac:dyDescent="0.35">
      <c r="A1657" t="s">
        <v>4922</v>
      </c>
      <c r="B1657" t="s">
        <v>9597</v>
      </c>
      <c r="C1657" t="s">
        <v>4923</v>
      </c>
      <c r="D1657" t="s">
        <v>91</v>
      </c>
      <c r="E1657" t="s">
        <v>9598</v>
      </c>
      <c r="F1657" t="s">
        <v>9599</v>
      </c>
      <c r="G1657" t="s">
        <v>4926</v>
      </c>
      <c r="H1657" t="s">
        <v>4927</v>
      </c>
      <c r="I1657" t="s">
        <v>4928</v>
      </c>
    </row>
    <row r="1658" spans="1:9" x14ac:dyDescent="0.35">
      <c r="A1658" t="s">
        <v>9600</v>
      </c>
      <c r="B1658" t="s">
        <v>9601</v>
      </c>
      <c r="C1658" t="s">
        <v>9602</v>
      </c>
      <c r="D1658" t="s">
        <v>9603</v>
      </c>
      <c r="E1658" t="s">
        <v>9604</v>
      </c>
      <c r="F1658" t="s">
        <v>9605</v>
      </c>
      <c r="G1658" t="s">
        <v>9606</v>
      </c>
      <c r="H1658" t="s">
        <v>9607</v>
      </c>
      <c r="I1658" t="s">
        <v>9608</v>
      </c>
    </row>
    <row r="1659" spans="1:9" x14ac:dyDescent="0.35">
      <c r="A1659" t="s">
        <v>1986</v>
      </c>
      <c r="B1659" t="s">
        <v>298</v>
      </c>
      <c r="C1659" t="s">
        <v>8270</v>
      </c>
      <c r="D1659" t="s">
        <v>84</v>
      </c>
      <c r="E1659" t="s">
        <v>9609</v>
      </c>
      <c r="F1659" t="s">
        <v>9610</v>
      </c>
      <c r="G1659" t="s">
        <v>1991</v>
      </c>
      <c r="H1659" t="s">
        <v>1992</v>
      </c>
      <c r="I1659" t="s">
        <v>1993</v>
      </c>
    </row>
    <row r="1660" spans="1:9" x14ac:dyDescent="0.35">
      <c r="A1660" t="s">
        <v>9611</v>
      </c>
      <c r="B1660" t="s">
        <v>6484</v>
      </c>
      <c r="C1660" t="s">
        <v>1843</v>
      </c>
      <c r="D1660" t="s">
        <v>56</v>
      </c>
      <c r="F1660" t="s">
        <v>9612</v>
      </c>
      <c r="G1660" t="s">
        <v>9613</v>
      </c>
      <c r="H1660" t="s">
        <v>9614</v>
      </c>
      <c r="I1660" t="s">
        <v>1859</v>
      </c>
    </row>
    <row r="1661" spans="1:9" x14ac:dyDescent="0.35">
      <c r="A1661" t="s">
        <v>9615</v>
      </c>
      <c r="B1661" t="s">
        <v>705</v>
      </c>
      <c r="C1661" t="s">
        <v>9616</v>
      </c>
      <c r="D1661" t="s">
        <v>91</v>
      </c>
      <c r="E1661" t="s">
        <v>9617</v>
      </c>
      <c r="F1661" t="s">
        <v>9618</v>
      </c>
      <c r="G1661" t="s">
        <v>9619</v>
      </c>
      <c r="H1661" t="s">
        <v>9620</v>
      </c>
      <c r="I1661" t="s">
        <v>9621</v>
      </c>
    </row>
    <row r="1662" spans="1:9" x14ac:dyDescent="0.35">
      <c r="A1662" t="s">
        <v>2932</v>
      </c>
      <c r="B1662" t="s">
        <v>115</v>
      </c>
      <c r="C1662" t="s">
        <v>1381</v>
      </c>
      <c r="D1662" t="s">
        <v>9622</v>
      </c>
      <c r="E1662" t="s">
        <v>9623</v>
      </c>
      <c r="F1662" t="s">
        <v>9624</v>
      </c>
      <c r="G1662" t="s">
        <v>2937</v>
      </c>
      <c r="H1662" t="s">
        <v>2938</v>
      </c>
      <c r="I1662" t="s">
        <v>418</v>
      </c>
    </row>
    <row r="1663" spans="1:9" x14ac:dyDescent="0.35">
      <c r="A1663" t="s">
        <v>413</v>
      </c>
      <c r="B1663" t="s">
        <v>785</v>
      </c>
      <c r="C1663" t="s">
        <v>9625</v>
      </c>
      <c r="D1663" t="s">
        <v>838</v>
      </c>
      <c r="E1663" t="s">
        <v>9626</v>
      </c>
      <c r="F1663" t="s">
        <v>9627</v>
      </c>
      <c r="G1663" t="s">
        <v>244</v>
      </c>
      <c r="H1663" t="s">
        <v>245</v>
      </c>
      <c r="I1663" t="s">
        <v>414</v>
      </c>
    </row>
    <row r="1664" spans="1:9" x14ac:dyDescent="0.35">
      <c r="A1664" t="s">
        <v>5063</v>
      </c>
      <c r="B1664" t="s">
        <v>109</v>
      </c>
      <c r="C1664" t="s">
        <v>3365</v>
      </c>
      <c r="D1664" t="s">
        <v>9628</v>
      </c>
      <c r="E1664" t="s">
        <v>9629</v>
      </c>
      <c r="F1664" t="s">
        <v>9630</v>
      </c>
      <c r="G1664" t="s">
        <v>5067</v>
      </c>
      <c r="H1664" t="s">
        <v>5068</v>
      </c>
      <c r="I1664" t="s">
        <v>5069</v>
      </c>
    </row>
    <row r="1665" spans="1:9" x14ac:dyDescent="0.35">
      <c r="A1665" t="s">
        <v>3034</v>
      </c>
      <c r="B1665" t="s">
        <v>115</v>
      </c>
      <c r="C1665" t="s">
        <v>9631</v>
      </c>
      <c r="D1665" t="s">
        <v>9632</v>
      </c>
      <c r="F1665" t="s">
        <v>9633</v>
      </c>
      <c r="G1665" t="s">
        <v>3038</v>
      </c>
      <c r="H1665" t="s">
        <v>3039</v>
      </c>
      <c r="I1665" t="s">
        <v>3040</v>
      </c>
    </row>
    <row r="1666" spans="1:9" x14ac:dyDescent="0.35">
      <c r="A1666" t="s">
        <v>9634</v>
      </c>
      <c r="B1666" t="s">
        <v>9635</v>
      </c>
      <c r="C1666" t="s">
        <v>9636</v>
      </c>
      <c r="D1666" t="s">
        <v>63</v>
      </c>
      <c r="E1666" t="s">
        <v>9637</v>
      </c>
      <c r="F1666" t="s">
        <v>9638</v>
      </c>
      <c r="G1666" t="s">
        <v>9639</v>
      </c>
      <c r="H1666" t="s">
        <v>9640</v>
      </c>
      <c r="I1666" t="s">
        <v>9641</v>
      </c>
    </row>
    <row r="1667" spans="1:9" x14ac:dyDescent="0.35">
      <c r="A1667" t="s">
        <v>421</v>
      </c>
      <c r="B1667" t="s">
        <v>731</v>
      </c>
      <c r="C1667" t="s">
        <v>9642</v>
      </c>
      <c r="D1667" t="s">
        <v>70</v>
      </c>
      <c r="F1667" t="s">
        <v>9643</v>
      </c>
      <c r="G1667" t="s">
        <v>267</v>
      </c>
      <c r="H1667" t="s">
        <v>268</v>
      </c>
      <c r="I1667" t="s">
        <v>422</v>
      </c>
    </row>
    <row r="1668" spans="1:9" x14ac:dyDescent="0.35">
      <c r="A1668" t="s">
        <v>2720</v>
      </c>
      <c r="B1668" t="s">
        <v>2882</v>
      </c>
      <c r="C1668" t="s">
        <v>3070</v>
      </c>
      <c r="D1668" t="s">
        <v>70</v>
      </c>
      <c r="E1668" t="s">
        <v>9644</v>
      </c>
      <c r="F1668" t="s">
        <v>9645</v>
      </c>
      <c r="G1668" t="s">
        <v>2724</v>
      </c>
      <c r="H1668" t="s">
        <v>2725</v>
      </c>
      <c r="I1668" t="s">
        <v>2726</v>
      </c>
    </row>
    <row r="1669" spans="1:9" x14ac:dyDescent="0.35">
      <c r="A1669" t="s">
        <v>9646</v>
      </c>
      <c r="B1669" t="s">
        <v>234</v>
      </c>
      <c r="C1669" t="s">
        <v>9647</v>
      </c>
      <c r="D1669" t="s">
        <v>9648</v>
      </c>
      <c r="E1669" t="s">
        <v>9649</v>
      </c>
      <c r="F1669" t="s">
        <v>9650</v>
      </c>
      <c r="G1669" t="s">
        <v>9651</v>
      </c>
      <c r="H1669" t="s">
        <v>9652</v>
      </c>
      <c r="I1669" t="s">
        <v>9653</v>
      </c>
    </row>
    <row r="1670" spans="1:9" x14ac:dyDescent="0.35">
      <c r="A1670" t="s">
        <v>9654</v>
      </c>
      <c r="B1670" t="s">
        <v>883</v>
      </c>
      <c r="C1670" t="s">
        <v>6647</v>
      </c>
      <c r="D1670" t="s">
        <v>84</v>
      </c>
      <c r="E1670" t="s">
        <v>9655</v>
      </c>
      <c r="F1670" t="s">
        <v>9656</v>
      </c>
      <c r="G1670" t="s">
        <v>9657</v>
      </c>
      <c r="H1670" t="s">
        <v>9658</v>
      </c>
      <c r="I1670" t="s">
        <v>9659</v>
      </c>
    </row>
    <row r="1671" spans="1:9" x14ac:dyDescent="0.35">
      <c r="A1671" t="s">
        <v>993</v>
      </c>
      <c r="B1671" t="s">
        <v>61</v>
      </c>
      <c r="C1671" t="s">
        <v>9660</v>
      </c>
      <c r="D1671" t="s">
        <v>91</v>
      </c>
      <c r="F1671" t="s">
        <v>9661</v>
      </c>
      <c r="G1671" t="s">
        <v>998</v>
      </c>
      <c r="H1671" t="s">
        <v>999</v>
      </c>
      <c r="I1671" t="s">
        <v>1000</v>
      </c>
    </row>
    <row r="1672" spans="1:9" x14ac:dyDescent="0.35">
      <c r="A1672" t="s">
        <v>9662</v>
      </c>
      <c r="B1672" t="s">
        <v>9663</v>
      </c>
      <c r="C1672" t="s">
        <v>6193</v>
      </c>
      <c r="D1672" t="s">
        <v>56</v>
      </c>
      <c r="F1672" t="s">
        <v>9664</v>
      </c>
      <c r="G1672" t="s">
        <v>9665</v>
      </c>
      <c r="H1672" t="s">
        <v>9666</v>
      </c>
      <c r="I1672" t="s">
        <v>398</v>
      </c>
    </row>
    <row r="1673" spans="1:9" x14ac:dyDescent="0.35">
      <c r="A1673" t="s">
        <v>9667</v>
      </c>
      <c r="B1673" t="s">
        <v>875</v>
      </c>
      <c r="C1673" t="s">
        <v>9668</v>
      </c>
      <c r="D1673" t="s">
        <v>9669</v>
      </c>
      <c r="E1673" t="s">
        <v>9670</v>
      </c>
      <c r="F1673" t="s">
        <v>9671</v>
      </c>
      <c r="G1673" t="s">
        <v>9672</v>
      </c>
      <c r="H1673" t="s">
        <v>9673</v>
      </c>
      <c r="I1673" t="s">
        <v>9674</v>
      </c>
    </row>
    <row r="1674" spans="1:9" x14ac:dyDescent="0.35">
      <c r="A1674" t="s">
        <v>4712</v>
      </c>
      <c r="B1674" t="s">
        <v>89</v>
      </c>
      <c r="C1674" t="s">
        <v>4923</v>
      </c>
      <c r="D1674" t="s">
        <v>5417</v>
      </c>
      <c r="E1674" t="s">
        <v>9675</v>
      </c>
      <c r="F1674" t="s">
        <v>9676</v>
      </c>
      <c r="G1674" t="s">
        <v>4717</v>
      </c>
      <c r="H1674" t="s">
        <v>4718</v>
      </c>
      <c r="I1674" t="s">
        <v>4719</v>
      </c>
    </row>
    <row r="1675" spans="1:9" x14ac:dyDescent="0.35">
      <c r="A1675" t="s">
        <v>9677</v>
      </c>
      <c r="B1675" t="s">
        <v>9678</v>
      </c>
      <c r="C1675" t="s">
        <v>9679</v>
      </c>
      <c r="D1675" t="s">
        <v>1952</v>
      </c>
      <c r="E1675" t="s">
        <v>9680</v>
      </c>
      <c r="F1675" t="s">
        <v>9681</v>
      </c>
      <c r="G1675" t="s">
        <v>9682</v>
      </c>
      <c r="H1675" t="s">
        <v>9683</v>
      </c>
      <c r="I1675" t="s">
        <v>9684</v>
      </c>
    </row>
    <row r="1676" spans="1:9" x14ac:dyDescent="0.35">
      <c r="A1676" t="s">
        <v>7088</v>
      </c>
      <c r="B1676" t="s">
        <v>9685</v>
      </c>
      <c r="C1676" t="s">
        <v>9686</v>
      </c>
      <c r="D1676" t="s">
        <v>91</v>
      </c>
      <c r="E1676" t="s">
        <v>9687</v>
      </c>
      <c r="F1676" t="s">
        <v>9688</v>
      </c>
      <c r="G1676" t="s">
        <v>7092</v>
      </c>
      <c r="H1676" t="s">
        <v>7093</v>
      </c>
      <c r="I1676" t="s">
        <v>7094</v>
      </c>
    </row>
    <row r="1677" spans="1:9" x14ac:dyDescent="0.35">
      <c r="A1677" t="s">
        <v>9689</v>
      </c>
      <c r="B1677" t="s">
        <v>9690</v>
      </c>
      <c r="C1677" t="s">
        <v>324</v>
      </c>
      <c r="D1677" t="s">
        <v>56</v>
      </c>
      <c r="E1677" t="s">
        <v>9691</v>
      </c>
      <c r="F1677" t="s">
        <v>9692</v>
      </c>
      <c r="G1677" t="s">
        <v>9693</v>
      </c>
      <c r="H1677" t="s">
        <v>9694</v>
      </c>
      <c r="I1677" t="s">
        <v>9695</v>
      </c>
    </row>
    <row r="1678" spans="1:9" x14ac:dyDescent="0.35">
      <c r="A1678" t="s">
        <v>5174</v>
      </c>
      <c r="B1678" t="s">
        <v>1744</v>
      </c>
      <c r="C1678" t="s">
        <v>5294</v>
      </c>
      <c r="D1678" t="s">
        <v>1269</v>
      </c>
      <c r="E1678" t="s">
        <v>9696</v>
      </c>
      <c r="F1678" t="s">
        <v>9697</v>
      </c>
      <c r="G1678" t="s">
        <v>5178</v>
      </c>
      <c r="H1678" t="s">
        <v>5179</v>
      </c>
      <c r="I1678" t="s">
        <v>2601</v>
      </c>
    </row>
    <row r="1679" spans="1:9" x14ac:dyDescent="0.35">
      <c r="A1679" t="s">
        <v>3267</v>
      </c>
      <c r="B1679" t="s">
        <v>1057</v>
      </c>
      <c r="C1679" t="s">
        <v>802</v>
      </c>
      <c r="D1679" t="s">
        <v>91</v>
      </c>
      <c r="E1679" t="s">
        <v>9698</v>
      </c>
      <c r="F1679" t="s">
        <v>9699</v>
      </c>
      <c r="G1679" t="s">
        <v>3270</v>
      </c>
      <c r="H1679" t="s">
        <v>3271</v>
      </c>
      <c r="I1679" t="s">
        <v>3272</v>
      </c>
    </row>
    <row r="1680" spans="1:9" x14ac:dyDescent="0.35">
      <c r="A1680" t="s">
        <v>5427</v>
      </c>
      <c r="B1680" t="s">
        <v>785</v>
      </c>
      <c r="C1680" t="s">
        <v>9700</v>
      </c>
      <c r="D1680" t="s">
        <v>56</v>
      </c>
      <c r="E1680" t="s">
        <v>9701</v>
      </c>
      <c r="F1680" t="s">
        <v>9702</v>
      </c>
      <c r="G1680" t="s">
        <v>5432</v>
      </c>
      <c r="H1680" t="s">
        <v>5433</v>
      </c>
      <c r="I1680" t="s">
        <v>5434</v>
      </c>
    </row>
    <row r="1681" spans="1:9" x14ac:dyDescent="0.35">
      <c r="A1681" t="s">
        <v>9703</v>
      </c>
      <c r="B1681" t="s">
        <v>194</v>
      </c>
      <c r="C1681" t="s">
        <v>9704</v>
      </c>
      <c r="D1681" t="s">
        <v>56</v>
      </c>
      <c r="E1681" t="s">
        <v>9705</v>
      </c>
      <c r="F1681" t="s">
        <v>9706</v>
      </c>
      <c r="G1681" t="s">
        <v>9707</v>
      </c>
      <c r="H1681" t="s">
        <v>9708</v>
      </c>
      <c r="I1681" t="s">
        <v>9709</v>
      </c>
    </row>
    <row r="1682" spans="1:9" x14ac:dyDescent="0.35">
      <c r="A1682" t="s">
        <v>9710</v>
      </c>
      <c r="B1682" t="s">
        <v>329</v>
      </c>
      <c r="C1682" t="s">
        <v>2469</v>
      </c>
      <c r="D1682" t="s">
        <v>56</v>
      </c>
      <c r="E1682" t="s">
        <v>9711</v>
      </c>
      <c r="F1682" t="s">
        <v>9712</v>
      </c>
      <c r="G1682" t="s">
        <v>9713</v>
      </c>
      <c r="H1682" t="s">
        <v>9714</v>
      </c>
      <c r="I1682" t="s">
        <v>9715</v>
      </c>
    </row>
    <row r="1683" spans="1:9" x14ac:dyDescent="0.35">
      <c r="A1683" t="s">
        <v>3919</v>
      </c>
      <c r="B1683" t="s">
        <v>919</v>
      </c>
      <c r="C1683" t="s">
        <v>9716</v>
      </c>
      <c r="D1683" t="s">
        <v>98</v>
      </c>
      <c r="E1683" t="s">
        <v>9717</v>
      </c>
      <c r="F1683" t="s">
        <v>9718</v>
      </c>
      <c r="G1683" t="s">
        <v>3923</v>
      </c>
      <c r="H1683" t="s">
        <v>3924</v>
      </c>
      <c r="I1683" t="s">
        <v>3925</v>
      </c>
    </row>
    <row r="1684" spans="1:9" x14ac:dyDescent="0.35">
      <c r="A1684" t="s">
        <v>9719</v>
      </c>
      <c r="B1684" t="s">
        <v>207</v>
      </c>
      <c r="C1684" t="s">
        <v>9720</v>
      </c>
      <c r="D1684" t="s">
        <v>1952</v>
      </c>
      <c r="F1684" t="s">
        <v>9721</v>
      </c>
      <c r="G1684" t="s">
        <v>9722</v>
      </c>
      <c r="H1684" t="s">
        <v>9723</v>
      </c>
      <c r="I1684" t="s">
        <v>9724</v>
      </c>
    </row>
    <row r="1685" spans="1:9" x14ac:dyDescent="0.35">
      <c r="A1685" t="s">
        <v>9725</v>
      </c>
      <c r="B1685" t="s">
        <v>257</v>
      </c>
      <c r="C1685" t="s">
        <v>9726</v>
      </c>
      <c r="D1685" t="s">
        <v>3730</v>
      </c>
      <c r="E1685" t="s">
        <v>9727</v>
      </c>
      <c r="F1685" t="s">
        <v>9728</v>
      </c>
      <c r="G1685" t="s">
        <v>9729</v>
      </c>
      <c r="H1685" t="s">
        <v>9730</v>
      </c>
      <c r="I1685" t="s">
        <v>9731</v>
      </c>
    </row>
    <row r="1686" spans="1:9" x14ac:dyDescent="0.35">
      <c r="A1686" t="s">
        <v>399</v>
      </c>
      <c r="B1686" t="s">
        <v>2609</v>
      </c>
      <c r="C1686" t="s">
        <v>9732</v>
      </c>
      <c r="D1686" t="s">
        <v>6792</v>
      </c>
      <c r="E1686" t="s">
        <v>9733</v>
      </c>
      <c r="F1686" t="s">
        <v>9734</v>
      </c>
      <c r="G1686" t="s">
        <v>205</v>
      </c>
      <c r="H1686" t="s">
        <v>206</v>
      </c>
      <c r="I1686" t="s">
        <v>400</v>
      </c>
    </row>
    <row r="1687" spans="1:9" x14ac:dyDescent="0.35">
      <c r="A1687" t="s">
        <v>1282</v>
      </c>
      <c r="B1687" t="s">
        <v>9735</v>
      </c>
      <c r="C1687" t="s">
        <v>1617</v>
      </c>
      <c r="D1687" t="s">
        <v>9736</v>
      </c>
      <c r="E1687" t="s">
        <v>9737</v>
      </c>
      <c r="F1687" t="s">
        <v>9738</v>
      </c>
      <c r="G1687" t="s">
        <v>1286</v>
      </c>
      <c r="H1687" t="s">
        <v>1287</v>
      </c>
      <c r="I1687" t="s">
        <v>1288</v>
      </c>
    </row>
    <row r="1688" spans="1:9" x14ac:dyDescent="0.35">
      <c r="A1688" t="s">
        <v>9739</v>
      </c>
      <c r="B1688" t="s">
        <v>926</v>
      </c>
      <c r="C1688" t="s">
        <v>9740</v>
      </c>
      <c r="D1688" t="s">
        <v>1565</v>
      </c>
      <c r="E1688" t="s">
        <v>9741</v>
      </c>
      <c r="F1688" t="s">
        <v>9742</v>
      </c>
      <c r="G1688" t="s">
        <v>9743</v>
      </c>
      <c r="H1688" t="s">
        <v>9744</v>
      </c>
      <c r="I1688" t="s">
        <v>9745</v>
      </c>
    </row>
    <row r="1689" spans="1:9" x14ac:dyDescent="0.35">
      <c r="A1689" t="s">
        <v>9746</v>
      </c>
      <c r="B1689" t="s">
        <v>257</v>
      </c>
      <c r="C1689" t="s">
        <v>9747</v>
      </c>
      <c r="D1689" t="s">
        <v>56</v>
      </c>
      <c r="F1689" t="s">
        <v>9748</v>
      </c>
      <c r="G1689" t="s">
        <v>9749</v>
      </c>
      <c r="H1689" t="s">
        <v>9750</v>
      </c>
      <c r="I1689" t="s">
        <v>9751</v>
      </c>
    </row>
    <row r="1690" spans="1:9" x14ac:dyDescent="0.35">
      <c r="A1690" t="s">
        <v>4922</v>
      </c>
      <c r="B1690" t="s">
        <v>9752</v>
      </c>
      <c r="C1690" t="s">
        <v>9753</v>
      </c>
      <c r="D1690" t="s">
        <v>91</v>
      </c>
      <c r="E1690" t="s">
        <v>9754</v>
      </c>
      <c r="F1690" t="s">
        <v>9755</v>
      </c>
      <c r="G1690" t="s">
        <v>4926</v>
      </c>
      <c r="H1690" t="s">
        <v>4927</v>
      </c>
      <c r="I1690" t="s">
        <v>4928</v>
      </c>
    </row>
    <row r="1691" spans="1:9" x14ac:dyDescent="0.35">
      <c r="A1691" t="s">
        <v>433</v>
      </c>
      <c r="B1691" t="s">
        <v>257</v>
      </c>
      <c r="C1691" t="s">
        <v>9756</v>
      </c>
      <c r="D1691" t="s">
        <v>9757</v>
      </c>
      <c r="E1691" t="s">
        <v>9758</v>
      </c>
      <c r="F1691" t="s">
        <v>9759</v>
      </c>
      <c r="G1691" t="s">
        <v>309</v>
      </c>
      <c r="H1691" t="s">
        <v>310</v>
      </c>
      <c r="I1691" t="s">
        <v>434</v>
      </c>
    </row>
    <row r="1692" spans="1:9" x14ac:dyDescent="0.35">
      <c r="A1692" t="s">
        <v>4230</v>
      </c>
      <c r="B1692" t="s">
        <v>2506</v>
      </c>
      <c r="C1692" t="s">
        <v>9760</v>
      </c>
      <c r="D1692" t="s">
        <v>91</v>
      </c>
      <c r="E1692" t="s">
        <v>9761</v>
      </c>
      <c r="F1692" t="s">
        <v>9762</v>
      </c>
      <c r="G1692" t="s">
        <v>4234</v>
      </c>
      <c r="H1692" t="s">
        <v>4235</v>
      </c>
      <c r="I1692" t="s">
        <v>4236</v>
      </c>
    </row>
    <row r="1693" spans="1:9" x14ac:dyDescent="0.35">
      <c r="A1693" t="s">
        <v>9763</v>
      </c>
      <c r="B1693" t="s">
        <v>1206</v>
      </c>
      <c r="C1693" t="s">
        <v>9764</v>
      </c>
      <c r="D1693" t="s">
        <v>77</v>
      </c>
      <c r="E1693" t="s">
        <v>9765</v>
      </c>
      <c r="F1693" t="s">
        <v>9766</v>
      </c>
      <c r="G1693" t="s">
        <v>9767</v>
      </c>
      <c r="H1693" t="s">
        <v>9768</v>
      </c>
      <c r="I1693" t="s">
        <v>444</v>
      </c>
    </row>
    <row r="1694" spans="1:9" x14ac:dyDescent="0.35">
      <c r="A1694" t="s">
        <v>1289</v>
      </c>
      <c r="B1694" t="s">
        <v>115</v>
      </c>
      <c r="C1694" t="s">
        <v>3063</v>
      </c>
      <c r="D1694" t="s">
        <v>2222</v>
      </c>
      <c r="E1694" t="s">
        <v>9769</v>
      </c>
      <c r="F1694" t="s">
        <v>9770</v>
      </c>
      <c r="G1694" t="s">
        <v>1294</v>
      </c>
      <c r="H1694" t="s">
        <v>1295</v>
      </c>
      <c r="I1694" t="s">
        <v>1296</v>
      </c>
    </row>
    <row r="1695" spans="1:9" x14ac:dyDescent="0.35">
      <c r="A1695" t="s">
        <v>9192</v>
      </c>
      <c r="B1695" t="s">
        <v>1971</v>
      </c>
      <c r="C1695" t="s">
        <v>9771</v>
      </c>
      <c r="D1695" t="s">
        <v>91</v>
      </c>
      <c r="E1695" t="s">
        <v>9772</v>
      </c>
      <c r="F1695" t="s">
        <v>9773</v>
      </c>
      <c r="G1695" t="s">
        <v>9195</v>
      </c>
      <c r="H1695" t="s">
        <v>9196</v>
      </c>
      <c r="I1695" t="s">
        <v>9197</v>
      </c>
    </row>
    <row r="1696" spans="1:9" x14ac:dyDescent="0.35">
      <c r="A1696" t="s">
        <v>6395</v>
      </c>
      <c r="B1696" t="s">
        <v>1206</v>
      </c>
      <c r="C1696" t="s">
        <v>6396</v>
      </c>
      <c r="D1696" t="s">
        <v>91</v>
      </c>
      <c r="E1696" t="s">
        <v>9774</v>
      </c>
      <c r="F1696" t="s">
        <v>9775</v>
      </c>
      <c r="G1696" t="s">
        <v>6399</v>
      </c>
      <c r="H1696" t="s">
        <v>6400</v>
      </c>
      <c r="I1696" t="s">
        <v>6401</v>
      </c>
    </row>
    <row r="1697" spans="1:9" x14ac:dyDescent="0.35">
      <c r="A1697" t="s">
        <v>9776</v>
      </c>
      <c r="B1697" t="s">
        <v>188</v>
      </c>
      <c r="C1697" t="s">
        <v>9777</v>
      </c>
      <c r="D1697" t="s">
        <v>4690</v>
      </c>
      <c r="E1697" t="s">
        <v>9778</v>
      </c>
      <c r="F1697" t="s">
        <v>9779</v>
      </c>
      <c r="G1697" t="s">
        <v>9780</v>
      </c>
      <c r="H1697" t="s">
        <v>9781</v>
      </c>
      <c r="I1697" t="s">
        <v>9782</v>
      </c>
    </row>
    <row r="1698" spans="1:9" x14ac:dyDescent="0.35">
      <c r="A1698" t="s">
        <v>9783</v>
      </c>
      <c r="B1698" t="s">
        <v>9784</v>
      </c>
      <c r="C1698" t="s">
        <v>9785</v>
      </c>
      <c r="D1698" t="s">
        <v>56</v>
      </c>
      <c r="E1698" t="s">
        <v>9786</v>
      </c>
      <c r="F1698" t="s">
        <v>9787</v>
      </c>
      <c r="G1698" t="s">
        <v>9788</v>
      </c>
      <c r="H1698" t="s">
        <v>9789</v>
      </c>
      <c r="I1698" t="s">
        <v>9790</v>
      </c>
    </row>
    <row r="1699" spans="1:9" x14ac:dyDescent="0.35">
      <c r="A1699" t="s">
        <v>415</v>
      </c>
      <c r="B1699" t="s">
        <v>1381</v>
      </c>
      <c r="C1699" t="s">
        <v>9791</v>
      </c>
      <c r="D1699" t="s">
        <v>91</v>
      </c>
      <c r="E1699" t="s">
        <v>9792</v>
      </c>
      <c r="F1699" t="s">
        <v>9793</v>
      </c>
      <c r="G1699" t="s">
        <v>250</v>
      </c>
      <c r="H1699" t="s">
        <v>251</v>
      </c>
      <c r="I1699" t="s">
        <v>416</v>
      </c>
    </row>
    <row r="1700" spans="1:9" x14ac:dyDescent="0.35">
      <c r="A1700" t="s">
        <v>6259</v>
      </c>
      <c r="B1700" t="s">
        <v>955</v>
      </c>
      <c r="C1700" t="s">
        <v>9794</v>
      </c>
      <c r="D1700" t="s">
        <v>91</v>
      </c>
      <c r="E1700" t="s">
        <v>9795</v>
      </c>
      <c r="F1700" t="s">
        <v>9796</v>
      </c>
      <c r="G1700" t="s">
        <v>6261</v>
      </c>
      <c r="H1700" t="s">
        <v>6262</v>
      </c>
      <c r="I1700" t="s">
        <v>418</v>
      </c>
    </row>
    <row r="1701" spans="1:9" x14ac:dyDescent="0.35">
      <c r="A1701" t="s">
        <v>5399</v>
      </c>
      <c r="B1701" t="s">
        <v>109</v>
      </c>
      <c r="C1701" t="s">
        <v>5401</v>
      </c>
      <c r="D1701" t="s">
        <v>56</v>
      </c>
      <c r="F1701" t="s">
        <v>9797</v>
      </c>
      <c r="G1701" t="s">
        <v>5403</v>
      </c>
      <c r="H1701" t="s">
        <v>5404</v>
      </c>
      <c r="I1701" t="s">
        <v>5405</v>
      </c>
    </row>
    <row r="1702" spans="1:9" x14ac:dyDescent="0.35">
      <c r="A1702" t="s">
        <v>7795</v>
      </c>
      <c r="B1702" t="s">
        <v>189</v>
      </c>
      <c r="C1702" t="s">
        <v>2469</v>
      </c>
      <c r="D1702" t="s">
        <v>91</v>
      </c>
      <c r="F1702" t="s">
        <v>9798</v>
      </c>
      <c r="G1702" t="s">
        <v>7798</v>
      </c>
      <c r="H1702" t="s">
        <v>7799</v>
      </c>
      <c r="I1702" t="s">
        <v>7800</v>
      </c>
    </row>
    <row r="1703" spans="1:9" x14ac:dyDescent="0.35">
      <c r="A1703" t="s">
        <v>7159</v>
      </c>
      <c r="B1703" t="s">
        <v>1354</v>
      </c>
      <c r="C1703" t="s">
        <v>5453</v>
      </c>
      <c r="D1703" t="s">
        <v>9799</v>
      </c>
      <c r="E1703" t="s">
        <v>9800</v>
      </c>
      <c r="F1703" t="s">
        <v>9801</v>
      </c>
      <c r="G1703" t="s">
        <v>7162</v>
      </c>
      <c r="H1703" t="s">
        <v>7163</v>
      </c>
      <c r="I1703" t="s">
        <v>7164</v>
      </c>
    </row>
    <row r="1704" spans="1:9" x14ac:dyDescent="0.35">
      <c r="A1704" t="s">
        <v>9667</v>
      </c>
      <c r="B1704" t="s">
        <v>82</v>
      </c>
      <c r="C1704" t="s">
        <v>4397</v>
      </c>
      <c r="D1704" t="s">
        <v>91</v>
      </c>
      <c r="E1704" t="s">
        <v>9802</v>
      </c>
      <c r="F1704" t="s">
        <v>9803</v>
      </c>
      <c r="G1704" t="s">
        <v>9672</v>
      </c>
      <c r="H1704" t="s">
        <v>9673</v>
      </c>
      <c r="I1704" t="s">
        <v>9674</v>
      </c>
    </row>
    <row r="1705" spans="1:9" x14ac:dyDescent="0.35">
      <c r="A1705" t="s">
        <v>6252</v>
      </c>
      <c r="B1705" t="s">
        <v>3885</v>
      </c>
      <c r="C1705" t="s">
        <v>9804</v>
      </c>
      <c r="D1705" t="s">
        <v>91</v>
      </c>
      <c r="F1705" t="s">
        <v>9805</v>
      </c>
      <c r="G1705" t="s">
        <v>6256</v>
      </c>
      <c r="H1705" t="s">
        <v>6257</v>
      </c>
      <c r="I1705" t="s">
        <v>6258</v>
      </c>
    </row>
    <row r="1706" spans="1:9" x14ac:dyDescent="0.35">
      <c r="A1706" t="s">
        <v>1472</v>
      </c>
      <c r="B1706" t="s">
        <v>1143</v>
      </c>
      <c r="C1706" t="s">
        <v>9806</v>
      </c>
      <c r="D1706" t="s">
        <v>91</v>
      </c>
      <c r="E1706" t="s">
        <v>9807</v>
      </c>
      <c r="F1706" t="s">
        <v>9808</v>
      </c>
      <c r="G1706" t="s">
        <v>1478</v>
      </c>
      <c r="H1706" t="s">
        <v>1479</v>
      </c>
      <c r="I1706" t="s">
        <v>1480</v>
      </c>
    </row>
    <row r="1707" spans="1:9" x14ac:dyDescent="0.35">
      <c r="A1707" t="s">
        <v>8966</v>
      </c>
      <c r="B1707" t="s">
        <v>5105</v>
      </c>
      <c r="C1707" t="s">
        <v>9809</v>
      </c>
      <c r="D1707" t="s">
        <v>9810</v>
      </c>
      <c r="E1707" t="s">
        <v>9811</v>
      </c>
      <c r="F1707" t="s">
        <v>9812</v>
      </c>
      <c r="G1707" t="s">
        <v>8970</v>
      </c>
      <c r="H1707" t="s">
        <v>8971</v>
      </c>
      <c r="I1707" t="s">
        <v>8972</v>
      </c>
    </row>
    <row r="1708" spans="1:9" x14ac:dyDescent="0.35">
      <c r="A1708" t="s">
        <v>1311</v>
      </c>
      <c r="B1708" t="s">
        <v>705</v>
      </c>
      <c r="C1708" t="s">
        <v>9813</v>
      </c>
      <c r="D1708" t="s">
        <v>4429</v>
      </c>
      <c r="E1708" t="s">
        <v>9814</v>
      </c>
      <c r="F1708" t="s">
        <v>9815</v>
      </c>
      <c r="G1708" t="s">
        <v>1316</v>
      </c>
      <c r="H1708" t="s">
        <v>1317</v>
      </c>
      <c r="I1708" t="s">
        <v>1318</v>
      </c>
    </row>
    <row r="1709" spans="1:9" x14ac:dyDescent="0.35">
      <c r="A1709" t="s">
        <v>1592</v>
      </c>
      <c r="B1709" t="s">
        <v>9816</v>
      </c>
      <c r="C1709" t="s">
        <v>1900</v>
      </c>
      <c r="D1709" t="s">
        <v>56</v>
      </c>
      <c r="E1709" t="s">
        <v>9817</v>
      </c>
      <c r="F1709" t="s">
        <v>9818</v>
      </c>
      <c r="G1709" t="s">
        <v>1597</v>
      </c>
      <c r="H1709" t="s">
        <v>1598</v>
      </c>
      <c r="I1709" t="s">
        <v>1599</v>
      </c>
    </row>
    <row r="1710" spans="1:9" x14ac:dyDescent="0.35">
      <c r="A1710" t="s">
        <v>2544</v>
      </c>
      <c r="B1710" t="s">
        <v>793</v>
      </c>
      <c r="C1710" t="s">
        <v>2546</v>
      </c>
      <c r="D1710" t="s">
        <v>91</v>
      </c>
      <c r="E1710" t="s">
        <v>9819</v>
      </c>
      <c r="F1710" t="s">
        <v>9820</v>
      </c>
      <c r="G1710" t="s">
        <v>2549</v>
      </c>
      <c r="H1710" t="s">
        <v>2550</v>
      </c>
      <c r="I1710" t="s">
        <v>2551</v>
      </c>
    </row>
    <row r="1711" spans="1:9" x14ac:dyDescent="0.35">
      <c r="A1711" t="s">
        <v>784</v>
      </c>
      <c r="B1711" t="s">
        <v>875</v>
      </c>
      <c r="C1711" t="s">
        <v>786</v>
      </c>
      <c r="D1711" t="s">
        <v>56</v>
      </c>
      <c r="E1711" t="s">
        <v>9821</v>
      </c>
      <c r="F1711" t="s">
        <v>9822</v>
      </c>
      <c r="G1711" t="s">
        <v>789</v>
      </c>
      <c r="H1711" t="s">
        <v>790</v>
      </c>
      <c r="I1711" t="s">
        <v>791</v>
      </c>
    </row>
    <row r="1712" spans="1:9" x14ac:dyDescent="0.35">
      <c r="A1712" t="s">
        <v>8459</v>
      </c>
      <c r="B1712" t="s">
        <v>9823</v>
      </c>
      <c r="C1712" t="s">
        <v>9824</v>
      </c>
      <c r="D1712" t="s">
        <v>294</v>
      </c>
      <c r="F1712" t="s">
        <v>9825</v>
      </c>
      <c r="G1712" t="s">
        <v>8464</v>
      </c>
      <c r="H1712" t="s">
        <v>8465</v>
      </c>
      <c r="I1712" t="s">
        <v>8466</v>
      </c>
    </row>
    <row r="1713" spans="1:9" x14ac:dyDescent="0.35">
      <c r="A1713" t="s">
        <v>9826</v>
      </c>
      <c r="B1713" t="s">
        <v>2453</v>
      </c>
      <c r="C1713" t="s">
        <v>134</v>
      </c>
      <c r="D1713" t="s">
        <v>91</v>
      </c>
      <c r="E1713" t="s">
        <v>9827</v>
      </c>
      <c r="F1713" t="s">
        <v>9828</v>
      </c>
      <c r="G1713" t="s">
        <v>9829</v>
      </c>
      <c r="H1713" t="s">
        <v>9830</v>
      </c>
      <c r="I1713" t="s">
        <v>9831</v>
      </c>
    </row>
    <row r="1714" spans="1:9" x14ac:dyDescent="0.35">
      <c r="A1714" t="s">
        <v>5840</v>
      </c>
      <c r="B1714" t="s">
        <v>731</v>
      </c>
      <c r="C1714" t="s">
        <v>208</v>
      </c>
      <c r="D1714" t="s">
        <v>9832</v>
      </c>
      <c r="E1714" t="s">
        <v>9833</v>
      </c>
      <c r="F1714" t="s">
        <v>9834</v>
      </c>
      <c r="G1714" t="s">
        <v>5844</v>
      </c>
      <c r="H1714" t="s">
        <v>5845</v>
      </c>
      <c r="I1714" t="s">
        <v>5846</v>
      </c>
    </row>
    <row r="1715" spans="1:9" x14ac:dyDescent="0.35">
      <c r="A1715" t="s">
        <v>9835</v>
      </c>
      <c r="B1715" t="s">
        <v>9836</v>
      </c>
      <c r="C1715" t="s">
        <v>5867</v>
      </c>
      <c r="D1715" t="s">
        <v>91</v>
      </c>
      <c r="E1715" t="s">
        <v>9837</v>
      </c>
      <c r="F1715" t="s">
        <v>9838</v>
      </c>
      <c r="G1715" t="s">
        <v>9839</v>
      </c>
      <c r="H1715" t="s">
        <v>9840</v>
      </c>
      <c r="I1715" t="s">
        <v>9841</v>
      </c>
    </row>
    <row r="1716" spans="1:9" x14ac:dyDescent="0.35">
      <c r="A1716" t="s">
        <v>2662</v>
      </c>
      <c r="B1716" t="s">
        <v>234</v>
      </c>
      <c r="C1716" t="s">
        <v>9842</v>
      </c>
      <c r="D1716" t="s">
        <v>9843</v>
      </c>
      <c r="E1716" t="s">
        <v>9844</v>
      </c>
      <c r="F1716" t="s">
        <v>9845</v>
      </c>
      <c r="G1716" t="s">
        <v>2666</v>
      </c>
      <c r="H1716" t="s">
        <v>2667</v>
      </c>
      <c r="I1716" t="s">
        <v>2668</v>
      </c>
    </row>
    <row r="1717" spans="1:9" x14ac:dyDescent="0.35">
      <c r="A1717" t="s">
        <v>1607</v>
      </c>
      <c r="B1717" t="s">
        <v>1259</v>
      </c>
      <c r="C1717" t="s">
        <v>9846</v>
      </c>
      <c r="D1717" t="s">
        <v>294</v>
      </c>
      <c r="F1717" t="s">
        <v>9847</v>
      </c>
      <c r="G1717" t="s">
        <v>1613</v>
      </c>
      <c r="H1717" t="s">
        <v>1614</v>
      </c>
      <c r="I1717" t="s">
        <v>1615</v>
      </c>
    </row>
    <row r="1718" spans="1:9" x14ac:dyDescent="0.35">
      <c r="A1718" t="s">
        <v>9848</v>
      </c>
      <c r="B1718" t="s">
        <v>329</v>
      </c>
      <c r="C1718" t="s">
        <v>9849</v>
      </c>
      <c r="D1718" t="s">
        <v>344</v>
      </c>
      <c r="E1718" t="s">
        <v>9850</v>
      </c>
      <c r="F1718" t="s">
        <v>9851</v>
      </c>
      <c r="G1718" t="s">
        <v>9852</v>
      </c>
      <c r="H1718" t="s">
        <v>9853</v>
      </c>
      <c r="I1718" t="s">
        <v>9854</v>
      </c>
    </row>
    <row r="1719" spans="1:9" x14ac:dyDescent="0.35">
      <c r="A1719" t="s">
        <v>9855</v>
      </c>
      <c r="B1719" t="s">
        <v>311</v>
      </c>
      <c r="C1719" t="s">
        <v>9856</v>
      </c>
      <c r="D1719" t="s">
        <v>1033</v>
      </c>
      <c r="E1719" t="s">
        <v>9857</v>
      </c>
      <c r="F1719" t="s">
        <v>9858</v>
      </c>
      <c r="G1719" t="s">
        <v>9859</v>
      </c>
      <c r="H1719" t="s">
        <v>9860</v>
      </c>
      <c r="I1719" t="s">
        <v>9861</v>
      </c>
    </row>
    <row r="1720" spans="1:9" x14ac:dyDescent="0.35">
      <c r="A1720" t="s">
        <v>9862</v>
      </c>
      <c r="B1720" t="s">
        <v>2111</v>
      </c>
      <c r="C1720" t="s">
        <v>9863</v>
      </c>
      <c r="D1720" t="s">
        <v>344</v>
      </c>
      <c r="E1720" t="s">
        <v>9864</v>
      </c>
      <c r="F1720" t="s">
        <v>9865</v>
      </c>
      <c r="G1720" t="s">
        <v>9866</v>
      </c>
      <c r="H1720" t="s">
        <v>9867</v>
      </c>
      <c r="I1720" t="s">
        <v>9868</v>
      </c>
    </row>
    <row r="1721" spans="1:9" x14ac:dyDescent="0.35">
      <c r="A1721" t="s">
        <v>4720</v>
      </c>
      <c r="B1721" t="s">
        <v>257</v>
      </c>
      <c r="C1721" t="s">
        <v>1143</v>
      </c>
      <c r="D1721" t="s">
        <v>2554</v>
      </c>
      <c r="E1721" t="s">
        <v>9869</v>
      </c>
      <c r="F1721" t="s">
        <v>9870</v>
      </c>
      <c r="G1721" t="s">
        <v>4725</v>
      </c>
      <c r="H1721" t="s">
        <v>4726</v>
      </c>
      <c r="I1721" t="s">
        <v>4727</v>
      </c>
    </row>
    <row r="1722" spans="1:9" x14ac:dyDescent="0.35">
      <c r="A1722" t="s">
        <v>4073</v>
      </c>
      <c r="B1722" t="s">
        <v>1669</v>
      </c>
      <c r="C1722" t="s">
        <v>6686</v>
      </c>
      <c r="D1722" t="s">
        <v>9871</v>
      </c>
      <c r="E1722" t="s">
        <v>9872</v>
      </c>
      <c r="F1722" t="s">
        <v>9873</v>
      </c>
      <c r="G1722" t="s">
        <v>4076</v>
      </c>
      <c r="H1722" t="s">
        <v>4077</v>
      </c>
      <c r="I1722" t="s">
        <v>4078</v>
      </c>
    </row>
    <row r="1723" spans="1:9" x14ac:dyDescent="0.35">
      <c r="A1723" t="s">
        <v>13</v>
      </c>
      <c r="B1723" t="s">
        <v>705</v>
      </c>
      <c r="C1723" t="s">
        <v>9874</v>
      </c>
      <c r="D1723" t="s">
        <v>70</v>
      </c>
      <c r="E1723" t="s">
        <v>9875</v>
      </c>
      <c r="F1723" t="s">
        <v>9876</v>
      </c>
      <c r="G1723" t="s">
        <v>8704</v>
      </c>
      <c r="H1723" t="s">
        <v>8705</v>
      </c>
      <c r="I1723" t="s">
        <v>8706</v>
      </c>
    </row>
    <row r="1724" spans="1:9" x14ac:dyDescent="0.35">
      <c r="A1724" t="s">
        <v>9877</v>
      </c>
      <c r="B1724" t="s">
        <v>9878</v>
      </c>
      <c r="C1724" t="s">
        <v>9879</v>
      </c>
      <c r="D1724" t="s">
        <v>9880</v>
      </c>
      <c r="E1724" t="s">
        <v>9881</v>
      </c>
      <c r="F1724" t="s">
        <v>9882</v>
      </c>
      <c r="G1724" t="s">
        <v>9883</v>
      </c>
      <c r="H1724" t="s">
        <v>9884</v>
      </c>
      <c r="I1724" t="s">
        <v>9885</v>
      </c>
    </row>
    <row r="1725" spans="1:9" x14ac:dyDescent="0.35">
      <c r="A1725" t="s">
        <v>3926</v>
      </c>
      <c r="B1725" t="s">
        <v>698</v>
      </c>
      <c r="C1725" t="s">
        <v>6926</v>
      </c>
      <c r="D1725" t="s">
        <v>9886</v>
      </c>
      <c r="E1725" t="s">
        <v>9887</v>
      </c>
      <c r="F1725" t="s">
        <v>9888</v>
      </c>
      <c r="G1725" t="s">
        <v>3930</v>
      </c>
      <c r="H1725" t="s">
        <v>3931</v>
      </c>
      <c r="I1725" t="s">
        <v>3932</v>
      </c>
    </row>
    <row r="1726" spans="1:9" x14ac:dyDescent="0.35">
      <c r="A1726" t="s">
        <v>3193</v>
      </c>
      <c r="B1726" t="s">
        <v>109</v>
      </c>
      <c r="C1726" t="s">
        <v>62</v>
      </c>
      <c r="D1726" t="s">
        <v>56</v>
      </c>
      <c r="F1726" t="s">
        <v>9889</v>
      </c>
      <c r="G1726" t="s">
        <v>3196</v>
      </c>
      <c r="H1726" t="s">
        <v>3197</v>
      </c>
      <c r="I1726" t="s">
        <v>3198</v>
      </c>
    </row>
    <row r="1727" spans="1:9" x14ac:dyDescent="0.35">
      <c r="A1727" t="s">
        <v>9890</v>
      </c>
      <c r="B1727" t="s">
        <v>1259</v>
      </c>
      <c r="C1727" t="s">
        <v>9891</v>
      </c>
      <c r="D1727" t="s">
        <v>3741</v>
      </c>
      <c r="F1727" t="s">
        <v>9892</v>
      </c>
      <c r="G1727" t="s">
        <v>9893</v>
      </c>
      <c r="H1727" t="s">
        <v>9894</v>
      </c>
      <c r="I1727" t="s">
        <v>9895</v>
      </c>
    </row>
    <row r="1728" spans="1:9" x14ac:dyDescent="0.35">
      <c r="A1728" t="s">
        <v>9896</v>
      </c>
      <c r="B1728" t="s">
        <v>1675</v>
      </c>
      <c r="C1728" t="s">
        <v>9897</v>
      </c>
      <c r="D1728" t="s">
        <v>56</v>
      </c>
      <c r="E1728" t="s">
        <v>9898</v>
      </c>
      <c r="F1728" t="s">
        <v>9899</v>
      </c>
      <c r="G1728" t="s">
        <v>9900</v>
      </c>
      <c r="H1728" t="s">
        <v>9901</v>
      </c>
      <c r="I1728" t="s">
        <v>8304</v>
      </c>
    </row>
    <row r="1729" spans="1:9" x14ac:dyDescent="0.35">
      <c r="A1729" t="s">
        <v>6087</v>
      </c>
      <c r="B1729" t="s">
        <v>4943</v>
      </c>
      <c r="C1729" t="s">
        <v>9902</v>
      </c>
      <c r="D1729" t="s">
        <v>9903</v>
      </c>
      <c r="E1729" t="s">
        <v>9904</v>
      </c>
      <c r="F1729" t="s">
        <v>9905</v>
      </c>
      <c r="G1729" t="s">
        <v>6092</v>
      </c>
      <c r="H1729" t="s">
        <v>6093</v>
      </c>
      <c r="I1729" t="s">
        <v>6094</v>
      </c>
    </row>
    <row r="1730" spans="1:9" x14ac:dyDescent="0.35">
      <c r="A1730" t="s">
        <v>721</v>
      </c>
      <c r="B1730" t="s">
        <v>9906</v>
      </c>
      <c r="C1730" t="s">
        <v>6120</v>
      </c>
      <c r="D1730" t="s">
        <v>9907</v>
      </c>
      <c r="E1730" t="s">
        <v>9908</v>
      </c>
      <c r="F1730" t="s">
        <v>9909</v>
      </c>
      <c r="G1730" t="s">
        <v>727</v>
      </c>
      <c r="H1730" t="s">
        <v>728</v>
      </c>
      <c r="I1730" t="s">
        <v>729</v>
      </c>
    </row>
    <row r="1731" spans="1:9" x14ac:dyDescent="0.35">
      <c r="A1731" t="s">
        <v>9910</v>
      </c>
      <c r="B1731" t="s">
        <v>165</v>
      </c>
      <c r="C1731" t="s">
        <v>9824</v>
      </c>
      <c r="D1731" t="s">
        <v>91</v>
      </c>
      <c r="F1731" t="s">
        <v>9911</v>
      </c>
      <c r="G1731" t="s">
        <v>9912</v>
      </c>
      <c r="H1731" t="s">
        <v>9913</v>
      </c>
      <c r="I1731" t="s">
        <v>9914</v>
      </c>
    </row>
    <row r="1732" spans="1:9" x14ac:dyDescent="0.35">
      <c r="A1732" t="s">
        <v>3577</v>
      </c>
      <c r="B1732" t="s">
        <v>1381</v>
      </c>
      <c r="C1732" t="s">
        <v>134</v>
      </c>
      <c r="D1732" t="s">
        <v>91</v>
      </c>
      <c r="E1732" t="s">
        <v>9915</v>
      </c>
      <c r="F1732" t="s">
        <v>9916</v>
      </c>
      <c r="G1732" t="s">
        <v>3580</v>
      </c>
      <c r="H1732" t="s">
        <v>3581</v>
      </c>
      <c r="I1732" t="s">
        <v>3582</v>
      </c>
    </row>
    <row r="1733" spans="1:9" x14ac:dyDescent="0.35">
      <c r="A1733" t="s">
        <v>6728</v>
      </c>
      <c r="B1733" t="s">
        <v>9917</v>
      </c>
      <c r="C1733" t="s">
        <v>257</v>
      </c>
      <c r="D1733" t="s">
        <v>294</v>
      </c>
      <c r="E1733" t="s">
        <v>9918</v>
      </c>
      <c r="F1733" t="s">
        <v>9919</v>
      </c>
      <c r="G1733" t="s">
        <v>6733</v>
      </c>
      <c r="H1733" t="s">
        <v>6734</v>
      </c>
      <c r="I1733" t="s">
        <v>6735</v>
      </c>
    </row>
    <row r="1734" spans="1:9" x14ac:dyDescent="0.35">
      <c r="A1734" t="s">
        <v>9084</v>
      </c>
      <c r="B1734" t="s">
        <v>2233</v>
      </c>
      <c r="C1734" t="s">
        <v>9085</v>
      </c>
      <c r="D1734" t="s">
        <v>91</v>
      </c>
      <c r="E1734" t="s">
        <v>9920</v>
      </c>
      <c r="F1734" t="s">
        <v>9921</v>
      </c>
      <c r="G1734" t="s">
        <v>9088</v>
      </c>
      <c r="H1734" t="s">
        <v>9089</v>
      </c>
      <c r="I1734" t="s">
        <v>9090</v>
      </c>
    </row>
    <row r="1735" spans="1:9" x14ac:dyDescent="0.35">
      <c r="A1735" t="s">
        <v>4323</v>
      </c>
      <c r="B1735" t="s">
        <v>9922</v>
      </c>
      <c r="C1735" t="s">
        <v>229</v>
      </c>
      <c r="D1735" t="s">
        <v>1677</v>
      </c>
      <c r="E1735" t="s">
        <v>9923</v>
      </c>
      <c r="F1735" t="s">
        <v>9924</v>
      </c>
      <c r="G1735" t="s">
        <v>4327</v>
      </c>
      <c r="H1735" t="s">
        <v>4328</v>
      </c>
      <c r="I1735" t="s">
        <v>418</v>
      </c>
    </row>
    <row r="1736" spans="1:9" x14ac:dyDescent="0.35">
      <c r="A1736" t="s">
        <v>9925</v>
      </c>
      <c r="B1736" t="s">
        <v>9926</v>
      </c>
      <c r="C1736" t="s">
        <v>9927</v>
      </c>
      <c r="D1736" t="s">
        <v>91</v>
      </c>
      <c r="E1736" t="s">
        <v>9928</v>
      </c>
      <c r="F1736" t="s">
        <v>9929</v>
      </c>
      <c r="G1736" t="s">
        <v>9930</v>
      </c>
      <c r="H1736" t="s">
        <v>9931</v>
      </c>
      <c r="I1736" t="s">
        <v>1183</v>
      </c>
    </row>
    <row r="1737" spans="1:9" x14ac:dyDescent="0.35">
      <c r="A1737" t="s">
        <v>3280</v>
      </c>
      <c r="B1737" t="s">
        <v>9932</v>
      </c>
      <c r="C1737" t="s">
        <v>3282</v>
      </c>
      <c r="D1737" t="s">
        <v>3283</v>
      </c>
      <c r="E1737" t="s">
        <v>9933</v>
      </c>
      <c r="F1737" t="s">
        <v>9934</v>
      </c>
      <c r="G1737" t="s">
        <v>3286</v>
      </c>
      <c r="H1737" t="s">
        <v>3287</v>
      </c>
      <c r="I1737" t="s">
        <v>398</v>
      </c>
    </row>
    <row r="1738" spans="1:9" x14ac:dyDescent="0.35">
      <c r="A1738" t="s">
        <v>2206</v>
      </c>
      <c r="B1738" t="s">
        <v>9935</v>
      </c>
      <c r="C1738" t="s">
        <v>2208</v>
      </c>
      <c r="D1738" t="s">
        <v>9936</v>
      </c>
      <c r="E1738" t="s">
        <v>9937</v>
      </c>
      <c r="F1738" t="s">
        <v>9938</v>
      </c>
      <c r="G1738" t="s">
        <v>2210</v>
      </c>
      <c r="H1738" t="s">
        <v>2211</v>
      </c>
      <c r="I1738" t="s">
        <v>2212</v>
      </c>
    </row>
    <row r="1739" spans="1:9" x14ac:dyDescent="0.35">
      <c r="A1739" t="s">
        <v>1834</v>
      </c>
      <c r="B1739" t="s">
        <v>9939</v>
      </c>
      <c r="C1739" t="s">
        <v>9940</v>
      </c>
      <c r="D1739" t="s">
        <v>3730</v>
      </c>
      <c r="F1739" t="s">
        <v>9941</v>
      </c>
      <c r="G1739" t="s">
        <v>1839</v>
      </c>
      <c r="H1739" t="s">
        <v>1840</v>
      </c>
      <c r="I1739" t="s">
        <v>1841</v>
      </c>
    </row>
    <row r="1740" spans="1:9" x14ac:dyDescent="0.35">
      <c r="A1740" t="s">
        <v>2110</v>
      </c>
      <c r="B1740" t="s">
        <v>1446</v>
      </c>
      <c r="C1740" t="s">
        <v>2112</v>
      </c>
      <c r="D1740" t="s">
        <v>56</v>
      </c>
      <c r="E1740" t="s">
        <v>9942</v>
      </c>
      <c r="F1740" t="s">
        <v>9943</v>
      </c>
      <c r="G1740" t="s">
        <v>2115</v>
      </c>
      <c r="H1740" t="s">
        <v>2116</v>
      </c>
      <c r="I1740" t="s">
        <v>2117</v>
      </c>
    </row>
    <row r="1741" spans="1:9" x14ac:dyDescent="0.35">
      <c r="A1741" t="s">
        <v>3273</v>
      </c>
      <c r="B1741" t="s">
        <v>1213</v>
      </c>
      <c r="C1741" t="s">
        <v>9944</v>
      </c>
      <c r="D1741" t="s">
        <v>9945</v>
      </c>
      <c r="E1741" t="s">
        <v>9946</v>
      </c>
      <c r="F1741" t="s">
        <v>9947</v>
      </c>
      <c r="G1741" t="s">
        <v>3277</v>
      </c>
      <c r="H1741" t="s">
        <v>3278</v>
      </c>
      <c r="I1741" t="s">
        <v>3279</v>
      </c>
    </row>
    <row r="1742" spans="1:9" x14ac:dyDescent="0.35">
      <c r="A1742" t="s">
        <v>9948</v>
      </c>
      <c r="B1742" t="s">
        <v>2221</v>
      </c>
      <c r="C1742" t="s">
        <v>9949</v>
      </c>
      <c r="D1742" t="s">
        <v>3309</v>
      </c>
      <c r="F1742" t="s">
        <v>9950</v>
      </c>
      <c r="G1742" t="s">
        <v>9951</v>
      </c>
      <c r="H1742" t="s">
        <v>9952</v>
      </c>
      <c r="I1742" t="s">
        <v>9953</v>
      </c>
    </row>
    <row r="1743" spans="1:9" x14ac:dyDescent="0.35">
      <c r="A1743" t="s">
        <v>9954</v>
      </c>
      <c r="B1743" t="s">
        <v>9364</v>
      </c>
      <c r="C1743" t="s">
        <v>5842</v>
      </c>
      <c r="D1743" t="s">
        <v>91</v>
      </c>
      <c r="E1743" t="s">
        <v>9955</v>
      </c>
      <c r="F1743" t="s">
        <v>9956</v>
      </c>
      <c r="G1743" t="s">
        <v>9957</v>
      </c>
      <c r="H1743" t="s">
        <v>9958</v>
      </c>
      <c r="I1743" t="s">
        <v>9959</v>
      </c>
    </row>
    <row r="1744" spans="1:9" x14ac:dyDescent="0.35">
      <c r="A1744" t="s">
        <v>2225</v>
      </c>
      <c r="B1744" t="s">
        <v>188</v>
      </c>
      <c r="C1744" t="s">
        <v>9960</v>
      </c>
      <c r="D1744" t="s">
        <v>1513</v>
      </c>
      <c r="E1744" t="s">
        <v>9961</v>
      </c>
      <c r="F1744" t="s">
        <v>9962</v>
      </c>
      <c r="G1744" t="s">
        <v>2230</v>
      </c>
      <c r="H1744" t="s">
        <v>2231</v>
      </c>
      <c r="I1744" t="s">
        <v>444</v>
      </c>
    </row>
    <row r="1745" spans="1:9" x14ac:dyDescent="0.35">
      <c r="A1745" t="s">
        <v>4656</v>
      </c>
      <c r="B1745" t="s">
        <v>317</v>
      </c>
      <c r="C1745" t="s">
        <v>9963</v>
      </c>
      <c r="D1745" t="s">
        <v>56</v>
      </c>
      <c r="E1745" t="s">
        <v>9964</v>
      </c>
      <c r="F1745" t="s">
        <v>9965</v>
      </c>
      <c r="G1745" t="s">
        <v>4660</v>
      </c>
      <c r="H1745" t="s">
        <v>4661</v>
      </c>
      <c r="I1745" t="s">
        <v>4662</v>
      </c>
    </row>
    <row r="1746" spans="1:9" x14ac:dyDescent="0.35">
      <c r="A1746" t="s">
        <v>9966</v>
      </c>
      <c r="B1746" t="s">
        <v>1097</v>
      </c>
      <c r="C1746" t="s">
        <v>3365</v>
      </c>
      <c r="D1746" t="s">
        <v>91</v>
      </c>
      <c r="E1746" t="s">
        <v>9967</v>
      </c>
      <c r="F1746" t="s">
        <v>9968</v>
      </c>
      <c r="G1746" t="s">
        <v>9969</v>
      </c>
      <c r="H1746" t="s">
        <v>9970</v>
      </c>
      <c r="I1746" t="s">
        <v>9971</v>
      </c>
    </row>
    <row r="1747" spans="1:9" x14ac:dyDescent="0.35">
      <c r="A1747" t="s">
        <v>5520</v>
      </c>
      <c r="B1747" t="s">
        <v>2051</v>
      </c>
      <c r="C1747" t="s">
        <v>9972</v>
      </c>
      <c r="D1747" t="s">
        <v>795</v>
      </c>
      <c r="E1747" t="s">
        <v>9973</v>
      </c>
      <c r="F1747" t="s">
        <v>9974</v>
      </c>
      <c r="G1747" t="s">
        <v>5526</v>
      </c>
      <c r="H1747" t="s">
        <v>5527</v>
      </c>
      <c r="I1747" t="s">
        <v>418</v>
      </c>
    </row>
    <row r="1748" spans="1:9" x14ac:dyDescent="0.35">
      <c r="A1748" t="s">
        <v>5983</v>
      </c>
      <c r="B1748" t="s">
        <v>875</v>
      </c>
      <c r="C1748" t="s">
        <v>9975</v>
      </c>
      <c r="D1748" t="s">
        <v>91</v>
      </c>
      <c r="E1748" t="s">
        <v>9976</v>
      </c>
      <c r="F1748" t="s">
        <v>9977</v>
      </c>
      <c r="G1748" t="s">
        <v>5987</v>
      </c>
      <c r="H1748" t="s">
        <v>5988</v>
      </c>
      <c r="I1748" t="s">
        <v>5989</v>
      </c>
    </row>
    <row r="1749" spans="1:9" x14ac:dyDescent="0.35">
      <c r="A1749" t="s">
        <v>9038</v>
      </c>
      <c r="B1749" t="s">
        <v>127</v>
      </c>
      <c r="C1749" t="s">
        <v>890</v>
      </c>
      <c r="D1749" t="s">
        <v>91</v>
      </c>
      <c r="E1749" t="s">
        <v>9978</v>
      </c>
      <c r="F1749" t="s">
        <v>9979</v>
      </c>
      <c r="G1749" t="s">
        <v>9041</v>
      </c>
      <c r="H1749" t="s">
        <v>9042</v>
      </c>
      <c r="I1749" t="s">
        <v>9043</v>
      </c>
    </row>
    <row r="1750" spans="1:9" x14ac:dyDescent="0.35">
      <c r="A1750" t="s">
        <v>5040</v>
      </c>
      <c r="B1750" t="s">
        <v>6102</v>
      </c>
      <c r="C1750" t="s">
        <v>699</v>
      </c>
      <c r="D1750" t="s">
        <v>344</v>
      </c>
      <c r="F1750" t="s">
        <v>9980</v>
      </c>
      <c r="G1750" t="s">
        <v>5043</v>
      </c>
      <c r="H1750" t="s">
        <v>5044</v>
      </c>
      <c r="I1750" t="s">
        <v>5045</v>
      </c>
    </row>
    <row r="1751" spans="1:9" x14ac:dyDescent="0.35">
      <c r="A1751" t="s">
        <v>9981</v>
      </c>
      <c r="B1751" t="s">
        <v>5724</v>
      </c>
      <c r="C1751" t="s">
        <v>208</v>
      </c>
      <c r="D1751" t="s">
        <v>2337</v>
      </c>
      <c r="E1751" t="s">
        <v>9982</v>
      </c>
      <c r="F1751" t="s">
        <v>9983</v>
      </c>
      <c r="G1751" t="s">
        <v>9984</v>
      </c>
      <c r="H1751" t="s">
        <v>9985</v>
      </c>
      <c r="I1751" t="s">
        <v>9986</v>
      </c>
    </row>
    <row r="1752" spans="1:9" x14ac:dyDescent="0.35">
      <c r="A1752" t="s">
        <v>9987</v>
      </c>
      <c r="B1752" t="s">
        <v>9988</v>
      </c>
      <c r="C1752" t="s">
        <v>770</v>
      </c>
      <c r="D1752" t="s">
        <v>91</v>
      </c>
      <c r="F1752" t="s">
        <v>9989</v>
      </c>
      <c r="G1752" t="s">
        <v>9990</v>
      </c>
      <c r="H1752" t="s">
        <v>9991</v>
      </c>
      <c r="I1752" t="s">
        <v>9992</v>
      </c>
    </row>
    <row r="1753" spans="1:9" x14ac:dyDescent="0.35">
      <c r="A1753" t="s">
        <v>5098</v>
      </c>
      <c r="B1753" t="s">
        <v>3274</v>
      </c>
      <c r="C1753" t="s">
        <v>9993</v>
      </c>
      <c r="D1753" t="s">
        <v>91</v>
      </c>
      <c r="E1753" t="s">
        <v>9994</v>
      </c>
      <c r="F1753" t="s">
        <v>9995</v>
      </c>
      <c r="G1753" t="s">
        <v>5102</v>
      </c>
      <c r="H1753" t="s">
        <v>5103</v>
      </c>
      <c r="I1753" t="s">
        <v>5104</v>
      </c>
    </row>
    <row r="1754" spans="1:9" x14ac:dyDescent="0.35">
      <c r="A1754" t="s">
        <v>9996</v>
      </c>
      <c r="B1754" t="s">
        <v>257</v>
      </c>
      <c r="C1754" t="s">
        <v>9997</v>
      </c>
      <c r="D1754" t="s">
        <v>91</v>
      </c>
      <c r="E1754" t="s">
        <v>9998</v>
      </c>
      <c r="F1754" t="s">
        <v>9999</v>
      </c>
      <c r="G1754" t="s">
        <v>10000</v>
      </c>
      <c r="H1754" t="s">
        <v>10001</v>
      </c>
      <c r="I1754" t="s">
        <v>10002</v>
      </c>
    </row>
    <row r="1755" spans="1:9" x14ac:dyDescent="0.35">
      <c r="A1755" t="s">
        <v>6634</v>
      </c>
      <c r="B1755" t="s">
        <v>2076</v>
      </c>
      <c r="C1755" t="s">
        <v>1861</v>
      </c>
      <c r="D1755" t="s">
        <v>1105</v>
      </c>
      <c r="E1755" t="s">
        <v>10003</v>
      </c>
      <c r="F1755" t="s">
        <v>10004</v>
      </c>
      <c r="G1755" t="s">
        <v>6637</v>
      </c>
      <c r="H1755" t="s">
        <v>6638</v>
      </c>
      <c r="I1755" t="s">
        <v>6639</v>
      </c>
    </row>
    <row r="1756" spans="1:9" x14ac:dyDescent="0.35">
      <c r="A1756" t="s">
        <v>5622</v>
      </c>
      <c r="B1756" t="s">
        <v>10005</v>
      </c>
      <c r="C1756" t="s">
        <v>10006</v>
      </c>
      <c r="D1756" t="s">
        <v>70</v>
      </c>
      <c r="F1756" t="s">
        <v>10007</v>
      </c>
      <c r="G1756" t="s">
        <v>5625</v>
      </c>
      <c r="H1756" t="s">
        <v>5626</v>
      </c>
      <c r="I1756" t="s">
        <v>5627</v>
      </c>
    </row>
    <row r="1757" spans="1:9" x14ac:dyDescent="0.35">
      <c r="A1757" t="s">
        <v>10008</v>
      </c>
      <c r="B1757" t="s">
        <v>1760</v>
      </c>
      <c r="C1757" t="s">
        <v>10009</v>
      </c>
      <c r="D1757" t="s">
        <v>838</v>
      </c>
      <c r="E1757" t="s">
        <v>10010</v>
      </c>
      <c r="F1757" t="s">
        <v>10011</v>
      </c>
      <c r="G1757" t="s">
        <v>10012</v>
      </c>
      <c r="H1757" t="s">
        <v>10013</v>
      </c>
      <c r="I1757" t="s">
        <v>10014</v>
      </c>
    </row>
    <row r="1758" spans="1:9" x14ac:dyDescent="0.35">
      <c r="A1758" t="s">
        <v>10015</v>
      </c>
      <c r="B1758" t="s">
        <v>10016</v>
      </c>
      <c r="C1758" t="s">
        <v>10017</v>
      </c>
      <c r="D1758" t="s">
        <v>1105</v>
      </c>
      <c r="F1758" t="s">
        <v>10018</v>
      </c>
      <c r="G1758" t="s">
        <v>10019</v>
      </c>
      <c r="H1758" t="s">
        <v>10020</v>
      </c>
      <c r="I1758" t="s">
        <v>10021</v>
      </c>
    </row>
    <row r="1759" spans="1:9" x14ac:dyDescent="0.35">
      <c r="A1759" t="s">
        <v>10015</v>
      </c>
      <c r="B1759" t="s">
        <v>1388</v>
      </c>
      <c r="C1759" t="s">
        <v>10022</v>
      </c>
      <c r="D1759" t="s">
        <v>816</v>
      </c>
      <c r="E1759" t="s">
        <v>10023</v>
      </c>
      <c r="F1759" t="s">
        <v>10024</v>
      </c>
      <c r="G1759" t="s">
        <v>10019</v>
      </c>
      <c r="H1759" t="s">
        <v>10020</v>
      </c>
      <c r="I1759" t="s">
        <v>10021</v>
      </c>
    </row>
    <row r="1760" spans="1:9" x14ac:dyDescent="0.35">
      <c r="A1760" t="s">
        <v>10025</v>
      </c>
      <c r="B1760" t="s">
        <v>10026</v>
      </c>
      <c r="C1760" t="s">
        <v>10027</v>
      </c>
      <c r="D1760" t="s">
        <v>70</v>
      </c>
      <c r="E1760" t="s">
        <v>10028</v>
      </c>
      <c r="F1760" t="s">
        <v>10029</v>
      </c>
      <c r="G1760" t="s">
        <v>10030</v>
      </c>
      <c r="H1760" t="s">
        <v>10031</v>
      </c>
      <c r="I1760" t="s">
        <v>10032</v>
      </c>
    </row>
    <row r="1761" spans="1:9" x14ac:dyDescent="0.35">
      <c r="A1761" t="s">
        <v>768</v>
      </c>
      <c r="B1761" t="s">
        <v>10033</v>
      </c>
      <c r="C1761" t="s">
        <v>3396</v>
      </c>
      <c r="D1761" t="s">
        <v>91</v>
      </c>
      <c r="E1761" t="s">
        <v>10034</v>
      </c>
      <c r="F1761" t="s">
        <v>10035</v>
      </c>
      <c r="G1761" t="s">
        <v>773</v>
      </c>
      <c r="H1761" t="s">
        <v>774</v>
      </c>
      <c r="I1761" t="s">
        <v>775</v>
      </c>
    </row>
    <row r="1762" spans="1:9" x14ac:dyDescent="0.35">
      <c r="A1762" t="s">
        <v>7998</v>
      </c>
      <c r="B1762" t="s">
        <v>731</v>
      </c>
      <c r="C1762" t="s">
        <v>10036</v>
      </c>
      <c r="D1762" t="s">
        <v>91</v>
      </c>
      <c r="E1762" t="s">
        <v>10037</v>
      </c>
      <c r="F1762" t="s">
        <v>10038</v>
      </c>
      <c r="G1762" t="s">
        <v>8002</v>
      </c>
      <c r="H1762" t="s">
        <v>8003</v>
      </c>
      <c r="I1762" t="s">
        <v>8004</v>
      </c>
    </row>
    <row r="1763" spans="1:9" x14ac:dyDescent="0.35">
      <c r="A1763" t="s">
        <v>10039</v>
      </c>
      <c r="B1763" t="s">
        <v>10040</v>
      </c>
      <c r="C1763" t="s">
        <v>4336</v>
      </c>
      <c r="D1763" t="s">
        <v>10041</v>
      </c>
      <c r="E1763" t="s">
        <v>10042</v>
      </c>
      <c r="F1763" t="s">
        <v>10043</v>
      </c>
      <c r="G1763" t="s">
        <v>10044</v>
      </c>
      <c r="H1763" t="s">
        <v>10045</v>
      </c>
      <c r="I1763" t="s">
        <v>10046</v>
      </c>
    </row>
    <row r="1764" spans="1:9" x14ac:dyDescent="0.35">
      <c r="A1764" t="s">
        <v>3621</v>
      </c>
      <c r="B1764" t="s">
        <v>5449</v>
      </c>
      <c r="C1764" t="s">
        <v>335</v>
      </c>
      <c r="D1764" t="s">
        <v>63</v>
      </c>
      <c r="F1764" t="s">
        <v>10047</v>
      </c>
      <c r="G1764" t="s">
        <v>3625</v>
      </c>
      <c r="H1764" t="s">
        <v>3626</v>
      </c>
      <c r="I1764" t="s">
        <v>3627</v>
      </c>
    </row>
    <row r="1765" spans="1:9" x14ac:dyDescent="0.35">
      <c r="A1765" t="s">
        <v>1653</v>
      </c>
      <c r="B1765" t="s">
        <v>955</v>
      </c>
      <c r="C1765" t="s">
        <v>8103</v>
      </c>
      <c r="D1765" t="s">
        <v>77</v>
      </c>
      <c r="E1765" t="s">
        <v>10048</v>
      </c>
      <c r="F1765" t="s">
        <v>10049</v>
      </c>
      <c r="G1765" t="s">
        <v>1658</v>
      </c>
      <c r="H1765" t="s">
        <v>1659</v>
      </c>
      <c r="I1765" t="s">
        <v>1660</v>
      </c>
    </row>
    <row r="1766" spans="1:9" x14ac:dyDescent="0.35">
      <c r="A1766" t="s">
        <v>2256</v>
      </c>
      <c r="B1766" t="s">
        <v>298</v>
      </c>
      <c r="C1766" t="s">
        <v>4923</v>
      </c>
      <c r="D1766" t="s">
        <v>10050</v>
      </c>
      <c r="E1766" t="s">
        <v>10051</v>
      </c>
      <c r="F1766" t="s">
        <v>10052</v>
      </c>
      <c r="G1766" t="s">
        <v>2260</v>
      </c>
      <c r="H1766" t="s">
        <v>2261</v>
      </c>
      <c r="I1766" t="s">
        <v>2262</v>
      </c>
    </row>
    <row r="1767" spans="1:9" x14ac:dyDescent="0.35">
      <c r="A1767" t="s">
        <v>4145</v>
      </c>
      <c r="B1767" t="s">
        <v>875</v>
      </c>
      <c r="C1767" t="s">
        <v>1737</v>
      </c>
      <c r="D1767" t="s">
        <v>77</v>
      </c>
      <c r="E1767" t="s">
        <v>10053</v>
      </c>
      <c r="F1767" t="s">
        <v>10054</v>
      </c>
      <c r="G1767" t="s">
        <v>4149</v>
      </c>
      <c r="H1767" t="s">
        <v>4150</v>
      </c>
      <c r="I1767" t="s">
        <v>4151</v>
      </c>
    </row>
    <row r="1768" spans="1:9" x14ac:dyDescent="0.35">
      <c r="A1768" t="s">
        <v>10055</v>
      </c>
      <c r="B1768" t="s">
        <v>994</v>
      </c>
      <c r="C1768" t="s">
        <v>6021</v>
      </c>
      <c r="D1768" t="s">
        <v>1945</v>
      </c>
      <c r="E1768" t="s">
        <v>10056</v>
      </c>
      <c r="F1768" t="s">
        <v>10057</v>
      </c>
      <c r="G1768" t="s">
        <v>10058</v>
      </c>
      <c r="H1768" t="s">
        <v>10059</v>
      </c>
      <c r="I1768" t="s">
        <v>10060</v>
      </c>
    </row>
    <row r="1769" spans="1:9" x14ac:dyDescent="0.35">
      <c r="A1769" t="s">
        <v>7587</v>
      </c>
      <c r="B1769" t="s">
        <v>61</v>
      </c>
      <c r="C1769" t="s">
        <v>10061</v>
      </c>
      <c r="D1769" t="s">
        <v>91</v>
      </c>
      <c r="E1769" t="s">
        <v>10062</v>
      </c>
      <c r="F1769" t="s">
        <v>10063</v>
      </c>
      <c r="G1769" t="s">
        <v>7591</v>
      </c>
      <c r="H1769" t="s">
        <v>7592</v>
      </c>
      <c r="I1769" t="s">
        <v>7593</v>
      </c>
    </row>
    <row r="1770" spans="1:9" x14ac:dyDescent="0.35">
      <c r="A1770" t="s">
        <v>10064</v>
      </c>
      <c r="B1770" t="s">
        <v>10065</v>
      </c>
      <c r="C1770" t="s">
        <v>770</v>
      </c>
      <c r="D1770" t="s">
        <v>91</v>
      </c>
      <c r="E1770" t="s">
        <v>10066</v>
      </c>
      <c r="F1770" t="s">
        <v>10067</v>
      </c>
      <c r="G1770" t="s">
        <v>10068</v>
      </c>
      <c r="H1770" t="s">
        <v>10069</v>
      </c>
      <c r="I1770" t="s">
        <v>10070</v>
      </c>
    </row>
    <row r="1771" spans="1:9" x14ac:dyDescent="0.35">
      <c r="A1771" t="s">
        <v>1703</v>
      </c>
      <c r="B1771" t="s">
        <v>257</v>
      </c>
      <c r="C1771" t="s">
        <v>10071</v>
      </c>
      <c r="D1771" t="s">
        <v>91</v>
      </c>
      <c r="E1771" t="s">
        <v>10072</v>
      </c>
      <c r="F1771" t="s">
        <v>10073</v>
      </c>
      <c r="G1771" t="s">
        <v>1708</v>
      </c>
      <c r="H1771" t="s">
        <v>1709</v>
      </c>
      <c r="I1771" t="s">
        <v>1710</v>
      </c>
    </row>
    <row r="1772" spans="1:9" x14ac:dyDescent="0.35">
      <c r="A1772" t="s">
        <v>21</v>
      </c>
      <c r="B1772" t="s">
        <v>127</v>
      </c>
      <c r="C1772" t="s">
        <v>10074</v>
      </c>
      <c r="D1772" t="s">
        <v>91</v>
      </c>
      <c r="E1772" t="s">
        <v>10075</v>
      </c>
      <c r="F1772" t="s">
        <v>10076</v>
      </c>
      <c r="G1772" t="s">
        <v>3539</v>
      </c>
      <c r="H1772" t="s">
        <v>3540</v>
      </c>
      <c r="I1772" t="s">
        <v>3541</v>
      </c>
    </row>
    <row r="1773" spans="1:9" x14ac:dyDescent="0.35">
      <c r="A1773" t="s">
        <v>3418</v>
      </c>
      <c r="B1773" t="s">
        <v>2506</v>
      </c>
      <c r="C1773" t="s">
        <v>10077</v>
      </c>
      <c r="D1773" t="s">
        <v>91</v>
      </c>
      <c r="E1773" t="s">
        <v>10078</v>
      </c>
      <c r="F1773" t="s">
        <v>10079</v>
      </c>
      <c r="G1773" t="s">
        <v>3421</v>
      </c>
      <c r="H1773" t="s">
        <v>3422</v>
      </c>
      <c r="I1773" t="s">
        <v>3423</v>
      </c>
    </row>
    <row r="1774" spans="1:9" x14ac:dyDescent="0.35">
      <c r="A1774" t="s">
        <v>6119</v>
      </c>
      <c r="B1774" t="s">
        <v>2221</v>
      </c>
      <c r="C1774" t="s">
        <v>10080</v>
      </c>
      <c r="D1774" t="s">
        <v>344</v>
      </c>
      <c r="E1774" t="s">
        <v>10081</v>
      </c>
      <c r="F1774" t="s">
        <v>10082</v>
      </c>
      <c r="G1774" t="s">
        <v>6123</v>
      </c>
      <c r="H1774" t="s">
        <v>6124</v>
      </c>
      <c r="I1774" t="s">
        <v>6125</v>
      </c>
    </row>
    <row r="1775" spans="1:9" x14ac:dyDescent="0.35">
      <c r="A1775" t="s">
        <v>3739</v>
      </c>
      <c r="B1775" t="s">
        <v>1177</v>
      </c>
      <c r="C1775" t="s">
        <v>3120</v>
      </c>
      <c r="D1775" t="s">
        <v>10083</v>
      </c>
      <c r="E1775" t="s">
        <v>10084</v>
      </c>
      <c r="F1775" t="s">
        <v>10085</v>
      </c>
      <c r="G1775" t="s">
        <v>3744</v>
      </c>
      <c r="H1775" t="s">
        <v>3745</v>
      </c>
      <c r="I1775" t="s">
        <v>3746</v>
      </c>
    </row>
    <row r="1776" spans="1:9" x14ac:dyDescent="0.35">
      <c r="A1776" t="s">
        <v>10086</v>
      </c>
      <c r="B1776" t="s">
        <v>698</v>
      </c>
      <c r="C1776" t="s">
        <v>5407</v>
      </c>
      <c r="D1776" t="s">
        <v>56</v>
      </c>
      <c r="E1776" t="s">
        <v>10087</v>
      </c>
      <c r="F1776" t="s">
        <v>10088</v>
      </c>
      <c r="G1776" t="s">
        <v>10089</v>
      </c>
      <c r="H1776" t="s">
        <v>10090</v>
      </c>
      <c r="I1776" t="s">
        <v>1064</v>
      </c>
    </row>
    <row r="1777" spans="1:9" x14ac:dyDescent="0.35">
      <c r="A1777" t="s">
        <v>1616</v>
      </c>
      <c r="B1777" t="s">
        <v>2249</v>
      </c>
      <c r="C1777" t="s">
        <v>3505</v>
      </c>
      <c r="D1777" t="s">
        <v>56</v>
      </c>
      <c r="F1777" t="s">
        <v>10091</v>
      </c>
      <c r="G1777" t="s">
        <v>1620</v>
      </c>
      <c r="H1777" t="s">
        <v>1621</v>
      </c>
      <c r="I1777" t="s">
        <v>1622</v>
      </c>
    </row>
    <row r="1778" spans="1:9" x14ac:dyDescent="0.35">
      <c r="A1778" t="s">
        <v>10092</v>
      </c>
      <c r="B1778" t="s">
        <v>6133</v>
      </c>
      <c r="C1778" t="s">
        <v>5908</v>
      </c>
      <c r="D1778" t="s">
        <v>56</v>
      </c>
      <c r="E1778" t="s">
        <v>10093</v>
      </c>
      <c r="F1778" t="s">
        <v>10094</v>
      </c>
      <c r="G1778" t="s">
        <v>10095</v>
      </c>
      <c r="H1778" t="s">
        <v>10096</v>
      </c>
      <c r="I1778" t="s">
        <v>10097</v>
      </c>
    </row>
    <row r="1779" spans="1:9" x14ac:dyDescent="0.35">
      <c r="A1779" t="s">
        <v>5371</v>
      </c>
      <c r="B1779" t="s">
        <v>3274</v>
      </c>
      <c r="C1779" t="s">
        <v>2323</v>
      </c>
      <c r="D1779" t="s">
        <v>10098</v>
      </c>
      <c r="E1779" t="s">
        <v>10099</v>
      </c>
      <c r="F1779" t="s">
        <v>10100</v>
      </c>
      <c r="G1779" t="s">
        <v>5376</v>
      </c>
      <c r="H1779" t="s">
        <v>5377</v>
      </c>
      <c r="I1779" t="s">
        <v>5378</v>
      </c>
    </row>
    <row r="1780" spans="1:9" x14ac:dyDescent="0.35">
      <c r="A1780" t="s">
        <v>1743</v>
      </c>
      <c r="B1780" t="s">
        <v>6710</v>
      </c>
      <c r="C1780" t="s">
        <v>10101</v>
      </c>
      <c r="D1780" t="s">
        <v>91</v>
      </c>
      <c r="E1780" t="s">
        <v>10102</v>
      </c>
      <c r="F1780" t="s">
        <v>10103</v>
      </c>
      <c r="G1780" t="s">
        <v>1747</v>
      </c>
      <c r="H1780" t="s">
        <v>1748</v>
      </c>
      <c r="I1780" t="s">
        <v>1749</v>
      </c>
    </row>
    <row r="1781" spans="1:9" x14ac:dyDescent="0.35">
      <c r="A1781" t="s">
        <v>5310</v>
      </c>
      <c r="B1781" t="s">
        <v>5821</v>
      </c>
      <c r="C1781" t="s">
        <v>10104</v>
      </c>
      <c r="D1781" t="s">
        <v>56</v>
      </c>
      <c r="E1781" t="s">
        <v>10105</v>
      </c>
      <c r="F1781" t="s">
        <v>10106</v>
      </c>
      <c r="G1781" t="s">
        <v>5314</v>
      </c>
      <c r="H1781" t="s">
        <v>5315</v>
      </c>
      <c r="I1781" t="s">
        <v>5316</v>
      </c>
    </row>
    <row r="1782" spans="1:9" x14ac:dyDescent="0.35">
      <c r="A1782" t="s">
        <v>1282</v>
      </c>
      <c r="B1782" t="s">
        <v>298</v>
      </c>
      <c r="C1782" t="s">
        <v>1617</v>
      </c>
      <c r="D1782" t="s">
        <v>91</v>
      </c>
      <c r="E1782" t="s">
        <v>10107</v>
      </c>
      <c r="F1782" t="s">
        <v>10108</v>
      </c>
      <c r="G1782" t="s">
        <v>1286</v>
      </c>
      <c r="H1782" t="s">
        <v>1287</v>
      </c>
      <c r="I1782" t="s">
        <v>1288</v>
      </c>
    </row>
    <row r="1783" spans="1:9" x14ac:dyDescent="0.35">
      <c r="A1783" t="s">
        <v>10109</v>
      </c>
      <c r="B1783" t="s">
        <v>194</v>
      </c>
      <c r="C1783" t="s">
        <v>10110</v>
      </c>
      <c r="D1783" t="s">
        <v>91</v>
      </c>
      <c r="E1783" t="s">
        <v>10111</v>
      </c>
      <c r="F1783" t="s">
        <v>10112</v>
      </c>
      <c r="G1783" t="s">
        <v>10113</v>
      </c>
      <c r="H1783" t="s">
        <v>10114</v>
      </c>
      <c r="I1783" t="s">
        <v>10115</v>
      </c>
    </row>
    <row r="1784" spans="1:9" x14ac:dyDescent="0.35">
      <c r="A1784" t="s">
        <v>2881</v>
      </c>
      <c r="B1784" t="s">
        <v>109</v>
      </c>
      <c r="C1784" t="s">
        <v>6440</v>
      </c>
      <c r="D1784" t="s">
        <v>344</v>
      </c>
      <c r="E1784" t="s">
        <v>10116</v>
      </c>
      <c r="F1784" t="s">
        <v>10117</v>
      </c>
      <c r="G1784" t="s">
        <v>2887</v>
      </c>
      <c r="H1784" t="s">
        <v>2888</v>
      </c>
      <c r="I1784" t="s">
        <v>2345</v>
      </c>
    </row>
    <row r="1785" spans="1:9" x14ac:dyDescent="0.35">
      <c r="A1785" t="s">
        <v>10118</v>
      </c>
      <c r="B1785" t="s">
        <v>2221</v>
      </c>
      <c r="C1785" t="s">
        <v>10119</v>
      </c>
      <c r="D1785" t="s">
        <v>77</v>
      </c>
      <c r="E1785" t="s">
        <v>10120</v>
      </c>
      <c r="F1785" t="s">
        <v>10121</v>
      </c>
      <c r="G1785" t="s">
        <v>10122</v>
      </c>
      <c r="H1785" t="s">
        <v>10123</v>
      </c>
      <c r="I1785" t="s">
        <v>10124</v>
      </c>
    </row>
    <row r="1786" spans="1:9" x14ac:dyDescent="0.35">
      <c r="A1786" t="s">
        <v>10125</v>
      </c>
      <c r="B1786" t="s">
        <v>3260</v>
      </c>
      <c r="C1786" t="s">
        <v>7139</v>
      </c>
      <c r="D1786" t="s">
        <v>10126</v>
      </c>
      <c r="E1786" t="s">
        <v>10127</v>
      </c>
      <c r="F1786" t="s">
        <v>10128</v>
      </c>
      <c r="G1786" t="s">
        <v>10129</v>
      </c>
      <c r="H1786" t="s">
        <v>10130</v>
      </c>
      <c r="I1786" t="s">
        <v>5187</v>
      </c>
    </row>
    <row r="1787" spans="1:9" x14ac:dyDescent="0.35">
      <c r="A1787" t="s">
        <v>1623</v>
      </c>
      <c r="B1787" t="s">
        <v>183</v>
      </c>
      <c r="C1787" t="s">
        <v>6570</v>
      </c>
      <c r="D1787" t="s">
        <v>91</v>
      </c>
      <c r="E1787" t="s">
        <v>10131</v>
      </c>
      <c r="F1787" t="s">
        <v>10132</v>
      </c>
      <c r="G1787" t="s">
        <v>1627</v>
      </c>
      <c r="H1787" t="s">
        <v>1628</v>
      </c>
      <c r="I1787" t="s">
        <v>1629</v>
      </c>
    </row>
    <row r="1788" spans="1:9" x14ac:dyDescent="0.35">
      <c r="A1788" t="s">
        <v>10133</v>
      </c>
      <c r="B1788" t="s">
        <v>10134</v>
      </c>
      <c r="C1788" t="s">
        <v>1843</v>
      </c>
      <c r="D1788" t="s">
        <v>91</v>
      </c>
      <c r="E1788" t="s">
        <v>10135</v>
      </c>
      <c r="F1788" t="s">
        <v>10136</v>
      </c>
      <c r="G1788" t="s">
        <v>10137</v>
      </c>
      <c r="H1788" t="s">
        <v>10138</v>
      </c>
      <c r="I1788" t="s">
        <v>10139</v>
      </c>
    </row>
    <row r="1789" spans="1:9" x14ac:dyDescent="0.35">
      <c r="A1789" t="s">
        <v>10140</v>
      </c>
      <c r="B1789" t="s">
        <v>3412</v>
      </c>
      <c r="C1789" t="s">
        <v>1018</v>
      </c>
      <c r="D1789" t="s">
        <v>91</v>
      </c>
      <c r="E1789" t="s">
        <v>10141</v>
      </c>
      <c r="F1789" t="s">
        <v>10142</v>
      </c>
      <c r="G1789" t="s">
        <v>10143</v>
      </c>
      <c r="H1789" t="s">
        <v>10144</v>
      </c>
      <c r="I1789" t="s">
        <v>10145</v>
      </c>
    </row>
    <row r="1790" spans="1:9" x14ac:dyDescent="0.35">
      <c r="A1790" t="s">
        <v>6387</v>
      </c>
      <c r="B1790" t="s">
        <v>10146</v>
      </c>
      <c r="C1790" t="s">
        <v>10147</v>
      </c>
      <c r="D1790" t="s">
        <v>91</v>
      </c>
      <c r="E1790" t="s">
        <v>10148</v>
      </c>
      <c r="F1790" t="s">
        <v>10149</v>
      </c>
      <c r="G1790" t="s">
        <v>6391</v>
      </c>
      <c r="H1790" t="s">
        <v>6392</v>
      </c>
      <c r="I1790" t="s">
        <v>3877</v>
      </c>
    </row>
    <row r="1791" spans="1:9" x14ac:dyDescent="0.35">
      <c r="A1791" t="s">
        <v>10150</v>
      </c>
      <c r="B1791" t="s">
        <v>6102</v>
      </c>
      <c r="C1791" t="s">
        <v>10151</v>
      </c>
      <c r="D1791" t="s">
        <v>91</v>
      </c>
      <c r="F1791" t="s">
        <v>10152</v>
      </c>
      <c r="G1791" t="s">
        <v>10153</v>
      </c>
      <c r="H1791" t="s">
        <v>10154</v>
      </c>
      <c r="I1791" t="s">
        <v>1064</v>
      </c>
    </row>
    <row r="1792" spans="1:9" x14ac:dyDescent="0.35">
      <c r="A1792" t="s">
        <v>9349</v>
      </c>
      <c r="B1792" t="s">
        <v>121</v>
      </c>
      <c r="C1792" t="s">
        <v>9350</v>
      </c>
      <c r="D1792" t="s">
        <v>91</v>
      </c>
      <c r="E1792" t="s">
        <v>10155</v>
      </c>
      <c r="F1792" t="s">
        <v>10156</v>
      </c>
      <c r="G1792" t="s">
        <v>9353</v>
      </c>
      <c r="H1792" t="s">
        <v>9354</v>
      </c>
      <c r="I1792" t="s">
        <v>9355</v>
      </c>
    </row>
    <row r="1793" spans="1:9" x14ac:dyDescent="0.35">
      <c r="A1793" t="s">
        <v>10157</v>
      </c>
      <c r="B1793" t="s">
        <v>10158</v>
      </c>
      <c r="C1793" t="s">
        <v>10159</v>
      </c>
      <c r="D1793" t="s">
        <v>294</v>
      </c>
      <c r="F1793" t="s">
        <v>10160</v>
      </c>
      <c r="G1793" t="s">
        <v>10161</v>
      </c>
      <c r="H1793" t="s">
        <v>10162</v>
      </c>
      <c r="I1793" t="s">
        <v>10163</v>
      </c>
    </row>
    <row r="1794" spans="1:9" x14ac:dyDescent="0.35">
      <c r="A1794" t="s">
        <v>10164</v>
      </c>
      <c r="B1794" t="s">
        <v>1312</v>
      </c>
      <c r="C1794" t="s">
        <v>10165</v>
      </c>
      <c r="D1794" t="s">
        <v>91</v>
      </c>
      <c r="E1794" t="s">
        <v>10166</v>
      </c>
      <c r="F1794" t="s">
        <v>10167</v>
      </c>
      <c r="G1794" t="s">
        <v>10168</v>
      </c>
      <c r="H1794" t="s">
        <v>10169</v>
      </c>
      <c r="I1794" t="s">
        <v>10170</v>
      </c>
    </row>
    <row r="1795" spans="1:9" x14ac:dyDescent="0.35">
      <c r="A1795" t="s">
        <v>2602</v>
      </c>
      <c r="B1795" t="s">
        <v>10171</v>
      </c>
      <c r="C1795" t="s">
        <v>10172</v>
      </c>
      <c r="D1795" t="s">
        <v>5349</v>
      </c>
      <c r="E1795" t="s">
        <v>10173</v>
      </c>
      <c r="F1795" t="s">
        <v>10174</v>
      </c>
      <c r="G1795" t="s">
        <v>2605</v>
      </c>
      <c r="H1795" t="s">
        <v>2606</v>
      </c>
      <c r="I1795" t="s">
        <v>2607</v>
      </c>
    </row>
    <row r="1796" spans="1:9" x14ac:dyDescent="0.35">
      <c r="A1796" t="s">
        <v>10175</v>
      </c>
      <c r="B1796" t="s">
        <v>875</v>
      </c>
      <c r="C1796" t="s">
        <v>10176</v>
      </c>
      <c r="D1796" t="s">
        <v>63</v>
      </c>
      <c r="E1796" t="s">
        <v>10177</v>
      </c>
      <c r="F1796" t="s">
        <v>10178</v>
      </c>
      <c r="G1796" t="s">
        <v>10179</v>
      </c>
      <c r="H1796" t="s">
        <v>10180</v>
      </c>
      <c r="I1796" t="s">
        <v>10181</v>
      </c>
    </row>
    <row r="1797" spans="1:9" x14ac:dyDescent="0.35">
      <c r="A1797" t="s">
        <v>10182</v>
      </c>
      <c r="B1797" t="s">
        <v>257</v>
      </c>
      <c r="C1797" t="s">
        <v>10183</v>
      </c>
      <c r="D1797" t="s">
        <v>344</v>
      </c>
      <c r="E1797" t="s">
        <v>10184</v>
      </c>
      <c r="F1797" t="s">
        <v>10185</v>
      </c>
      <c r="G1797" t="s">
        <v>10186</v>
      </c>
      <c r="H1797" t="s">
        <v>10187</v>
      </c>
      <c r="I1797" t="s">
        <v>10188</v>
      </c>
    </row>
    <row r="1798" spans="1:9" x14ac:dyDescent="0.35">
      <c r="A1798" t="s">
        <v>1444</v>
      </c>
      <c r="B1798" t="s">
        <v>1259</v>
      </c>
      <c r="C1798" t="s">
        <v>10189</v>
      </c>
      <c r="D1798" t="s">
        <v>1587</v>
      </c>
      <c r="E1798" t="s">
        <v>10190</v>
      </c>
      <c r="F1798" t="s">
        <v>10191</v>
      </c>
      <c r="G1798" t="s">
        <v>1450</v>
      </c>
      <c r="H1798" t="s">
        <v>1451</v>
      </c>
      <c r="I1798" t="s">
        <v>1452</v>
      </c>
    </row>
    <row r="1799" spans="1:9" x14ac:dyDescent="0.35">
      <c r="A1799" t="s">
        <v>378</v>
      </c>
      <c r="B1799" t="s">
        <v>785</v>
      </c>
      <c r="C1799" t="s">
        <v>10192</v>
      </c>
      <c r="D1799" t="s">
        <v>10193</v>
      </c>
      <c r="E1799" t="s">
        <v>10194</v>
      </c>
      <c r="F1799" t="s">
        <v>10195</v>
      </c>
      <c r="G1799" t="s">
        <v>138</v>
      </c>
      <c r="H1799" t="s">
        <v>139</v>
      </c>
      <c r="I1799" t="s">
        <v>379</v>
      </c>
    </row>
    <row r="1800" spans="1:9" x14ac:dyDescent="0.35">
      <c r="A1800" t="s">
        <v>3394</v>
      </c>
      <c r="B1800" t="s">
        <v>115</v>
      </c>
      <c r="C1800" t="s">
        <v>10196</v>
      </c>
      <c r="D1800" t="s">
        <v>56</v>
      </c>
      <c r="F1800" t="s">
        <v>10197</v>
      </c>
      <c r="G1800" t="s">
        <v>3398</v>
      </c>
      <c r="H1800" t="s">
        <v>3399</v>
      </c>
      <c r="I1800" t="s">
        <v>3400</v>
      </c>
    </row>
    <row r="1801" spans="1:9" x14ac:dyDescent="0.35">
      <c r="A1801" t="s">
        <v>10198</v>
      </c>
      <c r="B1801" t="s">
        <v>10199</v>
      </c>
      <c r="C1801" t="s">
        <v>9760</v>
      </c>
      <c r="D1801" t="s">
        <v>91</v>
      </c>
      <c r="E1801" t="s">
        <v>10200</v>
      </c>
      <c r="F1801" t="s">
        <v>10201</v>
      </c>
      <c r="G1801" t="s">
        <v>10202</v>
      </c>
      <c r="H1801" t="s">
        <v>10203</v>
      </c>
      <c r="I1801" t="s">
        <v>1064</v>
      </c>
    </row>
    <row r="1802" spans="1:9" x14ac:dyDescent="0.35">
      <c r="A1802" t="s">
        <v>10204</v>
      </c>
      <c r="B1802" t="s">
        <v>1820</v>
      </c>
      <c r="C1802" t="s">
        <v>2265</v>
      </c>
      <c r="D1802" t="s">
        <v>91</v>
      </c>
      <c r="E1802" t="s">
        <v>10205</v>
      </c>
      <c r="F1802" t="s">
        <v>10206</v>
      </c>
      <c r="G1802" t="s">
        <v>10207</v>
      </c>
      <c r="H1802" t="s">
        <v>10208</v>
      </c>
      <c r="I1802" t="s">
        <v>10209</v>
      </c>
    </row>
    <row r="1803" spans="1:9" x14ac:dyDescent="0.35">
      <c r="A1803" t="s">
        <v>1929</v>
      </c>
      <c r="B1803" t="s">
        <v>875</v>
      </c>
      <c r="C1803" t="s">
        <v>4616</v>
      </c>
      <c r="D1803" t="s">
        <v>6183</v>
      </c>
      <c r="E1803" t="s">
        <v>10210</v>
      </c>
      <c r="F1803" t="s">
        <v>10211</v>
      </c>
      <c r="G1803" t="s">
        <v>1934</v>
      </c>
      <c r="H1803" t="s">
        <v>1935</v>
      </c>
      <c r="I1803" t="s">
        <v>418</v>
      </c>
    </row>
    <row r="1804" spans="1:9" x14ac:dyDescent="0.35">
      <c r="A1804" t="s">
        <v>10212</v>
      </c>
      <c r="B1804" t="s">
        <v>127</v>
      </c>
      <c r="C1804" t="s">
        <v>1206</v>
      </c>
      <c r="D1804" t="s">
        <v>56</v>
      </c>
      <c r="E1804" t="s">
        <v>10213</v>
      </c>
      <c r="F1804" t="s">
        <v>10214</v>
      </c>
      <c r="G1804" t="s">
        <v>10215</v>
      </c>
      <c r="H1804" t="s">
        <v>10216</v>
      </c>
    </row>
    <row r="1805" spans="1:9" x14ac:dyDescent="0.35">
      <c r="A1805" t="s">
        <v>10217</v>
      </c>
      <c r="B1805" t="s">
        <v>1675</v>
      </c>
      <c r="C1805" t="s">
        <v>9286</v>
      </c>
      <c r="D1805" t="s">
        <v>56</v>
      </c>
      <c r="E1805" t="s">
        <v>10218</v>
      </c>
      <c r="F1805" t="s">
        <v>10219</v>
      </c>
      <c r="G1805" t="s">
        <v>10220</v>
      </c>
      <c r="H1805" t="s">
        <v>10221</v>
      </c>
      <c r="I1805" t="s">
        <v>10222</v>
      </c>
    </row>
    <row r="1806" spans="1:9" x14ac:dyDescent="0.35">
      <c r="A1806" t="s">
        <v>1887</v>
      </c>
      <c r="B1806" t="s">
        <v>10223</v>
      </c>
      <c r="C1806" t="s">
        <v>10224</v>
      </c>
      <c r="D1806" t="s">
        <v>142</v>
      </c>
      <c r="E1806" t="s">
        <v>10225</v>
      </c>
      <c r="F1806" t="s">
        <v>10226</v>
      </c>
      <c r="G1806" t="s">
        <v>1889</v>
      </c>
      <c r="H1806" t="s">
        <v>1890</v>
      </c>
      <c r="I1806" t="s">
        <v>1891</v>
      </c>
    </row>
    <row r="1807" spans="1:9" x14ac:dyDescent="0.35">
      <c r="A1807" t="s">
        <v>10227</v>
      </c>
      <c r="B1807" t="s">
        <v>5833</v>
      </c>
      <c r="C1807" t="s">
        <v>10228</v>
      </c>
      <c r="D1807" t="s">
        <v>70</v>
      </c>
      <c r="E1807" t="s">
        <v>10229</v>
      </c>
      <c r="F1807" t="s">
        <v>10230</v>
      </c>
      <c r="G1807" t="s">
        <v>10231</v>
      </c>
      <c r="H1807" t="s">
        <v>10232</v>
      </c>
      <c r="I1807" t="s">
        <v>10233</v>
      </c>
    </row>
    <row r="1808" spans="1:9" x14ac:dyDescent="0.35">
      <c r="A1808" t="s">
        <v>10234</v>
      </c>
      <c r="B1808" t="s">
        <v>8940</v>
      </c>
      <c r="C1808" t="s">
        <v>10235</v>
      </c>
      <c r="D1808" t="s">
        <v>91</v>
      </c>
      <c r="E1808" t="s">
        <v>10236</v>
      </c>
      <c r="F1808" t="s">
        <v>10237</v>
      </c>
      <c r="G1808" t="s">
        <v>10238</v>
      </c>
      <c r="H1808" t="s">
        <v>10239</v>
      </c>
      <c r="I1808" t="s">
        <v>10240</v>
      </c>
    </row>
    <row r="1809" spans="1:9" x14ac:dyDescent="0.35">
      <c r="A1809" t="s">
        <v>2382</v>
      </c>
      <c r="B1809" t="s">
        <v>323</v>
      </c>
      <c r="C1809" t="s">
        <v>9010</v>
      </c>
      <c r="D1809" t="s">
        <v>91</v>
      </c>
      <c r="E1809" t="s">
        <v>10241</v>
      </c>
      <c r="F1809" t="s">
        <v>10242</v>
      </c>
      <c r="G1809" t="s">
        <v>2387</v>
      </c>
      <c r="H1809" t="s">
        <v>2388</v>
      </c>
      <c r="I1809" t="s">
        <v>2389</v>
      </c>
    </row>
    <row r="1810" spans="1:9" x14ac:dyDescent="0.35">
      <c r="A1810" t="s">
        <v>10243</v>
      </c>
      <c r="B1810" t="s">
        <v>10244</v>
      </c>
      <c r="C1810" t="s">
        <v>2415</v>
      </c>
      <c r="D1810" t="s">
        <v>337</v>
      </c>
      <c r="E1810" t="s">
        <v>10245</v>
      </c>
      <c r="F1810" t="s">
        <v>10246</v>
      </c>
      <c r="G1810" t="s">
        <v>10247</v>
      </c>
      <c r="H1810" t="s">
        <v>10248</v>
      </c>
      <c r="I1810" t="s">
        <v>10249</v>
      </c>
    </row>
    <row r="1811" spans="1:9" x14ac:dyDescent="0.35">
      <c r="A1811" t="s">
        <v>4801</v>
      </c>
      <c r="B1811" t="s">
        <v>883</v>
      </c>
      <c r="C1811" t="s">
        <v>4802</v>
      </c>
      <c r="D1811" t="s">
        <v>91</v>
      </c>
      <c r="F1811" t="s">
        <v>10250</v>
      </c>
      <c r="G1811" t="s">
        <v>4804</v>
      </c>
      <c r="H1811" t="s">
        <v>4805</v>
      </c>
      <c r="I1811" t="s">
        <v>4806</v>
      </c>
    </row>
    <row r="1812" spans="1:9" x14ac:dyDescent="0.35">
      <c r="A1812" t="s">
        <v>3351</v>
      </c>
      <c r="B1812" t="s">
        <v>731</v>
      </c>
      <c r="C1812" t="s">
        <v>10251</v>
      </c>
      <c r="D1812" t="s">
        <v>91</v>
      </c>
      <c r="E1812" t="s">
        <v>10252</v>
      </c>
      <c r="F1812" t="s">
        <v>10253</v>
      </c>
      <c r="G1812" t="s">
        <v>3354</v>
      </c>
      <c r="H1812" t="s">
        <v>3355</v>
      </c>
      <c r="I1812" t="s">
        <v>3356</v>
      </c>
    </row>
    <row r="1813" spans="1:9" x14ac:dyDescent="0.35">
      <c r="A1813" t="s">
        <v>10254</v>
      </c>
      <c r="B1813" t="s">
        <v>1066</v>
      </c>
      <c r="C1813" t="s">
        <v>10255</v>
      </c>
      <c r="D1813" t="s">
        <v>6642</v>
      </c>
      <c r="E1813" t="s">
        <v>10256</v>
      </c>
      <c r="F1813" t="s">
        <v>10257</v>
      </c>
      <c r="G1813" t="s">
        <v>10258</v>
      </c>
      <c r="H1813" t="s">
        <v>10259</v>
      </c>
      <c r="I1813" t="s">
        <v>10260</v>
      </c>
    </row>
    <row r="1814" spans="1:9" x14ac:dyDescent="0.35">
      <c r="A1814" t="s">
        <v>1016</v>
      </c>
      <c r="B1814" t="s">
        <v>1259</v>
      </c>
      <c r="C1814" t="s">
        <v>10261</v>
      </c>
      <c r="D1814" t="s">
        <v>10262</v>
      </c>
      <c r="F1814" t="s">
        <v>10263</v>
      </c>
      <c r="G1814" t="s">
        <v>1021</v>
      </c>
      <c r="H1814" t="s">
        <v>1022</v>
      </c>
      <c r="I1814" t="s">
        <v>1023</v>
      </c>
    </row>
    <row r="1815" spans="1:9" x14ac:dyDescent="0.35">
      <c r="A1815" t="s">
        <v>10264</v>
      </c>
      <c r="B1815" t="s">
        <v>10265</v>
      </c>
      <c r="C1815" t="s">
        <v>10266</v>
      </c>
      <c r="D1815" t="s">
        <v>56</v>
      </c>
      <c r="E1815" t="s">
        <v>10267</v>
      </c>
      <c r="F1815" t="s">
        <v>10268</v>
      </c>
      <c r="G1815" t="s">
        <v>10269</v>
      </c>
      <c r="H1815" t="s">
        <v>10270</v>
      </c>
      <c r="I1815" t="s">
        <v>10271</v>
      </c>
    </row>
    <row r="1816" spans="1:9" x14ac:dyDescent="0.35">
      <c r="A1816" t="s">
        <v>10272</v>
      </c>
      <c r="B1816" t="s">
        <v>5099</v>
      </c>
      <c r="C1816" t="s">
        <v>10273</v>
      </c>
      <c r="D1816" t="s">
        <v>5071</v>
      </c>
      <c r="F1816" t="s">
        <v>10274</v>
      </c>
      <c r="G1816" t="s">
        <v>10275</v>
      </c>
      <c r="H1816" t="s">
        <v>10276</v>
      </c>
      <c r="I1816" t="s">
        <v>4008</v>
      </c>
    </row>
    <row r="1817" spans="1:9" x14ac:dyDescent="0.35">
      <c r="A1817" t="s">
        <v>10277</v>
      </c>
      <c r="B1817" t="s">
        <v>10278</v>
      </c>
      <c r="C1817" t="s">
        <v>1149</v>
      </c>
      <c r="D1817" t="s">
        <v>70</v>
      </c>
      <c r="F1817" t="s">
        <v>10279</v>
      </c>
      <c r="G1817" t="s">
        <v>10280</v>
      </c>
      <c r="H1817" t="s">
        <v>10281</v>
      </c>
      <c r="I1817" t="s">
        <v>10282</v>
      </c>
    </row>
    <row r="1818" spans="1:9" x14ac:dyDescent="0.35">
      <c r="A1818" t="s">
        <v>10283</v>
      </c>
      <c r="B1818" t="s">
        <v>10284</v>
      </c>
      <c r="C1818" t="s">
        <v>10285</v>
      </c>
      <c r="D1818" t="s">
        <v>56</v>
      </c>
      <c r="E1818" t="s">
        <v>10286</v>
      </c>
      <c r="F1818" t="s">
        <v>10287</v>
      </c>
      <c r="G1818" t="s">
        <v>10288</v>
      </c>
      <c r="H1818" t="s">
        <v>10289</v>
      </c>
      <c r="I1818" t="s">
        <v>10290</v>
      </c>
    </row>
    <row r="1819" spans="1:9" x14ac:dyDescent="0.35">
      <c r="A1819" t="s">
        <v>10291</v>
      </c>
      <c r="B1819" t="s">
        <v>3550</v>
      </c>
      <c r="C1819" t="s">
        <v>10292</v>
      </c>
      <c r="D1819" t="s">
        <v>91</v>
      </c>
      <c r="E1819" t="s">
        <v>10293</v>
      </c>
      <c r="F1819" t="s">
        <v>10294</v>
      </c>
      <c r="G1819" t="s">
        <v>10295</v>
      </c>
      <c r="H1819" t="s">
        <v>10296</v>
      </c>
      <c r="I1819" t="s">
        <v>10297</v>
      </c>
    </row>
    <row r="1820" spans="1:9" x14ac:dyDescent="0.35">
      <c r="A1820" t="s">
        <v>10298</v>
      </c>
      <c r="B1820" t="s">
        <v>10299</v>
      </c>
      <c r="C1820" t="s">
        <v>10300</v>
      </c>
      <c r="D1820" t="s">
        <v>816</v>
      </c>
      <c r="F1820" t="s">
        <v>10301</v>
      </c>
      <c r="G1820" t="s">
        <v>10302</v>
      </c>
      <c r="H1820" t="s">
        <v>10303</v>
      </c>
      <c r="I1820" t="s">
        <v>10304</v>
      </c>
    </row>
    <row r="1821" spans="1:9" x14ac:dyDescent="0.35">
      <c r="A1821" t="s">
        <v>9289</v>
      </c>
      <c r="B1821" t="s">
        <v>785</v>
      </c>
      <c r="C1821" t="s">
        <v>9290</v>
      </c>
      <c r="D1821" t="s">
        <v>56</v>
      </c>
      <c r="E1821" t="s">
        <v>10305</v>
      </c>
      <c r="F1821" t="s">
        <v>10306</v>
      </c>
      <c r="G1821" t="s">
        <v>9293</v>
      </c>
      <c r="H1821" t="s">
        <v>9294</v>
      </c>
      <c r="I1821" t="s">
        <v>9295</v>
      </c>
    </row>
    <row r="1822" spans="1:9" x14ac:dyDescent="0.35">
      <c r="A1822" t="s">
        <v>415</v>
      </c>
      <c r="B1822" t="s">
        <v>10307</v>
      </c>
      <c r="C1822" t="s">
        <v>6501</v>
      </c>
      <c r="D1822" t="s">
        <v>1068</v>
      </c>
      <c r="F1822" t="s">
        <v>10308</v>
      </c>
      <c r="G1822" t="s">
        <v>250</v>
      </c>
      <c r="H1822" t="s">
        <v>251</v>
      </c>
      <c r="I1822" t="s">
        <v>416</v>
      </c>
    </row>
    <row r="1823" spans="1:9" x14ac:dyDescent="0.35">
      <c r="A1823" t="s">
        <v>4108</v>
      </c>
      <c r="B1823" t="s">
        <v>5208</v>
      </c>
      <c r="C1823" t="s">
        <v>10309</v>
      </c>
      <c r="D1823" t="s">
        <v>1105</v>
      </c>
      <c r="E1823" t="s">
        <v>10310</v>
      </c>
      <c r="F1823" t="s">
        <v>10311</v>
      </c>
      <c r="G1823" t="s">
        <v>4113</v>
      </c>
      <c r="H1823" t="s">
        <v>4114</v>
      </c>
      <c r="I1823" t="s">
        <v>4115</v>
      </c>
    </row>
    <row r="1824" spans="1:9" x14ac:dyDescent="0.35">
      <c r="A1824" t="s">
        <v>10312</v>
      </c>
      <c r="B1824" t="s">
        <v>10313</v>
      </c>
      <c r="C1824" t="s">
        <v>10314</v>
      </c>
      <c r="D1824" t="s">
        <v>63</v>
      </c>
      <c r="E1824" t="s">
        <v>10315</v>
      </c>
      <c r="F1824" t="s">
        <v>10316</v>
      </c>
      <c r="G1824" t="s">
        <v>10317</v>
      </c>
      <c r="H1824" t="s">
        <v>10318</v>
      </c>
      <c r="I1824" t="s">
        <v>5937</v>
      </c>
    </row>
    <row r="1825" spans="1:9" x14ac:dyDescent="0.35">
      <c r="A1825" t="s">
        <v>7229</v>
      </c>
      <c r="B1825" t="s">
        <v>1971</v>
      </c>
      <c r="C1825" t="s">
        <v>10319</v>
      </c>
      <c r="D1825" t="s">
        <v>4091</v>
      </c>
      <c r="E1825" t="s">
        <v>10320</v>
      </c>
      <c r="F1825" t="s">
        <v>10321</v>
      </c>
      <c r="G1825" t="s">
        <v>7232</v>
      </c>
      <c r="H1825" t="s">
        <v>7233</v>
      </c>
      <c r="I1825" t="s">
        <v>7234</v>
      </c>
    </row>
    <row r="1826" spans="1:9" x14ac:dyDescent="0.35">
      <c r="A1826" t="s">
        <v>10322</v>
      </c>
      <c r="B1826" t="s">
        <v>109</v>
      </c>
      <c r="C1826" t="s">
        <v>10323</v>
      </c>
      <c r="D1826" t="s">
        <v>5523</v>
      </c>
      <c r="E1826" t="s">
        <v>10324</v>
      </c>
      <c r="F1826" t="s">
        <v>10325</v>
      </c>
      <c r="G1826" t="s">
        <v>10326</v>
      </c>
      <c r="H1826" t="s">
        <v>10327</v>
      </c>
      <c r="I1826" t="s">
        <v>10328</v>
      </c>
    </row>
    <row r="1827" spans="1:9" x14ac:dyDescent="0.35">
      <c r="A1827" t="s">
        <v>9600</v>
      </c>
      <c r="B1827" t="s">
        <v>875</v>
      </c>
      <c r="C1827" t="s">
        <v>10329</v>
      </c>
      <c r="D1827" t="s">
        <v>56</v>
      </c>
      <c r="E1827" t="s">
        <v>10330</v>
      </c>
      <c r="F1827" t="s">
        <v>10331</v>
      </c>
      <c r="G1827" t="s">
        <v>9606</v>
      </c>
      <c r="H1827" t="s">
        <v>9607</v>
      </c>
      <c r="I1827" t="s">
        <v>9608</v>
      </c>
    </row>
    <row r="1828" spans="1:9" x14ac:dyDescent="0.35">
      <c r="A1828" t="s">
        <v>10332</v>
      </c>
      <c r="B1828" t="s">
        <v>10333</v>
      </c>
      <c r="C1828" t="s">
        <v>10334</v>
      </c>
      <c r="D1828" t="s">
        <v>6642</v>
      </c>
      <c r="E1828" t="s">
        <v>10335</v>
      </c>
      <c r="F1828" t="s">
        <v>10336</v>
      </c>
      <c r="G1828" t="s">
        <v>10337</v>
      </c>
      <c r="H1828" t="s">
        <v>10338</v>
      </c>
      <c r="I1828" t="s">
        <v>10339</v>
      </c>
    </row>
    <row r="1829" spans="1:9" x14ac:dyDescent="0.35">
      <c r="A1829" t="s">
        <v>4851</v>
      </c>
      <c r="B1829" t="s">
        <v>10340</v>
      </c>
      <c r="C1829" t="s">
        <v>10341</v>
      </c>
      <c r="D1829" t="s">
        <v>10342</v>
      </c>
      <c r="E1829" t="s">
        <v>10343</v>
      </c>
      <c r="F1829" t="s">
        <v>10344</v>
      </c>
      <c r="G1829" t="s">
        <v>4856</v>
      </c>
      <c r="H1829" t="s">
        <v>4857</v>
      </c>
      <c r="I1829" t="s">
        <v>4858</v>
      </c>
    </row>
    <row r="1830" spans="1:9" x14ac:dyDescent="0.35">
      <c r="A1830" t="s">
        <v>9220</v>
      </c>
      <c r="B1830" t="s">
        <v>4109</v>
      </c>
      <c r="C1830" t="s">
        <v>3736</v>
      </c>
      <c r="D1830" t="s">
        <v>91</v>
      </c>
      <c r="E1830" t="s">
        <v>10345</v>
      </c>
      <c r="F1830" t="s">
        <v>10346</v>
      </c>
      <c r="G1830" t="s">
        <v>9224</v>
      </c>
      <c r="H1830" t="s">
        <v>9225</v>
      </c>
      <c r="I1830" t="s">
        <v>6617</v>
      </c>
    </row>
    <row r="1831" spans="1:9" x14ac:dyDescent="0.35">
      <c r="A1831" t="s">
        <v>24</v>
      </c>
      <c r="B1831" t="s">
        <v>2414</v>
      </c>
      <c r="C1831" t="s">
        <v>10347</v>
      </c>
      <c r="D1831" t="s">
        <v>91</v>
      </c>
      <c r="E1831" t="s">
        <v>10348</v>
      </c>
      <c r="F1831" t="s">
        <v>10349</v>
      </c>
      <c r="G1831" t="s">
        <v>10350</v>
      </c>
      <c r="H1831" t="s">
        <v>10351</v>
      </c>
      <c r="I1831" t="s">
        <v>10352</v>
      </c>
    </row>
    <row r="1832" spans="1:9" x14ac:dyDescent="0.35">
      <c r="A1832" t="s">
        <v>9272</v>
      </c>
      <c r="B1832" t="s">
        <v>10353</v>
      </c>
      <c r="C1832" t="s">
        <v>10354</v>
      </c>
      <c r="D1832" t="s">
        <v>1677</v>
      </c>
      <c r="F1832" t="s">
        <v>10355</v>
      </c>
      <c r="G1832" t="s">
        <v>9276</v>
      </c>
      <c r="H1832" t="s">
        <v>9277</v>
      </c>
      <c r="I1832" t="s">
        <v>9278</v>
      </c>
    </row>
    <row r="1833" spans="1:9" x14ac:dyDescent="0.35">
      <c r="A1833" t="s">
        <v>2946</v>
      </c>
      <c r="B1833" t="s">
        <v>115</v>
      </c>
      <c r="C1833" t="s">
        <v>10356</v>
      </c>
      <c r="D1833" t="s">
        <v>91</v>
      </c>
      <c r="E1833" t="s">
        <v>10357</v>
      </c>
      <c r="F1833" t="s">
        <v>10358</v>
      </c>
      <c r="G1833" t="s">
        <v>2950</v>
      </c>
      <c r="H1833" t="s">
        <v>2951</v>
      </c>
      <c r="I1833" t="s">
        <v>2952</v>
      </c>
    </row>
    <row r="1834" spans="1:9" x14ac:dyDescent="0.35">
      <c r="A1834" t="s">
        <v>713</v>
      </c>
      <c r="B1834" t="s">
        <v>3082</v>
      </c>
      <c r="C1834" t="s">
        <v>1082</v>
      </c>
      <c r="D1834" t="s">
        <v>91</v>
      </c>
      <c r="E1834" t="s">
        <v>10359</v>
      </c>
      <c r="F1834" t="s">
        <v>10360</v>
      </c>
      <c r="G1834" t="s">
        <v>718</v>
      </c>
      <c r="H1834" t="s">
        <v>719</v>
      </c>
      <c r="I1834" t="s">
        <v>720</v>
      </c>
    </row>
    <row r="1835" spans="1:9" x14ac:dyDescent="0.35">
      <c r="A1835" t="s">
        <v>10361</v>
      </c>
      <c r="B1835" t="s">
        <v>317</v>
      </c>
      <c r="C1835" t="s">
        <v>10362</v>
      </c>
      <c r="D1835" t="s">
        <v>56</v>
      </c>
      <c r="E1835" t="s">
        <v>10363</v>
      </c>
      <c r="F1835" t="s">
        <v>10364</v>
      </c>
      <c r="G1835" t="s">
        <v>10365</v>
      </c>
      <c r="H1835" t="s">
        <v>10366</v>
      </c>
      <c r="I1835" t="s">
        <v>10367</v>
      </c>
    </row>
    <row r="1836" spans="1:9" x14ac:dyDescent="0.35">
      <c r="A1836" t="s">
        <v>10368</v>
      </c>
      <c r="B1836" t="s">
        <v>298</v>
      </c>
      <c r="C1836" t="s">
        <v>10369</v>
      </c>
      <c r="D1836" t="s">
        <v>294</v>
      </c>
      <c r="E1836" t="s">
        <v>10370</v>
      </c>
      <c r="F1836" t="s">
        <v>10371</v>
      </c>
      <c r="G1836" t="s">
        <v>10372</v>
      </c>
      <c r="H1836" t="s">
        <v>10373</v>
      </c>
      <c r="I1836" t="s">
        <v>10374</v>
      </c>
    </row>
    <row r="1837" spans="1:9" x14ac:dyDescent="0.35">
      <c r="A1837" t="s">
        <v>5098</v>
      </c>
      <c r="B1837" t="s">
        <v>5605</v>
      </c>
      <c r="C1837" t="s">
        <v>10375</v>
      </c>
      <c r="D1837" t="s">
        <v>56</v>
      </c>
      <c r="E1837" t="s">
        <v>10376</v>
      </c>
      <c r="F1837" t="s">
        <v>10377</v>
      </c>
      <c r="G1837" t="s">
        <v>5102</v>
      </c>
      <c r="H1837" t="s">
        <v>5103</v>
      </c>
      <c r="I1837" t="s">
        <v>5104</v>
      </c>
    </row>
    <row r="1838" spans="1:9" x14ac:dyDescent="0.35">
      <c r="A1838" t="s">
        <v>7399</v>
      </c>
      <c r="B1838" t="s">
        <v>10378</v>
      </c>
      <c r="C1838" t="s">
        <v>7400</v>
      </c>
      <c r="D1838" t="s">
        <v>91</v>
      </c>
      <c r="E1838" t="s">
        <v>10379</v>
      </c>
      <c r="F1838" t="s">
        <v>10380</v>
      </c>
      <c r="G1838" t="s">
        <v>7403</v>
      </c>
      <c r="H1838" t="s">
        <v>7404</v>
      </c>
      <c r="I1838" t="s">
        <v>7405</v>
      </c>
    </row>
    <row r="1839" spans="1:9" x14ac:dyDescent="0.35">
      <c r="A1839" t="s">
        <v>9192</v>
      </c>
      <c r="B1839" t="s">
        <v>1675</v>
      </c>
      <c r="C1839" t="s">
        <v>1097</v>
      </c>
      <c r="D1839" t="s">
        <v>294</v>
      </c>
      <c r="E1839" t="s">
        <v>10381</v>
      </c>
      <c r="F1839" t="s">
        <v>10382</v>
      </c>
      <c r="G1839" t="s">
        <v>9195</v>
      </c>
      <c r="H1839" t="s">
        <v>9196</v>
      </c>
      <c r="I1839" t="s">
        <v>9197</v>
      </c>
    </row>
    <row r="1840" spans="1:9" x14ac:dyDescent="0.35">
      <c r="A1840" t="s">
        <v>8251</v>
      </c>
      <c r="B1840" t="s">
        <v>785</v>
      </c>
      <c r="C1840" t="s">
        <v>10383</v>
      </c>
      <c r="D1840" t="s">
        <v>91</v>
      </c>
      <c r="E1840" t="s">
        <v>10384</v>
      </c>
      <c r="F1840" t="s">
        <v>10385</v>
      </c>
      <c r="G1840" t="s">
        <v>8254</v>
      </c>
      <c r="H1840" t="s">
        <v>8255</v>
      </c>
      <c r="I1840" t="s">
        <v>8256</v>
      </c>
    </row>
    <row r="1841" spans="1:9" x14ac:dyDescent="0.35">
      <c r="A1841" t="s">
        <v>10386</v>
      </c>
      <c r="B1841" t="s">
        <v>10387</v>
      </c>
      <c r="C1841" t="s">
        <v>10388</v>
      </c>
      <c r="D1841" t="s">
        <v>10389</v>
      </c>
      <c r="E1841" t="s">
        <v>10390</v>
      </c>
      <c r="F1841" t="s">
        <v>10391</v>
      </c>
      <c r="G1841" t="s">
        <v>10392</v>
      </c>
      <c r="H1841" t="s">
        <v>10393</v>
      </c>
      <c r="I1841" t="s">
        <v>10394</v>
      </c>
    </row>
    <row r="1842" spans="1:9" x14ac:dyDescent="0.35">
      <c r="A1842" t="s">
        <v>7978</v>
      </c>
      <c r="B1842" t="s">
        <v>4943</v>
      </c>
      <c r="C1842" t="s">
        <v>10395</v>
      </c>
      <c r="D1842" t="s">
        <v>56</v>
      </c>
      <c r="E1842" t="s">
        <v>10396</v>
      </c>
      <c r="F1842" t="s">
        <v>10397</v>
      </c>
      <c r="G1842" t="s">
        <v>7980</v>
      </c>
      <c r="H1842" t="s">
        <v>7981</v>
      </c>
      <c r="I1842" t="s">
        <v>7982</v>
      </c>
    </row>
    <row r="1843" spans="1:9" x14ac:dyDescent="0.35">
      <c r="A1843" t="s">
        <v>9776</v>
      </c>
      <c r="B1843" t="s">
        <v>194</v>
      </c>
      <c r="C1843" t="s">
        <v>214</v>
      </c>
      <c r="D1843" t="s">
        <v>10398</v>
      </c>
      <c r="E1843" t="s">
        <v>10399</v>
      </c>
      <c r="F1843" t="s">
        <v>10400</v>
      </c>
      <c r="G1843" t="s">
        <v>9780</v>
      </c>
      <c r="H1843" t="s">
        <v>9781</v>
      </c>
      <c r="I1843" t="s">
        <v>9782</v>
      </c>
    </row>
    <row r="1844" spans="1:9" x14ac:dyDescent="0.35">
      <c r="A1844" t="s">
        <v>8899</v>
      </c>
      <c r="B1844" t="s">
        <v>698</v>
      </c>
      <c r="C1844" t="s">
        <v>10401</v>
      </c>
      <c r="D1844" t="s">
        <v>344</v>
      </c>
      <c r="E1844" t="s">
        <v>10402</v>
      </c>
      <c r="F1844" t="s">
        <v>10403</v>
      </c>
      <c r="G1844" t="s">
        <v>8903</v>
      </c>
      <c r="H1844" t="s">
        <v>8904</v>
      </c>
      <c r="I1844" t="s">
        <v>8905</v>
      </c>
    </row>
    <row r="1845" spans="1:9" x14ac:dyDescent="0.35">
      <c r="A1845" t="s">
        <v>8236</v>
      </c>
      <c r="B1845" t="s">
        <v>54</v>
      </c>
      <c r="C1845" t="s">
        <v>5401</v>
      </c>
      <c r="D1845" t="s">
        <v>91</v>
      </c>
      <c r="E1845" t="s">
        <v>10404</v>
      </c>
      <c r="F1845" t="s">
        <v>10405</v>
      </c>
      <c r="G1845" t="s">
        <v>8239</v>
      </c>
      <c r="H1845" t="s">
        <v>8240</v>
      </c>
      <c r="I1845" t="s">
        <v>8241</v>
      </c>
    </row>
    <row r="1846" spans="1:9" x14ac:dyDescent="0.35">
      <c r="A1846" t="s">
        <v>10406</v>
      </c>
      <c r="B1846" t="s">
        <v>234</v>
      </c>
      <c r="C1846" t="s">
        <v>890</v>
      </c>
      <c r="D1846" t="s">
        <v>91</v>
      </c>
      <c r="E1846" t="s">
        <v>10407</v>
      </c>
      <c r="F1846" t="s">
        <v>10408</v>
      </c>
      <c r="G1846" t="s">
        <v>10409</v>
      </c>
      <c r="H1846" t="s">
        <v>10410</v>
      </c>
      <c r="I1846" t="s">
        <v>10411</v>
      </c>
    </row>
    <row r="1847" spans="1:9" x14ac:dyDescent="0.35">
      <c r="A1847" t="s">
        <v>370</v>
      </c>
      <c r="B1847" t="s">
        <v>1017</v>
      </c>
      <c r="C1847" t="s">
        <v>10412</v>
      </c>
      <c r="D1847" t="s">
        <v>91</v>
      </c>
      <c r="E1847" t="s">
        <v>10413</v>
      </c>
      <c r="F1847" t="s">
        <v>10414</v>
      </c>
      <c r="G1847" t="s">
        <v>113</v>
      </c>
      <c r="H1847" t="s">
        <v>114</v>
      </c>
      <c r="I1847" t="s">
        <v>371</v>
      </c>
    </row>
    <row r="1848" spans="1:9" x14ac:dyDescent="0.35">
      <c r="A1848" t="s">
        <v>8078</v>
      </c>
      <c r="B1848" t="s">
        <v>2925</v>
      </c>
      <c r="C1848" t="s">
        <v>10415</v>
      </c>
      <c r="D1848" t="s">
        <v>10416</v>
      </c>
      <c r="F1848" t="s">
        <v>10417</v>
      </c>
      <c r="G1848" t="s">
        <v>8082</v>
      </c>
      <c r="H1848" t="s">
        <v>8083</v>
      </c>
      <c r="I1848" t="s">
        <v>8084</v>
      </c>
    </row>
    <row r="1849" spans="1:9" x14ac:dyDescent="0.35">
      <c r="A1849" t="s">
        <v>10418</v>
      </c>
      <c r="B1849" t="s">
        <v>10005</v>
      </c>
      <c r="C1849" t="s">
        <v>10419</v>
      </c>
      <c r="D1849" t="s">
        <v>91</v>
      </c>
      <c r="E1849" t="s">
        <v>10420</v>
      </c>
      <c r="F1849" t="s">
        <v>10421</v>
      </c>
      <c r="G1849" t="s">
        <v>10422</v>
      </c>
      <c r="H1849" t="s">
        <v>10423</v>
      </c>
      <c r="I1849" t="s">
        <v>10424</v>
      </c>
    </row>
    <row r="1850" spans="1:9" x14ac:dyDescent="0.35">
      <c r="A1850" t="s">
        <v>10425</v>
      </c>
      <c r="B1850" t="s">
        <v>257</v>
      </c>
      <c r="C1850" t="s">
        <v>7313</v>
      </c>
      <c r="D1850" t="s">
        <v>91</v>
      </c>
      <c r="E1850" t="s">
        <v>10426</v>
      </c>
      <c r="F1850" t="s">
        <v>10427</v>
      </c>
      <c r="G1850" t="s">
        <v>10428</v>
      </c>
      <c r="H1850" t="s">
        <v>10429</v>
      </c>
    </row>
    <row r="1851" spans="1:9" x14ac:dyDescent="0.35">
      <c r="A1851" t="s">
        <v>5574</v>
      </c>
      <c r="B1851" t="s">
        <v>753</v>
      </c>
      <c r="C1851" t="s">
        <v>269</v>
      </c>
      <c r="D1851" t="s">
        <v>91</v>
      </c>
      <c r="F1851" t="s">
        <v>10430</v>
      </c>
      <c r="G1851" t="s">
        <v>5578</v>
      </c>
      <c r="H1851" t="s">
        <v>5579</v>
      </c>
      <c r="I1851" t="s">
        <v>5580</v>
      </c>
    </row>
    <row r="1852" spans="1:9" x14ac:dyDescent="0.35">
      <c r="A1852" t="s">
        <v>10234</v>
      </c>
      <c r="B1852" t="s">
        <v>1387</v>
      </c>
      <c r="C1852" t="s">
        <v>10431</v>
      </c>
      <c r="D1852" t="s">
        <v>56</v>
      </c>
      <c r="E1852" t="s">
        <v>10432</v>
      </c>
      <c r="F1852" t="s">
        <v>10433</v>
      </c>
      <c r="G1852" t="s">
        <v>10238</v>
      </c>
      <c r="H1852" t="s">
        <v>10239</v>
      </c>
      <c r="I1852" t="s">
        <v>10240</v>
      </c>
    </row>
    <row r="1853" spans="1:9" x14ac:dyDescent="0.35">
      <c r="A1853" t="s">
        <v>10434</v>
      </c>
      <c r="B1853" t="s">
        <v>1624</v>
      </c>
      <c r="C1853" t="s">
        <v>10435</v>
      </c>
      <c r="D1853" t="s">
        <v>344</v>
      </c>
      <c r="E1853" t="s">
        <v>10436</v>
      </c>
      <c r="F1853" t="s">
        <v>10437</v>
      </c>
      <c r="G1853" t="s">
        <v>10438</v>
      </c>
      <c r="H1853" t="s">
        <v>10439</v>
      </c>
      <c r="I1853" t="s">
        <v>10440</v>
      </c>
    </row>
    <row r="1854" spans="1:9" x14ac:dyDescent="0.35">
      <c r="A1854" t="s">
        <v>5109</v>
      </c>
      <c r="B1854" t="s">
        <v>753</v>
      </c>
      <c r="C1854" t="s">
        <v>9571</v>
      </c>
      <c r="D1854" t="s">
        <v>91</v>
      </c>
      <c r="F1854" t="s">
        <v>10441</v>
      </c>
      <c r="G1854" t="s">
        <v>5112</v>
      </c>
      <c r="H1854" t="s">
        <v>5113</v>
      </c>
      <c r="I1854" t="s">
        <v>5114</v>
      </c>
    </row>
    <row r="1855" spans="1:9" x14ac:dyDescent="0.35">
      <c r="A1855" t="s">
        <v>1957</v>
      </c>
      <c r="B1855" t="s">
        <v>1820</v>
      </c>
      <c r="C1855" t="s">
        <v>2369</v>
      </c>
      <c r="D1855" t="s">
        <v>91</v>
      </c>
      <c r="E1855" t="s">
        <v>10442</v>
      </c>
      <c r="F1855" t="s">
        <v>10443</v>
      </c>
      <c r="G1855" t="s">
        <v>1961</v>
      </c>
      <c r="H1855" t="s">
        <v>1962</v>
      </c>
      <c r="I1855" t="s">
        <v>1963</v>
      </c>
    </row>
    <row r="1856" spans="1:9" x14ac:dyDescent="0.35">
      <c r="A1856" t="s">
        <v>10444</v>
      </c>
      <c r="B1856" t="s">
        <v>61</v>
      </c>
      <c r="C1856" t="s">
        <v>10445</v>
      </c>
      <c r="D1856" t="s">
        <v>1677</v>
      </c>
      <c r="E1856" t="s">
        <v>10446</v>
      </c>
      <c r="F1856" t="s">
        <v>10447</v>
      </c>
      <c r="G1856" t="s">
        <v>10448</v>
      </c>
      <c r="H1856" t="s">
        <v>10449</v>
      </c>
      <c r="I1856" t="s">
        <v>10450</v>
      </c>
    </row>
    <row r="1857" spans="1:9" x14ac:dyDescent="0.35">
      <c r="A1857" t="s">
        <v>10451</v>
      </c>
      <c r="B1857" t="s">
        <v>883</v>
      </c>
      <c r="C1857" t="s">
        <v>10452</v>
      </c>
      <c r="D1857" t="s">
        <v>10453</v>
      </c>
      <c r="F1857" t="s">
        <v>10454</v>
      </c>
      <c r="G1857" t="s">
        <v>10455</v>
      </c>
      <c r="H1857" t="s">
        <v>10456</v>
      </c>
      <c r="I1857" t="s">
        <v>10457</v>
      </c>
    </row>
    <row r="1858" spans="1:9" x14ac:dyDescent="0.35">
      <c r="A1858" t="s">
        <v>439</v>
      </c>
      <c r="B1858" t="s">
        <v>10458</v>
      </c>
      <c r="C1858" t="s">
        <v>10459</v>
      </c>
      <c r="D1858" t="s">
        <v>91</v>
      </c>
      <c r="F1858" t="s">
        <v>10460</v>
      </c>
      <c r="G1858" t="s">
        <v>327</v>
      </c>
      <c r="H1858" t="s">
        <v>328</v>
      </c>
      <c r="I1858" t="s">
        <v>440</v>
      </c>
    </row>
    <row r="1859" spans="1:9" x14ac:dyDescent="0.35">
      <c r="A1859" t="s">
        <v>1743</v>
      </c>
      <c r="B1859" t="s">
        <v>10461</v>
      </c>
      <c r="C1859" t="s">
        <v>10462</v>
      </c>
      <c r="D1859" t="s">
        <v>70</v>
      </c>
      <c r="E1859" t="s">
        <v>10463</v>
      </c>
      <c r="F1859" t="s">
        <v>10464</v>
      </c>
      <c r="G1859" t="s">
        <v>1747</v>
      </c>
      <c r="H1859" t="s">
        <v>1748</v>
      </c>
      <c r="I1859" t="s">
        <v>1749</v>
      </c>
    </row>
    <row r="1860" spans="1:9" x14ac:dyDescent="0.35">
      <c r="A1860" t="s">
        <v>10465</v>
      </c>
      <c r="B1860" t="s">
        <v>10466</v>
      </c>
      <c r="C1860" t="s">
        <v>1185</v>
      </c>
      <c r="D1860" t="s">
        <v>10467</v>
      </c>
      <c r="E1860" t="s">
        <v>10468</v>
      </c>
      <c r="F1860" t="s">
        <v>10469</v>
      </c>
      <c r="G1860" t="s">
        <v>10470</v>
      </c>
      <c r="H1860" t="s">
        <v>10471</v>
      </c>
      <c r="I1860" t="s">
        <v>10472</v>
      </c>
    </row>
    <row r="1861" spans="1:9" x14ac:dyDescent="0.35">
      <c r="A1861" t="s">
        <v>386</v>
      </c>
      <c r="B1861" t="s">
        <v>115</v>
      </c>
      <c r="C1861" t="s">
        <v>10473</v>
      </c>
      <c r="D1861" t="s">
        <v>294</v>
      </c>
      <c r="E1861" t="s">
        <v>10474</v>
      </c>
      <c r="F1861" t="s">
        <v>10475</v>
      </c>
      <c r="G1861" t="s">
        <v>163</v>
      </c>
      <c r="H1861" t="s">
        <v>164</v>
      </c>
      <c r="I1861" t="s">
        <v>387</v>
      </c>
    </row>
    <row r="1862" spans="1:9" x14ac:dyDescent="0.35">
      <c r="A1862" t="s">
        <v>10476</v>
      </c>
      <c r="B1862" t="s">
        <v>10477</v>
      </c>
      <c r="C1862" t="s">
        <v>6223</v>
      </c>
      <c r="D1862" t="s">
        <v>10478</v>
      </c>
      <c r="E1862" t="s">
        <v>10479</v>
      </c>
      <c r="F1862" t="s">
        <v>10480</v>
      </c>
      <c r="G1862" t="s">
        <v>10481</v>
      </c>
      <c r="H1862" t="s">
        <v>10482</v>
      </c>
      <c r="I1862" t="s">
        <v>10483</v>
      </c>
    </row>
    <row r="1863" spans="1:9" x14ac:dyDescent="0.35">
      <c r="A1863" t="s">
        <v>8821</v>
      </c>
      <c r="B1863" t="s">
        <v>2272</v>
      </c>
      <c r="C1863" t="s">
        <v>10484</v>
      </c>
      <c r="D1863" t="s">
        <v>91</v>
      </c>
      <c r="E1863" t="s">
        <v>10485</v>
      </c>
      <c r="F1863" t="s">
        <v>10486</v>
      </c>
      <c r="G1863" t="s">
        <v>8826</v>
      </c>
      <c r="H1863" t="s">
        <v>8827</v>
      </c>
      <c r="I1863" t="s">
        <v>8828</v>
      </c>
    </row>
    <row r="1864" spans="1:9" x14ac:dyDescent="0.35">
      <c r="A1864" t="s">
        <v>4712</v>
      </c>
      <c r="B1864" t="s">
        <v>2051</v>
      </c>
      <c r="C1864" t="s">
        <v>1904</v>
      </c>
      <c r="D1864" t="s">
        <v>91</v>
      </c>
      <c r="E1864" t="s">
        <v>10487</v>
      </c>
      <c r="F1864" t="s">
        <v>10488</v>
      </c>
      <c r="G1864" t="s">
        <v>4717</v>
      </c>
      <c r="H1864" t="s">
        <v>4718</v>
      </c>
      <c r="I1864" t="s">
        <v>4719</v>
      </c>
    </row>
    <row r="1865" spans="1:9" x14ac:dyDescent="0.35">
      <c r="A1865" t="s">
        <v>10489</v>
      </c>
      <c r="B1865" t="s">
        <v>10490</v>
      </c>
      <c r="C1865" t="s">
        <v>10491</v>
      </c>
      <c r="D1865" t="s">
        <v>98</v>
      </c>
      <c r="F1865" t="s">
        <v>10492</v>
      </c>
      <c r="G1865" t="s">
        <v>10493</v>
      </c>
      <c r="H1865" t="s">
        <v>10494</v>
      </c>
      <c r="I1865" t="s">
        <v>10495</v>
      </c>
    </row>
    <row r="1866" spans="1:9" x14ac:dyDescent="0.35">
      <c r="A1866" t="s">
        <v>10496</v>
      </c>
      <c r="B1866" t="s">
        <v>234</v>
      </c>
      <c r="C1866" t="s">
        <v>10497</v>
      </c>
      <c r="D1866" t="s">
        <v>91</v>
      </c>
      <c r="E1866" t="s">
        <v>10498</v>
      </c>
      <c r="F1866" t="s">
        <v>10499</v>
      </c>
      <c r="G1866" t="s">
        <v>10500</v>
      </c>
      <c r="H1866" t="s">
        <v>10501</v>
      </c>
      <c r="I1866" t="s">
        <v>10502</v>
      </c>
    </row>
    <row r="1867" spans="1:9" x14ac:dyDescent="0.35">
      <c r="A1867" t="s">
        <v>5120</v>
      </c>
      <c r="B1867" t="s">
        <v>10503</v>
      </c>
      <c r="C1867" t="s">
        <v>10504</v>
      </c>
      <c r="D1867" t="s">
        <v>10505</v>
      </c>
      <c r="E1867" t="s">
        <v>10506</v>
      </c>
      <c r="F1867" t="s">
        <v>10507</v>
      </c>
      <c r="G1867" t="s">
        <v>5125</v>
      </c>
      <c r="H1867" t="s">
        <v>5126</v>
      </c>
      <c r="I1867" t="s">
        <v>5127</v>
      </c>
    </row>
    <row r="1868" spans="1:9" x14ac:dyDescent="0.35">
      <c r="A1868" t="s">
        <v>2917</v>
      </c>
      <c r="B1868" t="s">
        <v>5380</v>
      </c>
      <c r="C1868" t="s">
        <v>10508</v>
      </c>
      <c r="D1868" t="s">
        <v>236</v>
      </c>
      <c r="E1868" t="s">
        <v>10509</v>
      </c>
      <c r="F1868" t="s">
        <v>10510</v>
      </c>
      <c r="G1868" t="s">
        <v>2921</v>
      </c>
      <c r="H1868" t="s">
        <v>2922</v>
      </c>
      <c r="I1868" t="s">
        <v>2923</v>
      </c>
    </row>
    <row r="1869" spans="1:9" x14ac:dyDescent="0.35">
      <c r="A1869" t="s">
        <v>10511</v>
      </c>
      <c r="B1869" t="s">
        <v>883</v>
      </c>
      <c r="C1869" t="s">
        <v>10512</v>
      </c>
      <c r="D1869" t="s">
        <v>91</v>
      </c>
      <c r="E1869" t="s">
        <v>10513</v>
      </c>
      <c r="F1869" t="s">
        <v>10514</v>
      </c>
      <c r="G1869" t="s">
        <v>10515</v>
      </c>
      <c r="H1869" t="s">
        <v>10516</v>
      </c>
      <c r="I1869" t="s">
        <v>10517</v>
      </c>
    </row>
    <row r="1870" spans="1:9" x14ac:dyDescent="0.35">
      <c r="A1870" t="s">
        <v>10518</v>
      </c>
      <c r="B1870" t="s">
        <v>329</v>
      </c>
      <c r="C1870" t="s">
        <v>10519</v>
      </c>
      <c r="D1870" t="s">
        <v>91</v>
      </c>
      <c r="E1870" t="s">
        <v>10520</v>
      </c>
      <c r="F1870" t="s">
        <v>10521</v>
      </c>
      <c r="G1870" t="s">
        <v>10522</v>
      </c>
      <c r="H1870" t="s">
        <v>10523</v>
      </c>
      <c r="I1870" t="s">
        <v>10524</v>
      </c>
    </row>
    <row r="1871" spans="1:9" x14ac:dyDescent="0.35">
      <c r="A1871" t="s">
        <v>10525</v>
      </c>
      <c r="B1871" t="s">
        <v>698</v>
      </c>
      <c r="C1871" t="s">
        <v>5679</v>
      </c>
      <c r="D1871" t="s">
        <v>70</v>
      </c>
      <c r="E1871" t="s">
        <v>10526</v>
      </c>
      <c r="F1871" t="s">
        <v>10527</v>
      </c>
      <c r="G1871" t="s">
        <v>10528</v>
      </c>
      <c r="H1871" t="s">
        <v>10529</v>
      </c>
      <c r="I1871" t="s">
        <v>10530</v>
      </c>
    </row>
    <row r="1872" spans="1:9" x14ac:dyDescent="0.35">
      <c r="A1872" t="s">
        <v>4119</v>
      </c>
      <c r="B1872" t="s">
        <v>115</v>
      </c>
      <c r="C1872" t="s">
        <v>10531</v>
      </c>
      <c r="D1872" t="s">
        <v>10532</v>
      </c>
      <c r="E1872" t="s">
        <v>10533</v>
      </c>
      <c r="F1872" t="s">
        <v>10534</v>
      </c>
      <c r="G1872" t="s">
        <v>4122</v>
      </c>
      <c r="H1872" t="s">
        <v>4123</v>
      </c>
      <c r="I1872" t="s">
        <v>4124</v>
      </c>
    </row>
    <row r="1873" spans="1:9" x14ac:dyDescent="0.35">
      <c r="A1873" t="s">
        <v>10535</v>
      </c>
      <c r="B1873" t="s">
        <v>10536</v>
      </c>
      <c r="C1873" t="s">
        <v>10537</v>
      </c>
      <c r="D1873" t="s">
        <v>91</v>
      </c>
      <c r="E1873" t="s">
        <v>10538</v>
      </c>
      <c r="F1873" t="s">
        <v>10539</v>
      </c>
      <c r="G1873" t="s">
        <v>10540</v>
      </c>
      <c r="H1873" t="s">
        <v>10541</v>
      </c>
      <c r="I1873" t="s">
        <v>6521</v>
      </c>
    </row>
    <row r="1874" spans="1:9" x14ac:dyDescent="0.35">
      <c r="A1874" t="s">
        <v>10542</v>
      </c>
      <c r="B1874" t="s">
        <v>2461</v>
      </c>
      <c r="C1874" t="s">
        <v>10543</v>
      </c>
      <c r="D1874" t="s">
        <v>2554</v>
      </c>
      <c r="E1874" t="s">
        <v>10544</v>
      </c>
      <c r="F1874" t="s">
        <v>10545</v>
      </c>
      <c r="G1874" t="s">
        <v>10546</v>
      </c>
      <c r="H1874" t="s">
        <v>10547</v>
      </c>
      <c r="I1874" t="s">
        <v>10548</v>
      </c>
    </row>
    <row r="1875" spans="1:9" x14ac:dyDescent="0.35">
      <c r="A1875" t="s">
        <v>5614</v>
      </c>
      <c r="B1875" t="s">
        <v>785</v>
      </c>
      <c r="C1875" t="s">
        <v>1813</v>
      </c>
      <c r="D1875" t="s">
        <v>91</v>
      </c>
      <c r="E1875" t="s">
        <v>10549</v>
      </c>
      <c r="F1875" t="s">
        <v>10550</v>
      </c>
      <c r="G1875" t="s">
        <v>5617</v>
      </c>
      <c r="H1875" t="s">
        <v>5618</v>
      </c>
      <c r="I1875" t="s">
        <v>5619</v>
      </c>
    </row>
    <row r="1876" spans="1:9" x14ac:dyDescent="0.35">
      <c r="A1876" t="s">
        <v>10551</v>
      </c>
      <c r="B1876" t="s">
        <v>10552</v>
      </c>
      <c r="C1876" t="s">
        <v>699</v>
      </c>
      <c r="D1876" t="s">
        <v>56</v>
      </c>
      <c r="F1876" t="s">
        <v>10553</v>
      </c>
      <c r="G1876" t="s">
        <v>10554</v>
      </c>
      <c r="H1876" t="s">
        <v>10555</v>
      </c>
      <c r="I1876" t="s">
        <v>10556</v>
      </c>
    </row>
    <row r="1877" spans="1:9" x14ac:dyDescent="0.35">
      <c r="A1877" t="s">
        <v>10557</v>
      </c>
      <c r="B1877" t="s">
        <v>3069</v>
      </c>
      <c r="C1877" t="s">
        <v>2475</v>
      </c>
      <c r="D1877" t="s">
        <v>91</v>
      </c>
      <c r="E1877" t="s">
        <v>10558</v>
      </c>
      <c r="F1877" t="s">
        <v>10559</v>
      </c>
      <c r="G1877" t="s">
        <v>10560</v>
      </c>
      <c r="H1877" t="s">
        <v>10561</v>
      </c>
      <c r="I1877" t="s">
        <v>10562</v>
      </c>
    </row>
    <row r="1878" spans="1:9" x14ac:dyDescent="0.35">
      <c r="A1878" t="s">
        <v>10015</v>
      </c>
      <c r="B1878" t="s">
        <v>4728</v>
      </c>
      <c r="C1878" t="s">
        <v>10563</v>
      </c>
      <c r="D1878" t="s">
        <v>77</v>
      </c>
      <c r="E1878" t="s">
        <v>10564</v>
      </c>
      <c r="F1878" t="s">
        <v>10565</v>
      </c>
      <c r="G1878" t="s">
        <v>10019</v>
      </c>
      <c r="H1878" t="s">
        <v>10020</v>
      </c>
      <c r="I1878" t="s">
        <v>10021</v>
      </c>
    </row>
    <row r="1879" spans="1:9" x14ac:dyDescent="0.35">
      <c r="A1879" t="s">
        <v>3739</v>
      </c>
      <c r="B1879" t="s">
        <v>153</v>
      </c>
      <c r="C1879" t="s">
        <v>10566</v>
      </c>
      <c r="D1879" t="s">
        <v>9799</v>
      </c>
      <c r="E1879" t="s">
        <v>10567</v>
      </c>
      <c r="F1879" t="s">
        <v>10568</v>
      </c>
      <c r="G1879" t="s">
        <v>3744</v>
      </c>
      <c r="H1879" t="s">
        <v>3745</v>
      </c>
      <c r="I1879" t="s">
        <v>3746</v>
      </c>
    </row>
    <row r="1880" spans="1:9" x14ac:dyDescent="0.35">
      <c r="A1880" t="s">
        <v>9129</v>
      </c>
      <c r="B1880" t="s">
        <v>1103</v>
      </c>
      <c r="C1880" t="s">
        <v>10569</v>
      </c>
      <c r="D1880" t="s">
        <v>838</v>
      </c>
      <c r="E1880" t="s">
        <v>10570</v>
      </c>
      <c r="F1880" t="s">
        <v>10571</v>
      </c>
      <c r="G1880" t="s">
        <v>9133</v>
      </c>
      <c r="H1880" t="s">
        <v>9134</v>
      </c>
      <c r="I1880" t="s">
        <v>9135</v>
      </c>
    </row>
    <row r="1881" spans="1:9" x14ac:dyDescent="0.35">
      <c r="A1881" t="s">
        <v>1718</v>
      </c>
      <c r="B1881" t="s">
        <v>1155</v>
      </c>
      <c r="C1881" t="s">
        <v>3511</v>
      </c>
      <c r="D1881" t="s">
        <v>10572</v>
      </c>
      <c r="E1881" t="s">
        <v>10573</v>
      </c>
      <c r="F1881" t="s">
        <v>10574</v>
      </c>
      <c r="G1881" t="s">
        <v>1724</v>
      </c>
      <c r="H1881" t="s">
        <v>1725</v>
      </c>
      <c r="I1881" t="s">
        <v>1726</v>
      </c>
    </row>
    <row r="1882" spans="1:9" x14ac:dyDescent="0.35">
      <c r="A1882" t="s">
        <v>6869</v>
      </c>
      <c r="B1882" t="s">
        <v>883</v>
      </c>
      <c r="C1882" t="s">
        <v>890</v>
      </c>
      <c r="D1882" t="s">
        <v>91</v>
      </c>
      <c r="F1882" t="s">
        <v>10575</v>
      </c>
      <c r="G1882" t="s">
        <v>6871</v>
      </c>
      <c r="H1882" t="s">
        <v>6872</v>
      </c>
      <c r="I1882" t="s">
        <v>6873</v>
      </c>
    </row>
    <row r="1883" spans="1:9" x14ac:dyDescent="0.35">
      <c r="A1883" t="s">
        <v>3235</v>
      </c>
      <c r="B1883" t="s">
        <v>10576</v>
      </c>
      <c r="C1883" t="s">
        <v>10577</v>
      </c>
      <c r="D1883" t="s">
        <v>70</v>
      </c>
      <c r="E1883" t="s">
        <v>10578</v>
      </c>
      <c r="F1883" t="s">
        <v>10579</v>
      </c>
      <c r="G1883" t="s">
        <v>3238</v>
      </c>
      <c r="H1883" t="s">
        <v>3239</v>
      </c>
      <c r="I1883" t="s">
        <v>3240</v>
      </c>
    </row>
    <row r="1884" spans="1:9" x14ac:dyDescent="0.35">
      <c r="A1884" t="s">
        <v>10580</v>
      </c>
      <c r="B1884" t="s">
        <v>6102</v>
      </c>
      <c r="C1884" t="s">
        <v>10581</v>
      </c>
      <c r="D1884" t="s">
        <v>56</v>
      </c>
      <c r="E1884" t="s">
        <v>10582</v>
      </c>
      <c r="F1884" t="s">
        <v>10583</v>
      </c>
      <c r="G1884" t="s">
        <v>10584</v>
      </c>
      <c r="H1884" t="s">
        <v>10585</v>
      </c>
      <c r="I1884" t="s">
        <v>10586</v>
      </c>
    </row>
    <row r="1885" spans="1:9" x14ac:dyDescent="0.35">
      <c r="A1885" t="s">
        <v>407</v>
      </c>
      <c r="B1885" t="s">
        <v>311</v>
      </c>
      <c r="C1885" t="s">
        <v>7210</v>
      </c>
      <c r="D1885" t="s">
        <v>56</v>
      </c>
      <c r="E1885" t="s">
        <v>10587</v>
      </c>
      <c r="F1885" t="s">
        <v>10588</v>
      </c>
      <c r="G1885" t="s">
        <v>226</v>
      </c>
      <c r="H1885" t="s">
        <v>227</v>
      </c>
      <c r="I1885" t="s">
        <v>408</v>
      </c>
    </row>
    <row r="1886" spans="1:9" x14ac:dyDescent="0.35">
      <c r="A1886" t="s">
        <v>10589</v>
      </c>
      <c r="B1886" t="s">
        <v>5751</v>
      </c>
      <c r="C1886" t="s">
        <v>4794</v>
      </c>
      <c r="D1886" t="s">
        <v>344</v>
      </c>
      <c r="F1886" t="s">
        <v>10590</v>
      </c>
      <c r="G1886" t="s">
        <v>10591</v>
      </c>
      <c r="H1886" t="s">
        <v>10592</v>
      </c>
    </row>
    <row r="1887" spans="1:9" x14ac:dyDescent="0.35">
      <c r="A1887" t="s">
        <v>10593</v>
      </c>
      <c r="B1887" t="s">
        <v>5400</v>
      </c>
      <c r="C1887" t="s">
        <v>10594</v>
      </c>
      <c r="D1887" t="s">
        <v>91</v>
      </c>
      <c r="E1887" t="s">
        <v>10595</v>
      </c>
      <c r="F1887" t="s">
        <v>10596</v>
      </c>
      <c r="G1887" t="s">
        <v>10597</v>
      </c>
      <c r="H1887" t="s">
        <v>10598</v>
      </c>
      <c r="I1887" t="s">
        <v>10599</v>
      </c>
    </row>
    <row r="1888" spans="1:9" x14ac:dyDescent="0.35">
      <c r="A1888" t="s">
        <v>2151</v>
      </c>
      <c r="B1888" t="s">
        <v>994</v>
      </c>
      <c r="C1888" t="s">
        <v>1958</v>
      </c>
      <c r="D1888" t="s">
        <v>10600</v>
      </c>
      <c r="F1888" t="s">
        <v>10601</v>
      </c>
      <c r="G1888" t="s">
        <v>2155</v>
      </c>
      <c r="H1888" t="s">
        <v>2156</v>
      </c>
      <c r="I1888" t="s">
        <v>2157</v>
      </c>
    </row>
    <row r="1889" spans="1:9" x14ac:dyDescent="0.35">
      <c r="A1889" t="s">
        <v>5303</v>
      </c>
      <c r="B1889" t="s">
        <v>2406</v>
      </c>
      <c r="C1889" t="s">
        <v>10602</v>
      </c>
      <c r="D1889" t="s">
        <v>1322</v>
      </c>
      <c r="E1889" t="s">
        <v>10603</v>
      </c>
      <c r="F1889" t="s">
        <v>10604</v>
      </c>
      <c r="G1889" t="s">
        <v>5307</v>
      </c>
      <c r="H1889" t="s">
        <v>5308</v>
      </c>
      <c r="I1889" t="s">
        <v>5309</v>
      </c>
    </row>
    <row r="1890" spans="1:9" x14ac:dyDescent="0.35">
      <c r="A1890" t="s">
        <v>9776</v>
      </c>
      <c r="B1890" t="s">
        <v>61</v>
      </c>
      <c r="C1890" t="s">
        <v>5562</v>
      </c>
      <c r="D1890" t="s">
        <v>2554</v>
      </c>
      <c r="F1890" t="s">
        <v>10605</v>
      </c>
      <c r="G1890" t="s">
        <v>9780</v>
      </c>
      <c r="H1890" t="s">
        <v>9781</v>
      </c>
      <c r="I1890" t="s">
        <v>9782</v>
      </c>
    </row>
    <row r="1891" spans="1:9" x14ac:dyDescent="0.35">
      <c r="A1891" t="s">
        <v>10606</v>
      </c>
      <c r="B1891" t="s">
        <v>5449</v>
      </c>
      <c r="C1891" t="s">
        <v>134</v>
      </c>
      <c r="D1891" t="s">
        <v>10607</v>
      </c>
      <c r="F1891" t="s">
        <v>10608</v>
      </c>
      <c r="G1891" t="s">
        <v>10609</v>
      </c>
      <c r="H1891" t="s">
        <v>10610</v>
      </c>
      <c r="I1891" t="s">
        <v>10611</v>
      </c>
    </row>
    <row r="1892" spans="1:9" x14ac:dyDescent="0.35">
      <c r="A1892" t="s">
        <v>1845</v>
      </c>
      <c r="B1892" t="s">
        <v>5214</v>
      </c>
      <c r="C1892" t="s">
        <v>10612</v>
      </c>
      <c r="D1892" t="s">
        <v>10613</v>
      </c>
      <c r="E1892" t="s">
        <v>10614</v>
      </c>
      <c r="F1892" t="s">
        <v>10615</v>
      </c>
      <c r="G1892" t="s">
        <v>1849</v>
      </c>
      <c r="H1892" t="s">
        <v>1850</v>
      </c>
      <c r="I1892" t="s">
        <v>1851</v>
      </c>
    </row>
    <row r="1893" spans="1:9" x14ac:dyDescent="0.35">
      <c r="A1893" t="s">
        <v>2346</v>
      </c>
      <c r="B1893" t="s">
        <v>3844</v>
      </c>
      <c r="C1893" t="s">
        <v>2347</v>
      </c>
      <c r="D1893" t="s">
        <v>10616</v>
      </c>
      <c r="E1893" t="s">
        <v>10617</v>
      </c>
      <c r="F1893" t="s">
        <v>10618</v>
      </c>
      <c r="G1893" t="s">
        <v>2350</v>
      </c>
      <c r="H1893" t="s">
        <v>2351</v>
      </c>
      <c r="I1893" t="s">
        <v>2352</v>
      </c>
    </row>
    <row r="1894" spans="1:9" x14ac:dyDescent="0.35">
      <c r="A1894" t="s">
        <v>1691</v>
      </c>
      <c r="B1894" t="s">
        <v>6243</v>
      </c>
      <c r="C1894" t="s">
        <v>1692</v>
      </c>
      <c r="D1894" t="s">
        <v>10619</v>
      </c>
      <c r="E1894" t="s">
        <v>10620</v>
      </c>
      <c r="F1894" t="s">
        <v>10621</v>
      </c>
      <c r="G1894" t="s">
        <v>1695</v>
      </c>
      <c r="H1894" t="s">
        <v>1696</v>
      </c>
      <c r="I1894" t="s">
        <v>1697</v>
      </c>
    </row>
    <row r="1895" spans="1:9" x14ac:dyDescent="0.35">
      <c r="A1895" t="s">
        <v>10622</v>
      </c>
      <c r="B1895" t="s">
        <v>3242</v>
      </c>
      <c r="C1895" t="s">
        <v>2369</v>
      </c>
      <c r="D1895" t="s">
        <v>10623</v>
      </c>
      <c r="E1895" t="s">
        <v>10624</v>
      </c>
      <c r="F1895" t="s">
        <v>10625</v>
      </c>
      <c r="G1895" t="s">
        <v>10626</v>
      </c>
      <c r="H1895" t="s">
        <v>10627</v>
      </c>
      <c r="I1895" t="s">
        <v>10628</v>
      </c>
    </row>
    <row r="1896" spans="1:9" x14ac:dyDescent="0.35">
      <c r="A1896" t="s">
        <v>10629</v>
      </c>
      <c r="B1896" t="s">
        <v>2272</v>
      </c>
      <c r="C1896" t="s">
        <v>10630</v>
      </c>
      <c r="D1896" t="s">
        <v>56</v>
      </c>
      <c r="E1896" t="s">
        <v>10631</v>
      </c>
      <c r="F1896" t="s">
        <v>10632</v>
      </c>
      <c r="G1896" t="s">
        <v>10633</v>
      </c>
      <c r="H1896" t="s">
        <v>10634</v>
      </c>
      <c r="I1896" t="s">
        <v>10635</v>
      </c>
    </row>
    <row r="1897" spans="1:9" x14ac:dyDescent="0.35">
      <c r="A1897" t="s">
        <v>6534</v>
      </c>
      <c r="B1897" t="s">
        <v>1971</v>
      </c>
      <c r="C1897" t="s">
        <v>10636</v>
      </c>
      <c r="D1897" t="s">
        <v>70</v>
      </c>
      <c r="F1897" t="s">
        <v>10637</v>
      </c>
      <c r="G1897" t="s">
        <v>6538</v>
      </c>
      <c r="H1897" t="s">
        <v>6539</v>
      </c>
      <c r="I1897" t="s">
        <v>6540</v>
      </c>
    </row>
    <row r="1898" spans="1:9" x14ac:dyDescent="0.35">
      <c r="A1898" t="s">
        <v>10638</v>
      </c>
      <c r="B1898" t="s">
        <v>705</v>
      </c>
      <c r="C1898" t="s">
        <v>10639</v>
      </c>
      <c r="D1898" t="s">
        <v>56</v>
      </c>
      <c r="F1898" t="s">
        <v>10640</v>
      </c>
      <c r="G1898" t="s">
        <v>10641</v>
      </c>
      <c r="H1898" t="s">
        <v>10642</v>
      </c>
      <c r="I1898" t="s">
        <v>10643</v>
      </c>
    </row>
    <row r="1899" spans="1:9" x14ac:dyDescent="0.35">
      <c r="A1899" t="s">
        <v>10644</v>
      </c>
      <c r="B1899" t="s">
        <v>194</v>
      </c>
      <c r="C1899" t="s">
        <v>10645</v>
      </c>
      <c r="D1899" t="s">
        <v>56</v>
      </c>
      <c r="E1899" t="s">
        <v>10646</v>
      </c>
      <c r="F1899" t="s">
        <v>10647</v>
      </c>
      <c r="G1899" t="s">
        <v>10648</v>
      </c>
      <c r="H1899" t="s">
        <v>10649</v>
      </c>
      <c r="I1899" t="s">
        <v>10650</v>
      </c>
    </row>
    <row r="1900" spans="1:9" x14ac:dyDescent="0.35">
      <c r="A1900" t="s">
        <v>10651</v>
      </c>
      <c r="B1900" t="s">
        <v>10652</v>
      </c>
      <c r="C1900" t="s">
        <v>10653</v>
      </c>
      <c r="D1900" t="s">
        <v>91</v>
      </c>
      <c r="E1900" t="s">
        <v>10654</v>
      </c>
      <c r="F1900" t="s">
        <v>10655</v>
      </c>
      <c r="G1900" t="s">
        <v>10656</v>
      </c>
      <c r="H1900" t="s">
        <v>10657</v>
      </c>
      <c r="I1900" t="s">
        <v>10658</v>
      </c>
    </row>
    <row r="1901" spans="1:9" x14ac:dyDescent="0.35">
      <c r="A1901" t="s">
        <v>1361</v>
      </c>
      <c r="B1901" t="s">
        <v>10659</v>
      </c>
      <c r="C1901" t="s">
        <v>10660</v>
      </c>
      <c r="D1901" t="s">
        <v>10661</v>
      </c>
      <c r="E1901" t="s">
        <v>10662</v>
      </c>
      <c r="F1901" t="s">
        <v>10663</v>
      </c>
      <c r="G1901" t="s">
        <v>1367</v>
      </c>
      <c r="H1901" t="s">
        <v>1368</v>
      </c>
      <c r="I1901" t="s">
        <v>1369</v>
      </c>
    </row>
    <row r="1902" spans="1:9" x14ac:dyDescent="0.35">
      <c r="A1902" t="s">
        <v>2007</v>
      </c>
      <c r="B1902" t="s">
        <v>10664</v>
      </c>
      <c r="C1902" t="s">
        <v>2009</v>
      </c>
      <c r="D1902" t="s">
        <v>91</v>
      </c>
      <c r="E1902" t="s">
        <v>10665</v>
      </c>
      <c r="F1902" t="s">
        <v>10666</v>
      </c>
      <c r="G1902" t="s">
        <v>2011</v>
      </c>
      <c r="H1902" t="s">
        <v>2012</v>
      </c>
      <c r="I1902" t="s">
        <v>2013</v>
      </c>
    </row>
    <row r="1903" spans="1:9" x14ac:dyDescent="0.35">
      <c r="A1903" t="s">
        <v>1525</v>
      </c>
      <c r="B1903" t="s">
        <v>883</v>
      </c>
      <c r="C1903" t="s">
        <v>7168</v>
      </c>
      <c r="D1903" t="s">
        <v>91</v>
      </c>
      <c r="E1903" t="s">
        <v>10667</v>
      </c>
      <c r="F1903" t="s">
        <v>10668</v>
      </c>
      <c r="G1903" t="s">
        <v>1530</v>
      </c>
      <c r="H1903" t="s">
        <v>1531</v>
      </c>
      <c r="I1903" t="s">
        <v>1532</v>
      </c>
    </row>
    <row r="1904" spans="1:9" x14ac:dyDescent="0.35">
      <c r="A1904" t="s">
        <v>6300</v>
      </c>
      <c r="B1904" t="s">
        <v>10669</v>
      </c>
      <c r="C1904" t="s">
        <v>10670</v>
      </c>
      <c r="D1904" t="s">
        <v>10671</v>
      </c>
      <c r="E1904" t="s">
        <v>10672</v>
      </c>
      <c r="F1904" t="s">
        <v>10673</v>
      </c>
      <c r="G1904" t="s">
        <v>6304</v>
      </c>
      <c r="H1904" t="s">
        <v>6305</v>
      </c>
      <c r="I1904" t="s">
        <v>6306</v>
      </c>
    </row>
    <row r="1905" spans="1:9" x14ac:dyDescent="0.35">
      <c r="A1905" t="s">
        <v>10674</v>
      </c>
      <c r="B1905" t="s">
        <v>8142</v>
      </c>
      <c r="C1905" t="s">
        <v>10675</v>
      </c>
      <c r="D1905" t="s">
        <v>91</v>
      </c>
      <c r="F1905" t="s">
        <v>10676</v>
      </c>
      <c r="G1905" t="s">
        <v>10677</v>
      </c>
      <c r="H1905" t="s">
        <v>10678</v>
      </c>
      <c r="I1905" t="s">
        <v>10679</v>
      </c>
    </row>
    <row r="1906" spans="1:9" x14ac:dyDescent="0.35">
      <c r="A1906" t="s">
        <v>10680</v>
      </c>
      <c r="B1906" t="s">
        <v>160</v>
      </c>
      <c r="C1906" t="s">
        <v>10681</v>
      </c>
      <c r="D1906" t="s">
        <v>10682</v>
      </c>
      <c r="E1906" t="s">
        <v>10683</v>
      </c>
      <c r="F1906" t="s">
        <v>10684</v>
      </c>
      <c r="G1906" t="s">
        <v>10685</v>
      </c>
      <c r="H1906" t="s">
        <v>10686</v>
      </c>
      <c r="I1906" t="s">
        <v>10687</v>
      </c>
    </row>
    <row r="1907" spans="1:9" x14ac:dyDescent="0.35">
      <c r="A1907" t="s">
        <v>10688</v>
      </c>
      <c r="B1907" t="s">
        <v>61</v>
      </c>
      <c r="C1907" t="s">
        <v>6674</v>
      </c>
      <c r="D1907" t="s">
        <v>91</v>
      </c>
      <c r="E1907" t="s">
        <v>10689</v>
      </c>
      <c r="F1907" t="s">
        <v>10690</v>
      </c>
      <c r="G1907" t="s">
        <v>10691</v>
      </c>
      <c r="H1907" t="s">
        <v>10692</v>
      </c>
      <c r="I1907" t="s">
        <v>10693</v>
      </c>
    </row>
    <row r="1908" spans="1:9" x14ac:dyDescent="0.35">
      <c r="A1908" t="s">
        <v>10694</v>
      </c>
      <c r="B1908" t="s">
        <v>785</v>
      </c>
      <c r="C1908" t="s">
        <v>10695</v>
      </c>
      <c r="D1908" t="s">
        <v>91</v>
      </c>
      <c r="E1908" t="s">
        <v>10696</v>
      </c>
      <c r="F1908" t="s">
        <v>10697</v>
      </c>
      <c r="G1908" t="s">
        <v>10698</v>
      </c>
      <c r="H1908" t="s">
        <v>10699</v>
      </c>
      <c r="I1908" t="s">
        <v>10700</v>
      </c>
    </row>
    <row r="1909" spans="1:9" x14ac:dyDescent="0.35">
      <c r="A1909" t="s">
        <v>10701</v>
      </c>
      <c r="B1909" t="s">
        <v>171</v>
      </c>
      <c r="C1909" t="s">
        <v>10702</v>
      </c>
      <c r="D1909" t="s">
        <v>56</v>
      </c>
      <c r="F1909" t="s">
        <v>10703</v>
      </c>
      <c r="G1909" t="s">
        <v>10704</v>
      </c>
      <c r="H1909" t="s">
        <v>10705</v>
      </c>
      <c r="I1909" t="s">
        <v>10706</v>
      </c>
    </row>
    <row r="1910" spans="1:9" x14ac:dyDescent="0.35">
      <c r="A1910" t="s">
        <v>10707</v>
      </c>
      <c r="B1910" t="s">
        <v>3191</v>
      </c>
      <c r="C1910" t="s">
        <v>10708</v>
      </c>
      <c r="D1910" t="s">
        <v>10709</v>
      </c>
      <c r="E1910" t="s">
        <v>10710</v>
      </c>
      <c r="F1910" t="s">
        <v>10711</v>
      </c>
      <c r="G1910" t="s">
        <v>10712</v>
      </c>
      <c r="H1910" t="s">
        <v>10713</v>
      </c>
      <c r="I1910" t="s">
        <v>10714</v>
      </c>
    </row>
    <row r="1911" spans="1:9" x14ac:dyDescent="0.35">
      <c r="A1911" t="s">
        <v>3357</v>
      </c>
      <c r="B1911" t="s">
        <v>194</v>
      </c>
      <c r="C1911" t="s">
        <v>10715</v>
      </c>
      <c r="D1911" t="s">
        <v>91</v>
      </c>
      <c r="E1911" t="s">
        <v>10716</v>
      </c>
      <c r="F1911" t="s">
        <v>10717</v>
      </c>
      <c r="G1911" t="s">
        <v>3360</v>
      </c>
      <c r="H1911" t="s">
        <v>3361</v>
      </c>
      <c r="I1911" t="s">
        <v>3362</v>
      </c>
    </row>
    <row r="1912" spans="1:9" x14ac:dyDescent="0.35">
      <c r="A1912" t="s">
        <v>7319</v>
      </c>
      <c r="B1912" t="s">
        <v>2019</v>
      </c>
      <c r="C1912" t="s">
        <v>2582</v>
      </c>
      <c r="D1912" t="s">
        <v>91</v>
      </c>
      <c r="F1912" t="s">
        <v>10718</v>
      </c>
      <c r="G1912" t="s">
        <v>7323</v>
      </c>
      <c r="H1912" t="s">
        <v>7324</v>
      </c>
      <c r="I1912" t="s">
        <v>7325</v>
      </c>
    </row>
    <row r="1913" spans="1:9" x14ac:dyDescent="0.35">
      <c r="A1913" t="s">
        <v>10719</v>
      </c>
      <c r="B1913" t="s">
        <v>10720</v>
      </c>
      <c r="C1913" t="s">
        <v>7712</v>
      </c>
      <c r="D1913" t="s">
        <v>10721</v>
      </c>
      <c r="E1913" t="s">
        <v>10722</v>
      </c>
      <c r="F1913" t="s">
        <v>10723</v>
      </c>
      <c r="G1913" t="s">
        <v>10724</v>
      </c>
      <c r="H1913" t="s">
        <v>10725</v>
      </c>
      <c r="I1913" t="s">
        <v>10726</v>
      </c>
    </row>
    <row r="1914" spans="1:9" x14ac:dyDescent="0.35">
      <c r="A1914" t="s">
        <v>6111</v>
      </c>
      <c r="B1914" t="s">
        <v>1704</v>
      </c>
      <c r="C1914" t="s">
        <v>10727</v>
      </c>
      <c r="D1914" t="s">
        <v>10619</v>
      </c>
      <c r="F1914" t="s">
        <v>10728</v>
      </c>
      <c r="G1914" t="s">
        <v>6114</v>
      </c>
      <c r="H1914" t="s">
        <v>6115</v>
      </c>
      <c r="I1914" t="s">
        <v>6116</v>
      </c>
    </row>
    <row r="1915" spans="1:9" x14ac:dyDescent="0.35">
      <c r="A1915" t="s">
        <v>10729</v>
      </c>
      <c r="B1915" t="s">
        <v>3082</v>
      </c>
      <c r="C1915" t="s">
        <v>10730</v>
      </c>
      <c r="D1915" t="s">
        <v>91</v>
      </c>
      <c r="E1915" t="s">
        <v>10731</v>
      </c>
      <c r="F1915" t="s">
        <v>10732</v>
      </c>
      <c r="G1915" t="s">
        <v>10733</v>
      </c>
      <c r="H1915" t="s">
        <v>10734</v>
      </c>
      <c r="I1915" t="s">
        <v>10735</v>
      </c>
    </row>
    <row r="1916" spans="1:9" x14ac:dyDescent="0.35">
      <c r="A1916" t="s">
        <v>10736</v>
      </c>
      <c r="B1916" t="s">
        <v>10737</v>
      </c>
      <c r="D1916" t="s">
        <v>56</v>
      </c>
      <c r="E1916" t="s">
        <v>10738</v>
      </c>
      <c r="F1916" t="s">
        <v>10739</v>
      </c>
      <c r="G1916" t="s">
        <v>10740</v>
      </c>
      <c r="H1916" t="s">
        <v>10741</v>
      </c>
      <c r="I1916" t="s">
        <v>10742</v>
      </c>
    </row>
    <row r="1917" spans="1:9" x14ac:dyDescent="0.35">
      <c r="A1917" t="s">
        <v>1162</v>
      </c>
      <c r="B1917" t="s">
        <v>705</v>
      </c>
      <c r="C1917" t="s">
        <v>10743</v>
      </c>
      <c r="D1917" t="s">
        <v>344</v>
      </c>
      <c r="F1917" t="s">
        <v>10744</v>
      </c>
      <c r="G1917" t="s">
        <v>1166</v>
      </c>
      <c r="H1917" t="s">
        <v>1167</v>
      </c>
      <c r="I1917" t="s">
        <v>1168</v>
      </c>
    </row>
    <row r="1918" spans="1:9" x14ac:dyDescent="0.35">
      <c r="A1918" t="s">
        <v>2785</v>
      </c>
      <c r="B1918" t="s">
        <v>257</v>
      </c>
      <c r="C1918" t="s">
        <v>10745</v>
      </c>
      <c r="D1918" t="s">
        <v>56</v>
      </c>
      <c r="E1918" t="s">
        <v>10746</v>
      </c>
      <c r="F1918" t="s">
        <v>10747</v>
      </c>
      <c r="G1918" t="s">
        <v>2789</v>
      </c>
      <c r="H1918" t="s">
        <v>2790</v>
      </c>
      <c r="I1918" t="s">
        <v>2791</v>
      </c>
    </row>
    <row r="1919" spans="1:9" x14ac:dyDescent="0.35">
      <c r="A1919" t="s">
        <v>7781</v>
      </c>
      <c r="B1919" t="s">
        <v>2014</v>
      </c>
      <c r="C1919" t="s">
        <v>264</v>
      </c>
      <c r="D1919" t="s">
        <v>10748</v>
      </c>
      <c r="E1919" t="s">
        <v>10749</v>
      </c>
      <c r="F1919" t="s">
        <v>10750</v>
      </c>
      <c r="G1919" t="s">
        <v>7786</v>
      </c>
      <c r="H1919" t="s">
        <v>7787</v>
      </c>
      <c r="I1919" t="s">
        <v>7788</v>
      </c>
    </row>
    <row r="1920" spans="1:9" x14ac:dyDescent="0.35">
      <c r="A1920" t="s">
        <v>2482</v>
      </c>
      <c r="B1920" t="s">
        <v>171</v>
      </c>
      <c r="C1920" t="s">
        <v>2483</v>
      </c>
      <c r="D1920" t="s">
        <v>91</v>
      </c>
      <c r="E1920" t="s">
        <v>10751</v>
      </c>
      <c r="F1920" t="s">
        <v>10752</v>
      </c>
      <c r="G1920" t="s">
        <v>2486</v>
      </c>
      <c r="H1920" t="s">
        <v>2487</v>
      </c>
      <c r="I1920" t="s">
        <v>2488</v>
      </c>
    </row>
    <row r="1921" spans="1:9" x14ac:dyDescent="0.35">
      <c r="A1921" t="s">
        <v>1031</v>
      </c>
      <c r="B1921" t="s">
        <v>5917</v>
      </c>
      <c r="C1921" t="s">
        <v>1995</v>
      </c>
      <c r="D1921" t="s">
        <v>1033</v>
      </c>
      <c r="F1921" t="s">
        <v>10753</v>
      </c>
      <c r="G1921" t="s">
        <v>1036</v>
      </c>
      <c r="H1921" t="s">
        <v>1037</v>
      </c>
      <c r="I1921" t="s">
        <v>1038</v>
      </c>
    </row>
    <row r="1922" spans="1:9" x14ac:dyDescent="0.35">
      <c r="A1922" t="s">
        <v>2662</v>
      </c>
      <c r="B1922" t="s">
        <v>3069</v>
      </c>
      <c r="C1922" t="s">
        <v>10754</v>
      </c>
      <c r="D1922" t="s">
        <v>91</v>
      </c>
      <c r="E1922" t="s">
        <v>10755</v>
      </c>
      <c r="F1922" t="s">
        <v>10756</v>
      </c>
      <c r="G1922" t="s">
        <v>2666</v>
      </c>
      <c r="H1922" t="s">
        <v>2667</v>
      </c>
      <c r="I1922" t="s">
        <v>2668</v>
      </c>
    </row>
    <row r="1923" spans="1:9" x14ac:dyDescent="0.35">
      <c r="A1923" t="s">
        <v>4824</v>
      </c>
      <c r="B1923" t="s">
        <v>10757</v>
      </c>
      <c r="C1923" t="s">
        <v>10758</v>
      </c>
      <c r="D1923" t="s">
        <v>91</v>
      </c>
      <c r="E1923" t="s">
        <v>10759</v>
      </c>
      <c r="F1923" t="s">
        <v>10760</v>
      </c>
      <c r="G1923" t="s">
        <v>4829</v>
      </c>
      <c r="H1923" t="s">
        <v>4830</v>
      </c>
      <c r="I1923" t="s">
        <v>367</v>
      </c>
    </row>
    <row r="1924" spans="1:9" x14ac:dyDescent="0.35">
      <c r="A1924" t="s">
        <v>4060</v>
      </c>
      <c r="B1924" t="s">
        <v>994</v>
      </c>
      <c r="C1924" t="s">
        <v>890</v>
      </c>
      <c r="D1924" t="s">
        <v>91</v>
      </c>
      <c r="E1924" t="s">
        <v>10761</v>
      </c>
      <c r="F1924" t="s">
        <v>10762</v>
      </c>
      <c r="G1924" t="s">
        <v>4063</v>
      </c>
      <c r="H1924" t="s">
        <v>4064</v>
      </c>
      <c r="I1924" t="s">
        <v>4065</v>
      </c>
    </row>
    <row r="1925" spans="1:9" x14ac:dyDescent="0.35">
      <c r="A1925" t="s">
        <v>10496</v>
      </c>
      <c r="B1925" t="s">
        <v>194</v>
      </c>
      <c r="C1925" t="s">
        <v>10763</v>
      </c>
      <c r="D1925" t="s">
        <v>91</v>
      </c>
      <c r="E1925" t="s">
        <v>10764</v>
      </c>
      <c r="F1925" t="s">
        <v>10765</v>
      </c>
      <c r="G1925" t="s">
        <v>10500</v>
      </c>
      <c r="H1925" t="s">
        <v>10501</v>
      </c>
      <c r="I1925" t="s">
        <v>10502</v>
      </c>
    </row>
    <row r="1926" spans="1:9" x14ac:dyDescent="0.35">
      <c r="A1926" t="s">
        <v>970</v>
      </c>
      <c r="B1926" t="s">
        <v>7792</v>
      </c>
      <c r="C1926" t="s">
        <v>10766</v>
      </c>
      <c r="D1926" t="s">
        <v>10721</v>
      </c>
      <c r="E1926" t="s">
        <v>10767</v>
      </c>
      <c r="F1926" t="s">
        <v>10768</v>
      </c>
      <c r="G1926" t="s">
        <v>975</v>
      </c>
      <c r="H1926" t="s">
        <v>976</v>
      </c>
      <c r="I1926" t="s">
        <v>977</v>
      </c>
    </row>
    <row r="1927" spans="1:9" x14ac:dyDescent="0.35">
      <c r="A1927" t="s">
        <v>4935</v>
      </c>
      <c r="B1927" t="s">
        <v>109</v>
      </c>
      <c r="C1927" t="s">
        <v>10769</v>
      </c>
      <c r="D1927" t="s">
        <v>56</v>
      </c>
      <c r="E1927" t="s">
        <v>10770</v>
      </c>
      <c r="F1927" t="s">
        <v>10771</v>
      </c>
      <c r="G1927" t="s">
        <v>4939</v>
      </c>
      <c r="H1927" t="s">
        <v>4940</v>
      </c>
      <c r="I1927" t="s">
        <v>4941</v>
      </c>
    </row>
    <row r="1928" spans="1:9" x14ac:dyDescent="0.35">
      <c r="A1928" t="s">
        <v>10772</v>
      </c>
      <c r="B1928" t="s">
        <v>257</v>
      </c>
      <c r="C1928" t="s">
        <v>10773</v>
      </c>
      <c r="D1928" t="s">
        <v>91</v>
      </c>
      <c r="E1928" t="s">
        <v>10774</v>
      </c>
      <c r="F1928" t="s">
        <v>10775</v>
      </c>
      <c r="G1928" t="s">
        <v>10776</v>
      </c>
      <c r="H1928" t="s">
        <v>10777</v>
      </c>
      <c r="I1928" t="s">
        <v>10778</v>
      </c>
    </row>
    <row r="1929" spans="1:9" x14ac:dyDescent="0.35">
      <c r="A1929" t="s">
        <v>1154</v>
      </c>
      <c r="B1929" t="s">
        <v>10779</v>
      </c>
      <c r="C1929" t="s">
        <v>10780</v>
      </c>
      <c r="D1929" t="s">
        <v>1105</v>
      </c>
      <c r="E1929" t="s">
        <v>10781</v>
      </c>
      <c r="F1929" t="s">
        <v>10782</v>
      </c>
      <c r="G1929" t="s">
        <v>1159</v>
      </c>
      <c r="H1929" t="s">
        <v>1160</v>
      </c>
      <c r="I1929" t="s">
        <v>1161</v>
      </c>
    </row>
    <row r="1930" spans="1:9" x14ac:dyDescent="0.35">
      <c r="A1930" t="s">
        <v>10783</v>
      </c>
      <c r="B1930" t="s">
        <v>10784</v>
      </c>
      <c r="C1930" t="s">
        <v>10785</v>
      </c>
      <c r="D1930" t="s">
        <v>10786</v>
      </c>
      <c r="F1930" t="s">
        <v>10787</v>
      </c>
      <c r="G1930" t="s">
        <v>10788</v>
      </c>
      <c r="H1930" t="s">
        <v>10789</v>
      </c>
      <c r="I1930" t="s">
        <v>4033</v>
      </c>
    </row>
    <row r="1931" spans="1:9" x14ac:dyDescent="0.35">
      <c r="A1931" t="s">
        <v>4557</v>
      </c>
      <c r="B1931" t="s">
        <v>10790</v>
      </c>
      <c r="C1931" t="s">
        <v>10791</v>
      </c>
      <c r="D1931" t="s">
        <v>236</v>
      </c>
      <c r="E1931" t="s">
        <v>10792</v>
      </c>
      <c r="F1931" t="s">
        <v>10793</v>
      </c>
      <c r="G1931" t="s">
        <v>4562</v>
      </c>
      <c r="H1931" t="s">
        <v>4563</v>
      </c>
      <c r="I1931" t="s">
        <v>4564</v>
      </c>
    </row>
    <row r="1932" spans="1:9" x14ac:dyDescent="0.35">
      <c r="A1932" t="s">
        <v>6618</v>
      </c>
      <c r="B1932" t="s">
        <v>705</v>
      </c>
      <c r="C1932" t="s">
        <v>10794</v>
      </c>
      <c r="D1932" t="s">
        <v>91</v>
      </c>
      <c r="E1932" t="s">
        <v>10795</v>
      </c>
      <c r="F1932" t="s">
        <v>10796</v>
      </c>
      <c r="G1932" t="s">
        <v>6621</v>
      </c>
      <c r="H1932" t="s">
        <v>6622</v>
      </c>
      <c r="I1932" t="s">
        <v>6623</v>
      </c>
    </row>
    <row r="1933" spans="1:9" x14ac:dyDescent="0.35">
      <c r="A1933" t="s">
        <v>4712</v>
      </c>
      <c r="B1933" t="s">
        <v>10797</v>
      </c>
      <c r="C1933" t="s">
        <v>10798</v>
      </c>
      <c r="D1933" t="s">
        <v>98</v>
      </c>
      <c r="E1933" t="s">
        <v>10799</v>
      </c>
      <c r="F1933" t="s">
        <v>10800</v>
      </c>
      <c r="G1933" t="s">
        <v>4717</v>
      </c>
      <c r="H1933" t="s">
        <v>4718</v>
      </c>
      <c r="I1933" t="s">
        <v>4719</v>
      </c>
    </row>
    <row r="1934" spans="1:9" x14ac:dyDescent="0.35">
      <c r="A1934" t="s">
        <v>10801</v>
      </c>
      <c r="B1934" t="s">
        <v>802</v>
      </c>
      <c r="C1934" t="s">
        <v>2019</v>
      </c>
      <c r="D1934" t="s">
        <v>10802</v>
      </c>
      <c r="F1934" t="s">
        <v>10803</v>
      </c>
      <c r="G1934" t="s">
        <v>10804</v>
      </c>
      <c r="H1934" t="s">
        <v>10805</v>
      </c>
      <c r="I1934" t="s">
        <v>10806</v>
      </c>
    </row>
    <row r="1935" spans="1:9" x14ac:dyDescent="0.35">
      <c r="A1935" t="s">
        <v>10807</v>
      </c>
      <c r="B1935" t="s">
        <v>234</v>
      </c>
      <c r="C1935" t="s">
        <v>10808</v>
      </c>
      <c r="D1935" t="s">
        <v>56</v>
      </c>
      <c r="E1935" t="s">
        <v>10809</v>
      </c>
      <c r="F1935" t="s">
        <v>10810</v>
      </c>
      <c r="G1935" t="s">
        <v>10811</v>
      </c>
      <c r="H1935" t="s">
        <v>10812</v>
      </c>
      <c r="I1935" t="s">
        <v>10813</v>
      </c>
    </row>
    <row r="1936" spans="1:9" x14ac:dyDescent="0.35">
      <c r="A1936" t="s">
        <v>10589</v>
      </c>
      <c r="B1936" t="s">
        <v>257</v>
      </c>
      <c r="C1936" t="s">
        <v>10814</v>
      </c>
      <c r="D1936" t="s">
        <v>10815</v>
      </c>
      <c r="F1936" t="s">
        <v>10816</v>
      </c>
      <c r="G1936" t="s">
        <v>10591</v>
      </c>
      <c r="H1936" t="s">
        <v>10592</v>
      </c>
    </row>
    <row r="1937" spans="1:9" x14ac:dyDescent="0.35">
      <c r="A1937" t="s">
        <v>5487</v>
      </c>
      <c r="B1937" t="s">
        <v>2525</v>
      </c>
      <c r="C1937" t="s">
        <v>10817</v>
      </c>
      <c r="D1937" t="s">
        <v>10818</v>
      </c>
      <c r="E1937" t="s">
        <v>10819</v>
      </c>
      <c r="F1937" t="s">
        <v>10820</v>
      </c>
      <c r="G1937" t="s">
        <v>5491</v>
      </c>
      <c r="H1937" t="s">
        <v>5492</v>
      </c>
      <c r="I1937" t="s">
        <v>5493</v>
      </c>
    </row>
    <row r="1938" spans="1:9" x14ac:dyDescent="0.35">
      <c r="A1938" t="s">
        <v>10821</v>
      </c>
      <c r="B1938" t="s">
        <v>883</v>
      </c>
      <c r="C1938" t="s">
        <v>10822</v>
      </c>
      <c r="D1938" t="s">
        <v>10823</v>
      </c>
      <c r="E1938" t="s">
        <v>10824</v>
      </c>
      <c r="F1938" t="s">
        <v>10825</v>
      </c>
      <c r="G1938" t="s">
        <v>10826</v>
      </c>
      <c r="H1938" t="s">
        <v>10827</v>
      </c>
    </row>
    <row r="1939" spans="1:9" x14ac:dyDescent="0.35">
      <c r="A1939" t="s">
        <v>10828</v>
      </c>
      <c r="B1939" t="s">
        <v>10829</v>
      </c>
      <c r="C1939" t="s">
        <v>10830</v>
      </c>
      <c r="D1939" t="s">
        <v>1105</v>
      </c>
      <c r="E1939" t="s">
        <v>10831</v>
      </c>
      <c r="F1939" t="s">
        <v>10832</v>
      </c>
      <c r="G1939" t="s">
        <v>10833</v>
      </c>
      <c r="H1939" t="s">
        <v>10834</v>
      </c>
      <c r="I1939" t="s">
        <v>10835</v>
      </c>
    </row>
    <row r="1940" spans="1:9" x14ac:dyDescent="0.35">
      <c r="A1940" t="s">
        <v>2199</v>
      </c>
      <c r="B1940" t="s">
        <v>10836</v>
      </c>
      <c r="C1940" t="s">
        <v>10837</v>
      </c>
      <c r="D1940" t="s">
        <v>10838</v>
      </c>
      <c r="E1940" t="s">
        <v>10839</v>
      </c>
      <c r="F1940" t="s">
        <v>10840</v>
      </c>
      <c r="G1940" t="s">
        <v>2203</v>
      </c>
      <c r="H1940" t="s">
        <v>2204</v>
      </c>
      <c r="I1940" t="s">
        <v>2205</v>
      </c>
    </row>
    <row r="1941" spans="1:9" x14ac:dyDescent="0.35">
      <c r="A1941" t="s">
        <v>10451</v>
      </c>
      <c r="B1941" t="s">
        <v>10841</v>
      </c>
      <c r="C1941" t="s">
        <v>10842</v>
      </c>
      <c r="D1941" t="s">
        <v>1677</v>
      </c>
      <c r="E1941" t="s">
        <v>10843</v>
      </c>
      <c r="F1941" t="s">
        <v>10844</v>
      </c>
      <c r="G1941" t="s">
        <v>10455</v>
      </c>
      <c r="H1941" t="s">
        <v>10456</v>
      </c>
      <c r="I1941" t="s">
        <v>10457</v>
      </c>
    </row>
    <row r="1942" spans="1:9" x14ac:dyDescent="0.35">
      <c r="A1942" t="s">
        <v>3153</v>
      </c>
      <c r="B1942" t="s">
        <v>3364</v>
      </c>
      <c r="C1942" t="s">
        <v>3154</v>
      </c>
      <c r="D1942" t="s">
        <v>3381</v>
      </c>
      <c r="E1942" t="s">
        <v>10845</v>
      </c>
      <c r="F1942" t="s">
        <v>10846</v>
      </c>
      <c r="G1942" t="s">
        <v>3157</v>
      </c>
      <c r="H1942" t="s">
        <v>3158</v>
      </c>
      <c r="I1942" t="s">
        <v>3159</v>
      </c>
    </row>
    <row r="1943" spans="1:9" x14ac:dyDescent="0.35">
      <c r="A1943" t="s">
        <v>10847</v>
      </c>
      <c r="B1943" t="s">
        <v>10848</v>
      </c>
      <c r="C1943" t="s">
        <v>10849</v>
      </c>
      <c r="D1943" t="s">
        <v>91</v>
      </c>
      <c r="E1943" t="s">
        <v>10850</v>
      </c>
      <c r="F1943" t="s">
        <v>10851</v>
      </c>
      <c r="G1943" t="s">
        <v>10852</v>
      </c>
      <c r="H1943" t="s">
        <v>10853</v>
      </c>
      <c r="I1943" t="s">
        <v>10854</v>
      </c>
    </row>
    <row r="1944" spans="1:9" x14ac:dyDescent="0.35">
      <c r="A1944" t="s">
        <v>4984</v>
      </c>
      <c r="B1944" t="s">
        <v>2743</v>
      </c>
      <c r="C1944" t="s">
        <v>10855</v>
      </c>
      <c r="D1944" t="s">
        <v>1033</v>
      </c>
      <c r="F1944" t="s">
        <v>10856</v>
      </c>
      <c r="G1944" t="s">
        <v>4988</v>
      </c>
      <c r="H1944" t="s">
        <v>4989</v>
      </c>
      <c r="I1944" t="s">
        <v>4990</v>
      </c>
    </row>
    <row r="1945" spans="1:9" x14ac:dyDescent="0.35">
      <c r="A1945" t="s">
        <v>10198</v>
      </c>
      <c r="B1945" t="s">
        <v>1066</v>
      </c>
      <c r="C1945" t="s">
        <v>9760</v>
      </c>
      <c r="D1945" t="s">
        <v>91</v>
      </c>
      <c r="E1945" t="s">
        <v>10857</v>
      </c>
      <c r="F1945" t="s">
        <v>10858</v>
      </c>
      <c r="G1945" t="s">
        <v>10202</v>
      </c>
      <c r="H1945" t="s">
        <v>10203</v>
      </c>
      <c r="I1945" t="s">
        <v>1064</v>
      </c>
    </row>
    <row r="1946" spans="1:9" x14ac:dyDescent="0.35">
      <c r="A1946" t="s">
        <v>10025</v>
      </c>
      <c r="B1946" t="s">
        <v>121</v>
      </c>
      <c r="C1946" t="s">
        <v>10859</v>
      </c>
      <c r="D1946" t="s">
        <v>91</v>
      </c>
      <c r="E1946" t="s">
        <v>10860</v>
      </c>
      <c r="F1946" t="s">
        <v>10861</v>
      </c>
      <c r="G1946" t="s">
        <v>10030</v>
      </c>
      <c r="H1946" t="s">
        <v>10031</v>
      </c>
      <c r="I1946" t="s">
        <v>10032</v>
      </c>
    </row>
    <row r="1947" spans="1:9" x14ac:dyDescent="0.35">
      <c r="A1947" t="s">
        <v>10862</v>
      </c>
      <c r="B1947" t="s">
        <v>10863</v>
      </c>
      <c r="C1947" t="s">
        <v>10864</v>
      </c>
      <c r="D1947" t="s">
        <v>91</v>
      </c>
      <c r="E1947" t="s">
        <v>10865</v>
      </c>
      <c r="F1947" t="s">
        <v>10866</v>
      </c>
      <c r="G1947" t="s">
        <v>10867</v>
      </c>
      <c r="H1947" t="s">
        <v>10868</v>
      </c>
      <c r="I1947" t="s">
        <v>10869</v>
      </c>
    </row>
    <row r="1948" spans="1:9" x14ac:dyDescent="0.35">
      <c r="A1948" t="s">
        <v>10870</v>
      </c>
      <c r="B1948" t="s">
        <v>10871</v>
      </c>
      <c r="C1948" t="s">
        <v>10872</v>
      </c>
      <c r="D1948" t="s">
        <v>56</v>
      </c>
      <c r="F1948" t="s">
        <v>10873</v>
      </c>
      <c r="G1948" t="s">
        <v>10874</v>
      </c>
      <c r="H1948" t="s">
        <v>10875</v>
      </c>
      <c r="I1948" t="s">
        <v>10876</v>
      </c>
    </row>
    <row r="1949" spans="1:9" x14ac:dyDescent="0.35">
      <c r="A1949" t="s">
        <v>4463</v>
      </c>
      <c r="B1949" t="s">
        <v>1624</v>
      </c>
      <c r="C1949" t="s">
        <v>4184</v>
      </c>
      <c r="D1949" t="s">
        <v>91</v>
      </c>
      <c r="E1949" t="s">
        <v>10877</v>
      </c>
      <c r="F1949" t="s">
        <v>10878</v>
      </c>
      <c r="G1949" t="s">
        <v>4466</v>
      </c>
      <c r="H1949" t="s">
        <v>4467</v>
      </c>
      <c r="I1949" t="s">
        <v>1457</v>
      </c>
    </row>
    <row r="1950" spans="1:9" x14ac:dyDescent="0.35">
      <c r="A1950" t="s">
        <v>10879</v>
      </c>
      <c r="B1950" t="s">
        <v>10880</v>
      </c>
      <c r="C1950" t="s">
        <v>10881</v>
      </c>
      <c r="D1950" t="s">
        <v>91</v>
      </c>
      <c r="E1950" t="s">
        <v>10882</v>
      </c>
      <c r="F1950" t="s">
        <v>10883</v>
      </c>
      <c r="G1950" t="s">
        <v>10884</v>
      </c>
      <c r="H1950" t="s">
        <v>10885</v>
      </c>
      <c r="I1950" t="s">
        <v>10886</v>
      </c>
    </row>
    <row r="1951" spans="1:9" x14ac:dyDescent="0.35">
      <c r="A1951" t="s">
        <v>10887</v>
      </c>
      <c r="B1951" t="s">
        <v>10790</v>
      </c>
      <c r="C1951" t="s">
        <v>10888</v>
      </c>
      <c r="D1951" t="s">
        <v>10721</v>
      </c>
      <c r="F1951" t="s">
        <v>10889</v>
      </c>
      <c r="G1951" t="s">
        <v>10890</v>
      </c>
      <c r="H1951" t="s">
        <v>10891</v>
      </c>
      <c r="I1951" t="s">
        <v>10892</v>
      </c>
    </row>
    <row r="1952" spans="1:9" x14ac:dyDescent="0.35">
      <c r="A1952" t="s">
        <v>10893</v>
      </c>
      <c r="B1952" t="s">
        <v>10894</v>
      </c>
      <c r="C1952" t="s">
        <v>10895</v>
      </c>
      <c r="D1952" t="s">
        <v>91</v>
      </c>
      <c r="E1952" t="s">
        <v>10896</v>
      </c>
      <c r="F1952" t="s">
        <v>10897</v>
      </c>
      <c r="G1952" t="s">
        <v>10898</v>
      </c>
      <c r="H1952" t="s">
        <v>10899</v>
      </c>
      <c r="I1952" t="s">
        <v>418</v>
      </c>
    </row>
    <row r="1953" spans="1:9" x14ac:dyDescent="0.35">
      <c r="A1953" t="s">
        <v>4720</v>
      </c>
      <c r="B1953" t="s">
        <v>2575</v>
      </c>
      <c r="C1953" t="s">
        <v>8949</v>
      </c>
      <c r="D1953" t="s">
        <v>1513</v>
      </c>
      <c r="E1953" t="s">
        <v>10900</v>
      </c>
      <c r="F1953" t="s">
        <v>10901</v>
      </c>
      <c r="G1953" t="s">
        <v>4725</v>
      </c>
      <c r="H1953" t="s">
        <v>4726</v>
      </c>
      <c r="I1953" t="s">
        <v>4727</v>
      </c>
    </row>
    <row r="1954" spans="1:9" x14ac:dyDescent="0.35">
      <c r="A1954" t="s">
        <v>10719</v>
      </c>
      <c r="B1954" t="s">
        <v>4035</v>
      </c>
      <c r="C1954" t="s">
        <v>10902</v>
      </c>
      <c r="D1954" t="s">
        <v>10903</v>
      </c>
      <c r="E1954" t="s">
        <v>10904</v>
      </c>
      <c r="F1954" t="s">
        <v>10905</v>
      </c>
      <c r="G1954" t="s">
        <v>10724</v>
      </c>
      <c r="H1954" t="s">
        <v>10725</v>
      </c>
      <c r="I1954" t="s">
        <v>10726</v>
      </c>
    </row>
    <row r="1955" spans="1:9" x14ac:dyDescent="0.35">
      <c r="A1955" t="s">
        <v>407</v>
      </c>
      <c r="B1955" t="s">
        <v>82</v>
      </c>
      <c r="C1955" t="s">
        <v>10906</v>
      </c>
      <c r="D1955" t="s">
        <v>70</v>
      </c>
      <c r="F1955" t="s">
        <v>10907</v>
      </c>
      <c r="G1955" t="s">
        <v>226</v>
      </c>
      <c r="H1955" t="s">
        <v>227</v>
      </c>
      <c r="I1955" t="s">
        <v>408</v>
      </c>
    </row>
    <row r="1956" spans="1:9" x14ac:dyDescent="0.35">
      <c r="A1956" t="s">
        <v>1750</v>
      </c>
      <c r="B1956" t="s">
        <v>213</v>
      </c>
      <c r="C1956" t="s">
        <v>699</v>
      </c>
      <c r="D1956" t="s">
        <v>84</v>
      </c>
      <c r="F1956" t="s">
        <v>10908</v>
      </c>
      <c r="G1956" t="s">
        <v>1756</v>
      </c>
      <c r="H1956" t="s">
        <v>1757</v>
      </c>
      <c r="I1956" t="s">
        <v>1758</v>
      </c>
    </row>
    <row r="1957" spans="1:9" x14ac:dyDescent="0.35">
      <c r="A1957" t="s">
        <v>7357</v>
      </c>
      <c r="B1957" t="s">
        <v>4160</v>
      </c>
      <c r="C1957" t="s">
        <v>10909</v>
      </c>
      <c r="D1957" t="s">
        <v>91</v>
      </c>
      <c r="E1957" t="s">
        <v>10910</v>
      </c>
      <c r="F1957" t="s">
        <v>10911</v>
      </c>
      <c r="G1957" t="s">
        <v>7361</v>
      </c>
      <c r="H1957" t="s">
        <v>7362</v>
      </c>
      <c r="I1957" t="s">
        <v>7363</v>
      </c>
    </row>
    <row r="1958" spans="1:9" x14ac:dyDescent="0.35">
      <c r="A1958" t="s">
        <v>10912</v>
      </c>
      <c r="B1958" t="s">
        <v>4601</v>
      </c>
      <c r="C1958" t="s">
        <v>10913</v>
      </c>
      <c r="D1958" t="s">
        <v>10914</v>
      </c>
      <c r="E1958" t="s">
        <v>10915</v>
      </c>
      <c r="F1958" t="s">
        <v>10916</v>
      </c>
      <c r="G1958" t="s">
        <v>10917</v>
      </c>
      <c r="H1958" t="s">
        <v>10918</v>
      </c>
      <c r="I1958" t="s">
        <v>10919</v>
      </c>
    </row>
    <row r="1959" spans="1:9" x14ac:dyDescent="0.35">
      <c r="A1959" t="s">
        <v>4929</v>
      </c>
      <c r="B1959" t="s">
        <v>2545</v>
      </c>
      <c r="C1959" t="s">
        <v>10920</v>
      </c>
      <c r="D1959" t="s">
        <v>1068</v>
      </c>
      <c r="E1959" t="s">
        <v>10921</v>
      </c>
      <c r="F1959" t="s">
        <v>10922</v>
      </c>
      <c r="G1959" t="s">
        <v>4933</v>
      </c>
      <c r="H1959" t="s">
        <v>4934</v>
      </c>
      <c r="I1959" t="s">
        <v>367</v>
      </c>
    </row>
    <row r="1960" spans="1:9" x14ac:dyDescent="0.35">
      <c r="A1960" t="s">
        <v>1335</v>
      </c>
      <c r="B1960" t="s">
        <v>189</v>
      </c>
      <c r="C1960" t="s">
        <v>10923</v>
      </c>
      <c r="D1960" t="s">
        <v>10924</v>
      </c>
      <c r="E1960" t="s">
        <v>10925</v>
      </c>
      <c r="F1960" t="s">
        <v>10926</v>
      </c>
      <c r="G1960" t="s">
        <v>1340</v>
      </c>
      <c r="H1960" t="s">
        <v>1341</v>
      </c>
      <c r="I1960" t="s">
        <v>1342</v>
      </c>
    </row>
    <row r="1961" spans="1:9" x14ac:dyDescent="0.35">
      <c r="A1961" t="s">
        <v>3013</v>
      </c>
      <c r="B1961" t="s">
        <v>793</v>
      </c>
      <c r="C1961" t="s">
        <v>5488</v>
      </c>
      <c r="D1961" t="s">
        <v>91</v>
      </c>
      <c r="E1961" t="s">
        <v>10927</v>
      </c>
      <c r="F1961" t="s">
        <v>10928</v>
      </c>
      <c r="G1961" t="s">
        <v>3017</v>
      </c>
      <c r="H1961" t="s">
        <v>3018</v>
      </c>
      <c r="I1961" t="s">
        <v>3019</v>
      </c>
    </row>
    <row r="1962" spans="1:9" x14ac:dyDescent="0.35">
      <c r="A1962" t="s">
        <v>10929</v>
      </c>
      <c r="B1962" t="s">
        <v>979</v>
      </c>
      <c r="C1962" t="s">
        <v>5826</v>
      </c>
      <c r="D1962" t="s">
        <v>56</v>
      </c>
      <c r="E1962" t="s">
        <v>10930</v>
      </c>
      <c r="F1962" t="s">
        <v>10931</v>
      </c>
      <c r="G1962" t="s">
        <v>10932</v>
      </c>
      <c r="H1962" t="s">
        <v>10933</v>
      </c>
      <c r="I1962" t="s">
        <v>10934</v>
      </c>
    </row>
    <row r="1963" spans="1:9" x14ac:dyDescent="0.35">
      <c r="A1963" t="s">
        <v>10935</v>
      </c>
      <c r="B1963" t="s">
        <v>883</v>
      </c>
      <c r="C1963" t="s">
        <v>10936</v>
      </c>
      <c r="D1963" t="s">
        <v>91</v>
      </c>
      <c r="E1963" t="s">
        <v>10937</v>
      </c>
      <c r="F1963" t="s">
        <v>10938</v>
      </c>
      <c r="G1963" t="s">
        <v>10939</v>
      </c>
      <c r="H1963" t="s">
        <v>10940</v>
      </c>
      <c r="I1963" t="s">
        <v>10941</v>
      </c>
    </row>
    <row r="1964" spans="1:9" x14ac:dyDescent="0.35">
      <c r="A1964" t="s">
        <v>10942</v>
      </c>
      <c r="B1964" t="s">
        <v>10943</v>
      </c>
      <c r="C1964" t="s">
        <v>2907</v>
      </c>
      <c r="D1964" t="s">
        <v>10944</v>
      </c>
      <c r="E1964" t="s">
        <v>10945</v>
      </c>
      <c r="F1964" t="s">
        <v>10946</v>
      </c>
      <c r="G1964" t="s">
        <v>10947</v>
      </c>
      <c r="H1964" t="s">
        <v>10948</v>
      </c>
      <c r="I1964" t="s">
        <v>10949</v>
      </c>
    </row>
    <row r="1965" spans="1:9" x14ac:dyDescent="0.35">
      <c r="A1965" t="s">
        <v>10950</v>
      </c>
      <c r="B1965" t="s">
        <v>115</v>
      </c>
      <c r="C1965" t="s">
        <v>269</v>
      </c>
      <c r="D1965" t="s">
        <v>344</v>
      </c>
      <c r="E1965" t="s">
        <v>10951</v>
      </c>
      <c r="F1965" t="s">
        <v>10952</v>
      </c>
      <c r="G1965" t="s">
        <v>10953</v>
      </c>
      <c r="H1965" t="s">
        <v>10954</v>
      </c>
      <c r="I1965" t="s">
        <v>10955</v>
      </c>
    </row>
    <row r="1966" spans="1:9" x14ac:dyDescent="0.35">
      <c r="A1966" t="s">
        <v>2102</v>
      </c>
      <c r="B1966" t="s">
        <v>1446</v>
      </c>
      <c r="C1966" t="s">
        <v>10956</v>
      </c>
      <c r="D1966" t="s">
        <v>2519</v>
      </c>
      <c r="E1966" t="s">
        <v>10957</v>
      </c>
      <c r="F1966" t="s">
        <v>10958</v>
      </c>
      <c r="G1966" t="s">
        <v>2107</v>
      </c>
      <c r="H1966" t="s">
        <v>2108</v>
      </c>
      <c r="I1966" t="s">
        <v>2109</v>
      </c>
    </row>
    <row r="1967" spans="1:9" x14ac:dyDescent="0.35">
      <c r="A1967" t="s">
        <v>10959</v>
      </c>
      <c r="B1967" t="s">
        <v>1760</v>
      </c>
      <c r="C1967" t="s">
        <v>10960</v>
      </c>
      <c r="D1967" t="s">
        <v>10961</v>
      </c>
      <c r="E1967" t="s">
        <v>10962</v>
      </c>
      <c r="F1967" t="s">
        <v>10963</v>
      </c>
      <c r="G1967" t="s">
        <v>10964</v>
      </c>
      <c r="H1967" t="s">
        <v>10965</v>
      </c>
      <c r="I1967" t="s">
        <v>10966</v>
      </c>
    </row>
    <row r="1968" spans="1:9" x14ac:dyDescent="0.35">
      <c r="A1968" t="s">
        <v>10967</v>
      </c>
      <c r="B1968" t="s">
        <v>127</v>
      </c>
      <c r="C1968" t="s">
        <v>6472</v>
      </c>
      <c r="D1968" t="s">
        <v>2554</v>
      </c>
      <c r="F1968" t="s">
        <v>10968</v>
      </c>
      <c r="G1968" t="s">
        <v>10969</v>
      </c>
      <c r="H1968" t="s">
        <v>10970</v>
      </c>
      <c r="I1968" t="s">
        <v>10971</v>
      </c>
    </row>
    <row r="1969" spans="1:9" x14ac:dyDescent="0.35">
      <c r="A1969" t="s">
        <v>10972</v>
      </c>
      <c r="B1969" t="s">
        <v>1899</v>
      </c>
      <c r="C1969" t="s">
        <v>10973</v>
      </c>
      <c r="D1969" t="s">
        <v>91</v>
      </c>
      <c r="E1969" t="s">
        <v>10974</v>
      </c>
      <c r="F1969" t="s">
        <v>10975</v>
      </c>
      <c r="G1969" t="s">
        <v>10976</v>
      </c>
      <c r="H1969" t="s">
        <v>10977</v>
      </c>
      <c r="I1969" t="s">
        <v>10978</v>
      </c>
    </row>
    <row r="1970" spans="1:9" x14ac:dyDescent="0.35">
      <c r="A1970" t="s">
        <v>11</v>
      </c>
      <c r="B1970" t="s">
        <v>4943</v>
      </c>
      <c r="C1970" t="s">
        <v>10979</v>
      </c>
      <c r="D1970" t="s">
        <v>1422</v>
      </c>
      <c r="E1970" t="s">
        <v>10980</v>
      </c>
      <c r="F1970" t="s">
        <v>10981</v>
      </c>
      <c r="G1970" t="s">
        <v>8244</v>
      </c>
      <c r="H1970" t="s">
        <v>8245</v>
      </c>
      <c r="I1970" t="s">
        <v>8246</v>
      </c>
    </row>
    <row r="1971" spans="1:9" x14ac:dyDescent="0.35">
      <c r="A1971" t="s">
        <v>10982</v>
      </c>
      <c r="B1971" t="s">
        <v>89</v>
      </c>
      <c r="C1971" t="s">
        <v>10983</v>
      </c>
      <c r="D1971" t="s">
        <v>91</v>
      </c>
      <c r="E1971" t="s">
        <v>10984</v>
      </c>
      <c r="F1971" t="s">
        <v>10985</v>
      </c>
      <c r="G1971" t="s">
        <v>10986</v>
      </c>
      <c r="H1971" t="s">
        <v>10987</v>
      </c>
      <c r="I1971" t="s">
        <v>10988</v>
      </c>
    </row>
    <row r="1972" spans="1:9" x14ac:dyDescent="0.35">
      <c r="A1972" t="s">
        <v>5253</v>
      </c>
      <c r="B1972" t="s">
        <v>10989</v>
      </c>
      <c r="C1972" t="s">
        <v>1980</v>
      </c>
      <c r="D1972" t="s">
        <v>838</v>
      </c>
      <c r="E1972" t="s">
        <v>10990</v>
      </c>
      <c r="F1972" t="s">
        <v>10991</v>
      </c>
      <c r="G1972" t="s">
        <v>5256</v>
      </c>
      <c r="H1972" t="s">
        <v>5257</v>
      </c>
      <c r="I1972" t="s">
        <v>5258</v>
      </c>
    </row>
    <row r="1973" spans="1:9" x14ac:dyDescent="0.35">
      <c r="A1973" t="s">
        <v>10972</v>
      </c>
      <c r="B1973" t="s">
        <v>1213</v>
      </c>
      <c r="C1973" t="s">
        <v>10992</v>
      </c>
      <c r="D1973" t="s">
        <v>91</v>
      </c>
      <c r="E1973" t="s">
        <v>10993</v>
      </c>
      <c r="F1973" t="s">
        <v>10994</v>
      </c>
      <c r="G1973" t="s">
        <v>10976</v>
      </c>
      <c r="H1973" t="s">
        <v>10977</v>
      </c>
      <c r="I1973" t="s">
        <v>10978</v>
      </c>
    </row>
    <row r="1974" spans="1:9" x14ac:dyDescent="0.35">
      <c r="A1974" t="s">
        <v>7082</v>
      </c>
      <c r="B1974" t="s">
        <v>785</v>
      </c>
      <c r="C1974" t="s">
        <v>189</v>
      </c>
      <c r="D1974" t="s">
        <v>294</v>
      </c>
      <c r="F1974" t="s">
        <v>10995</v>
      </c>
      <c r="G1974" t="s">
        <v>7085</v>
      </c>
      <c r="H1974" t="s">
        <v>7086</v>
      </c>
      <c r="I1974" t="s">
        <v>7087</v>
      </c>
    </row>
    <row r="1975" spans="1:9" x14ac:dyDescent="0.35">
      <c r="A1975" t="s">
        <v>7186</v>
      </c>
      <c r="B1975" t="s">
        <v>194</v>
      </c>
      <c r="C1975" t="s">
        <v>10996</v>
      </c>
      <c r="D1975" t="s">
        <v>56</v>
      </c>
      <c r="E1975" t="s">
        <v>10997</v>
      </c>
      <c r="F1975" t="s">
        <v>10998</v>
      </c>
      <c r="G1975" t="s">
        <v>7190</v>
      </c>
      <c r="H1975" t="s">
        <v>7191</v>
      </c>
      <c r="I1975" t="s">
        <v>7192</v>
      </c>
    </row>
    <row r="1976" spans="1:9" x14ac:dyDescent="0.35">
      <c r="A1976" t="s">
        <v>10999</v>
      </c>
      <c r="B1976" t="s">
        <v>11000</v>
      </c>
      <c r="C1976" t="s">
        <v>3690</v>
      </c>
      <c r="D1976" t="s">
        <v>91</v>
      </c>
      <c r="E1976" t="s">
        <v>11001</v>
      </c>
      <c r="F1976" t="s">
        <v>11002</v>
      </c>
      <c r="G1976" t="s">
        <v>11003</v>
      </c>
      <c r="H1976" t="s">
        <v>11004</v>
      </c>
      <c r="I1976" t="s">
        <v>11005</v>
      </c>
    </row>
    <row r="1977" spans="1:9" x14ac:dyDescent="0.35">
      <c r="A1977" t="s">
        <v>1511</v>
      </c>
      <c r="B1977" t="s">
        <v>234</v>
      </c>
      <c r="C1977" t="s">
        <v>11006</v>
      </c>
      <c r="D1977" t="s">
        <v>1513</v>
      </c>
      <c r="E1977" t="s">
        <v>11007</v>
      </c>
      <c r="F1977" t="s">
        <v>11008</v>
      </c>
      <c r="G1977" t="s">
        <v>1516</v>
      </c>
      <c r="H1977" t="s">
        <v>1517</v>
      </c>
      <c r="I1977" t="s">
        <v>1518</v>
      </c>
    </row>
    <row r="1978" spans="1:9" x14ac:dyDescent="0.35">
      <c r="A1978" t="s">
        <v>11009</v>
      </c>
      <c r="B1978" t="s">
        <v>955</v>
      </c>
      <c r="C1978" t="s">
        <v>1171</v>
      </c>
      <c r="D1978" t="s">
        <v>77</v>
      </c>
      <c r="F1978" t="s">
        <v>11010</v>
      </c>
      <c r="G1978" t="s">
        <v>11011</v>
      </c>
      <c r="H1978" t="s">
        <v>11012</v>
      </c>
      <c r="I1978" t="s">
        <v>11013</v>
      </c>
    </row>
    <row r="1979" spans="1:9" x14ac:dyDescent="0.35">
      <c r="A1979" t="s">
        <v>11014</v>
      </c>
      <c r="B1979" t="s">
        <v>731</v>
      </c>
      <c r="C1979" t="s">
        <v>1149</v>
      </c>
      <c r="D1979" t="s">
        <v>77</v>
      </c>
      <c r="E1979" t="s">
        <v>11015</v>
      </c>
      <c r="F1979" t="s">
        <v>11016</v>
      </c>
      <c r="G1979" t="s">
        <v>11017</v>
      </c>
      <c r="H1979" t="s">
        <v>11018</v>
      </c>
      <c r="I1979" t="s">
        <v>11019</v>
      </c>
    </row>
    <row r="1980" spans="1:9" x14ac:dyDescent="0.35">
      <c r="A1980" t="s">
        <v>11020</v>
      </c>
      <c r="B1980" t="s">
        <v>11021</v>
      </c>
      <c r="C1980" t="s">
        <v>6088</v>
      </c>
      <c r="D1980" t="s">
        <v>56</v>
      </c>
      <c r="E1980" t="s">
        <v>11022</v>
      </c>
      <c r="F1980" t="s">
        <v>11023</v>
      </c>
      <c r="G1980" t="s">
        <v>11024</v>
      </c>
      <c r="H1980" t="s">
        <v>11025</v>
      </c>
      <c r="I1980" t="s">
        <v>11026</v>
      </c>
    </row>
    <row r="1981" spans="1:9" x14ac:dyDescent="0.35">
      <c r="A1981" t="s">
        <v>760</v>
      </c>
      <c r="B1981" t="s">
        <v>292</v>
      </c>
      <c r="C1981" t="s">
        <v>11027</v>
      </c>
      <c r="D1981" t="s">
        <v>91</v>
      </c>
      <c r="E1981" t="s">
        <v>11028</v>
      </c>
      <c r="F1981" t="s">
        <v>11029</v>
      </c>
      <c r="G1981" t="s">
        <v>765</v>
      </c>
      <c r="H1981" t="s">
        <v>766</v>
      </c>
      <c r="I1981" t="s">
        <v>767</v>
      </c>
    </row>
    <row r="1982" spans="1:9" x14ac:dyDescent="0.35">
      <c r="A1982" t="s">
        <v>10801</v>
      </c>
      <c r="B1982" t="s">
        <v>121</v>
      </c>
      <c r="C1982" t="s">
        <v>11030</v>
      </c>
      <c r="D1982" t="s">
        <v>91</v>
      </c>
      <c r="E1982" t="s">
        <v>11031</v>
      </c>
      <c r="F1982" t="s">
        <v>11032</v>
      </c>
      <c r="G1982" t="s">
        <v>10804</v>
      </c>
      <c r="H1982" t="s">
        <v>10805</v>
      </c>
      <c r="I1982" t="s">
        <v>10806</v>
      </c>
    </row>
    <row r="1983" spans="1:9" x14ac:dyDescent="0.35">
      <c r="A1983" t="s">
        <v>2881</v>
      </c>
      <c r="B1983" t="s">
        <v>1971</v>
      </c>
      <c r="C1983" t="s">
        <v>11033</v>
      </c>
      <c r="D1983" t="s">
        <v>91</v>
      </c>
      <c r="E1983" t="s">
        <v>11034</v>
      </c>
      <c r="F1983" t="s">
        <v>11035</v>
      </c>
      <c r="G1983" t="s">
        <v>2887</v>
      </c>
      <c r="H1983" t="s">
        <v>2888</v>
      </c>
      <c r="I1983" t="s">
        <v>2345</v>
      </c>
    </row>
    <row r="1984" spans="1:9" x14ac:dyDescent="0.35">
      <c r="A1984" t="s">
        <v>3259</v>
      </c>
      <c r="B1984" t="s">
        <v>5643</v>
      </c>
      <c r="C1984" t="s">
        <v>11036</v>
      </c>
      <c r="D1984" t="s">
        <v>142</v>
      </c>
      <c r="E1984" t="s">
        <v>11037</v>
      </c>
      <c r="F1984" t="s">
        <v>11038</v>
      </c>
      <c r="G1984" t="s">
        <v>3264</v>
      </c>
      <c r="H1984" t="s">
        <v>3265</v>
      </c>
      <c r="I1984" t="s">
        <v>3266</v>
      </c>
    </row>
    <row r="1985" spans="1:9" x14ac:dyDescent="0.35">
      <c r="A1985" t="s">
        <v>9776</v>
      </c>
      <c r="B1985" t="s">
        <v>2525</v>
      </c>
      <c r="C1985" t="s">
        <v>11039</v>
      </c>
      <c r="D1985" t="s">
        <v>7047</v>
      </c>
      <c r="E1985" t="s">
        <v>11040</v>
      </c>
      <c r="F1985" t="s">
        <v>11041</v>
      </c>
      <c r="G1985" t="s">
        <v>9780</v>
      </c>
      <c r="H1985" t="s">
        <v>9781</v>
      </c>
      <c r="I1985" t="s">
        <v>9782</v>
      </c>
    </row>
    <row r="1986" spans="1:9" x14ac:dyDescent="0.35">
      <c r="A1986" t="s">
        <v>2602</v>
      </c>
      <c r="B1986" t="s">
        <v>11042</v>
      </c>
      <c r="C1986" t="s">
        <v>11043</v>
      </c>
      <c r="D1986" t="s">
        <v>91</v>
      </c>
      <c r="F1986" t="s">
        <v>11044</v>
      </c>
      <c r="G1986" t="s">
        <v>2605</v>
      </c>
      <c r="H1986" t="s">
        <v>2606</v>
      </c>
      <c r="I1986" t="s">
        <v>2607</v>
      </c>
    </row>
    <row r="1987" spans="1:9" x14ac:dyDescent="0.35">
      <c r="A1987" t="s">
        <v>11045</v>
      </c>
      <c r="B1987" t="s">
        <v>312</v>
      </c>
      <c r="C1987" t="s">
        <v>11046</v>
      </c>
      <c r="D1987" t="s">
        <v>91</v>
      </c>
      <c r="E1987" t="s">
        <v>11047</v>
      </c>
      <c r="F1987" t="s">
        <v>11048</v>
      </c>
      <c r="G1987" t="s">
        <v>11049</v>
      </c>
      <c r="H1987" t="s">
        <v>11050</v>
      </c>
      <c r="I1987" t="s">
        <v>1726</v>
      </c>
    </row>
    <row r="1988" spans="1:9" x14ac:dyDescent="0.35">
      <c r="A1988" t="s">
        <v>1289</v>
      </c>
      <c r="B1988" t="s">
        <v>2264</v>
      </c>
      <c r="C1988" t="s">
        <v>11051</v>
      </c>
      <c r="D1988" t="s">
        <v>142</v>
      </c>
      <c r="E1988" t="s">
        <v>11052</v>
      </c>
      <c r="F1988" t="s">
        <v>11053</v>
      </c>
      <c r="G1988" t="s">
        <v>1294</v>
      </c>
      <c r="H1988" t="s">
        <v>1295</v>
      </c>
      <c r="I1988" t="s">
        <v>1296</v>
      </c>
    </row>
    <row r="1989" spans="1:9" x14ac:dyDescent="0.35">
      <c r="A1989" t="s">
        <v>2405</v>
      </c>
      <c r="B1989" t="s">
        <v>121</v>
      </c>
      <c r="C1989" t="s">
        <v>11054</v>
      </c>
      <c r="D1989" t="s">
        <v>11055</v>
      </c>
      <c r="E1989" t="s">
        <v>11056</v>
      </c>
      <c r="F1989" t="s">
        <v>11057</v>
      </c>
      <c r="G1989" t="s">
        <v>2410</v>
      </c>
      <c r="H1989" t="s">
        <v>2411</v>
      </c>
      <c r="I1989" t="s">
        <v>2412</v>
      </c>
    </row>
    <row r="1990" spans="1:9" x14ac:dyDescent="0.35">
      <c r="A1990" t="s">
        <v>2628</v>
      </c>
      <c r="B1990" t="s">
        <v>234</v>
      </c>
      <c r="C1990" t="s">
        <v>11058</v>
      </c>
      <c r="D1990" t="s">
        <v>838</v>
      </c>
      <c r="E1990" t="s">
        <v>11059</v>
      </c>
      <c r="F1990" t="s">
        <v>11060</v>
      </c>
      <c r="G1990" t="s">
        <v>2632</v>
      </c>
      <c r="H1990" t="s">
        <v>2633</v>
      </c>
      <c r="I1990" t="s">
        <v>2634</v>
      </c>
    </row>
    <row r="1991" spans="1:9" x14ac:dyDescent="0.35">
      <c r="A1991" t="s">
        <v>1343</v>
      </c>
      <c r="B1991" t="s">
        <v>11061</v>
      </c>
      <c r="C1991" t="s">
        <v>1345</v>
      </c>
      <c r="D1991" t="s">
        <v>91</v>
      </c>
      <c r="F1991" t="s">
        <v>11062</v>
      </c>
      <c r="G1991" t="s">
        <v>1347</v>
      </c>
      <c r="H1991" t="s">
        <v>1348</v>
      </c>
      <c r="I1991" t="s">
        <v>1349</v>
      </c>
    </row>
    <row r="1992" spans="1:9" x14ac:dyDescent="0.35">
      <c r="A1992" t="s">
        <v>11063</v>
      </c>
      <c r="B1992" t="s">
        <v>257</v>
      </c>
      <c r="C1992" t="s">
        <v>11064</v>
      </c>
      <c r="D1992" t="s">
        <v>3741</v>
      </c>
      <c r="E1992" t="s">
        <v>11065</v>
      </c>
      <c r="F1992" t="s">
        <v>11066</v>
      </c>
      <c r="G1992" t="s">
        <v>11067</v>
      </c>
      <c r="H1992" t="s">
        <v>11068</v>
      </c>
      <c r="I1992" t="s">
        <v>11069</v>
      </c>
    </row>
    <row r="1993" spans="1:9" x14ac:dyDescent="0.35">
      <c r="A1993" t="s">
        <v>11070</v>
      </c>
      <c r="B1993" t="s">
        <v>4915</v>
      </c>
      <c r="C1993" t="s">
        <v>2934</v>
      </c>
      <c r="D1993" t="s">
        <v>1033</v>
      </c>
      <c r="E1993" t="s">
        <v>11071</v>
      </c>
      <c r="F1993" t="s">
        <v>11072</v>
      </c>
      <c r="G1993" t="s">
        <v>11073</v>
      </c>
      <c r="H1993" t="s">
        <v>11074</v>
      </c>
      <c r="I1993" t="s">
        <v>11075</v>
      </c>
    </row>
    <row r="1994" spans="1:9" x14ac:dyDescent="0.35">
      <c r="A1994" t="s">
        <v>3182</v>
      </c>
      <c r="B1994" t="s">
        <v>785</v>
      </c>
      <c r="C1994" t="s">
        <v>11076</v>
      </c>
      <c r="D1994" t="s">
        <v>91</v>
      </c>
      <c r="E1994" t="s">
        <v>11077</v>
      </c>
      <c r="F1994" t="s">
        <v>11078</v>
      </c>
      <c r="G1994" t="s">
        <v>3186</v>
      </c>
      <c r="H1994" t="s">
        <v>3187</v>
      </c>
      <c r="I1994" t="s">
        <v>3188</v>
      </c>
    </row>
    <row r="1995" spans="1:9" x14ac:dyDescent="0.35">
      <c r="A1995" t="s">
        <v>4859</v>
      </c>
      <c r="B1995" t="s">
        <v>11079</v>
      </c>
      <c r="C1995" t="s">
        <v>11080</v>
      </c>
      <c r="D1995" t="s">
        <v>77</v>
      </c>
      <c r="E1995" t="s">
        <v>11081</v>
      </c>
      <c r="F1995" t="s">
        <v>11082</v>
      </c>
      <c r="G1995" t="s">
        <v>4864</v>
      </c>
      <c r="H1995" t="s">
        <v>4865</v>
      </c>
      <c r="I1995" t="s">
        <v>1064</v>
      </c>
    </row>
    <row r="1996" spans="1:9" x14ac:dyDescent="0.35">
      <c r="A1996" t="s">
        <v>11083</v>
      </c>
      <c r="B1996" t="s">
        <v>10720</v>
      </c>
      <c r="C1996" t="s">
        <v>11084</v>
      </c>
      <c r="D1996" t="s">
        <v>294</v>
      </c>
      <c r="E1996" t="s">
        <v>11085</v>
      </c>
      <c r="F1996" t="s">
        <v>11086</v>
      </c>
      <c r="G1996" t="s">
        <v>11087</v>
      </c>
      <c r="H1996" t="s">
        <v>11088</v>
      </c>
      <c r="I1996" t="s">
        <v>11089</v>
      </c>
    </row>
    <row r="1997" spans="1:9" x14ac:dyDescent="0.35">
      <c r="A1997" t="s">
        <v>11090</v>
      </c>
      <c r="B1997" t="s">
        <v>3885</v>
      </c>
      <c r="C1997" t="s">
        <v>1624</v>
      </c>
      <c r="D1997" t="s">
        <v>56</v>
      </c>
      <c r="F1997" t="s">
        <v>11091</v>
      </c>
      <c r="G1997" t="s">
        <v>11092</v>
      </c>
      <c r="H1997" t="s">
        <v>11093</v>
      </c>
      <c r="I1997" t="s">
        <v>11094</v>
      </c>
    </row>
    <row r="1998" spans="1:9" x14ac:dyDescent="0.35">
      <c r="A1998" t="s">
        <v>5292</v>
      </c>
      <c r="B1998" t="s">
        <v>194</v>
      </c>
      <c r="C1998" t="s">
        <v>1861</v>
      </c>
      <c r="D1998" t="s">
        <v>91</v>
      </c>
      <c r="E1998" t="s">
        <v>11095</v>
      </c>
      <c r="F1998" t="s">
        <v>11096</v>
      </c>
      <c r="G1998" t="s">
        <v>5297</v>
      </c>
      <c r="H1998" t="s">
        <v>5298</v>
      </c>
      <c r="I1998" t="s">
        <v>444</v>
      </c>
    </row>
    <row r="1999" spans="1:9" x14ac:dyDescent="0.35">
      <c r="A1999" t="s">
        <v>11097</v>
      </c>
      <c r="B1999" t="s">
        <v>194</v>
      </c>
      <c r="C1999" t="s">
        <v>11098</v>
      </c>
      <c r="D1999" t="s">
        <v>56</v>
      </c>
      <c r="E1999" t="s">
        <v>11099</v>
      </c>
      <c r="F1999" t="s">
        <v>11100</v>
      </c>
      <c r="G1999" t="s">
        <v>11101</v>
      </c>
      <c r="H1999" t="s">
        <v>11102</v>
      </c>
      <c r="I1999" t="s">
        <v>11103</v>
      </c>
    </row>
    <row r="2000" spans="1:9" x14ac:dyDescent="0.35">
      <c r="A2000" t="s">
        <v>4189</v>
      </c>
      <c r="B2000" t="s">
        <v>883</v>
      </c>
      <c r="C2000" t="s">
        <v>11104</v>
      </c>
      <c r="D2000" t="s">
        <v>294</v>
      </c>
      <c r="E2000" t="s">
        <v>11105</v>
      </c>
      <c r="F2000" t="s">
        <v>11106</v>
      </c>
      <c r="G2000" t="s">
        <v>4193</v>
      </c>
      <c r="H2000" t="s">
        <v>4194</v>
      </c>
      <c r="I2000" t="s">
        <v>4195</v>
      </c>
    </row>
    <row r="2001" spans="1:9" x14ac:dyDescent="0.35">
      <c r="A2001" t="s">
        <v>9456</v>
      </c>
      <c r="B2001" t="s">
        <v>11107</v>
      </c>
      <c r="C2001" t="s">
        <v>11108</v>
      </c>
      <c r="D2001" t="s">
        <v>91</v>
      </c>
      <c r="E2001" t="s">
        <v>11109</v>
      </c>
      <c r="F2001" t="s">
        <v>11110</v>
      </c>
      <c r="G2001" t="s">
        <v>9460</v>
      </c>
      <c r="H2001" t="s">
        <v>9461</v>
      </c>
      <c r="I2001" t="s">
        <v>9462</v>
      </c>
    </row>
    <row r="2002" spans="1:9" x14ac:dyDescent="0.35">
      <c r="A2002" t="s">
        <v>2278</v>
      </c>
      <c r="B2002" t="s">
        <v>2278</v>
      </c>
      <c r="C2002" t="s">
        <v>11111</v>
      </c>
      <c r="D2002" t="s">
        <v>91</v>
      </c>
      <c r="E2002" t="s">
        <v>11112</v>
      </c>
      <c r="F2002" t="s">
        <v>11113</v>
      </c>
      <c r="G2002" t="s">
        <v>2283</v>
      </c>
      <c r="H2002" t="s">
        <v>2284</v>
      </c>
      <c r="I2002" t="s">
        <v>2285</v>
      </c>
    </row>
    <row r="2003" spans="1:9" x14ac:dyDescent="0.35">
      <c r="A2003" t="s">
        <v>8322</v>
      </c>
      <c r="B2003" t="s">
        <v>5380</v>
      </c>
      <c r="C2003" t="s">
        <v>11114</v>
      </c>
      <c r="D2003" t="s">
        <v>142</v>
      </c>
      <c r="E2003" t="s">
        <v>11115</v>
      </c>
      <c r="F2003" t="s">
        <v>11116</v>
      </c>
      <c r="G2003" t="s">
        <v>8326</v>
      </c>
      <c r="H2003" t="s">
        <v>8327</v>
      </c>
      <c r="I2003" t="s">
        <v>8328</v>
      </c>
    </row>
    <row r="2004" spans="1:9" x14ac:dyDescent="0.35">
      <c r="A2004" t="s">
        <v>7474</v>
      </c>
      <c r="B2004" t="s">
        <v>4915</v>
      </c>
      <c r="C2004" t="s">
        <v>11117</v>
      </c>
      <c r="D2004" t="s">
        <v>63</v>
      </c>
      <c r="E2004" t="s">
        <v>11118</v>
      </c>
      <c r="F2004" t="s">
        <v>11119</v>
      </c>
      <c r="G2004" t="s">
        <v>7478</v>
      </c>
      <c r="H2004" t="s">
        <v>7479</v>
      </c>
      <c r="I2004" t="s">
        <v>362</v>
      </c>
    </row>
    <row r="2005" spans="1:9" x14ac:dyDescent="0.35">
      <c r="A2005" t="s">
        <v>4743</v>
      </c>
      <c r="B2005" t="s">
        <v>1103</v>
      </c>
      <c r="C2005" t="s">
        <v>3800</v>
      </c>
      <c r="D2005" t="s">
        <v>77</v>
      </c>
      <c r="E2005" t="s">
        <v>11120</v>
      </c>
      <c r="F2005" t="s">
        <v>11121</v>
      </c>
      <c r="G2005" t="s">
        <v>4748</v>
      </c>
      <c r="H2005" t="s">
        <v>4749</v>
      </c>
    </row>
    <row r="2006" spans="1:9" x14ac:dyDescent="0.35">
      <c r="A2006" t="s">
        <v>397</v>
      </c>
      <c r="B2006" t="s">
        <v>777</v>
      </c>
      <c r="C2006" t="s">
        <v>2812</v>
      </c>
      <c r="D2006" t="s">
        <v>11122</v>
      </c>
      <c r="E2006" t="s">
        <v>11123</v>
      </c>
      <c r="F2006" t="s">
        <v>11124</v>
      </c>
      <c r="G2006" t="s">
        <v>199</v>
      </c>
      <c r="H2006" t="s">
        <v>200</v>
      </c>
      <c r="I2006" t="s">
        <v>398</v>
      </c>
    </row>
    <row r="2007" spans="1:9" x14ac:dyDescent="0.35">
      <c r="A2007" t="s">
        <v>11125</v>
      </c>
      <c r="B2007" t="s">
        <v>7782</v>
      </c>
      <c r="C2007" t="s">
        <v>11126</v>
      </c>
      <c r="D2007" t="s">
        <v>56</v>
      </c>
      <c r="E2007" t="s">
        <v>11127</v>
      </c>
      <c r="F2007" t="s">
        <v>11128</v>
      </c>
      <c r="G2007" t="s">
        <v>11129</v>
      </c>
      <c r="H2007" t="s">
        <v>11130</v>
      </c>
      <c r="I2007" t="s">
        <v>11131</v>
      </c>
    </row>
    <row r="2008" spans="1:9" x14ac:dyDescent="0.35">
      <c r="A2008" t="s">
        <v>10434</v>
      </c>
      <c r="B2008" t="s">
        <v>1669</v>
      </c>
      <c r="C2008" t="s">
        <v>6501</v>
      </c>
      <c r="D2008" t="s">
        <v>98</v>
      </c>
      <c r="E2008" t="s">
        <v>11132</v>
      </c>
      <c r="F2008" t="s">
        <v>11133</v>
      </c>
      <c r="G2008" t="s">
        <v>10438</v>
      </c>
      <c r="H2008" t="s">
        <v>10439</v>
      </c>
      <c r="I2008" t="s">
        <v>10440</v>
      </c>
    </row>
    <row r="2009" spans="1:9" x14ac:dyDescent="0.35">
      <c r="A2009" t="s">
        <v>4073</v>
      </c>
      <c r="B2009" t="s">
        <v>2882</v>
      </c>
      <c r="C2009" t="s">
        <v>11134</v>
      </c>
      <c r="D2009" t="s">
        <v>91</v>
      </c>
      <c r="E2009" t="s">
        <v>11135</v>
      </c>
      <c r="F2009" t="s">
        <v>11136</v>
      </c>
      <c r="G2009" t="s">
        <v>4076</v>
      </c>
      <c r="H2009" t="s">
        <v>4077</v>
      </c>
      <c r="I2009" t="s">
        <v>4078</v>
      </c>
    </row>
    <row r="2010" spans="1:9" x14ac:dyDescent="0.35">
      <c r="A2010" t="s">
        <v>10959</v>
      </c>
      <c r="B2010" t="s">
        <v>11137</v>
      </c>
      <c r="C2010" t="s">
        <v>11138</v>
      </c>
      <c r="D2010" t="s">
        <v>91</v>
      </c>
      <c r="E2010" t="s">
        <v>11139</v>
      </c>
      <c r="F2010" t="s">
        <v>11140</v>
      </c>
      <c r="G2010" t="s">
        <v>10964</v>
      </c>
      <c r="H2010" t="s">
        <v>10965</v>
      </c>
      <c r="I2010" t="s">
        <v>10966</v>
      </c>
    </row>
    <row r="2011" spans="1:9" x14ac:dyDescent="0.35">
      <c r="A2011" t="s">
        <v>1691</v>
      </c>
      <c r="B2011" t="s">
        <v>68</v>
      </c>
      <c r="C2011" t="s">
        <v>1692</v>
      </c>
      <c r="D2011" t="s">
        <v>91</v>
      </c>
      <c r="E2011" t="s">
        <v>11141</v>
      </c>
      <c r="F2011" t="s">
        <v>11142</v>
      </c>
      <c r="G2011" t="s">
        <v>1695</v>
      </c>
      <c r="H2011" t="s">
        <v>1696</v>
      </c>
      <c r="I2011" t="s">
        <v>1697</v>
      </c>
    </row>
    <row r="2012" spans="1:9" x14ac:dyDescent="0.35">
      <c r="A2012" t="s">
        <v>11143</v>
      </c>
      <c r="B2012" t="s">
        <v>234</v>
      </c>
      <c r="C2012" t="s">
        <v>1382</v>
      </c>
      <c r="D2012" t="s">
        <v>77</v>
      </c>
      <c r="E2012" t="s">
        <v>11144</v>
      </c>
      <c r="F2012" t="s">
        <v>11145</v>
      </c>
      <c r="G2012" t="s">
        <v>11146</v>
      </c>
      <c r="H2012" t="s">
        <v>11147</v>
      </c>
    </row>
    <row r="2013" spans="1:9" x14ac:dyDescent="0.35">
      <c r="A2013" t="s">
        <v>11148</v>
      </c>
      <c r="B2013" t="s">
        <v>11149</v>
      </c>
      <c r="C2013" t="s">
        <v>6339</v>
      </c>
      <c r="D2013" t="s">
        <v>91</v>
      </c>
      <c r="F2013" t="s">
        <v>11150</v>
      </c>
      <c r="G2013" t="s">
        <v>11151</v>
      </c>
      <c r="H2013" t="s">
        <v>11152</v>
      </c>
      <c r="I2013" t="s">
        <v>11153</v>
      </c>
    </row>
    <row r="2014" spans="1:9" x14ac:dyDescent="0.35">
      <c r="A2014" t="s">
        <v>1950</v>
      </c>
      <c r="B2014" t="s">
        <v>1744</v>
      </c>
      <c r="C2014" t="s">
        <v>11154</v>
      </c>
      <c r="D2014" t="s">
        <v>91</v>
      </c>
      <c r="E2014" t="s">
        <v>11155</v>
      </c>
      <c r="F2014" t="s">
        <v>11156</v>
      </c>
      <c r="G2014" t="s">
        <v>1955</v>
      </c>
      <c r="H2014" t="s">
        <v>1956</v>
      </c>
      <c r="I2014" t="s">
        <v>398</v>
      </c>
    </row>
    <row r="2015" spans="1:9" x14ac:dyDescent="0.35">
      <c r="A2015" t="s">
        <v>11157</v>
      </c>
      <c r="B2015" t="s">
        <v>317</v>
      </c>
      <c r="C2015" t="s">
        <v>11158</v>
      </c>
      <c r="D2015" t="s">
        <v>2446</v>
      </c>
      <c r="E2015" t="s">
        <v>11159</v>
      </c>
      <c r="F2015" t="s">
        <v>11160</v>
      </c>
      <c r="G2015" t="s">
        <v>11161</v>
      </c>
      <c r="H2015" t="s">
        <v>11162</v>
      </c>
    </row>
    <row r="2016" spans="1:9" x14ac:dyDescent="0.35">
      <c r="A2016" t="s">
        <v>1073</v>
      </c>
      <c r="B2016" t="s">
        <v>10720</v>
      </c>
      <c r="C2016" t="s">
        <v>11163</v>
      </c>
      <c r="D2016" t="s">
        <v>838</v>
      </c>
      <c r="E2016" t="s">
        <v>11164</v>
      </c>
      <c r="F2016" t="s">
        <v>11165</v>
      </c>
      <c r="G2016" t="s">
        <v>1077</v>
      </c>
      <c r="H2016" t="s">
        <v>1078</v>
      </c>
      <c r="I2016" t="s">
        <v>1079</v>
      </c>
    </row>
    <row r="2017" spans="1:9" x14ac:dyDescent="0.35">
      <c r="A2017" t="s">
        <v>9078</v>
      </c>
      <c r="B2017" t="s">
        <v>11166</v>
      </c>
      <c r="C2017" t="s">
        <v>11167</v>
      </c>
      <c r="D2017" t="s">
        <v>91</v>
      </c>
      <c r="F2017" t="s">
        <v>11168</v>
      </c>
      <c r="G2017" t="s">
        <v>9081</v>
      </c>
      <c r="H2017" t="s">
        <v>9082</v>
      </c>
      <c r="I2017" t="s">
        <v>9083</v>
      </c>
    </row>
    <row r="2018" spans="1:9" x14ac:dyDescent="0.35">
      <c r="A2018" t="s">
        <v>4230</v>
      </c>
      <c r="B2018" t="s">
        <v>3274</v>
      </c>
      <c r="C2018" t="s">
        <v>11076</v>
      </c>
      <c r="D2018" t="s">
        <v>5494</v>
      </c>
      <c r="F2018" t="s">
        <v>11169</v>
      </c>
      <c r="G2018" t="s">
        <v>4234</v>
      </c>
      <c r="H2018" t="s">
        <v>4235</v>
      </c>
      <c r="I2018" t="s">
        <v>4236</v>
      </c>
    </row>
    <row r="2019" spans="1:9" x14ac:dyDescent="0.35">
      <c r="A2019" t="s">
        <v>10055</v>
      </c>
      <c r="B2019" t="s">
        <v>127</v>
      </c>
      <c r="C2019" t="s">
        <v>11170</v>
      </c>
      <c r="D2019" t="s">
        <v>11171</v>
      </c>
      <c r="F2019" t="s">
        <v>11172</v>
      </c>
      <c r="G2019" t="s">
        <v>10058</v>
      </c>
      <c r="H2019" t="s">
        <v>10059</v>
      </c>
      <c r="I2019" t="s">
        <v>10060</v>
      </c>
    </row>
    <row r="2020" spans="1:9" x14ac:dyDescent="0.35">
      <c r="A2020" t="s">
        <v>11173</v>
      </c>
      <c r="B2020" t="s">
        <v>3885</v>
      </c>
      <c r="C2020" t="s">
        <v>11174</v>
      </c>
      <c r="D2020" t="s">
        <v>77</v>
      </c>
      <c r="E2020" t="s">
        <v>11175</v>
      </c>
      <c r="F2020" t="s">
        <v>11176</v>
      </c>
      <c r="G2020" t="s">
        <v>11177</v>
      </c>
      <c r="H2020" t="s">
        <v>11178</v>
      </c>
      <c r="I2020" t="s">
        <v>11179</v>
      </c>
    </row>
    <row r="2021" spans="1:9" x14ac:dyDescent="0.35">
      <c r="A2021" t="s">
        <v>3995</v>
      </c>
      <c r="B2021" t="s">
        <v>115</v>
      </c>
      <c r="C2021" t="s">
        <v>1958</v>
      </c>
      <c r="D2021" t="s">
        <v>56</v>
      </c>
      <c r="E2021" t="s">
        <v>11180</v>
      </c>
      <c r="F2021" t="s">
        <v>11181</v>
      </c>
      <c r="G2021" t="s">
        <v>3999</v>
      </c>
      <c r="H2021" t="s">
        <v>4000</v>
      </c>
      <c r="I2021" t="s">
        <v>4001</v>
      </c>
    </row>
    <row r="2022" spans="1:9" x14ac:dyDescent="0.35">
      <c r="A2022" t="s">
        <v>11182</v>
      </c>
      <c r="B2022" t="s">
        <v>11183</v>
      </c>
      <c r="C2022" t="s">
        <v>11184</v>
      </c>
      <c r="D2022" t="s">
        <v>236</v>
      </c>
      <c r="E2022" t="s">
        <v>11185</v>
      </c>
      <c r="F2022" t="s">
        <v>11186</v>
      </c>
      <c r="G2022" t="s">
        <v>11187</v>
      </c>
      <c r="H2022" t="s">
        <v>11188</v>
      </c>
      <c r="I2022" t="s">
        <v>11189</v>
      </c>
    </row>
    <row r="2023" spans="1:9" x14ac:dyDescent="0.35">
      <c r="A2023" t="s">
        <v>11190</v>
      </c>
      <c r="B2023" t="s">
        <v>317</v>
      </c>
      <c r="C2023" t="s">
        <v>11191</v>
      </c>
      <c r="D2023" t="s">
        <v>56</v>
      </c>
      <c r="E2023" t="s">
        <v>11192</v>
      </c>
      <c r="F2023" t="s">
        <v>11193</v>
      </c>
      <c r="G2023" t="s">
        <v>11194</v>
      </c>
      <c r="H2023" t="s">
        <v>11195</v>
      </c>
      <c r="I2023" t="s">
        <v>11196</v>
      </c>
    </row>
    <row r="2024" spans="1:9" x14ac:dyDescent="0.35">
      <c r="A2024" t="s">
        <v>8573</v>
      </c>
      <c r="B2024" t="s">
        <v>753</v>
      </c>
      <c r="C2024" t="s">
        <v>7712</v>
      </c>
      <c r="D2024" t="s">
        <v>11197</v>
      </c>
      <c r="F2024" t="s">
        <v>11198</v>
      </c>
      <c r="G2024" t="s">
        <v>8576</v>
      </c>
      <c r="H2024" t="s">
        <v>8577</v>
      </c>
      <c r="I2024" t="s">
        <v>8578</v>
      </c>
    </row>
    <row r="2025" spans="1:9" x14ac:dyDescent="0.35">
      <c r="A2025" t="s">
        <v>3489</v>
      </c>
      <c r="B2025" t="s">
        <v>257</v>
      </c>
      <c r="C2025" t="s">
        <v>11199</v>
      </c>
      <c r="D2025" t="s">
        <v>11200</v>
      </c>
      <c r="E2025" t="s">
        <v>11201</v>
      </c>
      <c r="F2025" t="s">
        <v>11202</v>
      </c>
      <c r="G2025" t="s">
        <v>3493</v>
      </c>
      <c r="H2025" t="s">
        <v>3494</v>
      </c>
      <c r="I2025" t="s">
        <v>3495</v>
      </c>
    </row>
    <row r="2026" spans="1:9" x14ac:dyDescent="0.35">
      <c r="A2026" t="s">
        <v>403</v>
      </c>
      <c r="B2026" t="s">
        <v>11203</v>
      </c>
      <c r="C2026" t="s">
        <v>11204</v>
      </c>
      <c r="D2026" t="s">
        <v>3151</v>
      </c>
      <c r="F2026" t="s">
        <v>11205</v>
      </c>
      <c r="G2026" t="s">
        <v>217</v>
      </c>
      <c r="H2026" t="s">
        <v>218</v>
      </c>
      <c r="I2026" t="s">
        <v>404</v>
      </c>
    </row>
    <row r="2027" spans="1:9" x14ac:dyDescent="0.35">
      <c r="A2027" t="s">
        <v>11206</v>
      </c>
      <c r="B2027" t="s">
        <v>955</v>
      </c>
      <c r="C2027" t="s">
        <v>11207</v>
      </c>
      <c r="D2027" t="s">
        <v>91</v>
      </c>
      <c r="E2027" t="s">
        <v>11208</v>
      </c>
      <c r="F2027" t="s">
        <v>11209</v>
      </c>
      <c r="G2027" t="s">
        <v>11210</v>
      </c>
      <c r="H2027" t="s">
        <v>11211</v>
      </c>
      <c r="I2027" t="s">
        <v>11212</v>
      </c>
    </row>
    <row r="2028" spans="1:9" x14ac:dyDescent="0.35">
      <c r="A2028" t="s">
        <v>11213</v>
      </c>
      <c r="B2028" t="s">
        <v>109</v>
      </c>
      <c r="C2028" t="s">
        <v>11214</v>
      </c>
      <c r="D2028" t="s">
        <v>795</v>
      </c>
      <c r="E2028" t="s">
        <v>11215</v>
      </c>
      <c r="F2028" t="s">
        <v>11216</v>
      </c>
      <c r="G2028" t="s">
        <v>11217</v>
      </c>
      <c r="H2028" t="s">
        <v>11218</v>
      </c>
      <c r="I2028" t="s">
        <v>10706</v>
      </c>
    </row>
    <row r="2029" spans="1:9" x14ac:dyDescent="0.35">
      <c r="A2029" t="s">
        <v>359</v>
      </c>
      <c r="B2029" t="s">
        <v>11219</v>
      </c>
      <c r="C2029" t="s">
        <v>11220</v>
      </c>
      <c r="D2029" t="s">
        <v>236</v>
      </c>
      <c r="E2029" t="s">
        <v>11221</v>
      </c>
      <c r="F2029" t="s">
        <v>11222</v>
      </c>
      <c r="G2029" t="s">
        <v>73</v>
      </c>
      <c r="H2029" t="s">
        <v>74</v>
      </c>
      <c r="I2029" t="s">
        <v>360</v>
      </c>
    </row>
    <row r="2030" spans="1:9" x14ac:dyDescent="0.35">
      <c r="A2030" t="s">
        <v>5650</v>
      </c>
      <c r="B2030" t="s">
        <v>2882</v>
      </c>
      <c r="C2030" t="s">
        <v>4184</v>
      </c>
      <c r="D2030" t="s">
        <v>91</v>
      </c>
      <c r="E2030" t="s">
        <v>11223</v>
      </c>
      <c r="F2030" t="s">
        <v>11224</v>
      </c>
      <c r="G2030" t="s">
        <v>5653</v>
      </c>
      <c r="H2030" t="s">
        <v>5654</v>
      </c>
      <c r="I2030" t="s">
        <v>5655</v>
      </c>
    </row>
    <row r="2031" spans="1:9" x14ac:dyDescent="0.35">
      <c r="A2031" t="s">
        <v>8581</v>
      </c>
      <c r="B2031" t="s">
        <v>3274</v>
      </c>
      <c r="C2031" t="s">
        <v>8583</v>
      </c>
      <c r="D2031" t="s">
        <v>91</v>
      </c>
      <c r="E2031" t="s">
        <v>11225</v>
      </c>
      <c r="F2031" t="s">
        <v>11226</v>
      </c>
      <c r="G2031" t="s">
        <v>8586</v>
      </c>
      <c r="H2031" t="s">
        <v>8587</v>
      </c>
      <c r="I2031" t="s">
        <v>8588</v>
      </c>
    </row>
    <row r="2032" spans="1:9" x14ac:dyDescent="0.35">
      <c r="A2032" t="s">
        <v>4167</v>
      </c>
      <c r="B2032" t="s">
        <v>4540</v>
      </c>
      <c r="C2032" t="s">
        <v>11227</v>
      </c>
      <c r="D2032" t="s">
        <v>98</v>
      </c>
      <c r="E2032" t="s">
        <v>11228</v>
      </c>
      <c r="F2032" t="s">
        <v>11229</v>
      </c>
      <c r="G2032" t="s">
        <v>4172</v>
      </c>
      <c r="H2032" t="s">
        <v>4173</v>
      </c>
      <c r="I2032" t="s">
        <v>4174</v>
      </c>
    </row>
    <row r="2033" spans="1:9" x14ac:dyDescent="0.35">
      <c r="A2033" t="s">
        <v>10277</v>
      </c>
      <c r="B2033" t="s">
        <v>1640</v>
      </c>
      <c r="C2033" t="s">
        <v>7801</v>
      </c>
      <c r="D2033" t="s">
        <v>70</v>
      </c>
      <c r="E2033" t="s">
        <v>11230</v>
      </c>
      <c r="F2033" t="s">
        <v>11231</v>
      </c>
      <c r="G2033" t="s">
        <v>10280</v>
      </c>
      <c r="H2033" t="s">
        <v>10281</v>
      </c>
      <c r="I2033" t="s">
        <v>10282</v>
      </c>
    </row>
    <row r="2034" spans="1:9" x14ac:dyDescent="0.35">
      <c r="A2034" t="s">
        <v>4533</v>
      </c>
      <c r="B2034" t="s">
        <v>3216</v>
      </c>
      <c r="C2034" t="s">
        <v>1904</v>
      </c>
      <c r="D2034" t="s">
        <v>1945</v>
      </c>
      <c r="E2034" t="s">
        <v>11232</v>
      </c>
      <c r="F2034" t="s">
        <v>11233</v>
      </c>
      <c r="G2034" t="s">
        <v>4536</v>
      </c>
      <c r="H2034" t="s">
        <v>4537</v>
      </c>
      <c r="I2034" t="s">
        <v>4538</v>
      </c>
    </row>
    <row r="2035" spans="1:9" x14ac:dyDescent="0.35">
      <c r="A2035" t="s">
        <v>1999</v>
      </c>
      <c r="B2035" t="s">
        <v>4571</v>
      </c>
      <c r="C2035" t="s">
        <v>1684</v>
      </c>
      <c r="D2035" t="s">
        <v>91</v>
      </c>
      <c r="E2035" t="s">
        <v>11234</v>
      </c>
      <c r="F2035" t="s">
        <v>11235</v>
      </c>
      <c r="G2035" t="s">
        <v>2004</v>
      </c>
      <c r="H2035" t="s">
        <v>2005</v>
      </c>
      <c r="I2035" t="s">
        <v>2006</v>
      </c>
    </row>
    <row r="2036" spans="1:9" x14ac:dyDescent="0.35">
      <c r="A2036" t="s">
        <v>11236</v>
      </c>
      <c r="B2036" t="s">
        <v>115</v>
      </c>
      <c r="C2036" t="s">
        <v>11237</v>
      </c>
      <c r="D2036" t="s">
        <v>91</v>
      </c>
      <c r="E2036" t="s">
        <v>11238</v>
      </c>
      <c r="F2036" t="s">
        <v>11239</v>
      </c>
      <c r="G2036" t="s">
        <v>11240</v>
      </c>
      <c r="H2036" t="s">
        <v>11241</v>
      </c>
      <c r="I2036" t="s">
        <v>11242</v>
      </c>
    </row>
    <row r="2037" spans="1:9" x14ac:dyDescent="0.35">
      <c r="A2037" t="s">
        <v>6002</v>
      </c>
      <c r="B2037" t="s">
        <v>875</v>
      </c>
      <c r="C2037" t="s">
        <v>11243</v>
      </c>
      <c r="D2037" t="s">
        <v>91</v>
      </c>
      <c r="E2037" t="s">
        <v>11244</v>
      </c>
      <c r="F2037" t="s">
        <v>11245</v>
      </c>
      <c r="G2037" t="s">
        <v>6005</v>
      </c>
      <c r="H2037" t="s">
        <v>6006</v>
      </c>
      <c r="I2037" t="s">
        <v>6007</v>
      </c>
    </row>
    <row r="2038" spans="1:9" x14ac:dyDescent="0.35">
      <c r="A2038" t="s">
        <v>9855</v>
      </c>
      <c r="B2038" t="s">
        <v>731</v>
      </c>
      <c r="C2038" t="s">
        <v>6472</v>
      </c>
      <c r="D2038" t="s">
        <v>1945</v>
      </c>
      <c r="E2038" t="s">
        <v>11246</v>
      </c>
      <c r="F2038" t="s">
        <v>11247</v>
      </c>
      <c r="G2038" t="s">
        <v>9859</v>
      </c>
      <c r="H2038" t="s">
        <v>9860</v>
      </c>
      <c r="I2038" t="s">
        <v>9861</v>
      </c>
    </row>
    <row r="2039" spans="1:9" x14ac:dyDescent="0.35">
      <c r="A2039" t="s">
        <v>1727</v>
      </c>
      <c r="B2039" t="s">
        <v>121</v>
      </c>
      <c r="C2039" t="s">
        <v>11248</v>
      </c>
      <c r="D2039" t="s">
        <v>91</v>
      </c>
      <c r="E2039" t="s">
        <v>11249</v>
      </c>
      <c r="F2039" t="s">
        <v>11250</v>
      </c>
      <c r="G2039" t="s">
        <v>1732</v>
      </c>
      <c r="H2039" t="s">
        <v>1733</v>
      </c>
      <c r="I2039" t="s">
        <v>1734</v>
      </c>
    </row>
    <row r="2040" spans="1:9" x14ac:dyDescent="0.35">
      <c r="A2040" t="s">
        <v>433</v>
      </c>
      <c r="B2040" t="s">
        <v>11251</v>
      </c>
      <c r="C2040" t="s">
        <v>11252</v>
      </c>
      <c r="D2040" t="s">
        <v>1565</v>
      </c>
      <c r="E2040" t="s">
        <v>11253</v>
      </c>
      <c r="F2040" t="s">
        <v>11254</v>
      </c>
      <c r="G2040" t="s">
        <v>309</v>
      </c>
      <c r="H2040" t="s">
        <v>310</v>
      </c>
      <c r="I2040" t="s">
        <v>434</v>
      </c>
    </row>
    <row r="2041" spans="1:9" x14ac:dyDescent="0.35">
      <c r="A2041" t="s">
        <v>11255</v>
      </c>
      <c r="B2041" t="s">
        <v>698</v>
      </c>
      <c r="C2041" t="s">
        <v>2454</v>
      </c>
      <c r="D2041" t="s">
        <v>4429</v>
      </c>
      <c r="E2041" t="s">
        <v>11256</v>
      </c>
      <c r="F2041" t="s">
        <v>11257</v>
      </c>
      <c r="G2041" t="s">
        <v>11258</v>
      </c>
      <c r="H2041" t="s">
        <v>11259</v>
      </c>
      <c r="I2041" t="s">
        <v>11260</v>
      </c>
    </row>
    <row r="2042" spans="1:9" x14ac:dyDescent="0.35">
      <c r="A2042" t="s">
        <v>11261</v>
      </c>
      <c r="B2042" t="s">
        <v>11262</v>
      </c>
      <c r="C2042" t="s">
        <v>11263</v>
      </c>
      <c r="D2042" t="s">
        <v>91</v>
      </c>
      <c r="F2042" t="s">
        <v>11264</v>
      </c>
      <c r="G2042" t="s">
        <v>11265</v>
      </c>
      <c r="H2042" t="s">
        <v>11266</v>
      </c>
      <c r="I2042" t="s">
        <v>11267</v>
      </c>
    </row>
    <row r="2043" spans="1:9" x14ac:dyDescent="0.35">
      <c r="A2043" t="s">
        <v>11255</v>
      </c>
      <c r="B2043" t="s">
        <v>11268</v>
      </c>
      <c r="C2043" t="s">
        <v>2454</v>
      </c>
      <c r="D2043" t="s">
        <v>91</v>
      </c>
      <c r="E2043" t="s">
        <v>11269</v>
      </c>
      <c r="F2043" t="s">
        <v>11270</v>
      </c>
      <c r="G2043" t="s">
        <v>11258</v>
      </c>
      <c r="H2043" t="s">
        <v>11259</v>
      </c>
      <c r="I2043" t="s">
        <v>11260</v>
      </c>
    </row>
    <row r="2044" spans="1:9" x14ac:dyDescent="0.35">
      <c r="A2044" t="s">
        <v>11271</v>
      </c>
      <c r="B2044" t="s">
        <v>5400</v>
      </c>
      <c r="C2044" t="s">
        <v>11272</v>
      </c>
      <c r="D2044" t="s">
        <v>11273</v>
      </c>
      <c r="F2044" t="s">
        <v>11274</v>
      </c>
      <c r="G2044" t="s">
        <v>11275</v>
      </c>
      <c r="H2044" t="s">
        <v>11276</v>
      </c>
      <c r="I2044" t="s">
        <v>11277</v>
      </c>
    </row>
    <row r="2045" spans="1:9" x14ac:dyDescent="0.35">
      <c r="A2045" t="s">
        <v>2286</v>
      </c>
      <c r="B2045" t="s">
        <v>11278</v>
      </c>
      <c r="C2045" t="s">
        <v>11279</v>
      </c>
      <c r="D2045" t="s">
        <v>11280</v>
      </c>
      <c r="E2045" t="s">
        <v>11281</v>
      </c>
      <c r="F2045" t="s">
        <v>11282</v>
      </c>
      <c r="G2045" t="s">
        <v>2290</v>
      </c>
      <c r="H2045" t="s">
        <v>2291</v>
      </c>
      <c r="I2045" t="s">
        <v>2292</v>
      </c>
    </row>
    <row r="2046" spans="1:9" x14ac:dyDescent="0.35">
      <c r="A2046" t="s">
        <v>5406</v>
      </c>
      <c r="B2046" t="s">
        <v>115</v>
      </c>
      <c r="C2046" t="s">
        <v>11283</v>
      </c>
      <c r="D2046" t="s">
        <v>11284</v>
      </c>
      <c r="F2046" t="s">
        <v>11285</v>
      </c>
      <c r="G2046" t="s">
        <v>5410</v>
      </c>
      <c r="H2046" t="s">
        <v>5411</v>
      </c>
      <c r="I2046" t="s">
        <v>5412</v>
      </c>
    </row>
    <row r="2047" spans="1:9" x14ac:dyDescent="0.35">
      <c r="A2047" t="s">
        <v>11286</v>
      </c>
      <c r="B2047" t="s">
        <v>165</v>
      </c>
      <c r="C2047" t="s">
        <v>1097</v>
      </c>
      <c r="D2047" t="s">
        <v>91</v>
      </c>
      <c r="E2047" t="s">
        <v>11287</v>
      </c>
      <c r="F2047" t="s">
        <v>11288</v>
      </c>
      <c r="G2047" t="s">
        <v>11289</v>
      </c>
      <c r="H2047" t="s">
        <v>11290</v>
      </c>
      <c r="I2047" t="s">
        <v>11291</v>
      </c>
    </row>
    <row r="2048" spans="1:9" x14ac:dyDescent="0.35">
      <c r="A2048" t="s">
        <v>11292</v>
      </c>
      <c r="B2048" t="s">
        <v>785</v>
      </c>
      <c r="C2048" t="s">
        <v>11293</v>
      </c>
      <c r="D2048" t="s">
        <v>1422</v>
      </c>
      <c r="F2048" t="s">
        <v>11294</v>
      </c>
      <c r="G2048" t="s">
        <v>11295</v>
      </c>
      <c r="H2048" t="s">
        <v>11296</v>
      </c>
      <c r="I2048" t="s">
        <v>11297</v>
      </c>
    </row>
    <row r="2049" spans="1:9" x14ac:dyDescent="0.35">
      <c r="A2049" t="s">
        <v>7917</v>
      </c>
      <c r="B2049" t="s">
        <v>11298</v>
      </c>
      <c r="C2049" t="s">
        <v>11299</v>
      </c>
      <c r="D2049" t="s">
        <v>63</v>
      </c>
      <c r="F2049" t="s">
        <v>11300</v>
      </c>
      <c r="G2049" t="s">
        <v>7920</v>
      </c>
      <c r="H2049" t="s">
        <v>7921</v>
      </c>
      <c r="I2049" t="s">
        <v>7922</v>
      </c>
    </row>
    <row r="2050" spans="1:9" x14ac:dyDescent="0.35">
      <c r="A2050" t="s">
        <v>4380</v>
      </c>
      <c r="B2050" t="s">
        <v>11301</v>
      </c>
      <c r="C2050" t="s">
        <v>11302</v>
      </c>
      <c r="D2050" t="s">
        <v>236</v>
      </c>
      <c r="E2050" t="s">
        <v>11303</v>
      </c>
      <c r="F2050" t="s">
        <v>11304</v>
      </c>
      <c r="G2050" t="s">
        <v>4385</v>
      </c>
      <c r="H2050" t="s">
        <v>4386</v>
      </c>
      <c r="I2050" t="s">
        <v>4387</v>
      </c>
    </row>
    <row r="2051" spans="1:9" x14ac:dyDescent="0.35">
      <c r="A2051" t="s">
        <v>7426</v>
      </c>
      <c r="B2051" t="s">
        <v>1119</v>
      </c>
      <c r="C2051" t="s">
        <v>11305</v>
      </c>
      <c r="D2051" t="s">
        <v>3730</v>
      </c>
      <c r="E2051" t="s">
        <v>11306</v>
      </c>
      <c r="F2051" t="s">
        <v>11307</v>
      </c>
      <c r="G2051" t="s">
        <v>7431</v>
      </c>
      <c r="H2051" t="s">
        <v>7432</v>
      </c>
      <c r="I2051" t="s">
        <v>7433</v>
      </c>
    </row>
    <row r="2052" spans="1:9" x14ac:dyDescent="0.35">
      <c r="A2052" t="s">
        <v>11308</v>
      </c>
      <c r="B2052" t="s">
        <v>1143</v>
      </c>
      <c r="C2052" t="s">
        <v>11309</v>
      </c>
      <c r="D2052" t="s">
        <v>11310</v>
      </c>
      <c r="E2052" t="s">
        <v>11311</v>
      </c>
      <c r="F2052" t="s">
        <v>11312</v>
      </c>
      <c r="G2052" t="s">
        <v>11313</v>
      </c>
      <c r="H2052" t="s">
        <v>11314</v>
      </c>
      <c r="I2052" t="s">
        <v>11315</v>
      </c>
    </row>
    <row r="2053" spans="1:9" x14ac:dyDescent="0.35">
      <c r="A2053" t="s">
        <v>1668</v>
      </c>
      <c r="B2053" t="s">
        <v>1654</v>
      </c>
      <c r="C2053" t="s">
        <v>7565</v>
      </c>
      <c r="D2053" t="s">
        <v>2148</v>
      </c>
      <c r="E2053" t="s">
        <v>11316</v>
      </c>
      <c r="F2053" t="s">
        <v>11317</v>
      </c>
      <c r="G2053" t="s">
        <v>1672</v>
      </c>
      <c r="H2053" t="s">
        <v>1673</v>
      </c>
      <c r="I2053" t="s">
        <v>1674</v>
      </c>
    </row>
    <row r="2054" spans="1:9" x14ac:dyDescent="0.35">
      <c r="A2054" t="s">
        <v>8836</v>
      </c>
      <c r="B2054" t="s">
        <v>7097</v>
      </c>
      <c r="C2054" t="s">
        <v>11318</v>
      </c>
      <c r="D2054" t="s">
        <v>56</v>
      </c>
      <c r="E2054" t="s">
        <v>11319</v>
      </c>
      <c r="F2054" t="s">
        <v>11320</v>
      </c>
      <c r="G2054" t="s">
        <v>8840</v>
      </c>
      <c r="H2054" t="s">
        <v>8841</v>
      </c>
      <c r="I2054" t="s">
        <v>418</v>
      </c>
    </row>
    <row r="2055" spans="1:9" x14ac:dyDescent="0.35">
      <c r="A2055" t="s">
        <v>1986</v>
      </c>
      <c r="B2055" t="s">
        <v>6416</v>
      </c>
      <c r="C2055" t="s">
        <v>11321</v>
      </c>
      <c r="D2055" t="s">
        <v>11322</v>
      </c>
      <c r="E2055" t="s">
        <v>11323</v>
      </c>
      <c r="F2055" t="s">
        <v>11324</v>
      </c>
      <c r="G2055" t="s">
        <v>1991</v>
      </c>
      <c r="H2055" t="s">
        <v>1992</v>
      </c>
      <c r="I2055" t="s">
        <v>1993</v>
      </c>
    </row>
    <row r="2056" spans="1:9" x14ac:dyDescent="0.35">
      <c r="A2056" t="s">
        <v>1887</v>
      </c>
      <c r="B2056" t="s">
        <v>1943</v>
      </c>
      <c r="C2056" t="s">
        <v>6237</v>
      </c>
      <c r="D2056" t="s">
        <v>56</v>
      </c>
      <c r="E2056" t="s">
        <v>11325</v>
      </c>
      <c r="F2056" t="s">
        <v>11326</v>
      </c>
      <c r="G2056" t="s">
        <v>1889</v>
      </c>
      <c r="H2056" t="s">
        <v>1890</v>
      </c>
      <c r="I2056" t="s">
        <v>1891</v>
      </c>
    </row>
    <row r="2057" spans="1:9" x14ac:dyDescent="0.35">
      <c r="A2057" t="s">
        <v>1743</v>
      </c>
      <c r="B2057" t="s">
        <v>234</v>
      </c>
      <c r="C2057" t="s">
        <v>9453</v>
      </c>
      <c r="D2057" t="s">
        <v>70</v>
      </c>
      <c r="E2057" t="s">
        <v>11327</v>
      </c>
      <c r="F2057" t="s">
        <v>11328</v>
      </c>
      <c r="G2057" t="s">
        <v>1747</v>
      </c>
      <c r="H2057" t="s">
        <v>1748</v>
      </c>
      <c r="I2057" t="s">
        <v>1749</v>
      </c>
    </row>
    <row r="2058" spans="1:9" x14ac:dyDescent="0.35">
      <c r="A2058" t="s">
        <v>447</v>
      </c>
      <c r="B2058" t="s">
        <v>11329</v>
      </c>
      <c r="C2058" t="s">
        <v>746</v>
      </c>
      <c r="D2058" t="s">
        <v>1269</v>
      </c>
      <c r="E2058" t="s">
        <v>11330</v>
      </c>
      <c r="F2058" t="s">
        <v>11331</v>
      </c>
      <c r="G2058" t="s">
        <v>352</v>
      </c>
      <c r="H2058" t="s">
        <v>353</v>
      </c>
      <c r="I2058" t="s">
        <v>448</v>
      </c>
    </row>
    <row r="2059" spans="1:9" x14ac:dyDescent="0.35">
      <c r="A2059" t="s">
        <v>1489</v>
      </c>
      <c r="B2059" t="s">
        <v>2882</v>
      </c>
      <c r="C2059" t="s">
        <v>11332</v>
      </c>
      <c r="D2059" t="s">
        <v>91</v>
      </c>
      <c r="E2059" t="s">
        <v>11333</v>
      </c>
      <c r="F2059" t="s">
        <v>11334</v>
      </c>
      <c r="G2059" t="s">
        <v>1493</v>
      </c>
      <c r="H2059" t="s">
        <v>1494</v>
      </c>
      <c r="I2059" t="s">
        <v>1495</v>
      </c>
    </row>
    <row r="2060" spans="1:9" x14ac:dyDescent="0.35">
      <c r="A2060" t="s">
        <v>2517</v>
      </c>
      <c r="B2060" t="s">
        <v>875</v>
      </c>
      <c r="C2060" t="s">
        <v>2518</v>
      </c>
      <c r="D2060" t="s">
        <v>344</v>
      </c>
      <c r="E2060" t="s">
        <v>11335</v>
      </c>
      <c r="F2060" t="s">
        <v>11336</v>
      </c>
      <c r="G2060" t="s">
        <v>2522</v>
      </c>
      <c r="H2060" t="s">
        <v>2523</v>
      </c>
      <c r="I2060" t="s">
        <v>2524</v>
      </c>
    </row>
    <row r="2061" spans="1:9" x14ac:dyDescent="0.35">
      <c r="A2061" t="s">
        <v>6420</v>
      </c>
      <c r="B2061" t="s">
        <v>5978</v>
      </c>
      <c r="C2061" t="s">
        <v>11337</v>
      </c>
      <c r="D2061" t="s">
        <v>91</v>
      </c>
      <c r="F2061" t="s">
        <v>11338</v>
      </c>
      <c r="G2061" t="s">
        <v>6422</v>
      </c>
      <c r="H2061" t="s">
        <v>6423</v>
      </c>
      <c r="I2061" t="s">
        <v>418</v>
      </c>
    </row>
    <row r="2062" spans="1:9" x14ac:dyDescent="0.35">
      <c r="A2062" t="s">
        <v>26</v>
      </c>
      <c r="B2062" t="s">
        <v>11339</v>
      </c>
      <c r="C2062" t="s">
        <v>11340</v>
      </c>
      <c r="D2062" t="s">
        <v>63</v>
      </c>
      <c r="E2062" t="s">
        <v>11341</v>
      </c>
      <c r="F2062" t="s">
        <v>11342</v>
      </c>
      <c r="G2062" t="s">
        <v>11343</v>
      </c>
      <c r="H2062" t="s">
        <v>11344</v>
      </c>
      <c r="I2062" t="s">
        <v>11345</v>
      </c>
    </row>
    <row r="2063" spans="1:9" x14ac:dyDescent="0.35">
      <c r="A2063" t="s">
        <v>8933</v>
      </c>
      <c r="B2063" t="s">
        <v>5483</v>
      </c>
      <c r="C2063" t="s">
        <v>8934</v>
      </c>
      <c r="D2063" t="s">
        <v>11346</v>
      </c>
      <c r="E2063" t="s">
        <v>11347</v>
      </c>
      <c r="F2063" t="s">
        <v>11348</v>
      </c>
      <c r="G2063" t="s">
        <v>8937</v>
      </c>
      <c r="H2063" t="s">
        <v>8938</v>
      </c>
      <c r="I2063" t="s">
        <v>8939</v>
      </c>
    </row>
    <row r="2064" spans="1:9" x14ac:dyDescent="0.35">
      <c r="A2064" t="s">
        <v>5009</v>
      </c>
      <c r="B2064" t="s">
        <v>7036</v>
      </c>
      <c r="C2064" t="s">
        <v>11349</v>
      </c>
      <c r="D2064" t="s">
        <v>70</v>
      </c>
      <c r="F2064" t="s">
        <v>11350</v>
      </c>
      <c r="G2064" t="s">
        <v>5013</v>
      </c>
      <c r="H2064" t="s">
        <v>5014</v>
      </c>
      <c r="I2064" t="s">
        <v>5015</v>
      </c>
    </row>
    <row r="2065" spans="1:9" x14ac:dyDescent="0.35">
      <c r="A2065" t="s">
        <v>5142</v>
      </c>
      <c r="B2065" t="s">
        <v>2208</v>
      </c>
      <c r="C2065" t="s">
        <v>11351</v>
      </c>
      <c r="D2065" t="s">
        <v>70</v>
      </c>
      <c r="F2065" t="s">
        <v>11352</v>
      </c>
      <c r="G2065" t="s">
        <v>5147</v>
      </c>
      <c r="H2065" t="s">
        <v>5148</v>
      </c>
      <c r="I2065" t="s">
        <v>5149</v>
      </c>
    </row>
    <row r="2066" spans="1:9" x14ac:dyDescent="0.35">
      <c r="A2066" t="s">
        <v>3404</v>
      </c>
      <c r="B2066" t="s">
        <v>883</v>
      </c>
      <c r="C2066" t="s">
        <v>11353</v>
      </c>
      <c r="D2066" t="s">
        <v>7701</v>
      </c>
      <c r="E2066" t="s">
        <v>11354</v>
      </c>
      <c r="F2066" t="s">
        <v>11355</v>
      </c>
      <c r="G2066" t="s">
        <v>3408</v>
      </c>
      <c r="H2066" t="s">
        <v>3409</v>
      </c>
      <c r="I2066" t="s">
        <v>3410</v>
      </c>
    </row>
    <row r="2067" spans="1:9" x14ac:dyDescent="0.35">
      <c r="A2067" t="s">
        <v>29</v>
      </c>
      <c r="B2067" t="s">
        <v>1640</v>
      </c>
      <c r="C2067" t="s">
        <v>11356</v>
      </c>
      <c r="D2067" t="s">
        <v>56</v>
      </c>
      <c r="E2067" t="s">
        <v>11357</v>
      </c>
      <c r="F2067" t="s">
        <v>11358</v>
      </c>
      <c r="G2067" t="s">
        <v>94</v>
      </c>
      <c r="H2067" t="s">
        <v>95</v>
      </c>
      <c r="I2067" t="s">
        <v>365</v>
      </c>
    </row>
    <row r="2068" spans="1:9" x14ac:dyDescent="0.35">
      <c r="A2068" t="s">
        <v>11359</v>
      </c>
      <c r="B2068" t="s">
        <v>8806</v>
      </c>
      <c r="C2068" t="s">
        <v>11360</v>
      </c>
      <c r="D2068" t="s">
        <v>77</v>
      </c>
      <c r="E2068" t="s">
        <v>11361</v>
      </c>
      <c r="F2068" t="s">
        <v>11362</v>
      </c>
      <c r="G2068" t="s">
        <v>11363</v>
      </c>
      <c r="H2068" t="s">
        <v>11364</v>
      </c>
      <c r="I2068" t="s">
        <v>1064</v>
      </c>
    </row>
    <row r="2069" spans="1:9" x14ac:dyDescent="0.35">
      <c r="A2069" t="s">
        <v>11365</v>
      </c>
      <c r="B2069" t="s">
        <v>875</v>
      </c>
      <c r="C2069" t="s">
        <v>11366</v>
      </c>
      <c r="D2069" t="s">
        <v>91</v>
      </c>
      <c r="E2069" t="s">
        <v>11367</v>
      </c>
      <c r="F2069" t="s">
        <v>11368</v>
      </c>
      <c r="G2069" t="s">
        <v>11369</v>
      </c>
      <c r="H2069" t="s">
        <v>11370</v>
      </c>
      <c r="I2069" t="s">
        <v>11371</v>
      </c>
    </row>
    <row r="2070" spans="1:9" x14ac:dyDescent="0.35">
      <c r="A2070" t="s">
        <v>7222</v>
      </c>
      <c r="B2070" t="s">
        <v>9309</v>
      </c>
      <c r="C2070" t="s">
        <v>11372</v>
      </c>
      <c r="D2070" t="s">
        <v>84</v>
      </c>
      <c r="F2070" t="s">
        <v>11373</v>
      </c>
      <c r="G2070" t="s">
        <v>7226</v>
      </c>
      <c r="H2070" t="s">
        <v>7227</v>
      </c>
      <c r="I2070" t="s">
        <v>7228</v>
      </c>
    </row>
    <row r="2071" spans="1:9" x14ac:dyDescent="0.35">
      <c r="A2071" t="s">
        <v>1639</v>
      </c>
      <c r="B2071" t="s">
        <v>11374</v>
      </c>
      <c r="C2071" t="s">
        <v>7953</v>
      </c>
      <c r="D2071" t="s">
        <v>91</v>
      </c>
      <c r="E2071" t="s">
        <v>11375</v>
      </c>
      <c r="F2071" t="s">
        <v>11376</v>
      </c>
      <c r="G2071" t="s">
        <v>1644</v>
      </c>
      <c r="H2071" t="s">
        <v>1645</v>
      </c>
      <c r="I2071" t="s">
        <v>1646</v>
      </c>
    </row>
    <row r="2072" spans="1:9" x14ac:dyDescent="0.35">
      <c r="A2072" t="s">
        <v>2833</v>
      </c>
      <c r="B2072" t="s">
        <v>11377</v>
      </c>
      <c r="C2072" t="s">
        <v>11378</v>
      </c>
      <c r="D2072" t="s">
        <v>56</v>
      </c>
      <c r="E2072" t="s">
        <v>11379</v>
      </c>
      <c r="F2072" t="s">
        <v>11380</v>
      </c>
      <c r="G2072" t="s">
        <v>2836</v>
      </c>
      <c r="H2072" t="s">
        <v>2837</v>
      </c>
      <c r="I2072" t="s">
        <v>2838</v>
      </c>
    </row>
    <row r="2073" spans="1:9" x14ac:dyDescent="0.35">
      <c r="A2073" t="s">
        <v>8021</v>
      </c>
      <c r="B2073" t="s">
        <v>11381</v>
      </c>
      <c r="C2073" t="s">
        <v>11382</v>
      </c>
      <c r="D2073" t="s">
        <v>344</v>
      </c>
      <c r="E2073" t="s">
        <v>11383</v>
      </c>
      <c r="F2073" t="s">
        <v>11384</v>
      </c>
      <c r="G2073" t="s">
        <v>8025</v>
      </c>
      <c r="H2073" t="s">
        <v>8026</v>
      </c>
      <c r="I2073" t="s">
        <v>8027</v>
      </c>
    </row>
    <row r="2074" spans="1:9" x14ac:dyDescent="0.35">
      <c r="A2074" t="s">
        <v>11385</v>
      </c>
      <c r="B2074" t="s">
        <v>1103</v>
      </c>
      <c r="C2074" t="s">
        <v>1527</v>
      </c>
      <c r="D2074" t="s">
        <v>91</v>
      </c>
      <c r="E2074" t="s">
        <v>11386</v>
      </c>
      <c r="F2074" t="s">
        <v>11387</v>
      </c>
      <c r="G2074" t="s">
        <v>11388</v>
      </c>
      <c r="H2074" t="s">
        <v>11389</v>
      </c>
      <c r="I2074" t="s">
        <v>11390</v>
      </c>
    </row>
    <row r="2075" spans="1:9" x14ac:dyDescent="0.35">
      <c r="A2075" t="s">
        <v>4720</v>
      </c>
      <c r="B2075" t="s">
        <v>994</v>
      </c>
      <c r="C2075" t="s">
        <v>1237</v>
      </c>
      <c r="D2075" t="s">
        <v>56</v>
      </c>
      <c r="E2075" t="s">
        <v>11391</v>
      </c>
      <c r="F2075" t="s">
        <v>11392</v>
      </c>
      <c r="G2075" t="s">
        <v>4725</v>
      </c>
      <c r="H2075" t="s">
        <v>4726</v>
      </c>
      <c r="I2075" t="s">
        <v>4727</v>
      </c>
    </row>
    <row r="2076" spans="1:9" x14ac:dyDescent="0.35">
      <c r="A2076" t="s">
        <v>7173</v>
      </c>
      <c r="B2076" t="s">
        <v>11393</v>
      </c>
      <c r="C2076" t="s">
        <v>11394</v>
      </c>
      <c r="D2076" t="s">
        <v>1105</v>
      </c>
      <c r="E2076" t="s">
        <v>11395</v>
      </c>
      <c r="F2076" t="s">
        <v>11396</v>
      </c>
      <c r="G2076" t="s">
        <v>7178</v>
      </c>
      <c r="H2076" t="s">
        <v>7179</v>
      </c>
      <c r="I2076" t="s">
        <v>2428</v>
      </c>
    </row>
    <row r="2077" spans="1:9" x14ac:dyDescent="0.35">
      <c r="A2077" t="s">
        <v>8680</v>
      </c>
      <c r="B2077" t="s">
        <v>11397</v>
      </c>
      <c r="C2077" t="s">
        <v>11398</v>
      </c>
      <c r="D2077" t="s">
        <v>236</v>
      </c>
      <c r="E2077" t="s">
        <v>11399</v>
      </c>
      <c r="F2077" t="s">
        <v>11400</v>
      </c>
      <c r="G2077" t="s">
        <v>8683</v>
      </c>
      <c r="H2077" t="s">
        <v>8684</v>
      </c>
      <c r="I2077" t="s">
        <v>8685</v>
      </c>
    </row>
    <row r="2078" spans="1:9" x14ac:dyDescent="0.35">
      <c r="A2078" t="s">
        <v>2602</v>
      </c>
      <c r="B2078" t="s">
        <v>109</v>
      </c>
      <c r="C2078" t="s">
        <v>8687</v>
      </c>
      <c r="D2078" t="s">
        <v>91</v>
      </c>
      <c r="E2078" t="s">
        <v>11401</v>
      </c>
      <c r="F2078" t="s">
        <v>11402</v>
      </c>
      <c r="G2078" t="s">
        <v>2605</v>
      </c>
      <c r="H2078" t="s">
        <v>2606</v>
      </c>
      <c r="I2078" t="s">
        <v>2607</v>
      </c>
    </row>
    <row r="2079" spans="1:9" x14ac:dyDescent="0.35">
      <c r="A2079" t="s">
        <v>2007</v>
      </c>
      <c r="B2079" t="s">
        <v>1081</v>
      </c>
      <c r="C2079" t="s">
        <v>2009</v>
      </c>
      <c r="D2079" t="s">
        <v>91</v>
      </c>
      <c r="E2079" t="s">
        <v>11403</v>
      </c>
      <c r="F2079" t="s">
        <v>11404</v>
      </c>
      <c r="G2079" t="s">
        <v>2011</v>
      </c>
      <c r="H2079" t="s">
        <v>2012</v>
      </c>
      <c r="I2079" t="s">
        <v>2013</v>
      </c>
    </row>
    <row r="2080" spans="1:9" x14ac:dyDescent="0.35">
      <c r="A2080" t="s">
        <v>903</v>
      </c>
      <c r="B2080" t="s">
        <v>2264</v>
      </c>
      <c r="C2080" t="s">
        <v>235</v>
      </c>
      <c r="D2080" t="s">
        <v>344</v>
      </c>
      <c r="E2080" t="s">
        <v>11405</v>
      </c>
      <c r="F2080" t="s">
        <v>11406</v>
      </c>
      <c r="G2080" t="s">
        <v>908</v>
      </c>
      <c r="H2080" t="s">
        <v>909</v>
      </c>
      <c r="I2080" t="s">
        <v>910</v>
      </c>
    </row>
    <row r="2081" spans="1:9" x14ac:dyDescent="0.35">
      <c r="A2081" t="s">
        <v>5188</v>
      </c>
      <c r="B2081" t="s">
        <v>11407</v>
      </c>
      <c r="C2081" t="s">
        <v>11408</v>
      </c>
      <c r="D2081" t="s">
        <v>11409</v>
      </c>
      <c r="E2081" t="s">
        <v>11410</v>
      </c>
      <c r="F2081" t="s">
        <v>11411</v>
      </c>
      <c r="G2081" t="s">
        <v>5192</v>
      </c>
      <c r="H2081" t="s">
        <v>5193</v>
      </c>
      <c r="I2081" t="s">
        <v>5194</v>
      </c>
    </row>
    <row r="2082" spans="1:9" x14ac:dyDescent="0.35">
      <c r="A2082" t="s">
        <v>11412</v>
      </c>
      <c r="B2082" t="s">
        <v>875</v>
      </c>
      <c r="C2082" t="s">
        <v>2315</v>
      </c>
      <c r="D2082" t="s">
        <v>77</v>
      </c>
      <c r="E2082" t="s">
        <v>11413</v>
      </c>
      <c r="F2082" t="s">
        <v>11414</v>
      </c>
      <c r="G2082" t="s">
        <v>11415</v>
      </c>
      <c r="H2082" t="s">
        <v>11416</v>
      </c>
    </row>
    <row r="2083" spans="1:9" x14ac:dyDescent="0.35">
      <c r="A2083" t="s">
        <v>8165</v>
      </c>
      <c r="B2083" t="s">
        <v>194</v>
      </c>
      <c r="C2083" t="s">
        <v>11417</v>
      </c>
      <c r="D2083" t="s">
        <v>91</v>
      </c>
      <c r="E2083" t="s">
        <v>11418</v>
      </c>
      <c r="F2083" t="s">
        <v>11419</v>
      </c>
      <c r="G2083" t="s">
        <v>8169</v>
      </c>
      <c r="H2083" t="s">
        <v>8170</v>
      </c>
      <c r="I2083" t="s">
        <v>367</v>
      </c>
    </row>
    <row r="2084" spans="1:9" x14ac:dyDescent="0.35">
      <c r="A2084" t="s">
        <v>3510</v>
      </c>
      <c r="B2084" t="s">
        <v>82</v>
      </c>
      <c r="C2084" t="s">
        <v>10362</v>
      </c>
      <c r="D2084" t="s">
        <v>1610</v>
      </c>
      <c r="E2084" t="s">
        <v>11420</v>
      </c>
      <c r="F2084" t="s">
        <v>11421</v>
      </c>
      <c r="G2084" t="s">
        <v>3514</v>
      </c>
      <c r="H2084" t="s">
        <v>3515</v>
      </c>
      <c r="I2084" t="s">
        <v>3516</v>
      </c>
    </row>
    <row r="2085" spans="1:9" x14ac:dyDescent="0.35">
      <c r="A2085" t="s">
        <v>5310</v>
      </c>
      <c r="B2085" t="s">
        <v>705</v>
      </c>
      <c r="C2085" t="s">
        <v>3505</v>
      </c>
      <c r="D2085" t="s">
        <v>906</v>
      </c>
      <c r="E2085" t="s">
        <v>11422</v>
      </c>
      <c r="F2085" t="s">
        <v>11423</v>
      </c>
      <c r="G2085" t="s">
        <v>5314</v>
      </c>
      <c r="H2085" t="s">
        <v>5315</v>
      </c>
      <c r="I2085" t="s">
        <v>5316</v>
      </c>
    </row>
    <row r="2086" spans="1:9" x14ac:dyDescent="0.35">
      <c r="A2086" t="s">
        <v>5406</v>
      </c>
      <c r="B2086" t="s">
        <v>11424</v>
      </c>
      <c r="C2086" t="s">
        <v>5636</v>
      </c>
      <c r="D2086" t="s">
        <v>1677</v>
      </c>
      <c r="E2086" t="s">
        <v>11425</v>
      </c>
      <c r="F2086" t="s">
        <v>11426</v>
      </c>
      <c r="G2086" t="s">
        <v>5410</v>
      </c>
      <c r="H2086" t="s">
        <v>5411</v>
      </c>
      <c r="I2086" t="s">
        <v>5412</v>
      </c>
    </row>
    <row r="2087" spans="1:9" x14ac:dyDescent="0.35">
      <c r="A2087" t="s">
        <v>2735</v>
      </c>
      <c r="B2087" t="s">
        <v>6228</v>
      </c>
      <c r="C2087" t="s">
        <v>11427</v>
      </c>
      <c r="D2087" t="s">
        <v>56</v>
      </c>
      <c r="F2087" t="s">
        <v>11428</v>
      </c>
      <c r="G2087" t="s">
        <v>2739</v>
      </c>
      <c r="H2087" t="s">
        <v>2740</v>
      </c>
      <c r="I2087" t="s">
        <v>2741</v>
      </c>
    </row>
    <row r="2088" spans="1:9" x14ac:dyDescent="0.35">
      <c r="A2088" t="s">
        <v>11429</v>
      </c>
      <c r="B2088" t="s">
        <v>2882</v>
      </c>
      <c r="C2088" t="s">
        <v>11430</v>
      </c>
      <c r="D2088" t="s">
        <v>56</v>
      </c>
      <c r="E2088" t="s">
        <v>11431</v>
      </c>
      <c r="F2088" t="s">
        <v>11432</v>
      </c>
      <c r="G2088" t="s">
        <v>11433</v>
      </c>
      <c r="H2088" t="s">
        <v>11434</v>
      </c>
      <c r="I2088" t="s">
        <v>367</v>
      </c>
    </row>
    <row r="2089" spans="1:9" x14ac:dyDescent="0.35">
      <c r="A2089" t="s">
        <v>947</v>
      </c>
      <c r="B2089" t="s">
        <v>1206</v>
      </c>
      <c r="C2089" t="s">
        <v>11435</v>
      </c>
      <c r="D2089" t="s">
        <v>56</v>
      </c>
      <c r="E2089" t="s">
        <v>11436</v>
      </c>
      <c r="F2089" t="s">
        <v>11437</v>
      </c>
      <c r="G2089" t="s">
        <v>951</v>
      </c>
      <c r="H2089" t="s">
        <v>952</v>
      </c>
      <c r="I2089" t="s">
        <v>953</v>
      </c>
    </row>
    <row r="2090" spans="1:9" x14ac:dyDescent="0.35">
      <c r="A2090" t="s">
        <v>1607</v>
      </c>
      <c r="B2090" t="s">
        <v>11438</v>
      </c>
      <c r="C2090" t="s">
        <v>11439</v>
      </c>
      <c r="D2090" t="s">
        <v>1105</v>
      </c>
      <c r="F2090" t="s">
        <v>11440</v>
      </c>
      <c r="G2090" t="s">
        <v>1613</v>
      </c>
      <c r="H2090" t="s">
        <v>1614</v>
      </c>
      <c r="I2090" t="s">
        <v>1615</v>
      </c>
    </row>
    <row r="2091" spans="1:9" x14ac:dyDescent="0.35">
      <c r="A2091" t="s">
        <v>18</v>
      </c>
      <c r="B2091" t="s">
        <v>6264</v>
      </c>
      <c r="C2091" t="s">
        <v>11441</v>
      </c>
      <c r="D2091" t="s">
        <v>838</v>
      </c>
      <c r="E2091" t="s">
        <v>11442</v>
      </c>
      <c r="F2091" t="s">
        <v>11443</v>
      </c>
      <c r="G2091" t="s">
        <v>5699</v>
      </c>
      <c r="H2091" t="s">
        <v>5700</v>
      </c>
      <c r="I2091" t="s">
        <v>5701</v>
      </c>
    </row>
    <row r="2092" spans="1:9" x14ac:dyDescent="0.35">
      <c r="A2092" t="s">
        <v>7229</v>
      </c>
      <c r="B2092" t="s">
        <v>3260</v>
      </c>
      <c r="C2092" t="s">
        <v>7582</v>
      </c>
      <c r="D2092" t="s">
        <v>4969</v>
      </c>
      <c r="E2092" t="s">
        <v>11444</v>
      </c>
      <c r="F2092" t="s">
        <v>11445</v>
      </c>
      <c r="G2092" t="s">
        <v>7232</v>
      </c>
      <c r="H2092" t="s">
        <v>7233</v>
      </c>
      <c r="I2092" t="s">
        <v>7234</v>
      </c>
    </row>
    <row r="2093" spans="1:9" x14ac:dyDescent="0.35">
      <c r="A2093" t="s">
        <v>8421</v>
      </c>
      <c r="B2093" t="s">
        <v>2272</v>
      </c>
      <c r="C2093" t="s">
        <v>11446</v>
      </c>
      <c r="D2093" t="s">
        <v>56</v>
      </c>
      <c r="E2093" t="s">
        <v>11447</v>
      </c>
      <c r="F2093" t="s">
        <v>11448</v>
      </c>
      <c r="G2093" t="s">
        <v>8425</v>
      </c>
      <c r="H2093" t="s">
        <v>8426</v>
      </c>
      <c r="I2093" t="s">
        <v>8427</v>
      </c>
    </row>
    <row r="2094" spans="1:9" x14ac:dyDescent="0.35">
      <c r="A2094" t="s">
        <v>11449</v>
      </c>
      <c r="B2094" t="s">
        <v>994</v>
      </c>
      <c r="C2094" t="s">
        <v>1002</v>
      </c>
      <c r="D2094" t="s">
        <v>91</v>
      </c>
      <c r="F2094" t="s">
        <v>11450</v>
      </c>
      <c r="G2094" t="s">
        <v>11451</v>
      </c>
      <c r="H2094" t="s">
        <v>11452</v>
      </c>
      <c r="I2094" t="s">
        <v>977</v>
      </c>
    </row>
    <row r="2095" spans="1:9" x14ac:dyDescent="0.35">
      <c r="A2095" t="s">
        <v>4957</v>
      </c>
      <c r="B2095" t="s">
        <v>115</v>
      </c>
      <c r="C2095" t="s">
        <v>4958</v>
      </c>
      <c r="D2095" t="s">
        <v>91</v>
      </c>
      <c r="E2095" t="s">
        <v>11453</v>
      </c>
      <c r="F2095" t="s">
        <v>11454</v>
      </c>
      <c r="G2095" t="s">
        <v>4961</v>
      </c>
      <c r="H2095" t="s">
        <v>4962</v>
      </c>
      <c r="I2095" t="s">
        <v>4963</v>
      </c>
    </row>
    <row r="2096" spans="1:9" x14ac:dyDescent="0.35">
      <c r="A2096" t="s">
        <v>26</v>
      </c>
      <c r="B2096" t="s">
        <v>11455</v>
      </c>
      <c r="C2096" t="s">
        <v>11340</v>
      </c>
      <c r="D2096" t="s">
        <v>91</v>
      </c>
      <c r="E2096" t="s">
        <v>11456</v>
      </c>
      <c r="F2096" t="s">
        <v>11457</v>
      </c>
      <c r="G2096" t="s">
        <v>11343</v>
      </c>
      <c r="H2096" t="s">
        <v>11344</v>
      </c>
      <c r="I2096" t="s">
        <v>11345</v>
      </c>
    </row>
    <row r="2097" spans="1:9" x14ac:dyDescent="0.35">
      <c r="A2097" t="s">
        <v>2953</v>
      </c>
      <c r="B2097" t="s">
        <v>286</v>
      </c>
      <c r="C2097" t="s">
        <v>4802</v>
      </c>
      <c r="D2097" t="s">
        <v>1610</v>
      </c>
      <c r="E2097" t="s">
        <v>11458</v>
      </c>
      <c r="F2097" t="s">
        <v>11459</v>
      </c>
      <c r="G2097" t="s">
        <v>2958</v>
      </c>
      <c r="H2097" t="s">
        <v>2959</v>
      </c>
      <c r="I2097" t="s">
        <v>2960</v>
      </c>
    </row>
    <row r="2098" spans="1:9" x14ac:dyDescent="0.35">
      <c r="A2098" t="s">
        <v>11460</v>
      </c>
      <c r="B2098" t="s">
        <v>1971</v>
      </c>
      <c r="C2098" t="s">
        <v>890</v>
      </c>
      <c r="D2098" t="s">
        <v>77</v>
      </c>
      <c r="E2098" t="s">
        <v>11461</v>
      </c>
      <c r="F2098" t="s">
        <v>11462</v>
      </c>
      <c r="G2098" t="s">
        <v>11463</v>
      </c>
      <c r="H2098" t="s">
        <v>11464</v>
      </c>
      <c r="I2098" t="s">
        <v>11465</v>
      </c>
    </row>
    <row r="2099" spans="1:9" x14ac:dyDescent="0.35">
      <c r="A2099" t="s">
        <v>3215</v>
      </c>
      <c r="B2099" t="s">
        <v>11466</v>
      </c>
      <c r="C2099" t="s">
        <v>778</v>
      </c>
      <c r="D2099" t="s">
        <v>70</v>
      </c>
      <c r="F2099" t="s">
        <v>11467</v>
      </c>
      <c r="G2099" t="s">
        <v>3220</v>
      </c>
      <c r="H2099" t="s">
        <v>3221</v>
      </c>
      <c r="I2099" t="s">
        <v>3222</v>
      </c>
    </row>
    <row r="2100" spans="1:9" x14ac:dyDescent="0.35">
      <c r="A2100" t="s">
        <v>11468</v>
      </c>
      <c r="B2100" t="s">
        <v>11469</v>
      </c>
      <c r="C2100" t="s">
        <v>11470</v>
      </c>
      <c r="D2100" t="s">
        <v>91</v>
      </c>
      <c r="E2100" t="s">
        <v>11471</v>
      </c>
      <c r="F2100" t="s">
        <v>11472</v>
      </c>
      <c r="G2100" t="s">
        <v>11473</v>
      </c>
      <c r="H2100" t="s">
        <v>11474</v>
      </c>
      <c r="I2100" t="s">
        <v>418</v>
      </c>
    </row>
    <row r="2101" spans="1:9" x14ac:dyDescent="0.35">
      <c r="A2101" t="s">
        <v>3027</v>
      </c>
      <c r="B2101" t="s">
        <v>5643</v>
      </c>
      <c r="C2101" t="s">
        <v>11475</v>
      </c>
      <c r="D2101" t="s">
        <v>11476</v>
      </c>
      <c r="E2101" t="s">
        <v>11477</v>
      </c>
      <c r="F2101" t="s">
        <v>11478</v>
      </c>
      <c r="G2101" t="s">
        <v>3031</v>
      </c>
      <c r="H2101" t="s">
        <v>3032</v>
      </c>
      <c r="I2101" t="s">
        <v>3033</v>
      </c>
    </row>
    <row r="2102" spans="1:9" x14ac:dyDescent="0.35">
      <c r="A2102" t="s">
        <v>2263</v>
      </c>
      <c r="B2102" t="s">
        <v>11479</v>
      </c>
      <c r="C2102" t="s">
        <v>10255</v>
      </c>
      <c r="D2102" t="s">
        <v>1105</v>
      </c>
      <c r="E2102" t="s">
        <v>11480</v>
      </c>
      <c r="F2102" t="s">
        <v>11481</v>
      </c>
      <c r="G2102" t="s">
        <v>2268</v>
      </c>
      <c r="H2102" t="s">
        <v>2269</v>
      </c>
      <c r="I2102" t="s">
        <v>2270</v>
      </c>
    </row>
    <row r="2103" spans="1:9" x14ac:dyDescent="0.35">
      <c r="A2103" t="s">
        <v>11482</v>
      </c>
      <c r="B2103" t="s">
        <v>1760</v>
      </c>
      <c r="C2103" t="s">
        <v>11483</v>
      </c>
      <c r="D2103" t="s">
        <v>91</v>
      </c>
      <c r="E2103" t="s">
        <v>11484</v>
      </c>
      <c r="F2103" t="s">
        <v>11485</v>
      </c>
      <c r="G2103" t="s">
        <v>11486</v>
      </c>
      <c r="H2103" t="s">
        <v>11487</v>
      </c>
      <c r="I2103" t="s">
        <v>11488</v>
      </c>
    </row>
    <row r="2104" spans="1:9" x14ac:dyDescent="0.35">
      <c r="A2104" t="s">
        <v>11489</v>
      </c>
      <c r="B2104" t="s">
        <v>292</v>
      </c>
      <c r="C2104" t="s">
        <v>5401</v>
      </c>
      <c r="D2104" t="s">
        <v>294</v>
      </c>
      <c r="E2104" t="s">
        <v>11490</v>
      </c>
      <c r="F2104" t="s">
        <v>11491</v>
      </c>
      <c r="G2104" t="s">
        <v>11492</v>
      </c>
      <c r="H2104" t="s">
        <v>11493</v>
      </c>
      <c r="I2104" t="s">
        <v>11494</v>
      </c>
    </row>
    <row r="2105" spans="1:9" x14ac:dyDescent="0.35">
      <c r="A2105" t="s">
        <v>6172</v>
      </c>
      <c r="B2105" t="s">
        <v>705</v>
      </c>
      <c r="C2105" t="s">
        <v>6570</v>
      </c>
      <c r="D2105" t="s">
        <v>10721</v>
      </c>
      <c r="E2105" t="s">
        <v>11495</v>
      </c>
      <c r="F2105" t="s">
        <v>11496</v>
      </c>
      <c r="G2105" t="s">
        <v>6175</v>
      </c>
      <c r="H2105" t="s">
        <v>6176</v>
      </c>
      <c r="I2105" t="s">
        <v>6177</v>
      </c>
    </row>
    <row r="2106" spans="1:9" x14ac:dyDescent="0.35">
      <c r="A2106" t="s">
        <v>11045</v>
      </c>
      <c r="B2106" t="s">
        <v>994</v>
      </c>
      <c r="C2106" t="s">
        <v>11497</v>
      </c>
      <c r="D2106" t="s">
        <v>91</v>
      </c>
      <c r="F2106" t="s">
        <v>11498</v>
      </c>
      <c r="G2106" t="s">
        <v>11049</v>
      </c>
      <c r="H2106" t="s">
        <v>11050</v>
      </c>
      <c r="I2106" t="s">
        <v>1726</v>
      </c>
    </row>
    <row r="2107" spans="1:9" x14ac:dyDescent="0.35">
      <c r="A2107" t="s">
        <v>11499</v>
      </c>
      <c r="B2107" t="s">
        <v>11500</v>
      </c>
      <c r="C2107" t="s">
        <v>11501</v>
      </c>
      <c r="D2107" t="s">
        <v>77</v>
      </c>
      <c r="E2107" t="s">
        <v>11502</v>
      </c>
      <c r="F2107" t="s">
        <v>11503</v>
      </c>
      <c r="G2107" t="s">
        <v>11504</v>
      </c>
      <c r="H2107" t="s">
        <v>11505</v>
      </c>
      <c r="I2107" t="s">
        <v>418</v>
      </c>
    </row>
    <row r="2108" spans="1:9" x14ac:dyDescent="0.35">
      <c r="A2108" t="s">
        <v>11506</v>
      </c>
      <c r="B2108" t="s">
        <v>11507</v>
      </c>
      <c r="C2108" t="s">
        <v>11508</v>
      </c>
      <c r="D2108" t="s">
        <v>11509</v>
      </c>
      <c r="E2108" t="s">
        <v>11510</v>
      </c>
      <c r="F2108" t="s">
        <v>11511</v>
      </c>
      <c r="G2108" t="s">
        <v>11512</v>
      </c>
      <c r="H2108" t="s">
        <v>11513</v>
      </c>
      <c r="I2108" t="s">
        <v>800</v>
      </c>
    </row>
    <row r="2109" spans="1:9" x14ac:dyDescent="0.35">
      <c r="A2109" t="s">
        <v>9490</v>
      </c>
      <c r="B2109" t="s">
        <v>61</v>
      </c>
      <c r="C2109" t="s">
        <v>1813</v>
      </c>
      <c r="D2109" t="s">
        <v>4690</v>
      </c>
      <c r="E2109" t="s">
        <v>11514</v>
      </c>
      <c r="F2109" t="s">
        <v>11515</v>
      </c>
      <c r="G2109" t="s">
        <v>9493</v>
      </c>
      <c r="H2109" t="s">
        <v>9494</v>
      </c>
      <c r="I2109" t="s">
        <v>9495</v>
      </c>
    </row>
    <row r="2110" spans="1:9" x14ac:dyDescent="0.35">
      <c r="A2110" t="s">
        <v>11516</v>
      </c>
      <c r="B2110" t="s">
        <v>739</v>
      </c>
      <c r="C2110" t="s">
        <v>11517</v>
      </c>
      <c r="D2110" t="s">
        <v>56</v>
      </c>
      <c r="E2110" t="s">
        <v>11518</v>
      </c>
      <c r="F2110" t="s">
        <v>11519</v>
      </c>
      <c r="G2110" t="s">
        <v>11520</v>
      </c>
      <c r="H2110" t="s">
        <v>11521</v>
      </c>
      <c r="I2110" t="s">
        <v>11522</v>
      </c>
    </row>
    <row r="2111" spans="1:9" x14ac:dyDescent="0.35">
      <c r="A2111" t="s">
        <v>1258</v>
      </c>
      <c r="B2111" t="s">
        <v>257</v>
      </c>
      <c r="C2111" t="s">
        <v>11523</v>
      </c>
      <c r="D2111" t="s">
        <v>4879</v>
      </c>
      <c r="E2111" t="s">
        <v>11524</v>
      </c>
      <c r="F2111" t="s">
        <v>11525</v>
      </c>
      <c r="G2111" t="s">
        <v>1263</v>
      </c>
      <c r="H2111" t="s">
        <v>1264</v>
      </c>
      <c r="I2111" t="s">
        <v>1265</v>
      </c>
    </row>
    <row r="2112" spans="1:9" x14ac:dyDescent="0.35">
      <c r="A2112" t="s">
        <v>3357</v>
      </c>
      <c r="B2112" t="s">
        <v>6425</v>
      </c>
      <c r="C2112" t="s">
        <v>11526</v>
      </c>
      <c r="D2112" t="s">
        <v>11527</v>
      </c>
      <c r="E2112" t="s">
        <v>11528</v>
      </c>
      <c r="F2112" t="s">
        <v>11529</v>
      </c>
      <c r="G2112" t="s">
        <v>3360</v>
      </c>
      <c r="H2112" t="s">
        <v>3361</v>
      </c>
      <c r="I2112" t="s">
        <v>3362</v>
      </c>
    </row>
    <row r="2113" spans="1:9" x14ac:dyDescent="0.35">
      <c r="A2113" t="s">
        <v>9954</v>
      </c>
      <c r="B2113" t="s">
        <v>109</v>
      </c>
      <c r="C2113" t="s">
        <v>802</v>
      </c>
      <c r="D2113" t="s">
        <v>91</v>
      </c>
      <c r="F2113" t="s">
        <v>11530</v>
      </c>
      <c r="G2113" t="s">
        <v>9957</v>
      </c>
      <c r="H2113" t="s">
        <v>9958</v>
      </c>
      <c r="I2113" t="s">
        <v>9959</v>
      </c>
    </row>
    <row r="2114" spans="1:9" x14ac:dyDescent="0.35">
      <c r="A2114" t="s">
        <v>11531</v>
      </c>
      <c r="B2114" t="s">
        <v>9009</v>
      </c>
      <c r="C2114" t="s">
        <v>11532</v>
      </c>
      <c r="D2114" t="s">
        <v>91</v>
      </c>
      <c r="E2114" t="s">
        <v>11533</v>
      </c>
      <c r="F2114" t="s">
        <v>11534</v>
      </c>
      <c r="G2114" t="s">
        <v>11535</v>
      </c>
      <c r="H2114" t="s">
        <v>11536</v>
      </c>
      <c r="I2114" t="s">
        <v>11537</v>
      </c>
    </row>
    <row r="2115" spans="1:9" x14ac:dyDescent="0.35">
      <c r="A2115" t="s">
        <v>4468</v>
      </c>
      <c r="B2115" t="s">
        <v>10503</v>
      </c>
      <c r="C2115" t="s">
        <v>11538</v>
      </c>
      <c r="D2115" t="s">
        <v>11539</v>
      </c>
      <c r="F2115" t="s">
        <v>11540</v>
      </c>
      <c r="G2115" t="s">
        <v>4472</v>
      </c>
      <c r="H2115" t="s">
        <v>4473</v>
      </c>
      <c r="I2115" t="s">
        <v>4474</v>
      </c>
    </row>
    <row r="2116" spans="1:9" x14ac:dyDescent="0.35">
      <c r="A2116" t="s">
        <v>6588</v>
      </c>
      <c r="B2116" t="s">
        <v>11541</v>
      </c>
      <c r="C2116" t="s">
        <v>1171</v>
      </c>
      <c r="D2116" t="s">
        <v>906</v>
      </c>
      <c r="E2116" t="s">
        <v>11542</v>
      </c>
      <c r="F2116" t="s">
        <v>11543</v>
      </c>
      <c r="G2116" t="s">
        <v>6592</v>
      </c>
      <c r="H2116" t="s">
        <v>6593</v>
      </c>
      <c r="I2116" t="s">
        <v>6594</v>
      </c>
    </row>
    <row r="2117" spans="1:9" x14ac:dyDescent="0.35">
      <c r="A2117" t="s">
        <v>11544</v>
      </c>
      <c r="B2117" t="s">
        <v>2925</v>
      </c>
      <c r="C2117" t="s">
        <v>10006</v>
      </c>
      <c r="D2117" t="s">
        <v>1952</v>
      </c>
      <c r="E2117" t="s">
        <v>11545</v>
      </c>
      <c r="F2117" t="s">
        <v>11546</v>
      </c>
      <c r="G2117" t="s">
        <v>11547</v>
      </c>
      <c r="H2117" t="s">
        <v>11548</v>
      </c>
      <c r="I2117" t="s">
        <v>11549</v>
      </c>
    </row>
    <row r="2118" spans="1:9" x14ac:dyDescent="0.35">
      <c r="A2118" t="s">
        <v>24</v>
      </c>
      <c r="B2118" t="s">
        <v>11550</v>
      </c>
      <c r="C2118" t="s">
        <v>5853</v>
      </c>
      <c r="D2118" t="s">
        <v>91</v>
      </c>
      <c r="E2118" t="s">
        <v>11551</v>
      </c>
      <c r="F2118" t="s">
        <v>11552</v>
      </c>
      <c r="G2118" t="s">
        <v>10350</v>
      </c>
      <c r="H2118" t="s">
        <v>10351</v>
      </c>
      <c r="I2118" t="s">
        <v>10352</v>
      </c>
    </row>
    <row r="2119" spans="1:9" x14ac:dyDescent="0.35">
      <c r="A2119" t="s">
        <v>2785</v>
      </c>
      <c r="B2119" t="s">
        <v>4943</v>
      </c>
      <c r="C2119" t="s">
        <v>7219</v>
      </c>
      <c r="D2119" t="s">
        <v>1105</v>
      </c>
      <c r="E2119" t="s">
        <v>11553</v>
      </c>
      <c r="F2119" t="s">
        <v>11554</v>
      </c>
      <c r="G2119" t="s">
        <v>2789</v>
      </c>
      <c r="H2119" t="s">
        <v>2790</v>
      </c>
      <c r="I2119" t="s">
        <v>2791</v>
      </c>
    </row>
    <row r="2120" spans="1:9" x14ac:dyDescent="0.35">
      <c r="A2120" t="s">
        <v>2649</v>
      </c>
      <c r="B2120" t="s">
        <v>234</v>
      </c>
      <c r="C2120" t="s">
        <v>11555</v>
      </c>
      <c r="D2120" t="s">
        <v>91</v>
      </c>
      <c r="E2120" t="s">
        <v>11556</v>
      </c>
      <c r="F2120" t="s">
        <v>11557</v>
      </c>
      <c r="G2120" t="s">
        <v>2652</v>
      </c>
      <c r="H2120" t="s">
        <v>2653</v>
      </c>
      <c r="I2120" t="s">
        <v>2654</v>
      </c>
    </row>
    <row r="2121" spans="1:9" x14ac:dyDescent="0.35">
      <c r="B2121" t="s">
        <v>298</v>
      </c>
      <c r="C2121" t="s">
        <v>11558</v>
      </c>
      <c r="D2121" t="s">
        <v>91</v>
      </c>
      <c r="F2121" t="s">
        <v>11559</v>
      </c>
    </row>
    <row r="2122" spans="1:9" x14ac:dyDescent="0.35">
      <c r="A2122" t="s">
        <v>7292</v>
      </c>
      <c r="B2122" t="s">
        <v>3663</v>
      </c>
      <c r="C2122" t="s">
        <v>890</v>
      </c>
      <c r="D2122" t="s">
        <v>4841</v>
      </c>
      <c r="E2122" t="s">
        <v>11560</v>
      </c>
      <c r="F2122" t="s">
        <v>11561</v>
      </c>
      <c r="G2122" t="s">
        <v>7295</v>
      </c>
      <c r="H2122" t="s">
        <v>7296</v>
      </c>
      <c r="I2122" t="s">
        <v>7297</v>
      </c>
    </row>
    <row r="2123" spans="1:9" x14ac:dyDescent="0.35">
      <c r="A2123" t="s">
        <v>9109</v>
      </c>
      <c r="B2123" t="s">
        <v>1213</v>
      </c>
      <c r="C2123" t="s">
        <v>11562</v>
      </c>
      <c r="D2123" t="s">
        <v>91</v>
      </c>
      <c r="E2123" t="s">
        <v>11563</v>
      </c>
      <c r="F2123" t="s">
        <v>11564</v>
      </c>
      <c r="G2123" t="s">
        <v>9113</v>
      </c>
      <c r="H2123" t="s">
        <v>9114</v>
      </c>
      <c r="I2123" t="s">
        <v>418</v>
      </c>
    </row>
    <row r="2124" spans="1:9" x14ac:dyDescent="0.35">
      <c r="A2124" t="s">
        <v>4183</v>
      </c>
      <c r="B2124" t="s">
        <v>257</v>
      </c>
      <c r="C2124" t="s">
        <v>11565</v>
      </c>
      <c r="D2124" t="s">
        <v>91</v>
      </c>
      <c r="E2124" t="s">
        <v>11566</v>
      </c>
      <c r="F2124" t="s">
        <v>11567</v>
      </c>
      <c r="G2124" t="s">
        <v>4187</v>
      </c>
      <c r="H2124" t="s">
        <v>4188</v>
      </c>
      <c r="I2124" t="s">
        <v>3488</v>
      </c>
    </row>
    <row r="2125" spans="1:9" x14ac:dyDescent="0.35">
      <c r="A2125" t="s">
        <v>3615</v>
      </c>
      <c r="B2125" t="s">
        <v>1899</v>
      </c>
      <c r="C2125" t="s">
        <v>11568</v>
      </c>
      <c r="D2125" t="s">
        <v>11569</v>
      </c>
      <c r="E2125" t="s">
        <v>11570</v>
      </c>
      <c r="F2125" t="s">
        <v>11571</v>
      </c>
      <c r="G2125" t="s">
        <v>3618</v>
      </c>
      <c r="H2125" t="s">
        <v>3619</v>
      </c>
      <c r="I2125" t="s">
        <v>3620</v>
      </c>
    </row>
    <row r="2126" spans="1:9" x14ac:dyDescent="0.35">
      <c r="A2126" t="s">
        <v>11572</v>
      </c>
      <c r="B2126" t="s">
        <v>11573</v>
      </c>
      <c r="C2126" t="s">
        <v>5717</v>
      </c>
      <c r="D2126" t="s">
        <v>1945</v>
      </c>
      <c r="E2126" t="s">
        <v>11574</v>
      </c>
      <c r="F2126" t="s">
        <v>11575</v>
      </c>
      <c r="G2126" t="s">
        <v>11576</v>
      </c>
      <c r="H2126" t="s">
        <v>11577</v>
      </c>
      <c r="I2126" t="s">
        <v>917</v>
      </c>
    </row>
    <row r="2127" spans="1:9" x14ac:dyDescent="0.35">
      <c r="A2127" t="s">
        <v>9557</v>
      </c>
      <c r="B2127" t="s">
        <v>3260</v>
      </c>
      <c r="C2127" t="s">
        <v>1156</v>
      </c>
      <c r="D2127" t="s">
        <v>91</v>
      </c>
      <c r="F2127" t="s">
        <v>11578</v>
      </c>
      <c r="G2127" t="s">
        <v>9562</v>
      </c>
      <c r="H2127" t="s">
        <v>9563</v>
      </c>
      <c r="I2127" t="s">
        <v>9564</v>
      </c>
    </row>
    <row r="2128" spans="1:9" x14ac:dyDescent="0.35">
      <c r="A2128" t="s">
        <v>11579</v>
      </c>
      <c r="B2128" t="s">
        <v>2008</v>
      </c>
      <c r="C2128" t="s">
        <v>11580</v>
      </c>
      <c r="D2128" t="s">
        <v>70</v>
      </c>
      <c r="E2128" t="s">
        <v>11581</v>
      </c>
      <c r="F2128" t="s">
        <v>11582</v>
      </c>
      <c r="G2128" t="s">
        <v>11583</v>
      </c>
      <c r="H2128" t="s">
        <v>11584</v>
      </c>
      <c r="I2128" t="s">
        <v>11585</v>
      </c>
    </row>
    <row r="2129" spans="1:9" x14ac:dyDescent="0.35">
      <c r="A2129" t="s">
        <v>2655</v>
      </c>
      <c r="B2129" t="s">
        <v>11586</v>
      </c>
      <c r="C2129" t="s">
        <v>11587</v>
      </c>
      <c r="D2129" t="s">
        <v>11588</v>
      </c>
      <c r="F2129" t="s">
        <v>11589</v>
      </c>
      <c r="G2129" t="s">
        <v>2659</v>
      </c>
      <c r="H2129" t="s">
        <v>2660</v>
      </c>
      <c r="I2129" t="s">
        <v>2661</v>
      </c>
    </row>
    <row r="2130" spans="1:9" x14ac:dyDescent="0.35">
      <c r="A2130" t="s">
        <v>7159</v>
      </c>
      <c r="B2130" t="s">
        <v>109</v>
      </c>
      <c r="C2130" t="s">
        <v>11590</v>
      </c>
      <c r="D2130" t="s">
        <v>91</v>
      </c>
      <c r="E2130" t="s">
        <v>11591</v>
      </c>
      <c r="F2130" t="s">
        <v>11592</v>
      </c>
      <c r="G2130" t="s">
        <v>7162</v>
      </c>
      <c r="H2130" t="s">
        <v>7163</v>
      </c>
      <c r="I2130" t="s">
        <v>7164</v>
      </c>
    </row>
    <row r="2131" spans="1:9" x14ac:dyDescent="0.35">
      <c r="A2131" t="s">
        <v>7952</v>
      </c>
      <c r="B2131" t="s">
        <v>329</v>
      </c>
      <c r="C2131" t="s">
        <v>3532</v>
      </c>
      <c r="D2131" t="s">
        <v>56</v>
      </c>
      <c r="E2131" t="s">
        <v>11593</v>
      </c>
      <c r="F2131" t="s">
        <v>11594</v>
      </c>
      <c r="G2131" t="s">
        <v>7957</v>
      </c>
      <c r="H2131" t="s">
        <v>7958</v>
      </c>
      <c r="I2131" t="s">
        <v>7959</v>
      </c>
    </row>
    <row r="2132" spans="1:9" x14ac:dyDescent="0.35">
      <c r="A2132" t="s">
        <v>11595</v>
      </c>
      <c r="B2132" t="s">
        <v>11596</v>
      </c>
      <c r="C2132" t="s">
        <v>11597</v>
      </c>
      <c r="D2132" t="s">
        <v>11598</v>
      </c>
      <c r="F2132" t="s">
        <v>11599</v>
      </c>
      <c r="G2132" t="s">
        <v>11600</v>
      </c>
      <c r="H2132" t="s">
        <v>11601</v>
      </c>
      <c r="I2132" t="s">
        <v>11602</v>
      </c>
    </row>
    <row r="2133" spans="1:9" x14ac:dyDescent="0.35">
      <c r="A2133" t="s">
        <v>2248</v>
      </c>
      <c r="B2133" t="s">
        <v>1259</v>
      </c>
      <c r="C2133" t="s">
        <v>11603</v>
      </c>
      <c r="D2133" t="s">
        <v>838</v>
      </c>
      <c r="E2133" t="s">
        <v>11604</v>
      </c>
      <c r="F2133" t="s">
        <v>11605</v>
      </c>
      <c r="G2133" t="s">
        <v>2253</v>
      </c>
      <c r="H2133" t="s">
        <v>2254</v>
      </c>
      <c r="I2133" t="s">
        <v>2255</v>
      </c>
    </row>
    <row r="2134" spans="1:9" x14ac:dyDescent="0.35">
      <c r="A2134" t="s">
        <v>11606</v>
      </c>
      <c r="B2134" t="s">
        <v>883</v>
      </c>
      <c r="C2134" t="s">
        <v>11607</v>
      </c>
      <c r="D2134" t="s">
        <v>77</v>
      </c>
      <c r="E2134" t="s">
        <v>11608</v>
      </c>
      <c r="F2134" t="s">
        <v>11609</v>
      </c>
      <c r="G2134" t="s">
        <v>11610</v>
      </c>
      <c r="H2134" t="s">
        <v>11611</v>
      </c>
      <c r="I2134" t="s">
        <v>11612</v>
      </c>
    </row>
    <row r="2135" spans="1:9" x14ac:dyDescent="0.35">
      <c r="A2135" t="s">
        <v>11613</v>
      </c>
      <c r="B2135" t="s">
        <v>1669</v>
      </c>
      <c r="C2135" t="s">
        <v>5428</v>
      </c>
      <c r="D2135" t="s">
        <v>11614</v>
      </c>
      <c r="E2135" t="s">
        <v>11615</v>
      </c>
      <c r="F2135" t="s">
        <v>11616</v>
      </c>
      <c r="G2135" t="s">
        <v>11617</v>
      </c>
      <c r="H2135" t="s">
        <v>11618</v>
      </c>
      <c r="I2135" t="s">
        <v>11619</v>
      </c>
    </row>
    <row r="2136" spans="1:9" x14ac:dyDescent="0.35">
      <c r="A2136" t="s">
        <v>421</v>
      </c>
      <c r="B2136" t="s">
        <v>3274</v>
      </c>
      <c r="C2136" t="s">
        <v>11620</v>
      </c>
      <c r="D2136" t="s">
        <v>91</v>
      </c>
      <c r="E2136" t="s">
        <v>11621</v>
      </c>
      <c r="F2136" t="s">
        <v>11622</v>
      </c>
      <c r="G2136" t="s">
        <v>267</v>
      </c>
      <c r="H2136" t="s">
        <v>268</v>
      </c>
      <c r="I2136" t="s">
        <v>422</v>
      </c>
    </row>
    <row r="2137" spans="1:9" x14ac:dyDescent="0.35">
      <c r="A2137" t="s">
        <v>3450</v>
      </c>
      <c r="B2137" t="s">
        <v>2361</v>
      </c>
      <c r="C2137" t="s">
        <v>189</v>
      </c>
      <c r="D2137" t="s">
        <v>70</v>
      </c>
      <c r="E2137" t="s">
        <v>11623</v>
      </c>
      <c r="F2137" t="s">
        <v>11624</v>
      </c>
      <c r="G2137" t="s">
        <v>3454</v>
      </c>
      <c r="H2137" t="s">
        <v>3455</v>
      </c>
      <c r="I2137" t="s">
        <v>3456</v>
      </c>
    </row>
    <row r="2138" spans="1:9" x14ac:dyDescent="0.35">
      <c r="A2138" t="s">
        <v>1380</v>
      </c>
      <c r="B2138" t="s">
        <v>2249</v>
      </c>
      <c r="C2138" t="s">
        <v>11625</v>
      </c>
      <c r="D2138" t="s">
        <v>11626</v>
      </c>
      <c r="E2138" t="s">
        <v>11627</v>
      </c>
      <c r="F2138" t="s">
        <v>11628</v>
      </c>
      <c r="G2138" t="s">
        <v>1384</v>
      </c>
      <c r="H2138" t="s">
        <v>1385</v>
      </c>
      <c r="I2138" t="s">
        <v>367</v>
      </c>
    </row>
    <row r="2139" spans="1:9" x14ac:dyDescent="0.35">
      <c r="A2139" t="s">
        <v>11255</v>
      </c>
      <c r="B2139" t="s">
        <v>753</v>
      </c>
      <c r="C2139" t="s">
        <v>802</v>
      </c>
      <c r="D2139" t="s">
        <v>70</v>
      </c>
      <c r="E2139" t="s">
        <v>11629</v>
      </c>
      <c r="F2139" t="s">
        <v>11630</v>
      </c>
      <c r="G2139" t="s">
        <v>11258</v>
      </c>
      <c r="H2139" t="s">
        <v>11259</v>
      </c>
      <c r="I2139" t="s">
        <v>11260</v>
      </c>
    </row>
    <row r="2140" spans="1:9" x14ac:dyDescent="0.35">
      <c r="A2140" t="s">
        <v>11631</v>
      </c>
      <c r="B2140" t="s">
        <v>785</v>
      </c>
      <c r="C2140" t="s">
        <v>11632</v>
      </c>
      <c r="D2140" t="s">
        <v>294</v>
      </c>
      <c r="F2140" t="s">
        <v>11633</v>
      </c>
      <c r="G2140" t="s">
        <v>11634</v>
      </c>
      <c r="H2140" t="s">
        <v>11635</v>
      </c>
      <c r="I2140" t="s">
        <v>11636</v>
      </c>
    </row>
    <row r="2141" spans="1:9" x14ac:dyDescent="0.35">
      <c r="A2141" t="s">
        <v>11637</v>
      </c>
      <c r="B2141" t="s">
        <v>11638</v>
      </c>
      <c r="C2141" t="s">
        <v>11639</v>
      </c>
      <c r="D2141" t="s">
        <v>11640</v>
      </c>
      <c r="F2141" t="s">
        <v>11641</v>
      </c>
      <c r="G2141" t="s">
        <v>11642</v>
      </c>
      <c r="H2141" t="s">
        <v>11643</v>
      </c>
      <c r="I2141" t="s">
        <v>11644</v>
      </c>
    </row>
    <row r="2142" spans="1:9" x14ac:dyDescent="0.35">
      <c r="A2142" t="s">
        <v>6817</v>
      </c>
      <c r="B2142" t="s">
        <v>1066</v>
      </c>
      <c r="C2142" t="s">
        <v>5886</v>
      </c>
      <c r="D2142" t="s">
        <v>56</v>
      </c>
      <c r="E2142" t="s">
        <v>11645</v>
      </c>
      <c r="F2142" t="s">
        <v>11646</v>
      </c>
      <c r="G2142" t="s">
        <v>6821</v>
      </c>
      <c r="H2142" t="s">
        <v>6822</v>
      </c>
      <c r="I2142" t="s">
        <v>6823</v>
      </c>
    </row>
    <row r="2143" spans="1:9" x14ac:dyDescent="0.35">
      <c r="A2143" t="s">
        <v>11647</v>
      </c>
      <c r="B2143" t="s">
        <v>329</v>
      </c>
      <c r="C2143" t="s">
        <v>1382</v>
      </c>
      <c r="D2143" t="s">
        <v>56</v>
      </c>
      <c r="E2143" t="s">
        <v>11648</v>
      </c>
      <c r="F2143" t="s">
        <v>11649</v>
      </c>
      <c r="G2143" t="s">
        <v>11650</v>
      </c>
      <c r="H2143" t="s">
        <v>11651</v>
      </c>
      <c r="I2143" t="s">
        <v>11652</v>
      </c>
    </row>
    <row r="2144" spans="1:9" x14ac:dyDescent="0.35">
      <c r="A2144" t="s">
        <v>1436</v>
      </c>
      <c r="B2144" t="s">
        <v>2882</v>
      </c>
      <c r="C2144" t="s">
        <v>11653</v>
      </c>
      <c r="D2144" t="s">
        <v>91</v>
      </c>
      <c r="E2144" t="s">
        <v>11654</v>
      </c>
      <c r="F2144" t="s">
        <v>11655</v>
      </c>
      <c r="G2144" t="s">
        <v>1441</v>
      </c>
      <c r="H2144" t="s">
        <v>1442</v>
      </c>
      <c r="I2144" t="s">
        <v>1443</v>
      </c>
    </row>
    <row r="2145" spans="1:9" x14ac:dyDescent="0.35">
      <c r="A2145" t="s">
        <v>1031</v>
      </c>
      <c r="B2145" t="s">
        <v>171</v>
      </c>
      <c r="C2145" t="s">
        <v>11656</v>
      </c>
      <c r="D2145" t="s">
        <v>91</v>
      </c>
      <c r="E2145" t="s">
        <v>11657</v>
      </c>
      <c r="F2145" t="s">
        <v>11658</v>
      </c>
      <c r="G2145" t="s">
        <v>1036</v>
      </c>
      <c r="H2145" t="s">
        <v>1037</v>
      </c>
      <c r="I2145" t="s">
        <v>1038</v>
      </c>
    </row>
    <row r="2146" spans="1:9" x14ac:dyDescent="0.35">
      <c r="A2146" t="s">
        <v>4137</v>
      </c>
      <c r="B2146" t="s">
        <v>883</v>
      </c>
      <c r="C2146" t="s">
        <v>11659</v>
      </c>
      <c r="D2146" t="s">
        <v>91</v>
      </c>
      <c r="E2146" t="s">
        <v>11660</v>
      </c>
      <c r="F2146" t="s">
        <v>11661</v>
      </c>
      <c r="G2146" t="s">
        <v>4142</v>
      </c>
      <c r="H2146" t="s">
        <v>4143</v>
      </c>
      <c r="I2146" t="s">
        <v>4144</v>
      </c>
    </row>
    <row r="2147" spans="1:9" x14ac:dyDescent="0.35">
      <c r="A2147" t="s">
        <v>11662</v>
      </c>
      <c r="B2147" t="s">
        <v>11663</v>
      </c>
      <c r="C2147" t="s">
        <v>3801</v>
      </c>
      <c r="D2147" t="s">
        <v>11664</v>
      </c>
      <c r="F2147" t="s">
        <v>11665</v>
      </c>
      <c r="G2147" t="s">
        <v>11666</v>
      </c>
      <c r="H2147" t="s">
        <v>11667</v>
      </c>
      <c r="I2147" t="s">
        <v>11668</v>
      </c>
    </row>
    <row r="2148" spans="1:9" x14ac:dyDescent="0.35">
      <c r="A2148" t="s">
        <v>11669</v>
      </c>
      <c r="B2148" t="s">
        <v>68</v>
      </c>
      <c r="C2148" t="s">
        <v>166</v>
      </c>
      <c r="D2148" t="s">
        <v>70</v>
      </c>
      <c r="E2148" t="s">
        <v>11670</v>
      </c>
      <c r="F2148" t="s">
        <v>11671</v>
      </c>
      <c r="G2148" t="s">
        <v>11672</v>
      </c>
      <c r="H2148" t="s">
        <v>11673</v>
      </c>
      <c r="I2148" t="s">
        <v>11674</v>
      </c>
    </row>
    <row r="2149" spans="1:9" x14ac:dyDescent="0.35">
      <c r="A2149" t="s">
        <v>11675</v>
      </c>
      <c r="B2149" t="s">
        <v>109</v>
      </c>
      <c r="C2149" t="s">
        <v>11676</v>
      </c>
      <c r="D2149" t="s">
        <v>11677</v>
      </c>
      <c r="E2149" t="s">
        <v>11678</v>
      </c>
      <c r="F2149" t="s">
        <v>11679</v>
      </c>
      <c r="G2149" t="s">
        <v>11680</v>
      </c>
      <c r="H2149" t="s">
        <v>11681</v>
      </c>
      <c r="I2149" t="s">
        <v>418</v>
      </c>
    </row>
    <row r="2150" spans="1:9" x14ac:dyDescent="0.35">
      <c r="A2150" t="s">
        <v>11682</v>
      </c>
      <c r="B2150" t="s">
        <v>171</v>
      </c>
      <c r="C2150" t="s">
        <v>11683</v>
      </c>
      <c r="D2150" t="s">
        <v>91</v>
      </c>
      <c r="E2150" t="s">
        <v>11684</v>
      </c>
      <c r="F2150" t="s">
        <v>11685</v>
      </c>
      <c r="G2150" t="s">
        <v>11686</v>
      </c>
      <c r="H2150" t="s">
        <v>11687</v>
      </c>
      <c r="I2150" t="s">
        <v>11688</v>
      </c>
    </row>
    <row r="2151" spans="1:9" x14ac:dyDescent="0.35">
      <c r="A2151" t="s">
        <v>1827</v>
      </c>
      <c r="B2151" t="s">
        <v>5449</v>
      </c>
      <c r="C2151" t="s">
        <v>11689</v>
      </c>
      <c r="D2151" t="s">
        <v>2554</v>
      </c>
      <c r="E2151" t="s">
        <v>11690</v>
      </c>
      <c r="F2151" t="s">
        <v>11691</v>
      </c>
      <c r="G2151" t="s">
        <v>1831</v>
      </c>
      <c r="H2151" t="s">
        <v>1832</v>
      </c>
      <c r="I2151" t="s">
        <v>1833</v>
      </c>
    </row>
    <row r="2152" spans="1:9" x14ac:dyDescent="0.35">
      <c r="A2152" t="s">
        <v>5157</v>
      </c>
      <c r="B2152" t="s">
        <v>11692</v>
      </c>
      <c r="C2152" t="s">
        <v>11693</v>
      </c>
      <c r="D2152" t="s">
        <v>56</v>
      </c>
      <c r="E2152" t="s">
        <v>11694</v>
      </c>
      <c r="F2152" t="s">
        <v>11695</v>
      </c>
      <c r="G2152" t="s">
        <v>5161</v>
      </c>
      <c r="H2152" t="s">
        <v>5162</v>
      </c>
      <c r="I2152" t="s">
        <v>418</v>
      </c>
    </row>
    <row r="2153" spans="1:9" x14ac:dyDescent="0.35">
      <c r="A2153" t="s">
        <v>4108</v>
      </c>
      <c r="B2153" t="s">
        <v>109</v>
      </c>
      <c r="C2153" t="s">
        <v>11696</v>
      </c>
      <c r="D2153" t="s">
        <v>1677</v>
      </c>
      <c r="E2153" t="s">
        <v>11697</v>
      </c>
      <c r="F2153" t="s">
        <v>11698</v>
      </c>
      <c r="G2153" t="s">
        <v>4113</v>
      </c>
      <c r="H2153" t="s">
        <v>4114</v>
      </c>
      <c r="I2153" t="s">
        <v>4115</v>
      </c>
    </row>
    <row r="2154" spans="1:9" x14ac:dyDescent="0.35">
      <c r="A2154" t="s">
        <v>6363</v>
      </c>
      <c r="B2154" t="s">
        <v>68</v>
      </c>
      <c r="C2154" t="s">
        <v>11699</v>
      </c>
      <c r="D2154" t="s">
        <v>294</v>
      </c>
      <c r="E2154" t="s">
        <v>11700</v>
      </c>
      <c r="F2154" t="s">
        <v>11701</v>
      </c>
      <c r="G2154" t="s">
        <v>6367</v>
      </c>
      <c r="H2154" t="s">
        <v>6368</v>
      </c>
      <c r="I2154" t="s">
        <v>6369</v>
      </c>
    </row>
    <row r="2155" spans="1:9" x14ac:dyDescent="0.35">
      <c r="A2155" t="s">
        <v>11365</v>
      </c>
      <c r="B2155" t="s">
        <v>1387</v>
      </c>
      <c r="C2155" t="s">
        <v>11702</v>
      </c>
      <c r="D2155" t="s">
        <v>56</v>
      </c>
      <c r="E2155" t="s">
        <v>11703</v>
      </c>
      <c r="F2155" t="s">
        <v>11704</v>
      </c>
      <c r="G2155" t="s">
        <v>11369</v>
      </c>
      <c r="H2155" t="s">
        <v>11370</v>
      </c>
      <c r="I2155" t="s">
        <v>11371</v>
      </c>
    </row>
    <row r="2156" spans="1:9" x14ac:dyDescent="0.35">
      <c r="A2156" t="s">
        <v>3851</v>
      </c>
      <c r="B2156" t="s">
        <v>883</v>
      </c>
      <c r="C2156" t="s">
        <v>2140</v>
      </c>
      <c r="D2156" t="s">
        <v>91</v>
      </c>
      <c r="E2156" t="s">
        <v>11705</v>
      </c>
      <c r="F2156" t="s">
        <v>11706</v>
      </c>
      <c r="G2156" t="s">
        <v>3854</v>
      </c>
      <c r="H2156" t="s">
        <v>3855</v>
      </c>
      <c r="I2156" t="s">
        <v>3856</v>
      </c>
    </row>
    <row r="2157" spans="1:9" x14ac:dyDescent="0.35">
      <c r="A2157" t="s">
        <v>11707</v>
      </c>
      <c r="B2157" t="s">
        <v>4419</v>
      </c>
      <c r="C2157" t="s">
        <v>11708</v>
      </c>
      <c r="D2157" t="s">
        <v>91</v>
      </c>
      <c r="E2157" t="s">
        <v>11709</v>
      </c>
      <c r="F2157" t="s">
        <v>11710</v>
      </c>
      <c r="G2157" t="s">
        <v>11711</v>
      </c>
      <c r="H2157" t="s">
        <v>11712</v>
      </c>
      <c r="I2157" t="s">
        <v>11713</v>
      </c>
    </row>
    <row r="2158" spans="1:9" x14ac:dyDescent="0.35">
      <c r="A2158" t="s">
        <v>3872</v>
      </c>
      <c r="B2158" t="s">
        <v>705</v>
      </c>
      <c r="C2158" t="s">
        <v>11714</v>
      </c>
      <c r="D2158" t="s">
        <v>1513</v>
      </c>
      <c r="E2158" t="s">
        <v>11715</v>
      </c>
      <c r="F2158" t="s">
        <v>11716</v>
      </c>
      <c r="G2158" t="s">
        <v>3875</v>
      </c>
      <c r="H2158" t="s">
        <v>3876</v>
      </c>
      <c r="I2158" t="s">
        <v>3877</v>
      </c>
    </row>
    <row r="2159" spans="1:9" x14ac:dyDescent="0.35">
      <c r="A2159" t="s">
        <v>11717</v>
      </c>
      <c r="B2159" t="s">
        <v>971</v>
      </c>
      <c r="C2159" t="s">
        <v>11718</v>
      </c>
      <c r="D2159" t="s">
        <v>91</v>
      </c>
      <c r="F2159" t="s">
        <v>11719</v>
      </c>
      <c r="G2159" t="s">
        <v>11720</v>
      </c>
      <c r="H2159" t="s">
        <v>11721</v>
      </c>
      <c r="I2159" t="s">
        <v>11722</v>
      </c>
    </row>
    <row r="2160" spans="1:9" x14ac:dyDescent="0.35">
      <c r="A2160" t="s">
        <v>10109</v>
      </c>
      <c r="B2160" t="s">
        <v>1675</v>
      </c>
      <c r="C2160" t="s">
        <v>4305</v>
      </c>
      <c r="D2160" t="s">
        <v>91</v>
      </c>
      <c r="E2160" t="s">
        <v>11723</v>
      </c>
      <c r="F2160" t="s">
        <v>11724</v>
      </c>
      <c r="G2160" t="s">
        <v>10113</v>
      </c>
      <c r="H2160" t="s">
        <v>10114</v>
      </c>
      <c r="I2160" t="s">
        <v>10115</v>
      </c>
    </row>
    <row r="2161" spans="1:9" x14ac:dyDescent="0.35">
      <c r="A2161" t="s">
        <v>9981</v>
      </c>
      <c r="B2161" t="s">
        <v>2221</v>
      </c>
      <c r="C2161" t="s">
        <v>208</v>
      </c>
      <c r="D2161" t="s">
        <v>56</v>
      </c>
      <c r="E2161" t="s">
        <v>11725</v>
      </c>
      <c r="F2161" t="s">
        <v>11726</v>
      </c>
      <c r="G2161" t="s">
        <v>9984</v>
      </c>
      <c r="H2161" t="s">
        <v>9985</v>
      </c>
      <c r="I2161" t="s">
        <v>9986</v>
      </c>
    </row>
    <row r="2162" spans="1:9" x14ac:dyDescent="0.35">
      <c r="A2162" t="s">
        <v>3335</v>
      </c>
      <c r="B2162" t="s">
        <v>6025</v>
      </c>
      <c r="C2162" t="s">
        <v>3336</v>
      </c>
      <c r="D2162" t="s">
        <v>11727</v>
      </c>
      <c r="F2162" t="s">
        <v>11728</v>
      </c>
      <c r="G2162" t="s">
        <v>3338</v>
      </c>
      <c r="H2162" t="s">
        <v>3339</v>
      </c>
      <c r="I2162" t="s">
        <v>3340</v>
      </c>
    </row>
    <row r="2163" spans="1:9" x14ac:dyDescent="0.35">
      <c r="A2163" t="s">
        <v>11729</v>
      </c>
      <c r="B2163" t="s">
        <v>4915</v>
      </c>
      <c r="C2163" t="s">
        <v>11730</v>
      </c>
      <c r="D2163" t="s">
        <v>77</v>
      </c>
      <c r="E2163" t="s">
        <v>11731</v>
      </c>
      <c r="F2163" t="s">
        <v>11732</v>
      </c>
      <c r="G2163" t="s">
        <v>11733</v>
      </c>
      <c r="H2163" t="s">
        <v>11734</v>
      </c>
      <c r="I2163" t="s">
        <v>11735</v>
      </c>
    </row>
    <row r="2164" spans="1:9" x14ac:dyDescent="0.35">
      <c r="A2164" t="s">
        <v>11736</v>
      </c>
      <c r="B2164" t="s">
        <v>1155</v>
      </c>
      <c r="C2164" t="s">
        <v>11737</v>
      </c>
      <c r="D2164" t="s">
        <v>56</v>
      </c>
      <c r="E2164" t="s">
        <v>11738</v>
      </c>
      <c r="F2164" t="s">
        <v>11739</v>
      </c>
      <c r="G2164" t="s">
        <v>11740</v>
      </c>
      <c r="H2164" t="s">
        <v>11741</v>
      </c>
      <c r="I2164" t="s">
        <v>3516</v>
      </c>
    </row>
    <row r="2165" spans="1:9" x14ac:dyDescent="0.35">
      <c r="A2165" t="s">
        <v>11742</v>
      </c>
      <c r="B2165" t="s">
        <v>3281</v>
      </c>
      <c r="C2165" t="s">
        <v>11743</v>
      </c>
      <c r="D2165" t="s">
        <v>56</v>
      </c>
      <c r="E2165" t="s">
        <v>11744</v>
      </c>
      <c r="F2165" t="s">
        <v>11745</v>
      </c>
      <c r="G2165" t="s">
        <v>11746</v>
      </c>
      <c r="H2165" t="s">
        <v>11747</v>
      </c>
      <c r="I2165" t="s">
        <v>11748</v>
      </c>
    </row>
    <row r="2166" spans="1:9" x14ac:dyDescent="0.35">
      <c r="A2166" t="s">
        <v>3784</v>
      </c>
      <c r="B2166" t="s">
        <v>11749</v>
      </c>
      <c r="C2166" t="s">
        <v>11750</v>
      </c>
      <c r="D2166" t="s">
        <v>70</v>
      </c>
      <c r="E2166" t="s">
        <v>11751</v>
      </c>
      <c r="F2166" t="s">
        <v>11752</v>
      </c>
      <c r="G2166" t="s">
        <v>3789</v>
      </c>
      <c r="H2166" t="s">
        <v>3790</v>
      </c>
      <c r="I2166" t="s">
        <v>3791</v>
      </c>
    </row>
    <row r="2167" spans="1:9" x14ac:dyDescent="0.35">
      <c r="A2167" t="s">
        <v>932</v>
      </c>
      <c r="B2167" t="s">
        <v>10299</v>
      </c>
      <c r="C2167" t="s">
        <v>11753</v>
      </c>
      <c r="D2167" t="s">
        <v>91</v>
      </c>
      <c r="F2167" t="s">
        <v>11754</v>
      </c>
      <c r="G2167" t="s">
        <v>936</v>
      </c>
      <c r="H2167" t="s">
        <v>937</v>
      </c>
      <c r="I2167" t="s">
        <v>938</v>
      </c>
    </row>
    <row r="2168" spans="1:9" x14ac:dyDescent="0.35">
      <c r="A2168" t="s">
        <v>11755</v>
      </c>
      <c r="B2168" t="s">
        <v>2008</v>
      </c>
      <c r="C2168" t="s">
        <v>3261</v>
      </c>
      <c r="D2168" t="s">
        <v>91</v>
      </c>
      <c r="E2168" t="s">
        <v>11756</v>
      </c>
      <c r="F2168" t="s">
        <v>11757</v>
      </c>
      <c r="G2168" t="s">
        <v>11758</v>
      </c>
      <c r="H2168" t="s">
        <v>11759</v>
      </c>
      <c r="I2168" t="s">
        <v>11760</v>
      </c>
    </row>
    <row r="2169" spans="1:9" x14ac:dyDescent="0.35">
      <c r="A2169" t="s">
        <v>9252</v>
      </c>
      <c r="B2169" t="s">
        <v>1387</v>
      </c>
      <c r="C2169" t="s">
        <v>11761</v>
      </c>
      <c r="D2169" t="s">
        <v>91</v>
      </c>
      <c r="E2169" t="s">
        <v>11762</v>
      </c>
      <c r="F2169" t="s">
        <v>11763</v>
      </c>
      <c r="G2169" t="s">
        <v>9255</v>
      </c>
      <c r="H2169" t="s">
        <v>9256</v>
      </c>
      <c r="I2169" t="s">
        <v>9257</v>
      </c>
    </row>
    <row r="2170" spans="1:9" x14ac:dyDescent="0.35">
      <c r="A2170" t="s">
        <v>2271</v>
      </c>
      <c r="B2170" t="s">
        <v>6710</v>
      </c>
      <c r="C2170" t="s">
        <v>1737</v>
      </c>
      <c r="D2170" t="s">
        <v>11764</v>
      </c>
      <c r="E2170" t="s">
        <v>11765</v>
      </c>
      <c r="F2170" t="s">
        <v>11766</v>
      </c>
      <c r="G2170" t="s">
        <v>2275</v>
      </c>
      <c r="H2170" t="s">
        <v>2276</v>
      </c>
      <c r="I2170" t="s">
        <v>2277</v>
      </c>
    </row>
    <row r="2171" spans="1:9" x14ac:dyDescent="0.35">
      <c r="A2171" t="s">
        <v>1327</v>
      </c>
      <c r="B2171" t="s">
        <v>731</v>
      </c>
      <c r="C2171" t="s">
        <v>11767</v>
      </c>
      <c r="D2171" t="s">
        <v>4861</v>
      </c>
      <c r="E2171" t="s">
        <v>11768</v>
      </c>
      <c r="F2171" t="s">
        <v>11769</v>
      </c>
      <c r="G2171" t="s">
        <v>1332</v>
      </c>
      <c r="H2171" t="s">
        <v>1333</v>
      </c>
      <c r="I2171" t="s">
        <v>1334</v>
      </c>
    </row>
    <row r="2172" spans="1:9" x14ac:dyDescent="0.35">
      <c r="A2172" t="s">
        <v>9363</v>
      </c>
      <c r="B2172" t="s">
        <v>9364</v>
      </c>
      <c r="C2172" t="s">
        <v>11770</v>
      </c>
      <c r="D2172" t="s">
        <v>91</v>
      </c>
      <c r="E2172" t="s">
        <v>11771</v>
      </c>
      <c r="F2172" t="s">
        <v>11772</v>
      </c>
      <c r="G2172" t="s">
        <v>9367</v>
      </c>
      <c r="H2172" t="s">
        <v>9368</v>
      </c>
      <c r="I2172" t="s">
        <v>1064</v>
      </c>
    </row>
    <row r="2173" spans="1:9" x14ac:dyDescent="0.35">
      <c r="A2173" t="s">
        <v>6506</v>
      </c>
      <c r="B2173" t="s">
        <v>875</v>
      </c>
      <c r="C2173" t="s">
        <v>11773</v>
      </c>
      <c r="D2173" t="s">
        <v>1033</v>
      </c>
      <c r="F2173" t="s">
        <v>11774</v>
      </c>
      <c r="G2173" t="s">
        <v>6511</v>
      </c>
      <c r="H2173" t="s">
        <v>6512</v>
      </c>
      <c r="I2173" t="s">
        <v>6513</v>
      </c>
    </row>
    <row r="2174" spans="1:9" x14ac:dyDescent="0.35">
      <c r="A2174" t="s">
        <v>372</v>
      </c>
      <c r="B2174" t="s">
        <v>5872</v>
      </c>
      <c r="C2174" t="s">
        <v>116</v>
      </c>
      <c r="D2174" t="s">
        <v>91</v>
      </c>
      <c r="E2174" t="s">
        <v>11775</v>
      </c>
      <c r="F2174" t="s">
        <v>11776</v>
      </c>
      <c r="G2174" t="s">
        <v>119</v>
      </c>
      <c r="H2174" t="s">
        <v>120</v>
      </c>
      <c r="I2174" t="s">
        <v>373</v>
      </c>
    </row>
    <row r="2175" spans="1:9" x14ac:dyDescent="0.35">
      <c r="A2175" t="s">
        <v>11777</v>
      </c>
      <c r="B2175" t="s">
        <v>2083</v>
      </c>
      <c r="C2175" t="s">
        <v>11778</v>
      </c>
      <c r="D2175" t="s">
        <v>337</v>
      </c>
      <c r="F2175" t="s">
        <v>11779</v>
      </c>
      <c r="G2175" t="s">
        <v>11780</v>
      </c>
      <c r="H2175" t="s">
        <v>11781</v>
      </c>
      <c r="I2175" t="s">
        <v>11782</v>
      </c>
    </row>
    <row r="2176" spans="1:9" x14ac:dyDescent="0.35">
      <c r="A2176" t="s">
        <v>4845</v>
      </c>
      <c r="B2176" t="s">
        <v>10720</v>
      </c>
      <c r="C2176" t="s">
        <v>11783</v>
      </c>
      <c r="D2176" t="s">
        <v>11784</v>
      </c>
      <c r="F2176" t="s">
        <v>11785</v>
      </c>
      <c r="G2176" t="s">
        <v>4848</v>
      </c>
      <c r="H2176" t="s">
        <v>4849</v>
      </c>
      <c r="I2176" t="s">
        <v>4850</v>
      </c>
    </row>
    <row r="2177" spans="1:9" x14ac:dyDescent="0.35">
      <c r="A2177" t="s">
        <v>10182</v>
      </c>
      <c r="B2177" t="s">
        <v>11786</v>
      </c>
      <c r="C2177" t="s">
        <v>8911</v>
      </c>
      <c r="D2177" t="s">
        <v>11787</v>
      </c>
      <c r="E2177" t="s">
        <v>11788</v>
      </c>
      <c r="F2177" t="s">
        <v>11789</v>
      </c>
      <c r="G2177" t="s">
        <v>10186</v>
      </c>
      <c r="H2177" t="s">
        <v>10187</v>
      </c>
      <c r="I2177" t="s">
        <v>10188</v>
      </c>
    </row>
    <row r="2178" spans="1:9" x14ac:dyDescent="0.35">
      <c r="A2178" t="s">
        <v>11790</v>
      </c>
      <c r="B2178" t="s">
        <v>955</v>
      </c>
      <c r="C2178" t="s">
        <v>11791</v>
      </c>
      <c r="D2178" t="s">
        <v>56</v>
      </c>
      <c r="E2178" t="s">
        <v>11792</v>
      </c>
      <c r="F2178" t="s">
        <v>11793</v>
      </c>
      <c r="G2178" t="s">
        <v>11794</v>
      </c>
      <c r="H2178" t="s">
        <v>11795</v>
      </c>
      <c r="I2178" t="s">
        <v>11796</v>
      </c>
    </row>
    <row r="2179" spans="1:9" x14ac:dyDescent="0.35">
      <c r="A2179" t="s">
        <v>4891</v>
      </c>
      <c r="B2179" t="s">
        <v>11797</v>
      </c>
      <c r="C2179" t="s">
        <v>1381</v>
      </c>
      <c r="D2179" t="s">
        <v>11798</v>
      </c>
      <c r="E2179" t="s">
        <v>11799</v>
      </c>
      <c r="F2179" t="s">
        <v>11800</v>
      </c>
      <c r="G2179" t="s">
        <v>4896</v>
      </c>
      <c r="H2179" t="s">
        <v>4897</v>
      </c>
      <c r="I2179" t="s">
        <v>4898</v>
      </c>
    </row>
    <row r="2180" spans="1:9" x14ac:dyDescent="0.35">
      <c r="A2180" t="s">
        <v>11801</v>
      </c>
      <c r="B2180" t="s">
        <v>11802</v>
      </c>
      <c r="C2180" t="s">
        <v>11803</v>
      </c>
      <c r="D2180" t="s">
        <v>91</v>
      </c>
      <c r="F2180" t="s">
        <v>11804</v>
      </c>
      <c r="G2180" t="s">
        <v>11805</v>
      </c>
      <c r="H2180" t="s">
        <v>11806</v>
      </c>
      <c r="I2180" t="s">
        <v>11807</v>
      </c>
    </row>
    <row r="2181" spans="1:9" x14ac:dyDescent="0.35">
      <c r="A2181" t="s">
        <v>5688</v>
      </c>
      <c r="B2181" t="s">
        <v>1675</v>
      </c>
      <c r="C2181" t="s">
        <v>11808</v>
      </c>
      <c r="D2181" t="s">
        <v>1178</v>
      </c>
      <c r="E2181" t="s">
        <v>11809</v>
      </c>
      <c r="F2181" t="s">
        <v>11810</v>
      </c>
      <c r="G2181" t="s">
        <v>5693</v>
      </c>
      <c r="H2181" t="s">
        <v>5694</v>
      </c>
      <c r="I2181" t="s">
        <v>5695</v>
      </c>
    </row>
    <row r="2182" spans="1:9" x14ac:dyDescent="0.35">
      <c r="A2182" t="s">
        <v>7229</v>
      </c>
      <c r="B2182" t="s">
        <v>5182</v>
      </c>
      <c r="C2182" t="s">
        <v>11811</v>
      </c>
      <c r="D2182" t="s">
        <v>70</v>
      </c>
      <c r="E2182" t="s">
        <v>11812</v>
      </c>
      <c r="F2182" t="s">
        <v>11813</v>
      </c>
      <c r="G2182" t="s">
        <v>7232</v>
      </c>
      <c r="H2182" t="s">
        <v>7233</v>
      </c>
      <c r="I2182" t="s">
        <v>7234</v>
      </c>
    </row>
    <row r="2183" spans="1:9" x14ac:dyDescent="0.35">
      <c r="A2183" t="s">
        <v>3872</v>
      </c>
      <c r="B2183" t="s">
        <v>153</v>
      </c>
      <c r="C2183" t="s">
        <v>1828</v>
      </c>
      <c r="D2183" t="s">
        <v>4690</v>
      </c>
      <c r="E2183" t="s">
        <v>11814</v>
      </c>
      <c r="F2183" t="s">
        <v>11815</v>
      </c>
      <c r="G2183" t="s">
        <v>3875</v>
      </c>
      <c r="H2183" t="s">
        <v>3876</v>
      </c>
      <c r="I2183" t="s">
        <v>3877</v>
      </c>
    </row>
    <row r="2184" spans="1:9" x14ac:dyDescent="0.35">
      <c r="A2184" t="s">
        <v>9611</v>
      </c>
      <c r="B2184" t="s">
        <v>2453</v>
      </c>
      <c r="C2184" t="s">
        <v>11816</v>
      </c>
      <c r="D2184" t="s">
        <v>91</v>
      </c>
      <c r="E2184" t="s">
        <v>11817</v>
      </c>
      <c r="F2184" t="s">
        <v>11818</v>
      </c>
      <c r="G2184" t="s">
        <v>9613</v>
      </c>
      <c r="H2184" t="s">
        <v>9614</v>
      </c>
      <c r="I2184" t="s">
        <v>1859</v>
      </c>
    </row>
    <row r="2185" spans="1:9" x14ac:dyDescent="0.35">
      <c r="A2185" t="s">
        <v>11819</v>
      </c>
      <c r="B2185" t="s">
        <v>11820</v>
      </c>
      <c r="C2185" t="s">
        <v>11821</v>
      </c>
      <c r="D2185" t="s">
        <v>11822</v>
      </c>
      <c r="E2185" t="s">
        <v>11823</v>
      </c>
      <c r="F2185" t="s">
        <v>11824</v>
      </c>
      <c r="G2185" t="s">
        <v>11825</v>
      </c>
      <c r="H2185" t="s">
        <v>11826</v>
      </c>
      <c r="I2185" t="s">
        <v>11827</v>
      </c>
    </row>
    <row r="2186" spans="1:9" x14ac:dyDescent="0.35">
      <c r="A2186" t="s">
        <v>1929</v>
      </c>
      <c r="B2186" t="s">
        <v>802</v>
      </c>
      <c r="C2186" t="s">
        <v>11828</v>
      </c>
      <c r="D2186" t="s">
        <v>1269</v>
      </c>
      <c r="F2186" t="s">
        <v>11829</v>
      </c>
      <c r="G2186" t="s">
        <v>1934</v>
      </c>
      <c r="H2186" t="s">
        <v>1935</v>
      </c>
      <c r="I2186" t="s">
        <v>418</v>
      </c>
    </row>
    <row r="2187" spans="1:9" x14ac:dyDescent="0.35">
      <c r="A2187" t="s">
        <v>3048</v>
      </c>
      <c r="B2187" t="s">
        <v>109</v>
      </c>
      <c r="C2187" t="s">
        <v>11830</v>
      </c>
      <c r="D2187" t="s">
        <v>77</v>
      </c>
      <c r="E2187" t="s">
        <v>11831</v>
      </c>
      <c r="F2187" t="s">
        <v>11832</v>
      </c>
      <c r="G2187" t="s">
        <v>3053</v>
      </c>
      <c r="H2187" t="s">
        <v>3054</v>
      </c>
      <c r="I2187" t="s">
        <v>398</v>
      </c>
    </row>
    <row r="2188" spans="1:9" x14ac:dyDescent="0.35">
      <c r="A2188" t="s">
        <v>11833</v>
      </c>
      <c r="B2188" t="s">
        <v>2221</v>
      </c>
      <c r="C2188" t="s">
        <v>11834</v>
      </c>
      <c r="D2188" t="s">
        <v>1633</v>
      </c>
      <c r="E2188" t="s">
        <v>11835</v>
      </c>
      <c r="F2188" t="s">
        <v>11836</v>
      </c>
      <c r="G2188" t="s">
        <v>11837</v>
      </c>
      <c r="H2188" t="s">
        <v>11838</v>
      </c>
      <c r="I2188" t="s">
        <v>11839</v>
      </c>
    </row>
    <row r="2189" spans="1:9" x14ac:dyDescent="0.35">
      <c r="A2189" t="s">
        <v>11840</v>
      </c>
      <c r="B2189" t="s">
        <v>4994</v>
      </c>
      <c r="C2189" t="s">
        <v>11841</v>
      </c>
      <c r="D2189" t="s">
        <v>899</v>
      </c>
      <c r="F2189" t="s">
        <v>11842</v>
      </c>
      <c r="G2189" t="s">
        <v>11843</v>
      </c>
      <c r="H2189" t="s">
        <v>11844</v>
      </c>
      <c r="I2189" t="s">
        <v>11845</v>
      </c>
    </row>
    <row r="2190" spans="1:9" x14ac:dyDescent="0.35">
      <c r="A2190" t="s">
        <v>4972</v>
      </c>
      <c r="B2190" t="s">
        <v>793</v>
      </c>
      <c r="C2190" t="s">
        <v>11846</v>
      </c>
      <c r="D2190" t="s">
        <v>91</v>
      </c>
      <c r="E2190" t="s">
        <v>11847</v>
      </c>
      <c r="F2190" t="s">
        <v>11848</v>
      </c>
      <c r="G2190" t="s">
        <v>4976</v>
      </c>
      <c r="H2190" t="s">
        <v>4977</v>
      </c>
      <c r="I2190" t="s">
        <v>418</v>
      </c>
    </row>
    <row r="2191" spans="1:9" x14ac:dyDescent="0.35">
      <c r="A2191" t="s">
        <v>2125</v>
      </c>
      <c r="B2191" t="s">
        <v>3260</v>
      </c>
      <c r="C2191" t="s">
        <v>11849</v>
      </c>
      <c r="D2191" t="s">
        <v>91</v>
      </c>
      <c r="E2191" t="s">
        <v>11850</v>
      </c>
      <c r="F2191" t="s">
        <v>11851</v>
      </c>
      <c r="G2191" t="s">
        <v>2129</v>
      </c>
      <c r="H2191" t="s">
        <v>2130</v>
      </c>
      <c r="I2191" t="s">
        <v>444</v>
      </c>
    </row>
    <row r="2192" spans="1:9" x14ac:dyDescent="0.35">
      <c r="A2192" t="s">
        <v>11852</v>
      </c>
      <c r="B2192" t="s">
        <v>11853</v>
      </c>
      <c r="C2192" t="s">
        <v>11854</v>
      </c>
      <c r="D2192" t="s">
        <v>91</v>
      </c>
      <c r="F2192" t="s">
        <v>11855</v>
      </c>
      <c r="G2192" t="s">
        <v>11856</v>
      </c>
      <c r="H2192" t="s">
        <v>11857</v>
      </c>
      <c r="I2192" t="s">
        <v>11858</v>
      </c>
    </row>
    <row r="2193" spans="1:9" x14ac:dyDescent="0.35">
      <c r="A2193" t="s">
        <v>7426</v>
      </c>
      <c r="B2193" t="s">
        <v>3364</v>
      </c>
      <c r="C2193" t="s">
        <v>11859</v>
      </c>
      <c r="D2193" t="s">
        <v>11860</v>
      </c>
      <c r="F2193" t="s">
        <v>11861</v>
      </c>
      <c r="G2193" t="s">
        <v>7431</v>
      </c>
      <c r="H2193" t="s">
        <v>7432</v>
      </c>
      <c r="I2193" t="s">
        <v>7433</v>
      </c>
    </row>
    <row r="2194" spans="1:9" x14ac:dyDescent="0.35">
      <c r="A2194" t="s">
        <v>9550</v>
      </c>
      <c r="B2194" t="s">
        <v>7036</v>
      </c>
      <c r="C2194" t="s">
        <v>1904</v>
      </c>
      <c r="D2194" t="s">
        <v>11862</v>
      </c>
      <c r="F2194" t="s">
        <v>11863</v>
      </c>
      <c r="G2194" t="s">
        <v>9553</v>
      </c>
      <c r="H2194" t="s">
        <v>9554</v>
      </c>
      <c r="I2194" t="s">
        <v>9555</v>
      </c>
    </row>
    <row r="2195" spans="1:9" x14ac:dyDescent="0.35">
      <c r="A2195" t="s">
        <v>11864</v>
      </c>
      <c r="B2195" t="s">
        <v>11865</v>
      </c>
      <c r="C2195" t="s">
        <v>11866</v>
      </c>
      <c r="D2195" t="s">
        <v>11867</v>
      </c>
      <c r="E2195" t="s">
        <v>11868</v>
      </c>
      <c r="F2195" t="s">
        <v>11869</v>
      </c>
      <c r="G2195" t="s">
        <v>11870</v>
      </c>
      <c r="H2195" t="s">
        <v>11871</v>
      </c>
      <c r="I2195" t="s">
        <v>11872</v>
      </c>
    </row>
    <row r="2196" spans="1:9" x14ac:dyDescent="0.35">
      <c r="A2196" t="s">
        <v>4054</v>
      </c>
      <c r="B2196" t="s">
        <v>121</v>
      </c>
      <c r="C2196" t="s">
        <v>8663</v>
      </c>
      <c r="D2196" t="s">
        <v>91</v>
      </c>
      <c r="E2196" t="s">
        <v>11873</v>
      </c>
      <c r="F2196" t="s">
        <v>11874</v>
      </c>
      <c r="G2196" t="s">
        <v>4058</v>
      </c>
      <c r="H2196" t="s">
        <v>4059</v>
      </c>
      <c r="I2196" t="s">
        <v>2031</v>
      </c>
    </row>
    <row r="2197" spans="1:9" x14ac:dyDescent="0.35">
      <c r="A2197" t="s">
        <v>1244</v>
      </c>
      <c r="B2197" t="s">
        <v>171</v>
      </c>
      <c r="C2197" t="s">
        <v>2812</v>
      </c>
      <c r="D2197" t="s">
        <v>6642</v>
      </c>
      <c r="E2197" t="s">
        <v>11875</v>
      </c>
      <c r="F2197" t="s">
        <v>11876</v>
      </c>
      <c r="G2197" t="s">
        <v>1248</v>
      </c>
      <c r="H2197" t="s">
        <v>1249</v>
      </c>
      <c r="I2197" t="s">
        <v>398</v>
      </c>
    </row>
    <row r="2198" spans="1:9" x14ac:dyDescent="0.35">
      <c r="A2198" t="s">
        <v>4807</v>
      </c>
      <c r="B2198" t="s">
        <v>153</v>
      </c>
      <c r="C2198" t="s">
        <v>4808</v>
      </c>
      <c r="D2198" t="s">
        <v>10838</v>
      </c>
      <c r="E2198" t="s">
        <v>11877</v>
      </c>
      <c r="F2198" t="s">
        <v>11878</v>
      </c>
      <c r="G2198" t="s">
        <v>4811</v>
      </c>
      <c r="H2198" t="s">
        <v>4812</v>
      </c>
      <c r="I2198" t="s">
        <v>4813</v>
      </c>
    </row>
    <row r="2199" spans="1:9" x14ac:dyDescent="0.35">
      <c r="A2199" t="s">
        <v>11879</v>
      </c>
      <c r="B2199" t="s">
        <v>11880</v>
      </c>
      <c r="C2199" t="s">
        <v>11881</v>
      </c>
      <c r="D2199" t="s">
        <v>11882</v>
      </c>
      <c r="F2199" t="s">
        <v>11883</v>
      </c>
      <c r="G2199" t="s">
        <v>11884</v>
      </c>
      <c r="H2199" t="s">
        <v>11885</v>
      </c>
      <c r="I2199" t="s">
        <v>11886</v>
      </c>
    </row>
    <row r="2200" spans="1:9" x14ac:dyDescent="0.35">
      <c r="A2200" t="s">
        <v>11887</v>
      </c>
      <c r="B2200" t="s">
        <v>11888</v>
      </c>
      <c r="C2200" t="s">
        <v>4651</v>
      </c>
      <c r="D2200" t="s">
        <v>795</v>
      </c>
      <c r="E2200" t="s">
        <v>11889</v>
      </c>
      <c r="F2200" t="s">
        <v>11890</v>
      </c>
      <c r="G2200" t="s">
        <v>11891</v>
      </c>
      <c r="H2200" t="s">
        <v>11892</v>
      </c>
      <c r="I2200" t="s">
        <v>11893</v>
      </c>
    </row>
    <row r="2201" spans="1:9" x14ac:dyDescent="0.35">
      <c r="A2201" t="s">
        <v>11894</v>
      </c>
      <c r="B2201" t="s">
        <v>5049</v>
      </c>
      <c r="C2201" t="s">
        <v>11895</v>
      </c>
      <c r="D2201" t="s">
        <v>4841</v>
      </c>
      <c r="E2201" t="s">
        <v>11896</v>
      </c>
      <c r="F2201" t="s">
        <v>11897</v>
      </c>
      <c r="G2201" t="s">
        <v>11898</v>
      </c>
      <c r="H2201" t="s">
        <v>11899</v>
      </c>
      <c r="I2201" t="s">
        <v>11900</v>
      </c>
    </row>
    <row r="2202" spans="1:9" x14ac:dyDescent="0.35">
      <c r="A2202" t="s">
        <v>11901</v>
      </c>
      <c r="B2202" t="s">
        <v>257</v>
      </c>
      <c r="C2202" t="s">
        <v>11902</v>
      </c>
      <c r="D2202" t="s">
        <v>91</v>
      </c>
      <c r="E2202" t="s">
        <v>11903</v>
      </c>
      <c r="F2202" t="s">
        <v>11904</v>
      </c>
      <c r="G2202" t="s">
        <v>11905</v>
      </c>
      <c r="H2202" t="s">
        <v>11906</v>
      </c>
      <c r="I2202" t="s">
        <v>11907</v>
      </c>
    </row>
    <row r="2203" spans="1:9" x14ac:dyDescent="0.35">
      <c r="A2203" t="s">
        <v>5702</v>
      </c>
      <c r="B2203" t="s">
        <v>2051</v>
      </c>
      <c r="C2203" t="s">
        <v>5703</v>
      </c>
      <c r="D2203" t="s">
        <v>1945</v>
      </c>
      <c r="E2203" t="s">
        <v>11908</v>
      </c>
      <c r="F2203" t="s">
        <v>11909</v>
      </c>
      <c r="G2203" t="s">
        <v>5706</v>
      </c>
      <c r="H2203" t="s">
        <v>5707</v>
      </c>
      <c r="I2203" t="s">
        <v>5708</v>
      </c>
    </row>
    <row r="2204" spans="1:9" x14ac:dyDescent="0.35">
      <c r="A2204" t="s">
        <v>1788</v>
      </c>
      <c r="B2204" t="s">
        <v>1550</v>
      </c>
      <c r="C2204" t="s">
        <v>3497</v>
      </c>
      <c r="D2204" t="s">
        <v>70</v>
      </c>
      <c r="F2204" t="s">
        <v>11910</v>
      </c>
      <c r="G2204" t="s">
        <v>1794</v>
      </c>
      <c r="H2204" t="s">
        <v>1795</v>
      </c>
      <c r="I2204" t="s">
        <v>1796</v>
      </c>
    </row>
    <row r="2205" spans="1:9" x14ac:dyDescent="0.35">
      <c r="A2205" t="s">
        <v>3344</v>
      </c>
      <c r="B2205" t="s">
        <v>11911</v>
      </c>
      <c r="C2205" t="s">
        <v>11912</v>
      </c>
      <c r="D2205" t="s">
        <v>1230</v>
      </c>
      <c r="E2205" t="s">
        <v>11913</v>
      </c>
      <c r="F2205" t="s">
        <v>11914</v>
      </c>
      <c r="G2205" t="s">
        <v>3348</v>
      </c>
      <c r="H2205" t="s">
        <v>3349</v>
      </c>
      <c r="I2205" t="s">
        <v>3350</v>
      </c>
    </row>
    <row r="2206" spans="1:9" x14ac:dyDescent="0.35">
      <c r="A2206" t="s">
        <v>7772</v>
      </c>
      <c r="B2206" t="s">
        <v>2882</v>
      </c>
      <c r="C2206" t="s">
        <v>11915</v>
      </c>
      <c r="D2206" t="s">
        <v>11916</v>
      </c>
      <c r="E2206" t="s">
        <v>11917</v>
      </c>
      <c r="F2206" t="s">
        <v>11918</v>
      </c>
      <c r="G2206" t="s">
        <v>7776</v>
      </c>
      <c r="H2206" t="s">
        <v>7777</v>
      </c>
    </row>
    <row r="2207" spans="1:9" x14ac:dyDescent="0.35">
      <c r="A2207" t="s">
        <v>6673</v>
      </c>
      <c r="B2207" t="s">
        <v>955</v>
      </c>
      <c r="C2207" t="s">
        <v>11919</v>
      </c>
      <c r="D2207" t="s">
        <v>91</v>
      </c>
      <c r="F2207" t="s">
        <v>11920</v>
      </c>
      <c r="G2207" t="s">
        <v>6677</v>
      </c>
      <c r="H2207" t="s">
        <v>6678</v>
      </c>
      <c r="I2207" t="s">
        <v>6679</v>
      </c>
    </row>
    <row r="2208" spans="1:9" x14ac:dyDescent="0.35">
      <c r="A2208" t="s">
        <v>2946</v>
      </c>
      <c r="B2208" t="s">
        <v>1820</v>
      </c>
      <c r="C2208" t="s">
        <v>5381</v>
      </c>
      <c r="D2208" t="s">
        <v>91</v>
      </c>
      <c r="E2208" t="s">
        <v>11921</v>
      </c>
      <c r="F2208" t="s">
        <v>11922</v>
      </c>
      <c r="G2208" t="s">
        <v>2950</v>
      </c>
      <c r="H2208" t="s">
        <v>2951</v>
      </c>
      <c r="I2208" t="s">
        <v>2952</v>
      </c>
    </row>
    <row r="2209" spans="1:9" x14ac:dyDescent="0.35">
      <c r="A2209" t="s">
        <v>11923</v>
      </c>
      <c r="B2209" t="s">
        <v>6243</v>
      </c>
      <c r="C2209" t="s">
        <v>208</v>
      </c>
      <c r="D2209" t="s">
        <v>91</v>
      </c>
      <c r="F2209" t="s">
        <v>11924</v>
      </c>
      <c r="G2209" t="s">
        <v>11925</v>
      </c>
      <c r="H2209" t="s">
        <v>11926</v>
      </c>
      <c r="I2209" t="s">
        <v>367</v>
      </c>
    </row>
    <row r="2210" spans="1:9" x14ac:dyDescent="0.35">
      <c r="A2210" t="s">
        <v>11927</v>
      </c>
      <c r="B2210" t="s">
        <v>1312</v>
      </c>
      <c r="C2210" t="s">
        <v>11928</v>
      </c>
      <c r="D2210" t="s">
        <v>11929</v>
      </c>
      <c r="E2210" t="s">
        <v>11930</v>
      </c>
      <c r="F2210" t="s">
        <v>11931</v>
      </c>
      <c r="G2210" t="s">
        <v>11932</v>
      </c>
      <c r="H2210" t="s">
        <v>11933</v>
      </c>
      <c r="I2210" t="s">
        <v>11934</v>
      </c>
    </row>
    <row r="2211" spans="1:9" x14ac:dyDescent="0.35">
      <c r="A2211" t="s">
        <v>11935</v>
      </c>
      <c r="B2211" t="s">
        <v>194</v>
      </c>
      <c r="C2211" t="s">
        <v>11936</v>
      </c>
      <c r="D2211" t="s">
        <v>91</v>
      </c>
      <c r="E2211" t="s">
        <v>11937</v>
      </c>
      <c r="F2211" t="s">
        <v>11938</v>
      </c>
      <c r="G2211" t="s">
        <v>11939</v>
      </c>
      <c r="H2211" t="s">
        <v>11940</v>
      </c>
    </row>
    <row r="2212" spans="1:9" x14ac:dyDescent="0.35">
      <c r="A2212" t="s">
        <v>7213</v>
      </c>
      <c r="B2212" t="s">
        <v>1549</v>
      </c>
      <c r="C2212" t="s">
        <v>11941</v>
      </c>
      <c r="D2212" t="s">
        <v>56</v>
      </c>
      <c r="E2212" t="s">
        <v>11942</v>
      </c>
      <c r="F2212" t="s">
        <v>11943</v>
      </c>
      <c r="G2212" t="s">
        <v>7216</v>
      </c>
      <c r="H2212" t="s">
        <v>7217</v>
      </c>
      <c r="I2212" t="s">
        <v>7218</v>
      </c>
    </row>
    <row r="2213" spans="1:9" x14ac:dyDescent="0.35">
      <c r="A2213" t="s">
        <v>5983</v>
      </c>
      <c r="B2213" t="s">
        <v>4915</v>
      </c>
      <c r="C2213" t="s">
        <v>2152</v>
      </c>
      <c r="D2213" t="s">
        <v>91</v>
      </c>
      <c r="E2213" t="s">
        <v>11944</v>
      </c>
      <c r="F2213" t="s">
        <v>11945</v>
      </c>
      <c r="G2213" t="s">
        <v>5987</v>
      </c>
      <c r="H2213" t="s">
        <v>5988</v>
      </c>
      <c r="I2213" t="s">
        <v>5989</v>
      </c>
    </row>
    <row r="2214" spans="1:9" x14ac:dyDescent="0.35">
      <c r="A2214" t="s">
        <v>5743</v>
      </c>
      <c r="B2214" t="s">
        <v>705</v>
      </c>
      <c r="C2214" t="s">
        <v>11946</v>
      </c>
      <c r="D2214" t="s">
        <v>236</v>
      </c>
      <c r="E2214" t="s">
        <v>11947</v>
      </c>
      <c r="F2214" t="s">
        <v>11948</v>
      </c>
      <c r="G2214" t="s">
        <v>5748</v>
      </c>
      <c r="H2214" t="s">
        <v>5749</v>
      </c>
      <c r="I2214" t="s">
        <v>5750</v>
      </c>
    </row>
    <row r="2215" spans="1:9" x14ac:dyDescent="0.35">
      <c r="A2215" t="s">
        <v>6432</v>
      </c>
      <c r="B2215" t="s">
        <v>153</v>
      </c>
      <c r="C2215" t="s">
        <v>11949</v>
      </c>
      <c r="D2215" t="s">
        <v>91</v>
      </c>
      <c r="E2215" t="s">
        <v>11950</v>
      </c>
      <c r="F2215" t="s">
        <v>11951</v>
      </c>
      <c r="G2215" t="s">
        <v>6436</v>
      </c>
      <c r="H2215" t="s">
        <v>6437</v>
      </c>
      <c r="I2215" t="s">
        <v>6438</v>
      </c>
    </row>
    <row r="2216" spans="1:9" x14ac:dyDescent="0.35">
      <c r="A2216" t="s">
        <v>11952</v>
      </c>
      <c r="B2216" t="s">
        <v>2453</v>
      </c>
      <c r="C2216" t="s">
        <v>11953</v>
      </c>
      <c r="D2216" t="s">
        <v>3899</v>
      </c>
      <c r="F2216" t="s">
        <v>11954</v>
      </c>
      <c r="G2216" t="s">
        <v>11955</v>
      </c>
      <c r="H2216" t="s">
        <v>11956</v>
      </c>
      <c r="I2216" t="s">
        <v>11957</v>
      </c>
    </row>
    <row r="2217" spans="1:9" x14ac:dyDescent="0.35">
      <c r="A2217" t="s">
        <v>2727</v>
      </c>
      <c r="B2217" t="s">
        <v>11958</v>
      </c>
      <c r="C2217" t="s">
        <v>11959</v>
      </c>
      <c r="D2217" t="s">
        <v>56</v>
      </c>
      <c r="E2217" t="s">
        <v>11960</v>
      </c>
      <c r="F2217" t="s">
        <v>11961</v>
      </c>
      <c r="G2217" t="s">
        <v>2732</v>
      </c>
      <c r="H2217" t="s">
        <v>2733</v>
      </c>
      <c r="I2217" t="s">
        <v>2734</v>
      </c>
    </row>
    <row r="2218" spans="1:9" x14ac:dyDescent="0.35">
      <c r="A2218" t="s">
        <v>939</v>
      </c>
      <c r="B2218" t="s">
        <v>194</v>
      </c>
      <c r="C2218" t="s">
        <v>941</v>
      </c>
      <c r="D2218" t="s">
        <v>91</v>
      </c>
      <c r="E2218" t="s">
        <v>11962</v>
      </c>
      <c r="F2218" t="s">
        <v>11963</v>
      </c>
      <c r="G2218" t="s">
        <v>944</v>
      </c>
      <c r="H2218" t="s">
        <v>945</v>
      </c>
      <c r="I2218" t="s">
        <v>946</v>
      </c>
    </row>
    <row r="2219" spans="1:9" x14ac:dyDescent="0.35">
      <c r="A2219" t="s">
        <v>11682</v>
      </c>
      <c r="B2219" t="s">
        <v>761</v>
      </c>
      <c r="C2219" t="s">
        <v>11964</v>
      </c>
      <c r="D2219" t="s">
        <v>91</v>
      </c>
      <c r="E2219" t="s">
        <v>11965</v>
      </c>
      <c r="F2219" t="s">
        <v>11966</v>
      </c>
      <c r="G2219" t="s">
        <v>11686</v>
      </c>
      <c r="H2219" t="s">
        <v>11687</v>
      </c>
      <c r="I2219" t="s">
        <v>11688</v>
      </c>
    </row>
    <row r="2220" spans="1:9" x14ac:dyDescent="0.35">
      <c r="A2220" t="s">
        <v>11967</v>
      </c>
      <c r="B2220" t="s">
        <v>10387</v>
      </c>
      <c r="C2220" t="s">
        <v>11968</v>
      </c>
      <c r="D2220" t="s">
        <v>4841</v>
      </c>
      <c r="E2220" t="s">
        <v>11969</v>
      </c>
      <c r="F2220" t="s">
        <v>11970</v>
      </c>
      <c r="G2220" t="s">
        <v>11971</v>
      </c>
      <c r="H2220" t="s">
        <v>11972</v>
      </c>
      <c r="I2220" t="s">
        <v>3791</v>
      </c>
    </row>
    <row r="2221" spans="1:9" x14ac:dyDescent="0.35">
      <c r="A2221" t="s">
        <v>11973</v>
      </c>
      <c r="B2221" t="s">
        <v>329</v>
      </c>
      <c r="C2221" t="s">
        <v>948</v>
      </c>
      <c r="D2221" t="s">
        <v>1565</v>
      </c>
      <c r="E2221" t="s">
        <v>11974</v>
      </c>
      <c r="F2221" t="s">
        <v>11975</v>
      </c>
      <c r="G2221" t="s">
        <v>11976</v>
      </c>
      <c r="H2221" t="s">
        <v>11977</v>
      </c>
      <c r="I2221" t="s">
        <v>11978</v>
      </c>
    </row>
    <row r="2222" spans="1:9" x14ac:dyDescent="0.35">
      <c r="A2222" t="s">
        <v>8322</v>
      </c>
      <c r="B2222" t="s">
        <v>785</v>
      </c>
      <c r="C2222" t="s">
        <v>1149</v>
      </c>
      <c r="D2222" t="s">
        <v>2446</v>
      </c>
      <c r="E2222" t="s">
        <v>11979</v>
      </c>
      <c r="F2222" t="s">
        <v>11980</v>
      </c>
      <c r="G2222" t="s">
        <v>8326</v>
      </c>
      <c r="H2222" t="s">
        <v>8327</v>
      </c>
      <c r="I2222" t="s">
        <v>8328</v>
      </c>
    </row>
    <row r="2223" spans="1:9" x14ac:dyDescent="0.35">
      <c r="A2223" t="s">
        <v>1436</v>
      </c>
      <c r="B2223" t="s">
        <v>1820</v>
      </c>
      <c r="C2223" t="s">
        <v>11981</v>
      </c>
      <c r="D2223" t="s">
        <v>91</v>
      </c>
      <c r="E2223" t="s">
        <v>11982</v>
      </c>
      <c r="F2223" t="s">
        <v>11983</v>
      </c>
      <c r="G2223" t="s">
        <v>1441</v>
      </c>
      <c r="H2223" t="s">
        <v>1442</v>
      </c>
      <c r="I2223" t="s">
        <v>1443</v>
      </c>
    </row>
    <row r="2224" spans="1:9" x14ac:dyDescent="0.35">
      <c r="A2224" t="s">
        <v>11984</v>
      </c>
      <c r="B2224" t="s">
        <v>11985</v>
      </c>
      <c r="C2224" t="s">
        <v>11986</v>
      </c>
      <c r="D2224" t="s">
        <v>294</v>
      </c>
      <c r="F2224" t="s">
        <v>11987</v>
      </c>
      <c r="G2224" t="s">
        <v>11988</v>
      </c>
      <c r="H2224" t="s">
        <v>11989</v>
      </c>
      <c r="I2224" t="s">
        <v>11990</v>
      </c>
    </row>
    <row r="2225" spans="1:9" x14ac:dyDescent="0.35">
      <c r="A2225" t="s">
        <v>4060</v>
      </c>
      <c r="B2225" t="s">
        <v>883</v>
      </c>
      <c r="C2225" t="s">
        <v>1446</v>
      </c>
      <c r="D2225" t="s">
        <v>91</v>
      </c>
      <c r="E2225" t="s">
        <v>11991</v>
      </c>
      <c r="F2225" t="s">
        <v>11992</v>
      </c>
      <c r="G2225" t="s">
        <v>4063</v>
      </c>
      <c r="H2225" t="s">
        <v>4064</v>
      </c>
      <c r="I2225" t="s">
        <v>4065</v>
      </c>
    </row>
    <row r="2226" spans="1:9" x14ac:dyDescent="0.35">
      <c r="A2226" t="s">
        <v>1970</v>
      </c>
      <c r="B2226" t="s">
        <v>1971</v>
      </c>
      <c r="C2226" t="s">
        <v>11993</v>
      </c>
      <c r="D2226" t="s">
        <v>70</v>
      </c>
      <c r="E2226" t="s">
        <v>11994</v>
      </c>
      <c r="F2226" t="s">
        <v>11995</v>
      </c>
      <c r="G2226" t="s">
        <v>1976</v>
      </c>
      <c r="H2226" t="s">
        <v>1977</v>
      </c>
      <c r="I2226" t="s">
        <v>1978</v>
      </c>
    </row>
    <row r="2227" spans="1:9" x14ac:dyDescent="0.35">
      <c r="A2227" t="s">
        <v>3041</v>
      </c>
      <c r="B2227" t="s">
        <v>11996</v>
      </c>
      <c r="C2227" t="s">
        <v>1259</v>
      </c>
      <c r="D2227" t="s">
        <v>91</v>
      </c>
      <c r="F2227" t="s">
        <v>11997</v>
      </c>
      <c r="G2227" t="s">
        <v>3045</v>
      </c>
      <c r="H2227" t="s">
        <v>3046</v>
      </c>
      <c r="I2227" t="s">
        <v>3047</v>
      </c>
    </row>
    <row r="2228" spans="1:9" x14ac:dyDescent="0.35">
      <c r="A2228" t="s">
        <v>384</v>
      </c>
      <c r="B2228" t="s">
        <v>5605</v>
      </c>
      <c r="C2228" t="s">
        <v>11998</v>
      </c>
      <c r="D2228" t="s">
        <v>11999</v>
      </c>
      <c r="E2228" t="s">
        <v>12000</v>
      </c>
      <c r="F2228" t="s">
        <v>12001</v>
      </c>
      <c r="G2228" t="s">
        <v>157</v>
      </c>
      <c r="H2228" t="s">
        <v>158</v>
      </c>
      <c r="I2228" t="s">
        <v>385</v>
      </c>
    </row>
    <row r="2229" spans="1:9" x14ac:dyDescent="0.35">
      <c r="A2229" t="s">
        <v>5233</v>
      </c>
      <c r="B2229" t="s">
        <v>5400</v>
      </c>
      <c r="C2229" t="s">
        <v>1097</v>
      </c>
      <c r="D2229" t="s">
        <v>91</v>
      </c>
      <c r="E2229" t="s">
        <v>12002</v>
      </c>
      <c r="F2229" t="s">
        <v>12003</v>
      </c>
      <c r="G2229" t="s">
        <v>5237</v>
      </c>
      <c r="H2229" t="s">
        <v>5238</v>
      </c>
      <c r="I2229" t="s">
        <v>4008</v>
      </c>
    </row>
    <row r="2230" spans="1:9" x14ac:dyDescent="0.35">
      <c r="A2230" t="s">
        <v>1970</v>
      </c>
      <c r="B2230" t="s">
        <v>68</v>
      </c>
      <c r="C2230" t="s">
        <v>12004</v>
      </c>
      <c r="D2230" t="s">
        <v>56</v>
      </c>
      <c r="E2230" t="s">
        <v>12005</v>
      </c>
      <c r="F2230" t="s">
        <v>12006</v>
      </c>
      <c r="G2230" t="s">
        <v>1976</v>
      </c>
      <c r="H2230" t="s">
        <v>1977</v>
      </c>
      <c r="I2230" t="s">
        <v>1978</v>
      </c>
    </row>
    <row r="2231" spans="1:9" x14ac:dyDescent="0.35">
      <c r="A2231" t="s">
        <v>12007</v>
      </c>
      <c r="B2231" t="s">
        <v>12008</v>
      </c>
      <c r="C2231" t="s">
        <v>1097</v>
      </c>
      <c r="D2231" t="s">
        <v>91</v>
      </c>
      <c r="F2231" t="s">
        <v>12009</v>
      </c>
      <c r="G2231" t="s">
        <v>12010</v>
      </c>
      <c r="H2231" t="s">
        <v>12011</v>
      </c>
      <c r="I2231" t="s">
        <v>12012</v>
      </c>
    </row>
    <row r="2232" spans="1:9" x14ac:dyDescent="0.35">
      <c r="A2232" t="s">
        <v>5109</v>
      </c>
      <c r="B2232" t="s">
        <v>115</v>
      </c>
      <c r="C2232" t="s">
        <v>12013</v>
      </c>
      <c r="D2232" t="s">
        <v>91</v>
      </c>
      <c r="E2232" t="s">
        <v>12014</v>
      </c>
      <c r="F2232" t="s">
        <v>12015</v>
      </c>
      <c r="G2232" t="s">
        <v>5112</v>
      </c>
      <c r="H2232" t="s">
        <v>5113</v>
      </c>
      <c r="I2232" t="s">
        <v>5114</v>
      </c>
    </row>
    <row r="2233" spans="1:9" x14ac:dyDescent="0.35">
      <c r="A2233" t="s">
        <v>3259</v>
      </c>
      <c r="B2233" t="s">
        <v>3069</v>
      </c>
      <c r="C2233" t="s">
        <v>1067</v>
      </c>
      <c r="D2233" t="s">
        <v>4690</v>
      </c>
      <c r="E2233" t="s">
        <v>12016</v>
      </c>
      <c r="F2233" t="s">
        <v>12017</v>
      </c>
      <c r="G2233" t="s">
        <v>3264</v>
      </c>
      <c r="H2233" t="s">
        <v>3265</v>
      </c>
      <c r="I2233" t="s">
        <v>3266</v>
      </c>
    </row>
    <row r="2234" spans="1:9" x14ac:dyDescent="0.35">
      <c r="A2234" t="s">
        <v>2641</v>
      </c>
      <c r="B2234" t="s">
        <v>12018</v>
      </c>
      <c r="C2234" t="s">
        <v>5731</v>
      </c>
      <c r="D2234" t="s">
        <v>816</v>
      </c>
      <c r="E2234" t="s">
        <v>12019</v>
      </c>
      <c r="F2234" t="s">
        <v>12020</v>
      </c>
      <c r="G2234" t="s">
        <v>2645</v>
      </c>
      <c r="H2234" t="s">
        <v>2646</v>
      </c>
      <c r="I2234" t="s">
        <v>2647</v>
      </c>
    </row>
    <row r="2235" spans="1:9" x14ac:dyDescent="0.35">
      <c r="A2235" t="s">
        <v>7197</v>
      </c>
      <c r="B2235" t="s">
        <v>785</v>
      </c>
      <c r="C2235" t="s">
        <v>12021</v>
      </c>
      <c r="D2235" t="s">
        <v>838</v>
      </c>
      <c r="E2235" t="s">
        <v>12022</v>
      </c>
      <c r="F2235" t="s">
        <v>12023</v>
      </c>
      <c r="G2235" t="s">
        <v>7201</v>
      </c>
      <c r="H2235" t="s">
        <v>7202</v>
      </c>
      <c r="I2235" t="s">
        <v>7203</v>
      </c>
    </row>
    <row r="2236" spans="1:9" x14ac:dyDescent="0.35">
      <c r="A2236" t="s">
        <v>18</v>
      </c>
      <c r="B2236" t="s">
        <v>12024</v>
      </c>
      <c r="C2236" t="s">
        <v>2279</v>
      </c>
      <c r="D2236" t="s">
        <v>3741</v>
      </c>
      <c r="E2236" t="s">
        <v>12025</v>
      </c>
      <c r="F2236" t="s">
        <v>12026</v>
      </c>
      <c r="G2236" t="s">
        <v>5699</v>
      </c>
      <c r="H2236" t="s">
        <v>5700</v>
      </c>
      <c r="I2236" t="s">
        <v>5701</v>
      </c>
    </row>
    <row r="2237" spans="1:9" x14ac:dyDescent="0.35">
      <c r="A2237" t="s">
        <v>8157</v>
      </c>
      <c r="B2237" t="s">
        <v>9836</v>
      </c>
      <c r="C2237" t="s">
        <v>8158</v>
      </c>
      <c r="D2237" t="s">
        <v>91</v>
      </c>
      <c r="E2237" t="s">
        <v>12027</v>
      </c>
      <c r="F2237" t="s">
        <v>12028</v>
      </c>
      <c r="G2237" t="s">
        <v>8161</v>
      </c>
      <c r="H2237" t="s">
        <v>8162</v>
      </c>
      <c r="I2237" t="s">
        <v>418</v>
      </c>
    </row>
    <row r="2238" spans="1:9" x14ac:dyDescent="0.35">
      <c r="A2238" t="s">
        <v>12029</v>
      </c>
      <c r="B2238" t="s">
        <v>12030</v>
      </c>
      <c r="C2238" t="s">
        <v>12031</v>
      </c>
      <c r="D2238" t="s">
        <v>77</v>
      </c>
      <c r="E2238" t="s">
        <v>12032</v>
      </c>
      <c r="F2238" t="s">
        <v>12033</v>
      </c>
      <c r="G2238" t="s">
        <v>12034</v>
      </c>
      <c r="H2238" t="s">
        <v>12035</v>
      </c>
      <c r="I2238" t="s">
        <v>12036</v>
      </c>
    </row>
    <row r="2239" spans="1:9" x14ac:dyDescent="0.35">
      <c r="A2239" t="s">
        <v>12037</v>
      </c>
      <c r="B2239" t="s">
        <v>1930</v>
      </c>
      <c r="C2239" t="s">
        <v>12038</v>
      </c>
      <c r="D2239" t="s">
        <v>91</v>
      </c>
      <c r="E2239" t="s">
        <v>12039</v>
      </c>
      <c r="F2239" t="s">
        <v>12040</v>
      </c>
      <c r="G2239" t="s">
        <v>12041</v>
      </c>
      <c r="H2239" t="s">
        <v>12042</v>
      </c>
      <c r="I2239" t="s">
        <v>12043</v>
      </c>
    </row>
    <row r="2240" spans="1:9" x14ac:dyDescent="0.35">
      <c r="A2240" t="s">
        <v>1039</v>
      </c>
      <c r="B2240" t="s">
        <v>1213</v>
      </c>
      <c r="C2240" t="s">
        <v>1041</v>
      </c>
      <c r="D2240" t="s">
        <v>899</v>
      </c>
      <c r="E2240" t="s">
        <v>12044</v>
      </c>
      <c r="F2240" t="s">
        <v>12045</v>
      </c>
      <c r="G2240" t="s">
        <v>1044</v>
      </c>
      <c r="H2240" t="s">
        <v>1045</v>
      </c>
      <c r="I2240" t="s">
        <v>1046</v>
      </c>
    </row>
    <row r="2241" spans="1:9" x14ac:dyDescent="0.35">
      <c r="A2241" t="s">
        <v>8106</v>
      </c>
      <c r="B2241" t="s">
        <v>919</v>
      </c>
      <c r="C2241" t="s">
        <v>12046</v>
      </c>
      <c r="D2241" t="s">
        <v>98</v>
      </c>
      <c r="E2241" t="s">
        <v>12047</v>
      </c>
      <c r="F2241" t="s">
        <v>12048</v>
      </c>
      <c r="G2241" t="s">
        <v>8110</v>
      </c>
      <c r="H2241" t="s">
        <v>8111</v>
      </c>
      <c r="I2241" t="s">
        <v>8112</v>
      </c>
    </row>
    <row r="2242" spans="1:9" x14ac:dyDescent="0.35">
      <c r="A2242" t="s">
        <v>5996</v>
      </c>
      <c r="B2242" t="s">
        <v>1930</v>
      </c>
      <c r="C2242" t="s">
        <v>3063</v>
      </c>
      <c r="D2242" t="s">
        <v>91</v>
      </c>
      <c r="F2242" t="s">
        <v>12049</v>
      </c>
      <c r="G2242" t="s">
        <v>5999</v>
      </c>
      <c r="H2242" t="s">
        <v>6000</v>
      </c>
      <c r="I2242" t="s">
        <v>6001</v>
      </c>
    </row>
    <row r="2243" spans="1:9" x14ac:dyDescent="0.35">
      <c r="A2243" t="s">
        <v>12050</v>
      </c>
      <c r="B2243" t="s">
        <v>12051</v>
      </c>
      <c r="C2243" t="s">
        <v>12052</v>
      </c>
      <c r="D2243" t="s">
        <v>56</v>
      </c>
      <c r="E2243" t="s">
        <v>12053</v>
      </c>
      <c r="F2243" t="s">
        <v>12054</v>
      </c>
      <c r="G2243" t="s">
        <v>12055</v>
      </c>
      <c r="H2243" t="s">
        <v>12056</v>
      </c>
      <c r="I2243" t="s">
        <v>12057</v>
      </c>
    </row>
    <row r="2244" spans="1:9" x14ac:dyDescent="0.35">
      <c r="A2244" t="s">
        <v>12058</v>
      </c>
      <c r="B2244" t="s">
        <v>194</v>
      </c>
      <c r="C2244" t="s">
        <v>12059</v>
      </c>
      <c r="D2244" t="s">
        <v>91</v>
      </c>
      <c r="E2244" t="s">
        <v>12060</v>
      </c>
      <c r="F2244" t="s">
        <v>12061</v>
      </c>
      <c r="G2244" t="s">
        <v>12062</v>
      </c>
      <c r="H2244" t="s">
        <v>12063</v>
      </c>
      <c r="I2244" t="s">
        <v>12064</v>
      </c>
    </row>
    <row r="2245" spans="1:9" x14ac:dyDescent="0.35">
      <c r="A2245" t="s">
        <v>3634</v>
      </c>
      <c r="B2245" t="s">
        <v>883</v>
      </c>
      <c r="C2245" t="s">
        <v>12065</v>
      </c>
      <c r="D2245" t="s">
        <v>63</v>
      </c>
      <c r="E2245" t="s">
        <v>12066</v>
      </c>
      <c r="F2245" t="s">
        <v>12067</v>
      </c>
      <c r="G2245" t="s">
        <v>3638</v>
      </c>
      <c r="H2245" t="s">
        <v>3639</v>
      </c>
      <c r="I2245" t="s">
        <v>418</v>
      </c>
    </row>
    <row r="2246" spans="1:9" x14ac:dyDescent="0.35">
      <c r="A2246" t="s">
        <v>9746</v>
      </c>
      <c r="B2246" t="s">
        <v>12068</v>
      </c>
      <c r="C2246" t="s">
        <v>12069</v>
      </c>
      <c r="D2246" t="s">
        <v>77</v>
      </c>
      <c r="F2246" t="s">
        <v>12070</v>
      </c>
      <c r="G2246" t="s">
        <v>9749</v>
      </c>
      <c r="H2246" t="s">
        <v>9750</v>
      </c>
      <c r="I2246" t="s">
        <v>9751</v>
      </c>
    </row>
    <row r="2247" spans="1:9" x14ac:dyDescent="0.35">
      <c r="A2247" t="s">
        <v>12071</v>
      </c>
      <c r="B2247" t="s">
        <v>1312</v>
      </c>
      <c r="C2247" t="s">
        <v>1149</v>
      </c>
      <c r="D2247" t="s">
        <v>56</v>
      </c>
      <c r="E2247" t="s">
        <v>12072</v>
      </c>
      <c r="F2247" t="s">
        <v>12073</v>
      </c>
      <c r="G2247" t="s">
        <v>12074</v>
      </c>
      <c r="H2247" t="s">
        <v>12075</v>
      </c>
      <c r="I2247" t="s">
        <v>12076</v>
      </c>
    </row>
    <row r="2248" spans="1:9" x14ac:dyDescent="0.35">
      <c r="A2248" t="s">
        <v>5040</v>
      </c>
      <c r="B2248" t="s">
        <v>12077</v>
      </c>
      <c r="C2248" t="s">
        <v>5908</v>
      </c>
      <c r="D2248" t="s">
        <v>344</v>
      </c>
      <c r="E2248" t="s">
        <v>12078</v>
      </c>
      <c r="F2248" t="s">
        <v>12079</v>
      </c>
      <c r="G2248" t="s">
        <v>5043</v>
      </c>
      <c r="H2248" t="s">
        <v>5044</v>
      </c>
      <c r="I2248" t="s">
        <v>5045</v>
      </c>
    </row>
    <row r="2249" spans="1:9" x14ac:dyDescent="0.35">
      <c r="A2249" t="s">
        <v>12080</v>
      </c>
      <c r="B2249" t="s">
        <v>257</v>
      </c>
      <c r="C2249" t="s">
        <v>12081</v>
      </c>
      <c r="D2249" t="s">
        <v>98</v>
      </c>
      <c r="E2249" t="s">
        <v>12082</v>
      </c>
      <c r="F2249" t="s">
        <v>12083</v>
      </c>
      <c r="G2249" t="s">
        <v>12084</v>
      </c>
      <c r="H2249" t="s">
        <v>12085</v>
      </c>
      <c r="I2249" t="s">
        <v>12086</v>
      </c>
    </row>
    <row r="2250" spans="1:9" x14ac:dyDescent="0.35">
      <c r="A2250" t="s">
        <v>3235</v>
      </c>
      <c r="B2250" t="s">
        <v>188</v>
      </c>
      <c r="C2250" t="s">
        <v>6377</v>
      </c>
      <c r="D2250" t="s">
        <v>12087</v>
      </c>
      <c r="E2250" t="s">
        <v>12088</v>
      </c>
      <c r="F2250" t="s">
        <v>12089</v>
      </c>
      <c r="G2250" t="s">
        <v>3238</v>
      </c>
      <c r="H2250" t="s">
        <v>3239</v>
      </c>
      <c r="I2250" t="s">
        <v>3240</v>
      </c>
    </row>
    <row r="2251" spans="1:9" x14ac:dyDescent="0.35">
      <c r="A2251" t="s">
        <v>6439</v>
      </c>
      <c r="B2251" t="s">
        <v>1387</v>
      </c>
      <c r="C2251" t="s">
        <v>12090</v>
      </c>
      <c r="D2251" t="s">
        <v>1422</v>
      </c>
      <c r="E2251" t="s">
        <v>12091</v>
      </c>
      <c r="F2251" t="s">
        <v>12092</v>
      </c>
      <c r="G2251" t="s">
        <v>6443</v>
      </c>
      <c r="H2251" t="s">
        <v>6444</v>
      </c>
      <c r="I2251" t="s">
        <v>6445</v>
      </c>
    </row>
    <row r="2252" spans="1:9" x14ac:dyDescent="0.35">
      <c r="A2252" t="s">
        <v>10525</v>
      </c>
      <c r="B2252" t="s">
        <v>1312</v>
      </c>
      <c r="C2252" t="s">
        <v>1082</v>
      </c>
      <c r="D2252" t="s">
        <v>91</v>
      </c>
      <c r="E2252" t="s">
        <v>12093</v>
      </c>
      <c r="F2252" t="s">
        <v>12094</v>
      </c>
      <c r="G2252" t="s">
        <v>10528</v>
      </c>
      <c r="H2252" t="s">
        <v>10529</v>
      </c>
      <c r="I2252" t="s">
        <v>10530</v>
      </c>
    </row>
    <row r="2253" spans="1:9" x14ac:dyDescent="0.35">
      <c r="A2253" t="s">
        <v>3005</v>
      </c>
      <c r="B2253" t="s">
        <v>7843</v>
      </c>
      <c r="C2253" t="s">
        <v>3069</v>
      </c>
      <c r="D2253" t="s">
        <v>91</v>
      </c>
      <c r="E2253" t="s">
        <v>12095</v>
      </c>
      <c r="F2253" t="s">
        <v>12096</v>
      </c>
      <c r="G2253" t="s">
        <v>3010</v>
      </c>
      <c r="H2253" t="s">
        <v>3011</v>
      </c>
      <c r="I2253" t="s">
        <v>3012</v>
      </c>
    </row>
    <row r="2254" spans="1:9" x14ac:dyDescent="0.35">
      <c r="A2254" t="s">
        <v>12097</v>
      </c>
      <c r="B2254" t="s">
        <v>1640</v>
      </c>
      <c r="C2254" t="s">
        <v>12098</v>
      </c>
      <c r="D2254" t="s">
        <v>56</v>
      </c>
      <c r="F2254" t="s">
        <v>12099</v>
      </c>
      <c r="G2254" t="s">
        <v>12100</v>
      </c>
      <c r="H2254" t="s">
        <v>12101</v>
      </c>
      <c r="I2254" t="s">
        <v>12102</v>
      </c>
    </row>
    <row r="2255" spans="1:9" x14ac:dyDescent="0.35">
      <c r="A2255" t="s">
        <v>6826</v>
      </c>
      <c r="B2255" t="s">
        <v>4451</v>
      </c>
      <c r="C2255" t="s">
        <v>12103</v>
      </c>
      <c r="D2255" t="s">
        <v>63</v>
      </c>
      <c r="E2255" t="s">
        <v>12104</v>
      </c>
      <c r="F2255" t="s">
        <v>12105</v>
      </c>
      <c r="G2255" t="s">
        <v>6831</v>
      </c>
      <c r="H2255" t="s">
        <v>6832</v>
      </c>
      <c r="I2255" t="s">
        <v>6833</v>
      </c>
    </row>
    <row r="2256" spans="1:9" x14ac:dyDescent="0.35">
      <c r="A2256" t="s">
        <v>401</v>
      </c>
      <c r="B2256" t="s">
        <v>2051</v>
      </c>
      <c r="C2256" t="s">
        <v>12106</v>
      </c>
      <c r="D2256" t="s">
        <v>70</v>
      </c>
      <c r="E2256" t="s">
        <v>12107</v>
      </c>
      <c r="F2256" t="s">
        <v>12108</v>
      </c>
      <c r="G2256" t="s">
        <v>211</v>
      </c>
      <c r="H2256" t="s">
        <v>212</v>
      </c>
      <c r="I2256" t="s">
        <v>402</v>
      </c>
    </row>
    <row r="2257" spans="1:9" x14ac:dyDescent="0.35">
      <c r="A2257" t="s">
        <v>12109</v>
      </c>
      <c r="B2257" t="s">
        <v>12110</v>
      </c>
      <c r="C2257" t="s">
        <v>12111</v>
      </c>
      <c r="D2257" t="s">
        <v>1945</v>
      </c>
      <c r="E2257" t="s">
        <v>12112</v>
      </c>
      <c r="F2257" t="s">
        <v>12113</v>
      </c>
      <c r="G2257" t="s">
        <v>12114</v>
      </c>
      <c r="H2257" t="s">
        <v>12115</v>
      </c>
      <c r="I2257" t="s">
        <v>12116</v>
      </c>
    </row>
    <row r="2258" spans="1:9" x14ac:dyDescent="0.35">
      <c r="A2258" t="s">
        <v>12117</v>
      </c>
      <c r="B2258" t="s">
        <v>12118</v>
      </c>
      <c r="C2258" t="s">
        <v>12119</v>
      </c>
      <c r="D2258" t="s">
        <v>91</v>
      </c>
      <c r="F2258" t="s">
        <v>12120</v>
      </c>
      <c r="G2258" t="s">
        <v>12121</v>
      </c>
      <c r="H2258" t="s">
        <v>12122</v>
      </c>
      <c r="I2258" t="s">
        <v>12123</v>
      </c>
    </row>
    <row r="2259" spans="1:9" x14ac:dyDescent="0.35">
      <c r="A2259" t="s">
        <v>9725</v>
      </c>
      <c r="B2259" t="s">
        <v>1640</v>
      </c>
      <c r="C2259" t="s">
        <v>12124</v>
      </c>
      <c r="D2259" t="s">
        <v>12125</v>
      </c>
      <c r="E2259" t="s">
        <v>12126</v>
      </c>
      <c r="F2259" t="s">
        <v>12127</v>
      </c>
      <c r="G2259" t="s">
        <v>9729</v>
      </c>
      <c r="H2259" t="s">
        <v>9730</v>
      </c>
      <c r="I2259" t="s">
        <v>9731</v>
      </c>
    </row>
    <row r="2260" spans="1:9" x14ac:dyDescent="0.35">
      <c r="A2260" t="s">
        <v>12128</v>
      </c>
      <c r="B2260" t="s">
        <v>194</v>
      </c>
      <c r="C2260" t="s">
        <v>12129</v>
      </c>
      <c r="D2260" t="s">
        <v>56</v>
      </c>
      <c r="E2260" t="s">
        <v>12130</v>
      </c>
      <c r="F2260" t="s">
        <v>12131</v>
      </c>
      <c r="G2260" t="s">
        <v>12132</v>
      </c>
      <c r="H2260" t="s">
        <v>12133</v>
      </c>
      <c r="I2260" t="s">
        <v>12134</v>
      </c>
    </row>
    <row r="2261" spans="1:9" x14ac:dyDescent="0.35">
      <c r="A2261" t="s">
        <v>3160</v>
      </c>
      <c r="B2261" t="s">
        <v>121</v>
      </c>
      <c r="C2261" t="s">
        <v>12135</v>
      </c>
      <c r="D2261" t="s">
        <v>2182</v>
      </c>
      <c r="E2261" t="s">
        <v>12136</v>
      </c>
      <c r="F2261" t="s">
        <v>12137</v>
      </c>
      <c r="G2261" t="s">
        <v>3164</v>
      </c>
      <c r="H2261" t="s">
        <v>3165</v>
      </c>
      <c r="I2261" t="s">
        <v>3166</v>
      </c>
    </row>
    <row r="2262" spans="1:9" x14ac:dyDescent="0.35">
      <c r="A2262" t="s">
        <v>12138</v>
      </c>
      <c r="B2262" t="s">
        <v>1312</v>
      </c>
      <c r="C2262" t="s">
        <v>4616</v>
      </c>
      <c r="D2262" t="s">
        <v>70</v>
      </c>
      <c r="E2262" t="s">
        <v>12139</v>
      </c>
      <c r="F2262" t="s">
        <v>12140</v>
      </c>
      <c r="G2262" t="s">
        <v>12141</v>
      </c>
      <c r="H2262" t="s">
        <v>12142</v>
      </c>
      <c r="I2262" t="s">
        <v>12143</v>
      </c>
    </row>
    <row r="2263" spans="1:9" x14ac:dyDescent="0.35">
      <c r="A2263" t="s">
        <v>12144</v>
      </c>
      <c r="B2263" t="s">
        <v>12145</v>
      </c>
      <c r="C2263" t="s">
        <v>12146</v>
      </c>
      <c r="D2263" t="s">
        <v>70</v>
      </c>
      <c r="F2263" t="s">
        <v>12147</v>
      </c>
      <c r="G2263" t="s">
        <v>12148</v>
      </c>
      <c r="H2263" t="s">
        <v>12149</v>
      </c>
      <c r="I2263" t="s">
        <v>12150</v>
      </c>
    </row>
    <row r="2264" spans="1:9" x14ac:dyDescent="0.35">
      <c r="A2264" t="s">
        <v>7669</v>
      </c>
      <c r="B2264" t="s">
        <v>12151</v>
      </c>
      <c r="C2264" t="s">
        <v>12152</v>
      </c>
      <c r="D2264" t="s">
        <v>91</v>
      </c>
      <c r="E2264" t="s">
        <v>12153</v>
      </c>
      <c r="F2264" t="s">
        <v>12154</v>
      </c>
      <c r="G2264" t="s">
        <v>7672</v>
      </c>
      <c r="H2264" t="s">
        <v>7673</v>
      </c>
      <c r="I2264" t="s">
        <v>7674</v>
      </c>
    </row>
    <row r="2265" spans="1:9" x14ac:dyDescent="0.35">
      <c r="A2265" t="s">
        <v>6281</v>
      </c>
      <c r="B2265" t="s">
        <v>3274</v>
      </c>
      <c r="C2265" t="s">
        <v>12155</v>
      </c>
      <c r="D2265" t="s">
        <v>11614</v>
      </c>
      <c r="E2265" t="s">
        <v>12156</v>
      </c>
      <c r="F2265" t="s">
        <v>12157</v>
      </c>
      <c r="G2265" t="s">
        <v>6284</v>
      </c>
      <c r="H2265" t="s">
        <v>6285</v>
      </c>
      <c r="I2265" t="s">
        <v>6286</v>
      </c>
    </row>
    <row r="2266" spans="1:9" x14ac:dyDescent="0.35">
      <c r="A2266" t="s">
        <v>12158</v>
      </c>
      <c r="B2266" t="s">
        <v>1381</v>
      </c>
      <c r="C2266" t="s">
        <v>2454</v>
      </c>
      <c r="D2266" t="s">
        <v>56</v>
      </c>
      <c r="E2266" t="s">
        <v>12159</v>
      </c>
      <c r="F2266" t="s">
        <v>12160</v>
      </c>
      <c r="G2266" t="s">
        <v>12161</v>
      </c>
      <c r="H2266" t="s">
        <v>12162</v>
      </c>
      <c r="I2266" t="s">
        <v>12163</v>
      </c>
    </row>
    <row r="2267" spans="1:9" x14ac:dyDescent="0.35">
      <c r="A2267" t="s">
        <v>1735</v>
      </c>
      <c r="B2267" t="s">
        <v>115</v>
      </c>
      <c r="C2267" t="s">
        <v>1737</v>
      </c>
      <c r="D2267" t="s">
        <v>1945</v>
      </c>
      <c r="E2267" t="s">
        <v>12164</v>
      </c>
      <c r="F2267" t="s">
        <v>12165</v>
      </c>
      <c r="G2267" t="s">
        <v>1740</v>
      </c>
      <c r="H2267" t="s">
        <v>1741</v>
      </c>
      <c r="I2267" t="s">
        <v>1742</v>
      </c>
    </row>
    <row r="2268" spans="1:9" x14ac:dyDescent="0.35">
      <c r="A2268" t="s">
        <v>9174</v>
      </c>
      <c r="B2268" t="s">
        <v>705</v>
      </c>
      <c r="C2268" t="s">
        <v>12166</v>
      </c>
      <c r="D2268" t="s">
        <v>1068</v>
      </c>
      <c r="E2268" t="s">
        <v>12167</v>
      </c>
      <c r="F2268" t="s">
        <v>12168</v>
      </c>
      <c r="G2268" t="s">
        <v>9178</v>
      </c>
      <c r="H2268" t="s">
        <v>9179</v>
      </c>
      <c r="I2268" t="s">
        <v>9180</v>
      </c>
    </row>
    <row r="2269" spans="1:9" x14ac:dyDescent="0.35">
      <c r="A2269" t="s">
        <v>7744</v>
      </c>
      <c r="B2269" t="s">
        <v>3977</v>
      </c>
      <c r="C2269" t="s">
        <v>12169</v>
      </c>
      <c r="D2269" t="s">
        <v>91</v>
      </c>
      <c r="E2269" t="s">
        <v>12170</v>
      </c>
      <c r="F2269" t="s">
        <v>12171</v>
      </c>
      <c r="G2269" t="s">
        <v>7747</v>
      </c>
      <c r="H2269" t="s">
        <v>7748</v>
      </c>
      <c r="I2269" t="s">
        <v>1457</v>
      </c>
    </row>
    <row r="2270" spans="1:9" x14ac:dyDescent="0.35">
      <c r="A2270" t="s">
        <v>4270</v>
      </c>
      <c r="B2270" t="s">
        <v>12172</v>
      </c>
      <c r="C2270" t="s">
        <v>12173</v>
      </c>
      <c r="D2270" t="s">
        <v>1677</v>
      </c>
      <c r="E2270" t="s">
        <v>12174</v>
      </c>
      <c r="F2270" t="s">
        <v>12175</v>
      </c>
      <c r="G2270" t="s">
        <v>4274</v>
      </c>
      <c r="H2270" t="s">
        <v>4275</v>
      </c>
      <c r="I2270" t="s">
        <v>4276</v>
      </c>
    </row>
    <row r="2271" spans="1:9" x14ac:dyDescent="0.35">
      <c r="A2271" t="s">
        <v>4478</v>
      </c>
      <c r="B2271" t="s">
        <v>109</v>
      </c>
      <c r="C2271" t="s">
        <v>12176</v>
      </c>
      <c r="D2271" t="s">
        <v>91</v>
      </c>
      <c r="F2271" t="s">
        <v>12177</v>
      </c>
      <c r="G2271" t="s">
        <v>4482</v>
      </c>
      <c r="H2271" t="s">
        <v>4483</v>
      </c>
      <c r="I2271" t="s">
        <v>4484</v>
      </c>
    </row>
    <row r="2272" spans="1:9" x14ac:dyDescent="0.35">
      <c r="A2272" t="s">
        <v>12178</v>
      </c>
      <c r="B2272" t="s">
        <v>12179</v>
      </c>
      <c r="C2272" t="s">
        <v>12180</v>
      </c>
      <c r="D2272" t="s">
        <v>344</v>
      </c>
      <c r="E2272" t="s">
        <v>12181</v>
      </c>
      <c r="F2272" t="s">
        <v>12182</v>
      </c>
      <c r="G2272" t="s">
        <v>12183</v>
      </c>
      <c r="H2272" t="s">
        <v>12184</v>
      </c>
      <c r="I2272" t="s">
        <v>12185</v>
      </c>
    </row>
    <row r="2273" spans="1:9" x14ac:dyDescent="0.35">
      <c r="A2273" t="s">
        <v>5109</v>
      </c>
      <c r="B2273" t="s">
        <v>194</v>
      </c>
      <c r="C2273" t="s">
        <v>12186</v>
      </c>
      <c r="D2273" t="s">
        <v>91</v>
      </c>
      <c r="E2273" t="s">
        <v>12187</v>
      </c>
      <c r="F2273" t="s">
        <v>12188</v>
      </c>
      <c r="G2273" t="s">
        <v>5112</v>
      </c>
      <c r="H2273" t="s">
        <v>5113</v>
      </c>
      <c r="I2273" t="s">
        <v>5114</v>
      </c>
    </row>
    <row r="2274" spans="1:9" x14ac:dyDescent="0.35">
      <c r="A2274" t="s">
        <v>5040</v>
      </c>
      <c r="B2274" t="s">
        <v>207</v>
      </c>
      <c r="C2274" t="s">
        <v>12189</v>
      </c>
      <c r="D2274" t="s">
        <v>98</v>
      </c>
      <c r="F2274" t="s">
        <v>12190</v>
      </c>
      <c r="G2274" t="s">
        <v>5043</v>
      </c>
      <c r="H2274" t="s">
        <v>5044</v>
      </c>
      <c r="I2274" t="s">
        <v>5045</v>
      </c>
    </row>
    <row r="2275" spans="1:9" x14ac:dyDescent="0.35">
      <c r="A2275" t="s">
        <v>10140</v>
      </c>
      <c r="B2275" t="s">
        <v>1259</v>
      </c>
      <c r="C2275" t="s">
        <v>1018</v>
      </c>
      <c r="D2275" t="s">
        <v>91</v>
      </c>
      <c r="E2275" t="s">
        <v>12191</v>
      </c>
      <c r="F2275" t="s">
        <v>12192</v>
      </c>
      <c r="G2275" t="s">
        <v>10143</v>
      </c>
      <c r="H2275" t="s">
        <v>10144</v>
      </c>
      <c r="I2275" t="s">
        <v>10145</v>
      </c>
    </row>
    <row r="2276" spans="1:9" x14ac:dyDescent="0.35">
      <c r="A2276" t="s">
        <v>12193</v>
      </c>
      <c r="B2276" t="s">
        <v>234</v>
      </c>
      <c r="C2276" t="s">
        <v>12194</v>
      </c>
      <c r="D2276" t="s">
        <v>344</v>
      </c>
      <c r="E2276" t="s">
        <v>12195</v>
      </c>
      <c r="F2276" t="s">
        <v>12196</v>
      </c>
      <c r="G2276" t="s">
        <v>12197</v>
      </c>
      <c r="H2276" t="s">
        <v>12198</v>
      </c>
      <c r="I2276" t="s">
        <v>12199</v>
      </c>
    </row>
    <row r="2277" spans="1:9" x14ac:dyDescent="0.35">
      <c r="A2277" t="s">
        <v>6506</v>
      </c>
      <c r="B2277" t="s">
        <v>2882</v>
      </c>
      <c r="C2277" t="s">
        <v>12200</v>
      </c>
      <c r="D2277" t="s">
        <v>91</v>
      </c>
      <c r="F2277" t="s">
        <v>12201</v>
      </c>
      <c r="G2277" t="s">
        <v>6511</v>
      </c>
      <c r="H2277" t="s">
        <v>6512</v>
      </c>
      <c r="I2277" t="s">
        <v>6513</v>
      </c>
    </row>
    <row r="2278" spans="1:9" x14ac:dyDescent="0.35">
      <c r="A2278" t="s">
        <v>12202</v>
      </c>
      <c r="B2278" t="s">
        <v>6692</v>
      </c>
      <c r="C2278" t="s">
        <v>208</v>
      </c>
      <c r="D2278" t="s">
        <v>70</v>
      </c>
      <c r="E2278" t="s">
        <v>12203</v>
      </c>
      <c r="F2278" t="s">
        <v>12204</v>
      </c>
      <c r="G2278" t="s">
        <v>12205</v>
      </c>
      <c r="H2278" t="s">
        <v>12206</v>
      </c>
      <c r="I2278" t="s">
        <v>12207</v>
      </c>
    </row>
    <row r="2279" spans="1:9" x14ac:dyDescent="0.35">
      <c r="A2279" t="s">
        <v>5120</v>
      </c>
      <c r="B2279" t="s">
        <v>955</v>
      </c>
      <c r="C2279" t="s">
        <v>12208</v>
      </c>
      <c r="D2279" t="s">
        <v>98</v>
      </c>
      <c r="E2279" t="s">
        <v>12209</v>
      </c>
      <c r="F2279" t="s">
        <v>12210</v>
      </c>
      <c r="G2279" t="s">
        <v>5125</v>
      </c>
      <c r="H2279" t="s">
        <v>5126</v>
      </c>
      <c r="I2279" t="s">
        <v>5127</v>
      </c>
    </row>
    <row r="2280" spans="1:9" x14ac:dyDescent="0.35">
      <c r="A2280" t="s">
        <v>1556</v>
      </c>
      <c r="B2280" t="s">
        <v>1017</v>
      </c>
      <c r="C2280" t="s">
        <v>12211</v>
      </c>
      <c r="D2280" t="s">
        <v>70</v>
      </c>
      <c r="E2280" t="s">
        <v>12212</v>
      </c>
      <c r="F2280" t="s">
        <v>12213</v>
      </c>
      <c r="G2280" t="s">
        <v>1560</v>
      </c>
      <c r="H2280" t="s">
        <v>1561</v>
      </c>
      <c r="I2280" t="s">
        <v>1562</v>
      </c>
    </row>
    <row r="2281" spans="1:9" x14ac:dyDescent="0.35">
      <c r="A2281" t="s">
        <v>11</v>
      </c>
      <c r="B2281" t="s">
        <v>705</v>
      </c>
      <c r="C2281" t="s">
        <v>8215</v>
      </c>
      <c r="D2281" t="s">
        <v>1513</v>
      </c>
      <c r="E2281" t="s">
        <v>12214</v>
      </c>
      <c r="F2281" t="s">
        <v>12215</v>
      </c>
      <c r="G2281" t="s">
        <v>8244</v>
      </c>
      <c r="H2281" t="s">
        <v>8245</v>
      </c>
      <c r="I2281" t="s">
        <v>8246</v>
      </c>
    </row>
    <row r="2282" spans="1:9" x14ac:dyDescent="0.35">
      <c r="A2282" t="s">
        <v>1465</v>
      </c>
      <c r="B2282" t="s">
        <v>753</v>
      </c>
      <c r="C2282" t="s">
        <v>12216</v>
      </c>
      <c r="D2282" t="s">
        <v>294</v>
      </c>
      <c r="E2282" t="s">
        <v>12217</v>
      </c>
      <c r="F2282" t="s">
        <v>12218</v>
      </c>
      <c r="G2282" t="s">
        <v>1469</v>
      </c>
      <c r="H2282" t="s">
        <v>1470</v>
      </c>
      <c r="I2282" t="s">
        <v>1471</v>
      </c>
    </row>
    <row r="2283" spans="1:9" x14ac:dyDescent="0.35">
      <c r="A2283" t="s">
        <v>12219</v>
      </c>
      <c r="B2283" t="s">
        <v>7628</v>
      </c>
      <c r="C2283" t="s">
        <v>12220</v>
      </c>
      <c r="D2283" t="s">
        <v>91</v>
      </c>
      <c r="F2283" t="s">
        <v>12221</v>
      </c>
      <c r="G2283" t="s">
        <v>12222</v>
      </c>
      <c r="H2283" t="s">
        <v>12223</v>
      </c>
      <c r="I2283" t="s">
        <v>12224</v>
      </c>
    </row>
    <row r="2284" spans="1:9" x14ac:dyDescent="0.35">
      <c r="A2284" t="s">
        <v>3634</v>
      </c>
      <c r="B2284" t="s">
        <v>7427</v>
      </c>
      <c r="C2284" t="s">
        <v>3711</v>
      </c>
      <c r="D2284" t="s">
        <v>1178</v>
      </c>
      <c r="E2284" t="s">
        <v>12225</v>
      </c>
      <c r="F2284" t="s">
        <v>12226</v>
      </c>
      <c r="G2284" t="s">
        <v>3638</v>
      </c>
      <c r="H2284" t="s">
        <v>3639</v>
      </c>
      <c r="I2284" t="s">
        <v>418</v>
      </c>
    </row>
    <row r="2285" spans="1:9" x14ac:dyDescent="0.35">
      <c r="A2285" t="s">
        <v>12227</v>
      </c>
      <c r="B2285" t="s">
        <v>207</v>
      </c>
      <c r="C2285" t="s">
        <v>12228</v>
      </c>
      <c r="D2285" t="s">
        <v>91</v>
      </c>
      <c r="E2285" t="s">
        <v>12229</v>
      </c>
      <c r="F2285" t="s">
        <v>12230</v>
      </c>
      <c r="G2285" t="s">
        <v>12231</v>
      </c>
      <c r="H2285" t="s">
        <v>12232</v>
      </c>
      <c r="I2285" t="s">
        <v>444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7D94-D319-40AC-9892-E585520E844B}">
  <sheetPr>
    <tabColor rgb="FF0070C0"/>
  </sheetPr>
  <dimension ref="A1:C7"/>
  <sheetViews>
    <sheetView showGridLines="0" workbookViewId="0">
      <selection activeCell="E20" sqref="E20"/>
    </sheetView>
  </sheetViews>
  <sheetFormatPr defaultRowHeight="14.5" x14ac:dyDescent="0.35"/>
  <cols>
    <col min="1" max="1" width="20.453125" bestFit="1" customWidth="1"/>
    <col min="2" max="2" width="12.81640625" bestFit="1" customWidth="1"/>
  </cols>
  <sheetData>
    <row r="1" spans="1:3" ht="18.5" x14ac:dyDescent="0.45">
      <c r="A1" s="6"/>
      <c r="B1" s="6"/>
      <c r="C1" s="6"/>
    </row>
    <row r="2" spans="1:3" ht="18.5" x14ac:dyDescent="0.45">
      <c r="A2" s="4" t="s">
        <v>35</v>
      </c>
      <c r="B2" s="5" t="s">
        <v>36</v>
      </c>
      <c r="C2" s="6"/>
    </row>
    <row r="3" spans="1:3" ht="18.5" x14ac:dyDescent="0.45">
      <c r="A3" s="6" t="s">
        <v>31</v>
      </c>
      <c r="B3" s="11">
        <v>41100</v>
      </c>
      <c r="C3" s="6"/>
    </row>
    <row r="4" spans="1:3" ht="18.5" x14ac:dyDescent="0.45">
      <c r="A4" s="6" t="s">
        <v>32</v>
      </c>
      <c r="B4" s="12" t="s">
        <v>33</v>
      </c>
      <c r="C4" s="6"/>
    </row>
    <row r="5" spans="1:3" ht="18.5" x14ac:dyDescent="0.45">
      <c r="A5" s="6" t="s">
        <v>34</v>
      </c>
      <c r="B5" s="13">
        <v>44562</v>
      </c>
      <c r="C5" s="6"/>
    </row>
    <row r="6" spans="1:3" ht="18.5" x14ac:dyDescent="0.45">
      <c r="A6" s="6" t="s">
        <v>37</v>
      </c>
      <c r="B6" s="11">
        <v>4000</v>
      </c>
      <c r="C6" s="6"/>
    </row>
    <row r="7" spans="1:3" ht="18.5" x14ac:dyDescent="0.45">
      <c r="A7" s="6"/>
      <c r="B7" s="6"/>
      <c r="C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BB3D2-7601-40A6-B82C-742B72C751EC}">
  <sheetPr>
    <tabColor rgb="FFFFC000"/>
  </sheetPr>
  <dimension ref="A1:N2282"/>
  <sheetViews>
    <sheetView topLeftCell="A1270" zoomScaleNormal="100" workbookViewId="0">
      <pane xSplit="1" topLeftCell="B1" activePane="topRight" state="frozen"/>
      <selection pane="topRight" activeCell="A1288" sqref="A1288"/>
    </sheetView>
  </sheetViews>
  <sheetFormatPr defaultRowHeight="14.5" x14ac:dyDescent="0.35"/>
  <cols>
    <col min="1" max="1" width="40.81640625" bestFit="1" customWidth="1"/>
    <col min="2" max="2" width="13.54296875" bestFit="1" customWidth="1"/>
    <col min="3" max="3" width="20.36328125" bestFit="1" customWidth="1"/>
    <col min="4" max="6" width="40.81640625" bestFit="1" customWidth="1"/>
    <col min="7" max="7" width="38.08984375" bestFit="1" customWidth="1"/>
    <col min="8" max="10" width="40.81640625" bestFit="1" customWidth="1"/>
    <col min="11" max="11" width="20.36328125" bestFit="1" customWidth="1"/>
    <col min="12" max="12" width="16" bestFit="1" customWidth="1"/>
    <col min="13" max="13" width="15.81640625" bestFit="1" customWidth="1"/>
    <col min="14" max="14" width="40.81640625" bestFit="1" customWidth="1"/>
  </cols>
  <sheetData>
    <row r="1" spans="1:14" x14ac:dyDescent="0.35">
      <c r="A1" t="s">
        <v>449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354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</row>
    <row r="2" spans="1:14" x14ac:dyDescent="0.35">
      <c r="A2" t="s">
        <v>355</v>
      </c>
      <c r="B2" t="s">
        <v>54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 t="s">
        <v>60</v>
      </c>
      <c r="I2" t="s">
        <v>356</v>
      </c>
      <c r="M2" s="1"/>
    </row>
    <row r="3" spans="1:14" x14ac:dyDescent="0.35">
      <c r="A3" t="s">
        <v>357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s">
        <v>358</v>
      </c>
      <c r="M3" s="1"/>
    </row>
    <row r="4" spans="1:14" x14ac:dyDescent="0.35">
      <c r="A4" t="s">
        <v>357</v>
      </c>
      <c r="B4" t="s">
        <v>4994</v>
      </c>
      <c r="C4" t="s">
        <v>4995</v>
      </c>
      <c r="D4" t="s">
        <v>63</v>
      </c>
      <c r="E4" t="s">
        <v>4996</v>
      </c>
      <c r="F4" t="s">
        <v>4997</v>
      </c>
      <c r="G4" t="s">
        <v>66</v>
      </c>
      <c r="H4" t="s">
        <v>67</v>
      </c>
      <c r="I4" t="s">
        <v>358</v>
      </c>
      <c r="M4" s="1"/>
    </row>
    <row r="5" spans="1:14" x14ac:dyDescent="0.35">
      <c r="A5" t="s">
        <v>359</v>
      </c>
      <c r="B5" t="s">
        <v>68</v>
      </c>
      <c r="C5" t="s">
        <v>69</v>
      </c>
      <c r="D5" t="s">
        <v>70</v>
      </c>
      <c r="E5" t="s">
        <v>71</v>
      </c>
      <c r="F5" t="s">
        <v>72</v>
      </c>
      <c r="G5" t="s">
        <v>73</v>
      </c>
      <c r="H5" t="s">
        <v>74</v>
      </c>
      <c r="I5" t="s">
        <v>360</v>
      </c>
      <c r="M5" s="1"/>
    </row>
    <row r="6" spans="1:14" x14ac:dyDescent="0.35">
      <c r="A6" t="s">
        <v>359</v>
      </c>
      <c r="B6" t="s">
        <v>1381</v>
      </c>
      <c r="C6" t="s">
        <v>6380</v>
      </c>
      <c r="D6" t="s">
        <v>6381</v>
      </c>
      <c r="E6" t="s">
        <v>6382</v>
      </c>
      <c r="F6" t="s">
        <v>6383</v>
      </c>
      <c r="G6" t="s">
        <v>73</v>
      </c>
      <c r="H6" t="s">
        <v>74</v>
      </c>
      <c r="I6" t="s">
        <v>360</v>
      </c>
      <c r="M6" s="1"/>
    </row>
    <row r="7" spans="1:14" x14ac:dyDescent="0.35">
      <c r="A7" t="s">
        <v>361</v>
      </c>
      <c r="B7" t="s">
        <v>75</v>
      </c>
      <c r="C7" t="s">
        <v>76</v>
      </c>
      <c r="D7" t="s">
        <v>77</v>
      </c>
      <c r="E7" t="s">
        <v>78</v>
      </c>
      <c r="F7" t="s">
        <v>79</v>
      </c>
      <c r="G7" t="s">
        <v>80</v>
      </c>
      <c r="H7" t="s">
        <v>81</v>
      </c>
      <c r="I7" t="s">
        <v>362</v>
      </c>
      <c r="M7" s="1"/>
    </row>
    <row r="8" spans="1:14" x14ac:dyDescent="0.35">
      <c r="A8" t="s">
        <v>363</v>
      </c>
      <c r="B8" t="s">
        <v>82</v>
      </c>
      <c r="C8" t="s">
        <v>83</v>
      </c>
      <c r="D8" t="s">
        <v>84</v>
      </c>
      <c r="E8" t="s">
        <v>85</v>
      </c>
      <c r="F8" t="s">
        <v>86</v>
      </c>
      <c r="G8" t="s">
        <v>87</v>
      </c>
      <c r="H8" t="s">
        <v>88</v>
      </c>
      <c r="I8" t="s">
        <v>364</v>
      </c>
      <c r="M8" s="1"/>
    </row>
    <row r="9" spans="1:14" x14ac:dyDescent="0.35">
      <c r="A9" t="s">
        <v>29</v>
      </c>
      <c r="B9" t="s">
        <v>89</v>
      </c>
      <c r="C9" t="s">
        <v>90</v>
      </c>
      <c r="D9" t="s">
        <v>91</v>
      </c>
      <c r="E9" t="s">
        <v>92</v>
      </c>
      <c r="F9" t="s">
        <v>93</v>
      </c>
      <c r="G9" t="s">
        <v>94</v>
      </c>
      <c r="H9" t="s">
        <v>95</v>
      </c>
      <c r="I9" t="s">
        <v>365</v>
      </c>
      <c r="M9" s="1"/>
    </row>
    <row r="10" spans="1:14" x14ac:dyDescent="0.35">
      <c r="A10" t="s">
        <v>366</v>
      </c>
      <c r="B10" t="s">
        <v>96</v>
      </c>
      <c r="C10" t="s">
        <v>97</v>
      </c>
      <c r="D10" t="s">
        <v>98</v>
      </c>
      <c r="E10" t="s">
        <v>99</v>
      </c>
      <c r="F10" t="s">
        <v>100</v>
      </c>
      <c r="G10" t="s">
        <v>101</v>
      </c>
      <c r="H10" t="s">
        <v>102</v>
      </c>
      <c r="I10" t="s">
        <v>367</v>
      </c>
      <c r="M10" s="1"/>
    </row>
    <row r="11" spans="1:14" x14ac:dyDescent="0.35">
      <c r="A11" t="s">
        <v>366</v>
      </c>
      <c r="B11" t="s">
        <v>4451</v>
      </c>
      <c r="C11" t="s">
        <v>4452</v>
      </c>
      <c r="D11" t="s">
        <v>91</v>
      </c>
      <c r="E11" t="s">
        <v>4453</v>
      </c>
      <c r="F11" t="s">
        <v>4454</v>
      </c>
      <c r="G11" t="s">
        <v>101</v>
      </c>
      <c r="H11" t="s">
        <v>102</v>
      </c>
      <c r="I11" t="s">
        <v>367</v>
      </c>
      <c r="M11" s="1"/>
    </row>
    <row r="12" spans="1:14" x14ac:dyDescent="0.35">
      <c r="A12" t="s">
        <v>368</v>
      </c>
      <c r="B12" t="s">
        <v>103</v>
      </c>
      <c r="C12" t="s">
        <v>104</v>
      </c>
      <c r="D12" t="s">
        <v>91</v>
      </c>
      <c r="E12" t="s">
        <v>105</v>
      </c>
      <c r="F12" t="s">
        <v>106</v>
      </c>
      <c r="G12" t="s">
        <v>107</v>
      </c>
      <c r="H12" t="s">
        <v>108</v>
      </c>
      <c r="I12" t="s">
        <v>369</v>
      </c>
      <c r="M12" s="1"/>
    </row>
    <row r="13" spans="1:14" x14ac:dyDescent="0.35">
      <c r="A13" t="s">
        <v>368</v>
      </c>
      <c r="B13" t="s">
        <v>1350</v>
      </c>
      <c r="C13" t="s">
        <v>104</v>
      </c>
      <c r="D13" t="s">
        <v>91</v>
      </c>
      <c r="E13" t="s">
        <v>1351</v>
      </c>
      <c r="F13" t="s">
        <v>1352</v>
      </c>
      <c r="G13" t="s">
        <v>107</v>
      </c>
      <c r="H13" t="s">
        <v>108</v>
      </c>
      <c r="I13" t="s">
        <v>369</v>
      </c>
      <c r="M13" s="1"/>
    </row>
    <row r="14" spans="1:14" x14ac:dyDescent="0.35">
      <c r="A14" t="s">
        <v>370</v>
      </c>
      <c r="B14" t="s">
        <v>109</v>
      </c>
      <c r="C14" t="s">
        <v>110</v>
      </c>
      <c r="D14" t="s">
        <v>91</v>
      </c>
      <c r="E14" t="s">
        <v>111</v>
      </c>
      <c r="F14" t="s">
        <v>112</v>
      </c>
      <c r="G14" t="s">
        <v>113</v>
      </c>
      <c r="H14" t="s">
        <v>114</v>
      </c>
      <c r="I14" t="s">
        <v>371</v>
      </c>
      <c r="M14" s="1"/>
    </row>
    <row r="15" spans="1:14" x14ac:dyDescent="0.35">
      <c r="A15" t="s">
        <v>372</v>
      </c>
      <c r="B15" t="s">
        <v>115</v>
      </c>
      <c r="C15" t="s">
        <v>116</v>
      </c>
      <c r="D15" t="s">
        <v>91</v>
      </c>
      <c r="E15" t="s">
        <v>117</v>
      </c>
      <c r="F15" t="s">
        <v>118</v>
      </c>
      <c r="G15" t="s">
        <v>119</v>
      </c>
      <c r="H15" t="s">
        <v>120</v>
      </c>
      <c r="I15" t="s">
        <v>373</v>
      </c>
      <c r="J15" t="s">
        <v>467</v>
      </c>
      <c r="K15" t="s">
        <v>468</v>
      </c>
      <c r="L15" t="s">
        <v>456</v>
      </c>
      <c r="M15" s="1">
        <v>39038</v>
      </c>
      <c r="N15" t="s">
        <v>469</v>
      </c>
    </row>
    <row r="16" spans="1:14" x14ac:dyDescent="0.35">
      <c r="A16" t="s">
        <v>374</v>
      </c>
      <c r="B16" t="s">
        <v>121</v>
      </c>
      <c r="C16" t="s">
        <v>122</v>
      </c>
      <c r="D16" t="s">
        <v>91</v>
      </c>
      <c r="E16" t="s">
        <v>123</v>
      </c>
      <c r="F16" t="s">
        <v>124</v>
      </c>
      <c r="G16" t="s">
        <v>125</v>
      </c>
      <c r="H16" t="s">
        <v>126</v>
      </c>
      <c r="I16" t="s">
        <v>375</v>
      </c>
      <c r="J16" t="s">
        <v>470</v>
      </c>
      <c r="K16" t="s">
        <v>471</v>
      </c>
      <c r="L16" t="s">
        <v>456</v>
      </c>
      <c r="M16" s="1">
        <v>41033</v>
      </c>
      <c r="N16" t="s">
        <v>472</v>
      </c>
    </row>
    <row r="17" spans="1:14" x14ac:dyDescent="0.35">
      <c r="A17" t="s">
        <v>376</v>
      </c>
      <c r="B17" t="s">
        <v>127</v>
      </c>
      <c r="C17" t="s">
        <v>128</v>
      </c>
      <c r="D17" t="s">
        <v>91</v>
      </c>
      <c r="E17" t="s">
        <v>129</v>
      </c>
      <c r="F17" t="s">
        <v>130</v>
      </c>
      <c r="G17" t="s">
        <v>131</v>
      </c>
      <c r="H17" t="s">
        <v>132</v>
      </c>
      <c r="I17" t="s">
        <v>377</v>
      </c>
      <c r="J17" t="s">
        <v>473</v>
      </c>
      <c r="K17" t="s">
        <v>474</v>
      </c>
      <c r="L17" t="s">
        <v>456</v>
      </c>
      <c r="M17" s="1">
        <v>41605</v>
      </c>
      <c r="N17" t="s">
        <v>475</v>
      </c>
    </row>
    <row r="18" spans="1:14" x14ac:dyDescent="0.35">
      <c r="A18" t="s">
        <v>378</v>
      </c>
      <c r="B18" t="s">
        <v>133</v>
      </c>
      <c r="C18" t="s">
        <v>134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379</v>
      </c>
      <c r="J18" t="s">
        <v>476</v>
      </c>
      <c r="K18" t="s">
        <v>477</v>
      </c>
      <c r="L18" t="s">
        <v>456</v>
      </c>
      <c r="M18" s="1">
        <v>41724</v>
      </c>
      <c r="N18" t="s">
        <v>478</v>
      </c>
    </row>
    <row r="19" spans="1:14" x14ac:dyDescent="0.35">
      <c r="A19" t="s">
        <v>378</v>
      </c>
      <c r="B19" t="s">
        <v>194</v>
      </c>
      <c r="C19" t="s">
        <v>7416</v>
      </c>
      <c r="D19" t="s">
        <v>1422</v>
      </c>
      <c r="E19" t="s">
        <v>7417</v>
      </c>
      <c r="F19" t="s">
        <v>7418</v>
      </c>
      <c r="G19" t="s">
        <v>138</v>
      </c>
      <c r="H19" t="s">
        <v>139</v>
      </c>
      <c r="I19" t="s">
        <v>379</v>
      </c>
      <c r="J19" t="s">
        <v>476</v>
      </c>
      <c r="K19" t="s">
        <v>477</v>
      </c>
      <c r="L19" t="s">
        <v>456</v>
      </c>
      <c r="M19" s="1">
        <v>41724</v>
      </c>
      <c r="N19" t="s">
        <v>478</v>
      </c>
    </row>
    <row r="20" spans="1:14" x14ac:dyDescent="0.35">
      <c r="A20" t="s">
        <v>380</v>
      </c>
      <c r="B20" t="s">
        <v>140</v>
      </c>
      <c r="C20" t="s">
        <v>141</v>
      </c>
      <c r="D20" t="s">
        <v>142</v>
      </c>
      <c r="E20" t="s">
        <v>143</v>
      </c>
      <c r="F20" t="s">
        <v>144</v>
      </c>
      <c r="G20" t="s">
        <v>145</v>
      </c>
      <c r="H20" t="s">
        <v>146</v>
      </c>
      <c r="I20" t="s">
        <v>381</v>
      </c>
      <c r="J20" t="s">
        <v>479</v>
      </c>
      <c r="K20" t="s">
        <v>480</v>
      </c>
      <c r="L20" t="s">
        <v>456</v>
      </c>
      <c r="M20" s="1">
        <v>42933</v>
      </c>
      <c r="N20" t="s">
        <v>481</v>
      </c>
    </row>
    <row r="21" spans="1:14" x14ac:dyDescent="0.35">
      <c r="A21" t="s">
        <v>380</v>
      </c>
      <c r="B21" t="s">
        <v>6223</v>
      </c>
      <c r="C21" t="s">
        <v>6224</v>
      </c>
      <c r="D21" t="s">
        <v>344</v>
      </c>
      <c r="E21" t="s">
        <v>6225</v>
      </c>
      <c r="F21" t="s">
        <v>6226</v>
      </c>
      <c r="G21" t="s">
        <v>145</v>
      </c>
      <c r="H21" t="s">
        <v>146</v>
      </c>
      <c r="I21" t="s">
        <v>381</v>
      </c>
      <c r="J21" t="s">
        <v>479</v>
      </c>
      <c r="K21" t="s">
        <v>480</v>
      </c>
      <c r="L21" t="s">
        <v>456</v>
      </c>
      <c r="M21" s="1">
        <v>42933</v>
      </c>
      <c r="N21" t="s">
        <v>481</v>
      </c>
    </row>
    <row r="22" spans="1:14" x14ac:dyDescent="0.35">
      <c r="A22" t="s">
        <v>380</v>
      </c>
      <c r="B22" t="s">
        <v>7097</v>
      </c>
      <c r="C22" t="s">
        <v>7098</v>
      </c>
      <c r="D22" t="s">
        <v>91</v>
      </c>
      <c r="E22" t="s">
        <v>7099</v>
      </c>
      <c r="F22" t="s">
        <v>7100</v>
      </c>
      <c r="G22" t="s">
        <v>145</v>
      </c>
      <c r="H22" t="s">
        <v>146</v>
      </c>
      <c r="I22" t="s">
        <v>381</v>
      </c>
      <c r="J22" t="s">
        <v>479</v>
      </c>
      <c r="K22" t="s">
        <v>480</v>
      </c>
      <c r="L22" t="s">
        <v>456</v>
      </c>
      <c r="M22" s="1">
        <v>42933</v>
      </c>
      <c r="N22" t="s">
        <v>481</v>
      </c>
    </row>
    <row r="23" spans="1:14" x14ac:dyDescent="0.35">
      <c r="A23" t="s">
        <v>382</v>
      </c>
      <c r="B23" t="s">
        <v>147</v>
      </c>
      <c r="C23" t="s">
        <v>148</v>
      </c>
      <c r="D23" t="s">
        <v>56</v>
      </c>
      <c r="E23" t="s">
        <v>149</v>
      </c>
      <c r="F23" t="s">
        <v>150</v>
      </c>
      <c r="G23" t="s">
        <v>151</v>
      </c>
      <c r="H23" t="s">
        <v>152</v>
      </c>
      <c r="I23" t="s">
        <v>383</v>
      </c>
      <c r="J23" t="s">
        <v>382</v>
      </c>
      <c r="K23" t="s">
        <v>482</v>
      </c>
      <c r="L23" t="s">
        <v>456</v>
      </c>
      <c r="M23" s="1">
        <v>42954</v>
      </c>
      <c r="N23" t="s">
        <v>483</v>
      </c>
    </row>
    <row r="24" spans="1:14" x14ac:dyDescent="0.35">
      <c r="A24" t="s">
        <v>384</v>
      </c>
      <c r="B24" t="s">
        <v>153</v>
      </c>
      <c r="C24" t="s">
        <v>154</v>
      </c>
      <c r="D24" t="s">
        <v>77</v>
      </c>
      <c r="E24" t="s">
        <v>155</v>
      </c>
      <c r="F24" t="s">
        <v>156</v>
      </c>
      <c r="G24" t="s">
        <v>157</v>
      </c>
      <c r="H24" t="s">
        <v>158</v>
      </c>
      <c r="I24" t="s">
        <v>385</v>
      </c>
      <c r="J24" t="s">
        <v>484</v>
      </c>
      <c r="K24" t="s">
        <v>485</v>
      </c>
      <c r="L24" t="s">
        <v>456</v>
      </c>
      <c r="M24" s="1">
        <v>44839</v>
      </c>
      <c r="N24" t="s">
        <v>486</v>
      </c>
    </row>
    <row r="25" spans="1:14" x14ac:dyDescent="0.35">
      <c r="A25" t="s">
        <v>386</v>
      </c>
      <c r="B25" t="s">
        <v>159</v>
      </c>
      <c r="C25" t="s">
        <v>160</v>
      </c>
      <c r="D25" t="s">
        <v>161</v>
      </c>
      <c r="F25" t="s">
        <v>162</v>
      </c>
      <c r="G25" t="s">
        <v>163</v>
      </c>
      <c r="H25" t="s">
        <v>164</v>
      </c>
      <c r="I25" t="s">
        <v>387</v>
      </c>
      <c r="J25" t="s">
        <v>487</v>
      </c>
      <c r="K25" t="s">
        <v>488</v>
      </c>
      <c r="L25" t="s">
        <v>456</v>
      </c>
      <c r="M25" s="1">
        <v>34682</v>
      </c>
      <c r="N25" t="s">
        <v>489</v>
      </c>
    </row>
    <row r="26" spans="1:14" x14ac:dyDescent="0.35">
      <c r="A26" t="s">
        <v>388</v>
      </c>
      <c r="B26" t="s">
        <v>165</v>
      </c>
      <c r="C26" t="s">
        <v>166</v>
      </c>
      <c r="D26" t="s">
        <v>91</v>
      </c>
      <c r="E26" t="s">
        <v>167</v>
      </c>
      <c r="F26" t="s">
        <v>168</v>
      </c>
      <c r="G26" t="s">
        <v>169</v>
      </c>
      <c r="H26" t="s">
        <v>170</v>
      </c>
      <c r="I26" t="s">
        <v>389</v>
      </c>
      <c r="J26" t="s">
        <v>490</v>
      </c>
      <c r="K26" t="s">
        <v>491</v>
      </c>
      <c r="L26" t="s">
        <v>456</v>
      </c>
      <c r="M26" s="1">
        <v>29181</v>
      </c>
      <c r="N26" t="s">
        <v>492</v>
      </c>
    </row>
    <row r="27" spans="1:14" x14ac:dyDescent="0.35">
      <c r="A27" t="s">
        <v>388</v>
      </c>
      <c r="B27" t="s">
        <v>2743</v>
      </c>
      <c r="C27" t="s">
        <v>166</v>
      </c>
      <c r="D27" t="s">
        <v>91</v>
      </c>
      <c r="E27" t="s">
        <v>7933</v>
      </c>
      <c r="F27" t="s">
        <v>7934</v>
      </c>
      <c r="G27" t="s">
        <v>169</v>
      </c>
      <c r="H27" t="s">
        <v>170</v>
      </c>
      <c r="I27" t="s">
        <v>389</v>
      </c>
      <c r="J27" t="s">
        <v>490</v>
      </c>
      <c r="K27" t="s">
        <v>491</v>
      </c>
      <c r="L27" t="s">
        <v>456</v>
      </c>
      <c r="M27" s="1">
        <v>29181</v>
      </c>
      <c r="N27" t="s">
        <v>492</v>
      </c>
    </row>
    <row r="28" spans="1:14" x14ac:dyDescent="0.35">
      <c r="A28" t="s">
        <v>390</v>
      </c>
      <c r="B28" t="s">
        <v>171</v>
      </c>
      <c r="C28" t="s">
        <v>172</v>
      </c>
      <c r="D28" t="s">
        <v>56</v>
      </c>
      <c r="E28" t="s">
        <v>173</v>
      </c>
      <c r="F28" t="s">
        <v>174</v>
      </c>
      <c r="G28" t="s">
        <v>175</v>
      </c>
      <c r="H28" t="s">
        <v>176</v>
      </c>
      <c r="I28" t="s">
        <v>391</v>
      </c>
      <c r="J28" t="s">
        <v>493</v>
      </c>
      <c r="K28" t="s">
        <v>494</v>
      </c>
      <c r="L28" t="s">
        <v>456</v>
      </c>
      <c r="M28" s="1">
        <v>43157</v>
      </c>
      <c r="N28" t="s">
        <v>495</v>
      </c>
    </row>
    <row r="29" spans="1:14" x14ac:dyDescent="0.35">
      <c r="A29" t="s">
        <v>390</v>
      </c>
      <c r="B29" t="s">
        <v>5635</v>
      </c>
      <c r="C29" t="s">
        <v>5636</v>
      </c>
      <c r="D29" t="s">
        <v>70</v>
      </c>
      <c r="E29" t="s">
        <v>5637</v>
      </c>
      <c r="F29" t="s">
        <v>5638</v>
      </c>
      <c r="G29" t="s">
        <v>175</v>
      </c>
      <c r="H29" t="s">
        <v>176</v>
      </c>
      <c r="I29" t="s">
        <v>391</v>
      </c>
      <c r="J29" t="s">
        <v>493</v>
      </c>
      <c r="K29" t="s">
        <v>494</v>
      </c>
      <c r="L29" t="s">
        <v>456</v>
      </c>
      <c r="M29" s="1">
        <v>43157</v>
      </c>
      <c r="N29" t="s">
        <v>495</v>
      </c>
    </row>
    <row r="30" spans="1:14" x14ac:dyDescent="0.35">
      <c r="A30" t="s">
        <v>390</v>
      </c>
      <c r="B30" t="s">
        <v>6692</v>
      </c>
      <c r="C30" t="s">
        <v>172</v>
      </c>
      <c r="D30" t="s">
        <v>91</v>
      </c>
      <c r="E30" t="s">
        <v>6693</v>
      </c>
      <c r="F30" t="s">
        <v>6694</v>
      </c>
      <c r="G30" t="s">
        <v>175</v>
      </c>
      <c r="H30" t="s">
        <v>176</v>
      </c>
      <c r="I30" t="s">
        <v>391</v>
      </c>
      <c r="J30" t="s">
        <v>493</v>
      </c>
      <c r="K30" t="s">
        <v>494</v>
      </c>
      <c r="L30" t="s">
        <v>456</v>
      </c>
      <c r="M30" s="1">
        <v>43157</v>
      </c>
      <c r="N30" t="s">
        <v>495</v>
      </c>
    </row>
    <row r="31" spans="1:14" x14ac:dyDescent="0.35">
      <c r="A31" t="s">
        <v>392</v>
      </c>
      <c r="B31" t="s">
        <v>121</v>
      </c>
      <c r="C31" t="s">
        <v>177</v>
      </c>
      <c r="D31" t="s">
        <v>178</v>
      </c>
      <c r="E31" t="s">
        <v>179</v>
      </c>
      <c r="F31" t="s">
        <v>180</v>
      </c>
      <c r="G31" t="s">
        <v>181</v>
      </c>
      <c r="H31" t="s">
        <v>182</v>
      </c>
      <c r="I31" t="s">
        <v>393</v>
      </c>
      <c r="J31" t="s">
        <v>496</v>
      </c>
      <c r="K31" t="s">
        <v>497</v>
      </c>
      <c r="L31" t="s">
        <v>456</v>
      </c>
      <c r="M31" s="1">
        <v>43249</v>
      </c>
      <c r="N31" t="s">
        <v>498</v>
      </c>
    </row>
    <row r="32" spans="1:14" x14ac:dyDescent="0.35">
      <c r="A32" t="s">
        <v>16</v>
      </c>
      <c r="B32" t="s">
        <v>183</v>
      </c>
      <c r="C32" t="s">
        <v>184</v>
      </c>
      <c r="D32" t="s">
        <v>91</v>
      </c>
      <c r="F32" t="s">
        <v>185</v>
      </c>
      <c r="G32" t="s">
        <v>186</v>
      </c>
      <c r="H32" t="s">
        <v>187</v>
      </c>
      <c r="I32" t="s">
        <v>394</v>
      </c>
      <c r="J32" t="s">
        <v>499</v>
      </c>
      <c r="K32" t="s">
        <v>500</v>
      </c>
      <c r="L32" t="s">
        <v>456</v>
      </c>
      <c r="M32" s="1">
        <v>41561</v>
      </c>
      <c r="N32" t="s">
        <v>501</v>
      </c>
    </row>
    <row r="33" spans="1:14" x14ac:dyDescent="0.35">
      <c r="A33" t="s">
        <v>395</v>
      </c>
      <c r="B33" t="s">
        <v>188</v>
      </c>
      <c r="C33" t="s">
        <v>189</v>
      </c>
      <c r="D33" t="s">
        <v>91</v>
      </c>
      <c r="E33" t="s">
        <v>190</v>
      </c>
      <c r="F33" t="s">
        <v>191</v>
      </c>
      <c r="G33" t="s">
        <v>192</v>
      </c>
      <c r="H33" t="s">
        <v>193</v>
      </c>
      <c r="I33" t="s">
        <v>396</v>
      </c>
      <c r="J33" t="s">
        <v>395</v>
      </c>
      <c r="K33" t="s">
        <v>502</v>
      </c>
      <c r="L33" t="s">
        <v>456</v>
      </c>
      <c r="M33" s="1">
        <v>42767</v>
      </c>
      <c r="N33" t="s">
        <v>503</v>
      </c>
    </row>
    <row r="34" spans="1:14" x14ac:dyDescent="0.35">
      <c r="A34" t="s">
        <v>397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398</v>
      </c>
      <c r="J34" t="s">
        <v>504</v>
      </c>
      <c r="K34" t="s">
        <v>505</v>
      </c>
      <c r="L34" t="s">
        <v>456</v>
      </c>
      <c r="M34" s="1">
        <v>43677</v>
      </c>
      <c r="N34" t="s">
        <v>506</v>
      </c>
    </row>
    <row r="35" spans="1:14" x14ac:dyDescent="0.35">
      <c r="A35" t="s">
        <v>399</v>
      </c>
      <c r="B35" t="s">
        <v>201</v>
      </c>
      <c r="C35" t="s">
        <v>202</v>
      </c>
      <c r="D35" t="s">
        <v>91</v>
      </c>
      <c r="E35" t="s">
        <v>203</v>
      </c>
      <c r="F35" t="s">
        <v>204</v>
      </c>
      <c r="G35" t="s">
        <v>205</v>
      </c>
      <c r="H35" t="s">
        <v>206</v>
      </c>
      <c r="I35" t="s">
        <v>400</v>
      </c>
      <c r="J35" t="s">
        <v>507</v>
      </c>
      <c r="K35" t="s">
        <v>508</v>
      </c>
      <c r="L35" t="s">
        <v>455</v>
      </c>
      <c r="M35" s="1">
        <v>32036</v>
      </c>
      <c r="N35" t="s">
        <v>509</v>
      </c>
    </row>
    <row r="36" spans="1:14" x14ac:dyDescent="0.35">
      <c r="A36" t="s">
        <v>401</v>
      </c>
      <c r="B36" t="s">
        <v>207</v>
      </c>
      <c r="C36" t="s">
        <v>208</v>
      </c>
      <c r="D36" t="s">
        <v>56</v>
      </c>
      <c r="E36" t="s">
        <v>209</v>
      </c>
      <c r="F36" t="s">
        <v>210</v>
      </c>
      <c r="G36" t="s">
        <v>211</v>
      </c>
      <c r="H36" t="s">
        <v>212</v>
      </c>
      <c r="I36" t="s">
        <v>402</v>
      </c>
      <c r="J36" t="s">
        <v>510</v>
      </c>
      <c r="K36" t="s">
        <v>511</v>
      </c>
      <c r="L36" t="s">
        <v>456</v>
      </c>
      <c r="M36" s="1">
        <v>41344</v>
      </c>
      <c r="N36" t="s">
        <v>512</v>
      </c>
    </row>
    <row r="37" spans="1:14" x14ac:dyDescent="0.35">
      <c r="A37" t="s">
        <v>401</v>
      </c>
      <c r="B37" t="s">
        <v>5087</v>
      </c>
      <c r="C37" t="s">
        <v>208</v>
      </c>
      <c r="D37" t="s">
        <v>91</v>
      </c>
      <c r="F37" t="s">
        <v>5088</v>
      </c>
      <c r="G37" t="s">
        <v>211</v>
      </c>
      <c r="H37" t="s">
        <v>212</v>
      </c>
      <c r="I37" t="s">
        <v>402</v>
      </c>
      <c r="J37" t="s">
        <v>510</v>
      </c>
      <c r="K37" t="s">
        <v>511</v>
      </c>
      <c r="L37" t="s">
        <v>456</v>
      </c>
      <c r="M37" s="1">
        <v>41344</v>
      </c>
      <c r="N37" t="s">
        <v>512</v>
      </c>
    </row>
    <row r="38" spans="1:14" x14ac:dyDescent="0.35">
      <c r="A38" t="s">
        <v>403</v>
      </c>
      <c r="B38" t="s">
        <v>213</v>
      </c>
      <c r="C38" t="s">
        <v>214</v>
      </c>
      <c r="D38" t="s">
        <v>142</v>
      </c>
      <c r="E38" t="s">
        <v>215</v>
      </c>
      <c r="F38" t="s">
        <v>216</v>
      </c>
      <c r="G38" t="s">
        <v>217</v>
      </c>
      <c r="H38" t="s">
        <v>218</v>
      </c>
      <c r="I38" t="s">
        <v>404</v>
      </c>
      <c r="J38" t="s">
        <v>513</v>
      </c>
      <c r="K38" t="s">
        <v>514</v>
      </c>
      <c r="L38" t="s">
        <v>515</v>
      </c>
      <c r="M38" s="1">
        <v>45589</v>
      </c>
      <c r="N38" t="s">
        <v>516</v>
      </c>
    </row>
    <row r="39" spans="1:14" x14ac:dyDescent="0.35">
      <c r="A39" t="s">
        <v>405</v>
      </c>
      <c r="B39" t="s">
        <v>121</v>
      </c>
      <c r="C39" t="s">
        <v>219</v>
      </c>
      <c r="D39" t="s">
        <v>70</v>
      </c>
      <c r="E39" t="s">
        <v>220</v>
      </c>
      <c r="F39" t="s">
        <v>221</v>
      </c>
      <c r="G39" t="s">
        <v>222</v>
      </c>
      <c r="H39" t="s">
        <v>223</v>
      </c>
      <c r="I39" t="s">
        <v>406</v>
      </c>
      <c r="J39" t="s">
        <v>517</v>
      </c>
      <c r="K39" t="s">
        <v>518</v>
      </c>
      <c r="L39" t="s">
        <v>456</v>
      </c>
      <c r="M39" s="1">
        <v>39948</v>
      </c>
      <c r="N39" t="s">
        <v>519</v>
      </c>
    </row>
    <row r="40" spans="1:14" x14ac:dyDescent="0.35">
      <c r="A40" t="s">
        <v>407</v>
      </c>
      <c r="B40" t="s">
        <v>115</v>
      </c>
      <c r="C40" t="s">
        <v>224</v>
      </c>
      <c r="D40" t="s">
        <v>70</v>
      </c>
      <c r="F40" t="s">
        <v>225</v>
      </c>
      <c r="G40" t="s">
        <v>226</v>
      </c>
      <c r="H40" t="s">
        <v>227</v>
      </c>
      <c r="I40" t="s">
        <v>408</v>
      </c>
      <c r="J40" t="s">
        <v>520</v>
      </c>
      <c r="K40" t="s">
        <v>521</v>
      </c>
      <c r="L40" t="s">
        <v>456</v>
      </c>
      <c r="M40" s="1">
        <v>42900</v>
      </c>
      <c r="N40" t="s">
        <v>522</v>
      </c>
    </row>
    <row r="41" spans="1:14" x14ac:dyDescent="0.35">
      <c r="A41" t="s">
        <v>409</v>
      </c>
      <c r="B41" t="s">
        <v>228</v>
      </c>
      <c r="C41" t="s">
        <v>229</v>
      </c>
      <c r="D41" t="s">
        <v>56</v>
      </c>
      <c r="E41" t="s">
        <v>230</v>
      </c>
      <c r="F41" t="s">
        <v>231</v>
      </c>
      <c r="G41" t="s">
        <v>232</v>
      </c>
      <c r="H41" t="s">
        <v>233</v>
      </c>
      <c r="I41" t="s">
        <v>410</v>
      </c>
      <c r="J41" t="s">
        <v>523</v>
      </c>
      <c r="K41" t="s">
        <v>524</v>
      </c>
      <c r="L41" t="s">
        <v>456</v>
      </c>
      <c r="M41" s="1">
        <v>38663</v>
      </c>
      <c r="N41" t="s">
        <v>525</v>
      </c>
    </row>
    <row r="42" spans="1:14" x14ac:dyDescent="0.35">
      <c r="A42" t="s">
        <v>411</v>
      </c>
      <c r="B42" t="s">
        <v>234</v>
      </c>
      <c r="C42" t="s">
        <v>235</v>
      </c>
      <c r="D42" t="s">
        <v>236</v>
      </c>
      <c r="E42" t="s">
        <v>237</v>
      </c>
      <c r="F42" t="s">
        <v>238</v>
      </c>
      <c r="G42" t="s">
        <v>239</v>
      </c>
      <c r="H42" t="s">
        <v>240</v>
      </c>
      <c r="I42" t="s">
        <v>412</v>
      </c>
      <c r="J42" t="s">
        <v>526</v>
      </c>
      <c r="K42" t="s">
        <v>527</v>
      </c>
      <c r="L42" t="s">
        <v>456</v>
      </c>
      <c r="M42" s="1">
        <v>42395</v>
      </c>
      <c r="N42" t="s">
        <v>528</v>
      </c>
    </row>
    <row r="43" spans="1:14" x14ac:dyDescent="0.35">
      <c r="A43" s="20" t="s">
        <v>411</v>
      </c>
      <c r="B43" t="s">
        <v>1066</v>
      </c>
      <c r="C43" t="s">
        <v>5341</v>
      </c>
      <c r="D43" t="s">
        <v>5342</v>
      </c>
      <c r="E43" t="s">
        <v>5343</v>
      </c>
      <c r="F43" t="s">
        <v>5344</v>
      </c>
      <c r="G43" t="s">
        <v>239</v>
      </c>
      <c r="H43" t="s">
        <v>240</v>
      </c>
      <c r="I43" t="s">
        <v>412</v>
      </c>
      <c r="J43" t="s">
        <v>526</v>
      </c>
      <c r="K43" t="s">
        <v>527</v>
      </c>
      <c r="L43" t="s">
        <v>456</v>
      </c>
      <c r="M43" s="1">
        <v>42395</v>
      </c>
      <c r="N43" t="s">
        <v>528</v>
      </c>
    </row>
    <row r="44" spans="1:14" x14ac:dyDescent="0.35">
      <c r="A44" t="s">
        <v>413</v>
      </c>
      <c r="B44" t="s">
        <v>68</v>
      </c>
      <c r="C44" t="s">
        <v>241</v>
      </c>
      <c r="D44" t="s">
        <v>91</v>
      </c>
      <c r="E44" t="s">
        <v>242</v>
      </c>
      <c r="F44" t="s">
        <v>243</v>
      </c>
      <c r="G44" t="s">
        <v>244</v>
      </c>
      <c r="H44" t="s">
        <v>245</v>
      </c>
      <c r="I44" t="s">
        <v>414</v>
      </c>
      <c r="J44" t="s">
        <v>529</v>
      </c>
      <c r="K44" t="s">
        <v>530</v>
      </c>
      <c r="L44" t="s">
        <v>456</v>
      </c>
      <c r="M44" s="1">
        <v>40955</v>
      </c>
      <c r="N44" t="s">
        <v>531</v>
      </c>
    </row>
    <row r="45" spans="1:14" x14ac:dyDescent="0.35">
      <c r="A45" t="s">
        <v>413</v>
      </c>
      <c r="B45" t="s">
        <v>2221</v>
      </c>
      <c r="C45" t="s">
        <v>241</v>
      </c>
      <c r="D45" t="s">
        <v>2222</v>
      </c>
      <c r="E45" t="s">
        <v>2223</v>
      </c>
      <c r="F45" t="s">
        <v>2224</v>
      </c>
      <c r="G45" t="s">
        <v>244</v>
      </c>
      <c r="H45" t="s">
        <v>245</v>
      </c>
      <c r="I45" t="s">
        <v>414</v>
      </c>
      <c r="J45" t="s">
        <v>529</v>
      </c>
      <c r="K45" t="s">
        <v>530</v>
      </c>
      <c r="L45" t="s">
        <v>456</v>
      </c>
      <c r="M45" s="1">
        <v>40955</v>
      </c>
      <c r="N45" t="s">
        <v>531</v>
      </c>
    </row>
    <row r="46" spans="1:14" x14ac:dyDescent="0.35">
      <c r="A46" t="s">
        <v>413</v>
      </c>
      <c r="B46" t="s">
        <v>3149</v>
      </c>
      <c r="C46" t="s">
        <v>3150</v>
      </c>
      <c r="D46" t="s">
        <v>3151</v>
      </c>
      <c r="F46" t="s">
        <v>3152</v>
      </c>
      <c r="G46" t="s">
        <v>244</v>
      </c>
      <c r="H46" t="s">
        <v>245</v>
      </c>
      <c r="I46" t="s">
        <v>414</v>
      </c>
      <c r="J46" t="s">
        <v>529</v>
      </c>
      <c r="K46" t="s">
        <v>530</v>
      </c>
      <c r="L46" t="s">
        <v>456</v>
      </c>
      <c r="M46" s="1">
        <v>40955</v>
      </c>
      <c r="N46" t="s">
        <v>531</v>
      </c>
    </row>
    <row r="47" spans="1:14" x14ac:dyDescent="0.35">
      <c r="A47" t="s">
        <v>415</v>
      </c>
      <c r="B47" t="s">
        <v>246</v>
      </c>
      <c r="C47" t="s">
        <v>247</v>
      </c>
      <c r="D47" t="s">
        <v>70</v>
      </c>
      <c r="E47" t="s">
        <v>248</v>
      </c>
      <c r="F47" t="s">
        <v>249</v>
      </c>
      <c r="G47" t="s">
        <v>250</v>
      </c>
      <c r="H47" t="s">
        <v>251</v>
      </c>
      <c r="I47" t="s">
        <v>416</v>
      </c>
      <c r="J47" t="s">
        <v>532</v>
      </c>
      <c r="K47" t="s">
        <v>533</v>
      </c>
      <c r="L47" t="s">
        <v>456</v>
      </c>
      <c r="M47" s="1">
        <v>43244</v>
      </c>
      <c r="N47" t="s">
        <v>534</v>
      </c>
    </row>
    <row r="48" spans="1:14" x14ac:dyDescent="0.35">
      <c r="A48" t="s">
        <v>415</v>
      </c>
      <c r="B48" t="s">
        <v>1675</v>
      </c>
      <c r="C48" t="s">
        <v>1927</v>
      </c>
      <c r="D48" t="s">
        <v>142</v>
      </c>
      <c r="F48" t="s">
        <v>1928</v>
      </c>
      <c r="G48" t="s">
        <v>250</v>
      </c>
      <c r="H48" t="s">
        <v>251</v>
      </c>
      <c r="I48" t="s">
        <v>416</v>
      </c>
      <c r="J48" t="s">
        <v>532</v>
      </c>
      <c r="K48" t="s">
        <v>533</v>
      </c>
      <c r="L48" t="s">
        <v>456</v>
      </c>
      <c r="M48" s="1">
        <v>43244</v>
      </c>
      <c r="N48" t="s">
        <v>534</v>
      </c>
    </row>
    <row r="49" spans="1:14" x14ac:dyDescent="0.35">
      <c r="A49" t="s">
        <v>415</v>
      </c>
      <c r="B49" t="s">
        <v>1820</v>
      </c>
      <c r="C49" t="s">
        <v>165</v>
      </c>
      <c r="D49" t="s">
        <v>91</v>
      </c>
      <c r="E49" t="s">
        <v>2067</v>
      </c>
      <c r="F49" t="s">
        <v>2068</v>
      </c>
      <c r="G49" t="s">
        <v>250</v>
      </c>
      <c r="H49" t="s">
        <v>251</v>
      </c>
      <c r="I49" t="s">
        <v>416</v>
      </c>
      <c r="J49" t="s">
        <v>532</v>
      </c>
      <c r="K49" t="s">
        <v>533</v>
      </c>
      <c r="L49" t="s">
        <v>456</v>
      </c>
      <c r="M49" s="1">
        <v>43244</v>
      </c>
      <c r="N49" t="s">
        <v>534</v>
      </c>
    </row>
    <row r="50" spans="1:14" x14ac:dyDescent="0.35">
      <c r="A50" t="s">
        <v>417</v>
      </c>
      <c r="B50" t="s">
        <v>252</v>
      </c>
      <c r="C50" t="s">
        <v>253</v>
      </c>
      <c r="D50" t="s">
        <v>56</v>
      </c>
      <c r="F50" t="s">
        <v>254</v>
      </c>
      <c r="G50" t="s">
        <v>255</v>
      </c>
      <c r="H50" t="s">
        <v>256</v>
      </c>
      <c r="I50" t="s">
        <v>418</v>
      </c>
      <c r="J50" t="s">
        <v>19784</v>
      </c>
      <c r="K50" t="s">
        <v>19785</v>
      </c>
      <c r="L50" t="s">
        <v>515</v>
      </c>
      <c r="M50" s="1">
        <v>44967</v>
      </c>
      <c r="N50" t="s">
        <v>19786</v>
      </c>
    </row>
    <row r="51" spans="1:14" x14ac:dyDescent="0.35">
      <c r="A51" t="s">
        <v>419</v>
      </c>
      <c r="B51" t="s">
        <v>257</v>
      </c>
      <c r="C51" t="s">
        <v>258</v>
      </c>
      <c r="D51" t="s">
        <v>70</v>
      </c>
      <c r="E51" t="s">
        <v>259</v>
      </c>
      <c r="F51" t="s">
        <v>260</v>
      </c>
      <c r="G51" t="s">
        <v>261</v>
      </c>
      <c r="H51" t="s">
        <v>262</v>
      </c>
      <c r="I51" t="s">
        <v>420</v>
      </c>
      <c r="J51" t="s">
        <v>538</v>
      </c>
      <c r="K51" t="s">
        <v>539</v>
      </c>
      <c r="L51" t="s">
        <v>456</v>
      </c>
      <c r="M51" s="1">
        <v>38005</v>
      </c>
      <c r="N51" t="s">
        <v>540</v>
      </c>
    </row>
    <row r="52" spans="1:14" x14ac:dyDescent="0.35">
      <c r="A52" t="s">
        <v>421</v>
      </c>
      <c r="B52" t="s">
        <v>263</v>
      </c>
      <c r="C52" t="s">
        <v>264</v>
      </c>
      <c r="D52" t="s">
        <v>265</v>
      </c>
      <c r="F52" t="s">
        <v>266</v>
      </c>
      <c r="G52" t="s">
        <v>267</v>
      </c>
      <c r="H52" t="s">
        <v>268</v>
      </c>
      <c r="I52" t="s">
        <v>422</v>
      </c>
      <c r="J52" t="s">
        <v>541</v>
      </c>
      <c r="K52" t="s">
        <v>542</v>
      </c>
      <c r="L52" t="s">
        <v>456</v>
      </c>
      <c r="M52" s="1">
        <v>38009</v>
      </c>
      <c r="N52" t="s">
        <v>543</v>
      </c>
    </row>
    <row r="53" spans="1:14" x14ac:dyDescent="0.35">
      <c r="A53" t="s">
        <v>421</v>
      </c>
      <c r="B53" t="s">
        <v>731</v>
      </c>
      <c r="C53" t="s">
        <v>1394</v>
      </c>
      <c r="D53" t="s">
        <v>70</v>
      </c>
      <c r="E53" t="s">
        <v>1395</v>
      </c>
      <c r="F53" t="s">
        <v>1396</v>
      </c>
      <c r="G53" t="s">
        <v>267</v>
      </c>
      <c r="H53" t="s">
        <v>268</v>
      </c>
      <c r="I53" t="s">
        <v>422</v>
      </c>
      <c r="J53" t="s">
        <v>541</v>
      </c>
      <c r="K53" t="s">
        <v>542</v>
      </c>
      <c r="L53" t="s">
        <v>456</v>
      </c>
      <c r="M53" s="1">
        <v>38009</v>
      </c>
      <c r="N53" t="s">
        <v>543</v>
      </c>
    </row>
    <row r="54" spans="1:14" x14ac:dyDescent="0.35">
      <c r="A54" t="s">
        <v>421</v>
      </c>
      <c r="B54" t="s">
        <v>883</v>
      </c>
      <c r="C54" t="s">
        <v>3261</v>
      </c>
      <c r="D54" t="s">
        <v>70</v>
      </c>
      <c r="E54" t="s">
        <v>4693</v>
      </c>
      <c r="F54" t="s">
        <v>4694</v>
      </c>
      <c r="G54" t="s">
        <v>267</v>
      </c>
      <c r="H54" t="s">
        <v>268</v>
      </c>
      <c r="I54" t="s">
        <v>422</v>
      </c>
      <c r="J54" t="s">
        <v>541</v>
      </c>
      <c r="K54" t="s">
        <v>542</v>
      </c>
      <c r="L54" t="s">
        <v>456</v>
      </c>
      <c r="M54" s="1">
        <v>38009</v>
      </c>
      <c r="N54" t="s">
        <v>543</v>
      </c>
    </row>
    <row r="55" spans="1:14" x14ac:dyDescent="0.35">
      <c r="A55" t="s">
        <v>423</v>
      </c>
      <c r="B55" t="s">
        <v>269</v>
      </c>
      <c r="C55" t="s">
        <v>270</v>
      </c>
      <c r="D55" t="s">
        <v>91</v>
      </c>
      <c r="E55" t="s">
        <v>271</v>
      </c>
      <c r="F55" t="s">
        <v>272</v>
      </c>
      <c r="G55" t="s">
        <v>273</v>
      </c>
      <c r="H55" t="s">
        <v>274</v>
      </c>
      <c r="I55" t="s">
        <v>424</v>
      </c>
      <c r="J55" t="s">
        <v>544</v>
      </c>
      <c r="K55" t="s">
        <v>545</v>
      </c>
      <c r="L55" t="s">
        <v>456</v>
      </c>
      <c r="M55" s="1">
        <v>44202</v>
      </c>
      <c r="N55" t="s">
        <v>546</v>
      </c>
    </row>
    <row r="56" spans="1:14" x14ac:dyDescent="0.35">
      <c r="A56" t="s">
        <v>423</v>
      </c>
      <c r="B56" t="s">
        <v>883</v>
      </c>
      <c r="C56" t="s">
        <v>5202</v>
      </c>
      <c r="D56" t="s">
        <v>91</v>
      </c>
      <c r="E56" t="s">
        <v>5203</v>
      </c>
      <c r="F56" t="s">
        <v>5204</v>
      </c>
      <c r="G56" t="s">
        <v>273</v>
      </c>
      <c r="H56" t="s">
        <v>274</v>
      </c>
      <c r="I56" t="s">
        <v>424</v>
      </c>
      <c r="J56" t="s">
        <v>544</v>
      </c>
      <c r="K56" t="s">
        <v>545</v>
      </c>
      <c r="L56" t="s">
        <v>456</v>
      </c>
      <c r="M56" s="1">
        <v>44202</v>
      </c>
      <c r="N56" t="s">
        <v>546</v>
      </c>
    </row>
    <row r="57" spans="1:14" x14ac:dyDescent="0.35">
      <c r="A57" t="s">
        <v>423</v>
      </c>
      <c r="B57" t="s">
        <v>6178</v>
      </c>
      <c r="C57" t="s">
        <v>6179</v>
      </c>
      <c r="D57" t="s">
        <v>236</v>
      </c>
      <c r="F57" t="s">
        <v>6180</v>
      </c>
      <c r="G57" t="s">
        <v>273</v>
      </c>
      <c r="H57" t="s">
        <v>274</v>
      </c>
      <c r="I57" t="s">
        <v>424</v>
      </c>
      <c r="J57" t="s">
        <v>544</v>
      </c>
      <c r="K57" t="s">
        <v>545</v>
      </c>
      <c r="L57" t="s">
        <v>456</v>
      </c>
      <c r="M57" s="1">
        <v>44202</v>
      </c>
      <c r="N57" t="s">
        <v>546</v>
      </c>
    </row>
    <row r="58" spans="1:14" x14ac:dyDescent="0.35">
      <c r="A58" t="s">
        <v>425</v>
      </c>
      <c r="B58" t="s">
        <v>275</v>
      </c>
      <c r="C58" t="s">
        <v>276</v>
      </c>
      <c r="D58" t="s">
        <v>77</v>
      </c>
      <c r="E58" t="s">
        <v>277</v>
      </c>
      <c r="F58" t="s">
        <v>278</v>
      </c>
      <c r="G58" t="s">
        <v>279</v>
      </c>
      <c r="H58" t="s">
        <v>280</v>
      </c>
      <c r="I58" t="s">
        <v>426</v>
      </c>
      <c r="J58" t="s">
        <v>547</v>
      </c>
      <c r="K58" t="s">
        <v>548</v>
      </c>
      <c r="L58" t="s">
        <v>456</v>
      </c>
      <c r="M58" s="1">
        <v>45260</v>
      </c>
      <c r="N58" t="s">
        <v>549</v>
      </c>
    </row>
    <row r="59" spans="1:14" x14ac:dyDescent="0.35">
      <c r="A59" t="s">
        <v>427</v>
      </c>
      <c r="B59" t="s">
        <v>165</v>
      </c>
      <c r="C59" t="s">
        <v>281</v>
      </c>
      <c r="D59" t="s">
        <v>91</v>
      </c>
      <c r="E59" t="s">
        <v>282</v>
      </c>
      <c r="F59" t="s">
        <v>283</v>
      </c>
      <c r="G59" t="s">
        <v>284</v>
      </c>
      <c r="H59" t="s">
        <v>285</v>
      </c>
      <c r="I59" t="s">
        <v>398</v>
      </c>
      <c r="J59" t="s">
        <v>550</v>
      </c>
      <c r="K59" t="s">
        <v>551</v>
      </c>
      <c r="L59" t="s">
        <v>456</v>
      </c>
      <c r="M59" s="1">
        <v>44858</v>
      </c>
      <c r="N59" t="s">
        <v>552</v>
      </c>
    </row>
    <row r="60" spans="1:14" x14ac:dyDescent="0.35">
      <c r="A60" t="s">
        <v>428</v>
      </c>
      <c r="B60" t="s">
        <v>286</v>
      </c>
      <c r="C60" t="s">
        <v>287</v>
      </c>
      <c r="D60" t="s">
        <v>56</v>
      </c>
      <c r="E60" t="s">
        <v>288</v>
      </c>
      <c r="F60" t="s">
        <v>289</v>
      </c>
      <c r="G60" t="s">
        <v>290</v>
      </c>
      <c r="H60" t="s">
        <v>291</v>
      </c>
      <c r="I60" t="s">
        <v>429</v>
      </c>
      <c r="J60" t="s">
        <v>553</v>
      </c>
      <c r="K60" t="s">
        <v>554</v>
      </c>
      <c r="L60" t="s">
        <v>456</v>
      </c>
      <c r="M60" s="1">
        <v>34241</v>
      </c>
      <c r="N60" t="s">
        <v>555</v>
      </c>
    </row>
    <row r="61" spans="1:14" x14ac:dyDescent="0.35">
      <c r="A61" t="s">
        <v>428</v>
      </c>
      <c r="B61" t="s">
        <v>867</v>
      </c>
      <c r="C61" t="s">
        <v>2438</v>
      </c>
      <c r="D61" t="s">
        <v>3180</v>
      </c>
      <c r="F61" t="s">
        <v>3181</v>
      </c>
      <c r="G61" t="s">
        <v>290</v>
      </c>
      <c r="H61" t="s">
        <v>291</v>
      </c>
      <c r="I61" t="s">
        <v>429</v>
      </c>
      <c r="J61" t="s">
        <v>553</v>
      </c>
      <c r="K61" t="s">
        <v>554</v>
      </c>
      <c r="L61" t="s">
        <v>456</v>
      </c>
      <c r="M61" s="1">
        <v>34241</v>
      </c>
      <c r="N61" t="s">
        <v>555</v>
      </c>
    </row>
    <row r="62" spans="1:14" x14ac:dyDescent="0.35">
      <c r="A62" t="s">
        <v>30</v>
      </c>
      <c r="B62" t="s">
        <v>292</v>
      </c>
      <c r="C62" t="s">
        <v>293</v>
      </c>
      <c r="D62" t="s">
        <v>294</v>
      </c>
      <c r="F62" t="s">
        <v>295</v>
      </c>
      <c r="G62" t="s">
        <v>296</v>
      </c>
      <c r="H62" t="s">
        <v>297</v>
      </c>
      <c r="I62" t="s">
        <v>430</v>
      </c>
      <c r="J62" t="s">
        <v>556</v>
      </c>
      <c r="K62" t="s">
        <v>557</v>
      </c>
      <c r="L62" t="s">
        <v>456</v>
      </c>
      <c r="M62" s="1">
        <v>42649</v>
      </c>
      <c r="N62" t="s">
        <v>558</v>
      </c>
    </row>
    <row r="63" spans="1:14" x14ac:dyDescent="0.35">
      <c r="A63" t="s">
        <v>431</v>
      </c>
      <c r="B63" t="s">
        <v>298</v>
      </c>
      <c r="C63" t="s">
        <v>299</v>
      </c>
      <c r="D63" t="s">
        <v>91</v>
      </c>
      <c r="E63" t="s">
        <v>300</v>
      </c>
      <c r="F63" t="s">
        <v>301</v>
      </c>
      <c r="G63" t="s">
        <v>302</v>
      </c>
      <c r="H63" t="s">
        <v>303</v>
      </c>
      <c r="I63" t="s">
        <v>432</v>
      </c>
      <c r="J63" t="s">
        <v>559</v>
      </c>
      <c r="K63" t="s">
        <v>560</v>
      </c>
      <c r="L63" t="s">
        <v>456</v>
      </c>
      <c r="M63" s="1">
        <v>40002</v>
      </c>
      <c r="N63" t="s">
        <v>561</v>
      </c>
    </row>
    <row r="64" spans="1:14" x14ac:dyDescent="0.35">
      <c r="A64" t="s">
        <v>431</v>
      </c>
      <c r="B64" t="s">
        <v>1066</v>
      </c>
      <c r="C64" t="s">
        <v>299</v>
      </c>
      <c r="D64" t="s">
        <v>91</v>
      </c>
      <c r="F64" t="s">
        <v>2648</v>
      </c>
      <c r="G64" t="s">
        <v>302</v>
      </c>
      <c r="H64" t="s">
        <v>303</v>
      </c>
      <c r="I64" t="s">
        <v>432</v>
      </c>
      <c r="J64" t="s">
        <v>559</v>
      </c>
      <c r="K64" t="s">
        <v>560</v>
      </c>
      <c r="L64" t="s">
        <v>456</v>
      </c>
      <c r="M64" s="1">
        <v>40002</v>
      </c>
      <c r="N64" t="s">
        <v>561</v>
      </c>
    </row>
    <row r="65" spans="1:14" x14ac:dyDescent="0.35">
      <c r="A65" t="s">
        <v>433</v>
      </c>
      <c r="B65" t="s">
        <v>304</v>
      </c>
      <c r="C65" t="s">
        <v>305</v>
      </c>
      <c r="D65" t="s">
        <v>306</v>
      </c>
      <c r="E65" t="s">
        <v>307</v>
      </c>
      <c r="F65" t="s">
        <v>308</v>
      </c>
      <c r="G65" t="s">
        <v>309</v>
      </c>
      <c r="H65" t="s">
        <v>310</v>
      </c>
      <c r="I65" t="s">
        <v>434</v>
      </c>
      <c r="M65" s="1"/>
    </row>
    <row r="66" spans="1:14" x14ac:dyDescent="0.35">
      <c r="A66" t="s">
        <v>433</v>
      </c>
      <c r="B66" t="s">
        <v>1009</v>
      </c>
      <c r="C66" t="s">
        <v>3126</v>
      </c>
      <c r="D66" t="s">
        <v>91</v>
      </c>
      <c r="E66" t="s">
        <v>3127</v>
      </c>
      <c r="F66" t="s">
        <v>3128</v>
      </c>
      <c r="G66" t="s">
        <v>309</v>
      </c>
      <c r="H66" t="s">
        <v>310</v>
      </c>
      <c r="I66" t="s">
        <v>434</v>
      </c>
      <c r="M66" s="1"/>
    </row>
    <row r="67" spans="1:14" x14ac:dyDescent="0.35">
      <c r="A67" t="s">
        <v>433</v>
      </c>
      <c r="B67" t="s">
        <v>6926</v>
      </c>
      <c r="C67" t="s">
        <v>6927</v>
      </c>
      <c r="D67" t="s">
        <v>91</v>
      </c>
      <c r="E67" t="s">
        <v>6928</v>
      </c>
      <c r="F67" t="s">
        <v>6929</v>
      </c>
      <c r="G67" t="s">
        <v>309</v>
      </c>
      <c r="H67" t="s">
        <v>310</v>
      </c>
      <c r="I67" t="s">
        <v>434</v>
      </c>
      <c r="M67" s="1"/>
    </row>
    <row r="68" spans="1:14" x14ac:dyDescent="0.35">
      <c r="A68" t="s">
        <v>435</v>
      </c>
      <c r="B68" t="s">
        <v>311</v>
      </c>
      <c r="C68" t="s">
        <v>312</v>
      </c>
      <c r="D68" t="s">
        <v>91</v>
      </c>
      <c r="E68" t="s">
        <v>313</v>
      </c>
      <c r="F68" t="s">
        <v>314</v>
      </c>
      <c r="G68" t="s">
        <v>315</v>
      </c>
      <c r="H68" t="s">
        <v>316</v>
      </c>
      <c r="I68" t="s">
        <v>436</v>
      </c>
      <c r="J68" t="s">
        <v>562</v>
      </c>
      <c r="K68" t="s">
        <v>563</v>
      </c>
      <c r="L68" t="s">
        <v>456</v>
      </c>
      <c r="M68" s="1">
        <v>42852</v>
      </c>
      <c r="N68" t="s">
        <v>564</v>
      </c>
    </row>
    <row r="69" spans="1:14" x14ac:dyDescent="0.35">
      <c r="A69" t="s">
        <v>437</v>
      </c>
      <c r="B69" t="s">
        <v>317</v>
      </c>
      <c r="C69" t="s">
        <v>318</v>
      </c>
      <c r="D69" t="s">
        <v>56</v>
      </c>
      <c r="E69" t="s">
        <v>319</v>
      </c>
      <c r="F69" t="s">
        <v>320</v>
      </c>
      <c r="G69" t="s">
        <v>321</v>
      </c>
      <c r="H69" t="s">
        <v>322</v>
      </c>
      <c r="I69" t="s">
        <v>438</v>
      </c>
      <c r="J69" t="s">
        <v>565</v>
      </c>
      <c r="K69" t="s">
        <v>566</v>
      </c>
      <c r="L69" t="s">
        <v>456</v>
      </c>
      <c r="M69" s="1">
        <v>43692</v>
      </c>
      <c r="N69" t="s">
        <v>567</v>
      </c>
    </row>
    <row r="70" spans="1:14" x14ac:dyDescent="0.35">
      <c r="A70" t="s">
        <v>437</v>
      </c>
      <c r="B70" t="s">
        <v>165</v>
      </c>
      <c r="C70" t="s">
        <v>318</v>
      </c>
      <c r="D70" t="s">
        <v>91</v>
      </c>
      <c r="E70" t="s">
        <v>2503</v>
      </c>
      <c r="F70" t="s">
        <v>2504</v>
      </c>
      <c r="G70" t="s">
        <v>321</v>
      </c>
      <c r="H70" t="s">
        <v>322</v>
      </c>
      <c r="I70" t="s">
        <v>438</v>
      </c>
      <c r="J70" t="s">
        <v>565</v>
      </c>
      <c r="K70" t="s">
        <v>566</v>
      </c>
      <c r="L70" t="s">
        <v>456</v>
      </c>
      <c r="M70" s="1">
        <v>43692</v>
      </c>
      <c r="N70" t="s">
        <v>567</v>
      </c>
    </row>
    <row r="71" spans="1:14" x14ac:dyDescent="0.35">
      <c r="A71" t="s">
        <v>437</v>
      </c>
      <c r="B71" t="s">
        <v>1155</v>
      </c>
      <c r="C71" t="s">
        <v>7640</v>
      </c>
      <c r="D71" t="s">
        <v>838</v>
      </c>
      <c r="E71" t="s">
        <v>7641</v>
      </c>
      <c r="F71" t="s">
        <v>7642</v>
      </c>
      <c r="G71" t="s">
        <v>321</v>
      </c>
      <c r="H71" t="s">
        <v>322</v>
      </c>
      <c r="I71" t="s">
        <v>438</v>
      </c>
      <c r="J71" t="s">
        <v>565</v>
      </c>
      <c r="K71" t="s">
        <v>566</v>
      </c>
      <c r="L71" t="s">
        <v>456</v>
      </c>
      <c r="M71" s="1">
        <v>43692</v>
      </c>
      <c r="N71" t="s">
        <v>567</v>
      </c>
    </row>
    <row r="72" spans="1:14" x14ac:dyDescent="0.35">
      <c r="A72" t="s">
        <v>439</v>
      </c>
      <c r="B72" t="s">
        <v>323</v>
      </c>
      <c r="C72" t="s">
        <v>324</v>
      </c>
      <c r="D72" t="s">
        <v>294</v>
      </c>
      <c r="E72" t="s">
        <v>325</v>
      </c>
      <c r="F72" t="s">
        <v>326</v>
      </c>
      <c r="G72" t="s">
        <v>327</v>
      </c>
      <c r="H72" t="s">
        <v>328</v>
      </c>
      <c r="I72" t="s">
        <v>440</v>
      </c>
      <c r="J72" t="s">
        <v>439</v>
      </c>
      <c r="K72" t="s">
        <v>568</v>
      </c>
      <c r="L72" t="s">
        <v>456</v>
      </c>
      <c r="M72" s="1">
        <v>44505</v>
      </c>
      <c r="N72" t="s">
        <v>569</v>
      </c>
    </row>
    <row r="73" spans="1:14" x14ac:dyDescent="0.35">
      <c r="A73" t="s">
        <v>439</v>
      </c>
      <c r="B73" t="s">
        <v>2913</v>
      </c>
      <c r="C73" t="s">
        <v>324</v>
      </c>
      <c r="D73" t="s">
        <v>2914</v>
      </c>
      <c r="E73" t="s">
        <v>2915</v>
      </c>
      <c r="F73" t="s">
        <v>2916</v>
      </c>
      <c r="G73" t="s">
        <v>327</v>
      </c>
      <c r="H73" t="s">
        <v>328</v>
      </c>
      <c r="I73" t="s">
        <v>440</v>
      </c>
      <c r="J73" t="s">
        <v>439</v>
      </c>
      <c r="K73" t="s">
        <v>568</v>
      </c>
      <c r="L73" t="s">
        <v>456</v>
      </c>
      <c r="M73" s="1">
        <v>44505</v>
      </c>
      <c r="N73" t="s">
        <v>569</v>
      </c>
    </row>
    <row r="74" spans="1:14" x14ac:dyDescent="0.35">
      <c r="A74" t="s">
        <v>439</v>
      </c>
      <c r="B74" t="s">
        <v>7605</v>
      </c>
      <c r="C74" t="s">
        <v>324</v>
      </c>
      <c r="D74" t="s">
        <v>2914</v>
      </c>
      <c r="E74" t="s">
        <v>7606</v>
      </c>
      <c r="F74" t="s">
        <v>7607</v>
      </c>
      <c r="G74" t="s">
        <v>327</v>
      </c>
      <c r="H74" t="s">
        <v>328</v>
      </c>
      <c r="I74" t="s">
        <v>440</v>
      </c>
      <c r="J74" t="s">
        <v>439</v>
      </c>
      <c r="K74" t="s">
        <v>568</v>
      </c>
      <c r="L74" t="s">
        <v>456</v>
      </c>
      <c r="M74" s="1">
        <v>44505</v>
      </c>
      <c r="N74" t="s">
        <v>569</v>
      </c>
    </row>
    <row r="75" spans="1:14" x14ac:dyDescent="0.35">
      <c r="A75" t="s">
        <v>441</v>
      </c>
      <c r="B75" t="s">
        <v>329</v>
      </c>
      <c r="C75" t="s">
        <v>330</v>
      </c>
      <c r="D75" t="s">
        <v>91</v>
      </c>
      <c r="E75" t="s">
        <v>331</v>
      </c>
      <c r="F75" t="s">
        <v>332</v>
      </c>
      <c r="G75" t="s">
        <v>333</v>
      </c>
      <c r="H75" t="s">
        <v>334</v>
      </c>
      <c r="I75" t="s">
        <v>442</v>
      </c>
      <c r="J75" t="s">
        <v>570</v>
      </c>
      <c r="K75" t="s">
        <v>571</v>
      </c>
      <c r="L75" t="s">
        <v>456</v>
      </c>
      <c r="M75" s="1">
        <v>37879</v>
      </c>
      <c r="N75" t="s">
        <v>572</v>
      </c>
    </row>
    <row r="76" spans="1:14" x14ac:dyDescent="0.35">
      <c r="A76" t="s">
        <v>443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  <c r="G76" t="s">
        <v>340</v>
      </c>
      <c r="H76" t="s">
        <v>341</v>
      </c>
      <c r="I76" t="s">
        <v>444</v>
      </c>
      <c r="J76" t="s">
        <v>573</v>
      </c>
      <c r="K76" t="s">
        <v>574</v>
      </c>
      <c r="L76" t="s">
        <v>456</v>
      </c>
      <c r="M76" s="1">
        <v>43230</v>
      </c>
      <c r="N76" t="s">
        <v>575</v>
      </c>
    </row>
    <row r="77" spans="1:14" x14ac:dyDescent="0.35">
      <c r="A77" t="s">
        <v>445</v>
      </c>
      <c r="B77" t="s">
        <v>342</v>
      </c>
      <c r="C77" t="s">
        <v>343</v>
      </c>
      <c r="D77" t="s">
        <v>344</v>
      </c>
      <c r="F77" t="s">
        <v>345</v>
      </c>
      <c r="G77" t="s">
        <v>346</v>
      </c>
      <c r="H77" t="s">
        <v>347</v>
      </c>
      <c r="I77" t="s">
        <v>446</v>
      </c>
      <c r="J77" t="s">
        <v>576</v>
      </c>
      <c r="K77" t="s">
        <v>577</v>
      </c>
      <c r="L77" t="s">
        <v>456</v>
      </c>
      <c r="M77" s="1">
        <v>45604</v>
      </c>
      <c r="N77" t="s">
        <v>578</v>
      </c>
    </row>
    <row r="78" spans="1:14" x14ac:dyDescent="0.35">
      <c r="A78" t="s">
        <v>447</v>
      </c>
      <c r="B78" t="s">
        <v>348</v>
      </c>
      <c r="C78" t="s">
        <v>349</v>
      </c>
      <c r="D78" t="s">
        <v>91</v>
      </c>
      <c r="E78" t="s">
        <v>350</v>
      </c>
      <c r="F78" t="s">
        <v>351</v>
      </c>
      <c r="G78" t="s">
        <v>352</v>
      </c>
      <c r="H78" t="s">
        <v>353</v>
      </c>
      <c r="I78" t="s">
        <v>448</v>
      </c>
      <c r="J78" t="s">
        <v>579</v>
      </c>
      <c r="K78" t="s">
        <v>580</v>
      </c>
      <c r="L78" t="s">
        <v>456</v>
      </c>
      <c r="M78" s="1">
        <v>38861</v>
      </c>
      <c r="N78" t="s">
        <v>581</v>
      </c>
    </row>
    <row r="79" spans="1:14" x14ac:dyDescent="0.35">
      <c r="A79" t="s">
        <v>447</v>
      </c>
      <c r="B79" t="s">
        <v>2233</v>
      </c>
      <c r="C79" t="s">
        <v>3146</v>
      </c>
      <c r="D79" t="s">
        <v>98</v>
      </c>
      <c r="E79" t="s">
        <v>3147</v>
      </c>
      <c r="F79" t="s">
        <v>3148</v>
      </c>
      <c r="G79" t="s">
        <v>352</v>
      </c>
      <c r="H79" t="s">
        <v>353</v>
      </c>
      <c r="I79" t="s">
        <v>448</v>
      </c>
      <c r="J79" t="s">
        <v>579</v>
      </c>
      <c r="K79" t="s">
        <v>580</v>
      </c>
      <c r="L79" t="s">
        <v>456</v>
      </c>
      <c r="M79" s="1">
        <v>38861</v>
      </c>
      <c r="N79" t="s">
        <v>581</v>
      </c>
    </row>
    <row r="80" spans="1:14" x14ac:dyDescent="0.35">
      <c r="A80" t="s">
        <v>447</v>
      </c>
      <c r="B80" t="s">
        <v>2874</v>
      </c>
      <c r="C80" t="s">
        <v>7466</v>
      </c>
      <c r="D80" t="s">
        <v>344</v>
      </c>
      <c r="F80" t="s">
        <v>7467</v>
      </c>
      <c r="G80" t="s">
        <v>352</v>
      </c>
      <c r="H80" t="s">
        <v>353</v>
      </c>
      <c r="I80" t="s">
        <v>448</v>
      </c>
      <c r="J80" t="s">
        <v>579</v>
      </c>
      <c r="K80" t="s">
        <v>580</v>
      </c>
      <c r="L80" t="s">
        <v>456</v>
      </c>
      <c r="M80" s="1">
        <v>38861</v>
      </c>
      <c r="N80" t="s">
        <v>581</v>
      </c>
    </row>
    <row r="81" spans="1:14" x14ac:dyDescent="0.35">
      <c r="A81" t="s">
        <v>447</v>
      </c>
      <c r="B81" t="s">
        <v>7696</v>
      </c>
      <c r="C81" t="s">
        <v>7697</v>
      </c>
      <c r="D81" t="s">
        <v>56</v>
      </c>
      <c r="E81" t="s">
        <v>7698</v>
      </c>
      <c r="F81" t="s">
        <v>7699</v>
      </c>
      <c r="G81" t="s">
        <v>352</v>
      </c>
      <c r="H81" t="s">
        <v>353</v>
      </c>
      <c r="I81" t="s">
        <v>448</v>
      </c>
      <c r="J81" t="s">
        <v>579</v>
      </c>
      <c r="K81" t="s">
        <v>580</v>
      </c>
      <c r="L81" t="s">
        <v>456</v>
      </c>
      <c r="M81" s="1">
        <v>38861</v>
      </c>
      <c r="N81" t="s">
        <v>581</v>
      </c>
    </row>
    <row r="82" spans="1:14" x14ac:dyDescent="0.35">
      <c r="A82" t="s">
        <v>697</v>
      </c>
      <c r="B82" t="s">
        <v>698</v>
      </c>
      <c r="C82" t="s">
        <v>699</v>
      </c>
      <c r="D82" t="s">
        <v>70</v>
      </c>
      <c r="F82" t="s">
        <v>700</v>
      </c>
      <c r="G82" t="s">
        <v>701</v>
      </c>
      <c r="H82" t="s">
        <v>702</v>
      </c>
      <c r="I82" t="s">
        <v>703</v>
      </c>
      <c r="J82" t="s">
        <v>12233</v>
      </c>
      <c r="K82" t="s">
        <v>12234</v>
      </c>
      <c r="L82" t="s">
        <v>456</v>
      </c>
      <c r="M82" s="1">
        <v>32378</v>
      </c>
      <c r="N82" t="s">
        <v>12235</v>
      </c>
    </row>
    <row r="83" spans="1:14" x14ac:dyDescent="0.35">
      <c r="A83" t="s">
        <v>704</v>
      </c>
      <c r="B83" t="s">
        <v>705</v>
      </c>
      <c r="C83" t="s">
        <v>706</v>
      </c>
      <c r="D83" t="s">
        <v>707</v>
      </c>
      <c r="E83" t="s">
        <v>708</v>
      </c>
      <c r="F83" t="s">
        <v>709</v>
      </c>
      <c r="G83" t="s">
        <v>710</v>
      </c>
      <c r="H83" t="s">
        <v>711</v>
      </c>
      <c r="I83" t="s">
        <v>712</v>
      </c>
      <c r="J83" t="s">
        <v>12236</v>
      </c>
      <c r="K83" t="s">
        <v>12237</v>
      </c>
      <c r="L83" t="s">
        <v>456</v>
      </c>
      <c r="M83" s="1">
        <v>42481</v>
      </c>
      <c r="N83" t="s">
        <v>12238</v>
      </c>
    </row>
    <row r="84" spans="1:14" x14ac:dyDescent="0.35">
      <c r="A84" t="s">
        <v>704</v>
      </c>
      <c r="B84" t="s">
        <v>3119</v>
      </c>
      <c r="C84" t="s">
        <v>6169</v>
      </c>
      <c r="D84" t="s">
        <v>70</v>
      </c>
      <c r="E84" t="s">
        <v>6170</v>
      </c>
      <c r="F84" t="s">
        <v>6171</v>
      </c>
      <c r="G84" t="s">
        <v>710</v>
      </c>
      <c r="H84" t="s">
        <v>711</v>
      </c>
      <c r="I84" t="s">
        <v>712</v>
      </c>
      <c r="J84" t="s">
        <v>12236</v>
      </c>
      <c r="K84" t="s">
        <v>12237</v>
      </c>
      <c r="L84" t="s">
        <v>456</v>
      </c>
      <c r="M84" s="1">
        <v>42481</v>
      </c>
      <c r="N84" t="s">
        <v>12238</v>
      </c>
    </row>
    <row r="85" spans="1:14" x14ac:dyDescent="0.35">
      <c r="A85" t="s">
        <v>704</v>
      </c>
      <c r="B85" t="s">
        <v>7376</v>
      </c>
      <c r="C85" t="s">
        <v>7377</v>
      </c>
      <c r="D85" t="s">
        <v>91</v>
      </c>
      <c r="E85" t="s">
        <v>7378</v>
      </c>
      <c r="F85" t="s">
        <v>7379</v>
      </c>
      <c r="G85" t="s">
        <v>710</v>
      </c>
      <c r="H85" t="s">
        <v>711</v>
      </c>
      <c r="I85" t="s">
        <v>712</v>
      </c>
      <c r="J85" t="s">
        <v>12236</v>
      </c>
      <c r="K85" t="s">
        <v>12237</v>
      </c>
      <c r="L85" t="s">
        <v>456</v>
      </c>
      <c r="M85" s="1">
        <v>42481</v>
      </c>
      <c r="N85" t="s">
        <v>12238</v>
      </c>
    </row>
    <row r="86" spans="1:14" x14ac:dyDescent="0.35">
      <c r="A86" t="s">
        <v>713</v>
      </c>
      <c r="B86" t="s">
        <v>714</v>
      </c>
      <c r="C86" t="s">
        <v>715</v>
      </c>
      <c r="D86" t="s">
        <v>716</v>
      </c>
      <c r="F86" t="s">
        <v>717</v>
      </c>
      <c r="G86" t="s">
        <v>718</v>
      </c>
      <c r="H86" t="s">
        <v>719</v>
      </c>
      <c r="I86" t="s">
        <v>720</v>
      </c>
      <c r="J86" t="s">
        <v>12239</v>
      </c>
      <c r="K86" t="s">
        <v>12240</v>
      </c>
      <c r="L86" t="s">
        <v>456</v>
      </c>
      <c r="M86" s="1">
        <v>44375</v>
      </c>
      <c r="N86" t="s">
        <v>12241</v>
      </c>
    </row>
    <row r="87" spans="1:14" x14ac:dyDescent="0.35">
      <c r="A87" t="s">
        <v>713</v>
      </c>
      <c r="B87" t="s">
        <v>1387</v>
      </c>
      <c r="C87" t="s">
        <v>4245</v>
      </c>
      <c r="D87" t="s">
        <v>816</v>
      </c>
      <c r="E87" t="s">
        <v>4246</v>
      </c>
      <c r="F87" t="s">
        <v>4247</v>
      </c>
      <c r="G87" t="s">
        <v>718</v>
      </c>
      <c r="H87" t="s">
        <v>719</v>
      </c>
      <c r="I87" t="s">
        <v>720</v>
      </c>
      <c r="J87" t="s">
        <v>12239</v>
      </c>
      <c r="K87" t="s">
        <v>12240</v>
      </c>
      <c r="L87" t="s">
        <v>456</v>
      </c>
      <c r="M87" s="1">
        <v>44375</v>
      </c>
      <c r="N87" t="s">
        <v>12241</v>
      </c>
    </row>
    <row r="88" spans="1:14" x14ac:dyDescent="0.35">
      <c r="A88" t="s">
        <v>713</v>
      </c>
      <c r="B88" t="s">
        <v>257</v>
      </c>
      <c r="C88" t="s">
        <v>2438</v>
      </c>
      <c r="D88" t="s">
        <v>91</v>
      </c>
      <c r="E88" t="s">
        <v>5205</v>
      </c>
      <c r="F88" t="s">
        <v>5206</v>
      </c>
      <c r="G88" t="s">
        <v>718</v>
      </c>
      <c r="H88" t="s">
        <v>719</v>
      </c>
      <c r="I88" t="s">
        <v>720</v>
      </c>
      <c r="J88" t="s">
        <v>12239</v>
      </c>
      <c r="K88" t="s">
        <v>12240</v>
      </c>
      <c r="L88" t="s">
        <v>456</v>
      </c>
      <c r="M88" s="1">
        <v>44375</v>
      </c>
      <c r="N88" t="s">
        <v>12241</v>
      </c>
    </row>
    <row r="89" spans="1:14" x14ac:dyDescent="0.35">
      <c r="A89" t="s">
        <v>713</v>
      </c>
      <c r="B89" t="s">
        <v>2882</v>
      </c>
      <c r="C89" t="s">
        <v>890</v>
      </c>
      <c r="D89" t="s">
        <v>91</v>
      </c>
      <c r="E89" t="s">
        <v>5620</v>
      </c>
      <c r="F89" t="s">
        <v>5621</v>
      </c>
      <c r="G89" t="s">
        <v>718</v>
      </c>
      <c r="H89" t="s">
        <v>719</v>
      </c>
      <c r="I89" t="s">
        <v>720</v>
      </c>
      <c r="J89" t="s">
        <v>12239</v>
      </c>
      <c r="K89" t="s">
        <v>12240</v>
      </c>
      <c r="L89" t="s">
        <v>456</v>
      </c>
      <c r="M89" s="1">
        <v>44375</v>
      </c>
      <c r="N89" t="s">
        <v>12241</v>
      </c>
    </row>
    <row r="90" spans="1:14" x14ac:dyDescent="0.35">
      <c r="A90" t="s">
        <v>721</v>
      </c>
      <c r="B90" t="s">
        <v>722</v>
      </c>
      <c r="C90" t="s">
        <v>723</v>
      </c>
      <c r="D90" t="s">
        <v>724</v>
      </c>
      <c r="E90" t="s">
        <v>725</v>
      </c>
      <c r="F90" t="s">
        <v>726</v>
      </c>
      <c r="G90" t="s">
        <v>727</v>
      </c>
      <c r="H90" t="s">
        <v>728</v>
      </c>
      <c r="I90" t="s">
        <v>729</v>
      </c>
      <c r="J90" t="s">
        <v>12242</v>
      </c>
      <c r="K90" t="s">
        <v>12243</v>
      </c>
      <c r="L90" t="s">
        <v>456</v>
      </c>
      <c r="M90" s="1">
        <v>38782</v>
      </c>
      <c r="N90" t="s">
        <v>12244</v>
      </c>
    </row>
    <row r="91" spans="1:14" x14ac:dyDescent="0.35">
      <c r="A91" t="s">
        <v>730</v>
      </c>
      <c r="B91" t="s">
        <v>731</v>
      </c>
      <c r="C91" t="s">
        <v>732</v>
      </c>
      <c r="D91" t="s">
        <v>91</v>
      </c>
      <c r="E91" t="s">
        <v>733</v>
      </c>
      <c r="F91" t="s">
        <v>734</v>
      </c>
      <c r="G91" t="s">
        <v>735</v>
      </c>
      <c r="H91" t="s">
        <v>736</v>
      </c>
      <c r="I91" t="s">
        <v>737</v>
      </c>
      <c r="J91" t="s">
        <v>12245</v>
      </c>
      <c r="K91" t="s">
        <v>12246</v>
      </c>
      <c r="L91" t="s">
        <v>456</v>
      </c>
      <c r="M91" s="1">
        <v>44904</v>
      </c>
      <c r="N91" t="s">
        <v>12247</v>
      </c>
    </row>
    <row r="92" spans="1:14" x14ac:dyDescent="0.35">
      <c r="A92" t="s">
        <v>730</v>
      </c>
      <c r="B92" t="s">
        <v>171</v>
      </c>
      <c r="C92" t="s">
        <v>5769</v>
      </c>
      <c r="D92" t="s">
        <v>91</v>
      </c>
      <c r="E92" t="s">
        <v>5770</v>
      </c>
      <c r="F92" t="s">
        <v>5771</v>
      </c>
      <c r="G92" t="s">
        <v>735</v>
      </c>
      <c r="H92" t="s">
        <v>736</v>
      </c>
      <c r="I92" t="s">
        <v>737</v>
      </c>
      <c r="J92" t="s">
        <v>12245</v>
      </c>
      <c r="K92" t="s">
        <v>12246</v>
      </c>
      <c r="L92" t="s">
        <v>456</v>
      </c>
      <c r="M92" s="1">
        <v>44904</v>
      </c>
      <c r="N92" t="s">
        <v>12247</v>
      </c>
    </row>
    <row r="93" spans="1:14" x14ac:dyDescent="0.35">
      <c r="A93" t="s">
        <v>738</v>
      </c>
      <c r="B93" t="s">
        <v>739</v>
      </c>
      <c r="C93" t="s">
        <v>241</v>
      </c>
      <c r="D93" t="s">
        <v>56</v>
      </c>
      <c r="E93" t="s">
        <v>740</v>
      </c>
      <c r="F93" t="s">
        <v>741</v>
      </c>
      <c r="G93" t="s">
        <v>742</v>
      </c>
      <c r="H93" t="s">
        <v>743</v>
      </c>
      <c r="I93" t="s">
        <v>744</v>
      </c>
      <c r="J93" t="s">
        <v>12248</v>
      </c>
      <c r="K93" t="s">
        <v>12249</v>
      </c>
      <c r="L93" t="s">
        <v>456</v>
      </c>
      <c r="M93" s="1">
        <v>44508</v>
      </c>
      <c r="N93" t="s">
        <v>12250</v>
      </c>
    </row>
    <row r="94" spans="1:14" x14ac:dyDescent="0.35">
      <c r="A94" t="s">
        <v>745</v>
      </c>
      <c r="B94" t="s">
        <v>82</v>
      </c>
      <c r="C94" t="s">
        <v>746</v>
      </c>
      <c r="D94" t="s">
        <v>56</v>
      </c>
      <c r="E94" t="s">
        <v>747</v>
      </c>
      <c r="F94" t="s">
        <v>748</v>
      </c>
      <c r="G94" t="s">
        <v>749</v>
      </c>
      <c r="H94" t="s">
        <v>750</v>
      </c>
      <c r="I94" t="s">
        <v>751</v>
      </c>
      <c r="J94" t="s">
        <v>12251</v>
      </c>
      <c r="K94" t="s">
        <v>12252</v>
      </c>
      <c r="L94" t="s">
        <v>456</v>
      </c>
      <c r="M94" s="1">
        <v>44272</v>
      </c>
      <c r="N94" t="s">
        <v>12253</v>
      </c>
    </row>
    <row r="95" spans="1:14" x14ac:dyDescent="0.35">
      <c r="A95" t="s">
        <v>745</v>
      </c>
      <c r="B95" t="s">
        <v>234</v>
      </c>
      <c r="C95" t="s">
        <v>2582</v>
      </c>
      <c r="D95" t="s">
        <v>91</v>
      </c>
      <c r="E95" t="s">
        <v>2583</v>
      </c>
      <c r="F95" t="s">
        <v>2584</v>
      </c>
      <c r="G95" t="s">
        <v>749</v>
      </c>
      <c r="H95" t="s">
        <v>750</v>
      </c>
      <c r="I95" t="s">
        <v>751</v>
      </c>
      <c r="J95" t="s">
        <v>12251</v>
      </c>
      <c r="K95" t="s">
        <v>12252</v>
      </c>
      <c r="L95" t="s">
        <v>456</v>
      </c>
      <c r="M95" s="1">
        <v>44272</v>
      </c>
      <c r="N95" t="s">
        <v>12253</v>
      </c>
    </row>
    <row r="96" spans="1:14" x14ac:dyDescent="0.35">
      <c r="A96" t="s">
        <v>752</v>
      </c>
      <c r="B96" t="s">
        <v>753</v>
      </c>
      <c r="C96" t="s">
        <v>754</v>
      </c>
      <c r="D96" t="s">
        <v>294</v>
      </c>
      <c r="E96" t="s">
        <v>755</v>
      </c>
      <c r="F96" t="s">
        <v>756</v>
      </c>
      <c r="G96" t="s">
        <v>757</v>
      </c>
      <c r="H96" t="s">
        <v>758</v>
      </c>
      <c r="I96" t="s">
        <v>759</v>
      </c>
      <c r="J96" t="s">
        <v>12254</v>
      </c>
      <c r="K96" t="s">
        <v>12255</v>
      </c>
      <c r="L96" t="s">
        <v>456</v>
      </c>
      <c r="M96" s="1">
        <v>43586</v>
      </c>
      <c r="N96" t="s">
        <v>12256</v>
      </c>
    </row>
    <row r="97" spans="1:14" x14ac:dyDescent="0.35">
      <c r="A97" t="s">
        <v>752</v>
      </c>
      <c r="B97" t="s">
        <v>5510</v>
      </c>
      <c r="C97" t="s">
        <v>754</v>
      </c>
      <c r="D97" t="s">
        <v>3730</v>
      </c>
      <c r="E97" t="s">
        <v>5511</v>
      </c>
      <c r="F97" t="s">
        <v>5512</v>
      </c>
      <c r="G97" t="s">
        <v>757</v>
      </c>
      <c r="H97" t="s">
        <v>758</v>
      </c>
      <c r="I97" t="s">
        <v>759</v>
      </c>
      <c r="J97" t="s">
        <v>12254</v>
      </c>
      <c r="K97" t="s">
        <v>12255</v>
      </c>
      <c r="L97" t="s">
        <v>456</v>
      </c>
      <c r="M97" s="1">
        <v>43586</v>
      </c>
      <c r="N97" t="s">
        <v>12256</v>
      </c>
    </row>
    <row r="98" spans="1:14" x14ac:dyDescent="0.35">
      <c r="A98" t="s">
        <v>760</v>
      </c>
      <c r="B98" t="s">
        <v>761</v>
      </c>
      <c r="C98" t="s">
        <v>762</v>
      </c>
      <c r="D98" t="s">
        <v>294</v>
      </c>
      <c r="E98" t="s">
        <v>763</v>
      </c>
      <c r="F98" t="s">
        <v>764</v>
      </c>
      <c r="G98" t="s">
        <v>765</v>
      </c>
      <c r="H98" t="s">
        <v>766</v>
      </c>
      <c r="I98" t="s">
        <v>767</v>
      </c>
      <c r="J98" t="s">
        <v>12257</v>
      </c>
      <c r="K98" t="s">
        <v>12258</v>
      </c>
      <c r="L98" t="s">
        <v>456</v>
      </c>
      <c r="M98" s="1">
        <v>35669</v>
      </c>
      <c r="N98" t="s">
        <v>12259</v>
      </c>
    </row>
    <row r="99" spans="1:14" x14ac:dyDescent="0.35">
      <c r="A99" t="s">
        <v>760</v>
      </c>
      <c r="B99" t="s">
        <v>883</v>
      </c>
      <c r="C99" t="s">
        <v>1377</v>
      </c>
      <c r="D99" t="s">
        <v>294</v>
      </c>
      <c r="E99" t="s">
        <v>1378</v>
      </c>
      <c r="F99" t="s">
        <v>1379</v>
      </c>
      <c r="G99" t="s">
        <v>765</v>
      </c>
      <c r="H99" t="s">
        <v>766</v>
      </c>
      <c r="I99" t="s">
        <v>767</v>
      </c>
      <c r="J99" t="s">
        <v>12257</v>
      </c>
      <c r="K99" t="s">
        <v>12258</v>
      </c>
      <c r="L99" t="s">
        <v>456</v>
      </c>
      <c r="M99" s="1">
        <v>35669</v>
      </c>
      <c r="N99" t="s">
        <v>12259</v>
      </c>
    </row>
    <row r="100" spans="1:14" x14ac:dyDescent="0.35">
      <c r="A100" t="s">
        <v>760</v>
      </c>
      <c r="B100" t="s">
        <v>3260</v>
      </c>
      <c r="C100" t="s">
        <v>6359</v>
      </c>
      <c r="D100" t="s">
        <v>6360</v>
      </c>
      <c r="E100" t="s">
        <v>6361</v>
      </c>
      <c r="F100" t="s">
        <v>6362</v>
      </c>
      <c r="G100" t="s">
        <v>765</v>
      </c>
      <c r="H100" t="s">
        <v>766</v>
      </c>
      <c r="I100" t="s">
        <v>767</v>
      </c>
      <c r="J100" t="s">
        <v>12257</v>
      </c>
      <c r="K100" t="s">
        <v>12258</v>
      </c>
      <c r="L100" t="s">
        <v>456</v>
      </c>
      <c r="M100" s="1">
        <v>35669</v>
      </c>
      <c r="N100" t="s">
        <v>12259</v>
      </c>
    </row>
    <row r="101" spans="1:14" x14ac:dyDescent="0.35">
      <c r="A101" t="s">
        <v>768</v>
      </c>
      <c r="B101" t="s">
        <v>769</v>
      </c>
      <c r="C101" t="s">
        <v>770</v>
      </c>
      <c r="D101" t="s">
        <v>91</v>
      </c>
      <c r="E101" t="s">
        <v>771</v>
      </c>
      <c r="F101" t="s">
        <v>772</v>
      </c>
      <c r="G101" t="s">
        <v>773</v>
      </c>
      <c r="H101" t="s">
        <v>774</v>
      </c>
      <c r="I101" t="s">
        <v>775</v>
      </c>
      <c r="J101" t="s">
        <v>12260</v>
      </c>
      <c r="K101" t="s">
        <v>12261</v>
      </c>
      <c r="L101" t="s">
        <v>456</v>
      </c>
      <c r="M101" s="1">
        <v>43894</v>
      </c>
      <c r="N101" t="s">
        <v>12262</v>
      </c>
    </row>
    <row r="102" spans="1:14" x14ac:dyDescent="0.35">
      <c r="A102" t="s">
        <v>768</v>
      </c>
      <c r="B102" t="s">
        <v>5320</v>
      </c>
      <c r="C102" t="s">
        <v>5321</v>
      </c>
      <c r="D102" t="s">
        <v>91</v>
      </c>
      <c r="E102" t="s">
        <v>5322</v>
      </c>
      <c r="F102" t="s">
        <v>5323</v>
      </c>
      <c r="G102" t="s">
        <v>773</v>
      </c>
      <c r="H102" t="s">
        <v>774</v>
      </c>
      <c r="I102" t="s">
        <v>775</v>
      </c>
      <c r="J102" t="s">
        <v>12260</v>
      </c>
      <c r="K102" t="s">
        <v>12261</v>
      </c>
      <c r="L102" t="s">
        <v>456</v>
      </c>
      <c r="M102" s="1">
        <v>43894</v>
      </c>
      <c r="N102" t="s">
        <v>12262</v>
      </c>
    </row>
    <row r="103" spans="1:14" x14ac:dyDescent="0.35">
      <c r="A103" t="s">
        <v>776</v>
      </c>
      <c r="B103" t="s">
        <v>777</v>
      </c>
      <c r="C103" t="s">
        <v>778</v>
      </c>
      <c r="D103" t="s">
        <v>779</v>
      </c>
      <c r="F103" t="s">
        <v>780</v>
      </c>
      <c r="G103" t="s">
        <v>781</v>
      </c>
      <c r="H103" t="s">
        <v>782</v>
      </c>
      <c r="I103" t="s">
        <v>783</v>
      </c>
      <c r="J103" t="s">
        <v>776</v>
      </c>
      <c r="K103" t="s">
        <v>12263</v>
      </c>
      <c r="L103" t="s">
        <v>456</v>
      </c>
      <c r="M103" s="1">
        <v>40697</v>
      </c>
      <c r="N103" t="s">
        <v>12264</v>
      </c>
    </row>
    <row r="104" spans="1:14" x14ac:dyDescent="0.35">
      <c r="A104" t="s">
        <v>784</v>
      </c>
      <c r="B104" t="s">
        <v>785</v>
      </c>
      <c r="C104" t="s">
        <v>786</v>
      </c>
      <c r="D104" t="s">
        <v>91</v>
      </c>
      <c r="E104" t="s">
        <v>787</v>
      </c>
      <c r="F104" t="s">
        <v>788</v>
      </c>
      <c r="G104" t="s">
        <v>789</v>
      </c>
      <c r="H104" t="s">
        <v>790</v>
      </c>
      <c r="I104" t="s">
        <v>791</v>
      </c>
      <c r="J104" t="s">
        <v>12265</v>
      </c>
      <c r="K104" t="s">
        <v>12266</v>
      </c>
      <c r="L104" t="s">
        <v>456</v>
      </c>
      <c r="M104" s="1">
        <v>34591</v>
      </c>
      <c r="N104" t="s">
        <v>12267</v>
      </c>
    </row>
    <row r="105" spans="1:14" x14ac:dyDescent="0.35">
      <c r="A105" t="s">
        <v>784</v>
      </c>
      <c r="B105" t="s">
        <v>2146</v>
      </c>
      <c r="C105" t="s">
        <v>2147</v>
      </c>
      <c r="D105" t="s">
        <v>2148</v>
      </c>
      <c r="E105" t="s">
        <v>2149</v>
      </c>
      <c r="F105" t="s">
        <v>2150</v>
      </c>
      <c r="G105" t="s">
        <v>789</v>
      </c>
      <c r="H105" t="s">
        <v>790</v>
      </c>
      <c r="I105" t="s">
        <v>791</v>
      </c>
      <c r="J105" t="s">
        <v>12265</v>
      </c>
      <c r="K105" t="s">
        <v>12266</v>
      </c>
      <c r="L105" t="s">
        <v>456</v>
      </c>
      <c r="M105" s="1">
        <v>34591</v>
      </c>
      <c r="N105" t="s">
        <v>12267</v>
      </c>
    </row>
    <row r="106" spans="1:14" x14ac:dyDescent="0.35">
      <c r="A106" t="s">
        <v>792</v>
      </c>
      <c r="B106" t="s">
        <v>793</v>
      </c>
      <c r="C106" t="s">
        <v>794</v>
      </c>
      <c r="D106" t="s">
        <v>795</v>
      </c>
      <c r="E106" t="s">
        <v>796</v>
      </c>
      <c r="F106" t="s">
        <v>797</v>
      </c>
      <c r="G106" t="s">
        <v>798</v>
      </c>
      <c r="H106" t="s">
        <v>799</v>
      </c>
      <c r="I106" t="s">
        <v>800</v>
      </c>
      <c r="J106" t="s">
        <v>12268</v>
      </c>
      <c r="K106" t="s">
        <v>12269</v>
      </c>
      <c r="L106" t="s">
        <v>456</v>
      </c>
      <c r="M106" s="1">
        <v>45551</v>
      </c>
      <c r="N106" t="s">
        <v>12270</v>
      </c>
    </row>
    <row r="107" spans="1:14" x14ac:dyDescent="0.35">
      <c r="A107" t="s">
        <v>792</v>
      </c>
      <c r="B107" t="s">
        <v>6243</v>
      </c>
      <c r="C107" t="s">
        <v>6244</v>
      </c>
      <c r="D107" t="s">
        <v>142</v>
      </c>
      <c r="E107" t="s">
        <v>6245</v>
      </c>
      <c r="F107" t="s">
        <v>6246</v>
      </c>
      <c r="G107" t="s">
        <v>798</v>
      </c>
      <c r="H107" t="s">
        <v>799</v>
      </c>
      <c r="I107" t="s">
        <v>800</v>
      </c>
      <c r="J107" t="s">
        <v>12268</v>
      </c>
      <c r="K107" t="s">
        <v>12269</v>
      </c>
      <c r="L107" t="s">
        <v>456</v>
      </c>
      <c r="M107" s="1">
        <v>45551</v>
      </c>
      <c r="N107" t="s">
        <v>12270</v>
      </c>
    </row>
    <row r="108" spans="1:14" x14ac:dyDescent="0.35">
      <c r="A108" t="s">
        <v>801</v>
      </c>
      <c r="B108" t="s">
        <v>802</v>
      </c>
      <c r="C108" t="s">
        <v>803</v>
      </c>
      <c r="D108" t="s">
        <v>77</v>
      </c>
      <c r="F108" t="s">
        <v>804</v>
      </c>
      <c r="G108" t="s">
        <v>805</v>
      </c>
      <c r="H108" t="s">
        <v>806</v>
      </c>
      <c r="I108" t="s">
        <v>418</v>
      </c>
      <c r="J108" t="s">
        <v>12271</v>
      </c>
      <c r="K108" t="s">
        <v>12272</v>
      </c>
      <c r="L108" t="s">
        <v>456</v>
      </c>
      <c r="M108" s="1">
        <v>41823</v>
      </c>
      <c r="N108" t="s">
        <v>12273</v>
      </c>
    </row>
    <row r="109" spans="1:14" x14ac:dyDescent="0.35">
      <c r="A109" t="s">
        <v>807</v>
      </c>
      <c r="B109" t="s">
        <v>808</v>
      </c>
      <c r="C109" t="s">
        <v>809</v>
      </c>
      <c r="D109" t="s">
        <v>56</v>
      </c>
      <c r="E109" t="s">
        <v>810</v>
      </c>
      <c r="F109" t="s">
        <v>811</v>
      </c>
      <c r="G109" t="s">
        <v>812</v>
      </c>
      <c r="H109" t="s">
        <v>813</v>
      </c>
      <c r="I109" t="s">
        <v>418</v>
      </c>
      <c r="J109" t="s">
        <v>12274</v>
      </c>
      <c r="K109" t="s">
        <v>12275</v>
      </c>
      <c r="L109" t="s">
        <v>456</v>
      </c>
      <c r="M109" s="1">
        <v>44533</v>
      </c>
      <c r="N109" t="s">
        <v>12276</v>
      </c>
    </row>
    <row r="110" spans="1:14" x14ac:dyDescent="0.35">
      <c r="A110" t="s">
        <v>814</v>
      </c>
      <c r="B110" t="s">
        <v>82</v>
      </c>
      <c r="C110" t="s">
        <v>815</v>
      </c>
      <c r="D110" t="s">
        <v>816</v>
      </c>
      <c r="E110" t="s">
        <v>817</v>
      </c>
      <c r="F110" t="s">
        <v>818</v>
      </c>
      <c r="G110" t="s">
        <v>819</v>
      </c>
      <c r="H110" t="s">
        <v>820</v>
      </c>
      <c r="I110" t="s">
        <v>444</v>
      </c>
      <c r="J110" t="s">
        <v>12277</v>
      </c>
      <c r="K110" t="s">
        <v>12278</v>
      </c>
      <c r="L110" t="s">
        <v>456</v>
      </c>
      <c r="M110" s="1">
        <v>43059</v>
      </c>
      <c r="N110" t="s">
        <v>12279</v>
      </c>
    </row>
    <row r="111" spans="1:14" x14ac:dyDescent="0.35">
      <c r="A111" t="s">
        <v>821</v>
      </c>
      <c r="B111" t="s">
        <v>822</v>
      </c>
      <c r="C111" t="s">
        <v>823</v>
      </c>
      <c r="D111" t="s">
        <v>91</v>
      </c>
      <c r="E111" t="s">
        <v>824</v>
      </c>
      <c r="F111" t="s">
        <v>825</v>
      </c>
      <c r="G111" t="s">
        <v>826</v>
      </c>
      <c r="H111" t="s">
        <v>827</v>
      </c>
      <c r="I111" t="s">
        <v>418</v>
      </c>
      <c r="J111" t="s">
        <v>12280</v>
      </c>
      <c r="K111" t="s">
        <v>12281</v>
      </c>
      <c r="L111" t="s">
        <v>456</v>
      </c>
      <c r="M111" s="1">
        <v>44354</v>
      </c>
      <c r="N111" t="s">
        <v>12282</v>
      </c>
    </row>
    <row r="112" spans="1:14" x14ac:dyDescent="0.35">
      <c r="A112" t="s">
        <v>821</v>
      </c>
      <c r="B112" t="s">
        <v>753</v>
      </c>
      <c r="C112" t="s">
        <v>1924</v>
      </c>
      <c r="D112" t="s">
        <v>91</v>
      </c>
      <c r="E112" t="s">
        <v>1925</v>
      </c>
      <c r="F112" t="s">
        <v>1926</v>
      </c>
      <c r="G112" t="s">
        <v>826</v>
      </c>
      <c r="H112" t="s">
        <v>827</v>
      </c>
      <c r="I112" t="s">
        <v>418</v>
      </c>
      <c r="J112" t="s">
        <v>12280</v>
      </c>
      <c r="K112" t="s">
        <v>12281</v>
      </c>
      <c r="L112" t="s">
        <v>456</v>
      </c>
      <c r="M112" s="1">
        <v>44354</v>
      </c>
      <c r="N112" t="s">
        <v>12282</v>
      </c>
    </row>
    <row r="113" spans="1:14" x14ac:dyDescent="0.35">
      <c r="A113" t="s">
        <v>828</v>
      </c>
      <c r="B113" t="s">
        <v>188</v>
      </c>
      <c r="C113" t="s">
        <v>829</v>
      </c>
      <c r="D113" t="s">
        <v>98</v>
      </c>
      <c r="E113" t="s">
        <v>830</v>
      </c>
      <c r="F113" t="s">
        <v>831</v>
      </c>
      <c r="G113" t="s">
        <v>832</v>
      </c>
      <c r="H113" t="s">
        <v>833</v>
      </c>
      <c r="I113" t="s">
        <v>834</v>
      </c>
      <c r="J113" t="s">
        <v>12283</v>
      </c>
      <c r="K113" t="s">
        <v>12284</v>
      </c>
      <c r="L113" t="s">
        <v>456</v>
      </c>
      <c r="M113" s="1">
        <v>39735</v>
      </c>
      <c r="N113" t="s">
        <v>12285</v>
      </c>
    </row>
    <row r="114" spans="1:14" x14ac:dyDescent="0.35">
      <c r="A114" t="s">
        <v>835</v>
      </c>
      <c r="B114" t="s">
        <v>836</v>
      </c>
      <c r="C114" t="s">
        <v>837</v>
      </c>
      <c r="D114" t="s">
        <v>838</v>
      </c>
      <c r="E114" t="s">
        <v>839</v>
      </c>
      <c r="F114" t="s">
        <v>840</v>
      </c>
      <c r="G114" t="s">
        <v>841</v>
      </c>
      <c r="H114" t="s">
        <v>842</v>
      </c>
      <c r="I114" t="s">
        <v>843</v>
      </c>
      <c r="J114" t="s">
        <v>12286</v>
      </c>
      <c r="K114" t="s">
        <v>12287</v>
      </c>
      <c r="L114" t="s">
        <v>456</v>
      </c>
      <c r="M114" s="1">
        <v>42919</v>
      </c>
      <c r="N114" t="s">
        <v>12288</v>
      </c>
    </row>
    <row r="115" spans="1:14" x14ac:dyDescent="0.35">
      <c r="A115" t="s">
        <v>835</v>
      </c>
      <c r="B115" t="s">
        <v>257</v>
      </c>
      <c r="C115" t="s">
        <v>6700</v>
      </c>
      <c r="D115" t="s">
        <v>5417</v>
      </c>
      <c r="E115" t="s">
        <v>6701</v>
      </c>
      <c r="F115" t="s">
        <v>6702</v>
      </c>
      <c r="G115" t="s">
        <v>841</v>
      </c>
      <c r="H115" t="s">
        <v>842</v>
      </c>
      <c r="I115" t="s">
        <v>843</v>
      </c>
      <c r="J115" t="s">
        <v>12286</v>
      </c>
      <c r="K115" t="s">
        <v>12287</v>
      </c>
      <c r="L115" t="s">
        <v>456</v>
      </c>
      <c r="M115" s="1">
        <v>42919</v>
      </c>
      <c r="N115" t="s">
        <v>12288</v>
      </c>
    </row>
    <row r="116" spans="1:14" x14ac:dyDescent="0.35">
      <c r="A116" t="s">
        <v>844</v>
      </c>
      <c r="B116" t="s">
        <v>171</v>
      </c>
      <c r="C116" t="s">
        <v>845</v>
      </c>
      <c r="D116" t="s">
        <v>56</v>
      </c>
      <c r="E116" t="s">
        <v>846</v>
      </c>
      <c r="F116" t="s">
        <v>847</v>
      </c>
      <c r="G116" t="s">
        <v>848</v>
      </c>
      <c r="H116" t="s">
        <v>849</v>
      </c>
      <c r="I116" t="s">
        <v>850</v>
      </c>
      <c r="J116" t="s">
        <v>12289</v>
      </c>
      <c r="K116" t="s">
        <v>12290</v>
      </c>
      <c r="L116" t="s">
        <v>456</v>
      </c>
      <c r="M116" s="1">
        <v>38798</v>
      </c>
      <c r="N116" t="s">
        <v>12291</v>
      </c>
    </row>
    <row r="117" spans="1:14" x14ac:dyDescent="0.35">
      <c r="A117" t="s">
        <v>851</v>
      </c>
      <c r="B117" t="s">
        <v>852</v>
      </c>
      <c r="C117" t="s">
        <v>853</v>
      </c>
      <c r="D117" t="s">
        <v>854</v>
      </c>
      <c r="F117" t="s">
        <v>855</v>
      </c>
      <c r="G117" t="s">
        <v>856</v>
      </c>
      <c r="H117" t="s">
        <v>857</v>
      </c>
      <c r="I117" t="s">
        <v>858</v>
      </c>
      <c r="J117" t="s">
        <v>12292</v>
      </c>
      <c r="K117" t="s">
        <v>12293</v>
      </c>
      <c r="L117" t="s">
        <v>456</v>
      </c>
      <c r="M117" s="1">
        <v>43028</v>
      </c>
      <c r="N117" t="s">
        <v>12294</v>
      </c>
    </row>
    <row r="118" spans="1:14" x14ac:dyDescent="0.35">
      <c r="A118" t="s">
        <v>859</v>
      </c>
      <c r="B118" t="s">
        <v>89</v>
      </c>
      <c r="C118" t="s">
        <v>860</v>
      </c>
      <c r="D118" t="s">
        <v>56</v>
      </c>
      <c r="E118" t="s">
        <v>861</v>
      </c>
      <c r="F118" t="s">
        <v>862</v>
      </c>
      <c r="G118" t="s">
        <v>863</v>
      </c>
      <c r="H118" t="s">
        <v>864</v>
      </c>
      <c r="I118" t="s">
        <v>865</v>
      </c>
      <c r="J118" t="s">
        <v>12295</v>
      </c>
      <c r="K118" t="s">
        <v>12296</v>
      </c>
      <c r="L118" t="s">
        <v>456</v>
      </c>
      <c r="M118" s="1">
        <v>44771</v>
      </c>
      <c r="N118" t="s">
        <v>12297</v>
      </c>
    </row>
    <row r="119" spans="1:14" x14ac:dyDescent="0.35">
      <c r="A119" t="s">
        <v>866</v>
      </c>
      <c r="B119" t="s">
        <v>867</v>
      </c>
      <c r="C119" t="s">
        <v>868</v>
      </c>
      <c r="D119" t="s">
        <v>91</v>
      </c>
      <c r="E119" t="s">
        <v>869</v>
      </c>
      <c r="F119" t="s">
        <v>870</v>
      </c>
      <c r="G119" t="s">
        <v>871</v>
      </c>
      <c r="H119" t="s">
        <v>872</v>
      </c>
      <c r="I119" t="s">
        <v>873</v>
      </c>
      <c r="J119" t="s">
        <v>12298</v>
      </c>
      <c r="K119" t="s">
        <v>12299</v>
      </c>
      <c r="L119" t="s">
        <v>456</v>
      </c>
      <c r="M119" s="1">
        <v>39358</v>
      </c>
      <c r="N119" t="s">
        <v>12300</v>
      </c>
    </row>
    <row r="120" spans="1:14" x14ac:dyDescent="0.35">
      <c r="A120" t="s">
        <v>874</v>
      </c>
      <c r="B120" t="s">
        <v>875</v>
      </c>
      <c r="C120" t="s">
        <v>876</v>
      </c>
      <c r="D120" t="s">
        <v>91</v>
      </c>
      <c r="E120" t="s">
        <v>877</v>
      </c>
      <c r="F120" t="s">
        <v>878</v>
      </c>
      <c r="G120" t="s">
        <v>879</v>
      </c>
      <c r="H120" t="s">
        <v>880</v>
      </c>
      <c r="I120" t="s">
        <v>881</v>
      </c>
      <c r="J120" t="s">
        <v>12301</v>
      </c>
      <c r="K120" t="s">
        <v>12302</v>
      </c>
      <c r="L120" t="s">
        <v>456</v>
      </c>
      <c r="M120" s="1">
        <v>41582</v>
      </c>
      <c r="N120" t="s">
        <v>12303</v>
      </c>
    </row>
    <row r="121" spans="1:14" x14ac:dyDescent="0.35">
      <c r="A121" t="s">
        <v>874</v>
      </c>
      <c r="B121" t="s">
        <v>4360</v>
      </c>
      <c r="C121" t="s">
        <v>4361</v>
      </c>
      <c r="D121" t="s">
        <v>56</v>
      </c>
      <c r="E121" t="s">
        <v>4362</v>
      </c>
      <c r="F121" t="s">
        <v>4363</v>
      </c>
      <c r="G121" t="s">
        <v>879</v>
      </c>
      <c r="H121" t="s">
        <v>880</v>
      </c>
      <c r="I121" t="s">
        <v>881</v>
      </c>
      <c r="J121" t="s">
        <v>12301</v>
      </c>
      <c r="K121" t="s">
        <v>12302</v>
      </c>
      <c r="L121" t="s">
        <v>456</v>
      </c>
      <c r="M121" s="1">
        <v>41582</v>
      </c>
      <c r="N121" t="s">
        <v>12303</v>
      </c>
    </row>
    <row r="122" spans="1:14" x14ac:dyDescent="0.35">
      <c r="A122" t="s">
        <v>882</v>
      </c>
      <c r="B122" t="s">
        <v>883</v>
      </c>
      <c r="C122" t="s">
        <v>258</v>
      </c>
      <c r="D122" t="s">
        <v>91</v>
      </c>
      <c r="E122" t="s">
        <v>884</v>
      </c>
      <c r="F122" t="s">
        <v>885</v>
      </c>
      <c r="G122" t="s">
        <v>886</v>
      </c>
      <c r="H122" t="s">
        <v>887</v>
      </c>
      <c r="I122" t="s">
        <v>888</v>
      </c>
      <c r="J122" t="s">
        <v>12304</v>
      </c>
      <c r="K122" t="s">
        <v>12305</v>
      </c>
      <c r="L122" t="s">
        <v>456</v>
      </c>
      <c r="M122" s="1">
        <v>43174</v>
      </c>
      <c r="N122" t="s">
        <v>12306</v>
      </c>
    </row>
    <row r="123" spans="1:14" x14ac:dyDescent="0.35">
      <c r="A123" t="s">
        <v>889</v>
      </c>
      <c r="B123" t="s">
        <v>292</v>
      </c>
      <c r="C123" t="s">
        <v>890</v>
      </c>
      <c r="D123" t="s">
        <v>91</v>
      </c>
      <c r="E123" t="s">
        <v>891</v>
      </c>
      <c r="F123" t="s">
        <v>892</v>
      </c>
      <c r="G123" t="s">
        <v>893</v>
      </c>
      <c r="H123" t="s">
        <v>894</v>
      </c>
      <c r="I123" t="s">
        <v>895</v>
      </c>
      <c r="J123" t="s">
        <v>12307</v>
      </c>
      <c r="K123" t="s">
        <v>12308</v>
      </c>
      <c r="L123" t="s">
        <v>456</v>
      </c>
      <c r="M123" s="1">
        <v>36209</v>
      </c>
      <c r="N123" t="s">
        <v>12309</v>
      </c>
    </row>
    <row r="124" spans="1:14" x14ac:dyDescent="0.35">
      <c r="A124" t="s">
        <v>896</v>
      </c>
      <c r="B124" t="s">
        <v>897</v>
      </c>
      <c r="C124" t="s">
        <v>898</v>
      </c>
      <c r="D124" t="s">
        <v>899</v>
      </c>
      <c r="F124" t="s">
        <v>900</v>
      </c>
      <c r="G124" t="s">
        <v>901</v>
      </c>
      <c r="H124" t="s">
        <v>902</v>
      </c>
      <c r="I124" t="s">
        <v>418</v>
      </c>
      <c r="J124" t="s">
        <v>12310</v>
      </c>
      <c r="K124" t="s">
        <v>12311</v>
      </c>
      <c r="L124" t="s">
        <v>456</v>
      </c>
      <c r="M124" s="1">
        <v>45194</v>
      </c>
      <c r="N124" t="s">
        <v>12312</v>
      </c>
    </row>
    <row r="125" spans="1:14" x14ac:dyDescent="0.35">
      <c r="A125" t="s">
        <v>896</v>
      </c>
      <c r="B125" t="s">
        <v>189</v>
      </c>
      <c r="C125" t="s">
        <v>4336</v>
      </c>
      <c r="D125" t="s">
        <v>4337</v>
      </c>
      <c r="E125" t="s">
        <v>4338</v>
      </c>
      <c r="F125" t="s">
        <v>4339</v>
      </c>
      <c r="G125" t="s">
        <v>901</v>
      </c>
      <c r="H125" t="s">
        <v>902</v>
      </c>
      <c r="I125" t="s">
        <v>418</v>
      </c>
      <c r="J125" t="s">
        <v>12310</v>
      </c>
      <c r="K125" t="s">
        <v>12311</v>
      </c>
      <c r="L125" t="s">
        <v>456</v>
      </c>
      <c r="M125" s="1">
        <v>45194</v>
      </c>
      <c r="N125" t="s">
        <v>12312</v>
      </c>
    </row>
    <row r="126" spans="1:14" x14ac:dyDescent="0.35">
      <c r="A126" t="s">
        <v>903</v>
      </c>
      <c r="B126" t="s">
        <v>904</v>
      </c>
      <c r="C126" t="s">
        <v>905</v>
      </c>
      <c r="D126" t="s">
        <v>906</v>
      </c>
      <c r="F126" t="s">
        <v>907</v>
      </c>
      <c r="G126" t="s">
        <v>908</v>
      </c>
      <c r="H126" t="s">
        <v>909</v>
      </c>
      <c r="I126" t="s">
        <v>910</v>
      </c>
      <c r="J126" t="s">
        <v>12313</v>
      </c>
      <c r="K126" t="s">
        <v>12314</v>
      </c>
      <c r="L126" t="s">
        <v>456</v>
      </c>
      <c r="M126" s="1">
        <v>42481</v>
      </c>
      <c r="N126" t="s">
        <v>12315</v>
      </c>
    </row>
    <row r="127" spans="1:14" x14ac:dyDescent="0.35">
      <c r="A127" t="s">
        <v>903</v>
      </c>
      <c r="B127" t="s">
        <v>1574</v>
      </c>
      <c r="C127" t="s">
        <v>1575</v>
      </c>
      <c r="D127" t="s">
        <v>838</v>
      </c>
      <c r="F127" t="s">
        <v>1576</v>
      </c>
      <c r="G127" t="s">
        <v>908</v>
      </c>
      <c r="H127" t="s">
        <v>909</v>
      </c>
      <c r="I127" t="s">
        <v>910</v>
      </c>
      <c r="J127" t="s">
        <v>12313</v>
      </c>
      <c r="K127" t="s">
        <v>12314</v>
      </c>
      <c r="L127" t="s">
        <v>456</v>
      </c>
      <c r="M127" s="1">
        <v>42481</v>
      </c>
      <c r="N127" t="s">
        <v>12315</v>
      </c>
    </row>
    <row r="128" spans="1:14" x14ac:dyDescent="0.35">
      <c r="A128" t="s">
        <v>903</v>
      </c>
      <c r="B128" t="s">
        <v>987</v>
      </c>
      <c r="C128" t="s">
        <v>4305</v>
      </c>
      <c r="D128" t="s">
        <v>899</v>
      </c>
      <c r="E128" t="s">
        <v>4306</v>
      </c>
      <c r="F128" t="s">
        <v>4307</v>
      </c>
      <c r="G128" t="s">
        <v>908</v>
      </c>
      <c r="H128" t="s">
        <v>909</v>
      </c>
      <c r="I128" t="s">
        <v>910</v>
      </c>
      <c r="J128" t="s">
        <v>12313</v>
      </c>
      <c r="K128" t="s">
        <v>12314</v>
      </c>
      <c r="L128" t="s">
        <v>456</v>
      </c>
      <c r="M128" s="1">
        <v>42481</v>
      </c>
      <c r="N128" t="s">
        <v>12315</v>
      </c>
    </row>
    <row r="129" spans="1:14" x14ac:dyDescent="0.35">
      <c r="A129" t="s">
        <v>903</v>
      </c>
      <c r="B129" t="s">
        <v>4915</v>
      </c>
      <c r="C129" t="s">
        <v>5396</v>
      </c>
      <c r="D129" t="s">
        <v>56</v>
      </c>
      <c r="E129" t="s">
        <v>5397</v>
      </c>
      <c r="F129" t="s">
        <v>5398</v>
      </c>
      <c r="G129" t="s">
        <v>908</v>
      </c>
      <c r="H129" t="s">
        <v>909</v>
      </c>
      <c r="I129" t="s">
        <v>910</v>
      </c>
      <c r="J129" t="s">
        <v>12313</v>
      </c>
      <c r="K129" t="s">
        <v>12314</v>
      </c>
      <c r="L129" t="s">
        <v>456</v>
      </c>
      <c r="M129" s="1">
        <v>42481</v>
      </c>
      <c r="N129" t="s">
        <v>12315</v>
      </c>
    </row>
    <row r="130" spans="1:14" x14ac:dyDescent="0.35">
      <c r="A130" t="s">
        <v>911</v>
      </c>
      <c r="B130" t="s">
        <v>109</v>
      </c>
      <c r="C130" t="s">
        <v>912</v>
      </c>
      <c r="D130" t="s">
        <v>294</v>
      </c>
      <c r="E130" t="s">
        <v>913</v>
      </c>
      <c r="F130" t="s">
        <v>914</v>
      </c>
      <c r="G130" t="s">
        <v>915</v>
      </c>
      <c r="H130" t="s">
        <v>916</v>
      </c>
      <c r="I130" t="s">
        <v>917</v>
      </c>
      <c r="J130" t="s">
        <v>12316</v>
      </c>
      <c r="K130" t="s">
        <v>12317</v>
      </c>
      <c r="L130" t="s">
        <v>456</v>
      </c>
      <c r="M130" s="1">
        <v>41778</v>
      </c>
      <c r="N130" t="s">
        <v>12318</v>
      </c>
    </row>
    <row r="131" spans="1:14" x14ac:dyDescent="0.35">
      <c r="A131" t="s">
        <v>918</v>
      </c>
      <c r="B131" t="s">
        <v>919</v>
      </c>
      <c r="C131" t="s">
        <v>920</v>
      </c>
      <c r="D131" t="s">
        <v>91</v>
      </c>
      <c r="F131" t="s">
        <v>921</v>
      </c>
      <c r="G131" t="s">
        <v>922</v>
      </c>
      <c r="H131" t="s">
        <v>923</v>
      </c>
      <c r="I131" t="s">
        <v>924</v>
      </c>
      <c r="J131" t="s">
        <v>12319</v>
      </c>
      <c r="K131" t="s">
        <v>12320</v>
      </c>
      <c r="L131" t="s">
        <v>456</v>
      </c>
      <c r="M131" s="1">
        <v>43830</v>
      </c>
      <c r="N131" t="s">
        <v>12321</v>
      </c>
    </row>
    <row r="132" spans="1:14" x14ac:dyDescent="0.35">
      <c r="A132" t="s">
        <v>925</v>
      </c>
      <c r="B132" t="s">
        <v>926</v>
      </c>
      <c r="C132" t="s">
        <v>927</v>
      </c>
      <c r="D132" t="s">
        <v>294</v>
      </c>
      <c r="E132" t="s">
        <v>928</v>
      </c>
      <c r="F132" t="s">
        <v>929</v>
      </c>
      <c r="G132" t="s">
        <v>930</v>
      </c>
      <c r="H132" t="s">
        <v>931</v>
      </c>
      <c r="J132" t="s">
        <v>12322</v>
      </c>
      <c r="K132" t="s">
        <v>12323</v>
      </c>
      <c r="L132" t="s">
        <v>456</v>
      </c>
      <c r="M132" s="1">
        <v>41257</v>
      </c>
      <c r="N132" t="s">
        <v>12324</v>
      </c>
    </row>
    <row r="133" spans="1:14" x14ac:dyDescent="0.35">
      <c r="A133" t="s">
        <v>932</v>
      </c>
      <c r="B133" t="s">
        <v>109</v>
      </c>
      <c r="C133" t="s">
        <v>933</v>
      </c>
      <c r="D133" t="s">
        <v>344</v>
      </c>
      <c r="E133" t="s">
        <v>934</v>
      </c>
      <c r="F133" t="s">
        <v>935</v>
      </c>
      <c r="G133" t="s">
        <v>936</v>
      </c>
      <c r="H133" t="s">
        <v>937</v>
      </c>
      <c r="I133" t="s">
        <v>938</v>
      </c>
      <c r="J133" t="s">
        <v>12325</v>
      </c>
      <c r="K133" t="s">
        <v>12326</v>
      </c>
      <c r="L133" t="s">
        <v>456</v>
      </c>
      <c r="M133" s="1">
        <v>44722</v>
      </c>
      <c r="N133" t="s">
        <v>12327</v>
      </c>
    </row>
    <row r="134" spans="1:14" x14ac:dyDescent="0.35">
      <c r="A134" t="s">
        <v>932</v>
      </c>
      <c r="B134" t="s">
        <v>1776</v>
      </c>
      <c r="C134" t="s">
        <v>1777</v>
      </c>
      <c r="D134" t="s">
        <v>84</v>
      </c>
      <c r="E134" t="s">
        <v>1778</v>
      </c>
      <c r="F134" t="s">
        <v>1779</v>
      </c>
      <c r="G134" t="s">
        <v>936</v>
      </c>
      <c r="H134" t="s">
        <v>937</v>
      </c>
      <c r="I134" t="s">
        <v>938</v>
      </c>
      <c r="J134" t="s">
        <v>12325</v>
      </c>
      <c r="K134" t="s">
        <v>12326</v>
      </c>
      <c r="L134" t="s">
        <v>456</v>
      </c>
      <c r="M134" s="1">
        <v>44722</v>
      </c>
      <c r="N134" t="s">
        <v>12327</v>
      </c>
    </row>
    <row r="135" spans="1:14" x14ac:dyDescent="0.35">
      <c r="A135" t="s">
        <v>932</v>
      </c>
      <c r="B135" t="s">
        <v>7602</v>
      </c>
      <c r="C135" t="s">
        <v>7553</v>
      </c>
      <c r="D135" t="s">
        <v>236</v>
      </c>
      <c r="E135" t="s">
        <v>7603</v>
      </c>
      <c r="F135" t="s">
        <v>7604</v>
      </c>
      <c r="G135" t="s">
        <v>936</v>
      </c>
      <c r="H135" t="s">
        <v>937</v>
      </c>
      <c r="I135" t="s">
        <v>938</v>
      </c>
      <c r="J135" t="s">
        <v>12325</v>
      </c>
      <c r="K135" t="s">
        <v>12326</v>
      </c>
      <c r="L135" t="s">
        <v>456</v>
      </c>
      <c r="M135" s="1">
        <v>44722</v>
      </c>
      <c r="N135" t="s">
        <v>12327</v>
      </c>
    </row>
    <row r="136" spans="1:14" x14ac:dyDescent="0.35">
      <c r="A136" t="s">
        <v>939</v>
      </c>
      <c r="B136" t="s">
        <v>940</v>
      </c>
      <c r="C136" t="s">
        <v>941</v>
      </c>
      <c r="D136" t="s">
        <v>77</v>
      </c>
      <c r="E136" t="s">
        <v>942</v>
      </c>
      <c r="F136" t="s">
        <v>943</v>
      </c>
      <c r="G136" t="s">
        <v>944</v>
      </c>
      <c r="H136" t="s">
        <v>945</v>
      </c>
      <c r="I136" t="s">
        <v>946</v>
      </c>
      <c r="J136" t="s">
        <v>12328</v>
      </c>
      <c r="K136" t="s">
        <v>12329</v>
      </c>
      <c r="L136" t="s">
        <v>456</v>
      </c>
      <c r="M136" s="1">
        <v>42359</v>
      </c>
      <c r="N136" t="s">
        <v>12330</v>
      </c>
    </row>
    <row r="137" spans="1:14" x14ac:dyDescent="0.35">
      <c r="A137" t="s">
        <v>947</v>
      </c>
      <c r="B137" t="s">
        <v>705</v>
      </c>
      <c r="C137" t="s">
        <v>948</v>
      </c>
      <c r="D137" t="s">
        <v>91</v>
      </c>
      <c r="E137" t="s">
        <v>949</v>
      </c>
      <c r="F137" t="s">
        <v>950</v>
      </c>
      <c r="G137" t="s">
        <v>951</v>
      </c>
      <c r="H137" t="s">
        <v>952</v>
      </c>
      <c r="I137" t="s">
        <v>953</v>
      </c>
      <c r="J137" t="s">
        <v>12331</v>
      </c>
      <c r="K137" t="s">
        <v>12332</v>
      </c>
      <c r="L137" t="s">
        <v>456</v>
      </c>
      <c r="M137" s="1">
        <v>38650</v>
      </c>
      <c r="N137" t="s">
        <v>12333</v>
      </c>
    </row>
    <row r="138" spans="1:14" x14ac:dyDescent="0.35">
      <c r="A138" t="s">
        <v>947</v>
      </c>
      <c r="B138" t="s">
        <v>2453</v>
      </c>
      <c r="C138" t="s">
        <v>4689</v>
      </c>
      <c r="D138" t="s">
        <v>4690</v>
      </c>
      <c r="E138" t="s">
        <v>4691</v>
      </c>
      <c r="F138" t="s">
        <v>4692</v>
      </c>
      <c r="G138" t="s">
        <v>951</v>
      </c>
      <c r="H138" t="s">
        <v>952</v>
      </c>
      <c r="I138" t="s">
        <v>953</v>
      </c>
      <c r="J138" t="s">
        <v>12331</v>
      </c>
      <c r="K138" t="s">
        <v>12332</v>
      </c>
      <c r="L138" t="s">
        <v>456</v>
      </c>
      <c r="M138" s="1">
        <v>38650</v>
      </c>
      <c r="N138" t="s">
        <v>12333</v>
      </c>
    </row>
    <row r="139" spans="1:14" x14ac:dyDescent="0.35">
      <c r="A139" t="s">
        <v>947</v>
      </c>
      <c r="B139" t="s">
        <v>1640</v>
      </c>
      <c r="C139" t="s">
        <v>7801</v>
      </c>
      <c r="D139" t="s">
        <v>294</v>
      </c>
      <c r="F139" t="s">
        <v>7802</v>
      </c>
      <c r="G139" t="s">
        <v>951</v>
      </c>
      <c r="H139" t="s">
        <v>952</v>
      </c>
      <c r="I139" t="s">
        <v>953</v>
      </c>
      <c r="J139" t="s">
        <v>12331</v>
      </c>
      <c r="K139" t="s">
        <v>12332</v>
      </c>
      <c r="L139" t="s">
        <v>456</v>
      </c>
      <c r="M139" s="1">
        <v>38650</v>
      </c>
      <c r="N139" t="s">
        <v>12333</v>
      </c>
    </row>
    <row r="140" spans="1:14" x14ac:dyDescent="0.35">
      <c r="A140" t="s">
        <v>954</v>
      </c>
      <c r="B140" t="s">
        <v>955</v>
      </c>
      <c r="C140" t="s">
        <v>956</v>
      </c>
      <c r="D140" t="s">
        <v>91</v>
      </c>
      <c r="E140" t="s">
        <v>957</v>
      </c>
      <c r="F140" t="s">
        <v>958</v>
      </c>
      <c r="G140" t="s">
        <v>959</v>
      </c>
      <c r="H140" t="s">
        <v>960</v>
      </c>
      <c r="I140" t="s">
        <v>961</v>
      </c>
      <c r="J140" t="s">
        <v>12334</v>
      </c>
      <c r="K140" t="s">
        <v>12335</v>
      </c>
      <c r="L140" t="s">
        <v>456</v>
      </c>
      <c r="M140" s="1">
        <v>40994</v>
      </c>
      <c r="N140" t="s">
        <v>12336</v>
      </c>
    </row>
    <row r="141" spans="1:14" x14ac:dyDescent="0.35">
      <c r="A141" t="s">
        <v>962</v>
      </c>
      <c r="B141" t="s">
        <v>963</v>
      </c>
      <c r="C141" t="s">
        <v>964</v>
      </c>
      <c r="D141" t="s">
        <v>91</v>
      </c>
      <c r="E141" t="s">
        <v>965</v>
      </c>
      <c r="F141" t="s">
        <v>966</v>
      </c>
      <c r="G141" t="s">
        <v>967</v>
      </c>
      <c r="H141" t="s">
        <v>968</v>
      </c>
      <c r="I141" t="s">
        <v>969</v>
      </c>
      <c r="J141" t="s">
        <v>12337</v>
      </c>
      <c r="K141" t="s">
        <v>12338</v>
      </c>
      <c r="L141" t="s">
        <v>456</v>
      </c>
      <c r="M141" s="1">
        <v>40408</v>
      </c>
      <c r="N141" t="s">
        <v>12339</v>
      </c>
    </row>
    <row r="142" spans="1:14" x14ac:dyDescent="0.35">
      <c r="A142" t="s">
        <v>962</v>
      </c>
      <c r="B142" t="s">
        <v>6133</v>
      </c>
      <c r="C142" t="s">
        <v>3070</v>
      </c>
      <c r="D142" t="s">
        <v>91</v>
      </c>
      <c r="E142" t="s">
        <v>6134</v>
      </c>
      <c r="F142" t="s">
        <v>6135</v>
      </c>
      <c r="G142" t="s">
        <v>967</v>
      </c>
      <c r="H142" t="s">
        <v>968</v>
      </c>
      <c r="I142" t="s">
        <v>969</v>
      </c>
      <c r="J142" t="s">
        <v>12337</v>
      </c>
      <c r="K142" t="s">
        <v>12338</v>
      </c>
      <c r="L142" t="s">
        <v>456</v>
      </c>
      <c r="M142" s="1">
        <v>40408</v>
      </c>
      <c r="N142" t="s">
        <v>12339</v>
      </c>
    </row>
    <row r="143" spans="1:14" x14ac:dyDescent="0.35">
      <c r="A143" t="s">
        <v>970</v>
      </c>
      <c r="B143" t="s">
        <v>971</v>
      </c>
      <c r="C143" t="s">
        <v>972</v>
      </c>
      <c r="D143" t="s">
        <v>91</v>
      </c>
      <c r="E143" t="s">
        <v>973</v>
      </c>
      <c r="F143" t="s">
        <v>974</v>
      </c>
      <c r="G143" t="s">
        <v>975</v>
      </c>
      <c r="H143" t="s">
        <v>976</v>
      </c>
      <c r="I143" t="s">
        <v>977</v>
      </c>
      <c r="M143" s="1"/>
    </row>
    <row r="144" spans="1:14" x14ac:dyDescent="0.35">
      <c r="A144" t="s">
        <v>978</v>
      </c>
      <c r="B144" t="s">
        <v>979</v>
      </c>
      <c r="C144" t="s">
        <v>980</v>
      </c>
      <c r="D144" t="s">
        <v>91</v>
      </c>
      <c r="E144" t="s">
        <v>981</v>
      </c>
      <c r="F144" t="s">
        <v>982</v>
      </c>
      <c r="G144" t="s">
        <v>983</v>
      </c>
      <c r="H144" t="s">
        <v>984</v>
      </c>
      <c r="I144" t="s">
        <v>985</v>
      </c>
      <c r="M144" s="1"/>
    </row>
    <row r="145" spans="1:14" x14ac:dyDescent="0.35">
      <c r="A145" t="s">
        <v>978</v>
      </c>
      <c r="B145" t="s">
        <v>298</v>
      </c>
      <c r="C145" t="s">
        <v>4814</v>
      </c>
      <c r="D145" t="s">
        <v>91</v>
      </c>
      <c r="E145" t="s">
        <v>4815</v>
      </c>
      <c r="F145" t="s">
        <v>4816</v>
      </c>
      <c r="G145" t="s">
        <v>983</v>
      </c>
      <c r="H145" t="s">
        <v>984</v>
      </c>
      <c r="I145" t="s">
        <v>985</v>
      </c>
      <c r="M145" s="1"/>
    </row>
    <row r="146" spans="1:14" x14ac:dyDescent="0.35">
      <c r="A146" t="s">
        <v>986</v>
      </c>
      <c r="B146" t="s">
        <v>987</v>
      </c>
      <c r="C146" t="s">
        <v>988</v>
      </c>
      <c r="D146" t="s">
        <v>91</v>
      </c>
      <c r="F146" t="s">
        <v>989</v>
      </c>
      <c r="G146" t="s">
        <v>990</v>
      </c>
      <c r="H146" t="s">
        <v>991</v>
      </c>
      <c r="I146" t="s">
        <v>992</v>
      </c>
      <c r="M146" s="1"/>
    </row>
    <row r="147" spans="1:14" x14ac:dyDescent="0.35">
      <c r="A147" t="s">
        <v>986</v>
      </c>
      <c r="B147" t="s">
        <v>994</v>
      </c>
      <c r="C147" t="s">
        <v>5345</v>
      </c>
      <c r="D147" t="s">
        <v>56</v>
      </c>
      <c r="F147" t="s">
        <v>5346</v>
      </c>
      <c r="G147" t="s">
        <v>990</v>
      </c>
      <c r="H147" t="s">
        <v>991</v>
      </c>
      <c r="I147" t="s">
        <v>992</v>
      </c>
      <c r="M147" s="1"/>
    </row>
    <row r="148" spans="1:14" x14ac:dyDescent="0.35">
      <c r="A148" t="s">
        <v>986</v>
      </c>
      <c r="B148" t="s">
        <v>955</v>
      </c>
      <c r="C148" t="s">
        <v>6314</v>
      </c>
      <c r="D148" t="s">
        <v>63</v>
      </c>
      <c r="E148" t="s">
        <v>6315</v>
      </c>
      <c r="F148" t="s">
        <v>6316</v>
      </c>
      <c r="G148" t="s">
        <v>990</v>
      </c>
      <c r="H148" t="s">
        <v>991</v>
      </c>
      <c r="I148" t="s">
        <v>992</v>
      </c>
      <c r="M148" s="1"/>
    </row>
    <row r="149" spans="1:14" x14ac:dyDescent="0.35">
      <c r="A149" t="s">
        <v>993</v>
      </c>
      <c r="B149" t="s">
        <v>994</v>
      </c>
      <c r="C149" t="s">
        <v>995</v>
      </c>
      <c r="D149" t="s">
        <v>996</v>
      </c>
      <c r="F149" t="s">
        <v>997</v>
      </c>
      <c r="G149" t="s">
        <v>998</v>
      </c>
      <c r="H149" t="s">
        <v>999</v>
      </c>
      <c r="I149" t="s">
        <v>1000</v>
      </c>
      <c r="M149" s="1"/>
    </row>
    <row r="150" spans="1:14" x14ac:dyDescent="0.35">
      <c r="A150" t="s">
        <v>1001</v>
      </c>
      <c r="B150" t="s">
        <v>793</v>
      </c>
      <c r="C150" t="s">
        <v>1002</v>
      </c>
      <c r="D150" t="s">
        <v>91</v>
      </c>
      <c r="E150" t="s">
        <v>1003</v>
      </c>
      <c r="F150" t="s">
        <v>1004</v>
      </c>
      <c r="G150" t="s">
        <v>1005</v>
      </c>
      <c r="H150" t="s">
        <v>1006</v>
      </c>
      <c r="I150" t="s">
        <v>1007</v>
      </c>
      <c r="M150" s="1"/>
    </row>
    <row r="151" spans="1:14" x14ac:dyDescent="0.35">
      <c r="A151" t="s">
        <v>1001</v>
      </c>
      <c r="B151" t="s">
        <v>802</v>
      </c>
      <c r="C151" t="s">
        <v>7219</v>
      </c>
      <c r="D151" t="s">
        <v>1565</v>
      </c>
      <c r="E151" t="s">
        <v>7220</v>
      </c>
      <c r="F151" t="s">
        <v>7221</v>
      </c>
      <c r="G151" t="s">
        <v>1005</v>
      </c>
      <c r="H151" t="s">
        <v>1006</v>
      </c>
      <c r="I151" t="s">
        <v>1007</v>
      </c>
      <c r="M151" s="1"/>
    </row>
    <row r="152" spans="1:14" x14ac:dyDescent="0.35">
      <c r="A152" t="s">
        <v>1008</v>
      </c>
      <c r="B152" t="s">
        <v>1009</v>
      </c>
      <c r="C152" t="s">
        <v>1010</v>
      </c>
      <c r="D152" t="s">
        <v>70</v>
      </c>
      <c r="E152" t="s">
        <v>1011</v>
      </c>
      <c r="F152" t="s">
        <v>1012</v>
      </c>
      <c r="G152" t="s">
        <v>1013</v>
      </c>
      <c r="H152" t="s">
        <v>1014</v>
      </c>
      <c r="I152" t="s">
        <v>1015</v>
      </c>
      <c r="M152" s="1"/>
    </row>
    <row r="153" spans="1:14" x14ac:dyDescent="0.35">
      <c r="A153" t="s">
        <v>1016</v>
      </c>
      <c r="B153" t="s">
        <v>1017</v>
      </c>
      <c r="C153" t="s">
        <v>1018</v>
      </c>
      <c r="D153" t="s">
        <v>91</v>
      </c>
      <c r="E153" t="s">
        <v>1019</v>
      </c>
      <c r="F153" t="s">
        <v>1020</v>
      </c>
      <c r="G153" t="s">
        <v>1021</v>
      </c>
      <c r="H153" t="s">
        <v>1022</v>
      </c>
      <c r="I153" t="s">
        <v>1023</v>
      </c>
      <c r="M153" s="1"/>
    </row>
    <row r="154" spans="1:14" x14ac:dyDescent="0.35">
      <c r="A154" t="s">
        <v>1024</v>
      </c>
      <c r="B154" t="s">
        <v>1017</v>
      </c>
      <c r="C154" t="s">
        <v>1025</v>
      </c>
      <c r="D154" t="s">
        <v>56</v>
      </c>
      <c r="E154" t="s">
        <v>1026</v>
      </c>
      <c r="F154" t="s">
        <v>1027</v>
      </c>
      <c r="G154" t="s">
        <v>1028</v>
      </c>
      <c r="H154" t="s">
        <v>1029</v>
      </c>
      <c r="I154" t="s">
        <v>1030</v>
      </c>
      <c r="M154" s="1"/>
    </row>
    <row r="155" spans="1:14" x14ac:dyDescent="0.35">
      <c r="A155" t="s">
        <v>1024</v>
      </c>
      <c r="B155" t="s">
        <v>3401</v>
      </c>
      <c r="C155" t="s">
        <v>1025</v>
      </c>
      <c r="D155" t="s">
        <v>716</v>
      </c>
      <c r="E155" t="s">
        <v>7694</v>
      </c>
      <c r="F155" t="s">
        <v>7695</v>
      </c>
      <c r="G155" t="s">
        <v>1028</v>
      </c>
      <c r="H155" t="s">
        <v>1029</v>
      </c>
      <c r="I155" t="s">
        <v>1030</v>
      </c>
      <c r="M155" s="1"/>
    </row>
    <row r="156" spans="1:14" x14ac:dyDescent="0.35">
      <c r="A156" t="s">
        <v>1031</v>
      </c>
      <c r="B156" t="s">
        <v>1032</v>
      </c>
      <c r="C156" t="s">
        <v>964</v>
      </c>
      <c r="D156" t="s">
        <v>1033</v>
      </c>
      <c r="E156" t="s">
        <v>1034</v>
      </c>
      <c r="F156" t="s">
        <v>1035</v>
      </c>
      <c r="G156" t="s">
        <v>1036</v>
      </c>
      <c r="H156" t="s">
        <v>1037</v>
      </c>
      <c r="I156" t="s">
        <v>1038</v>
      </c>
      <c r="M156" s="1"/>
    </row>
    <row r="157" spans="1:14" x14ac:dyDescent="0.35">
      <c r="A157" t="s">
        <v>1031</v>
      </c>
      <c r="B157" t="s">
        <v>115</v>
      </c>
      <c r="C157" t="s">
        <v>208</v>
      </c>
      <c r="D157" t="s">
        <v>91</v>
      </c>
      <c r="E157" t="s">
        <v>1054</v>
      </c>
      <c r="F157" t="s">
        <v>1055</v>
      </c>
      <c r="G157" t="s">
        <v>1036</v>
      </c>
      <c r="H157" t="s">
        <v>1037</v>
      </c>
      <c r="I157" t="s">
        <v>1038</v>
      </c>
      <c r="M157" s="1"/>
    </row>
    <row r="158" spans="1:14" x14ac:dyDescent="0.35">
      <c r="A158" t="s">
        <v>1039</v>
      </c>
      <c r="B158" t="s">
        <v>1040</v>
      </c>
      <c r="C158" t="s">
        <v>1041</v>
      </c>
      <c r="D158" t="s">
        <v>91</v>
      </c>
      <c r="E158" t="s">
        <v>1042</v>
      </c>
      <c r="F158" t="s">
        <v>1043</v>
      </c>
      <c r="G158" t="s">
        <v>1044</v>
      </c>
      <c r="H158" t="s">
        <v>1045</v>
      </c>
      <c r="I158" t="s">
        <v>1046</v>
      </c>
      <c r="J158" t="s">
        <v>12361</v>
      </c>
      <c r="K158" t="s">
        <v>12362</v>
      </c>
      <c r="L158" t="s">
        <v>456</v>
      </c>
      <c r="M158" s="1">
        <v>35500</v>
      </c>
      <c r="N158" t="s">
        <v>12363</v>
      </c>
    </row>
    <row r="159" spans="1:14" x14ac:dyDescent="0.35">
      <c r="A159" t="s">
        <v>1039</v>
      </c>
      <c r="B159" t="s">
        <v>7036</v>
      </c>
      <c r="C159" t="s">
        <v>3146</v>
      </c>
      <c r="D159" t="s">
        <v>236</v>
      </c>
      <c r="F159" t="s">
        <v>7037</v>
      </c>
      <c r="G159" t="s">
        <v>1044</v>
      </c>
      <c r="H159" t="s">
        <v>1045</v>
      </c>
      <c r="I159" t="s">
        <v>1046</v>
      </c>
      <c r="J159" t="s">
        <v>12361</v>
      </c>
      <c r="K159" t="s">
        <v>12362</v>
      </c>
      <c r="L159" t="s">
        <v>456</v>
      </c>
      <c r="M159" s="1">
        <v>35500</v>
      </c>
      <c r="N159" t="s">
        <v>12363</v>
      </c>
    </row>
    <row r="160" spans="1:14" x14ac:dyDescent="0.35">
      <c r="A160" t="s">
        <v>1039</v>
      </c>
      <c r="B160" t="s">
        <v>4505</v>
      </c>
      <c r="C160" t="s">
        <v>7749</v>
      </c>
      <c r="D160" t="s">
        <v>1068</v>
      </c>
      <c r="E160" t="s">
        <v>7750</v>
      </c>
      <c r="F160" t="s">
        <v>7751</v>
      </c>
      <c r="G160" t="s">
        <v>1044</v>
      </c>
      <c r="H160" t="s">
        <v>1045</v>
      </c>
      <c r="I160" t="s">
        <v>1046</v>
      </c>
      <c r="J160" t="s">
        <v>12361</v>
      </c>
      <c r="K160" t="s">
        <v>12362</v>
      </c>
      <c r="L160" t="s">
        <v>456</v>
      </c>
      <c r="M160" s="1">
        <v>35500</v>
      </c>
      <c r="N160" t="s">
        <v>12363</v>
      </c>
    </row>
    <row r="161" spans="1:14" x14ac:dyDescent="0.35">
      <c r="A161" t="s">
        <v>1047</v>
      </c>
      <c r="B161" t="s">
        <v>263</v>
      </c>
      <c r="C161" t="s">
        <v>1048</v>
      </c>
      <c r="D161" t="s">
        <v>1049</v>
      </c>
      <c r="F161" t="s">
        <v>1050</v>
      </c>
      <c r="G161" t="s">
        <v>1051</v>
      </c>
      <c r="H161" t="s">
        <v>1052</v>
      </c>
      <c r="I161" t="s">
        <v>1053</v>
      </c>
      <c r="J161" t="s">
        <v>12364</v>
      </c>
      <c r="K161" t="s">
        <v>12365</v>
      </c>
      <c r="L161" t="s">
        <v>456</v>
      </c>
      <c r="M161" s="1">
        <v>45054</v>
      </c>
      <c r="N161" t="s">
        <v>12366</v>
      </c>
    </row>
    <row r="162" spans="1:14" x14ac:dyDescent="0.35">
      <c r="A162" t="s">
        <v>1056</v>
      </c>
      <c r="B162" t="s">
        <v>1057</v>
      </c>
      <c r="C162" t="s">
        <v>1058</v>
      </c>
      <c r="D162" t="s">
        <v>1059</v>
      </c>
      <c r="E162" t="s">
        <v>1060</v>
      </c>
      <c r="F162" t="s">
        <v>1061</v>
      </c>
      <c r="G162" t="s">
        <v>1062</v>
      </c>
      <c r="H162" t="s">
        <v>1063</v>
      </c>
      <c r="I162" t="s">
        <v>1064</v>
      </c>
      <c r="J162" t="s">
        <v>12367</v>
      </c>
      <c r="K162" t="s">
        <v>12368</v>
      </c>
      <c r="L162" t="s">
        <v>456</v>
      </c>
      <c r="M162" s="1">
        <v>42674</v>
      </c>
      <c r="N162" t="s">
        <v>12369</v>
      </c>
    </row>
    <row r="163" spans="1:14" x14ac:dyDescent="0.35">
      <c r="A163" t="s">
        <v>1065</v>
      </c>
      <c r="B163" t="s">
        <v>1066</v>
      </c>
      <c r="C163" t="s">
        <v>1067</v>
      </c>
      <c r="D163" t="s">
        <v>1068</v>
      </c>
      <c r="F163" t="s">
        <v>1069</v>
      </c>
      <c r="G163" t="s">
        <v>1070</v>
      </c>
      <c r="H163" t="s">
        <v>1071</v>
      </c>
      <c r="I163" t="s">
        <v>1072</v>
      </c>
      <c r="J163" t="s">
        <v>12370</v>
      </c>
      <c r="K163" t="s">
        <v>12371</v>
      </c>
      <c r="L163" t="s">
        <v>456</v>
      </c>
      <c r="M163" s="1">
        <v>42828</v>
      </c>
      <c r="N163" t="s">
        <v>12372</v>
      </c>
    </row>
    <row r="164" spans="1:14" x14ac:dyDescent="0.35">
      <c r="A164" t="s">
        <v>1065</v>
      </c>
      <c r="B164" t="s">
        <v>5449</v>
      </c>
      <c r="C164" t="s">
        <v>948</v>
      </c>
      <c r="D164" t="s">
        <v>5450</v>
      </c>
      <c r="E164" t="s">
        <v>5451</v>
      </c>
      <c r="F164" t="s">
        <v>5452</v>
      </c>
      <c r="G164" t="s">
        <v>1070</v>
      </c>
      <c r="H164" t="s">
        <v>1071</v>
      </c>
      <c r="I164" t="s">
        <v>1072</v>
      </c>
      <c r="J164" t="s">
        <v>12370</v>
      </c>
      <c r="K164" t="s">
        <v>12371</v>
      </c>
      <c r="L164" t="s">
        <v>456</v>
      </c>
      <c r="M164" s="1">
        <v>42828</v>
      </c>
      <c r="N164" t="s">
        <v>12372</v>
      </c>
    </row>
    <row r="165" spans="1:14" x14ac:dyDescent="0.35">
      <c r="A165" t="s">
        <v>1065</v>
      </c>
      <c r="B165" t="s">
        <v>6338</v>
      </c>
      <c r="C165" t="s">
        <v>6339</v>
      </c>
      <c r="D165" t="s">
        <v>6340</v>
      </c>
      <c r="E165" t="s">
        <v>6341</v>
      </c>
      <c r="F165" t="s">
        <v>6342</v>
      </c>
      <c r="G165" t="s">
        <v>1070</v>
      </c>
      <c r="H165" t="s">
        <v>1071</v>
      </c>
      <c r="I165" t="s">
        <v>1072</v>
      </c>
      <c r="J165" t="s">
        <v>12370</v>
      </c>
      <c r="K165" t="s">
        <v>12371</v>
      </c>
      <c r="L165" t="s">
        <v>456</v>
      </c>
      <c r="M165" s="1">
        <v>42828</v>
      </c>
      <c r="N165" t="s">
        <v>12372</v>
      </c>
    </row>
    <row r="166" spans="1:14" x14ac:dyDescent="0.35">
      <c r="A166" t="s">
        <v>1073</v>
      </c>
      <c r="B166" t="s">
        <v>1074</v>
      </c>
      <c r="C166" t="s">
        <v>1075</v>
      </c>
      <c r="D166" t="s">
        <v>724</v>
      </c>
      <c r="F166" t="s">
        <v>1076</v>
      </c>
      <c r="G166" t="s">
        <v>1077</v>
      </c>
      <c r="H166" t="s">
        <v>1078</v>
      </c>
      <c r="I166" t="s">
        <v>1079</v>
      </c>
      <c r="J166" t="s">
        <v>12373</v>
      </c>
      <c r="K166" t="s">
        <v>12374</v>
      </c>
      <c r="L166" t="s">
        <v>456</v>
      </c>
      <c r="M166" s="1">
        <v>42039</v>
      </c>
      <c r="N166" t="s">
        <v>12375</v>
      </c>
    </row>
    <row r="167" spans="1:14" x14ac:dyDescent="0.35">
      <c r="A167" t="s">
        <v>1073</v>
      </c>
      <c r="B167" t="s">
        <v>171</v>
      </c>
      <c r="C167" t="s">
        <v>2064</v>
      </c>
      <c r="D167" t="s">
        <v>84</v>
      </c>
      <c r="E167" t="s">
        <v>2065</v>
      </c>
      <c r="F167" t="s">
        <v>2066</v>
      </c>
      <c r="G167" t="s">
        <v>1077</v>
      </c>
      <c r="H167" t="s">
        <v>1078</v>
      </c>
      <c r="I167" t="s">
        <v>1079</v>
      </c>
      <c r="J167" t="s">
        <v>12373</v>
      </c>
      <c r="K167" t="s">
        <v>12374</v>
      </c>
      <c r="L167" t="s">
        <v>456</v>
      </c>
      <c r="M167" s="1">
        <v>42039</v>
      </c>
      <c r="N167" t="s">
        <v>12375</v>
      </c>
    </row>
    <row r="168" spans="1:14" x14ac:dyDescent="0.35">
      <c r="A168" t="s">
        <v>1073</v>
      </c>
      <c r="B168" t="s">
        <v>68</v>
      </c>
      <c r="C168" t="s">
        <v>257</v>
      </c>
      <c r="D168" t="s">
        <v>56</v>
      </c>
      <c r="E168" t="s">
        <v>5612</v>
      </c>
      <c r="F168" t="s">
        <v>5613</v>
      </c>
      <c r="G168" t="s">
        <v>1077</v>
      </c>
      <c r="H168" t="s">
        <v>1078</v>
      </c>
      <c r="I168" t="s">
        <v>1079</v>
      </c>
      <c r="J168" t="s">
        <v>12373</v>
      </c>
      <c r="K168" t="s">
        <v>12374</v>
      </c>
      <c r="L168" t="s">
        <v>456</v>
      </c>
      <c r="M168" s="1">
        <v>42039</v>
      </c>
      <c r="N168" t="s">
        <v>12375</v>
      </c>
    </row>
    <row r="169" spans="1:14" x14ac:dyDescent="0.35">
      <c r="A169" t="s">
        <v>1080</v>
      </c>
      <c r="B169" t="s">
        <v>1081</v>
      </c>
      <c r="C169" t="s">
        <v>1082</v>
      </c>
      <c r="D169" t="s">
        <v>56</v>
      </c>
      <c r="E169" t="s">
        <v>1083</v>
      </c>
      <c r="F169" t="s">
        <v>1084</v>
      </c>
      <c r="G169" t="s">
        <v>1085</v>
      </c>
      <c r="H169" t="s">
        <v>1086</v>
      </c>
      <c r="I169" t="s">
        <v>1087</v>
      </c>
      <c r="J169" t="s">
        <v>12376</v>
      </c>
      <c r="K169" t="s">
        <v>12377</v>
      </c>
      <c r="L169" t="s">
        <v>456</v>
      </c>
      <c r="M169" s="1">
        <v>43956</v>
      </c>
      <c r="N169" t="s">
        <v>12378</v>
      </c>
    </row>
    <row r="170" spans="1:14" x14ac:dyDescent="0.35">
      <c r="A170" t="s">
        <v>1088</v>
      </c>
      <c r="B170" t="s">
        <v>1089</v>
      </c>
      <c r="C170" t="s">
        <v>1090</v>
      </c>
      <c r="D170" t="s">
        <v>56</v>
      </c>
      <c r="E170" t="s">
        <v>1091</v>
      </c>
      <c r="F170" t="s">
        <v>1092</v>
      </c>
      <c r="G170" t="s">
        <v>1093</v>
      </c>
      <c r="H170" t="s">
        <v>1094</v>
      </c>
      <c r="I170" t="s">
        <v>1095</v>
      </c>
      <c r="J170" t="s">
        <v>12379</v>
      </c>
      <c r="K170" t="s">
        <v>12380</v>
      </c>
      <c r="L170" t="s">
        <v>456</v>
      </c>
      <c r="M170" s="1">
        <v>42507</v>
      </c>
      <c r="N170" t="s">
        <v>12381</v>
      </c>
    </row>
    <row r="171" spans="1:14" x14ac:dyDescent="0.35">
      <c r="A171" t="s">
        <v>1088</v>
      </c>
      <c r="B171" t="s">
        <v>4728</v>
      </c>
      <c r="C171" t="s">
        <v>1090</v>
      </c>
      <c r="D171" t="s">
        <v>98</v>
      </c>
      <c r="F171" t="s">
        <v>4729</v>
      </c>
      <c r="G171" t="s">
        <v>1093</v>
      </c>
      <c r="H171" t="s">
        <v>1094</v>
      </c>
      <c r="I171" t="s">
        <v>1095</v>
      </c>
      <c r="J171" t="s">
        <v>12379</v>
      </c>
      <c r="K171" t="s">
        <v>12380</v>
      </c>
      <c r="L171" t="s">
        <v>456</v>
      </c>
      <c r="M171" s="1">
        <v>42507</v>
      </c>
      <c r="N171" t="s">
        <v>12381</v>
      </c>
    </row>
    <row r="172" spans="1:14" x14ac:dyDescent="0.35">
      <c r="A172" t="s">
        <v>1096</v>
      </c>
      <c r="B172" t="s">
        <v>228</v>
      </c>
      <c r="C172" t="s">
        <v>1097</v>
      </c>
      <c r="D172" t="s">
        <v>854</v>
      </c>
      <c r="F172" t="s">
        <v>1098</v>
      </c>
      <c r="G172" t="s">
        <v>1099</v>
      </c>
      <c r="H172" t="s">
        <v>1100</v>
      </c>
      <c r="I172" t="s">
        <v>1101</v>
      </c>
      <c r="J172" t="s">
        <v>12382</v>
      </c>
      <c r="K172" t="s">
        <v>12383</v>
      </c>
      <c r="L172" t="s">
        <v>455</v>
      </c>
      <c r="M172" s="1">
        <v>39762</v>
      </c>
      <c r="N172" t="s">
        <v>12384</v>
      </c>
    </row>
    <row r="173" spans="1:14" x14ac:dyDescent="0.35">
      <c r="A173" t="s">
        <v>1096</v>
      </c>
      <c r="B173" t="s">
        <v>304</v>
      </c>
      <c r="C173" t="s">
        <v>4248</v>
      </c>
      <c r="D173" t="s">
        <v>294</v>
      </c>
      <c r="E173" t="s">
        <v>4249</v>
      </c>
      <c r="F173" t="s">
        <v>4250</v>
      </c>
      <c r="G173" t="s">
        <v>1099</v>
      </c>
      <c r="H173" t="s">
        <v>1100</v>
      </c>
      <c r="I173" t="s">
        <v>1101</v>
      </c>
      <c r="J173" t="s">
        <v>12382</v>
      </c>
      <c r="K173" t="s">
        <v>12383</v>
      </c>
      <c r="L173" t="s">
        <v>455</v>
      </c>
      <c r="M173" s="1">
        <v>39762</v>
      </c>
      <c r="N173" t="s">
        <v>12384</v>
      </c>
    </row>
    <row r="174" spans="1:14" x14ac:dyDescent="0.35">
      <c r="A174" t="s">
        <v>1096</v>
      </c>
      <c r="B174" t="s">
        <v>1312</v>
      </c>
      <c r="C174" t="s">
        <v>5389</v>
      </c>
      <c r="D174" t="s">
        <v>56</v>
      </c>
      <c r="E174" t="s">
        <v>5390</v>
      </c>
      <c r="F174" t="s">
        <v>5391</v>
      </c>
      <c r="G174" t="s">
        <v>1099</v>
      </c>
      <c r="H174" t="s">
        <v>1100</v>
      </c>
      <c r="I174" t="s">
        <v>1101</v>
      </c>
      <c r="J174" t="s">
        <v>12382</v>
      </c>
      <c r="K174" t="s">
        <v>12383</v>
      </c>
      <c r="L174" t="s">
        <v>455</v>
      </c>
      <c r="M174" s="1">
        <v>39762</v>
      </c>
      <c r="N174" t="s">
        <v>12384</v>
      </c>
    </row>
    <row r="175" spans="1:14" x14ac:dyDescent="0.35">
      <c r="A175" t="s">
        <v>1096</v>
      </c>
      <c r="B175" t="s">
        <v>6595</v>
      </c>
      <c r="C175" t="s">
        <v>5389</v>
      </c>
      <c r="D175" t="s">
        <v>6596</v>
      </c>
      <c r="E175" t="s">
        <v>6597</v>
      </c>
      <c r="F175" t="s">
        <v>6598</v>
      </c>
      <c r="G175" t="s">
        <v>1099</v>
      </c>
      <c r="H175" t="s">
        <v>1100</v>
      </c>
      <c r="I175" t="s">
        <v>1101</v>
      </c>
      <c r="J175" t="s">
        <v>12382</v>
      </c>
      <c r="K175" t="s">
        <v>12383</v>
      </c>
      <c r="L175" t="s">
        <v>455</v>
      </c>
      <c r="M175" s="1">
        <v>39762</v>
      </c>
      <c r="N175" t="s">
        <v>12384</v>
      </c>
    </row>
    <row r="176" spans="1:14" x14ac:dyDescent="0.35">
      <c r="A176" t="s">
        <v>1102</v>
      </c>
      <c r="B176" t="s">
        <v>1103</v>
      </c>
      <c r="C176" t="s">
        <v>1104</v>
      </c>
      <c r="D176" t="s">
        <v>1105</v>
      </c>
      <c r="F176" t="s">
        <v>1106</v>
      </c>
      <c r="G176" t="s">
        <v>1107</v>
      </c>
      <c r="H176" t="s">
        <v>1108</v>
      </c>
      <c r="I176" t="s">
        <v>1109</v>
      </c>
      <c r="J176" t="s">
        <v>12385</v>
      </c>
      <c r="K176" t="s">
        <v>12386</v>
      </c>
      <c r="L176" t="s">
        <v>456</v>
      </c>
      <c r="M176" s="1">
        <v>43515</v>
      </c>
      <c r="N176" t="s">
        <v>12387</v>
      </c>
    </row>
    <row r="177" spans="1:14" x14ac:dyDescent="0.35">
      <c r="A177" t="s">
        <v>1110</v>
      </c>
      <c r="B177" t="s">
        <v>115</v>
      </c>
      <c r="C177" t="s">
        <v>1111</v>
      </c>
      <c r="D177" t="s">
        <v>91</v>
      </c>
      <c r="E177" t="s">
        <v>1112</v>
      </c>
      <c r="F177" t="s">
        <v>1113</v>
      </c>
      <c r="G177" t="s">
        <v>1114</v>
      </c>
      <c r="H177" t="s">
        <v>1115</v>
      </c>
      <c r="I177" t="s">
        <v>1116</v>
      </c>
      <c r="J177" t="s">
        <v>12388</v>
      </c>
      <c r="K177" t="s">
        <v>12389</v>
      </c>
      <c r="L177" t="s">
        <v>456</v>
      </c>
      <c r="M177" s="1">
        <v>42810</v>
      </c>
      <c r="N177" t="s">
        <v>12390</v>
      </c>
    </row>
    <row r="178" spans="1:14" x14ac:dyDescent="0.35">
      <c r="A178" t="s">
        <v>1117</v>
      </c>
      <c r="B178" t="s">
        <v>1118</v>
      </c>
      <c r="C178" t="s">
        <v>1119</v>
      </c>
      <c r="D178" t="s">
        <v>56</v>
      </c>
      <c r="E178" t="s">
        <v>1120</v>
      </c>
      <c r="F178" t="s">
        <v>1121</v>
      </c>
      <c r="G178" t="s">
        <v>1122</v>
      </c>
      <c r="H178" t="s">
        <v>1123</v>
      </c>
      <c r="I178" t="s">
        <v>1124</v>
      </c>
      <c r="J178" t="s">
        <v>12391</v>
      </c>
      <c r="K178" t="s">
        <v>12392</v>
      </c>
      <c r="L178" t="s">
        <v>456</v>
      </c>
      <c r="M178" s="1">
        <v>35095</v>
      </c>
      <c r="N178" t="s">
        <v>12393</v>
      </c>
    </row>
    <row r="179" spans="1:14" x14ac:dyDescent="0.35">
      <c r="A179" t="s">
        <v>1117</v>
      </c>
      <c r="B179" t="s">
        <v>7824</v>
      </c>
      <c r="C179" t="s">
        <v>7825</v>
      </c>
      <c r="D179" t="s">
        <v>91</v>
      </c>
      <c r="E179" t="s">
        <v>7826</v>
      </c>
      <c r="F179" t="s">
        <v>7827</v>
      </c>
      <c r="G179" t="s">
        <v>1122</v>
      </c>
      <c r="H179" t="s">
        <v>1123</v>
      </c>
      <c r="I179" t="s">
        <v>1124</v>
      </c>
      <c r="J179" t="s">
        <v>12391</v>
      </c>
      <c r="K179" t="s">
        <v>12392</v>
      </c>
      <c r="L179" t="s">
        <v>456</v>
      </c>
      <c r="M179" s="1">
        <v>35095</v>
      </c>
      <c r="N179" t="s">
        <v>12393</v>
      </c>
    </row>
    <row r="180" spans="1:14" x14ac:dyDescent="0.35">
      <c r="A180" t="s">
        <v>1125</v>
      </c>
      <c r="B180" t="s">
        <v>1126</v>
      </c>
      <c r="C180" t="s">
        <v>1127</v>
      </c>
      <c r="D180" t="s">
        <v>56</v>
      </c>
      <c r="E180" t="s">
        <v>1128</v>
      </c>
      <c r="F180" t="s">
        <v>1129</v>
      </c>
      <c r="G180" t="s">
        <v>1130</v>
      </c>
      <c r="H180" t="s">
        <v>1131</v>
      </c>
      <c r="I180" t="s">
        <v>1132</v>
      </c>
      <c r="J180" t="s">
        <v>12394</v>
      </c>
      <c r="K180" t="s">
        <v>12395</v>
      </c>
      <c r="L180" t="s">
        <v>456</v>
      </c>
      <c r="M180" s="1">
        <v>44239</v>
      </c>
      <c r="N180" t="s">
        <v>12396</v>
      </c>
    </row>
    <row r="181" spans="1:14" x14ac:dyDescent="0.35">
      <c r="A181" t="s">
        <v>1133</v>
      </c>
      <c r="B181" t="s">
        <v>1134</v>
      </c>
      <c r="C181" t="s">
        <v>1135</v>
      </c>
      <c r="D181" t="s">
        <v>344</v>
      </c>
      <c r="E181" t="s">
        <v>1136</v>
      </c>
      <c r="F181" t="s">
        <v>1137</v>
      </c>
      <c r="G181" t="s">
        <v>1138</v>
      </c>
      <c r="H181" t="s">
        <v>1139</v>
      </c>
      <c r="I181" t="s">
        <v>1140</v>
      </c>
      <c r="J181" t="s">
        <v>12397</v>
      </c>
      <c r="K181" t="s">
        <v>12398</v>
      </c>
      <c r="L181" t="s">
        <v>456</v>
      </c>
      <c r="M181" s="1">
        <v>43320</v>
      </c>
      <c r="N181" t="s">
        <v>12399</v>
      </c>
    </row>
    <row r="182" spans="1:14" x14ac:dyDescent="0.35">
      <c r="A182" t="s">
        <v>1133</v>
      </c>
      <c r="B182" t="s">
        <v>883</v>
      </c>
      <c r="C182" t="s">
        <v>4709</v>
      </c>
      <c r="D182" t="s">
        <v>98</v>
      </c>
      <c r="E182" t="s">
        <v>4710</v>
      </c>
      <c r="F182" t="s">
        <v>4711</v>
      </c>
      <c r="G182" t="s">
        <v>1138</v>
      </c>
      <c r="H182" t="s">
        <v>1139</v>
      </c>
      <c r="I182" t="s">
        <v>1140</v>
      </c>
      <c r="J182" t="s">
        <v>12397</v>
      </c>
      <c r="K182" t="s">
        <v>12398</v>
      </c>
      <c r="L182" t="s">
        <v>456</v>
      </c>
      <c r="M182" s="1">
        <v>43320</v>
      </c>
      <c r="N182" t="s">
        <v>12399</v>
      </c>
    </row>
    <row r="183" spans="1:14" x14ac:dyDescent="0.35">
      <c r="A183" t="s">
        <v>1133</v>
      </c>
      <c r="B183" t="s">
        <v>1206</v>
      </c>
      <c r="C183" t="s">
        <v>1904</v>
      </c>
      <c r="D183" t="s">
        <v>91</v>
      </c>
      <c r="E183" t="s">
        <v>5278</v>
      </c>
      <c r="F183" t="s">
        <v>5279</v>
      </c>
      <c r="G183" t="s">
        <v>1138</v>
      </c>
      <c r="H183" t="s">
        <v>1139</v>
      </c>
      <c r="I183" t="s">
        <v>1140</v>
      </c>
      <c r="J183" t="s">
        <v>12397</v>
      </c>
      <c r="K183" t="s">
        <v>12398</v>
      </c>
      <c r="L183" t="s">
        <v>456</v>
      </c>
      <c r="M183" s="1">
        <v>43320</v>
      </c>
      <c r="N183" t="s">
        <v>12399</v>
      </c>
    </row>
    <row r="184" spans="1:14" x14ac:dyDescent="0.35">
      <c r="A184" t="s">
        <v>1141</v>
      </c>
      <c r="B184" t="s">
        <v>1142</v>
      </c>
      <c r="C184" t="s">
        <v>1143</v>
      </c>
      <c r="D184" t="s">
        <v>236</v>
      </c>
      <c r="F184" t="s">
        <v>1144</v>
      </c>
      <c r="G184" t="s">
        <v>1145</v>
      </c>
      <c r="H184" t="s">
        <v>1146</v>
      </c>
      <c r="I184" t="s">
        <v>1147</v>
      </c>
      <c r="J184" t="s">
        <v>12400</v>
      </c>
      <c r="K184" t="s">
        <v>12401</v>
      </c>
      <c r="L184" t="s">
        <v>456</v>
      </c>
      <c r="M184" s="1">
        <v>39911</v>
      </c>
      <c r="N184" t="s">
        <v>12402</v>
      </c>
    </row>
    <row r="185" spans="1:14" x14ac:dyDescent="0.35">
      <c r="A185" t="s">
        <v>1141</v>
      </c>
      <c r="B185" t="s">
        <v>2014</v>
      </c>
      <c r="C185" t="s">
        <v>2015</v>
      </c>
      <c r="D185" t="s">
        <v>91</v>
      </c>
      <c r="E185" t="s">
        <v>2016</v>
      </c>
      <c r="F185" t="s">
        <v>2017</v>
      </c>
      <c r="G185" t="s">
        <v>1145</v>
      </c>
      <c r="H185" t="s">
        <v>1146</v>
      </c>
      <c r="I185" t="s">
        <v>1147</v>
      </c>
      <c r="J185" t="s">
        <v>12400</v>
      </c>
      <c r="K185" t="s">
        <v>12401</v>
      </c>
      <c r="L185" t="s">
        <v>456</v>
      </c>
      <c r="M185" s="1">
        <v>39911</v>
      </c>
      <c r="N185" t="s">
        <v>12402</v>
      </c>
    </row>
    <row r="186" spans="1:14" x14ac:dyDescent="0.35">
      <c r="A186" t="s">
        <v>1148</v>
      </c>
      <c r="B186" t="s">
        <v>269</v>
      </c>
      <c r="C186" t="s">
        <v>1149</v>
      </c>
      <c r="D186" t="s">
        <v>795</v>
      </c>
      <c r="E186" t="s">
        <v>1150</v>
      </c>
      <c r="F186" t="s">
        <v>1151</v>
      </c>
      <c r="G186" t="s">
        <v>1152</v>
      </c>
      <c r="H186" t="s">
        <v>1153</v>
      </c>
      <c r="I186" t="s">
        <v>367</v>
      </c>
      <c r="J186" t="s">
        <v>12403</v>
      </c>
      <c r="K186" t="s">
        <v>12404</v>
      </c>
      <c r="L186" t="s">
        <v>456</v>
      </c>
      <c r="M186" s="1">
        <v>44691</v>
      </c>
      <c r="N186" t="s">
        <v>12405</v>
      </c>
    </row>
    <row r="187" spans="1:14" x14ac:dyDescent="0.35">
      <c r="A187" t="s">
        <v>1154</v>
      </c>
      <c r="B187" t="s">
        <v>1155</v>
      </c>
      <c r="C187" t="s">
        <v>1156</v>
      </c>
      <c r="D187" t="s">
        <v>838</v>
      </c>
      <c r="E187" t="s">
        <v>1157</v>
      </c>
      <c r="F187" t="s">
        <v>1158</v>
      </c>
      <c r="G187" t="s">
        <v>1159</v>
      </c>
      <c r="H187" t="s">
        <v>1160</v>
      </c>
      <c r="I187" t="s">
        <v>1161</v>
      </c>
      <c r="J187" t="s">
        <v>12406</v>
      </c>
      <c r="K187" t="s">
        <v>12407</v>
      </c>
      <c r="L187" t="s">
        <v>12408</v>
      </c>
      <c r="M187" s="1">
        <v>36349</v>
      </c>
      <c r="N187" t="s">
        <v>12409</v>
      </c>
    </row>
    <row r="188" spans="1:14" x14ac:dyDescent="0.35">
      <c r="A188" t="s">
        <v>1154</v>
      </c>
      <c r="B188" t="s">
        <v>304</v>
      </c>
      <c r="C188" t="s">
        <v>269</v>
      </c>
      <c r="D188" t="s">
        <v>91</v>
      </c>
      <c r="E188" t="s">
        <v>6095</v>
      </c>
      <c r="F188" t="s">
        <v>6096</v>
      </c>
      <c r="G188" t="s">
        <v>1159</v>
      </c>
      <c r="H188" t="s">
        <v>1160</v>
      </c>
      <c r="I188" t="s">
        <v>1161</v>
      </c>
      <c r="J188" t="s">
        <v>12406</v>
      </c>
      <c r="K188" t="s">
        <v>12407</v>
      </c>
      <c r="L188" t="s">
        <v>12408</v>
      </c>
      <c r="M188" s="1">
        <v>36349</v>
      </c>
      <c r="N188" t="s">
        <v>12409</v>
      </c>
    </row>
    <row r="189" spans="1:14" x14ac:dyDescent="0.35">
      <c r="A189" t="s">
        <v>1154</v>
      </c>
      <c r="B189" t="s">
        <v>115</v>
      </c>
      <c r="C189" t="s">
        <v>134</v>
      </c>
      <c r="D189" t="s">
        <v>7289</v>
      </c>
      <c r="E189" t="s">
        <v>7290</v>
      </c>
      <c r="F189" t="s">
        <v>7291</v>
      </c>
      <c r="G189" t="s">
        <v>1159</v>
      </c>
      <c r="H189" t="s">
        <v>1160</v>
      </c>
      <c r="I189" t="s">
        <v>1161</v>
      </c>
      <c r="J189" t="s">
        <v>12406</v>
      </c>
      <c r="K189" t="s">
        <v>12407</v>
      </c>
      <c r="L189" t="s">
        <v>12408</v>
      </c>
      <c r="M189" s="1">
        <v>36349</v>
      </c>
      <c r="N189" t="s">
        <v>12409</v>
      </c>
    </row>
    <row r="190" spans="1:14" x14ac:dyDescent="0.35">
      <c r="A190" t="s">
        <v>1162</v>
      </c>
      <c r="B190" t="s">
        <v>785</v>
      </c>
      <c r="C190" t="s">
        <v>1163</v>
      </c>
      <c r="D190" t="s">
        <v>77</v>
      </c>
      <c r="E190" t="s">
        <v>1164</v>
      </c>
      <c r="F190" t="s">
        <v>1165</v>
      </c>
      <c r="G190" t="s">
        <v>1166</v>
      </c>
      <c r="H190" t="s">
        <v>1167</v>
      </c>
      <c r="I190" t="s">
        <v>1168</v>
      </c>
      <c r="J190" t="s">
        <v>12410</v>
      </c>
      <c r="K190" t="s">
        <v>12411</v>
      </c>
      <c r="L190" t="s">
        <v>456</v>
      </c>
      <c r="M190" s="1">
        <v>35698</v>
      </c>
      <c r="N190" t="s">
        <v>12412</v>
      </c>
    </row>
    <row r="191" spans="1:14" x14ac:dyDescent="0.35">
      <c r="A191" t="s">
        <v>1162</v>
      </c>
      <c r="B191" t="s">
        <v>3437</v>
      </c>
      <c r="C191" t="s">
        <v>3438</v>
      </c>
      <c r="D191" t="s">
        <v>98</v>
      </c>
      <c r="F191" t="s">
        <v>3439</v>
      </c>
      <c r="G191" t="s">
        <v>1166</v>
      </c>
      <c r="H191" t="s">
        <v>1167</v>
      </c>
      <c r="I191" t="s">
        <v>1168</v>
      </c>
      <c r="J191" t="s">
        <v>12410</v>
      </c>
      <c r="K191" t="s">
        <v>12411</v>
      </c>
      <c r="L191" t="s">
        <v>456</v>
      </c>
      <c r="M191" s="1">
        <v>35698</v>
      </c>
      <c r="N191" t="s">
        <v>12412</v>
      </c>
    </row>
    <row r="192" spans="1:14" x14ac:dyDescent="0.35">
      <c r="A192" t="s">
        <v>1162</v>
      </c>
      <c r="B192" t="s">
        <v>4485</v>
      </c>
      <c r="C192" t="s">
        <v>4486</v>
      </c>
      <c r="D192" t="s">
        <v>4487</v>
      </c>
      <c r="E192" t="s">
        <v>4488</v>
      </c>
      <c r="F192" t="s">
        <v>4489</v>
      </c>
      <c r="G192" t="s">
        <v>1166</v>
      </c>
      <c r="H192" t="s">
        <v>1167</v>
      </c>
      <c r="I192" t="s">
        <v>1168</v>
      </c>
      <c r="J192" t="s">
        <v>12410</v>
      </c>
      <c r="K192" t="s">
        <v>12411</v>
      </c>
      <c r="L192" t="s">
        <v>456</v>
      </c>
      <c r="M192" s="1">
        <v>35698</v>
      </c>
      <c r="N192" t="s">
        <v>12412</v>
      </c>
    </row>
    <row r="193" spans="1:14" x14ac:dyDescent="0.35">
      <c r="A193" t="s">
        <v>1162</v>
      </c>
      <c r="B193" t="s">
        <v>5947</v>
      </c>
      <c r="C193" t="s">
        <v>5948</v>
      </c>
      <c r="D193" t="s">
        <v>1269</v>
      </c>
      <c r="E193" t="s">
        <v>5949</v>
      </c>
      <c r="F193" t="s">
        <v>5950</v>
      </c>
      <c r="G193" t="s">
        <v>1166</v>
      </c>
      <c r="H193" t="s">
        <v>1167</v>
      </c>
      <c r="I193" t="s">
        <v>1168</v>
      </c>
      <c r="J193" t="s">
        <v>12410</v>
      </c>
      <c r="K193" t="s">
        <v>12411</v>
      </c>
      <c r="L193" t="s">
        <v>456</v>
      </c>
      <c r="M193" s="1">
        <v>35698</v>
      </c>
      <c r="N193" t="s">
        <v>12412</v>
      </c>
    </row>
    <row r="194" spans="1:14" x14ac:dyDescent="0.35">
      <c r="A194" t="s">
        <v>1169</v>
      </c>
      <c r="B194" t="s">
        <v>1170</v>
      </c>
      <c r="C194" t="s">
        <v>1171</v>
      </c>
      <c r="D194" t="s">
        <v>142</v>
      </c>
      <c r="F194" t="s">
        <v>1172</v>
      </c>
      <c r="G194" t="s">
        <v>1173</v>
      </c>
      <c r="H194" t="s">
        <v>1174</v>
      </c>
      <c r="I194" t="s">
        <v>1175</v>
      </c>
      <c r="J194" t="s">
        <v>12413</v>
      </c>
      <c r="K194" t="s">
        <v>12414</v>
      </c>
      <c r="L194" t="s">
        <v>456</v>
      </c>
      <c r="M194" s="1">
        <v>43328</v>
      </c>
      <c r="N194" t="s">
        <v>12415</v>
      </c>
    </row>
    <row r="195" spans="1:14" x14ac:dyDescent="0.35">
      <c r="A195" t="s">
        <v>1169</v>
      </c>
      <c r="B195" t="s">
        <v>2525</v>
      </c>
      <c r="C195" t="s">
        <v>2526</v>
      </c>
      <c r="D195" t="s">
        <v>56</v>
      </c>
      <c r="E195" t="s">
        <v>2527</v>
      </c>
      <c r="F195" t="s">
        <v>2528</v>
      </c>
      <c r="G195" t="s">
        <v>1173</v>
      </c>
      <c r="H195" t="s">
        <v>1174</v>
      </c>
      <c r="I195" t="s">
        <v>1175</v>
      </c>
      <c r="J195" t="s">
        <v>12413</v>
      </c>
      <c r="K195" t="s">
        <v>12414</v>
      </c>
      <c r="L195" t="s">
        <v>456</v>
      </c>
      <c r="M195" s="1">
        <v>43328</v>
      </c>
      <c r="N195" t="s">
        <v>12415</v>
      </c>
    </row>
    <row r="196" spans="1:14" x14ac:dyDescent="0.35">
      <c r="A196" t="s">
        <v>1169</v>
      </c>
      <c r="B196" t="s">
        <v>753</v>
      </c>
      <c r="C196" t="s">
        <v>4218</v>
      </c>
      <c r="D196" t="s">
        <v>142</v>
      </c>
      <c r="E196" t="s">
        <v>4219</v>
      </c>
      <c r="F196" t="s">
        <v>4220</v>
      </c>
      <c r="G196" t="s">
        <v>1173</v>
      </c>
      <c r="H196" t="s">
        <v>1174</v>
      </c>
      <c r="I196" t="s">
        <v>1175</v>
      </c>
      <c r="J196" t="s">
        <v>12413</v>
      </c>
      <c r="K196" t="s">
        <v>12414</v>
      </c>
      <c r="L196" t="s">
        <v>456</v>
      </c>
      <c r="M196" s="1">
        <v>43328</v>
      </c>
      <c r="N196" t="s">
        <v>12415</v>
      </c>
    </row>
    <row r="197" spans="1:14" x14ac:dyDescent="0.35">
      <c r="A197" t="s">
        <v>1176</v>
      </c>
      <c r="B197" t="s">
        <v>298</v>
      </c>
      <c r="C197" t="s">
        <v>1177</v>
      </c>
      <c r="D197" t="s">
        <v>1178</v>
      </c>
      <c r="E197" t="s">
        <v>1179</v>
      </c>
      <c r="F197" t="s">
        <v>1180</v>
      </c>
      <c r="G197" t="s">
        <v>1181</v>
      </c>
      <c r="H197" t="s">
        <v>1182</v>
      </c>
      <c r="I197" t="s">
        <v>1183</v>
      </c>
      <c r="J197" t="s">
        <v>12416</v>
      </c>
      <c r="K197" t="s">
        <v>12417</v>
      </c>
      <c r="L197" t="s">
        <v>456</v>
      </c>
      <c r="M197" s="1">
        <v>45526</v>
      </c>
      <c r="N197" t="s">
        <v>12418</v>
      </c>
    </row>
    <row r="198" spans="1:14" x14ac:dyDescent="0.35">
      <c r="A198" t="s">
        <v>1184</v>
      </c>
      <c r="B198" t="s">
        <v>994</v>
      </c>
      <c r="C198" t="s">
        <v>1185</v>
      </c>
      <c r="D198" t="s">
        <v>63</v>
      </c>
      <c r="E198" t="s">
        <v>1186</v>
      </c>
      <c r="F198" t="s">
        <v>1187</v>
      </c>
      <c r="G198" t="s">
        <v>1188</v>
      </c>
      <c r="H198" t="s">
        <v>1189</v>
      </c>
      <c r="I198" t="s">
        <v>1190</v>
      </c>
      <c r="J198" t="s">
        <v>12419</v>
      </c>
      <c r="K198" t="s">
        <v>12420</v>
      </c>
      <c r="L198" t="s">
        <v>456</v>
      </c>
      <c r="M198" s="1">
        <v>44091</v>
      </c>
      <c r="N198" t="s">
        <v>12421</v>
      </c>
    </row>
    <row r="199" spans="1:14" x14ac:dyDescent="0.35">
      <c r="A199" t="s">
        <v>1184</v>
      </c>
      <c r="B199" t="s">
        <v>4511</v>
      </c>
      <c r="C199" t="s">
        <v>4512</v>
      </c>
      <c r="D199" t="s">
        <v>854</v>
      </c>
      <c r="F199" t="s">
        <v>4513</v>
      </c>
      <c r="G199" t="s">
        <v>1188</v>
      </c>
      <c r="H199" t="s">
        <v>1189</v>
      </c>
      <c r="I199" t="s">
        <v>1190</v>
      </c>
      <c r="J199" t="s">
        <v>12419</v>
      </c>
      <c r="K199" t="s">
        <v>12420</v>
      </c>
      <c r="L199" t="s">
        <v>456</v>
      </c>
      <c r="M199" s="1">
        <v>44091</v>
      </c>
      <c r="N199" t="s">
        <v>12421</v>
      </c>
    </row>
    <row r="200" spans="1:14" x14ac:dyDescent="0.35">
      <c r="A200" t="s">
        <v>1191</v>
      </c>
      <c r="B200" t="s">
        <v>1192</v>
      </c>
      <c r="C200" t="s">
        <v>1193</v>
      </c>
      <c r="D200" t="s">
        <v>899</v>
      </c>
      <c r="E200" t="s">
        <v>1194</v>
      </c>
      <c r="F200" t="s">
        <v>1195</v>
      </c>
      <c r="G200" t="s">
        <v>1196</v>
      </c>
      <c r="H200" t="s">
        <v>1197</v>
      </c>
      <c r="I200" t="s">
        <v>1198</v>
      </c>
      <c r="J200" t="s">
        <v>12422</v>
      </c>
      <c r="K200" t="s">
        <v>12423</v>
      </c>
      <c r="L200" t="s">
        <v>456</v>
      </c>
      <c r="M200" s="1">
        <v>43375</v>
      </c>
      <c r="N200" t="s">
        <v>12424</v>
      </c>
    </row>
    <row r="201" spans="1:14" x14ac:dyDescent="0.35">
      <c r="A201" t="s">
        <v>1199</v>
      </c>
      <c r="B201" t="s">
        <v>348</v>
      </c>
      <c r="C201" t="s">
        <v>1200</v>
      </c>
      <c r="D201" t="s">
        <v>294</v>
      </c>
      <c r="F201" t="s">
        <v>1201</v>
      </c>
      <c r="G201" t="s">
        <v>1202</v>
      </c>
      <c r="H201" t="s">
        <v>1203</v>
      </c>
      <c r="I201" t="s">
        <v>1204</v>
      </c>
      <c r="J201" t="s">
        <v>12425</v>
      </c>
      <c r="K201" t="s">
        <v>12426</v>
      </c>
      <c r="L201" t="s">
        <v>455</v>
      </c>
      <c r="M201" s="1">
        <v>36768</v>
      </c>
      <c r="N201" t="s">
        <v>12427</v>
      </c>
    </row>
    <row r="202" spans="1:14" x14ac:dyDescent="0.35">
      <c r="A202" t="s">
        <v>1205</v>
      </c>
      <c r="B202" t="s">
        <v>1206</v>
      </c>
      <c r="C202" t="s">
        <v>1207</v>
      </c>
      <c r="D202" t="s">
        <v>56</v>
      </c>
      <c r="E202" t="s">
        <v>1208</v>
      </c>
      <c r="F202" t="s">
        <v>1209</v>
      </c>
      <c r="G202" t="s">
        <v>1210</v>
      </c>
      <c r="H202" t="s">
        <v>1211</v>
      </c>
      <c r="I202" t="s">
        <v>367</v>
      </c>
      <c r="J202" t="s">
        <v>12428</v>
      </c>
      <c r="K202" t="s">
        <v>12429</v>
      </c>
      <c r="L202" t="s">
        <v>456</v>
      </c>
      <c r="M202" s="1">
        <v>45222</v>
      </c>
      <c r="N202" t="s">
        <v>12430</v>
      </c>
    </row>
    <row r="203" spans="1:14" x14ac:dyDescent="0.35">
      <c r="A203" t="s">
        <v>1205</v>
      </c>
      <c r="B203" t="s">
        <v>1980</v>
      </c>
      <c r="C203" t="s">
        <v>2695</v>
      </c>
      <c r="D203" t="s">
        <v>91</v>
      </c>
      <c r="F203" t="s">
        <v>2696</v>
      </c>
      <c r="G203" t="s">
        <v>1210</v>
      </c>
      <c r="H203" t="s">
        <v>1211</v>
      </c>
      <c r="I203" t="s">
        <v>367</v>
      </c>
      <c r="J203" t="s">
        <v>12428</v>
      </c>
      <c r="K203" t="s">
        <v>12429</v>
      </c>
      <c r="L203" t="s">
        <v>456</v>
      </c>
      <c r="M203" s="1">
        <v>45222</v>
      </c>
      <c r="N203" t="s">
        <v>12430</v>
      </c>
    </row>
    <row r="204" spans="1:14" x14ac:dyDescent="0.35">
      <c r="A204" t="s">
        <v>1212</v>
      </c>
      <c r="B204" t="s">
        <v>1213</v>
      </c>
      <c r="C204" t="s">
        <v>1214</v>
      </c>
      <c r="D204" t="s">
        <v>1215</v>
      </c>
      <c r="E204" t="s">
        <v>1216</v>
      </c>
      <c r="F204" t="s">
        <v>1217</v>
      </c>
      <c r="G204" t="s">
        <v>1218</v>
      </c>
      <c r="H204" t="s">
        <v>1219</v>
      </c>
      <c r="I204" t="s">
        <v>1220</v>
      </c>
      <c r="J204" t="s">
        <v>12431</v>
      </c>
      <c r="K204" t="s">
        <v>12432</v>
      </c>
      <c r="L204" t="s">
        <v>456</v>
      </c>
      <c r="M204" s="1">
        <v>45734</v>
      </c>
      <c r="N204" t="s">
        <v>12433</v>
      </c>
    </row>
    <row r="205" spans="1:14" x14ac:dyDescent="0.35">
      <c r="A205" t="s">
        <v>1221</v>
      </c>
      <c r="B205" t="s">
        <v>883</v>
      </c>
      <c r="C205" t="s">
        <v>1222</v>
      </c>
      <c r="D205" t="s">
        <v>91</v>
      </c>
      <c r="E205" t="s">
        <v>1223</v>
      </c>
      <c r="F205" t="s">
        <v>1224</v>
      </c>
      <c r="G205" t="s">
        <v>1225</v>
      </c>
      <c r="H205" t="s">
        <v>1226</v>
      </c>
      <c r="I205" t="s">
        <v>1227</v>
      </c>
      <c r="J205" t="s">
        <v>1221</v>
      </c>
      <c r="K205" t="s">
        <v>12434</v>
      </c>
      <c r="L205" t="s">
        <v>456</v>
      </c>
      <c r="M205" s="1">
        <v>38831</v>
      </c>
      <c r="N205" t="s">
        <v>12435</v>
      </c>
    </row>
    <row r="206" spans="1:14" x14ac:dyDescent="0.35">
      <c r="A206" t="s">
        <v>1228</v>
      </c>
      <c r="B206" t="s">
        <v>731</v>
      </c>
      <c r="C206" t="s">
        <v>1229</v>
      </c>
      <c r="D206" t="s">
        <v>1230</v>
      </c>
      <c r="E206" t="s">
        <v>1231</v>
      </c>
      <c r="F206" t="s">
        <v>1232</v>
      </c>
      <c r="G206" t="s">
        <v>1233</v>
      </c>
      <c r="H206" t="s">
        <v>1234</v>
      </c>
      <c r="I206" t="s">
        <v>1235</v>
      </c>
      <c r="J206" t="s">
        <v>12436</v>
      </c>
      <c r="K206" t="s">
        <v>12437</v>
      </c>
      <c r="L206" t="s">
        <v>456</v>
      </c>
      <c r="M206" s="1">
        <v>37286</v>
      </c>
      <c r="N206" t="s">
        <v>12438</v>
      </c>
    </row>
    <row r="207" spans="1:14" x14ac:dyDescent="0.35">
      <c r="A207" t="s">
        <v>1236</v>
      </c>
      <c r="B207" t="s">
        <v>234</v>
      </c>
      <c r="C207" t="s">
        <v>1237</v>
      </c>
      <c r="D207" t="s">
        <v>1238</v>
      </c>
      <c r="E207" t="s">
        <v>1239</v>
      </c>
      <c r="F207" t="s">
        <v>1240</v>
      </c>
      <c r="G207" t="s">
        <v>1241</v>
      </c>
      <c r="H207" t="s">
        <v>1242</v>
      </c>
      <c r="I207" t="s">
        <v>1243</v>
      </c>
      <c r="J207" t="s">
        <v>12439</v>
      </c>
      <c r="K207" t="s">
        <v>12440</v>
      </c>
      <c r="L207" t="s">
        <v>456</v>
      </c>
      <c r="M207" s="1">
        <v>41942</v>
      </c>
      <c r="N207" t="s">
        <v>12441</v>
      </c>
    </row>
    <row r="208" spans="1:14" x14ac:dyDescent="0.35">
      <c r="A208" t="s">
        <v>1244</v>
      </c>
      <c r="B208" t="s">
        <v>109</v>
      </c>
      <c r="C208" t="s">
        <v>1245</v>
      </c>
      <c r="D208" t="s">
        <v>56</v>
      </c>
      <c r="E208" t="s">
        <v>1246</v>
      </c>
      <c r="F208" t="s">
        <v>1247</v>
      </c>
      <c r="G208" t="s">
        <v>1248</v>
      </c>
      <c r="H208" t="s">
        <v>1249</v>
      </c>
      <c r="I208" t="s">
        <v>398</v>
      </c>
      <c r="J208" t="s">
        <v>1244</v>
      </c>
      <c r="K208" t="s">
        <v>12442</v>
      </c>
      <c r="L208" t="s">
        <v>456</v>
      </c>
      <c r="M208" s="1">
        <v>45548</v>
      </c>
      <c r="N208" t="s">
        <v>12443</v>
      </c>
    </row>
    <row r="209" spans="1:14" x14ac:dyDescent="0.35">
      <c r="A209" t="s">
        <v>1244</v>
      </c>
      <c r="B209" t="s">
        <v>3863</v>
      </c>
      <c r="C209" t="s">
        <v>3864</v>
      </c>
      <c r="D209" t="s">
        <v>84</v>
      </c>
      <c r="E209" t="s">
        <v>3865</v>
      </c>
      <c r="F209" t="s">
        <v>3866</v>
      </c>
      <c r="G209" t="s">
        <v>1248</v>
      </c>
      <c r="H209" t="s">
        <v>1249</v>
      </c>
      <c r="I209" t="s">
        <v>398</v>
      </c>
      <c r="J209" t="s">
        <v>1244</v>
      </c>
      <c r="K209" t="s">
        <v>12442</v>
      </c>
      <c r="L209" t="s">
        <v>456</v>
      </c>
      <c r="M209" s="1">
        <v>45548</v>
      </c>
      <c r="N209" t="s">
        <v>12443</v>
      </c>
    </row>
    <row r="210" spans="1:14" x14ac:dyDescent="0.35">
      <c r="A210" t="s">
        <v>1244</v>
      </c>
      <c r="B210" t="s">
        <v>875</v>
      </c>
      <c r="C210" t="s">
        <v>7445</v>
      </c>
      <c r="D210" t="s">
        <v>4861</v>
      </c>
      <c r="E210" t="s">
        <v>7446</v>
      </c>
      <c r="F210" t="s">
        <v>7447</v>
      </c>
      <c r="G210" t="s">
        <v>1248</v>
      </c>
      <c r="H210" t="s">
        <v>1249</v>
      </c>
      <c r="I210" t="s">
        <v>398</v>
      </c>
      <c r="J210" t="s">
        <v>1244</v>
      </c>
      <c r="K210" t="s">
        <v>12442</v>
      </c>
      <c r="L210" t="s">
        <v>456</v>
      </c>
      <c r="M210" s="1">
        <v>45548</v>
      </c>
      <c r="N210" t="s">
        <v>12443</v>
      </c>
    </row>
    <row r="211" spans="1:14" x14ac:dyDescent="0.35">
      <c r="A211" t="s">
        <v>1250</v>
      </c>
      <c r="B211" t="s">
        <v>121</v>
      </c>
      <c r="C211" t="s">
        <v>1251</v>
      </c>
      <c r="D211" t="s">
        <v>1252</v>
      </c>
      <c r="E211" t="s">
        <v>1253</v>
      </c>
      <c r="F211" t="s">
        <v>1254</v>
      </c>
      <c r="G211" t="s">
        <v>1255</v>
      </c>
      <c r="H211" t="s">
        <v>1256</v>
      </c>
      <c r="I211" t="s">
        <v>1257</v>
      </c>
      <c r="J211" t="s">
        <v>12444</v>
      </c>
      <c r="K211" t="s">
        <v>12445</v>
      </c>
      <c r="L211" t="s">
        <v>456</v>
      </c>
      <c r="M211" s="1">
        <v>45786</v>
      </c>
      <c r="N211" t="s">
        <v>12446</v>
      </c>
    </row>
    <row r="212" spans="1:14" x14ac:dyDescent="0.35">
      <c r="A212" t="s">
        <v>1250</v>
      </c>
      <c r="B212" t="s">
        <v>3296</v>
      </c>
      <c r="C212" t="s">
        <v>3297</v>
      </c>
      <c r="D212" t="s">
        <v>91</v>
      </c>
      <c r="E212" t="s">
        <v>3298</v>
      </c>
      <c r="F212" t="s">
        <v>3299</v>
      </c>
      <c r="G212" t="s">
        <v>1255</v>
      </c>
      <c r="H212" t="s">
        <v>1256</v>
      </c>
      <c r="I212" t="s">
        <v>1257</v>
      </c>
      <c r="J212" t="s">
        <v>12444</v>
      </c>
      <c r="K212" t="s">
        <v>12445</v>
      </c>
      <c r="L212" t="s">
        <v>456</v>
      </c>
      <c r="M212" s="1">
        <v>45786</v>
      </c>
      <c r="N212" t="s">
        <v>12446</v>
      </c>
    </row>
    <row r="213" spans="1:14" x14ac:dyDescent="0.35">
      <c r="A213" t="s">
        <v>1250</v>
      </c>
      <c r="B213" t="s">
        <v>109</v>
      </c>
      <c r="C213" t="s">
        <v>1828</v>
      </c>
      <c r="D213" t="s">
        <v>3899</v>
      </c>
      <c r="E213" t="s">
        <v>4426</v>
      </c>
      <c r="F213" t="s">
        <v>4427</v>
      </c>
      <c r="G213" t="s">
        <v>1255</v>
      </c>
      <c r="H213" t="s">
        <v>1256</v>
      </c>
      <c r="I213" t="s">
        <v>1257</v>
      </c>
      <c r="J213" t="s">
        <v>12444</v>
      </c>
      <c r="K213" t="s">
        <v>12445</v>
      </c>
      <c r="L213" t="s">
        <v>456</v>
      </c>
      <c r="M213" s="1">
        <v>45786</v>
      </c>
      <c r="N213" t="s">
        <v>12446</v>
      </c>
    </row>
    <row r="214" spans="1:14" x14ac:dyDescent="0.35">
      <c r="A214" t="s">
        <v>1258</v>
      </c>
      <c r="B214" t="s">
        <v>1259</v>
      </c>
      <c r="C214" t="s">
        <v>1260</v>
      </c>
      <c r="D214" t="s">
        <v>70</v>
      </c>
      <c r="E214" t="s">
        <v>1261</v>
      </c>
      <c r="F214" t="s">
        <v>1262</v>
      </c>
      <c r="G214" t="s">
        <v>1263</v>
      </c>
      <c r="H214" t="s">
        <v>1264</v>
      </c>
      <c r="I214" t="s">
        <v>1265</v>
      </c>
      <c r="J214" t="s">
        <v>12447</v>
      </c>
      <c r="K214" t="s">
        <v>12448</v>
      </c>
      <c r="L214" t="s">
        <v>456</v>
      </c>
      <c r="M214" s="1">
        <v>38889</v>
      </c>
      <c r="N214" t="s">
        <v>12449</v>
      </c>
    </row>
    <row r="215" spans="1:14" x14ac:dyDescent="0.35">
      <c r="A215" t="s">
        <v>1266</v>
      </c>
      <c r="B215" t="s">
        <v>1267</v>
      </c>
      <c r="C215" t="s">
        <v>1268</v>
      </c>
      <c r="D215" t="s">
        <v>1269</v>
      </c>
      <c r="E215" t="s">
        <v>1270</v>
      </c>
      <c r="F215" t="s">
        <v>1271</v>
      </c>
      <c r="G215" t="s">
        <v>1272</v>
      </c>
      <c r="H215" t="s">
        <v>1273</v>
      </c>
      <c r="I215" t="s">
        <v>1274</v>
      </c>
      <c r="J215" t="s">
        <v>12450</v>
      </c>
      <c r="K215" t="s">
        <v>12451</v>
      </c>
      <c r="L215" t="s">
        <v>456</v>
      </c>
      <c r="M215" s="1">
        <v>40470</v>
      </c>
      <c r="N215" t="s">
        <v>12452</v>
      </c>
    </row>
    <row r="216" spans="1:14" x14ac:dyDescent="0.35">
      <c r="A216" t="s">
        <v>1275</v>
      </c>
      <c r="B216" t="s">
        <v>171</v>
      </c>
      <c r="C216" t="s">
        <v>1276</v>
      </c>
      <c r="D216" t="s">
        <v>91</v>
      </c>
      <c r="E216" t="s">
        <v>1277</v>
      </c>
      <c r="F216" t="s">
        <v>1278</v>
      </c>
      <c r="G216" t="s">
        <v>1279</v>
      </c>
      <c r="H216" t="s">
        <v>1280</v>
      </c>
      <c r="I216" t="s">
        <v>1281</v>
      </c>
      <c r="J216" t="s">
        <v>12453</v>
      </c>
      <c r="K216" t="s">
        <v>12454</v>
      </c>
      <c r="L216" t="s">
        <v>456</v>
      </c>
      <c r="M216" s="1">
        <v>41068</v>
      </c>
      <c r="N216" t="s">
        <v>12455</v>
      </c>
    </row>
    <row r="217" spans="1:14" x14ac:dyDescent="0.35">
      <c r="A217" t="s">
        <v>1282</v>
      </c>
      <c r="B217" t="s">
        <v>994</v>
      </c>
      <c r="C217" t="s">
        <v>1283</v>
      </c>
      <c r="D217" t="s">
        <v>1105</v>
      </c>
      <c r="E217" t="s">
        <v>1284</v>
      </c>
      <c r="F217" t="s">
        <v>1285</v>
      </c>
      <c r="G217" t="s">
        <v>1286</v>
      </c>
      <c r="H217" t="s">
        <v>1287</v>
      </c>
      <c r="I217" t="s">
        <v>1288</v>
      </c>
      <c r="J217" t="s">
        <v>12456</v>
      </c>
      <c r="K217" t="s">
        <v>12457</v>
      </c>
      <c r="L217" t="s">
        <v>456</v>
      </c>
      <c r="M217" s="1">
        <v>40815</v>
      </c>
      <c r="N217" t="s">
        <v>12458</v>
      </c>
    </row>
    <row r="218" spans="1:14" x14ac:dyDescent="0.35">
      <c r="A218" t="s">
        <v>1282</v>
      </c>
      <c r="B218" t="s">
        <v>6843</v>
      </c>
      <c r="C218" t="s">
        <v>2454</v>
      </c>
      <c r="D218" t="s">
        <v>91</v>
      </c>
      <c r="F218" t="s">
        <v>6844</v>
      </c>
      <c r="G218" t="s">
        <v>1286</v>
      </c>
      <c r="H218" t="s">
        <v>1287</v>
      </c>
      <c r="I218" t="s">
        <v>1288</v>
      </c>
      <c r="J218" t="s">
        <v>12456</v>
      </c>
      <c r="K218" t="s">
        <v>12457</v>
      </c>
      <c r="L218" t="s">
        <v>456</v>
      </c>
      <c r="M218" s="1">
        <v>40815</v>
      </c>
      <c r="N218" t="s">
        <v>12458</v>
      </c>
    </row>
    <row r="219" spans="1:14" x14ac:dyDescent="0.35">
      <c r="A219" t="s">
        <v>1289</v>
      </c>
      <c r="B219" t="s">
        <v>1290</v>
      </c>
      <c r="C219" t="s">
        <v>1291</v>
      </c>
      <c r="D219" t="s">
        <v>142</v>
      </c>
      <c r="E219" t="s">
        <v>1292</v>
      </c>
      <c r="F219" t="s">
        <v>1293</v>
      </c>
      <c r="G219" t="s">
        <v>1294</v>
      </c>
      <c r="H219" t="s">
        <v>1295</v>
      </c>
      <c r="I219" t="s">
        <v>1296</v>
      </c>
      <c r="J219" t="s">
        <v>12459</v>
      </c>
      <c r="K219" t="s">
        <v>12460</v>
      </c>
      <c r="L219" t="s">
        <v>456</v>
      </c>
      <c r="M219" s="1">
        <v>41072</v>
      </c>
      <c r="N219" t="s">
        <v>12461</v>
      </c>
    </row>
    <row r="220" spans="1:14" x14ac:dyDescent="0.35">
      <c r="A220" t="s">
        <v>1297</v>
      </c>
      <c r="B220" t="s">
        <v>234</v>
      </c>
      <c r="C220" t="s">
        <v>1298</v>
      </c>
      <c r="D220" t="s">
        <v>91</v>
      </c>
      <c r="E220" t="s">
        <v>1299</v>
      </c>
      <c r="F220" t="s">
        <v>1300</v>
      </c>
      <c r="G220" t="s">
        <v>1301</v>
      </c>
      <c r="H220" t="s">
        <v>1302</v>
      </c>
      <c r="I220" t="s">
        <v>1303</v>
      </c>
      <c r="J220" t="s">
        <v>12462</v>
      </c>
      <c r="K220" t="s">
        <v>12463</v>
      </c>
      <c r="L220" t="s">
        <v>456</v>
      </c>
      <c r="M220" s="1">
        <v>41768</v>
      </c>
      <c r="N220" t="s">
        <v>12464</v>
      </c>
    </row>
    <row r="221" spans="1:14" x14ac:dyDescent="0.35">
      <c r="A221" t="s">
        <v>1297</v>
      </c>
      <c r="B221" t="s">
        <v>753</v>
      </c>
      <c r="C221" t="s">
        <v>7943</v>
      </c>
      <c r="D221" t="s">
        <v>91</v>
      </c>
      <c r="E221" t="s">
        <v>7944</v>
      </c>
      <c r="F221" t="s">
        <v>7945</v>
      </c>
      <c r="G221" t="s">
        <v>1301</v>
      </c>
      <c r="H221" t="s">
        <v>1302</v>
      </c>
      <c r="I221" t="s">
        <v>1303</v>
      </c>
      <c r="J221" t="s">
        <v>12462</v>
      </c>
      <c r="K221" t="s">
        <v>12463</v>
      </c>
      <c r="L221" t="s">
        <v>456</v>
      </c>
      <c r="M221" s="1">
        <v>41768</v>
      </c>
      <c r="N221" t="s">
        <v>12464</v>
      </c>
    </row>
    <row r="222" spans="1:14" x14ac:dyDescent="0.35">
      <c r="A222" t="s">
        <v>1304</v>
      </c>
      <c r="B222" t="s">
        <v>1305</v>
      </c>
      <c r="C222" t="s">
        <v>1306</v>
      </c>
      <c r="D222" t="s">
        <v>1105</v>
      </c>
      <c r="F222" t="s">
        <v>1307</v>
      </c>
      <c r="G222" t="s">
        <v>1308</v>
      </c>
      <c r="H222" t="s">
        <v>1309</v>
      </c>
      <c r="I222" t="s">
        <v>1310</v>
      </c>
      <c r="J222" t="s">
        <v>12465</v>
      </c>
      <c r="K222" t="s">
        <v>12466</v>
      </c>
      <c r="L222" t="s">
        <v>455</v>
      </c>
      <c r="M222" s="1">
        <v>40428</v>
      </c>
      <c r="N222" t="s">
        <v>12467</v>
      </c>
    </row>
    <row r="223" spans="1:14" x14ac:dyDescent="0.35">
      <c r="A223" t="s">
        <v>1304</v>
      </c>
      <c r="B223" t="s">
        <v>3934</v>
      </c>
      <c r="C223" t="s">
        <v>4991</v>
      </c>
      <c r="D223" t="s">
        <v>1105</v>
      </c>
      <c r="E223" t="s">
        <v>4992</v>
      </c>
      <c r="F223" t="s">
        <v>4993</v>
      </c>
      <c r="G223" t="s">
        <v>1308</v>
      </c>
      <c r="H223" t="s">
        <v>1309</v>
      </c>
      <c r="I223" t="s">
        <v>1310</v>
      </c>
      <c r="J223" t="s">
        <v>12465</v>
      </c>
      <c r="K223" t="s">
        <v>12466</v>
      </c>
      <c r="L223" t="s">
        <v>455</v>
      </c>
      <c r="M223" s="1">
        <v>40428</v>
      </c>
      <c r="N223" t="s">
        <v>12467</v>
      </c>
    </row>
    <row r="224" spans="1:14" x14ac:dyDescent="0.35">
      <c r="A224" t="s">
        <v>1311</v>
      </c>
      <c r="B224" t="s">
        <v>1312</v>
      </c>
      <c r="C224" t="s">
        <v>1313</v>
      </c>
      <c r="D224" t="s">
        <v>142</v>
      </c>
      <c r="E224" t="s">
        <v>1314</v>
      </c>
      <c r="F224" t="s">
        <v>1315</v>
      </c>
      <c r="G224" t="s">
        <v>1316</v>
      </c>
      <c r="H224" t="s">
        <v>1317</v>
      </c>
      <c r="I224" t="s">
        <v>1318</v>
      </c>
      <c r="J224" t="s">
        <v>12468</v>
      </c>
      <c r="K224" t="s">
        <v>12469</v>
      </c>
      <c r="L224" t="s">
        <v>456</v>
      </c>
      <c r="M224" s="1">
        <v>39175</v>
      </c>
      <c r="N224" t="s">
        <v>12470</v>
      </c>
    </row>
    <row r="225" spans="1:14" x14ac:dyDescent="0.35">
      <c r="A225" t="s">
        <v>1311</v>
      </c>
      <c r="B225" t="s">
        <v>183</v>
      </c>
      <c r="C225" t="s">
        <v>5299</v>
      </c>
      <c r="D225" t="s">
        <v>91</v>
      </c>
      <c r="E225" t="s">
        <v>6393</v>
      </c>
      <c r="F225" t="s">
        <v>6394</v>
      </c>
      <c r="G225" t="s">
        <v>1316</v>
      </c>
      <c r="H225" t="s">
        <v>1317</v>
      </c>
      <c r="I225" t="s">
        <v>1318</v>
      </c>
      <c r="J225" t="s">
        <v>12468</v>
      </c>
      <c r="K225" t="s">
        <v>12469</v>
      </c>
      <c r="L225" t="s">
        <v>456</v>
      </c>
      <c r="M225" s="1">
        <v>39175</v>
      </c>
      <c r="N225" t="s">
        <v>12470</v>
      </c>
    </row>
    <row r="226" spans="1:14" x14ac:dyDescent="0.35">
      <c r="A226" t="s">
        <v>1319</v>
      </c>
      <c r="B226" t="s">
        <v>1320</v>
      </c>
      <c r="C226" t="s">
        <v>1321</v>
      </c>
      <c r="D226" t="s">
        <v>1322</v>
      </c>
      <c r="E226" t="s">
        <v>1323</v>
      </c>
      <c r="F226" t="s">
        <v>1324</v>
      </c>
      <c r="G226" t="s">
        <v>1325</v>
      </c>
      <c r="H226" t="s">
        <v>1326</v>
      </c>
      <c r="J226" t="s">
        <v>12471</v>
      </c>
      <c r="K226" t="s">
        <v>12472</v>
      </c>
      <c r="L226" t="s">
        <v>456</v>
      </c>
      <c r="M226" s="1">
        <v>22894</v>
      </c>
      <c r="N226" t="s">
        <v>12473</v>
      </c>
    </row>
    <row r="227" spans="1:14" x14ac:dyDescent="0.35">
      <c r="A227" t="s">
        <v>1327</v>
      </c>
      <c r="B227" t="s">
        <v>1328</v>
      </c>
      <c r="C227" t="s">
        <v>1329</v>
      </c>
      <c r="D227" t="s">
        <v>91</v>
      </c>
      <c r="E227" t="s">
        <v>1330</v>
      </c>
      <c r="F227" t="s">
        <v>1331</v>
      </c>
      <c r="G227" t="s">
        <v>1332</v>
      </c>
      <c r="H227" t="s">
        <v>1333</v>
      </c>
      <c r="I227" t="s">
        <v>1334</v>
      </c>
      <c r="J227" t="s">
        <v>12474</v>
      </c>
      <c r="K227" t="s">
        <v>12475</v>
      </c>
      <c r="L227" t="s">
        <v>456</v>
      </c>
      <c r="M227" s="1">
        <v>44061</v>
      </c>
      <c r="N227" t="s">
        <v>12476</v>
      </c>
    </row>
    <row r="228" spans="1:14" x14ac:dyDescent="0.35">
      <c r="A228" t="s">
        <v>1335</v>
      </c>
      <c r="B228" t="s">
        <v>1336</v>
      </c>
      <c r="C228" t="s">
        <v>1337</v>
      </c>
      <c r="D228" t="s">
        <v>996</v>
      </c>
      <c r="E228" t="s">
        <v>1338</v>
      </c>
      <c r="F228" t="s">
        <v>1339</v>
      </c>
      <c r="G228" t="s">
        <v>1340</v>
      </c>
      <c r="H228" t="s">
        <v>1341</v>
      </c>
      <c r="I228" t="s">
        <v>1342</v>
      </c>
      <c r="J228" t="s">
        <v>12477</v>
      </c>
      <c r="K228" t="s">
        <v>12478</v>
      </c>
      <c r="L228" t="s">
        <v>455</v>
      </c>
      <c r="M228" s="1">
        <v>40143</v>
      </c>
      <c r="N228" t="s">
        <v>12479</v>
      </c>
    </row>
    <row r="229" spans="1:14" x14ac:dyDescent="0.35">
      <c r="A229" t="s">
        <v>1335</v>
      </c>
      <c r="B229" t="s">
        <v>875</v>
      </c>
      <c r="C229" t="s">
        <v>4428</v>
      </c>
      <c r="D229" t="s">
        <v>4429</v>
      </c>
      <c r="E229" t="s">
        <v>4430</v>
      </c>
      <c r="F229" t="s">
        <v>4431</v>
      </c>
      <c r="G229" t="s">
        <v>1340</v>
      </c>
      <c r="H229" t="s">
        <v>1341</v>
      </c>
      <c r="I229" t="s">
        <v>1342</v>
      </c>
      <c r="J229" t="s">
        <v>12477</v>
      </c>
      <c r="K229" t="s">
        <v>12478</v>
      </c>
      <c r="L229" t="s">
        <v>455</v>
      </c>
      <c r="M229" s="1">
        <v>40143</v>
      </c>
      <c r="N229" t="s">
        <v>12479</v>
      </c>
    </row>
    <row r="230" spans="1:14" x14ac:dyDescent="0.35">
      <c r="A230" t="s">
        <v>1335</v>
      </c>
      <c r="B230" t="s">
        <v>4514</v>
      </c>
      <c r="C230" t="s">
        <v>4515</v>
      </c>
      <c r="D230" t="s">
        <v>4516</v>
      </c>
      <c r="E230" t="s">
        <v>4517</v>
      </c>
      <c r="F230" t="s">
        <v>4518</v>
      </c>
      <c r="G230" t="s">
        <v>1340</v>
      </c>
      <c r="H230" t="s">
        <v>1341</v>
      </c>
      <c r="I230" t="s">
        <v>1342</v>
      </c>
      <c r="J230" t="s">
        <v>12477</v>
      </c>
      <c r="K230" t="s">
        <v>12478</v>
      </c>
      <c r="L230" t="s">
        <v>455</v>
      </c>
      <c r="M230" s="1">
        <v>40143</v>
      </c>
      <c r="N230" t="s">
        <v>12479</v>
      </c>
    </row>
    <row r="231" spans="1:14" x14ac:dyDescent="0.35">
      <c r="A231" t="s">
        <v>1343</v>
      </c>
      <c r="B231" t="s">
        <v>1344</v>
      </c>
      <c r="C231" t="s">
        <v>1345</v>
      </c>
      <c r="D231" t="s">
        <v>91</v>
      </c>
      <c r="F231" t="s">
        <v>1346</v>
      </c>
      <c r="G231" t="s">
        <v>1347</v>
      </c>
      <c r="H231" t="s">
        <v>1348</v>
      </c>
      <c r="I231" t="s">
        <v>1349</v>
      </c>
      <c r="J231" t="s">
        <v>12480</v>
      </c>
      <c r="K231" t="s">
        <v>12481</v>
      </c>
      <c r="L231" t="s">
        <v>456</v>
      </c>
      <c r="M231" s="1">
        <v>41316</v>
      </c>
      <c r="N231" t="s">
        <v>12482</v>
      </c>
    </row>
    <row r="232" spans="1:14" x14ac:dyDescent="0.35">
      <c r="A232" t="s">
        <v>1353</v>
      </c>
      <c r="B232" t="s">
        <v>1354</v>
      </c>
      <c r="C232" t="s">
        <v>1355</v>
      </c>
      <c r="D232" t="s">
        <v>1356</v>
      </c>
      <c r="E232" t="s">
        <v>1357</v>
      </c>
      <c r="F232" t="s">
        <v>1358</v>
      </c>
      <c r="G232" t="s">
        <v>1359</v>
      </c>
      <c r="H232" t="s">
        <v>1360</v>
      </c>
      <c r="I232" t="s">
        <v>418</v>
      </c>
      <c r="J232" t="s">
        <v>12483</v>
      </c>
      <c r="K232" t="s">
        <v>12484</v>
      </c>
      <c r="L232" t="s">
        <v>455</v>
      </c>
      <c r="M232" s="1">
        <v>38085</v>
      </c>
      <c r="N232" t="s">
        <v>12485</v>
      </c>
    </row>
    <row r="233" spans="1:14" x14ac:dyDescent="0.35">
      <c r="A233" t="s">
        <v>1353</v>
      </c>
      <c r="B233" t="s">
        <v>234</v>
      </c>
      <c r="C233" t="s">
        <v>4899</v>
      </c>
      <c r="D233" t="s">
        <v>91</v>
      </c>
      <c r="E233" t="s">
        <v>4900</v>
      </c>
      <c r="F233" t="s">
        <v>4901</v>
      </c>
      <c r="G233" t="s">
        <v>1359</v>
      </c>
      <c r="H233" t="s">
        <v>1360</v>
      </c>
      <c r="I233" t="s">
        <v>418</v>
      </c>
      <c r="J233" t="s">
        <v>12483</v>
      </c>
      <c r="K233" t="s">
        <v>12484</v>
      </c>
      <c r="L233" t="s">
        <v>455</v>
      </c>
      <c r="M233" s="1">
        <v>38085</v>
      </c>
      <c r="N233" t="s">
        <v>12485</v>
      </c>
    </row>
    <row r="234" spans="1:14" x14ac:dyDescent="0.35">
      <c r="A234" t="s">
        <v>1353</v>
      </c>
      <c r="B234" t="s">
        <v>4943</v>
      </c>
      <c r="C234" t="s">
        <v>312</v>
      </c>
      <c r="D234" t="s">
        <v>5317</v>
      </c>
      <c r="E234" t="s">
        <v>5318</v>
      </c>
      <c r="F234" t="s">
        <v>5319</v>
      </c>
      <c r="G234" t="s">
        <v>1359</v>
      </c>
      <c r="H234" t="s">
        <v>1360</v>
      </c>
      <c r="I234" t="s">
        <v>418</v>
      </c>
      <c r="J234" t="s">
        <v>12483</v>
      </c>
      <c r="K234" t="s">
        <v>12484</v>
      </c>
      <c r="L234" t="s">
        <v>455</v>
      </c>
      <c r="M234" s="1">
        <v>38085</v>
      </c>
      <c r="N234" t="s">
        <v>12485</v>
      </c>
    </row>
    <row r="235" spans="1:14" x14ac:dyDescent="0.35">
      <c r="A235" t="s">
        <v>1361</v>
      </c>
      <c r="B235" t="s">
        <v>1362</v>
      </c>
      <c r="C235" t="s">
        <v>1363</v>
      </c>
      <c r="D235" t="s">
        <v>1364</v>
      </c>
      <c r="E235" t="s">
        <v>1365</v>
      </c>
      <c r="F235" t="s">
        <v>1366</v>
      </c>
      <c r="G235" t="s">
        <v>1367</v>
      </c>
      <c r="H235" t="s">
        <v>1368</v>
      </c>
      <c r="I235" t="s">
        <v>1369</v>
      </c>
      <c r="J235" t="s">
        <v>12486</v>
      </c>
      <c r="K235" t="s">
        <v>12487</v>
      </c>
      <c r="L235" t="s">
        <v>456</v>
      </c>
      <c r="M235" s="1">
        <v>45378</v>
      </c>
      <c r="N235" t="s">
        <v>12488</v>
      </c>
    </row>
    <row r="236" spans="1:14" x14ac:dyDescent="0.35">
      <c r="A236" t="s">
        <v>1370</v>
      </c>
      <c r="B236" t="s">
        <v>875</v>
      </c>
      <c r="C236" t="s">
        <v>1371</v>
      </c>
      <c r="D236" t="s">
        <v>91</v>
      </c>
      <c r="E236" t="s">
        <v>1372</v>
      </c>
      <c r="F236" t="s">
        <v>1373</v>
      </c>
      <c r="G236" t="s">
        <v>1374</v>
      </c>
      <c r="H236" t="s">
        <v>1375</v>
      </c>
      <c r="I236" t="s">
        <v>1376</v>
      </c>
      <c r="J236" t="s">
        <v>12489</v>
      </c>
      <c r="K236" t="s">
        <v>12490</v>
      </c>
      <c r="L236" t="s">
        <v>456</v>
      </c>
      <c r="M236" s="1">
        <v>35234</v>
      </c>
      <c r="N236" t="s">
        <v>12491</v>
      </c>
    </row>
    <row r="237" spans="1:14" x14ac:dyDescent="0.35">
      <c r="A237" t="s">
        <v>1370</v>
      </c>
      <c r="B237" t="s">
        <v>731</v>
      </c>
      <c r="C237" t="s">
        <v>1936</v>
      </c>
      <c r="D237" t="s">
        <v>91</v>
      </c>
      <c r="E237" t="s">
        <v>1937</v>
      </c>
      <c r="F237" t="s">
        <v>1938</v>
      </c>
      <c r="G237" t="s">
        <v>1374</v>
      </c>
      <c r="H237" t="s">
        <v>1375</v>
      </c>
      <c r="I237" t="s">
        <v>1376</v>
      </c>
      <c r="J237" t="s">
        <v>12489</v>
      </c>
      <c r="K237" t="s">
        <v>12490</v>
      </c>
      <c r="L237" t="s">
        <v>456</v>
      </c>
      <c r="M237" s="1">
        <v>35234</v>
      </c>
      <c r="N237" t="s">
        <v>12491</v>
      </c>
    </row>
    <row r="238" spans="1:14" x14ac:dyDescent="0.35">
      <c r="A238" t="s">
        <v>1380</v>
      </c>
      <c r="B238" t="s">
        <v>1381</v>
      </c>
      <c r="C238" t="s">
        <v>1382</v>
      </c>
      <c r="D238" t="s">
        <v>91</v>
      </c>
      <c r="F238" t="s">
        <v>1383</v>
      </c>
      <c r="G238" t="s">
        <v>1384</v>
      </c>
      <c r="H238" t="s">
        <v>1385</v>
      </c>
      <c r="I238" t="s">
        <v>367</v>
      </c>
      <c r="J238" t="s">
        <v>12492</v>
      </c>
      <c r="K238" t="s">
        <v>12493</v>
      </c>
      <c r="L238" t="s">
        <v>456</v>
      </c>
      <c r="M238" s="1">
        <v>44529</v>
      </c>
      <c r="N238" t="s">
        <v>12494</v>
      </c>
    </row>
    <row r="239" spans="1:14" x14ac:dyDescent="0.35">
      <c r="A239" t="s">
        <v>1380</v>
      </c>
      <c r="B239" t="s">
        <v>1267</v>
      </c>
      <c r="C239" t="s">
        <v>6680</v>
      </c>
      <c r="D239" t="s">
        <v>91</v>
      </c>
      <c r="E239" t="s">
        <v>6681</v>
      </c>
      <c r="F239" t="s">
        <v>6682</v>
      </c>
      <c r="G239" t="s">
        <v>6683</v>
      </c>
      <c r="H239" t="s">
        <v>6684</v>
      </c>
      <c r="I239" t="s">
        <v>367</v>
      </c>
      <c r="J239" t="s">
        <v>12492</v>
      </c>
      <c r="K239" t="s">
        <v>12493</v>
      </c>
      <c r="L239" t="s">
        <v>456</v>
      </c>
      <c r="M239" s="1">
        <v>44529</v>
      </c>
      <c r="N239" t="s">
        <v>12494</v>
      </c>
    </row>
    <row r="240" spans="1:14" x14ac:dyDescent="0.35">
      <c r="A240" t="s">
        <v>1380</v>
      </c>
      <c r="B240" t="s">
        <v>1143</v>
      </c>
      <c r="C240" t="s">
        <v>6880</v>
      </c>
      <c r="D240" t="s">
        <v>56</v>
      </c>
      <c r="E240" t="s">
        <v>6881</v>
      </c>
      <c r="F240" t="s">
        <v>6882</v>
      </c>
      <c r="G240" t="s">
        <v>1384</v>
      </c>
      <c r="H240" t="s">
        <v>1385</v>
      </c>
      <c r="I240" t="s">
        <v>367</v>
      </c>
      <c r="J240" t="s">
        <v>12492</v>
      </c>
      <c r="K240" t="s">
        <v>12493</v>
      </c>
      <c r="L240" t="s">
        <v>456</v>
      </c>
      <c r="M240" s="1">
        <v>44529</v>
      </c>
      <c r="N240" t="s">
        <v>12494</v>
      </c>
    </row>
    <row r="241" spans="1:14" x14ac:dyDescent="0.35">
      <c r="A241" t="s">
        <v>1386</v>
      </c>
      <c r="B241" t="s">
        <v>1387</v>
      </c>
      <c r="C241" t="s">
        <v>1388</v>
      </c>
      <c r="D241" t="s">
        <v>98</v>
      </c>
      <c r="E241" t="s">
        <v>1389</v>
      </c>
      <c r="F241" t="s">
        <v>1390</v>
      </c>
      <c r="G241" t="s">
        <v>1391</v>
      </c>
      <c r="H241" t="s">
        <v>1392</v>
      </c>
      <c r="I241" t="s">
        <v>1393</v>
      </c>
      <c r="J241" t="s">
        <v>12495</v>
      </c>
      <c r="K241" t="s">
        <v>12496</v>
      </c>
      <c r="L241" t="s">
        <v>456</v>
      </c>
      <c r="M241" s="1">
        <v>39673</v>
      </c>
      <c r="N241" t="s">
        <v>12497</v>
      </c>
    </row>
    <row r="242" spans="1:14" x14ac:dyDescent="0.35">
      <c r="A242" t="s">
        <v>1386</v>
      </c>
      <c r="B242" t="s">
        <v>194</v>
      </c>
      <c r="C242" t="s">
        <v>3129</v>
      </c>
      <c r="D242" t="s">
        <v>91</v>
      </c>
      <c r="E242" t="s">
        <v>3130</v>
      </c>
      <c r="F242" t="s">
        <v>3131</v>
      </c>
      <c r="G242" t="s">
        <v>1391</v>
      </c>
      <c r="H242" t="s">
        <v>1392</v>
      </c>
      <c r="I242" t="s">
        <v>1393</v>
      </c>
      <c r="J242" t="s">
        <v>12495</v>
      </c>
      <c r="K242" t="s">
        <v>12496</v>
      </c>
      <c r="L242" t="s">
        <v>456</v>
      </c>
      <c r="M242" s="1">
        <v>39673</v>
      </c>
      <c r="N242" t="s">
        <v>12497</v>
      </c>
    </row>
    <row r="243" spans="1:14" x14ac:dyDescent="0.35">
      <c r="A243" t="s">
        <v>1386</v>
      </c>
      <c r="B243" t="s">
        <v>860</v>
      </c>
      <c r="C243" t="s">
        <v>3447</v>
      </c>
      <c r="D243" t="s">
        <v>91</v>
      </c>
      <c r="E243" t="s">
        <v>3448</v>
      </c>
      <c r="F243" t="s">
        <v>3449</v>
      </c>
      <c r="G243" t="s">
        <v>1391</v>
      </c>
      <c r="H243" t="s">
        <v>1392</v>
      </c>
      <c r="I243" t="s">
        <v>1393</v>
      </c>
      <c r="J243" t="s">
        <v>12495</v>
      </c>
      <c r="K243" t="s">
        <v>12496</v>
      </c>
      <c r="L243" t="s">
        <v>456</v>
      </c>
      <c r="M243" s="1">
        <v>39673</v>
      </c>
      <c r="N243" t="s">
        <v>12497</v>
      </c>
    </row>
    <row r="244" spans="1:14" x14ac:dyDescent="0.35">
      <c r="A244" t="s">
        <v>1386</v>
      </c>
      <c r="B244" t="s">
        <v>5094</v>
      </c>
      <c r="C244" t="s">
        <v>5095</v>
      </c>
      <c r="D244" t="s">
        <v>63</v>
      </c>
      <c r="E244" t="s">
        <v>5096</v>
      </c>
      <c r="F244" t="s">
        <v>5097</v>
      </c>
      <c r="G244" t="s">
        <v>1391</v>
      </c>
      <c r="H244" t="s">
        <v>1392</v>
      </c>
      <c r="I244" t="s">
        <v>1393</v>
      </c>
      <c r="J244" t="s">
        <v>12495</v>
      </c>
      <c r="K244" t="s">
        <v>12496</v>
      </c>
      <c r="L244" t="s">
        <v>456</v>
      </c>
      <c r="M244" s="1">
        <v>39673</v>
      </c>
      <c r="N244" t="s">
        <v>12497</v>
      </c>
    </row>
    <row r="245" spans="1:14" x14ac:dyDescent="0.35">
      <c r="A245" t="s">
        <v>1397</v>
      </c>
      <c r="B245" t="s">
        <v>1398</v>
      </c>
      <c r="C245" t="s">
        <v>1399</v>
      </c>
      <c r="D245" t="s">
        <v>91</v>
      </c>
      <c r="E245" t="s">
        <v>1400</v>
      </c>
      <c r="F245" t="s">
        <v>1401</v>
      </c>
      <c r="G245" t="s">
        <v>1402</v>
      </c>
      <c r="H245" t="s">
        <v>1403</v>
      </c>
      <c r="I245" t="s">
        <v>1404</v>
      </c>
      <c r="J245" t="s">
        <v>12498</v>
      </c>
      <c r="K245" t="s">
        <v>12499</v>
      </c>
      <c r="L245" t="s">
        <v>456</v>
      </c>
      <c r="M245" s="1">
        <v>42783</v>
      </c>
      <c r="N245" t="s">
        <v>12500</v>
      </c>
    </row>
    <row r="246" spans="1:14" x14ac:dyDescent="0.35">
      <c r="A246" t="s">
        <v>1397</v>
      </c>
      <c r="B246" t="s">
        <v>731</v>
      </c>
      <c r="C246" t="s">
        <v>2032</v>
      </c>
      <c r="D246" t="s">
        <v>56</v>
      </c>
      <c r="E246" t="s">
        <v>2033</v>
      </c>
      <c r="F246" t="s">
        <v>2034</v>
      </c>
      <c r="G246" t="s">
        <v>1402</v>
      </c>
      <c r="H246" t="s">
        <v>1403</v>
      </c>
      <c r="I246" t="s">
        <v>1404</v>
      </c>
      <c r="J246" t="s">
        <v>12498</v>
      </c>
      <c r="K246" t="s">
        <v>12499</v>
      </c>
      <c r="L246" t="s">
        <v>456</v>
      </c>
      <c r="M246" s="1">
        <v>42783</v>
      </c>
      <c r="N246" t="s">
        <v>12500</v>
      </c>
    </row>
    <row r="247" spans="1:14" x14ac:dyDescent="0.35">
      <c r="A247" t="s">
        <v>1405</v>
      </c>
      <c r="B247" t="s">
        <v>793</v>
      </c>
      <c r="C247" t="s">
        <v>1406</v>
      </c>
      <c r="D247" t="s">
        <v>91</v>
      </c>
      <c r="E247" t="s">
        <v>1407</v>
      </c>
      <c r="F247" t="s">
        <v>1408</v>
      </c>
      <c r="G247" t="s">
        <v>1409</v>
      </c>
      <c r="H247" t="s">
        <v>1410</v>
      </c>
      <c r="I247" t="s">
        <v>1411</v>
      </c>
      <c r="J247" t="s">
        <v>12501</v>
      </c>
      <c r="K247" t="s">
        <v>12502</v>
      </c>
      <c r="L247" t="s">
        <v>456</v>
      </c>
      <c r="M247" s="1">
        <v>42646</v>
      </c>
      <c r="N247" t="s">
        <v>12503</v>
      </c>
    </row>
    <row r="248" spans="1:14" x14ac:dyDescent="0.35">
      <c r="A248" t="s">
        <v>1405</v>
      </c>
      <c r="B248" t="s">
        <v>1994</v>
      </c>
      <c r="C248" t="s">
        <v>1995</v>
      </c>
      <c r="D248" t="s">
        <v>1996</v>
      </c>
      <c r="E248" t="s">
        <v>1997</v>
      </c>
      <c r="F248" t="s">
        <v>1998</v>
      </c>
      <c r="G248" t="s">
        <v>1409</v>
      </c>
      <c r="H248" t="s">
        <v>1410</v>
      </c>
      <c r="I248" t="s">
        <v>1411</v>
      </c>
      <c r="J248" t="s">
        <v>12501</v>
      </c>
      <c r="K248" t="s">
        <v>12502</v>
      </c>
      <c r="L248" t="s">
        <v>456</v>
      </c>
      <c r="M248" s="1">
        <v>42646</v>
      </c>
      <c r="N248" t="s">
        <v>12503</v>
      </c>
    </row>
    <row r="249" spans="1:14" x14ac:dyDescent="0.35">
      <c r="A249" t="s">
        <v>1405</v>
      </c>
      <c r="B249" t="s">
        <v>1943</v>
      </c>
      <c r="C249" t="s">
        <v>7500</v>
      </c>
      <c r="D249" t="s">
        <v>91</v>
      </c>
      <c r="E249" t="s">
        <v>7501</v>
      </c>
      <c r="F249" t="s">
        <v>7502</v>
      </c>
      <c r="G249" t="s">
        <v>1409</v>
      </c>
      <c r="H249" t="s">
        <v>1410</v>
      </c>
      <c r="I249" t="s">
        <v>1411</v>
      </c>
      <c r="J249" t="s">
        <v>12501</v>
      </c>
      <c r="K249" t="s">
        <v>12502</v>
      </c>
      <c r="L249" t="s">
        <v>456</v>
      </c>
      <c r="M249" s="1">
        <v>42646</v>
      </c>
      <c r="N249" t="s">
        <v>12503</v>
      </c>
    </row>
    <row r="250" spans="1:14" x14ac:dyDescent="0.35">
      <c r="A250" t="s">
        <v>1412</v>
      </c>
      <c r="B250" t="s">
        <v>1413</v>
      </c>
      <c r="C250" t="s">
        <v>1414</v>
      </c>
      <c r="D250" t="s">
        <v>1033</v>
      </c>
      <c r="F250" t="s">
        <v>1415</v>
      </c>
      <c r="G250" t="s">
        <v>1416</v>
      </c>
      <c r="H250" t="s">
        <v>1417</v>
      </c>
      <c r="I250" t="s">
        <v>1418</v>
      </c>
      <c r="J250" t="s">
        <v>12504</v>
      </c>
      <c r="K250" t="s">
        <v>12505</v>
      </c>
      <c r="L250" t="s">
        <v>456</v>
      </c>
      <c r="M250" s="1">
        <v>43018</v>
      </c>
      <c r="N250" t="s">
        <v>12506</v>
      </c>
    </row>
    <row r="251" spans="1:14" x14ac:dyDescent="0.35">
      <c r="A251" t="s">
        <v>1419</v>
      </c>
      <c r="B251" t="s">
        <v>1420</v>
      </c>
      <c r="C251" t="s">
        <v>1421</v>
      </c>
      <c r="D251" t="s">
        <v>1422</v>
      </c>
      <c r="E251" t="s">
        <v>1423</v>
      </c>
      <c r="F251" t="s">
        <v>1424</v>
      </c>
      <c r="G251" t="s">
        <v>1425</v>
      </c>
      <c r="H251" t="s">
        <v>1426</v>
      </c>
      <c r="I251" t="s">
        <v>1427</v>
      </c>
      <c r="J251" t="s">
        <v>12507</v>
      </c>
      <c r="K251" t="s">
        <v>12508</v>
      </c>
      <c r="L251" t="s">
        <v>456</v>
      </c>
      <c r="M251" s="1">
        <v>40194</v>
      </c>
      <c r="N251" t="s">
        <v>12509</v>
      </c>
    </row>
    <row r="252" spans="1:14" x14ac:dyDescent="0.35">
      <c r="A252" t="s">
        <v>1419</v>
      </c>
      <c r="B252" t="s">
        <v>3401</v>
      </c>
      <c r="C252" t="s">
        <v>241</v>
      </c>
      <c r="D252" t="s">
        <v>1422</v>
      </c>
      <c r="E252" t="s">
        <v>3402</v>
      </c>
      <c r="F252" t="s">
        <v>3403</v>
      </c>
      <c r="G252" t="s">
        <v>1425</v>
      </c>
      <c r="H252" t="s">
        <v>1426</v>
      </c>
      <c r="I252" t="s">
        <v>1427</v>
      </c>
      <c r="J252" t="s">
        <v>12507</v>
      </c>
      <c r="K252" t="s">
        <v>12508</v>
      </c>
      <c r="L252" t="s">
        <v>456</v>
      </c>
      <c r="M252" s="1">
        <v>40194</v>
      </c>
      <c r="N252" t="s">
        <v>12509</v>
      </c>
    </row>
    <row r="253" spans="1:14" x14ac:dyDescent="0.35">
      <c r="A253" t="s">
        <v>1428</v>
      </c>
      <c r="B253" t="s">
        <v>1429</v>
      </c>
      <c r="C253" t="s">
        <v>1430</v>
      </c>
      <c r="D253" t="s">
        <v>344</v>
      </c>
      <c r="E253" t="s">
        <v>1431</v>
      </c>
      <c r="F253" t="s">
        <v>1432</v>
      </c>
      <c r="G253" t="s">
        <v>1433</v>
      </c>
      <c r="H253" t="s">
        <v>1434</v>
      </c>
      <c r="I253" t="s">
        <v>1435</v>
      </c>
      <c r="J253" t="s">
        <v>12510</v>
      </c>
      <c r="K253" t="s">
        <v>12511</v>
      </c>
      <c r="L253" t="s">
        <v>456</v>
      </c>
      <c r="M253" s="1">
        <v>43218</v>
      </c>
      <c r="N253" t="s">
        <v>12512</v>
      </c>
    </row>
    <row r="254" spans="1:14" x14ac:dyDescent="0.35">
      <c r="A254" t="s">
        <v>1436</v>
      </c>
      <c r="B254" t="s">
        <v>753</v>
      </c>
      <c r="C254" t="s">
        <v>1437</v>
      </c>
      <c r="D254" t="s">
        <v>1438</v>
      </c>
      <c r="E254" t="s">
        <v>1439</v>
      </c>
      <c r="F254" t="s">
        <v>1440</v>
      </c>
      <c r="G254" t="s">
        <v>1441</v>
      </c>
      <c r="H254" t="s">
        <v>1442</v>
      </c>
      <c r="I254" t="s">
        <v>1443</v>
      </c>
      <c r="J254" t="s">
        <v>12513</v>
      </c>
      <c r="K254" t="s">
        <v>12514</v>
      </c>
      <c r="L254" t="s">
        <v>456</v>
      </c>
      <c r="M254" s="1">
        <v>39834</v>
      </c>
      <c r="N254" t="s">
        <v>12515</v>
      </c>
    </row>
    <row r="255" spans="1:14" x14ac:dyDescent="0.35">
      <c r="A255" t="s">
        <v>1436</v>
      </c>
      <c r="B255" t="s">
        <v>6289</v>
      </c>
      <c r="C255" t="s">
        <v>6290</v>
      </c>
      <c r="D255" t="s">
        <v>1105</v>
      </c>
      <c r="E255" t="s">
        <v>6291</v>
      </c>
      <c r="F255" t="s">
        <v>6292</v>
      </c>
      <c r="G255" t="s">
        <v>1441</v>
      </c>
      <c r="H255" t="s">
        <v>1442</v>
      </c>
      <c r="I255" t="s">
        <v>1443</v>
      </c>
      <c r="J255" t="s">
        <v>12513</v>
      </c>
      <c r="K255" t="s">
        <v>12514</v>
      </c>
      <c r="L255" t="s">
        <v>456</v>
      </c>
      <c r="M255" s="1">
        <v>39834</v>
      </c>
      <c r="N255" t="s">
        <v>12515</v>
      </c>
    </row>
    <row r="256" spans="1:14" x14ac:dyDescent="0.35">
      <c r="A256" t="s">
        <v>1444</v>
      </c>
      <c r="B256" t="s">
        <v>1445</v>
      </c>
      <c r="C256" t="s">
        <v>1446</v>
      </c>
      <c r="D256" t="s">
        <v>1447</v>
      </c>
      <c r="E256" t="s">
        <v>1448</v>
      </c>
      <c r="F256" t="s">
        <v>1449</v>
      </c>
      <c r="G256" t="s">
        <v>1450</v>
      </c>
      <c r="H256" t="s">
        <v>1451</v>
      </c>
      <c r="I256" t="s">
        <v>1452</v>
      </c>
      <c r="J256" t="s">
        <v>12516</v>
      </c>
      <c r="K256" t="s">
        <v>12517</v>
      </c>
      <c r="L256" t="s">
        <v>455</v>
      </c>
      <c r="M256" s="1">
        <v>38446</v>
      </c>
      <c r="N256" t="s">
        <v>12518</v>
      </c>
    </row>
    <row r="257" spans="1:14" x14ac:dyDescent="0.35">
      <c r="A257" t="s">
        <v>1453</v>
      </c>
      <c r="B257" t="s">
        <v>213</v>
      </c>
      <c r="C257" t="s">
        <v>134</v>
      </c>
      <c r="D257" t="s">
        <v>84</v>
      </c>
      <c r="F257" t="s">
        <v>1454</v>
      </c>
      <c r="G257" t="s">
        <v>1455</v>
      </c>
      <c r="H257" t="s">
        <v>1456</v>
      </c>
      <c r="I257" t="s">
        <v>1457</v>
      </c>
      <c r="J257" t="s">
        <v>1453</v>
      </c>
      <c r="K257" t="s">
        <v>12519</v>
      </c>
      <c r="L257" t="s">
        <v>456</v>
      </c>
      <c r="M257" s="1">
        <v>27964</v>
      </c>
      <c r="N257" t="s">
        <v>12520</v>
      </c>
    </row>
    <row r="258" spans="1:14" x14ac:dyDescent="0.35">
      <c r="A258" t="s">
        <v>1453</v>
      </c>
      <c r="B258" t="s">
        <v>115</v>
      </c>
      <c r="C258" t="s">
        <v>1571</v>
      </c>
      <c r="D258" t="s">
        <v>56</v>
      </c>
      <c r="E258" t="s">
        <v>1572</v>
      </c>
      <c r="F258" t="s">
        <v>1573</v>
      </c>
      <c r="G258" t="s">
        <v>1455</v>
      </c>
      <c r="H258" t="s">
        <v>1456</v>
      </c>
      <c r="I258" t="s">
        <v>1457</v>
      </c>
      <c r="J258" t="s">
        <v>1453</v>
      </c>
      <c r="K258" t="s">
        <v>12519</v>
      </c>
      <c r="L258" t="s">
        <v>456</v>
      </c>
      <c r="M258" s="1">
        <v>27964</v>
      </c>
      <c r="N258" t="s">
        <v>12520</v>
      </c>
    </row>
    <row r="259" spans="1:14" x14ac:dyDescent="0.35">
      <c r="A259" t="s">
        <v>1453</v>
      </c>
      <c r="B259" t="s">
        <v>1971</v>
      </c>
      <c r="C259" t="s">
        <v>208</v>
      </c>
      <c r="D259" t="s">
        <v>4969</v>
      </c>
      <c r="E259" t="s">
        <v>4970</v>
      </c>
      <c r="F259" t="s">
        <v>4971</v>
      </c>
      <c r="G259" t="s">
        <v>1455</v>
      </c>
      <c r="H259" t="s">
        <v>1456</v>
      </c>
      <c r="I259" t="s">
        <v>1457</v>
      </c>
      <c r="J259" t="s">
        <v>1453</v>
      </c>
      <c r="K259" t="s">
        <v>12519</v>
      </c>
      <c r="L259" t="s">
        <v>456</v>
      </c>
      <c r="M259" s="1">
        <v>27964</v>
      </c>
      <c r="N259" t="s">
        <v>12520</v>
      </c>
    </row>
    <row r="260" spans="1:14" x14ac:dyDescent="0.35">
      <c r="A260" t="s">
        <v>1458</v>
      </c>
      <c r="B260" t="s">
        <v>777</v>
      </c>
      <c r="C260" t="s">
        <v>1459</v>
      </c>
      <c r="D260" t="s">
        <v>1105</v>
      </c>
      <c r="E260" t="s">
        <v>1460</v>
      </c>
      <c r="F260" t="s">
        <v>1461</v>
      </c>
      <c r="G260" t="s">
        <v>1462</v>
      </c>
      <c r="H260" t="s">
        <v>1463</v>
      </c>
      <c r="I260" t="s">
        <v>1464</v>
      </c>
      <c r="J260" t="s">
        <v>12521</v>
      </c>
      <c r="K260" t="s">
        <v>12522</v>
      </c>
      <c r="L260" t="s">
        <v>455</v>
      </c>
      <c r="M260" s="1">
        <v>43109</v>
      </c>
      <c r="N260" t="s">
        <v>12523</v>
      </c>
    </row>
    <row r="261" spans="1:14" x14ac:dyDescent="0.35">
      <c r="A261" t="s">
        <v>1458</v>
      </c>
      <c r="B261" t="s">
        <v>312</v>
      </c>
      <c r="C261" t="s">
        <v>7519</v>
      </c>
      <c r="D261" t="s">
        <v>1610</v>
      </c>
      <c r="E261" t="s">
        <v>7520</v>
      </c>
      <c r="F261" t="s">
        <v>7521</v>
      </c>
      <c r="G261" t="s">
        <v>1462</v>
      </c>
      <c r="H261" t="s">
        <v>1463</v>
      </c>
      <c r="I261" t="s">
        <v>1464</v>
      </c>
      <c r="J261" t="s">
        <v>12521</v>
      </c>
      <c r="K261" t="s">
        <v>12522</v>
      </c>
      <c r="L261" t="s">
        <v>455</v>
      </c>
      <c r="M261" s="1">
        <v>43109</v>
      </c>
      <c r="N261" t="s">
        <v>12523</v>
      </c>
    </row>
    <row r="262" spans="1:14" x14ac:dyDescent="0.35">
      <c r="A262" t="s">
        <v>1465</v>
      </c>
      <c r="B262" t="s">
        <v>1466</v>
      </c>
      <c r="C262" t="s">
        <v>1467</v>
      </c>
      <c r="D262" t="s">
        <v>91</v>
      </c>
      <c r="F262" t="s">
        <v>1468</v>
      </c>
      <c r="G262" t="s">
        <v>1469</v>
      </c>
      <c r="H262" t="s">
        <v>1470</v>
      </c>
      <c r="I262" t="s">
        <v>1471</v>
      </c>
      <c r="J262" t="s">
        <v>12524</v>
      </c>
      <c r="K262" t="s">
        <v>12525</v>
      </c>
      <c r="L262" t="s">
        <v>456</v>
      </c>
      <c r="M262" s="1">
        <v>44312</v>
      </c>
      <c r="N262" t="s">
        <v>12526</v>
      </c>
    </row>
    <row r="263" spans="1:14" x14ac:dyDescent="0.35">
      <c r="A263" t="s">
        <v>1472</v>
      </c>
      <c r="B263" t="s">
        <v>1473</v>
      </c>
      <c r="C263" t="s">
        <v>1474</v>
      </c>
      <c r="D263" t="s">
        <v>1475</v>
      </c>
      <c r="E263" t="s">
        <v>1476</v>
      </c>
      <c r="F263" t="s">
        <v>1477</v>
      </c>
      <c r="G263" t="s">
        <v>1478</v>
      </c>
      <c r="H263" t="s">
        <v>1479</v>
      </c>
      <c r="I263" t="s">
        <v>1480</v>
      </c>
      <c r="J263" t="s">
        <v>12527</v>
      </c>
      <c r="K263" t="s">
        <v>12528</v>
      </c>
      <c r="L263" t="s">
        <v>456</v>
      </c>
      <c r="M263" s="1">
        <v>42831</v>
      </c>
      <c r="N263" t="s">
        <v>12529</v>
      </c>
    </row>
    <row r="264" spans="1:14" x14ac:dyDescent="0.35">
      <c r="A264" t="s">
        <v>1472</v>
      </c>
      <c r="B264" t="s">
        <v>1057</v>
      </c>
      <c r="C264" t="s">
        <v>7049</v>
      </c>
      <c r="D264" t="s">
        <v>91</v>
      </c>
      <c r="E264" t="s">
        <v>7050</v>
      </c>
      <c r="F264" t="s">
        <v>7051</v>
      </c>
      <c r="G264" t="s">
        <v>1478</v>
      </c>
      <c r="H264" t="s">
        <v>1479</v>
      </c>
      <c r="I264" t="s">
        <v>1480</v>
      </c>
      <c r="J264" t="s">
        <v>12527</v>
      </c>
      <c r="K264" t="s">
        <v>12528</v>
      </c>
      <c r="L264" t="s">
        <v>456</v>
      </c>
      <c r="M264" s="1">
        <v>42831</v>
      </c>
      <c r="N264" t="s">
        <v>12529</v>
      </c>
    </row>
    <row r="265" spans="1:14" x14ac:dyDescent="0.35">
      <c r="A265" t="s">
        <v>1481</v>
      </c>
      <c r="B265" t="s">
        <v>1482</v>
      </c>
      <c r="C265" t="s">
        <v>778</v>
      </c>
      <c r="D265" t="s">
        <v>1483</v>
      </c>
      <c r="E265" t="s">
        <v>1484</v>
      </c>
      <c r="F265" t="s">
        <v>1485</v>
      </c>
      <c r="G265" t="s">
        <v>1486</v>
      </c>
      <c r="H265" t="s">
        <v>1487</v>
      </c>
      <c r="I265" t="s">
        <v>1488</v>
      </c>
      <c r="J265" t="s">
        <v>12530</v>
      </c>
      <c r="K265" t="s">
        <v>12531</v>
      </c>
      <c r="L265" t="s">
        <v>455</v>
      </c>
      <c r="M265" s="1">
        <v>39420</v>
      </c>
      <c r="N265" t="s">
        <v>12532</v>
      </c>
    </row>
    <row r="266" spans="1:14" x14ac:dyDescent="0.35">
      <c r="A266" t="s">
        <v>1489</v>
      </c>
      <c r="B266" t="s">
        <v>263</v>
      </c>
      <c r="C266" t="s">
        <v>1490</v>
      </c>
      <c r="D266" t="s">
        <v>91</v>
      </c>
      <c r="E266" t="s">
        <v>1491</v>
      </c>
      <c r="F266" t="s">
        <v>1492</v>
      </c>
      <c r="G266" t="s">
        <v>1493</v>
      </c>
      <c r="H266" t="s">
        <v>1494</v>
      </c>
      <c r="I266" t="s">
        <v>1495</v>
      </c>
      <c r="M266" s="1"/>
    </row>
    <row r="267" spans="1:14" x14ac:dyDescent="0.35">
      <c r="A267" t="s">
        <v>1496</v>
      </c>
      <c r="B267" t="s">
        <v>1259</v>
      </c>
      <c r="C267" t="s">
        <v>1497</v>
      </c>
      <c r="D267" t="s">
        <v>70</v>
      </c>
      <c r="E267" t="s">
        <v>1498</v>
      </c>
      <c r="F267" t="s">
        <v>1499</v>
      </c>
      <c r="G267" t="s">
        <v>1500</v>
      </c>
      <c r="H267" t="s">
        <v>1501</v>
      </c>
      <c r="I267" t="s">
        <v>1502</v>
      </c>
      <c r="J267" t="s">
        <v>12533</v>
      </c>
      <c r="K267" t="s">
        <v>12534</v>
      </c>
      <c r="L267" t="s">
        <v>456</v>
      </c>
      <c r="M267" s="1">
        <v>12847</v>
      </c>
      <c r="N267" t="s">
        <v>12535</v>
      </c>
    </row>
    <row r="268" spans="1:14" x14ac:dyDescent="0.35">
      <c r="A268" t="s">
        <v>1503</v>
      </c>
      <c r="B268" t="s">
        <v>1504</v>
      </c>
      <c r="C268" t="s">
        <v>1505</v>
      </c>
      <c r="D268" t="s">
        <v>56</v>
      </c>
      <c r="E268" t="s">
        <v>1506</v>
      </c>
      <c r="F268" t="s">
        <v>1507</v>
      </c>
      <c r="G268" t="s">
        <v>1508</v>
      </c>
      <c r="H268" t="s">
        <v>1509</v>
      </c>
      <c r="I268" t="s">
        <v>1510</v>
      </c>
      <c r="J268" t="s">
        <v>12536</v>
      </c>
      <c r="K268" t="s">
        <v>12537</v>
      </c>
      <c r="L268" t="s">
        <v>456</v>
      </c>
      <c r="M268" s="1">
        <v>40218</v>
      </c>
      <c r="N268" t="s">
        <v>12538</v>
      </c>
    </row>
    <row r="269" spans="1:14" x14ac:dyDescent="0.35">
      <c r="A269" t="s">
        <v>1503</v>
      </c>
      <c r="B269" t="s">
        <v>3781</v>
      </c>
      <c r="C269" t="s">
        <v>890</v>
      </c>
      <c r="D269" t="s">
        <v>344</v>
      </c>
      <c r="E269" t="s">
        <v>3782</v>
      </c>
      <c r="F269" t="s">
        <v>3783</v>
      </c>
      <c r="G269" t="s">
        <v>1508</v>
      </c>
      <c r="H269" t="s">
        <v>1509</v>
      </c>
      <c r="I269" t="s">
        <v>1510</v>
      </c>
      <c r="J269" t="s">
        <v>12536</v>
      </c>
      <c r="K269" t="s">
        <v>12537</v>
      </c>
      <c r="L269" t="s">
        <v>456</v>
      </c>
      <c r="M269" s="1">
        <v>40218</v>
      </c>
      <c r="N269" t="s">
        <v>12538</v>
      </c>
    </row>
    <row r="270" spans="1:14" x14ac:dyDescent="0.35">
      <c r="A270" t="s">
        <v>1511</v>
      </c>
      <c r="B270" t="s">
        <v>188</v>
      </c>
      <c r="C270" t="s">
        <v>1512</v>
      </c>
      <c r="D270" t="s">
        <v>1513</v>
      </c>
      <c r="E270" t="s">
        <v>1514</v>
      </c>
      <c r="F270" t="s">
        <v>1515</v>
      </c>
      <c r="G270" t="s">
        <v>1516</v>
      </c>
      <c r="H270" t="s">
        <v>1517</v>
      </c>
      <c r="I270" t="s">
        <v>1518</v>
      </c>
      <c r="J270" t="s">
        <v>1511</v>
      </c>
      <c r="K270" t="s">
        <v>12539</v>
      </c>
      <c r="L270" t="s">
        <v>456</v>
      </c>
      <c r="M270" s="1">
        <v>25364</v>
      </c>
      <c r="N270" t="s">
        <v>12540</v>
      </c>
    </row>
    <row r="271" spans="1:14" x14ac:dyDescent="0.35">
      <c r="A271" t="s">
        <v>1519</v>
      </c>
      <c r="B271" t="s">
        <v>257</v>
      </c>
      <c r="C271" t="s">
        <v>286</v>
      </c>
      <c r="D271" t="s">
        <v>56</v>
      </c>
      <c r="E271" t="s">
        <v>1520</v>
      </c>
      <c r="F271" t="s">
        <v>1521</v>
      </c>
      <c r="G271" t="s">
        <v>1522</v>
      </c>
      <c r="H271" t="s">
        <v>1523</v>
      </c>
      <c r="I271" t="s">
        <v>1524</v>
      </c>
      <c r="J271" t="s">
        <v>12541</v>
      </c>
      <c r="K271" t="s">
        <v>12542</v>
      </c>
      <c r="L271" t="s">
        <v>12543</v>
      </c>
      <c r="M271" s="1">
        <v>43504</v>
      </c>
      <c r="N271" t="s">
        <v>12544</v>
      </c>
    </row>
    <row r="272" spans="1:14" x14ac:dyDescent="0.35">
      <c r="A272" t="s">
        <v>1525</v>
      </c>
      <c r="B272" t="s">
        <v>1526</v>
      </c>
      <c r="C272" t="s">
        <v>1527</v>
      </c>
      <c r="D272" t="s">
        <v>56</v>
      </c>
      <c r="E272" t="s">
        <v>1528</v>
      </c>
      <c r="F272" t="s">
        <v>1529</v>
      </c>
      <c r="G272" t="s">
        <v>1530</v>
      </c>
      <c r="H272" t="s">
        <v>1531</v>
      </c>
      <c r="I272" t="s">
        <v>1532</v>
      </c>
      <c r="J272" t="s">
        <v>12545</v>
      </c>
      <c r="K272" t="s">
        <v>12546</v>
      </c>
      <c r="L272" t="s">
        <v>456</v>
      </c>
      <c r="M272" s="1">
        <v>5023</v>
      </c>
      <c r="N272" t="s">
        <v>12547</v>
      </c>
    </row>
    <row r="273" spans="1:14" x14ac:dyDescent="0.35">
      <c r="A273" t="s">
        <v>1525</v>
      </c>
      <c r="B273" t="s">
        <v>1177</v>
      </c>
      <c r="C273" t="s">
        <v>4086</v>
      </c>
      <c r="D273" t="s">
        <v>91</v>
      </c>
      <c r="E273" t="s">
        <v>4087</v>
      </c>
      <c r="F273" t="s">
        <v>4088</v>
      </c>
      <c r="G273" t="s">
        <v>1530</v>
      </c>
      <c r="H273" t="s">
        <v>1531</v>
      </c>
      <c r="I273" t="s">
        <v>1532</v>
      </c>
      <c r="J273" t="s">
        <v>12545</v>
      </c>
      <c r="K273" t="s">
        <v>12546</v>
      </c>
      <c r="L273" t="s">
        <v>456</v>
      </c>
      <c r="M273" s="1">
        <v>5023</v>
      </c>
      <c r="N273" t="s">
        <v>12547</v>
      </c>
    </row>
    <row r="274" spans="1:14" x14ac:dyDescent="0.35">
      <c r="A274" t="s">
        <v>1525</v>
      </c>
      <c r="B274" t="s">
        <v>115</v>
      </c>
      <c r="C274" t="s">
        <v>5867</v>
      </c>
      <c r="D274" t="s">
        <v>5868</v>
      </c>
      <c r="E274" t="s">
        <v>5869</v>
      </c>
      <c r="F274" t="s">
        <v>5870</v>
      </c>
      <c r="G274" t="s">
        <v>1530</v>
      </c>
      <c r="H274" t="s">
        <v>1531</v>
      </c>
      <c r="I274" t="s">
        <v>1532</v>
      </c>
      <c r="J274" t="s">
        <v>12545</v>
      </c>
      <c r="K274" t="s">
        <v>12546</v>
      </c>
      <c r="L274" t="s">
        <v>456</v>
      </c>
      <c r="M274" s="1">
        <v>5023</v>
      </c>
      <c r="N274" t="s">
        <v>12547</v>
      </c>
    </row>
    <row r="275" spans="1:14" x14ac:dyDescent="0.35">
      <c r="A275" t="s">
        <v>1525</v>
      </c>
      <c r="B275" t="s">
        <v>1259</v>
      </c>
      <c r="C275" t="s">
        <v>7168</v>
      </c>
      <c r="D275" t="s">
        <v>91</v>
      </c>
      <c r="E275" t="s">
        <v>7169</v>
      </c>
      <c r="F275" t="s">
        <v>7170</v>
      </c>
      <c r="G275" t="s">
        <v>1530</v>
      </c>
      <c r="H275" t="s">
        <v>1531</v>
      </c>
      <c r="I275" t="s">
        <v>1532</v>
      </c>
      <c r="J275" t="s">
        <v>12545</v>
      </c>
      <c r="K275" t="s">
        <v>12546</v>
      </c>
      <c r="L275" t="s">
        <v>456</v>
      </c>
      <c r="M275" s="1">
        <v>5023</v>
      </c>
      <c r="N275" t="s">
        <v>12547</v>
      </c>
    </row>
    <row r="276" spans="1:14" x14ac:dyDescent="0.35">
      <c r="A276" t="s">
        <v>1525</v>
      </c>
      <c r="B276" t="s">
        <v>5601</v>
      </c>
      <c r="C276" t="s">
        <v>7168</v>
      </c>
      <c r="D276" t="s">
        <v>344</v>
      </c>
      <c r="E276" t="s">
        <v>7171</v>
      </c>
      <c r="F276" t="s">
        <v>7172</v>
      </c>
      <c r="G276" t="s">
        <v>1530</v>
      </c>
      <c r="H276" t="s">
        <v>1531</v>
      </c>
      <c r="I276" t="s">
        <v>1532</v>
      </c>
      <c r="J276" t="s">
        <v>12545</v>
      </c>
      <c r="K276" t="s">
        <v>12546</v>
      </c>
      <c r="L276" t="s">
        <v>456</v>
      </c>
      <c r="M276" s="1">
        <v>5023</v>
      </c>
      <c r="N276" t="s">
        <v>12547</v>
      </c>
    </row>
    <row r="277" spans="1:14" x14ac:dyDescent="0.35">
      <c r="A277" t="s">
        <v>1533</v>
      </c>
      <c r="B277" t="s">
        <v>1534</v>
      </c>
      <c r="C277" t="s">
        <v>1535</v>
      </c>
      <c r="D277" t="s">
        <v>1269</v>
      </c>
      <c r="E277" t="s">
        <v>1536</v>
      </c>
      <c r="F277" t="s">
        <v>1537</v>
      </c>
      <c r="G277" t="s">
        <v>1538</v>
      </c>
      <c r="H277" t="s">
        <v>1539</v>
      </c>
      <c r="I277" t="s">
        <v>1540</v>
      </c>
      <c r="J277" t="s">
        <v>12548</v>
      </c>
      <c r="K277" t="s">
        <v>12549</v>
      </c>
      <c r="L277" t="s">
        <v>456</v>
      </c>
      <c r="M277" s="1">
        <v>32072</v>
      </c>
      <c r="N277" t="s">
        <v>12550</v>
      </c>
    </row>
    <row r="278" spans="1:14" x14ac:dyDescent="0.35">
      <c r="A278" t="s">
        <v>1533</v>
      </c>
      <c r="B278" t="s">
        <v>1206</v>
      </c>
      <c r="C278" t="s">
        <v>4794</v>
      </c>
      <c r="D278" t="s">
        <v>56</v>
      </c>
      <c r="E278" t="s">
        <v>5535</v>
      </c>
      <c r="F278" t="s">
        <v>5536</v>
      </c>
      <c r="G278" t="s">
        <v>1538</v>
      </c>
      <c r="H278" t="s">
        <v>1539</v>
      </c>
      <c r="I278" t="s">
        <v>1540</v>
      </c>
      <c r="J278" t="s">
        <v>12548</v>
      </c>
      <c r="K278" t="s">
        <v>12549</v>
      </c>
      <c r="L278" t="s">
        <v>456</v>
      </c>
      <c r="M278" s="1">
        <v>32072</v>
      </c>
      <c r="N278" t="s">
        <v>12550</v>
      </c>
    </row>
    <row r="279" spans="1:14" x14ac:dyDescent="0.35">
      <c r="A279" t="s">
        <v>1541</v>
      </c>
      <c r="B279" t="s">
        <v>263</v>
      </c>
      <c r="C279" t="s">
        <v>1542</v>
      </c>
      <c r="D279" t="s">
        <v>1068</v>
      </c>
      <c r="E279" t="s">
        <v>1543</v>
      </c>
      <c r="F279" t="s">
        <v>1544</v>
      </c>
      <c r="G279" t="s">
        <v>1545</v>
      </c>
      <c r="H279" t="s">
        <v>1546</v>
      </c>
      <c r="I279" t="s">
        <v>1547</v>
      </c>
      <c r="J279" t="s">
        <v>12551</v>
      </c>
      <c r="K279" t="s">
        <v>12552</v>
      </c>
      <c r="L279" t="s">
        <v>456</v>
      </c>
      <c r="M279" s="1">
        <v>42234</v>
      </c>
      <c r="N279" t="s">
        <v>12553</v>
      </c>
    </row>
    <row r="280" spans="1:14" x14ac:dyDescent="0.35">
      <c r="A280" t="s">
        <v>1541</v>
      </c>
      <c r="B280" t="s">
        <v>5751</v>
      </c>
      <c r="C280" t="s">
        <v>5752</v>
      </c>
      <c r="D280" t="s">
        <v>1068</v>
      </c>
      <c r="F280" t="s">
        <v>5753</v>
      </c>
      <c r="G280" t="s">
        <v>1545</v>
      </c>
      <c r="H280" t="s">
        <v>1546</v>
      </c>
      <c r="I280" t="s">
        <v>1547</v>
      </c>
      <c r="J280" t="s">
        <v>12551</v>
      </c>
      <c r="K280" t="s">
        <v>12552</v>
      </c>
      <c r="L280" t="s">
        <v>456</v>
      </c>
      <c r="M280" s="1">
        <v>42234</v>
      </c>
      <c r="N280" t="s">
        <v>12553</v>
      </c>
    </row>
    <row r="281" spans="1:14" x14ac:dyDescent="0.35">
      <c r="A281" t="s">
        <v>1548</v>
      </c>
      <c r="B281" t="s">
        <v>1549</v>
      </c>
      <c r="C281" t="s">
        <v>1550</v>
      </c>
      <c r="D281" t="s">
        <v>91</v>
      </c>
      <c r="E281" t="s">
        <v>1551</v>
      </c>
      <c r="F281" t="s">
        <v>1552</v>
      </c>
      <c r="G281" t="s">
        <v>1553</v>
      </c>
      <c r="H281" t="s">
        <v>1554</v>
      </c>
      <c r="I281" t="s">
        <v>1555</v>
      </c>
      <c r="J281" t="s">
        <v>12554</v>
      </c>
      <c r="K281" t="s">
        <v>12555</v>
      </c>
      <c r="L281" t="s">
        <v>456</v>
      </c>
      <c r="M281" s="1">
        <v>44067</v>
      </c>
      <c r="N281" t="s">
        <v>12556</v>
      </c>
    </row>
    <row r="282" spans="1:14" x14ac:dyDescent="0.35">
      <c r="A282" t="s">
        <v>1548</v>
      </c>
      <c r="B282" t="s">
        <v>883</v>
      </c>
      <c r="C282" t="s">
        <v>1355</v>
      </c>
      <c r="D282" t="s">
        <v>91</v>
      </c>
      <c r="E282" t="s">
        <v>7510</v>
      </c>
      <c r="F282" t="s">
        <v>7511</v>
      </c>
      <c r="G282" t="s">
        <v>1553</v>
      </c>
      <c r="H282" t="s">
        <v>1554</v>
      </c>
      <c r="I282" t="s">
        <v>1555</v>
      </c>
      <c r="J282" t="s">
        <v>12554</v>
      </c>
      <c r="K282" t="s">
        <v>12555</v>
      </c>
      <c r="L282" t="s">
        <v>456</v>
      </c>
      <c r="M282" s="1">
        <v>44067</v>
      </c>
      <c r="N282" t="s">
        <v>12556</v>
      </c>
    </row>
    <row r="283" spans="1:14" x14ac:dyDescent="0.35">
      <c r="A283" t="s">
        <v>1556</v>
      </c>
      <c r="B283" t="s">
        <v>257</v>
      </c>
      <c r="C283" t="s">
        <v>1557</v>
      </c>
      <c r="D283" t="s">
        <v>56</v>
      </c>
      <c r="E283" t="s">
        <v>1558</v>
      </c>
      <c r="F283" t="s">
        <v>1559</v>
      </c>
      <c r="G283" t="s">
        <v>1560</v>
      </c>
      <c r="H283" t="s">
        <v>1561</v>
      </c>
      <c r="I283" t="s">
        <v>1562</v>
      </c>
      <c r="J283" t="s">
        <v>12557</v>
      </c>
      <c r="K283" t="s">
        <v>12558</v>
      </c>
      <c r="L283" t="s">
        <v>456</v>
      </c>
      <c r="M283" s="1">
        <v>43564</v>
      </c>
      <c r="N283" t="s">
        <v>12559</v>
      </c>
    </row>
    <row r="284" spans="1:14" x14ac:dyDescent="0.35">
      <c r="A284" t="s">
        <v>1563</v>
      </c>
      <c r="B284" t="s">
        <v>257</v>
      </c>
      <c r="C284" t="s">
        <v>1564</v>
      </c>
      <c r="D284" t="s">
        <v>1565</v>
      </c>
      <c r="E284" t="s">
        <v>1566</v>
      </c>
      <c r="F284" t="s">
        <v>1567</v>
      </c>
      <c r="G284" t="s">
        <v>1568</v>
      </c>
      <c r="H284" t="s">
        <v>1569</v>
      </c>
      <c r="I284" t="s">
        <v>1570</v>
      </c>
      <c r="J284" t="s">
        <v>12560</v>
      </c>
      <c r="K284" t="s">
        <v>12561</v>
      </c>
      <c r="L284" t="s">
        <v>456</v>
      </c>
      <c r="M284" s="1">
        <v>43476</v>
      </c>
      <c r="N284" t="s">
        <v>12562</v>
      </c>
    </row>
    <row r="285" spans="1:14" x14ac:dyDescent="0.35">
      <c r="A285" t="s">
        <v>1577</v>
      </c>
      <c r="B285" t="s">
        <v>1578</v>
      </c>
      <c r="C285" t="s">
        <v>1579</v>
      </c>
      <c r="D285" t="s">
        <v>91</v>
      </c>
      <c r="E285" t="s">
        <v>1580</v>
      </c>
      <c r="F285" t="s">
        <v>1581</v>
      </c>
      <c r="G285" t="s">
        <v>1582</v>
      </c>
      <c r="H285" t="s">
        <v>1583</v>
      </c>
      <c r="I285" t="s">
        <v>1584</v>
      </c>
      <c r="J285" t="s">
        <v>12563</v>
      </c>
      <c r="K285" t="s">
        <v>12564</v>
      </c>
      <c r="L285" t="s">
        <v>456</v>
      </c>
      <c r="M285" s="1">
        <v>40352</v>
      </c>
      <c r="N285" t="s">
        <v>12565</v>
      </c>
    </row>
    <row r="286" spans="1:14" x14ac:dyDescent="0.35">
      <c r="A286" t="s">
        <v>1577</v>
      </c>
      <c r="B286" t="s">
        <v>6248</v>
      </c>
      <c r="C286" t="s">
        <v>6249</v>
      </c>
      <c r="D286" t="s">
        <v>1686</v>
      </c>
      <c r="E286" t="s">
        <v>6250</v>
      </c>
      <c r="F286" t="s">
        <v>6251</v>
      </c>
      <c r="G286" t="s">
        <v>1582</v>
      </c>
      <c r="H286" t="s">
        <v>1583</v>
      </c>
      <c r="I286" t="s">
        <v>1584</v>
      </c>
      <c r="J286" t="s">
        <v>12563</v>
      </c>
      <c r="K286" t="s">
        <v>12564</v>
      </c>
      <c r="L286" t="s">
        <v>456</v>
      </c>
      <c r="M286" s="1">
        <v>40352</v>
      </c>
      <c r="N286" t="s">
        <v>12565</v>
      </c>
    </row>
    <row r="287" spans="1:14" x14ac:dyDescent="0.35">
      <c r="A287" t="s">
        <v>1585</v>
      </c>
      <c r="B287" t="s">
        <v>1066</v>
      </c>
      <c r="C287" t="s">
        <v>1586</v>
      </c>
      <c r="D287" t="s">
        <v>1587</v>
      </c>
      <c r="F287" t="s">
        <v>1588</v>
      </c>
      <c r="G287" t="s">
        <v>1589</v>
      </c>
      <c r="H287" t="s">
        <v>1590</v>
      </c>
      <c r="I287" t="s">
        <v>1591</v>
      </c>
      <c r="J287" t="s">
        <v>12566</v>
      </c>
      <c r="K287" t="s">
        <v>12567</v>
      </c>
      <c r="M287" s="1"/>
    </row>
    <row r="288" spans="1:14" x14ac:dyDescent="0.35">
      <c r="A288" t="s">
        <v>1585</v>
      </c>
      <c r="B288" t="s">
        <v>3191</v>
      </c>
      <c r="C288" t="s">
        <v>1097</v>
      </c>
      <c r="D288" t="s">
        <v>91</v>
      </c>
      <c r="F288" t="s">
        <v>3192</v>
      </c>
      <c r="G288" t="s">
        <v>1589</v>
      </c>
      <c r="H288" t="s">
        <v>1590</v>
      </c>
      <c r="I288" t="s">
        <v>1591</v>
      </c>
      <c r="J288" t="s">
        <v>12566</v>
      </c>
      <c r="K288" t="s">
        <v>12567</v>
      </c>
      <c r="M288" s="1"/>
    </row>
    <row r="289" spans="1:14" x14ac:dyDescent="0.35">
      <c r="A289" t="s">
        <v>1585</v>
      </c>
      <c r="B289" t="s">
        <v>257</v>
      </c>
      <c r="C289" t="s">
        <v>4597</v>
      </c>
      <c r="D289" t="s">
        <v>716</v>
      </c>
      <c r="E289" t="s">
        <v>4598</v>
      </c>
      <c r="F289" t="s">
        <v>4599</v>
      </c>
      <c r="G289" t="s">
        <v>1589</v>
      </c>
      <c r="H289" t="s">
        <v>1590</v>
      </c>
      <c r="I289" t="s">
        <v>1591</v>
      </c>
      <c r="J289" t="s">
        <v>12566</v>
      </c>
      <c r="K289" t="s">
        <v>12567</v>
      </c>
      <c r="M289" s="1"/>
    </row>
    <row r="290" spans="1:14" x14ac:dyDescent="0.35">
      <c r="A290" t="s">
        <v>1585</v>
      </c>
      <c r="B290" t="s">
        <v>153</v>
      </c>
      <c r="C290" t="s">
        <v>4597</v>
      </c>
      <c r="D290" t="s">
        <v>91</v>
      </c>
      <c r="E290" t="s">
        <v>6874</v>
      </c>
      <c r="F290" t="s">
        <v>6875</v>
      </c>
      <c r="G290" t="s">
        <v>1589</v>
      </c>
      <c r="H290" t="s">
        <v>1590</v>
      </c>
      <c r="I290" t="s">
        <v>1591</v>
      </c>
      <c r="J290" t="s">
        <v>12566</v>
      </c>
      <c r="K290" t="s">
        <v>12567</v>
      </c>
      <c r="M290" s="1"/>
    </row>
    <row r="291" spans="1:14" x14ac:dyDescent="0.35">
      <c r="A291" t="s">
        <v>1592</v>
      </c>
      <c r="B291" t="s">
        <v>115</v>
      </c>
      <c r="C291" t="s">
        <v>1593</v>
      </c>
      <c r="D291" t="s">
        <v>1594</v>
      </c>
      <c r="E291" t="s">
        <v>1595</v>
      </c>
      <c r="F291" t="s">
        <v>1596</v>
      </c>
      <c r="G291" t="s">
        <v>1597</v>
      </c>
      <c r="H291" t="s">
        <v>1598</v>
      </c>
      <c r="I291" t="s">
        <v>1599</v>
      </c>
      <c r="J291" t="s">
        <v>12568</v>
      </c>
      <c r="K291" t="s">
        <v>12569</v>
      </c>
      <c r="L291" t="s">
        <v>456</v>
      </c>
      <c r="M291" s="1">
        <v>37345</v>
      </c>
      <c r="N291" t="s">
        <v>12570</v>
      </c>
    </row>
    <row r="292" spans="1:14" x14ac:dyDescent="0.35">
      <c r="A292" t="s">
        <v>1592</v>
      </c>
      <c r="B292" t="s">
        <v>1899</v>
      </c>
      <c r="C292" t="s">
        <v>1900</v>
      </c>
      <c r="D292" t="s">
        <v>344</v>
      </c>
      <c r="E292" t="s">
        <v>1901</v>
      </c>
      <c r="F292" t="s">
        <v>1902</v>
      </c>
      <c r="G292" t="s">
        <v>1597</v>
      </c>
      <c r="H292" t="s">
        <v>1598</v>
      </c>
      <c r="I292" t="s">
        <v>1599</v>
      </c>
      <c r="J292" t="s">
        <v>12568</v>
      </c>
      <c r="K292" t="s">
        <v>12569</v>
      </c>
      <c r="L292" t="s">
        <v>456</v>
      </c>
      <c r="M292" s="1">
        <v>37345</v>
      </c>
      <c r="N292" t="s">
        <v>12570</v>
      </c>
    </row>
    <row r="293" spans="1:14" x14ac:dyDescent="0.35">
      <c r="A293" t="s">
        <v>1600</v>
      </c>
      <c r="B293" t="s">
        <v>955</v>
      </c>
      <c r="C293" t="s">
        <v>1601</v>
      </c>
      <c r="D293" t="s">
        <v>84</v>
      </c>
      <c r="E293" t="s">
        <v>1602</v>
      </c>
      <c r="F293" t="s">
        <v>1603</v>
      </c>
      <c r="G293" t="s">
        <v>1604</v>
      </c>
      <c r="H293" t="s">
        <v>1605</v>
      </c>
      <c r="I293" t="s">
        <v>1606</v>
      </c>
      <c r="J293" t="s">
        <v>12571</v>
      </c>
      <c r="K293" t="s">
        <v>12572</v>
      </c>
      <c r="L293" t="s">
        <v>456</v>
      </c>
      <c r="M293" s="1">
        <v>44581</v>
      </c>
      <c r="N293" t="s">
        <v>12573</v>
      </c>
    </row>
    <row r="294" spans="1:14" x14ac:dyDescent="0.35">
      <c r="A294" t="s">
        <v>1607</v>
      </c>
      <c r="B294" t="s">
        <v>1608</v>
      </c>
      <c r="C294" t="s">
        <v>1609</v>
      </c>
      <c r="D294" t="s">
        <v>1610</v>
      </c>
      <c r="E294" t="s">
        <v>1611</v>
      </c>
      <c r="F294" t="s">
        <v>1612</v>
      </c>
      <c r="G294" t="s">
        <v>1613</v>
      </c>
      <c r="H294" t="s">
        <v>1614</v>
      </c>
      <c r="I294" t="s">
        <v>1615</v>
      </c>
      <c r="J294" t="s">
        <v>12574</v>
      </c>
      <c r="K294" t="s">
        <v>12575</v>
      </c>
      <c r="L294" t="s">
        <v>456</v>
      </c>
      <c r="M294" s="1">
        <v>36866</v>
      </c>
      <c r="N294" t="s">
        <v>12576</v>
      </c>
    </row>
    <row r="295" spans="1:14" x14ac:dyDescent="0.35">
      <c r="A295" t="s">
        <v>1616</v>
      </c>
      <c r="B295" t="s">
        <v>257</v>
      </c>
      <c r="C295" t="s">
        <v>1617</v>
      </c>
      <c r="D295" t="s">
        <v>1269</v>
      </c>
      <c r="E295" t="s">
        <v>1618</v>
      </c>
      <c r="F295" t="s">
        <v>1619</v>
      </c>
      <c r="G295" t="s">
        <v>1620</v>
      </c>
      <c r="H295" t="s">
        <v>1621</v>
      </c>
      <c r="I295" t="s">
        <v>1622</v>
      </c>
      <c r="J295" t="s">
        <v>12577</v>
      </c>
      <c r="K295" t="s">
        <v>12578</v>
      </c>
      <c r="L295" t="s">
        <v>456</v>
      </c>
      <c r="M295" s="1">
        <v>37825</v>
      </c>
      <c r="N295" t="s">
        <v>12579</v>
      </c>
    </row>
    <row r="296" spans="1:14" x14ac:dyDescent="0.35">
      <c r="A296" t="s">
        <v>1623</v>
      </c>
      <c r="B296" t="s">
        <v>753</v>
      </c>
      <c r="C296" t="s">
        <v>1624</v>
      </c>
      <c r="D296" t="s">
        <v>91</v>
      </c>
      <c r="E296" t="s">
        <v>1625</v>
      </c>
      <c r="F296" t="s">
        <v>1626</v>
      </c>
      <c r="G296" t="s">
        <v>1627</v>
      </c>
      <c r="H296" t="s">
        <v>1628</v>
      </c>
      <c r="I296" t="s">
        <v>1629</v>
      </c>
      <c r="J296" t="s">
        <v>12580</v>
      </c>
      <c r="K296" t="s">
        <v>12581</v>
      </c>
      <c r="L296" t="s">
        <v>456</v>
      </c>
      <c r="M296" s="1">
        <v>44876</v>
      </c>
      <c r="N296" t="s">
        <v>12582</v>
      </c>
    </row>
    <row r="297" spans="1:14" x14ac:dyDescent="0.35">
      <c r="A297" t="s">
        <v>1630</v>
      </c>
      <c r="B297" t="s">
        <v>1631</v>
      </c>
      <c r="C297" t="s">
        <v>1632</v>
      </c>
      <c r="D297" t="s">
        <v>1633</v>
      </c>
      <c r="E297" t="s">
        <v>1634</v>
      </c>
      <c r="F297" t="s">
        <v>1635</v>
      </c>
      <c r="G297" t="s">
        <v>1636</v>
      </c>
      <c r="H297" t="s">
        <v>1637</v>
      </c>
      <c r="I297" t="s">
        <v>1638</v>
      </c>
      <c r="J297" t="s">
        <v>12583</v>
      </c>
      <c r="K297" t="s">
        <v>12584</v>
      </c>
      <c r="L297" t="s">
        <v>456</v>
      </c>
      <c r="M297" s="1">
        <v>41985</v>
      </c>
      <c r="N297" t="s">
        <v>12585</v>
      </c>
    </row>
    <row r="298" spans="1:14" x14ac:dyDescent="0.35">
      <c r="A298" t="s">
        <v>1630</v>
      </c>
      <c r="B298" t="s">
        <v>3844</v>
      </c>
      <c r="C298" t="s">
        <v>4554</v>
      </c>
      <c r="D298" t="s">
        <v>236</v>
      </c>
      <c r="E298" t="s">
        <v>4555</v>
      </c>
      <c r="F298" t="s">
        <v>4556</v>
      </c>
      <c r="G298" t="s">
        <v>1636</v>
      </c>
      <c r="H298" t="s">
        <v>1637</v>
      </c>
      <c r="I298" t="s">
        <v>1638</v>
      </c>
      <c r="J298" t="s">
        <v>12583</v>
      </c>
      <c r="K298" t="s">
        <v>12584</v>
      </c>
      <c r="L298" t="s">
        <v>456</v>
      </c>
      <c r="M298" s="1">
        <v>41985</v>
      </c>
      <c r="N298" t="s">
        <v>12585</v>
      </c>
    </row>
    <row r="299" spans="1:14" x14ac:dyDescent="0.35">
      <c r="A299" t="s">
        <v>1639</v>
      </c>
      <c r="B299" t="s">
        <v>1640</v>
      </c>
      <c r="C299" t="s">
        <v>1641</v>
      </c>
      <c r="D299" t="s">
        <v>63</v>
      </c>
      <c r="E299" t="s">
        <v>1642</v>
      </c>
      <c r="F299" t="s">
        <v>1643</v>
      </c>
      <c r="G299" t="s">
        <v>1644</v>
      </c>
      <c r="H299" t="s">
        <v>1645</v>
      </c>
      <c r="I299" t="s">
        <v>1646</v>
      </c>
      <c r="J299" t="s">
        <v>12586</v>
      </c>
      <c r="K299" t="s">
        <v>12587</v>
      </c>
      <c r="L299" t="s">
        <v>12588</v>
      </c>
      <c r="M299" s="1">
        <v>44935</v>
      </c>
      <c r="N299" t="s">
        <v>12589</v>
      </c>
    </row>
    <row r="300" spans="1:14" x14ac:dyDescent="0.35">
      <c r="A300" t="s">
        <v>1639</v>
      </c>
      <c r="B300" t="s">
        <v>317</v>
      </c>
      <c r="C300" t="s">
        <v>5679</v>
      </c>
      <c r="D300" t="s">
        <v>63</v>
      </c>
      <c r="E300" t="s">
        <v>5680</v>
      </c>
      <c r="F300" t="s">
        <v>5681</v>
      </c>
      <c r="G300" t="s">
        <v>1644</v>
      </c>
      <c r="H300" t="s">
        <v>1645</v>
      </c>
      <c r="I300" t="s">
        <v>1646</v>
      </c>
      <c r="J300" t="s">
        <v>12586</v>
      </c>
      <c r="K300" t="s">
        <v>12587</v>
      </c>
      <c r="L300" t="s">
        <v>12588</v>
      </c>
      <c r="M300" s="1">
        <v>44935</v>
      </c>
      <c r="N300" t="s">
        <v>12589</v>
      </c>
    </row>
    <row r="301" spans="1:14" x14ac:dyDescent="0.35">
      <c r="A301" t="s">
        <v>1647</v>
      </c>
      <c r="B301" t="s">
        <v>121</v>
      </c>
      <c r="C301" t="s">
        <v>1648</v>
      </c>
      <c r="D301" t="s">
        <v>70</v>
      </c>
      <c r="F301" t="s">
        <v>1649</v>
      </c>
      <c r="G301" t="s">
        <v>1650</v>
      </c>
      <c r="H301" t="s">
        <v>1651</v>
      </c>
      <c r="I301" t="s">
        <v>1652</v>
      </c>
      <c r="J301" t="s">
        <v>12590</v>
      </c>
      <c r="K301" t="s">
        <v>12591</v>
      </c>
      <c r="L301" t="s">
        <v>456</v>
      </c>
      <c r="M301" s="1">
        <v>42361</v>
      </c>
      <c r="N301" t="s">
        <v>12592</v>
      </c>
    </row>
    <row r="302" spans="1:14" x14ac:dyDescent="0.35">
      <c r="A302" t="s">
        <v>1647</v>
      </c>
      <c r="B302" t="s">
        <v>2856</v>
      </c>
      <c r="C302" t="s">
        <v>2857</v>
      </c>
      <c r="D302" t="s">
        <v>1269</v>
      </c>
      <c r="E302" t="s">
        <v>2858</v>
      </c>
      <c r="F302" t="s">
        <v>2859</v>
      </c>
      <c r="G302" t="s">
        <v>1650</v>
      </c>
      <c r="H302" t="s">
        <v>1651</v>
      </c>
      <c r="I302" t="s">
        <v>1652</v>
      </c>
      <c r="J302" t="s">
        <v>12590</v>
      </c>
      <c r="K302" t="s">
        <v>12591</v>
      </c>
      <c r="L302" t="s">
        <v>456</v>
      </c>
      <c r="M302" s="1">
        <v>42361</v>
      </c>
      <c r="N302" t="s">
        <v>12592</v>
      </c>
    </row>
    <row r="303" spans="1:14" x14ac:dyDescent="0.35">
      <c r="A303" t="s">
        <v>1653</v>
      </c>
      <c r="B303" t="s">
        <v>1654</v>
      </c>
      <c r="C303" t="s">
        <v>1655</v>
      </c>
      <c r="D303" t="s">
        <v>70</v>
      </c>
      <c r="E303" t="s">
        <v>1656</v>
      </c>
      <c r="F303" t="s">
        <v>1657</v>
      </c>
      <c r="G303" t="s">
        <v>1658</v>
      </c>
      <c r="H303" t="s">
        <v>1659</v>
      </c>
      <c r="I303" t="s">
        <v>1660</v>
      </c>
      <c r="J303" t="s">
        <v>1653</v>
      </c>
      <c r="K303" t="s">
        <v>12593</v>
      </c>
      <c r="L303" t="s">
        <v>456</v>
      </c>
      <c r="M303" s="1">
        <v>40541</v>
      </c>
      <c r="N303" t="s">
        <v>12594</v>
      </c>
    </row>
    <row r="304" spans="1:14" x14ac:dyDescent="0.35">
      <c r="A304" t="s">
        <v>1661</v>
      </c>
      <c r="B304" t="s">
        <v>189</v>
      </c>
      <c r="C304" t="s">
        <v>1662</v>
      </c>
      <c r="D304" t="s">
        <v>838</v>
      </c>
      <c r="E304" t="s">
        <v>1663</v>
      </c>
      <c r="F304" t="s">
        <v>1664</v>
      </c>
      <c r="G304" t="s">
        <v>1665</v>
      </c>
      <c r="H304" t="s">
        <v>1666</v>
      </c>
      <c r="I304" t="s">
        <v>1667</v>
      </c>
      <c r="J304" t="s">
        <v>12595</v>
      </c>
      <c r="K304" t="s">
        <v>12596</v>
      </c>
      <c r="L304" t="s">
        <v>456</v>
      </c>
      <c r="M304" s="1">
        <v>43728</v>
      </c>
      <c r="N304" t="s">
        <v>12597</v>
      </c>
    </row>
    <row r="305" spans="1:14" x14ac:dyDescent="0.35">
      <c r="A305" t="s">
        <v>1668</v>
      </c>
      <c r="B305" t="s">
        <v>1669</v>
      </c>
      <c r="C305" t="s">
        <v>1670</v>
      </c>
      <c r="D305" t="s">
        <v>56</v>
      </c>
      <c r="F305" t="s">
        <v>1671</v>
      </c>
      <c r="G305" t="s">
        <v>1672</v>
      </c>
      <c r="H305" t="s">
        <v>1673</v>
      </c>
      <c r="I305" t="s">
        <v>1674</v>
      </c>
      <c r="J305" t="s">
        <v>12598</v>
      </c>
      <c r="K305" t="s">
        <v>12599</v>
      </c>
      <c r="L305" t="s">
        <v>456</v>
      </c>
      <c r="M305" s="1">
        <v>12402</v>
      </c>
      <c r="N305" t="s">
        <v>12600</v>
      </c>
    </row>
    <row r="306" spans="1:14" x14ac:dyDescent="0.35">
      <c r="A306" t="s">
        <v>1668</v>
      </c>
      <c r="B306" t="s">
        <v>115</v>
      </c>
      <c r="C306" t="s">
        <v>7565</v>
      </c>
      <c r="D306" t="s">
        <v>56</v>
      </c>
      <c r="E306" t="s">
        <v>7566</v>
      </c>
      <c r="F306" t="s">
        <v>7567</v>
      </c>
      <c r="G306" t="s">
        <v>1672</v>
      </c>
      <c r="H306" t="s">
        <v>1673</v>
      </c>
      <c r="I306" t="s">
        <v>1674</v>
      </c>
      <c r="J306" t="s">
        <v>12598</v>
      </c>
      <c r="K306" t="s">
        <v>12599</v>
      </c>
      <c r="L306" t="s">
        <v>456</v>
      </c>
      <c r="M306" s="1">
        <v>12402</v>
      </c>
      <c r="N306" t="s">
        <v>12600</v>
      </c>
    </row>
    <row r="307" spans="1:14" x14ac:dyDescent="0.35">
      <c r="A307" t="s">
        <v>1668</v>
      </c>
      <c r="B307" t="s">
        <v>115</v>
      </c>
      <c r="C307" t="s">
        <v>6725</v>
      </c>
      <c r="D307" t="s">
        <v>1633</v>
      </c>
      <c r="E307" t="s">
        <v>7861</v>
      </c>
      <c r="F307" t="s">
        <v>7862</v>
      </c>
      <c r="G307" t="s">
        <v>1672</v>
      </c>
      <c r="H307" t="s">
        <v>1673</v>
      </c>
      <c r="I307" t="s">
        <v>1674</v>
      </c>
      <c r="J307" t="s">
        <v>12598</v>
      </c>
      <c r="K307" t="s">
        <v>12599</v>
      </c>
      <c r="L307" t="s">
        <v>456</v>
      </c>
      <c r="M307" s="1">
        <v>12402</v>
      </c>
      <c r="N307" t="s">
        <v>12600</v>
      </c>
    </row>
    <row r="308" spans="1:14" x14ac:dyDescent="0.35">
      <c r="A308" t="s">
        <v>19</v>
      </c>
      <c r="B308" t="s">
        <v>1675</v>
      </c>
      <c r="C308" t="s">
        <v>1676</v>
      </c>
      <c r="D308" t="s">
        <v>1677</v>
      </c>
      <c r="E308" t="s">
        <v>1678</v>
      </c>
      <c r="F308" t="s">
        <v>1679</v>
      </c>
      <c r="G308" t="s">
        <v>1680</v>
      </c>
      <c r="H308" t="s">
        <v>1681</v>
      </c>
      <c r="I308" t="s">
        <v>1682</v>
      </c>
      <c r="M308" s="1"/>
    </row>
    <row r="309" spans="1:14" x14ac:dyDescent="0.35">
      <c r="A309" t="s">
        <v>1683</v>
      </c>
      <c r="B309" t="s">
        <v>1684</v>
      </c>
      <c r="C309" t="s">
        <v>1685</v>
      </c>
      <c r="D309" t="s">
        <v>1686</v>
      </c>
      <c r="E309" t="s">
        <v>1687</v>
      </c>
      <c r="F309" t="s">
        <v>1688</v>
      </c>
      <c r="G309" t="s">
        <v>1689</v>
      </c>
      <c r="H309" t="s">
        <v>1690</v>
      </c>
      <c r="I309" t="s">
        <v>444</v>
      </c>
      <c r="M309" s="1"/>
    </row>
    <row r="310" spans="1:14" x14ac:dyDescent="0.35">
      <c r="A310" t="s">
        <v>1691</v>
      </c>
      <c r="B310" t="s">
        <v>317</v>
      </c>
      <c r="C310" t="s">
        <v>1692</v>
      </c>
      <c r="D310" t="s">
        <v>91</v>
      </c>
      <c r="E310" t="s">
        <v>1693</v>
      </c>
      <c r="F310" t="s">
        <v>1694</v>
      </c>
      <c r="G310" t="s">
        <v>1695</v>
      </c>
      <c r="H310" t="s">
        <v>1696</v>
      </c>
      <c r="I310" t="s">
        <v>1697</v>
      </c>
      <c r="M310" s="1"/>
    </row>
    <row r="311" spans="1:14" x14ac:dyDescent="0.35">
      <c r="A311" t="s">
        <v>1698</v>
      </c>
      <c r="B311" t="s">
        <v>698</v>
      </c>
      <c r="C311" t="s">
        <v>1097</v>
      </c>
      <c r="D311" t="s">
        <v>70</v>
      </c>
      <c r="F311" t="s">
        <v>1699</v>
      </c>
      <c r="G311" t="s">
        <v>1700</v>
      </c>
      <c r="H311" t="s">
        <v>1701</v>
      </c>
      <c r="I311" t="s">
        <v>1702</v>
      </c>
      <c r="M311" s="1"/>
    </row>
    <row r="312" spans="1:14" x14ac:dyDescent="0.35">
      <c r="A312" t="s">
        <v>1698</v>
      </c>
      <c r="B312" t="s">
        <v>2822</v>
      </c>
      <c r="C312" t="s">
        <v>2823</v>
      </c>
      <c r="D312" t="s">
        <v>56</v>
      </c>
      <c r="F312" t="s">
        <v>2824</v>
      </c>
      <c r="G312" t="s">
        <v>1700</v>
      </c>
      <c r="H312" t="s">
        <v>1701</v>
      </c>
      <c r="I312" t="s">
        <v>1702</v>
      </c>
      <c r="M312" s="1"/>
    </row>
    <row r="313" spans="1:14" x14ac:dyDescent="0.35">
      <c r="A313" t="s">
        <v>1703</v>
      </c>
      <c r="B313" t="s">
        <v>1704</v>
      </c>
      <c r="C313" t="s">
        <v>1705</v>
      </c>
      <c r="D313" t="s">
        <v>70</v>
      </c>
      <c r="E313" t="s">
        <v>1706</v>
      </c>
      <c r="F313" t="s">
        <v>1707</v>
      </c>
      <c r="G313" t="s">
        <v>1708</v>
      </c>
      <c r="H313" t="s">
        <v>1709</v>
      </c>
      <c r="I313" t="s">
        <v>1710</v>
      </c>
      <c r="M313" s="1"/>
    </row>
    <row r="314" spans="1:14" x14ac:dyDescent="0.35">
      <c r="A314" t="s">
        <v>1703</v>
      </c>
      <c r="B314" t="s">
        <v>2506</v>
      </c>
      <c r="C314" t="s">
        <v>4629</v>
      </c>
      <c r="D314" t="s">
        <v>4630</v>
      </c>
      <c r="F314" t="s">
        <v>4631</v>
      </c>
      <c r="G314" t="s">
        <v>1708</v>
      </c>
      <c r="H314" t="s">
        <v>1709</v>
      </c>
      <c r="I314" t="s">
        <v>1710</v>
      </c>
      <c r="M314" s="1"/>
    </row>
    <row r="315" spans="1:14" x14ac:dyDescent="0.35">
      <c r="A315" t="s">
        <v>1703</v>
      </c>
      <c r="B315" t="s">
        <v>5115</v>
      </c>
      <c r="C315" t="s">
        <v>5116</v>
      </c>
      <c r="D315" t="s">
        <v>5117</v>
      </c>
      <c r="E315" t="s">
        <v>5118</v>
      </c>
      <c r="F315" t="s">
        <v>5119</v>
      </c>
      <c r="G315" t="s">
        <v>1708</v>
      </c>
      <c r="H315" t="s">
        <v>1709</v>
      </c>
      <c r="I315" t="s">
        <v>1710</v>
      </c>
      <c r="M315" s="1"/>
    </row>
    <row r="316" spans="1:14" x14ac:dyDescent="0.35">
      <c r="A316" t="s">
        <v>1703</v>
      </c>
      <c r="B316" t="s">
        <v>1259</v>
      </c>
      <c r="C316" t="s">
        <v>7940</v>
      </c>
      <c r="D316" t="s">
        <v>2562</v>
      </c>
      <c r="E316" t="s">
        <v>7941</v>
      </c>
      <c r="F316" t="s">
        <v>7942</v>
      </c>
      <c r="G316" t="s">
        <v>1708</v>
      </c>
      <c r="H316" t="s">
        <v>1709</v>
      </c>
      <c r="I316" t="s">
        <v>1710</v>
      </c>
      <c r="M316" s="1"/>
    </row>
    <row r="317" spans="1:14" x14ac:dyDescent="0.35">
      <c r="A317" t="s">
        <v>1711</v>
      </c>
      <c r="B317" t="s">
        <v>1387</v>
      </c>
      <c r="C317" t="s">
        <v>1712</v>
      </c>
      <c r="D317" t="s">
        <v>56</v>
      </c>
      <c r="E317" t="s">
        <v>1713</v>
      </c>
      <c r="F317" t="s">
        <v>1714</v>
      </c>
      <c r="G317" t="s">
        <v>1715</v>
      </c>
      <c r="H317" t="s">
        <v>1716</v>
      </c>
      <c r="I317" t="s">
        <v>1717</v>
      </c>
      <c r="M317" s="1"/>
    </row>
    <row r="318" spans="1:14" x14ac:dyDescent="0.35">
      <c r="A318" t="s">
        <v>1718</v>
      </c>
      <c r="B318" t="s">
        <v>1719</v>
      </c>
      <c r="C318" t="s">
        <v>1720</v>
      </c>
      <c r="D318" t="s">
        <v>1721</v>
      </c>
      <c r="E318" t="s">
        <v>1722</v>
      </c>
      <c r="F318" t="s">
        <v>1723</v>
      </c>
      <c r="G318" t="s">
        <v>1724</v>
      </c>
      <c r="H318" t="s">
        <v>1725</v>
      </c>
      <c r="I318" t="s">
        <v>1726</v>
      </c>
      <c r="M318" s="1"/>
    </row>
    <row r="319" spans="1:14" x14ac:dyDescent="0.35">
      <c r="A319" t="s">
        <v>1718</v>
      </c>
      <c r="B319" t="s">
        <v>5214</v>
      </c>
      <c r="C319" t="s">
        <v>5215</v>
      </c>
      <c r="D319" t="s">
        <v>91</v>
      </c>
      <c r="E319" t="s">
        <v>5216</v>
      </c>
      <c r="F319" t="s">
        <v>5217</v>
      </c>
      <c r="G319" t="s">
        <v>1724</v>
      </c>
      <c r="H319" t="s">
        <v>1725</v>
      </c>
      <c r="I319" t="s">
        <v>1726</v>
      </c>
      <c r="M319" s="1"/>
    </row>
    <row r="320" spans="1:14" x14ac:dyDescent="0.35">
      <c r="A320" t="s">
        <v>1718</v>
      </c>
      <c r="B320" t="s">
        <v>1103</v>
      </c>
      <c r="C320" t="s">
        <v>208</v>
      </c>
      <c r="D320" t="s">
        <v>91</v>
      </c>
      <c r="F320" t="s">
        <v>6956</v>
      </c>
      <c r="G320" t="s">
        <v>1724</v>
      </c>
      <c r="H320" t="s">
        <v>1725</v>
      </c>
      <c r="I320" t="s">
        <v>1726</v>
      </c>
      <c r="M320" s="1"/>
    </row>
    <row r="321" spans="1:14" x14ac:dyDescent="0.35">
      <c r="A321" t="s">
        <v>1727</v>
      </c>
      <c r="B321" t="s">
        <v>705</v>
      </c>
      <c r="C321" t="s">
        <v>1728</v>
      </c>
      <c r="D321" t="s">
        <v>1729</v>
      </c>
      <c r="E321" t="s">
        <v>1730</v>
      </c>
      <c r="F321" t="s">
        <v>1731</v>
      </c>
      <c r="G321" t="s">
        <v>1732</v>
      </c>
      <c r="H321" t="s">
        <v>1733</v>
      </c>
      <c r="I321" t="s">
        <v>1734</v>
      </c>
      <c r="M321" s="1"/>
    </row>
    <row r="322" spans="1:14" x14ac:dyDescent="0.35">
      <c r="A322" t="s">
        <v>1727</v>
      </c>
      <c r="B322" t="s">
        <v>3604</v>
      </c>
      <c r="C322" t="s">
        <v>3605</v>
      </c>
      <c r="D322" t="s">
        <v>91</v>
      </c>
      <c r="E322" t="s">
        <v>3606</v>
      </c>
      <c r="F322" t="s">
        <v>3607</v>
      </c>
      <c r="G322" t="s">
        <v>1732</v>
      </c>
      <c r="H322" t="s">
        <v>1733</v>
      </c>
      <c r="I322" t="s">
        <v>1734</v>
      </c>
      <c r="M322" s="1"/>
    </row>
    <row r="323" spans="1:14" x14ac:dyDescent="0.35">
      <c r="A323" t="s">
        <v>1735</v>
      </c>
      <c r="B323" t="s">
        <v>1736</v>
      </c>
      <c r="C323" t="s">
        <v>1737</v>
      </c>
      <c r="D323" t="s">
        <v>91</v>
      </c>
      <c r="E323" t="s">
        <v>1738</v>
      </c>
      <c r="F323" t="s">
        <v>1739</v>
      </c>
      <c r="G323" t="s">
        <v>1740</v>
      </c>
      <c r="H323" t="s">
        <v>1741</v>
      </c>
      <c r="I323" t="s">
        <v>1742</v>
      </c>
      <c r="M323" s="1"/>
    </row>
    <row r="324" spans="1:14" x14ac:dyDescent="0.35">
      <c r="A324" t="s">
        <v>1743</v>
      </c>
      <c r="B324" t="s">
        <v>1744</v>
      </c>
      <c r="C324" t="s">
        <v>134</v>
      </c>
      <c r="D324" t="s">
        <v>70</v>
      </c>
      <c r="E324" t="s">
        <v>1745</v>
      </c>
      <c r="F324" t="s">
        <v>1746</v>
      </c>
      <c r="G324" t="s">
        <v>1747</v>
      </c>
      <c r="H324" t="s">
        <v>1748</v>
      </c>
      <c r="I324" t="s">
        <v>1749</v>
      </c>
      <c r="J324" t="s">
        <v>12618</v>
      </c>
      <c r="K324" t="s">
        <v>12619</v>
      </c>
      <c r="L324" t="s">
        <v>456</v>
      </c>
      <c r="M324" s="1">
        <v>40498</v>
      </c>
      <c r="N324" t="s">
        <v>12620</v>
      </c>
    </row>
    <row r="325" spans="1:14" x14ac:dyDescent="0.35">
      <c r="A325" t="s">
        <v>1743</v>
      </c>
      <c r="B325" t="s">
        <v>2765</v>
      </c>
      <c r="C325" t="s">
        <v>2766</v>
      </c>
      <c r="D325" t="s">
        <v>70</v>
      </c>
      <c r="E325" t="s">
        <v>2767</v>
      </c>
      <c r="F325" t="s">
        <v>2768</v>
      </c>
      <c r="G325" t="s">
        <v>1747</v>
      </c>
      <c r="H325" t="s">
        <v>1748</v>
      </c>
      <c r="I325" t="s">
        <v>1749</v>
      </c>
      <c r="J325" t="s">
        <v>12618</v>
      </c>
      <c r="K325" t="s">
        <v>12619</v>
      </c>
      <c r="L325" t="s">
        <v>456</v>
      </c>
      <c r="M325" s="1">
        <v>40498</v>
      </c>
      <c r="N325" t="s">
        <v>12620</v>
      </c>
    </row>
    <row r="326" spans="1:14" x14ac:dyDescent="0.35">
      <c r="A326" t="s">
        <v>1750</v>
      </c>
      <c r="B326" t="s">
        <v>1751</v>
      </c>
      <c r="C326" t="s">
        <v>1752</v>
      </c>
      <c r="D326" t="s">
        <v>1753</v>
      </c>
      <c r="E326" t="s">
        <v>1754</v>
      </c>
      <c r="F326" t="s">
        <v>1755</v>
      </c>
      <c r="G326" t="s">
        <v>1756</v>
      </c>
      <c r="H326" t="s">
        <v>1757</v>
      </c>
      <c r="I326" t="s">
        <v>1758</v>
      </c>
      <c r="J326" t="s">
        <v>12621</v>
      </c>
      <c r="K326" t="s">
        <v>12622</v>
      </c>
      <c r="L326" t="s">
        <v>456</v>
      </c>
      <c r="M326" s="1">
        <v>23232</v>
      </c>
      <c r="N326" t="s">
        <v>12623</v>
      </c>
    </row>
    <row r="327" spans="1:14" x14ac:dyDescent="0.35">
      <c r="A327" t="s">
        <v>1759</v>
      </c>
      <c r="B327" t="s">
        <v>1760</v>
      </c>
      <c r="C327" t="s">
        <v>1761</v>
      </c>
      <c r="D327" t="s">
        <v>906</v>
      </c>
      <c r="E327" t="s">
        <v>1762</v>
      </c>
      <c r="F327" t="s">
        <v>1763</v>
      </c>
      <c r="G327" t="s">
        <v>1764</v>
      </c>
      <c r="H327" t="s">
        <v>1765</v>
      </c>
      <c r="I327" t="s">
        <v>1766</v>
      </c>
      <c r="J327" t="s">
        <v>12624</v>
      </c>
      <c r="K327" t="s">
        <v>12625</v>
      </c>
      <c r="L327" t="s">
        <v>456</v>
      </c>
      <c r="M327" s="1">
        <v>45007</v>
      </c>
      <c r="N327" t="s">
        <v>12626</v>
      </c>
    </row>
    <row r="328" spans="1:14" x14ac:dyDescent="0.35">
      <c r="A328" t="s">
        <v>1759</v>
      </c>
      <c r="B328" t="s">
        <v>194</v>
      </c>
      <c r="C328" t="s">
        <v>7789</v>
      </c>
      <c r="D328" t="s">
        <v>838</v>
      </c>
      <c r="E328" t="s">
        <v>7790</v>
      </c>
      <c r="F328" t="s">
        <v>7791</v>
      </c>
      <c r="G328" t="s">
        <v>1764</v>
      </c>
      <c r="H328" t="s">
        <v>1765</v>
      </c>
      <c r="I328" t="s">
        <v>1766</v>
      </c>
      <c r="J328" t="s">
        <v>12624</v>
      </c>
      <c r="K328" t="s">
        <v>12625</v>
      </c>
      <c r="L328" t="s">
        <v>456</v>
      </c>
      <c r="M328" s="1">
        <v>45007</v>
      </c>
      <c r="N328" t="s">
        <v>12626</v>
      </c>
    </row>
    <row r="329" spans="1:14" x14ac:dyDescent="0.35">
      <c r="A329" t="s">
        <v>1767</v>
      </c>
      <c r="B329" t="s">
        <v>1768</v>
      </c>
      <c r="C329" t="s">
        <v>1769</v>
      </c>
      <c r="D329" t="s">
        <v>1770</v>
      </c>
      <c r="E329" t="s">
        <v>1771</v>
      </c>
      <c r="F329" t="s">
        <v>1772</v>
      </c>
      <c r="G329" t="s">
        <v>1773</v>
      </c>
      <c r="H329" t="s">
        <v>1774</v>
      </c>
      <c r="I329" t="s">
        <v>1775</v>
      </c>
      <c r="J329" t="s">
        <v>12627</v>
      </c>
      <c r="K329" t="s">
        <v>12628</v>
      </c>
      <c r="L329" t="s">
        <v>12408</v>
      </c>
      <c r="M329" s="1">
        <v>42034</v>
      </c>
      <c r="N329" t="s">
        <v>12629</v>
      </c>
    </row>
    <row r="330" spans="1:14" x14ac:dyDescent="0.35">
      <c r="A330" t="s">
        <v>1780</v>
      </c>
      <c r="B330" t="s">
        <v>115</v>
      </c>
      <c r="C330" t="s">
        <v>1781</v>
      </c>
      <c r="D330" t="s">
        <v>1782</v>
      </c>
      <c r="E330" t="s">
        <v>1783</v>
      </c>
      <c r="F330" t="s">
        <v>1784</v>
      </c>
      <c r="G330" t="s">
        <v>1785</v>
      </c>
      <c r="H330" t="s">
        <v>1786</v>
      </c>
      <c r="I330" t="s">
        <v>1787</v>
      </c>
      <c r="J330" t="s">
        <v>12630</v>
      </c>
      <c r="K330" t="s">
        <v>12631</v>
      </c>
      <c r="L330" t="s">
        <v>456</v>
      </c>
      <c r="M330" s="1">
        <v>43658</v>
      </c>
      <c r="N330" t="s">
        <v>12632</v>
      </c>
    </row>
    <row r="331" spans="1:14" x14ac:dyDescent="0.35">
      <c r="A331" t="s">
        <v>1788</v>
      </c>
      <c r="B331" t="s">
        <v>1789</v>
      </c>
      <c r="C331" t="s">
        <v>1790</v>
      </c>
      <c r="D331" t="s">
        <v>1791</v>
      </c>
      <c r="E331" t="s">
        <v>1792</v>
      </c>
      <c r="F331" t="s">
        <v>1793</v>
      </c>
      <c r="G331" t="s">
        <v>1794</v>
      </c>
      <c r="H331" t="s">
        <v>1795</v>
      </c>
      <c r="I331" t="s">
        <v>1796</v>
      </c>
      <c r="J331" t="s">
        <v>12633</v>
      </c>
      <c r="K331" t="s">
        <v>12634</v>
      </c>
      <c r="L331" t="s">
        <v>456</v>
      </c>
      <c r="M331" s="1">
        <v>43690</v>
      </c>
      <c r="N331" t="s">
        <v>12635</v>
      </c>
    </row>
    <row r="332" spans="1:14" x14ac:dyDescent="0.35">
      <c r="A332" t="s">
        <v>1788</v>
      </c>
      <c r="B332" t="s">
        <v>4439</v>
      </c>
      <c r="C332" t="s">
        <v>4440</v>
      </c>
      <c r="D332" t="s">
        <v>4441</v>
      </c>
      <c r="E332" t="s">
        <v>4442</v>
      </c>
      <c r="F332" t="s">
        <v>4443</v>
      </c>
      <c r="G332" t="s">
        <v>1794</v>
      </c>
      <c r="H332" t="s">
        <v>1795</v>
      </c>
      <c r="I332" t="s">
        <v>1796</v>
      </c>
      <c r="J332" t="s">
        <v>12633</v>
      </c>
      <c r="K332" t="s">
        <v>12634</v>
      </c>
      <c r="L332" t="s">
        <v>456</v>
      </c>
      <c r="M332" s="1">
        <v>43690</v>
      </c>
      <c r="N332" t="s">
        <v>12635</v>
      </c>
    </row>
    <row r="333" spans="1:14" x14ac:dyDescent="0.35">
      <c r="A333" t="s">
        <v>1797</v>
      </c>
      <c r="B333" t="s">
        <v>1798</v>
      </c>
      <c r="C333" t="s">
        <v>1799</v>
      </c>
      <c r="D333" t="s">
        <v>1800</v>
      </c>
      <c r="F333" t="s">
        <v>1801</v>
      </c>
      <c r="G333" t="s">
        <v>1802</v>
      </c>
      <c r="H333" t="s">
        <v>1803</v>
      </c>
      <c r="I333" t="s">
        <v>1804</v>
      </c>
      <c r="J333" t="s">
        <v>12636</v>
      </c>
      <c r="K333" t="s">
        <v>12637</v>
      </c>
      <c r="L333" t="s">
        <v>456</v>
      </c>
      <c r="M333" s="1">
        <v>44993</v>
      </c>
      <c r="N333" t="s">
        <v>12638</v>
      </c>
    </row>
    <row r="334" spans="1:14" x14ac:dyDescent="0.35">
      <c r="A334" t="s">
        <v>1805</v>
      </c>
      <c r="B334" t="s">
        <v>1806</v>
      </c>
      <c r="C334" t="s">
        <v>1807</v>
      </c>
      <c r="D334" t="s">
        <v>1105</v>
      </c>
      <c r="F334" t="s">
        <v>1808</v>
      </c>
      <c r="G334" t="s">
        <v>1809</v>
      </c>
      <c r="H334" t="s">
        <v>1810</v>
      </c>
      <c r="I334" t="s">
        <v>1811</v>
      </c>
      <c r="J334" t="s">
        <v>12639</v>
      </c>
      <c r="K334" t="s">
        <v>12640</v>
      </c>
      <c r="L334" t="s">
        <v>456</v>
      </c>
      <c r="M334" s="1">
        <v>45280</v>
      </c>
      <c r="N334" t="s">
        <v>12641</v>
      </c>
    </row>
    <row r="335" spans="1:14" x14ac:dyDescent="0.35">
      <c r="A335" t="s">
        <v>1812</v>
      </c>
      <c r="B335" t="s">
        <v>234</v>
      </c>
      <c r="C335" t="s">
        <v>1813</v>
      </c>
      <c r="D335" t="s">
        <v>56</v>
      </c>
      <c r="E335" t="s">
        <v>1814</v>
      </c>
      <c r="F335" t="s">
        <v>1815</v>
      </c>
      <c r="G335" t="s">
        <v>1816</v>
      </c>
      <c r="H335" t="s">
        <v>1817</v>
      </c>
      <c r="I335" t="s">
        <v>1818</v>
      </c>
      <c r="J335" t="s">
        <v>12642</v>
      </c>
      <c r="K335" t="s">
        <v>12643</v>
      </c>
      <c r="L335" t="s">
        <v>456</v>
      </c>
      <c r="M335" s="1">
        <v>40053</v>
      </c>
      <c r="N335" t="s">
        <v>12644</v>
      </c>
    </row>
    <row r="336" spans="1:14" x14ac:dyDescent="0.35">
      <c r="A336" t="s">
        <v>1812</v>
      </c>
      <c r="B336" t="s">
        <v>5208</v>
      </c>
      <c r="C336" t="s">
        <v>1813</v>
      </c>
      <c r="D336" t="s">
        <v>854</v>
      </c>
      <c r="E336" t="s">
        <v>5955</v>
      </c>
      <c r="F336" t="s">
        <v>5956</v>
      </c>
      <c r="G336" t="s">
        <v>1816</v>
      </c>
      <c r="H336" t="s">
        <v>1817</v>
      </c>
      <c r="I336" t="s">
        <v>1818</v>
      </c>
      <c r="J336" t="s">
        <v>12642</v>
      </c>
      <c r="K336" t="s">
        <v>12643</v>
      </c>
      <c r="L336" t="s">
        <v>456</v>
      </c>
      <c r="M336" s="1">
        <v>40053</v>
      </c>
      <c r="N336" t="s">
        <v>12644</v>
      </c>
    </row>
    <row r="337" spans="1:14" x14ac:dyDescent="0.35">
      <c r="A337" t="s">
        <v>1819</v>
      </c>
      <c r="B337" t="s">
        <v>1820</v>
      </c>
      <c r="C337" t="s">
        <v>1821</v>
      </c>
      <c r="D337" t="s">
        <v>77</v>
      </c>
      <c r="E337" t="s">
        <v>1822</v>
      </c>
      <c r="F337" t="s">
        <v>1823</v>
      </c>
      <c r="G337" t="s">
        <v>1824</v>
      </c>
      <c r="H337" t="s">
        <v>1825</v>
      </c>
      <c r="I337" t="s">
        <v>1826</v>
      </c>
      <c r="J337" t="s">
        <v>12645</v>
      </c>
      <c r="K337" t="s">
        <v>12646</v>
      </c>
      <c r="L337" t="s">
        <v>456</v>
      </c>
      <c r="M337" s="1">
        <v>45603</v>
      </c>
      <c r="N337" t="s">
        <v>12647</v>
      </c>
    </row>
    <row r="338" spans="1:14" x14ac:dyDescent="0.35">
      <c r="A338" t="s">
        <v>1827</v>
      </c>
      <c r="B338" t="s">
        <v>1828</v>
      </c>
      <c r="C338" t="s">
        <v>1829</v>
      </c>
      <c r="D338" t="s">
        <v>294</v>
      </c>
      <c r="F338" t="s">
        <v>1830</v>
      </c>
      <c r="G338" t="s">
        <v>1831</v>
      </c>
      <c r="H338" t="s">
        <v>1832</v>
      </c>
      <c r="I338" t="s">
        <v>1833</v>
      </c>
      <c r="J338" t="s">
        <v>1827</v>
      </c>
      <c r="K338" t="s">
        <v>12648</v>
      </c>
      <c r="L338" t="s">
        <v>456</v>
      </c>
      <c r="M338" s="1">
        <v>45512</v>
      </c>
      <c r="N338" t="s">
        <v>12649</v>
      </c>
    </row>
    <row r="339" spans="1:14" x14ac:dyDescent="0.35">
      <c r="A339" t="s">
        <v>1827</v>
      </c>
      <c r="B339" t="s">
        <v>1980</v>
      </c>
      <c r="C339" t="s">
        <v>6736</v>
      </c>
      <c r="D339" t="s">
        <v>2554</v>
      </c>
      <c r="E339" t="s">
        <v>6737</v>
      </c>
      <c r="F339" t="s">
        <v>6738</v>
      </c>
      <c r="G339" t="s">
        <v>1831</v>
      </c>
      <c r="H339" t="s">
        <v>1832</v>
      </c>
      <c r="I339" t="s">
        <v>1833</v>
      </c>
      <c r="J339" t="s">
        <v>1827</v>
      </c>
      <c r="K339" t="s">
        <v>12648</v>
      </c>
      <c r="L339" t="s">
        <v>456</v>
      </c>
      <c r="M339" s="1">
        <v>45512</v>
      </c>
      <c r="N339" t="s">
        <v>12649</v>
      </c>
    </row>
    <row r="340" spans="1:14" x14ac:dyDescent="0.35">
      <c r="A340" t="s">
        <v>1834</v>
      </c>
      <c r="B340" t="s">
        <v>1835</v>
      </c>
      <c r="C340" t="s">
        <v>1836</v>
      </c>
      <c r="D340" t="s">
        <v>724</v>
      </c>
      <c r="E340" t="s">
        <v>1837</v>
      </c>
      <c r="F340" t="s">
        <v>1838</v>
      </c>
      <c r="G340" t="s">
        <v>1839</v>
      </c>
      <c r="H340" t="s">
        <v>1840</v>
      </c>
      <c r="I340" t="s">
        <v>1841</v>
      </c>
      <c r="J340" t="s">
        <v>12650</v>
      </c>
      <c r="K340" t="s">
        <v>12651</v>
      </c>
      <c r="L340" t="s">
        <v>455</v>
      </c>
      <c r="M340" s="1">
        <v>44888</v>
      </c>
      <c r="N340" t="s">
        <v>12652</v>
      </c>
    </row>
    <row r="341" spans="1:14" x14ac:dyDescent="0.35">
      <c r="A341" t="s">
        <v>1834</v>
      </c>
      <c r="B341" t="s">
        <v>802</v>
      </c>
      <c r="C341" t="s">
        <v>2808</v>
      </c>
      <c r="D341" t="s">
        <v>77</v>
      </c>
      <c r="E341" t="s">
        <v>2809</v>
      </c>
      <c r="F341" t="s">
        <v>2810</v>
      </c>
      <c r="G341" t="s">
        <v>1839</v>
      </c>
      <c r="H341" t="s">
        <v>1840</v>
      </c>
      <c r="I341" t="s">
        <v>1841</v>
      </c>
      <c r="J341" t="s">
        <v>12650</v>
      </c>
      <c r="K341" t="s">
        <v>12651</v>
      </c>
      <c r="L341" t="s">
        <v>455</v>
      </c>
      <c r="M341" s="1">
        <v>44888</v>
      </c>
      <c r="N341" t="s">
        <v>12652</v>
      </c>
    </row>
    <row r="342" spans="1:14" x14ac:dyDescent="0.35">
      <c r="A342" t="s">
        <v>1834</v>
      </c>
      <c r="B342" t="s">
        <v>121</v>
      </c>
      <c r="C342" t="s">
        <v>7733</v>
      </c>
      <c r="D342" t="s">
        <v>7734</v>
      </c>
      <c r="E342" t="s">
        <v>7735</v>
      </c>
      <c r="F342" t="s">
        <v>7736</v>
      </c>
      <c r="G342" t="s">
        <v>1839</v>
      </c>
      <c r="H342" t="s">
        <v>1840</v>
      </c>
      <c r="I342" t="s">
        <v>1841</v>
      </c>
      <c r="J342" t="s">
        <v>12650</v>
      </c>
      <c r="K342" t="s">
        <v>12651</v>
      </c>
      <c r="L342" t="s">
        <v>455</v>
      </c>
      <c r="M342" s="1">
        <v>44888</v>
      </c>
      <c r="N342" t="s">
        <v>12652</v>
      </c>
    </row>
    <row r="343" spans="1:14" x14ac:dyDescent="0.35">
      <c r="A343" t="s">
        <v>1845</v>
      </c>
      <c r="B343" t="s">
        <v>1846</v>
      </c>
      <c r="C343" t="s">
        <v>1813</v>
      </c>
      <c r="D343" t="s">
        <v>77</v>
      </c>
      <c r="E343" t="s">
        <v>1847</v>
      </c>
      <c r="F343" t="s">
        <v>1848</v>
      </c>
      <c r="G343" t="s">
        <v>1849</v>
      </c>
      <c r="H343" t="s">
        <v>1850</v>
      </c>
      <c r="I343" t="s">
        <v>1851</v>
      </c>
      <c r="J343" t="s">
        <v>12653</v>
      </c>
      <c r="K343" t="s">
        <v>12654</v>
      </c>
      <c r="L343" t="s">
        <v>456</v>
      </c>
      <c r="M343" s="1">
        <v>43049</v>
      </c>
      <c r="N343" t="s">
        <v>12497</v>
      </c>
    </row>
    <row r="344" spans="1:14" x14ac:dyDescent="0.35">
      <c r="A344" t="s">
        <v>1852</v>
      </c>
      <c r="B344" t="s">
        <v>1853</v>
      </c>
      <c r="C344" t="s">
        <v>1854</v>
      </c>
      <c r="D344" t="s">
        <v>1855</v>
      </c>
      <c r="F344" t="s">
        <v>1856</v>
      </c>
      <c r="G344" t="s">
        <v>1857</v>
      </c>
      <c r="H344" t="s">
        <v>1858</v>
      </c>
      <c r="I344" t="s">
        <v>1859</v>
      </c>
      <c r="J344" t="s">
        <v>12655</v>
      </c>
      <c r="K344" t="s">
        <v>12656</v>
      </c>
      <c r="L344" t="s">
        <v>456</v>
      </c>
      <c r="M344" s="1">
        <v>43647</v>
      </c>
      <c r="N344" t="s">
        <v>12282</v>
      </c>
    </row>
    <row r="345" spans="1:14" x14ac:dyDescent="0.35">
      <c r="A345" t="s">
        <v>1852</v>
      </c>
      <c r="B345" t="s">
        <v>3958</v>
      </c>
      <c r="C345" t="s">
        <v>3959</v>
      </c>
      <c r="D345" t="s">
        <v>91</v>
      </c>
      <c r="E345" t="s">
        <v>3960</v>
      </c>
      <c r="F345" t="s">
        <v>3961</v>
      </c>
      <c r="G345" t="s">
        <v>1857</v>
      </c>
      <c r="H345" t="s">
        <v>1858</v>
      </c>
      <c r="I345" t="s">
        <v>1859</v>
      </c>
      <c r="J345" t="s">
        <v>12655</v>
      </c>
      <c r="K345" t="s">
        <v>12656</v>
      </c>
      <c r="L345" t="s">
        <v>456</v>
      </c>
      <c r="M345" s="1">
        <v>43647</v>
      </c>
      <c r="N345" t="s">
        <v>12282</v>
      </c>
    </row>
    <row r="346" spans="1:14" x14ac:dyDescent="0.35">
      <c r="A346" t="s">
        <v>1860</v>
      </c>
      <c r="B346" t="s">
        <v>1259</v>
      </c>
      <c r="C346" t="s">
        <v>1861</v>
      </c>
      <c r="D346" t="s">
        <v>1862</v>
      </c>
      <c r="F346" t="s">
        <v>1863</v>
      </c>
      <c r="G346" t="s">
        <v>1864</v>
      </c>
      <c r="H346" t="s">
        <v>1865</v>
      </c>
      <c r="I346" t="s">
        <v>418</v>
      </c>
      <c r="J346" t="s">
        <v>12657</v>
      </c>
      <c r="K346" t="s">
        <v>12658</v>
      </c>
      <c r="L346" t="s">
        <v>456</v>
      </c>
      <c r="M346" s="1">
        <v>44559</v>
      </c>
      <c r="N346" t="s">
        <v>12659</v>
      </c>
    </row>
    <row r="347" spans="1:14" x14ac:dyDescent="0.35">
      <c r="A347" t="s">
        <v>1866</v>
      </c>
      <c r="B347" t="s">
        <v>257</v>
      </c>
      <c r="C347" t="s">
        <v>1867</v>
      </c>
      <c r="D347" t="s">
        <v>91</v>
      </c>
      <c r="E347" t="s">
        <v>1868</v>
      </c>
      <c r="F347" t="s">
        <v>1869</v>
      </c>
      <c r="G347" t="s">
        <v>1870</v>
      </c>
      <c r="H347" t="s">
        <v>1871</v>
      </c>
      <c r="I347" t="s">
        <v>1872</v>
      </c>
      <c r="J347" t="s">
        <v>12660</v>
      </c>
      <c r="K347" t="s">
        <v>12661</v>
      </c>
      <c r="L347" t="s">
        <v>456</v>
      </c>
      <c r="M347" s="1">
        <v>42466</v>
      </c>
      <c r="N347" t="s">
        <v>12662</v>
      </c>
    </row>
    <row r="348" spans="1:14" x14ac:dyDescent="0.35">
      <c r="A348" t="s">
        <v>1873</v>
      </c>
      <c r="B348" t="s">
        <v>1874</v>
      </c>
      <c r="C348" t="s">
        <v>115</v>
      </c>
      <c r="D348" t="s">
        <v>142</v>
      </c>
      <c r="E348" t="s">
        <v>1875</v>
      </c>
      <c r="F348" t="s">
        <v>1876</v>
      </c>
      <c r="G348" t="s">
        <v>1877</v>
      </c>
      <c r="H348" t="s">
        <v>1878</v>
      </c>
      <c r="I348" t="s">
        <v>1879</v>
      </c>
      <c r="J348" t="s">
        <v>12663</v>
      </c>
      <c r="K348" t="s">
        <v>12664</v>
      </c>
      <c r="L348" t="s">
        <v>456</v>
      </c>
      <c r="M348" s="1">
        <v>39569</v>
      </c>
      <c r="N348" t="s">
        <v>12665</v>
      </c>
    </row>
    <row r="349" spans="1:14" x14ac:dyDescent="0.35">
      <c r="A349" t="s">
        <v>1873</v>
      </c>
      <c r="B349" t="s">
        <v>2845</v>
      </c>
      <c r="C349" t="s">
        <v>2846</v>
      </c>
      <c r="D349" t="s">
        <v>142</v>
      </c>
      <c r="E349" t="s">
        <v>2847</v>
      </c>
      <c r="F349" t="s">
        <v>2848</v>
      </c>
      <c r="G349" t="s">
        <v>1877</v>
      </c>
      <c r="H349" t="s">
        <v>1878</v>
      </c>
      <c r="I349" t="s">
        <v>1879</v>
      </c>
      <c r="J349" t="s">
        <v>12663</v>
      </c>
      <c r="K349" t="s">
        <v>12664</v>
      </c>
      <c r="L349" t="s">
        <v>456</v>
      </c>
      <c r="M349" s="1">
        <v>39569</v>
      </c>
      <c r="N349" t="s">
        <v>12665</v>
      </c>
    </row>
    <row r="350" spans="1:14" x14ac:dyDescent="0.35">
      <c r="A350" t="s">
        <v>1873</v>
      </c>
      <c r="B350" t="s">
        <v>2272</v>
      </c>
      <c r="C350" t="s">
        <v>5480</v>
      </c>
      <c r="D350" t="s">
        <v>91</v>
      </c>
      <c r="E350" t="s">
        <v>5481</v>
      </c>
      <c r="F350" t="s">
        <v>5482</v>
      </c>
      <c r="G350" t="s">
        <v>1877</v>
      </c>
      <c r="H350" t="s">
        <v>1878</v>
      </c>
      <c r="I350" t="s">
        <v>1879</v>
      </c>
      <c r="J350" t="s">
        <v>12663</v>
      </c>
      <c r="K350" t="s">
        <v>12664</v>
      </c>
      <c r="L350" t="s">
        <v>456</v>
      </c>
      <c r="M350" s="1">
        <v>39569</v>
      </c>
      <c r="N350" t="s">
        <v>12665</v>
      </c>
    </row>
    <row r="351" spans="1:14" x14ac:dyDescent="0.35">
      <c r="A351" t="s">
        <v>1880</v>
      </c>
      <c r="B351" t="s">
        <v>955</v>
      </c>
      <c r="C351" t="s">
        <v>1881</v>
      </c>
      <c r="D351" t="s">
        <v>56</v>
      </c>
      <c r="E351" t="s">
        <v>1882</v>
      </c>
      <c r="F351" t="s">
        <v>1883</v>
      </c>
      <c r="G351" t="s">
        <v>1884</v>
      </c>
      <c r="H351" t="s">
        <v>1885</v>
      </c>
      <c r="I351" t="s">
        <v>1886</v>
      </c>
      <c r="J351" t="s">
        <v>12666</v>
      </c>
      <c r="K351" t="s">
        <v>12667</v>
      </c>
      <c r="L351" t="s">
        <v>456</v>
      </c>
      <c r="M351" s="1">
        <v>32112</v>
      </c>
      <c r="N351" t="s">
        <v>12668</v>
      </c>
    </row>
    <row r="352" spans="1:14" x14ac:dyDescent="0.35">
      <c r="A352" t="s">
        <v>1880</v>
      </c>
      <c r="B352" t="s">
        <v>234</v>
      </c>
      <c r="C352" t="s">
        <v>1881</v>
      </c>
      <c r="D352" t="s">
        <v>1939</v>
      </c>
      <c r="E352" t="s">
        <v>1940</v>
      </c>
      <c r="F352" t="s">
        <v>1941</v>
      </c>
      <c r="G352" t="s">
        <v>1884</v>
      </c>
      <c r="H352" t="s">
        <v>1885</v>
      </c>
      <c r="I352" t="s">
        <v>1886</v>
      </c>
      <c r="J352" t="s">
        <v>12666</v>
      </c>
      <c r="K352" t="s">
        <v>12667</v>
      </c>
      <c r="L352" t="s">
        <v>456</v>
      </c>
      <c r="M352" s="1">
        <v>32112</v>
      </c>
      <c r="N352" t="s">
        <v>12668</v>
      </c>
    </row>
    <row r="353" spans="1:14" x14ac:dyDescent="0.35">
      <c r="A353" t="s">
        <v>1887</v>
      </c>
      <c r="B353" t="s">
        <v>115</v>
      </c>
      <c r="C353" t="s">
        <v>62</v>
      </c>
      <c r="D353" t="s">
        <v>1677</v>
      </c>
      <c r="F353" t="s">
        <v>1888</v>
      </c>
      <c r="G353" t="s">
        <v>1889</v>
      </c>
      <c r="H353" t="s">
        <v>1890</v>
      </c>
      <c r="I353" t="s">
        <v>1891</v>
      </c>
      <c r="J353" t="s">
        <v>12669</v>
      </c>
      <c r="K353" t="s">
        <v>12670</v>
      </c>
      <c r="L353" t="s">
        <v>456</v>
      </c>
      <c r="M353" s="1">
        <v>36298</v>
      </c>
      <c r="N353" t="s">
        <v>12671</v>
      </c>
    </row>
    <row r="354" spans="1:14" x14ac:dyDescent="0.35">
      <c r="A354" t="s">
        <v>1887</v>
      </c>
      <c r="B354" t="s">
        <v>2453</v>
      </c>
      <c r="C354" t="s">
        <v>1149</v>
      </c>
      <c r="D354" t="s">
        <v>2337</v>
      </c>
      <c r="E354" t="s">
        <v>5857</v>
      </c>
      <c r="F354" t="s">
        <v>5858</v>
      </c>
      <c r="G354" t="s">
        <v>1889</v>
      </c>
      <c r="H354" t="s">
        <v>1890</v>
      </c>
      <c r="I354" t="s">
        <v>1891</v>
      </c>
      <c r="J354" t="s">
        <v>12669</v>
      </c>
      <c r="K354" t="s">
        <v>12670</v>
      </c>
      <c r="L354" t="s">
        <v>456</v>
      </c>
      <c r="M354" s="1">
        <v>36298</v>
      </c>
      <c r="N354" t="s">
        <v>12671</v>
      </c>
    </row>
    <row r="355" spans="1:14" x14ac:dyDescent="0.35">
      <c r="A355" t="s">
        <v>1887</v>
      </c>
      <c r="B355" t="s">
        <v>1654</v>
      </c>
      <c r="C355" t="s">
        <v>7712</v>
      </c>
      <c r="D355" t="s">
        <v>1677</v>
      </c>
      <c r="E355" t="s">
        <v>7713</v>
      </c>
      <c r="F355" t="s">
        <v>7714</v>
      </c>
      <c r="G355" t="s">
        <v>1889</v>
      </c>
      <c r="H355" t="s">
        <v>1890</v>
      </c>
      <c r="I355" t="s">
        <v>1891</v>
      </c>
      <c r="J355" t="s">
        <v>12669</v>
      </c>
      <c r="K355" t="s">
        <v>12670</v>
      </c>
      <c r="L355" t="s">
        <v>456</v>
      </c>
      <c r="M355" s="1">
        <v>36298</v>
      </c>
      <c r="N355" t="s">
        <v>12671</v>
      </c>
    </row>
    <row r="356" spans="1:14" x14ac:dyDescent="0.35">
      <c r="A356" t="s">
        <v>1892</v>
      </c>
      <c r="B356" t="s">
        <v>1259</v>
      </c>
      <c r="C356" t="s">
        <v>1893</v>
      </c>
      <c r="D356" t="s">
        <v>98</v>
      </c>
      <c r="E356" t="s">
        <v>1894</v>
      </c>
      <c r="F356" t="s">
        <v>1895</v>
      </c>
      <c r="G356" t="s">
        <v>1896</v>
      </c>
      <c r="H356" t="s">
        <v>1897</v>
      </c>
      <c r="I356" t="s">
        <v>1898</v>
      </c>
      <c r="J356" t="s">
        <v>12672</v>
      </c>
      <c r="K356" t="s">
        <v>12673</v>
      </c>
      <c r="L356" t="s">
        <v>456</v>
      </c>
      <c r="M356" s="1">
        <v>38477</v>
      </c>
      <c r="N356" t="s">
        <v>12674</v>
      </c>
    </row>
    <row r="357" spans="1:14" x14ac:dyDescent="0.35">
      <c r="A357" t="s">
        <v>1892</v>
      </c>
      <c r="B357" t="s">
        <v>165</v>
      </c>
      <c r="C357" t="s">
        <v>2513</v>
      </c>
      <c r="D357" t="s">
        <v>2514</v>
      </c>
      <c r="E357" t="s">
        <v>2515</v>
      </c>
      <c r="F357" t="s">
        <v>2516</v>
      </c>
      <c r="G357" t="s">
        <v>1896</v>
      </c>
      <c r="H357" t="s">
        <v>1897</v>
      </c>
      <c r="I357" t="s">
        <v>1898</v>
      </c>
      <c r="J357" t="s">
        <v>12672</v>
      </c>
      <c r="K357" t="s">
        <v>12673</v>
      </c>
      <c r="L357" t="s">
        <v>456</v>
      </c>
      <c r="M357" s="1">
        <v>38477</v>
      </c>
      <c r="N357" t="s">
        <v>12674</v>
      </c>
    </row>
    <row r="358" spans="1:14" x14ac:dyDescent="0.35">
      <c r="A358" t="s">
        <v>1892</v>
      </c>
      <c r="B358" t="s">
        <v>4096</v>
      </c>
      <c r="C358" t="s">
        <v>4097</v>
      </c>
      <c r="D358" t="s">
        <v>91</v>
      </c>
      <c r="E358" t="s">
        <v>4098</v>
      </c>
      <c r="F358" t="s">
        <v>4099</v>
      </c>
      <c r="G358" t="s">
        <v>1896</v>
      </c>
      <c r="H358" t="s">
        <v>1897</v>
      </c>
      <c r="I358" t="s">
        <v>1898</v>
      </c>
      <c r="J358" t="s">
        <v>12672</v>
      </c>
      <c r="K358" t="s">
        <v>12673</v>
      </c>
      <c r="L358" t="s">
        <v>456</v>
      </c>
      <c r="M358" s="1">
        <v>38477</v>
      </c>
      <c r="N358" t="s">
        <v>12674</v>
      </c>
    </row>
    <row r="359" spans="1:14" x14ac:dyDescent="0.35">
      <c r="A359" t="s">
        <v>1903</v>
      </c>
      <c r="B359" t="s">
        <v>698</v>
      </c>
      <c r="C359" t="s">
        <v>1904</v>
      </c>
      <c r="D359" t="s">
        <v>56</v>
      </c>
      <c r="E359" t="s">
        <v>1905</v>
      </c>
      <c r="F359" t="s">
        <v>1906</v>
      </c>
      <c r="G359" t="s">
        <v>1907</v>
      </c>
      <c r="H359" t="s">
        <v>1908</v>
      </c>
      <c r="I359" t="s">
        <v>1909</v>
      </c>
      <c r="J359" t="s">
        <v>12675</v>
      </c>
      <c r="K359" t="s">
        <v>12676</v>
      </c>
      <c r="L359" t="s">
        <v>456</v>
      </c>
      <c r="M359" s="1">
        <v>44842</v>
      </c>
      <c r="N359" t="s">
        <v>12677</v>
      </c>
    </row>
    <row r="360" spans="1:14" x14ac:dyDescent="0.35">
      <c r="A360" t="s">
        <v>1910</v>
      </c>
      <c r="B360" t="s">
        <v>1213</v>
      </c>
      <c r="C360" t="s">
        <v>1911</v>
      </c>
      <c r="D360" t="s">
        <v>344</v>
      </c>
      <c r="E360" t="s">
        <v>1912</v>
      </c>
      <c r="F360" t="s">
        <v>1913</v>
      </c>
      <c r="G360" t="s">
        <v>1914</v>
      </c>
      <c r="H360" t="s">
        <v>1915</v>
      </c>
      <c r="I360" t="s">
        <v>418</v>
      </c>
      <c r="J360" t="s">
        <v>12678</v>
      </c>
      <c r="K360" t="s">
        <v>12679</v>
      </c>
      <c r="L360" t="s">
        <v>456</v>
      </c>
      <c r="M360" s="1">
        <v>44289</v>
      </c>
      <c r="N360" t="s">
        <v>12680</v>
      </c>
    </row>
    <row r="361" spans="1:14" x14ac:dyDescent="0.35">
      <c r="A361" t="s">
        <v>1916</v>
      </c>
      <c r="B361" t="s">
        <v>1917</v>
      </c>
      <c r="C361" t="s">
        <v>1918</v>
      </c>
      <c r="D361" t="s">
        <v>1919</v>
      </c>
      <c r="F361" t="s">
        <v>1920</v>
      </c>
      <c r="G361" t="s">
        <v>1921</v>
      </c>
      <c r="H361" t="s">
        <v>1922</v>
      </c>
      <c r="I361" t="s">
        <v>1923</v>
      </c>
      <c r="M361" s="1"/>
    </row>
    <row r="362" spans="1:14" x14ac:dyDescent="0.35">
      <c r="A362" t="s">
        <v>1916</v>
      </c>
      <c r="B362" t="s">
        <v>171</v>
      </c>
      <c r="C362" t="s">
        <v>3736</v>
      </c>
      <c r="D362" t="s">
        <v>2222</v>
      </c>
      <c r="E362" t="s">
        <v>3737</v>
      </c>
      <c r="F362" t="s">
        <v>3738</v>
      </c>
      <c r="G362" t="s">
        <v>1921</v>
      </c>
      <c r="H362" t="s">
        <v>1922</v>
      </c>
      <c r="I362" t="s">
        <v>1923</v>
      </c>
      <c r="M362" s="1"/>
    </row>
    <row r="363" spans="1:14" x14ac:dyDescent="0.35">
      <c r="A363" t="s">
        <v>1929</v>
      </c>
      <c r="B363" t="s">
        <v>1930</v>
      </c>
      <c r="C363" t="s">
        <v>1931</v>
      </c>
      <c r="D363" t="s">
        <v>1422</v>
      </c>
      <c r="E363" t="s">
        <v>1932</v>
      </c>
      <c r="F363" t="s">
        <v>1933</v>
      </c>
      <c r="G363" t="s">
        <v>1934</v>
      </c>
      <c r="H363" t="s">
        <v>1935</v>
      </c>
      <c r="I363" t="s">
        <v>418</v>
      </c>
      <c r="J363" t="s">
        <v>12681</v>
      </c>
      <c r="K363" t="s">
        <v>12682</v>
      </c>
      <c r="L363" t="s">
        <v>456</v>
      </c>
      <c r="M363" s="1">
        <v>43075</v>
      </c>
      <c r="N363" t="s">
        <v>12683</v>
      </c>
    </row>
    <row r="364" spans="1:14" x14ac:dyDescent="0.35">
      <c r="A364" t="s">
        <v>1929</v>
      </c>
      <c r="B364" t="s">
        <v>4475</v>
      </c>
      <c r="C364" t="s">
        <v>964</v>
      </c>
      <c r="D364" t="s">
        <v>344</v>
      </c>
      <c r="E364" t="s">
        <v>4476</v>
      </c>
      <c r="F364" t="s">
        <v>4477</v>
      </c>
      <c r="G364" t="s">
        <v>1934</v>
      </c>
      <c r="H364" t="s">
        <v>1935</v>
      </c>
      <c r="I364" t="s">
        <v>418</v>
      </c>
      <c r="J364" t="s">
        <v>12681</v>
      </c>
      <c r="K364" t="s">
        <v>12682</v>
      </c>
      <c r="L364" t="s">
        <v>456</v>
      </c>
      <c r="M364" s="1">
        <v>43075</v>
      </c>
      <c r="N364" t="s">
        <v>12683</v>
      </c>
    </row>
    <row r="365" spans="1:14" x14ac:dyDescent="0.35">
      <c r="A365" t="s">
        <v>1929</v>
      </c>
      <c r="B365" t="s">
        <v>6097</v>
      </c>
      <c r="C365" t="s">
        <v>6098</v>
      </c>
      <c r="D365" t="s">
        <v>1677</v>
      </c>
      <c r="E365" t="s">
        <v>6099</v>
      </c>
      <c r="F365" t="s">
        <v>6100</v>
      </c>
      <c r="G365" t="s">
        <v>1934</v>
      </c>
      <c r="H365" t="s">
        <v>1935</v>
      </c>
      <c r="I365" t="s">
        <v>418</v>
      </c>
      <c r="J365" t="s">
        <v>12681</v>
      </c>
      <c r="K365" t="s">
        <v>12682</v>
      </c>
      <c r="L365" t="s">
        <v>456</v>
      </c>
      <c r="M365" s="1">
        <v>43075</v>
      </c>
      <c r="N365" t="s">
        <v>12683</v>
      </c>
    </row>
    <row r="366" spans="1:14" x14ac:dyDescent="0.35">
      <c r="A366" t="s">
        <v>1929</v>
      </c>
      <c r="B366" t="s">
        <v>234</v>
      </c>
      <c r="C366" t="s">
        <v>6472</v>
      </c>
      <c r="D366" t="s">
        <v>344</v>
      </c>
      <c r="E366" t="s">
        <v>6473</v>
      </c>
      <c r="F366" t="s">
        <v>6474</v>
      </c>
      <c r="G366" t="s">
        <v>1934</v>
      </c>
      <c r="H366" t="s">
        <v>1935</v>
      </c>
      <c r="I366" t="s">
        <v>418</v>
      </c>
      <c r="J366" t="s">
        <v>12681</v>
      </c>
      <c r="K366" t="s">
        <v>12682</v>
      </c>
      <c r="L366" t="s">
        <v>456</v>
      </c>
      <c r="M366" s="1">
        <v>43075</v>
      </c>
      <c r="N366" t="s">
        <v>12683</v>
      </c>
    </row>
    <row r="367" spans="1:14" x14ac:dyDescent="0.35">
      <c r="A367" t="s">
        <v>1942</v>
      </c>
      <c r="B367" t="s">
        <v>1943</v>
      </c>
      <c r="C367" t="s">
        <v>1944</v>
      </c>
      <c r="D367" t="s">
        <v>1945</v>
      </c>
      <c r="F367" t="s">
        <v>1946</v>
      </c>
      <c r="G367" t="s">
        <v>1947</v>
      </c>
      <c r="H367" t="s">
        <v>1948</v>
      </c>
      <c r="I367" t="s">
        <v>1949</v>
      </c>
      <c r="J367" t="s">
        <v>12684</v>
      </c>
      <c r="K367" t="s">
        <v>12685</v>
      </c>
      <c r="L367" t="s">
        <v>456</v>
      </c>
      <c r="M367" s="1">
        <v>45715</v>
      </c>
      <c r="N367" t="s">
        <v>12686</v>
      </c>
    </row>
    <row r="368" spans="1:14" x14ac:dyDescent="0.35">
      <c r="A368" t="s">
        <v>1942</v>
      </c>
      <c r="B368" t="s">
        <v>292</v>
      </c>
      <c r="C368" t="s">
        <v>1944</v>
      </c>
      <c r="D368" t="s">
        <v>1945</v>
      </c>
      <c r="F368" t="s">
        <v>7061</v>
      </c>
      <c r="G368" t="s">
        <v>1947</v>
      </c>
      <c r="H368" t="s">
        <v>1948</v>
      </c>
      <c r="I368" t="s">
        <v>1949</v>
      </c>
      <c r="J368" t="s">
        <v>12684</v>
      </c>
      <c r="K368" t="s">
        <v>12685</v>
      </c>
      <c r="L368" t="s">
        <v>456</v>
      </c>
      <c r="M368" s="1">
        <v>45715</v>
      </c>
      <c r="N368" t="s">
        <v>12686</v>
      </c>
    </row>
    <row r="369" spans="1:14" x14ac:dyDescent="0.35">
      <c r="A369" t="s">
        <v>1950</v>
      </c>
      <c r="B369" t="s">
        <v>188</v>
      </c>
      <c r="C369" t="s">
        <v>1951</v>
      </c>
      <c r="D369" t="s">
        <v>1952</v>
      </c>
      <c r="E369" t="s">
        <v>1953</v>
      </c>
      <c r="F369" t="s">
        <v>1954</v>
      </c>
      <c r="G369" t="s">
        <v>1955</v>
      </c>
      <c r="H369" t="s">
        <v>1956</v>
      </c>
      <c r="I369" t="s">
        <v>398</v>
      </c>
      <c r="J369" t="s">
        <v>12687</v>
      </c>
      <c r="K369" t="s">
        <v>12688</v>
      </c>
      <c r="L369" t="s">
        <v>456</v>
      </c>
      <c r="M369" s="1">
        <v>41585</v>
      </c>
      <c r="N369" t="s">
        <v>12689</v>
      </c>
    </row>
    <row r="370" spans="1:14" x14ac:dyDescent="0.35">
      <c r="A370" t="s">
        <v>1957</v>
      </c>
      <c r="B370" t="s">
        <v>1206</v>
      </c>
      <c r="C370" t="s">
        <v>1958</v>
      </c>
      <c r="D370" t="s">
        <v>56</v>
      </c>
      <c r="E370" t="s">
        <v>1959</v>
      </c>
      <c r="F370" t="s">
        <v>1960</v>
      </c>
      <c r="G370" t="s">
        <v>1961</v>
      </c>
      <c r="H370" t="s">
        <v>1962</v>
      </c>
      <c r="I370" t="s">
        <v>1963</v>
      </c>
      <c r="J370" t="s">
        <v>12690</v>
      </c>
      <c r="K370" t="s">
        <v>12691</v>
      </c>
      <c r="L370" t="s">
        <v>455</v>
      </c>
      <c r="M370" s="1">
        <v>32064</v>
      </c>
      <c r="N370" t="s">
        <v>12692</v>
      </c>
    </row>
    <row r="371" spans="1:14" x14ac:dyDescent="0.35">
      <c r="A371" t="s">
        <v>1964</v>
      </c>
      <c r="B371" t="s">
        <v>127</v>
      </c>
      <c r="C371" t="s">
        <v>1965</v>
      </c>
      <c r="D371" t="s">
        <v>91</v>
      </c>
      <c r="E371" t="s">
        <v>1966</v>
      </c>
      <c r="F371" t="s">
        <v>1967</v>
      </c>
      <c r="G371" t="s">
        <v>1968</v>
      </c>
      <c r="H371" t="s">
        <v>1969</v>
      </c>
      <c r="J371" t="s">
        <v>12693</v>
      </c>
      <c r="K371" t="s">
        <v>12694</v>
      </c>
      <c r="L371" t="s">
        <v>456</v>
      </c>
      <c r="M371" s="1">
        <v>45337</v>
      </c>
      <c r="N371" t="s">
        <v>12695</v>
      </c>
    </row>
    <row r="372" spans="1:14" x14ac:dyDescent="0.35">
      <c r="A372" t="s">
        <v>1964</v>
      </c>
      <c r="B372" t="s">
        <v>3082</v>
      </c>
      <c r="C372" t="s">
        <v>208</v>
      </c>
      <c r="D372" t="s">
        <v>91</v>
      </c>
      <c r="E372" t="s">
        <v>3083</v>
      </c>
      <c r="F372" t="s">
        <v>3084</v>
      </c>
      <c r="G372" t="s">
        <v>1968</v>
      </c>
      <c r="H372" t="s">
        <v>1969</v>
      </c>
      <c r="J372" t="s">
        <v>12693</v>
      </c>
      <c r="K372" t="s">
        <v>12694</v>
      </c>
      <c r="L372" t="s">
        <v>456</v>
      </c>
      <c r="M372" s="1">
        <v>45337</v>
      </c>
      <c r="N372" t="s">
        <v>12695</v>
      </c>
    </row>
    <row r="373" spans="1:14" x14ac:dyDescent="0.35">
      <c r="A373" t="s">
        <v>1970</v>
      </c>
      <c r="B373" t="s">
        <v>1971</v>
      </c>
      <c r="C373" t="s">
        <v>1972</v>
      </c>
      <c r="D373" t="s">
        <v>1973</v>
      </c>
      <c r="E373" t="s">
        <v>1974</v>
      </c>
      <c r="F373" t="s">
        <v>1975</v>
      </c>
      <c r="G373" t="s">
        <v>1976</v>
      </c>
      <c r="H373" t="s">
        <v>1977</v>
      </c>
      <c r="I373" t="s">
        <v>1978</v>
      </c>
      <c r="J373" t="s">
        <v>12696</v>
      </c>
      <c r="K373" t="s">
        <v>12697</v>
      </c>
      <c r="L373" t="s">
        <v>456</v>
      </c>
      <c r="M373" s="1">
        <v>36433</v>
      </c>
      <c r="N373" t="s">
        <v>12698</v>
      </c>
    </row>
    <row r="374" spans="1:14" x14ac:dyDescent="0.35">
      <c r="A374" t="s">
        <v>1979</v>
      </c>
      <c r="B374" t="s">
        <v>1980</v>
      </c>
      <c r="C374" t="s">
        <v>1981</v>
      </c>
      <c r="D374" t="s">
        <v>91</v>
      </c>
      <c r="E374" t="s">
        <v>1982</v>
      </c>
      <c r="F374" t="s">
        <v>1983</v>
      </c>
      <c r="G374" t="s">
        <v>1984</v>
      </c>
      <c r="H374" t="s">
        <v>1985</v>
      </c>
      <c r="I374" t="s">
        <v>1064</v>
      </c>
      <c r="J374" t="s">
        <v>12699</v>
      </c>
      <c r="K374" t="s">
        <v>12700</v>
      </c>
      <c r="L374" t="s">
        <v>456</v>
      </c>
      <c r="M374" s="1">
        <v>43754</v>
      </c>
      <c r="N374" t="s">
        <v>12701</v>
      </c>
    </row>
    <row r="375" spans="1:14" x14ac:dyDescent="0.35">
      <c r="A375" t="s">
        <v>1979</v>
      </c>
      <c r="B375" t="s">
        <v>5957</v>
      </c>
      <c r="C375" t="s">
        <v>5958</v>
      </c>
      <c r="D375" t="s">
        <v>91</v>
      </c>
      <c r="E375" t="s">
        <v>5959</v>
      </c>
      <c r="F375" t="s">
        <v>5960</v>
      </c>
      <c r="G375" t="s">
        <v>1984</v>
      </c>
      <c r="H375" t="s">
        <v>1985</v>
      </c>
      <c r="I375" t="s">
        <v>1064</v>
      </c>
      <c r="J375" t="s">
        <v>12699</v>
      </c>
      <c r="K375" t="s">
        <v>12700</v>
      </c>
      <c r="L375" t="s">
        <v>456</v>
      </c>
      <c r="M375" s="1">
        <v>43754</v>
      </c>
      <c r="N375" t="s">
        <v>12701</v>
      </c>
    </row>
    <row r="376" spans="1:14" x14ac:dyDescent="0.35">
      <c r="A376" t="s">
        <v>1986</v>
      </c>
      <c r="B376" t="s">
        <v>109</v>
      </c>
      <c r="C376" t="s">
        <v>1987</v>
      </c>
      <c r="D376" t="s">
        <v>1988</v>
      </c>
      <c r="E376" t="s">
        <v>1989</v>
      </c>
      <c r="F376" t="s">
        <v>1990</v>
      </c>
      <c r="G376" t="s">
        <v>1991</v>
      </c>
      <c r="H376" t="s">
        <v>1992</v>
      </c>
      <c r="I376" t="s">
        <v>1993</v>
      </c>
      <c r="J376" t="s">
        <v>12702</v>
      </c>
      <c r="K376" t="s">
        <v>12703</v>
      </c>
      <c r="L376" t="s">
        <v>456</v>
      </c>
      <c r="M376" s="1">
        <v>38622</v>
      </c>
      <c r="N376" t="s">
        <v>12704</v>
      </c>
    </row>
    <row r="377" spans="1:14" x14ac:dyDescent="0.35">
      <c r="A377" t="s">
        <v>1999</v>
      </c>
      <c r="B377" t="s">
        <v>2000</v>
      </c>
      <c r="C377" t="s">
        <v>2001</v>
      </c>
      <c r="D377" t="s">
        <v>2002</v>
      </c>
      <c r="F377" t="s">
        <v>2003</v>
      </c>
      <c r="G377" t="s">
        <v>2004</v>
      </c>
      <c r="H377" t="s">
        <v>2005</v>
      </c>
      <c r="I377" t="s">
        <v>2006</v>
      </c>
      <c r="J377" t="s">
        <v>12705</v>
      </c>
      <c r="K377" t="s">
        <v>12706</v>
      </c>
      <c r="L377" t="s">
        <v>456</v>
      </c>
      <c r="M377" s="1">
        <v>38461</v>
      </c>
      <c r="N377" t="s">
        <v>12707</v>
      </c>
    </row>
    <row r="378" spans="1:14" x14ac:dyDescent="0.35">
      <c r="A378" t="s">
        <v>1999</v>
      </c>
      <c r="B378" t="s">
        <v>2279</v>
      </c>
      <c r="C378" t="s">
        <v>5337</v>
      </c>
      <c r="D378" t="s">
        <v>5338</v>
      </c>
      <c r="E378" t="s">
        <v>5339</v>
      </c>
      <c r="F378" t="s">
        <v>5340</v>
      </c>
      <c r="G378" t="s">
        <v>2004</v>
      </c>
      <c r="H378" t="s">
        <v>2005</v>
      </c>
      <c r="I378" t="s">
        <v>2006</v>
      </c>
      <c r="J378" t="s">
        <v>12705</v>
      </c>
      <c r="K378" t="s">
        <v>12706</v>
      </c>
      <c r="L378" t="s">
        <v>456</v>
      </c>
      <c r="M378" s="1">
        <v>38461</v>
      </c>
      <c r="N378" t="s">
        <v>12707</v>
      </c>
    </row>
    <row r="379" spans="1:14" x14ac:dyDescent="0.35">
      <c r="A379" t="s">
        <v>1999</v>
      </c>
      <c r="B379" t="s">
        <v>5477</v>
      </c>
      <c r="C379" t="s">
        <v>5478</v>
      </c>
      <c r="D379" t="s">
        <v>70</v>
      </c>
      <c r="F379" t="s">
        <v>5479</v>
      </c>
      <c r="G379" t="s">
        <v>2004</v>
      </c>
      <c r="H379" t="s">
        <v>2005</v>
      </c>
      <c r="I379" t="s">
        <v>2006</v>
      </c>
      <c r="J379" t="s">
        <v>12705</v>
      </c>
      <c r="K379" t="s">
        <v>12706</v>
      </c>
      <c r="L379" t="s">
        <v>456</v>
      </c>
      <c r="M379" s="1">
        <v>38461</v>
      </c>
      <c r="N379" t="s">
        <v>12707</v>
      </c>
    </row>
    <row r="380" spans="1:14" x14ac:dyDescent="0.35">
      <c r="A380" t="s">
        <v>2007</v>
      </c>
      <c r="B380" t="s">
        <v>2008</v>
      </c>
      <c r="C380" t="s">
        <v>2009</v>
      </c>
      <c r="D380" t="s">
        <v>1945</v>
      </c>
      <c r="F380" t="s">
        <v>2010</v>
      </c>
      <c r="G380" t="s">
        <v>2011</v>
      </c>
      <c r="H380" t="s">
        <v>2012</v>
      </c>
      <c r="I380" t="s">
        <v>2013</v>
      </c>
      <c r="J380" t="s">
        <v>12708</v>
      </c>
      <c r="K380" t="s">
        <v>12709</v>
      </c>
      <c r="L380" t="s">
        <v>456</v>
      </c>
      <c r="M380" s="1">
        <v>39988</v>
      </c>
      <c r="N380" t="s">
        <v>12710</v>
      </c>
    </row>
    <row r="381" spans="1:14" x14ac:dyDescent="0.35">
      <c r="A381" t="s">
        <v>2007</v>
      </c>
      <c r="B381" t="s">
        <v>705</v>
      </c>
      <c r="C381" t="s">
        <v>6083</v>
      </c>
      <c r="D381" t="s">
        <v>6084</v>
      </c>
      <c r="E381" t="s">
        <v>6085</v>
      </c>
      <c r="F381" t="s">
        <v>6086</v>
      </c>
      <c r="G381" t="s">
        <v>2011</v>
      </c>
      <c r="H381" t="s">
        <v>2012</v>
      </c>
      <c r="I381" t="s">
        <v>2013</v>
      </c>
      <c r="J381" t="s">
        <v>12708</v>
      </c>
      <c r="K381" t="s">
        <v>12709</v>
      </c>
      <c r="L381" t="s">
        <v>456</v>
      </c>
      <c r="M381" s="1">
        <v>39988</v>
      </c>
      <c r="N381" t="s">
        <v>12710</v>
      </c>
    </row>
    <row r="382" spans="1:14" x14ac:dyDescent="0.35">
      <c r="A382" t="s">
        <v>2018</v>
      </c>
      <c r="B382" t="s">
        <v>2019</v>
      </c>
      <c r="C382" t="s">
        <v>2020</v>
      </c>
      <c r="D382" t="s">
        <v>98</v>
      </c>
      <c r="E382" t="s">
        <v>2021</v>
      </c>
      <c r="F382" t="s">
        <v>2022</v>
      </c>
      <c r="G382" t="s">
        <v>2023</v>
      </c>
      <c r="H382" t="s">
        <v>2024</v>
      </c>
      <c r="I382" t="s">
        <v>2025</v>
      </c>
      <c r="J382" t="s">
        <v>12711</v>
      </c>
      <c r="K382" t="s">
        <v>12712</v>
      </c>
      <c r="L382" t="s">
        <v>456</v>
      </c>
      <c r="M382" s="1">
        <v>41436</v>
      </c>
      <c r="N382" t="s">
        <v>12713</v>
      </c>
    </row>
    <row r="383" spans="1:14" x14ac:dyDescent="0.35">
      <c r="A383" t="s">
        <v>2018</v>
      </c>
      <c r="B383" t="s">
        <v>257</v>
      </c>
      <c r="C383" t="s">
        <v>7463</v>
      </c>
      <c r="D383" t="s">
        <v>344</v>
      </c>
      <c r="E383" t="s">
        <v>7464</v>
      </c>
      <c r="F383" t="s">
        <v>7465</v>
      </c>
      <c r="G383" t="s">
        <v>2023</v>
      </c>
      <c r="H383" t="s">
        <v>2024</v>
      </c>
      <c r="I383" t="s">
        <v>2025</v>
      </c>
      <c r="J383" t="s">
        <v>12711</v>
      </c>
      <c r="K383" t="s">
        <v>12712</v>
      </c>
      <c r="L383" t="s">
        <v>456</v>
      </c>
      <c r="M383" s="1">
        <v>41436</v>
      </c>
      <c r="N383" t="s">
        <v>12713</v>
      </c>
    </row>
    <row r="384" spans="1:14" x14ac:dyDescent="0.35">
      <c r="A384" t="s">
        <v>2018</v>
      </c>
      <c r="B384" t="s">
        <v>109</v>
      </c>
      <c r="C384" t="s">
        <v>4184</v>
      </c>
      <c r="D384" t="s">
        <v>91</v>
      </c>
      <c r="F384" t="s">
        <v>7780</v>
      </c>
      <c r="G384" t="s">
        <v>2023</v>
      </c>
      <c r="H384" t="s">
        <v>2024</v>
      </c>
      <c r="I384" t="s">
        <v>2025</v>
      </c>
      <c r="J384" t="s">
        <v>12711</v>
      </c>
      <c r="K384" t="s">
        <v>12712</v>
      </c>
      <c r="L384" t="s">
        <v>456</v>
      </c>
      <c r="M384" s="1">
        <v>41436</v>
      </c>
      <c r="N384" t="s">
        <v>12713</v>
      </c>
    </row>
    <row r="385" spans="1:14" x14ac:dyDescent="0.35">
      <c r="A385" t="s">
        <v>2026</v>
      </c>
      <c r="B385" t="s">
        <v>109</v>
      </c>
      <c r="C385" t="s">
        <v>2027</v>
      </c>
      <c r="D385" t="s">
        <v>56</v>
      </c>
      <c r="F385" t="s">
        <v>2028</v>
      </c>
      <c r="G385" t="s">
        <v>2029</v>
      </c>
      <c r="H385" t="s">
        <v>2030</v>
      </c>
      <c r="I385" t="s">
        <v>2031</v>
      </c>
      <c r="J385" t="s">
        <v>12714</v>
      </c>
      <c r="K385" t="s">
        <v>12715</v>
      </c>
      <c r="L385" t="s">
        <v>456</v>
      </c>
      <c r="M385" s="1">
        <v>32025</v>
      </c>
      <c r="N385" t="s">
        <v>12716</v>
      </c>
    </row>
    <row r="386" spans="1:14" x14ac:dyDescent="0.35">
      <c r="A386" t="s">
        <v>2035</v>
      </c>
      <c r="B386" t="s">
        <v>883</v>
      </c>
      <c r="C386" t="s">
        <v>2036</v>
      </c>
      <c r="D386" t="s">
        <v>344</v>
      </c>
      <c r="E386" t="s">
        <v>2037</v>
      </c>
      <c r="F386" t="s">
        <v>2038</v>
      </c>
      <c r="G386" t="s">
        <v>2039</v>
      </c>
      <c r="H386" t="s">
        <v>2040</v>
      </c>
      <c r="I386" t="s">
        <v>2041</v>
      </c>
      <c r="J386" t="s">
        <v>12717</v>
      </c>
      <c r="K386" t="s">
        <v>12718</v>
      </c>
      <c r="L386" t="s">
        <v>456</v>
      </c>
      <c r="M386" s="1">
        <v>21928</v>
      </c>
      <c r="N386" t="s">
        <v>12719</v>
      </c>
    </row>
    <row r="387" spans="1:14" x14ac:dyDescent="0.35">
      <c r="A387" t="s">
        <v>2035</v>
      </c>
      <c r="B387" t="s">
        <v>109</v>
      </c>
      <c r="C387" t="s">
        <v>3770</v>
      </c>
      <c r="D387" t="s">
        <v>1269</v>
      </c>
      <c r="F387" t="s">
        <v>3957</v>
      </c>
      <c r="G387" t="s">
        <v>2039</v>
      </c>
      <c r="H387" t="s">
        <v>2040</v>
      </c>
      <c r="I387" t="s">
        <v>2041</v>
      </c>
      <c r="J387" t="s">
        <v>12717</v>
      </c>
      <c r="K387" t="s">
        <v>12718</v>
      </c>
      <c r="L387" t="s">
        <v>456</v>
      </c>
      <c r="M387" s="1">
        <v>21928</v>
      </c>
      <c r="N387" t="s">
        <v>12719</v>
      </c>
    </row>
    <row r="388" spans="1:14" x14ac:dyDescent="0.35">
      <c r="A388" t="s">
        <v>2035</v>
      </c>
      <c r="B388" t="s">
        <v>6192</v>
      </c>
      <c r="C388" t="s">
        <v>6193</v>
      </c>
      <c r="D388" t="s">
        <v>98</v>
      </c>
      <c r="E388" t="s">
        <v>6194</v>
      </c>
      <c r="F388" t="s">
        <v>6195</v>
      </c>
      <c r="G388" t="s">
        <v>2039</v>
      </c>
      <c r="H388" t="s">
        <v>2040</v>
      </c>
      <c r="I388" t="s">
        <v>2041</v>
      </c>
      <c r="J388" t="s">
        <v>12717</v>
      </c>
      <c r="K388" t="s">
        <v>12718</v>
      </c>
      <c r="L388" t="s">
        <v>456</v>
      </c>
      <c r="M388" s="1">
        <v>21928</v>
      </c>
      <c r="N388" t="s">
        <v>12719</v>
      </c>
    </row>
    <row r="389" spans="1:14" x14ac:dyDescent="0.35">
      <c r="A389" t="s">
        <v>2042</v>
      </c>
      <c r="B389" t="s">
        <v>2043</v>
      </c>
      <c r="C389" t="s">
        <v>2044</v>
      </c>
      <c r="D389" t="s">
        <v>91</v>
      </c>
      <c r="E389" t="s">
        <v>2045</v>
      </c>
      <c r="F389" t="s">
        <v>2046</v>
      </c>
      <c r="G389" t="s">
        <v>2047</v>
      </c>
      <c r="H389" t="s">
        <v>2048</v>
      </c>
      <c r="I389" t="s">
        <v>2049</v>
      </c>
      <c r="J389" t="s">
        <v>12720</v>
      </c>
      <c r="K389" t="s">
        <v>12721</v>
      </c>
      <c r="L389" t="s">
        <v>456</v>
      </c>
      <c r="M389" s="1">
        <v>41733</v>
      </c>
      <c r="N389" t="s">
        <v>12722</v>
      </c>
    </row>
    <row r="390" spans="1:14" x14ac:dyDescent="0.35">
      <c r="A390" t="s">
        <v>2050</v>
      </c>
      <c r="B390" t="s">
        <v>2051</v>
      </c>
      <c r="C390" t="s">
        <v>2052</v>
      </c>
      <c r="D390" t="s">
        <v>91</v>
      </c>
      <c r="E390" t="s">
        <v>2053</v>
      </c>
      <c r="F390" t="s">
        <v>2054</v>
      </c>
      <c r="G390" t="s">
        <v>2055</v>
      </c>
      <c r="H390" t="s">
        <v>2056</v>
      </c>
      <c r="I390" t="s">
        <v>2057</v>
      </c>
      <c r="J390" t="s">
        <v>12723</v>
      </c>
      <c r="K390" t="s">
        <v>12724</v>
      </c>
      <c r="L390" t="s">
        <v>455</v>
      </c>
      <c r="M390" s="1">
        <v>37452</v>
      </c>
      <c r="N390" t="s">
        <v>12725</v>
      </c>
    </row>
    <row r="391" spans="1:14" x14ac:dyDescent="0.35">
      <c r="A391" t="s">
        <v>2058</v>
      </c>
      <c r="B391" t="s">
        <v>2014</v>
      </c>
      <c r="C391" t="s">
        <v>1958</v>
      </c>
      <c r="D391" t="s">
        <v>91</v>
      </c>
      <c r="E391" t="s">
        <v>2059</v>
      </c>
      <c r="F391" t="s">
        <v>2060</v>
      </c>
      <c r="G391" t="s">
        <v>2061</v>
      </c>
      <c r="H391" t="s">
        <v>2062</v>
      </c>
      <c r="I391" t="s">
        <v>2063</v>
      </c>
      <c r="J391" t="s">
        <v>12726</v>
      </c>
      <c r="K391" t="s">
        <v>12727</v>
      </c>
      <c r="L391" t="s">
        <v>456</v>
      </c>
      <c r="M391" s="1">
        <v>43088</v>
      </c>
      <c r="N391" t="s">
        <v>12728</v>
      </c>
    </row>
    <row r="392" spans="1:14" x14ac:dyDescent="0.35">
      <c r="A392" t="s">
        <v>2058</v>
      </c>
      <c r="B392" t="s">
        <v>1259</v>
      </c>
      <c r="C392" t="s">
        <v>1958</v>
      </c>
      <c r="D392" t="s">
        <v>91</v>
      </c>
      <c r="E392" t="s">
        <v>2592</v>
      </c>
      <c r="F392" t="s">
        <v>2593</v>
      </c>
      <c r="G392" t="s">
        <v>2061</v>
      </c>
      <c r="H392" t="s">
        <v>2062</v>
      </c>
      <c r="I392" t="s">
        <v>2063</v>
      </c>
      <c r="J392" t="s">
        <v>12726</v>
      </c>
      <c r="K392" t="s">
        <v>12727</v>
      </c>
      <c r="L392" t="s">
        <v>456</v>
      </c>
      <c r="M392" s="1">
        <v>43088</v>
      </c>
      <c r="N392" t="s">
        <v>12728</v>
      </c>
    </row>
    <row r="393" spans="1:14" x14ac:dyDescent="0.35">
      <c r="A393" t="s">
        <v>2069</v>
      </c>
      <c r="B393" t="s">
        <v>705</v>
      </c>
      <c r="C393" t="s">
        <v>269</v>
      </c>
      <c r="D393" t="s">
        <v>56</v>
      </c>
      <c r="E393" t="s">
        <v>2070</v>
      </c>
      <c r="F393" t="s">
        <v>2071</v>
      </c>
      <c r="G393" t="s">
        <v>2072</v>
      </c>
      <c r="H393" t="s">
        <v>2073</v>
      </c>
      <c r="I393" t="s">
        <v>2074</v>
      </c>
      <c r="J393" t="s">
        <v>12729</v>
      </c>
      <c r="K393" t="s">
        <v>12730</v>
      </c>
      <c r="L393" t="s">
        <v>456</v>
      </c>
      <c r="M393" s="1">
        <v>39511</v>
      </c>
      <c r="N393" t="s">
        <v>12731</v>
      </c>
    </row>
    <row r="394" spans="1:14" x14ac:dyDescent="0.35">
      <c r="A394" t="s">
        <v>2075</v>
      </c>
      <c r="B394" t="s">
        <v>705</v>
      </c>
      <c r="C394" t="s">
        <v>2076</v>
      </c>
      <c r="D394" t="s">
        <v>56</v>
      </c>
      <c r="E394" t="s">
        <v>2077</v>
      </c>
      <c r="F394" t="s">
        <v>2078</v>
      </c>
      <c r="G394" t="s">
        <v>2079</v>
      </c>
      <c r="H394" t="s">
        <v>2080</v>
      </c>
      <c r="I394" t="s">
        <v>2081</v>
      </c>
      <c r="J394" t="s">
        <v>12732</v>
      </c>
      <c r="K394" t="s">
        <v>12733</v>
      </c>
      <c r="L394" t="s">
        <v>456</v>
      </c>
      <c r="M394" s="1">
        <v>37292</v>
      </c>
      <c r="N394" t="s">
        <v>12734</v>
      </c>
    </row>
    <row r="395" spans="1:14" x14ac:dyDescent="0.35">
      <c r="A395" t="s">
        <v>2075</v>
      </c>
      <c r="B395" t="s">
        <v>2414</v>
      </c>
      <c r="C395" t="s">
        <v>2076</v>
      </c>
      <c r="D395" t="s">
        <v>91</v>
      </c>
      <c r="E395" t="s">
        <v>7180</v>
      </c>
      <c r="F395" t="s">
        <v>7181</v>
      </c>
      <c r="G395" t="s">
        <v>2079</v>
      </c>
      <c r="H395" t="s">
        <v>2080</v>
      </c>
      <c r="I395" t="s">
        <v>2081</v>
      </c>
      <c r="J395" t="s">
        <v>12732</v>
      </c>
      <c r="K395" t="s">
        <v>12733</v>
      </c>
      <c r="L395" t="s">
        <v>456</v>
      </c>
      <c r="M395" s="1">
        <v>37292</v>
      </c>
      <c r="N395" t="s">
        <v>12734</v>
      </c>
    </row>
    <row r="396" spans="1:14" x14ac:dyDescent="0.35">
      <c r="A396" t="s">
        <v>2082</v>
      </c>
      <c r="B396" t="s">
        <v>2083</v>
      </c>
      <c r="C396" t="s">
        <v>2084</v>
      </c>
      <c r="D396" t="s">
        <v>1677</v>
      </c>
      <c r="E396" t="s">
        <v>2085</v>
      </c>
      <c r="F396" t="s">
        <v>2086</v>
      </c>
      <c r="G396" t="s">
        <v>2087</v>
      </c>
      <c r="H396" t="s">
        <v>2088</v>
      </c>
      <c r="I396" t="s">
        <v>2089</v>
      </c>
      <c r="J396" t="s">
        <v>2082</v>
      </c>
      <c r="K396" t="s">
        <v>12735</v>
      </c>
      <c r="L396" t="s">
        <v>515</v>
      </c>
      <c r="M396" s="1">
        <v>44782</v>
      </c>
      <c r="N396" t="s">
        <v>12736</v>
      </c>
    </row>
    <row r="397" spans="1:14" x14ac:dyDescent="0.35">
      <c r="A397" t="s">
        <v>2090</v>
      </c>
      <c r="B397" t="s">
        <v>785</v>
      </c>
      <c r="C397" t="s">
        <v>2091</v>
      </c>
      <c r="D397" t="s">
        <v>294</v>
      </c>
      <c r="F397" t="s">
        <v>2092</v>
      </c>
      <c r="G397" t="s">
        <v>2093</v>
      </c>
      <c r="H397" t="s">
        <v>2094</v>
      </c>
      <c r="I397" t="s">
        <v>1064</v>
      </c>
      <c r="J397" t="s">
        <v>12737</v>
      </c>
      <c r="K397" t="s">
        <v>12738</v>
      </c>
      <c r="L397" t="s">
        <v>456</v>
      </c>
      <c r="M397" s="1">
        <v>42607</v>
      </c>
      <c r="N397" t="s">
        <v>12739</v>
      </c>
    </row>
    <row r="398" spans="1:14" x14ac:dyDescent="0.35">
      <c r="A398" t="s">
        <v>2095</v>
      </c>
      <c r="B398" t="s">
        <v>1899</v>
      </c>
      <c r="C398" t="s">
        <v>2096</v>
      </c>
      <c r="D398" t="s">
        <v>91</v>
      </c>
      <c r="E398" t="s">
        <v>2097</v>
      </c>
      <c r="F398" t="s">
        <v>2098</v>
      </c>
      <c r="G398" t="s">
        <v>2099</v>
      </c>
      <c r="H398" t="s">
        <v>2100</v>
      </c>
      <c r="I398" t="s">
        <v>2101</v>
      </c>
      <c r="J398" t="s">
        <v>12740</v>
      </c>
      <c r="K398" t="s">
        <v>12741</v>
      </c>
      <c r="L398" t="s">
        <v>456</v>
      </c>
      <c r="M398" s="1">
        <v>39533</v>
      </c>
      <c r="N398" t="s">
        <v>12742</v>
      </c>
    </row>
    <row r="399" spans="1:14" x14ac:dyDescent="0.35">
      <c r="A399" t="s">
        <v>2102</v>
      </c>
      <c r="B399" t="s">
        <v>2103</v>
      </c>
      <c r="C399" t="s">
        <v>2104</v>
      </c>
      <c r="D399" t="s">
        <v>98</v>
      </c>
      <c r="E399" t="s">
        <v>2105</v>
      </c>
      <c r="F399" t="s">
        <v>2106</v>
      </c>
      <c r="G399" t="s">
        <v>2107</v>
      </c>
      <c r="H399" t="s">
        <v>2108</v>
      </c>
      <c r="I399" t="s">
        <v>2109</v>
      </c>
      <c r="J399" t="s">
        <v>12743</v>
      </c>
      <c r="K399" t="s">
        <v>12744</v>
      </c>
      <c r="L399" t="s">
        <v>456</v>
      </c>
      <c r="M399" s="1">
        <v>43588</v>
      </c>
      <c r="N399" t="s">
        <v>12745</v>
      </c>
    </row>
    <row r="400" spans="1:14" x14ac:dyDescent="0.35">
      <c r="A400" t="s">
        <v>2110</v>
      </c>
      <c r="B400" t="s">
        <v>2111</v>
      </c>
      <c r="C400" t="s">
        <v>2112</v>
      </c>
      <c r="D400" t="s">
        <v>1633</v>
      </c>
      <c r="E400" t="s">
        <v>2113</v>
      </c>
      <c r="F400" t="s">
        <v>2114</v>
      </c>
      <c r="G400" t="s">
        <v>2115</v>
      </c>
      <c r="H400" t="s">
        <v>2116</v>
      </c>
      <c r="I400" t="s">
        <v>2117</v>
      </c>
      <c r="J400" t="s">
        <v>12746</v>
      </c>
      <c r="K400" t="s">
        <v>12747</v>
      </c>
      <c r="L400" t="s">
        <v>456</v>
      </c>
      <c r="M400" s="1">
        <v>45763</v>
      </c>
      <c r="N400" t="s">
        <v>12748</v>
      </c>
    </row>
    <row r="401" spans="1:14" x14ac:dyDescent="0.35">
      <c r="A401" t="s">
        <v>2118</v>
      </c>
      <c r="B401" t="s">
        <v>2119</v>
      </c>
      <c r="C401" t="s">
        <v>2120</v>
      </c>
      <c r="D401" t="s">
        <v>70</v>
      </c>
      <c r="F401" t="s">
        <v>2121</v>
      </c>
      <c r="G401" t="s">
        <v>2122</v>
      </c>
      <c r="H401" t="s">
        <v>2123</v>
      </c>
      <c r="I401" t="s">
        <v>2124</v>
      </c>
      <c r="J401" t="s">
        <v>12749</v>
      </c>
      <c r="K401" t="s">
        <v>12750</v>
      </c>
      <c r="L401" t="s">
        <v>456</v>
      </c>
      <c r="M401" s="1">
        <v>42299</v>
      </c>
      <c r="N401" t="s">
        <v>12751</v>
      </c>
    </row>
    <row r="402" spans="1:14" x14ac:dyDescent="0.35">
      <c r="A402" t="s">
        <v>2125</v>
      </c>
      <c r="B402" t="s">
        <v>883</v>
      </c>
      <c r="C402" t="s">
        <v>2126</v>
      </c>
      <c r="D402" t="s">
        <v>91</v>
      </c>
      <c r="E402" t="s">
        <v>2127</v>
      </c>
      <c r="F402" t="s">
        <v>2128</v>
      </c>
      <c r="G402" t="s">
        <v>2129</v>
      </c>
      <c r="H402" t="s">
        <v>2130</v>
      </c>
      <c r="I402" t="s">
        <v>444</v>
      </c>
      <c r="J402" t="s">
        <v>12752</v>
      </c>
      <c r="K402" t="s">
        <v>12753</v>
      </c>
      <c r="L402" t="s">
        <v>456</v>
      </c>
      <c r="M402" s="1">
        <v>45718</v>
      </c>
      <c r="N402" t="s">
        <v>12754</v>
      </c>
    </row>
    <row r="403" spans="1:14" x14ac:dyDescent="0.35">
      <c r="A403" t="s">
        <v>2125</v>
      </c>
      <c r="B403" t="s">
        <v>1820</v>
      </c>
      <c r="C403" t="s">
        <v>1185</v>
      </c>
      <c r="D403" t="s">
        <v>91</v>
      </c>
      <c r="E403" t="s">
        <v>6698</v>
      </c>
      <c r="F403" t="s">
        <v>6699</v>
      </c>
      <c r="G403" t="s">
        <v>2129</v>
      </c>
      <c r="H403" t="s">
        <v>2130</v>
      </c>
      <c r="I403" t="s">
        <v>444</v>
      </c>
      <c r="J403" t="s">
        <v>12752</v>
      </c>
      <c r="K403" t="s">
        <v>12753</v>
      </c>
      <c r="L403" t="s">
        <v>456</v>
      </c>
      <c r="M403" s="1">
        <v>45718</v>
      </c>
      <c r="N403" t="s">
        <v>12754</v>
      </c>
    </row>
    <row r="404" spans="1:14" x14ac:dyDescent="0.35">
      <c r="A404" t="s">
        <v>2131</v>
      </c>
      <c r="B404" t="s">
        <v>2132</v>
      </c>
      <c r="C404" t="s">
        <v>2133</v>
      </c>
      <c r="D404" t="s">
        <v>91</v>
      </c>
      <c r="E404" t="s">
        <v>2134</v>
      </c>
      <c r="F404" t="s">
        <v>2135</v>
      </c>
      <c r="G404" t="s">
        <v>2136</v>
      </c>
      <c r="H404" t="s">
        <v>2137</v>
      </c>
      <c r="I404" t="s">
        <v>2138</v>
      </c>
      <c r="J404" t="s">
        <v>12755</v>
      </c>
      <c r="K404" t="s">
        <v>12756</v>
      </c>
      <c r="L404" t="s">
        <v>456</v>
      </c>
      <c r="M404" s="1">
        <v>41236</v>
      </c>
      <c r="N404" t="s">
        <v>12757</v>
      </c>
    </row>
    <row r="405" spans="1:14" x14ac:dyDescent="0.35">
      <c r="A405" t="s">
        <v>2139</v>
      </c>
      <c r="B405" t="s">
        <v>753</v>
      </c>
      <c r="C405" t="s">
        <v>2140</v>
      </c>
      <c r="D405" t="s">
        <v>91</v>
      </c>
      <c r="E405" t="s">
        <v>2141</v>
      </c>
      <c r="F405" t="s">
        <v>2142</v>
      </c>
      <c r="G405" t="s">
        <v>2143</v>
      </c>
      <c r="H405" t="s">
        <v>2144</v>
      </c>
      <c r="I405" t="s">
        <v>2145</v>
      </c>
      <c r="J405" t="s">
        <v>12758</v>
      </c>
      <c r="K405" t="s">
        <v>12759</v>
      </c>
      <c r="L405" t="s">
        <v>456</v>
      </c>
      <c r="M405" s="1">
        <v>43971</v>
      </c>
      <c r="N405" t="s">
        <v>12760</v>
      </c>
    </row>
    <row r="406" spans="1:14" x14ac:dyDescent="0.35">
      <c r="A406" t="s">
        <v>2151</v>
      </c>
      <c r="B406" t="s">
        <v>257</v>
      </c>
      <c r="C406" t="s">
        <v>2152</v>
      </c>
      <c r="D406" t="s">
        <v>91</v>
      </c>
      <c r="E406" t="s">
        <v>2153</v>
      </c>
      <c r="F406" t="s">
        <v>2154</v>
      </c>
      <c r="G406" t="s">
        <v>2155</v>
      </c>
      <c r="H406" t="s">
        <v>2156</v>
      </c>
      <c r="I406" t="s">
        <v>2157</v>
      </c>
      <c r="J406" t="s">
        <v>12761</v>
      </c>
      <c r="K406" t="s">
        <v>12762</v>
      </c>
      <c r="L406" t="s">
        <v>456</v>
      </c>
      <c r="M406" s="1">
        <v>44258</v>
      </c>
      <c r="N406" t="s">
        <v>12763</v>
      </c>
    </row>
    <row r="407" spans="1:14" x14ac:dyDescent="0.35">
      <c r="A407" t="s">
        <v>2158</v>
      </c>
      <c r="B407" t="s">
        <v>2159</v>
      </c>
      <c r="C407" t="s">
        <v>2160</v>
      </c>
      <c r="D407" t="s">
        <v>1230</v>
      </c>
      <c r="E407" t="s">
        <v>2161</v>
      </c>
      <c r="F407" t="s">
        <v>2162</v>
      </c>
      <c r="G407" t="s">
        <v>2163</v>
      </c>
      <c r="H407" t="s">
        <v>2164</v>
      </c>
      <c r="I407" t="s">
        <v>367</v>
      </c>
      <c r="J407" t="s">
        <v>12764</v>
      </c>
      <c r="K407" t="s">
        <v>12765</v>
      </c>
      <c r="L407" t="s">
        <v>456</v>
      </c>
      <c r="M407" s="1">
        <v>44628</v>
      </c>
      <c r="N407" t="s">
        <v>12766</v>
      </c>
    </row>
    <row r="408" spans="1:14" x14ac:dyDescent="0.35">
      <c r="A408" t="s">
        <v>2165</v>
      </c>
      <c r="B408" t="s">
        <v>109</v>
      </c>
      <c r="C408" t="s">
        <v>2166</v>
      </c>
      <c r="D408" t="s">
        <v>91</v>
      </c>
      <c r="E408" t="s">
        <v>2167</v>
      </c>
      <c r="F408" t="s">
        <v>2168</v>
      </c>
      <c r="G408" t="s">
        <v>2169</v>
      </c>
      <c r="H408" t="s">
        <v>2170</v>
      </c>
      <c r="I408" t="s">
        <v>2171</v>
      </c>
      <c r="J408" t="s">
        <v>12767</v>
      </c>
      <c r="K408" t="s">
        <v>12768</v>
      </c>
      <c r="L408" t="s">
        <v>456</v>
      </c>
      <c r="M408" s="1">
        <v>41073</v>
      </c>
      <c r="N408" t="s">
        <v>12769</v>
      </c>
    </row>
    <row r="409" spans="1:14" x14ac:dyDescent="0.35">
      <c r="A409" t="s">
        <v>2165</v>
      </c>
      <c r="B409" t="s">
        <v>1971</v>
      </c>
      <c r="C409" t="s">
        <v>7839</v>
      </c>
      <c r="D409" t="s">
        <v>91</v>
      </c>
      <c r="E409" t="s">
        <v>7840</v>
      </c>
      <c r="F409" t="s">
        <v>7841</v>
      </c>
      <c r="G409" t="s">
        <v>2169</v>
      </c>
      <c r="H409" t="s">
        <v>2170</v>
      </c>
      <c r="I409" t="s">
        <v>2171</v>
      </c>
      <c r="J409" t="s">
        <v>12767</v>
      </c>
      <c r="K409" t="s">
        <v>12768</v>
      </c>
      <c r="L409" t="s">
        <v>456</v>
      </c>
      <c r="M409" s="1">
        <v>41073</v>
      </c>
      <c r="N409" t="s">
        <v>12769</v>
      </c>
    </row>
    <row r="410" spans="1:14" x14ac:dyDescent="0.35">
      <c r="A410" t="s">
        <v>2172</v>
      </c>
      <c r="B410" t="s">
        <v>802</v>
      </c>
      <c r="C410" t="s">
        <v>2173</v>
      </c>
      <c r="D410" t="s">
        <v>1105</v>
      </c>
      <c r="E410" t="s">
        <v>2174</v>
      </c>
      <c r="F410" t="s">
        <v>2175</v>
      </c>
      <c r="G410" t="s">
        <v>2176</v>
      </c>
      <c r="H410" t="s">
        <v>2177</v>
      </c>
      <c r="I410" t="s">
        <v>2178</v>
      </c>
      <c r="J410" t="s">
        <v>12770</v>
      </c>
      <c r="K410" t="s">
        <v>12771</v>
      </c>
      <c r="L410" t="s">
        <v>456</v>
      </c>
      <c r="M410" s="1">
        <v>36014</v>
      </c>
      <c r="N410" t="s">
        <v>12772</v>
      </c>
    </row>
    <row r="411" spans="1:14" x14ac:dyDescent="0.35">
      <c r="A411" t="s">
        <v>2179</v>
      </c>
      <c r="B411" t="s">
        <v>2180</v>
      </c>
      <c r="C411" t="s">
        <v>2181</v>
      </c>
      <c r="D411" t="s">
        <v>2182</v>
      </c>
      <c r="E411" t="s">
        <v>2183</v>
      </c>
      <c r="F411" t="s">
        <v>2184</v>
      </c>
      <c r="G411" t="s">
        <v>2185</v>
      </c>
      <c r="H411" t="s">
        <v>2186</v>
      </c>
      <c r="I411" t="s">
        <v>362</v>
      </c>
      <c r="J411" t="s">
        <v>12773</v>
      </c>
      <c r="K411" t="s">
        <v>12774</v>
      </c>
      <c r="L411" t="s">
        <v>456</v>
      </c>
      <c r="M411" s="1">
        <v>43578</v>
      </c>
      <c r="N411" t="s">
        <v>12775</v>
      </c>
    </row>
    <row r="412" spans="1:14" x14ac:dyDescent="0.35">
      <c r="A412" t="s">
        <v>2187</v>
      </c>
      <c r="B412" t="s">
        <v>311</v>
      </c>
      <c r="C412" t="s">
        <v>1103</v>
      </c>
      <c r="D412" t="s">
        <v>294</v>
      </c>
      <c r="E412" t="s">
        <v>2188</v>
      </c>
      <c r="F412" t="s">
        <v>2189</v>
      </c>
      <c r="G412" t="s">
        <v>2190</v>
      </c>
      <c r="H412" t="s">
        <v>2191</v>
      </c>
      <c r="I412" t="s">
        <v>2192</v>
      </c>
      <c r="J412" t="s">
        <v>12776</v>
      </c>
      <c r="K412" t="s">
        <v>12777</v>
      </c>
      <c r="L412" t="s">
        <v>456</v>
      </c>
      <c r="M412" s="1">
        <v>31826</v>
      </c>
      <c r="N412" t="s">
        <v>12778</v>
      </c>
    </row>
    <row r="413" spans="1:14" x14ac:dyDescent="0.35">
      <c r="A413" t="s">
        <v>2193</v>
      </c>
      <c r="B413" t="s">
        <v>115</v>
      </c>
      <c r="C413" t="s">
        <v>2194</v>
      </c>
      <c r="D413" t="s">
        <v>77</v>
      </c>
      <c r="E413" t="s">
        <v>2195</v>
      </c>
      <c r="F413" t="s">
        <v>2196</v>
      </c>
      <c r="G413" t="s">
        <v>2197</v>
      </c>
      <c r="H413" t="s">
        <v>2198</v>
      </c>
      <c r="I413" t="s">
        <v>444</v>
      </c>
      <c r="J413" t="s">
        <v>12779</v>
      </c>
      <c r="K413" t="s">
        <v>12780</v>
      </c>
      <c r="L413" t="s">
        <v>456</v>
      </c>
      <c r="M413" s="1">
        <v>39954</v>
      </c>
      <c r="N413" t="s">
        <v>12781</v>
      </c>
    </row>
    <row r="414" spans="1:14" x14ac:dyDescent="0.35">
      <c r="A414" t="s">
        <v>2199</v>
      </c>
      <c r="B414" t="s">
        <v>705</v>
      </c>
      <c r="C414" t="s">
        <v>2200</v>
      </c>
      <c r="D414" t="s">
        <v>91</v>
      </c>
      <c r="E414" t="s">
        <v>2201</v>
      </c>
      <c r="F414" t="s">
        <v>2202</v>
      </c>
      <c r="G414" t="s">
        <v>2203</v>
      </c>
      <c r="H414" t="s">
        <v>2204</v>
      </c>
      <c r="I414" t="s">
        <v>2205</v>
      </c>
      <c r="J414" t="s">
        <v>12782</v>
      </c>
      <c r="K414" t="s">
        <v>12783</v>
      </c>
      <c r="L414" t="s">
        <v>455</v>
      </c>
      <c r="M414" s="1">
        <v>40336</v>
      </c>
      <c r="N414" t="s">
        <v>12784</v>
      </c>
    </row>
    <row r="415" spans="1:14" x14ac:dyDescent="0.35">
      <c r="A415" t="s">
        <v>2199</v>
      </c>
      <c r="B415" t="s">
        <v>3260</v>
      </c>
      <c r="C415" t="s">
        <v>7599</v>
      </c>
      <c r="D415" t="s">
        <v>91</v>
      </c>
      <c r="E415" t="s">
        <v>7600</v>
      </c>
      <c r="F415" t="s">
        <v>7601</v>
      </c>
      <c r="G415" t="s">
        <v>2203</v>
      </c>
      <c r="H415" t="s">
        <v>2204</v>
      </c>
      <c r="I415" t="s">
        <v>2205</v>
      </c>
      <c r="J415" t="s">
        <v>12782</v>
      </c>
      <c r="K415" t="s">
        <v>12783</v>
      </c>
      <c r="L415" t="s">
        <v>455</v>
      </c>
      <c r="M415" s="1">
        <v>40336</v>
      </c>
      <c r="N415" t="s">
        <v>12784</v>
      </c>
    </row>
    <row r="416" spans="1:14" x14ac:dyDescent="0.35">
      <c r="A416" t="s">
        <v>2199</v>
      </c>
      <c r="B416" t="s">
        <v>802</v>
      </c>
      <c r="C416" t="s">
        <v>7466</v>
      </c>
      <c r="D416" t="s">
        <v>294</v>
      </c>
      <c r="E416" t="s">
        <v>7778</v>
      </c>
      <c r="F416" t="s">
        <v>7779</v>
      </c>
      <c r="G416" t="s">
        <v>2203</v>
      </c>
      <c r="H416" t="s">
        <v>2204</v>
      </c>
      <c r="I416" t="s">
        <v>2205</v>
      </c>
      <c r="J416" t="s">
        <v>12782</v>
      </c>
      <c r="K416" t="s">
        <v>12783</v>
      </c>
      <c r="L416" t="s">
        <v>455</v>
      </c>
      <c r="M416" s="1">
        <v>40336</v>
      </c>
      <c r="N416" t="s">
        <v>12784</v>
      </c>
    </row>
    <row r="417" spans="1:14" x14ac:dyDescent="0.35">
      <c r="A417" t="s">
        <v>2206</v>
      </c>
      <c r="B417" t="s">
        <v>2207</v>
      </c>
      <c r="C417" t="s">
        <v>2208</v>
      </c>
      <c r="D417" t="s">
        <v>1105</v>
      </c>
      <c r="F417" t="s">
        <v>2209</v>
      </c>
      <c r="G417" t="s">
        <v>2210</v>
      </c>
      <c r="H417" t="s">
        <v>2211</v>
      </c>
      <c r="I417" t="s">
        <v>2212</v>
      </c>
      <c r="J417" t="s">
        <v>12785</v>
      </c>
      <c r="K417" t="s">
        <v>12786</v>
      </c>
      <c r="L417" t="s">
        <v>456</v>
      </c>
      <c r="M417" s="1">
        <v>41411</v>
      </c>
      <c r="N417" t="s">
        <v>12787</v>
      </c>
    </row>
    <row r="418" spans="1:14" x14ac:dyDescent="0.35">
      <c r="A418" t="s">
        <v>2206</v>
      </c>
      <c r="B418" t="s">
        <v>6181</v>
      </c>
      <c r="C418" t="s">
        <v>6182</v>
      </c>
      <c r="D418" t="s">
        <v>6183</v>
      </c>
      <c r="E418" t="s">
        <v>6184</v>
      </c>
      <c r="F418" t="s">
        <v>6185</v>
      </c>
      <c r="G418" t="s">
        <v>2210</v>
      </c>
      <c r="H418" t="s">
        <v>2211</v>
      </c>
      <c r="I418" t="s">
        <v>2212</v>
      </c>
      <c r="J418" t="s">
        <v>12785</v>
      </c>
      <c r="K418" t="s">
        <v>12786</v>
      </c>
      <c r="L418" t="s">
        <v>456</v>
      </c>
      <c r="M418" s="1">
        <v>41411</v>
      </c>
      <c r="N418" t="s">
        <v>12787</v>
      </c>
    </row>
    <row r="419" spans="1:14" x14ac:dyDescent="0.35">
      <c r="A419" t="s">
        <v>2213</v>
      </c>
      <c r="B419" t="s">
        <v>115</v>
      </c>
      <c r="C419" t="s">
        <v>2214</v>
      </c>
      <c r="D419" t="s">
        <v>2215</v>
      </c>
      <c r="E419" t="s">
        <v>2216</v>
      </c>
      <c r="F419" t="s">
        <v>2217</v>
      </c>
      <c r="G419" t="s">
        <v>2218</v>
      </c>
      <c r="H419" t="s">
        <v>2219</v>
      </c>
      <c r="I419" t="s">
        <v>2220</v>
      </c>
      <c r="J419" t="s">
        <v>12788</v>
      </c>
      <c r="K419" t="s">
        <v>12789</v>
      </c>
      <c r="L419" t="s">
        <v>456</v>
      </c>
      <c r="M419" s="1">
        <v>39959</v>
      </c>
      <c r="N419" t="s">
        <v>12790</v>
      </c>
    </row>
    <row r="420" spans="1:14" x14ac:dyDescent="0.35">
      <c r="A420" t="s">
        <v>2213</v>
      </c>
      <c r="B420" t="s">
        <v>89</v>
      </c>
      <c r="C420" t="s">
        <v>2902</v>
      </c>
      <c r="D420" t="s">
        <v>344</v>
      </c>
      <c r="E420" t="s">
        <v>2903</v>
      </c>
      <c r="F420" t="s">
        <v>2904</v>
      </c>
      <c r="G420" t="s">
        <v>2218</v>
      </c>
      <c r="H420" t="s">
        <v>2219</v>
      </c>
      <c r="I420" t="s">
        <v>2220</v>
      </c>
      <c r="J420" t="s">
        <v>12788</v>
      </c>
      <c r="K420" t="s">
        <v>12789</v>
      </c>
      <c r="L420" t="s">
        <v>456</v>
      </c>
      <c r="M420" s="1">
        <v>39959</v>
      </c>
      <c r="N420" t="s">
        <v>12790</v>
      </c>
    </row>
    <row r="421" spans="1:14" x14ac:dyDescent="0.35">
      <c r="A421" t="s">
        <v>2225</v>
      </c>
      <c r="B421" t="s">
        <v>317</v>
      </c>
      <c r="C421" t="s">
        <v>2226</v>
      </c>
      <c r="D421" t="s">
        <v>2227</v>
      </c>
      <c r="E421" t="s">
        <v>2228</v>
      </c>
      <c r="F421" t="s">
        <v>2229</v>
      </c>
      <c r="G421" t="s">
        <v>2230</v>
      </c>
      <c r="H421" t="s">
        <v>2231</v>
      </c>
      <c r="I421" t="s">
        <v>444</v>
      </c>
      <c r="J421" t="s">
        <v>12791</v>
      </c>
      <c r="K421" t="s">
        <v>12792</v>
      </c>
      <c r="L421" t="s">
        <v>456</v>
      </c>
      <c r="M421" s="1">
        <v>45313</v>
      </c>
      <c r="N421" t="s">
        <v>12793</v>
      </c>
    </row>
    <row r="422" spans="1:14" x14ac:dyDescent="0.35">
      <c r="A422" t="s">
        <v>2232</v>
      </c>
      <c r="B422" t="s">
        <v>2233</v>
      </c>
      <c r="C422" t="s">
        <v>2234</v>
      </c>
      <c r="D422" t="s">
        <v>2235</v>
      </c>
      <c r="E422" t="s">
        <v>2236</v>
      </c>
      <c r="F422" t="s">
        <v>2237</v>
      </c>
      <c r="G422" t="s">
        <v>2238</v>
      </c>
      <c r="H422" t="s">
        <v>2239</v>
      </c>
      <c r="I422" t="s">
        <v>2240</v>
      </c>
      <c r="J422" t="s">
        <v>12794</v>
      </c>
      <c r="K422" t="s">
        <v>12795</v>
      </c>
      <c r="L422" t="s">
        <v>456</v>
      </c>
      <c r="M422" s="1">
        <v>29697</v>
      </c>
      <c r="N422" t="s">
        <v>12796</v>
      </c>
    </row>
    <row r="423" spans="1:14" x14ac:dyDescent="0.35">
      <c r="A423" t="s">
        <v>2241</v>
      </c>
      <c r="B423" t="s">
        <v>257</v>
      </c>
      <c r="C423" t="s">
        <v>1143</v>
      </c>
      <c r="D423" t="s">
        <v>2242</v>
      </c>
      <c r="E423" t="s">
        <v>2243</v>
      </c>
      <c r="F423" t="s">
        <v>2244</v>
      </c>
      <c r="G423" t="s">
        <v>2245</v>
      </c>
      <c r="H423" t="s">
        <v>2246</v>
      </c>
      <c r="I423" t="s">
        <v>2247</v>
      </c>
      <c r="J423" t="s">
        <v>2241</v>
      </c>
      <c r="K423" t="s">
        <v>12797</v>
      </c>
      <c r="L423" t="s">
        <v>456</v>
      </c>
      <c r="M423" s="1">
        <v>45190</v>
      </c>
      <c r="N423" t="s">
        <v>12798</v>
      </c>
    </row>
    <row r="424" spans="1:14" x14ac:dyDescent="0.35">
      <c r="A424" t="s">
        <v>2248</v>
      </c>
      <c r="B424" t="s">
        <v>2249</v>
      </c>
      <c r="C424" t="s">
        <v>2250</v>
      </c>
      <c r="D424" t="s">
        <v>91</v>
      </c>
      <c r="E424" t="s">
        <v>2251</v>
      </c>
      <c r="F424" t="s">
        <v>2252</v>
      </c>
      <c r="G424" t="s">
        <v>2253</v>
      </c>
      <c r="H424" t="s">
        <v>2254</v>
      </c>
      <c r="I424" t="s">
        <v>2255</v>
      </c>
      <c r="J424" t="s">
        <v>12799</v>
      </c>
      <c r="K424" t="s">
        <v>12800</v>
      </c>
      <c r="L424" t="s">
        <v>456</v>
      </c>
      <c r="M424" s="1">
        <v>45179</v>
      </c>
      <c r="N424" t="s">
        <v>12801</v>
      </c>
    </row>
    <row r="425" spans="1:14" x14ac:dyDescent="0.35">
      <c r="A425" t="s">
        <v>2248</v>
      </c>
      <c r="B425" t="s">
        <v>234</v>
      </c>
      <c r="C425" t="s">
        <v>2250</v>
      </c>
      <c r="D425" t="s">
        <v>56</v>
      </c>
      <c r="E425" t="s">
        <v>6144</v>
      </c>
      <c r="F425" t="s">
        <v>6145</v>
      </c>
      <c r="G425" t="s">
        <v>2253</v>
      </c>
      <c r="H425" t="s">
        <v>2254</v>
      </c>
      <c r="I425" t="s">
        <v>2255</v>
      </c>
      <c r="J425" t="s">
        <v>12799</v>
      </c>
      <c r="K425" t="s">
        <v>12800</v>
      </c>
      <c r="L425" t="s">
        <v>456</v>
      </c>
      <c r="M425" s="1">
        <v>45179</v>
      </c>
      <c r="N425" t="s">
        <v>12801</v>
      </c>
    </row>
    <row r="426" spans="1:14" x14ac:dyDescent="0.35">
      <c r="A426" t="s">
        <v>2256</v>
      </c>
      <c r="B426" t="s">
        <v>1155</v>
      </c>
      <c r="C426" t="s">
        <v>2257</v>
      </c>
      <c r="D426" t="s">
        <v>838</v>
      </c>
      <c r="E426" t="s">
        <v>2258</v>
      </c>
      <c r="F426" t="s">
        <v>2259</v>
      </c>
      <c r="G426" t="s">
        <v>2260</v>
      </c>
      <c r="H426" t="s">
        <v>2261</v>
      </c>
      <c r="I426" t="s">
        <v>2262</v>
      </c>
      <c r="J426" t="s">
        <v>12802</v>
      </c>
      <c r="K426" t="s">
        <v>12803</v>
      </c>
      <c r="L426" t="s">
        <v>456</v>
      </c>
      <c r="M426" s="1">
        <v>41396</v>
      </c>
      <c r="N426" t="s">
        <v>12804</v>
      </c>
    </row>
    <row r="427" spans="1:14" x14ac:dyDescent="0.35">
      <c r="A427" t="s">
        <v>2256</v>
      </c>
      <c r="B427" t="s">
        <v>269</v>
      </c>
      <c r="C427" t="s">
        <v>3028</v>
      </c>
      <c r="D427" t="s">
        <v>91</v>
      </c>
      <c r="E427" t="s">
        <v>5280</v>
      </c>
      <c r="F427" t="s">
        <v>5281</v>
      </c>
      <c r="G427" t="s">
        <v>2260</v>
      </c>
      <c r="H427" t="s">
        <v>2261</v>
      </c>
      <c r="I427" t="s">
        <v>2262</v>
      </c>
      <c r="J427" t="s">
        <v>12802</v>
      </c>
      <c r="K427" t="s">
        <v>12803</v>
      </c>
      <c r="L427" t="s">
        <v>456</v>
      </c>
      <c r="M427" s="1">
        <v>41396</v>
      </c>
      <c r="N427" t="s">
        <v>12804</v>
      </c>
    </row>
    <row r="428" spans="1:14" x14ac:dyDescent="0.35">
      <c r="A428" t="s">
        <v>2256</v>
      </c>
      <c r="B428" t="s">
        <v>6416</v>
      </c>
      <c r="C428" t="s">
        <v>3642</v>
      </c>
      <c r="D428" t="s">
        <v>6417</v>
      </c>
      <c r="E428" t="s">
        <v>6418</v>
      </c>
      <c r="F428" t="s">
        <v>6419</v>
      </c>
      <c r="G428" t="s">
        <v>2260</v>
      </c>
      <c r="H428" t="s">
        <v>2261</v>
      </c>
      <c r="I428" t="s">
        <v>2262</v>
      </c>
      <c r="J428" t="s">
        <v>12802</v>
      </c>
      <c r="K428" t="s">
        <v>12803</v>
      </c>
      <c r="L428" t="s">
        <v>456</v>
      </c>
      <c r="M428" s="1">
        <v>41396</v>
      </c>
      <c r="N428" t="s">
        <v>12804</v>
      </c>
    </row>
    <row r="429" spans="1:14" x14ac:dyDescent="0.35">
      <c r="A429" t="s">
        <v>2256</v>
      </c>
      <c r="B429" t="s">
        <v>1675</v>
      </c>
      <c r="C429" t="s">
        <v>7753</v>
      </c>
      <c r="D429" t="s">
        <v>2182</v>
      </c>
      <c r="E429" t="s">
        <v>7754</v>
      </c>
      <c r="F429" t="s">
        <v>7755</v>
      </c>
      <c r="G429" t="s">
        <v>2260</v>
      </c>
      <c r="H429" t="s">
        <v>2261</v>
      </c>
      <c r="I429" t="s">
        <v>2262</v>
      </c>
      <c r="J429" t="s">
        <v>12802</v>
      </c>
      <c r="K429" t="s">
        <v>12803</v>
      </c>
      <c r="L429" t="s">
        <v>456</v>
      </c>
      <c r="M429" s="1">
        <v>41396</v>
      </c>
      <c r="N429" t="s">
        <v>12804</v>
      </c>
    </row>
    <row r="430" spans="1:14" x14ac:dyDescent="0.35">
      <c r="A430" t="s">
        <v>2263</v>
      </c>
      <c r="B430" t="s">
        <v>2264</v>
      </c>
      <c r="C430" t="s">
        <v>2265</v>
      </c>
      <c r="D430" t="s">
        <v>1610</v>
      </c>
      <c r="E430" t="s">
        <v>2266</v>
      </c>
      <c r="F430" t="s">
        <v>2267</v>
      </c>
      <c r="G430" t="s">
        <v>2268</v>
      </c>
      <c r="H430" t="s">
        <v>2269</v>
      </c>
      <c r="I430" t="s">
        <v>2270</v>
      </c>
      <c r="J430" t="s">
        <v>12805</v>
      </c>
      <c r="K430" t="s">
        <v>12806</v>
      </c>
      <c r="L430" t="s">
        <v>456</v>
      </c>
      <c r="M430" s="1">
        <v>40388</v>
      </c>
      <c r="N430" t="s">
        <v>12807</v>
      </c>
    </row>
    <row r="431" spans="1:14" x14ac:dyDescent="0.35">
      <c r="A431" t="s">
        <v>2271</v>
      </c>
      <c r="B431" t="s">
        <v>2272</v>
      </c>
      <c r="C431" t="s">
        <v>208</v>
      </c>
      <c r="D431" t="s">
        <v>91</v>
      </c>
      <c r="E431" t="s">
        <v>2273</v>
      </c>
      <c r="F431" t="s">
        <v>2274</v>
      </c>
      <c r="G431" t="s">
        <v>2275</v>
      </c>
      <c r="H431" t="s">
        <v>2276</v>
      </c>
      <c r="I431" t="s">
        <v>2277</v>
      </c>
      <c r="J431" t="s">
        <v>12808</v>
      </c>
      <c r="K431" t="s">
        <v>12809</v>
      </c>
      <c r="L431" t="s">
        <v>456</v>
      </c>
      <c r="M431" s="1">
        <v>44965</v>
      </c>
      <c r="N431" t="s">
        <v>12810</v>
      </c>
    </row>
    <row r="432" spans="1:14" x14ac:dyDescent="0.35">
      <c r="A432" t="s">
        <v>2271</v>
      </c>
      <c r="B432" t="s">
        <v>5214</v>
      </c>
      <c r="C432" t="s">
        <v>7240</v>
      </c>
      <c r="D432" t="s">
        <v>142</v>
      </c>
      <c r="E432" t="s">
        <v>7241</v>
      </c>
      <c r="F432" t="s">
        <v>7242</v>
      </c>
      <c r="G432" t="s">
        <v>2275</v>
      </c>
      <c r="H432" t="s">
        <v>2276</v>
      </c>
      <c r="I432" t="s">
        <v>2277</v>
      </c>
      <c r="J432" t="s">
        <v>12808</v>
      </c>
      <c r="K432" t="s">
        <v>12809</v>
      </c>
      <c r="L432" t="s">
        <v>456</v>
      </c>
      <c r="M432" s="1">
        <v>44965</v>
      </c>
      <c r="N432" t="s">
        <v>12810</v>
      </c>
    </row>
    <row r="433" spans="1:14" x14ac:dyDescent="0.35">
      <c r="A433" t="s">
        <v>2278</v>
      </c>
      <c r="B433" t="s">
        <v>2279</v>
      </c>
      <c r="C433" t="s">
        <v>2280</v>
      </c>
      <c r="D433" t="s">
        <v>2281</v>
      </c>
      <c r="F433" t="s">
        <v>2282</v>
      </c>
      <c r="G433" t="s">
        <v>2283</v>
      </c>
      <c r="H433" t="s">
        <v>2284</v>
      </c>
      <c r="I433" t="s">
        <v>2285</v>
      </c>
      <c r="J433" t="s">
        <v>12811</v>
      </c>
      <c r="K433" t="s">
        <v>12812</v>
      </c>
      <c r="L433" t="s">
        <v>456</v>
      </c>
      <c r="M433" s="1">
        <v>43298</v>
      </c>
      <c r="N433" t="s">
        <v>12813</v>
      </c>
    </row>
    <row r="434" spans="1:14" x14ac:dyDescent="0.35">
      <c r="A434" t="s">
        <v>2278</v>
      </c>
      <c r="B434" t="s">
        <v>7496</v>
      </c>
      <c r="C434" t="s">
        <v>7497</v>
      </c>
      <c r="D434" t="s">
        <v>4861</v>
      </c>
      <c r="E434" t="s">
        <v>7498</v>
      </c>
      <c r="F434" t="s">
        <v>7499</v>
      </c>
      <c r="G434" t="s">
        <v>2283</v>
      </c>
      <c r="H434" t="s">
        <v>2284</v>
      </c>
      <c r="I434" t="s">
        <v>2285</v>
      </c>
      <c r="J434" t="s">
        <v>12811</v>
      </c>
      <c r="K434" t="s">
        <v>12812</v>
      </c>
      <c r="L434" t="s">
        <v>456</v>
      </c>
      <c r="M434" s="1">
        <v>43298</v>
      </c>
      <c r="N434" t="s">
        <v>12813</v>
      </c>
    </row>
    <row r="435" spans="1:14" x14ac:dyDescent="0.35">
      <c r="A435" t="s">
        <v>2286</v>
      </c>
      <c r="B435" t="s">
        <v>722</v>
      </c>
      <c r="C435" t="s">
        <v>2287</v>
      </c>
      <c r="D435" t="s">
        <v>906</v>
      </c>
      <c r="E435" t="s">
        <v>2288</v>
      </c>
      <c r="F435" t="s">
        <v>2289</v>
      </c>
      <c r="G435" t="s">
        <v>2290</v>
      </c>
      <c r="H435" t="s">
        <v>2291</v>
      </c>
      <c r="I435" t="s">
        <v>2292</v>
      </c>
      <c r="J435" t="s">
        <v>12814</v>
      </c>
      <c r="K435" t="s">
        <v>12815</v>
      </c>
      <c r="L435" t="s">
        <v>456</v>
      </c>
      <c r="M435" s="1">
        <v>41023</v>
      </c>
      <c r="N435" t="s">
        <v>12816</v>
      </c>
    </row>
    <row r="436" spans="1:14" x14ac:dyDescent="0.35">
      <c r="A436" t="s">
        <v>2286</v>
      </c>
      <c r="B436" t="s">
        <v>109</v>
      </c>
      <c r="C436" t="s">
        <v>2336</v>
      </c>
      <c r="D436" t="s">
        <v>2337</v>
      </c>
      <c r="E436" t="s">
        <v>2338</v>
      </c>
      <c r="F436" t="s">
        <v>2339</v>
      </c>
      <c r="G436" t="s">
        <v>2290</v>
      </c>
      <c r="H436" t="s">
        <v>2291</v>
      </c>
      <c r="I436" t="s">
        <v>2292</v>
      </c>
      <c r="J436" t="s">
        <v>12814</v>
      </c>
      <c r="K436" t="s">
        <v>12815</v>
      </c>
      <c r="L436" t="s">
        <v>456</v>
      </c>
      <c r="M436" s="1">
        <v>41023</v>
      </c>
      <c r="N436" t="s">
        <v>12816</v>
      </c>
    </row>
    <row r="437" spans="1:14" x14ac:dyDescent="0.35">
      <c r="A437" t="s">
        <v>2293</v>
      </c>
      <c r="B437" t="s">
        <v>802</v>
      </c>
      <c r="C437" t="s">
        <v>2294</v>
      </c>
      <c r="D437" t="s">
        <v>91</v>
      </c>
      <c r="F437" t="s">
        <v>2295</v>
      </c>
      <c r="G437" t="s">
        <v>2296</v>
      </c>
      <c r="H437" t="s">
        <v>2297</v>
      </c>
      <c r="I437" t="s">
        <v>2298</v>
      </c>
      <c r="J437" t="s">
        <v>12817</v>
      </c>
      <c r="K437" t="s">
        <v>12818</v>
      </c>
      <c r="L437" t="s">
        <v>456</v>
      </c>
      <c r="M437" s="1">
        <v>39590</v>
      </c>
      <c r="N437" t="s">
        <v>12819</v>
      </c>
    </row>
    <row r="438" spans="1:14" x14ac:dyDescent="0.35">
      <c r="A438" t="s">
        <v>2299</v>
      </c>
      <c r="B438" t="s">
        <v>2300</v>
      </c>
      <c r="C438" t="s">
        <v>1185</v>
      </c>
      <c r="D438" t="s">
        <v>1068</v>
      </c>
      <c r="F438" t="s">
        <v>2301</v>
      </c>
      <c r="G438" t="s">
        <v>2302</v>
      </c>
      <c r="H438" t="s">
        <v>2303</v>
      </c>
      <c r="I438" t="s">
        <v>2304</v>
      </c>
      <c r="J438" t="s">
        <v>12820</v>
      </c>
      <c r="K438" t="s">
        <v>12821</v>
      </c>
      <c r="L438" t="s">
        <v>456</v>
      </c>
      <c r="M438" s="1">
        <v>24527</v>
      </c>
      <c r="N438" t="s">
        <v>12822</v>
      </c>
    </row>
    <row r="439" spans="1:14" x14ac:dyDescent="0.35">
      <c r="A439" t="s">
        <v>2299</v>
      </c>
      <c r="B439" t="s">
        <v>194</v>
      </c>
      <c r="C439" t="s">
        <v>2617</v>
      </c>
      <c r="D439" t="s">
        <v>2618</v>
      </c>
      <c r="E439" t="s">
        <v>2619</v>
      </c>
      <c r="F439" t="s">
        <v>2620</v>
      </c>
      <c r="G439" t="s">
        <v>2302</v>
      </c>
      <c r="H439" t="s">
        <v>2303</v>
      </c>
      <c r="I439" t="s">
        <v>2304</v>
      </c>
      <c r="J439" t="s">
        <v>12820</v>
      </c>
      <c r="K439" t="s">
        <v>12821</v>
      </c>
      <c r="L439" t="s">
        <v>456</v>
      </c>
      <c r="M439" s="1">
        <v>24527</v>
      </c>
      <c r="N439" t="s">
        <v>12822</v>
      </c>
    </row>
    <row r="440" spans="1:14" x14ac:dyDescent="0.35">
      <c r="A440" t="s">
        <v>2299</v>
      </c>
      <c r="B440" t="s">
        <v>3717</v>
      </c>
      <c r="C440" t="s">
        <v>3718</v>
      </c>
      <c r="D440" t="s">
        <v>707</v>
      </c>
      <c r="F440" t="s">
        <v>3719</v>
      </c>
      <c r="G440" t="s">
        <v>2302</v>
      </c>
      <c r="H440" t="s">
        <v>2303</v>
      </c>
      <c r="I440" t="s">
        <v>2304</v>
      </c>
      <c r="J440" t="s">
        <v>12820</v>
      </c>
      <c r="K440" t="s">
        <v>12821</v>
      </c>
      <c r="L440" t="s">
        <v>456</v>
      </c>
      <c r="M440" s="1">
        <v>24527</v>
      </c>
      <c r="N440" t="s">
        <v>12822</v>
      </c>
    </row>
    <row r="441" spans="1:14" x14ac:dyDescent="0.35">
      <c r="A441" t="s">
        <v>2305</v>
      </c>
      <c r="B441" t="s">
        <v>2306</v>
      </c>
      <c r="C441" t="s">
        <v>2307</v>
      </c>
      <c r="D441" t="s">
        <v>91</v>
      </c>
      <c r="E441" t="s">
        <v>2308</v>
      </c>
      <c r="F441" t="s">
        <v>2309</v>
      </c>
      <c r="G441" t="s">
        <v>2310</v>
      </c>
      <c r="H441" t="s">
        <v>2311</v>
      </c>
      <c r="I441" t="s">
        <v>2312</v>
      </c>
      <c r="J441" t="s">
        <v>12823</v>
      </c>
      <c r="K441" t="s">
        <v>12824</v>
      </c>
      <c r="L441" t="s">
        <v>455</v>
      </c>
      <c r="M441" s="1">
        <v>40962</v>
      </c>
      <c r="N441" t="s">
        <v>12825</v>
      </c>
    </row>
    <row r="442" spans="1:14" x14ac:dyDescent="0.35">
      <c r="A442" t="s">
        <v>2313</v>
      </c>
      <c r="B442" t="s">
        <v>2314</v>
      </c>
      <c r="C442" t="s">
        <v>2315</v>
      </c>
      <c r="D442" t="s">
        <v>91</v>
      </c>
      <c r="E442" t="s">
        <v>2316</v>
      </c>
      <c r="F442" t="s">
        <v>2317</v>
      </c>
      <c r="G442" t="s">
        <v>2318</v>
      </c>
      <c r="H442" t="s">
        <v>2319</v>
      </c>
      <c r="I442" t="s">
        <v>2320</v>
      </c>
      <c r="J442" t="s">
        <v>12826</v>
      </c>
      <c r="K442" t="s">
        <v>12827</v>
      </c>
      <c r="L442" t="s">
        <v>456</v>
      </c>
      <c r="M442" s="1">
        <v>41746</v>
      </c>
      <c r="N442" t="s">
        <v>12828</v>
      </c>
    </row>
    <row r="443" spans="1:14" x14ac:dyDescent="0.35">
      <c r="A443" t="s">
        <v>2313</v>
      </c>
      <c r="B443" t="s">
        <v>1066</v>
      </c>
      <c r="C443" t="s">
        <v>2315</v>
      </c>
      <c r="D443" t="s">
        <v>91</v>
      </c>
      <c r="E443" t="s">
        <v>2961</v>
      </c>
      <c r="F443" t="s">
        <v>2962</v>
      </c>
      <c r="G443" t="s">
        <v>2318</v>
      </c>
      <c r="H443" t="s">
        <v>2319</v>
      </c>
      <c r="I443" t="s">
        <v>2320</v>
      </c>
      <c r="J443" t="s">
        <v>12826</v>
      </c>
      <c r="K443" t="s">
        <v>12827</v>
      </c>
      <c r="L443" t="s">
        <v>456</v>
      </c>
      <c r="M443" s="1">
        <v>41746</v>
      </c>
      <c r="N443" t="s">
        <v>12828</v>
      </c>
    </row>
    <row r="444" spans="1:14" x14ac:dyDescent="0.35">
      <c r="A444" t="s">
        <v>2321</v>
      </c>
      <c r="B444" t="s">
        <v>2322</v>
      </c>
      <c r="C444" t="s">
        <v>2323</v>
      </c>
      <c r="D444" t="s">
        <v>1105</v>
      </c>
      <c r="F444" t="s">
        <v>2324</v>
      </c>
      <c r="G444" t="s">
        <v>2325</v>
      </c>
      <c r="H444" t="s">
        <v>2326</v>
      </c>
      <c r="I444" t="s">
        <v>2327</v>
      </c>
      <c r="J444" t="s">
        <v>12829</v>
      </c>
      <c r="K444" t="s">
        <v>12830</v>
      </c>
      <c r="L444" t="s">
        <v>456</v>
      </c>
      <c r="M444" s="1">
        <v>45637</v>
      </c>
      <c r="N444" t="s">
        <v>12831</v>
      </c>
    </row>
    <row r="445" spans="1:14" x14ac:dyDescent="0.35">
      <c r="A445" t="s">
        <v>2321</v>
      </c>
      <c r="B445" t="s">
        <v>994</v>
      </c>
      <c r="C445" t="s">
        <v>4394</v>
      </c>
      <c r="D445" t="s">
        <v>1105</v>
      </c>
      <c r="F445" t="s">
        <v>4395</v>
      </c>
      <c r="G445" t="s">
        <v>2325</v>
      </c>
      <c r="H445" t="s">
        <v>2326</v>
      </c>
      <c r="I445" t="s">
        <v>2327</v>
      </c>
      <c r="J445" t="s">
        <v>12829</v>
      </c>
      <c r="K445" t="s">
        <v>12830</v>
      </c>
      <c r="L445" t="s">
        <v>456</v>
      </c>
      <c r="M445" s="1">
        <v>45637</v>
      </c>
      <c r="N445" t="s">
        <v>12831</v>
      </c>
    </row>
    <row r="446" spans="1:14" x14ac:dyDescent="0.35">
      <c r="A446" t="s">
        <v>2328</v>
      </c>
      <c r="B446" t="s">
        <v>2329</v>
      </c>
      <c r="C446" t="s">
        <v>2330</v>
      </c>
      <c r="D446" t="s">
        <v>854</v>
      </c>
      <c r="E446" t="s">
        <v>2331</v>
      </c>
      <c r="F446" t="s">
        <v>2332</v>
      </c>
      <c r="G446" t="s">
        <v>2333</v>
      </c>
      <c r="H446" t="s">
        <v>2334</v>
      </c>
      <c r="I446" t="s">
        <v>2335</v>
      </c>
      <c r="J446" t="s">
        <v>12832</v>
      </c>
      <c r="K446" t="s">
        <v>12833</v>
      </c>
      <c r="L446" t="s">
        <v>456</v>
      </c>
      <c r="M446" s="1">
        <v>44902</v>
      </c>
      <c r="N446" t="s">
        <v>12834</v>
      </c>
    </row>
    <row r="447" spans="1:14" x14ac:dyDescent="0.35">
      <c r="A447" t="s">
        <v>2340</v>
      </c>
      <c r="B447" t="s">
        <v>2306</v>
      </c>
      <c r="C447" t="s">
        <v>1119</v>
      </c>
      <c r="D447" t="s">
        <v>63</v>
      </c>
      <c r="E447" t="s">
        <v>2341</v>
      </c>
      <c r="F447" t="s">
        <v>2342</v>
      </c>
      <c r="G447" t="s">
        <v>2343</v>
      </c>
      <c r="H447" t="s">
        <v>2344</v>
      </c>
      <c r="I447" t="s">
        <v>2345</v>
      </c>
      <c r="J447" t="s">
        <v>12835</v>
      </c>
      <c r="K447" t="s">
        <v>12836</v>
      </c>
      <c r="L447" t="s">
        <v>456</v>
      </c>
      <c r="M447" s="1">
        <v>45301</v>
      </c>
      <c r="N447" t="s">
        <v>12837</v>
      </c>
    </row>
    <row r="448" spans="1:14" x14ac:dyDescent="0.35">
      <c r="A448" t="s">
        <v>2346</v>
      </c>
      <c r="B448" t="s">
        <v>1675</v>
      </c>
      <c r="C448" t="s">
        <v>2347</v>
      </c>
      <c r="D448" t="s">
        <v>91</v>
      </c>
      <c r="E448" t="s">
        <v>2348</v>
      </c>
      <c r="F448" t="s">
        <v>2349</v>
      </c>
      <c r="G448" t="s">
        <v>2350</v>
      </c>
      <c r="H448" t="s">
        <v>2351</v>
      </c>
      <c r="I448" t="s">
        <v>2352</v>
      </c>
      <c r="J448" t="s">
        <v>12838</v>
      </c>
      <c r="K448" t="s">
        <v>12839</v>
      </c>
      <c r="L448" t="s">
        <v>456</v>
      </c>
      <c r="M448" s="1">
        <v>41548</v>
      </c>
      <c r="N448" t="s">
        <v>12840</v>
      </c>
    </row>
    <row r="449" spans="1:14" x14ac:dyDescent="0.35">
      <c r="A449" t="s">
        <v>2353</v>
      </c>
      <c r="B449" t="s">
        <v>213</v>
      </c>
      <c r="C449" t="s">
        <v>2354</v>
      </c>
      <c r="D449" t="s">
        <v>56</v>
      </c>
      <c r="E449" t="s">
        <v>2355</v>
      </c>
      <c r="F449" t="s">
        <v>2356</v>
      </c>
      <c r="G449" t="s">
        <v>2357</v>
      </c>
      <c r="H449" t="s">
        <v>2358</v>
      </c>
      <c r="I449" t="s">
        <v>2359</v>
      </c>
      <c r="J449" t="s">
        <v>12841</v>
      </c>
      <c r="K449" t="s">
        <v>12842</v>
      </c>
      <c r="L449" t="s">
        <v>456</v>
      </c>
      <c r="M449" s="1">
        <v>42047</v>
      </c>
      <c r="N449" t="s">
        <v>12843</v>
      </c>
    </row>
    <row r="450" spans="1:14" x14ac:dyDescent="0.35">
      <c r="A450" t="s">
        <v>2360</v>
      </c>
      <c r="B450" t="s">
        <v>2361</v>
      </c>
      <c r="C450" t="s">
        <v>2362</v>
      </c>
      <c r="D450" t="s">
        <v>91</v>
      </c>
      <c r="E450" t="s">
        <v>2363</v>
      </c>
      <c r="F450" t="s">
        <v>2364</v>
      </c>
      <c r="G450" t="s">
        <v>2365</v>
      </c>
      <c r="H450" t="s">
        <v>2366</v>
      </c>
      <c r="I450" t="s">
        <v>2367</v>
      </c>
      <c r="J450" t="s">
        <v>12844</v>
      </c>
      <c r="K450" t="s">
        <v>12845</v>
      </c>
      <c r="L450" t="s">
        <v>456</v>
      </c>
      <c r="M450" s="1">
        <v>42138</v>
      </c>
      <c r="N450" t="s">
        <v>12846</v>
      </c>
    </row>
    <row r="451" spans="1:14" x14ac:dyDescent="0.35">
      <c r="A451" t="s">
        <v>2368</v>
      </c>
      <c r="B451" t="s">
        <v>883</v>
      </c>
      <c r="C451" t="s">
        <v>2369</v>
      </c>
      <c r="D451" t="s">
        <v>2370</v>
      </c>
      <c r="E451" t="s">
        <v>2371</v>
      </c>
      <c r="F451" t="s">
        <v>2372</v>
      </c>
      <c r="G451" t="s">
        <v>2373</v>
      </c>
      <c r="H451" t="s">
        <v>2374</v>
      </c>
      <c r="I451" t="s">
        <v>2375</v>
      </c>
      <c r="J451" t="s">
        <v>12847</v>
      </c>
      <c r="K451" t="s">
        <v>12848</v>
      </c>
      <c r="L451" t="s">
        <v>456</v>
      </c>
      <c r="M451" s="1">
        <v>41414</v>
      </c>
      <c r="N451" t="s">
        <v>12849</v>
      </c>
    </row>
    <row r="452" spans="1:14" x14ac:dyDescent="0.35">
      <c r="A452" t="s">
        <v>2376</v>
      </c>
      <c r="B452" t="s">
        <v>234</v>
      </c>
      <c r="C452" t="s">
        <v>1222</v>
      </c>
      <c r="D452" t="s">
        <v>91</v>
      </c>
      <c r="E452" t="s">
        <v>2377</v>
      </c>
      <c r="F452" t="s">
        <v>2378</v>
      </c>
      <c r="G452" t="s">
        <v>2379</v>
      </c>
      <c r="H452" t="s">
        <v>2380</v>
      </c>
      <c r="I452" t="s">
        <v>2381</v>
      </c>
      <c r="J452" t="s">
        <v>12850</v>
      </c>
      <c r="K452" t="s">
        <v>12851</v>
      </c>
      <c r="L452" t="s">
        <v>456</v>
      </c>
      <c r="M452" s="1">
        <v>34613</v>
      </c>
      <c r="N452" t="s">
        <v>12852</v>
      </c>
    </row>
    <row r="453" spans="1:14" x14ac:dyDescent="0.35">
      <c r="A453" t="s">
        <v>2382</v>
      </c>
      <c r="B453" t="s">
        <v>2383</v>
      </c>
      <c r="C453" t="s">
        <v>2384</v>
      </c>
      <c r="D453" t="s">
        <v>899</v>
      </c>
      <c r="E453" t="s">
        <v>2385</v>
      </c>
      <c r="F453" t="s">
        <v>2386</v>
      </c>
      <c r="G453" t="s">
        <v>2387</v>
      </c>
      <c r="H453" t="s">
        <v>2388</v>
      </c>
      <c r="I453" t="s">
        <v>2389</v>
      </c>
      <c r="J453" t="s">
        <v>2382</v>
      </c>
      <c r="K453" t="s">
        <v>12853</v>
      </c>
      <c r="L453" t="s">
        <v>456</v>
      </c>
      <c r="M453" s="1">
        <v>44890</v>
      </c>
      <c r="N453" t="s">
        <v>12854</v>
      </c>
    </row>
    <row r="454" spans="1:14" x14ac:dyDescent="0.35">
      <c r="A454" t="s">
        <v>2390</v>
      </c>
      <c r="B454" t="s">
        <v>2391</v>
      </c>
      <c r="C454" t="s">
        <v>2392</v>
      </c>
      <c r="D454" t="s">
        <v>1068</v>
      </c>
      <c r="E454" t="s">
        <v>2393</v>
      </c>
      <c r="F454" t="s">
        <v>2394</v>
      </c>
      <c r="G454" t="s">
        <v>2395</v>
      </c>
      <c r="H454" t="s">
        <v>2396</v>
      </c>
      <c r="I454" t="s">
        <v>2397</v>
      </c>
      <c r="J454" t="s">
        <v>12855</v>
      </c>
      <c r="K454" t="s">
        <v>12856</v>
      </c>
      <c r="L454" t="s">
        <v>456</v>
      </c>
      <c r="M454" s="1">
        <v>38181</v>
      </c>
      <c r="N454" t="s">
        <v>12857</v>
      </c>
    </row>
    <row r="455" spans="1:14" x14ac:dyDescent="0.35">
      <c r="A455" t="s">
        <v>2390</v>
      </c>
      <c r="B455" t="s">
        <v>257</v>
      </c>
      <c r="C455" t="s">
        <v>6566</v>
      </c>
      <c r="D455" t="s">
        <v>70</v>
      </c>
      <c r="E455" t="s">
        <v>6567</v>
      </c>
      <c r="F455" t="s">
        <v>6568</v>
      </c>
      <c r="G455" t="s">
        <v>2395</v>
      </c>
      <c r="H455" t="s">
        <v>2396</v>
      </c>
      <c r="I455" t="s">
        <v>2397</v>
      </c>
      <c r="J455" t="s">
        <v>12855</v>
      </c>
      <c r="K455" t="s">
        <v>12856</v>
      </c>
      <c r="L455" t="s">
        <v>456</v>
      </c>
      <c r="M455" s="1">
        <v>38181</v>
      </c>
      <c r="N455" t="s">
        <v>12857</v>
      </c>
    </row>
    <row r="456" spans="1:14" x14ac:dyDescent="0.35">
      <c r="A456" t="s">
        <v>2398</v>
      </c>
      <c r="B456" t="s">
        <v>2399</v>
      </c>
      <c r="C456" t="s">
        <v>134</v>
      </c>
      <c r="D456" t="s">
        <v>236</v>
      </c>
      <c r="E456" t="s">
        <v>2400</v>
      </c>
      <c r="F456" t="s">
        <v>2401</v>
      </c>
      <c r="G456" t="s">
        <v>2402</v>
      </c>
      <c r="H456" t="s">
        <v>2403</v>
      </c>
      <c r="I456" t="s">
        <v>2404</v>
      </c>
      <c r="J456" t="s">
        <v>12858</v>
      </c>
      <c r="K456" t="s">
        <v>12859</v>
      </c>
      <c r="L456" t="s">
        <v>456</v>
      </c>
      <c r="M456" s="1">
        <v>40843</v>
      </c>
      <c r="N456" t="s">
        <v>12860</v>
      </c>
    </row>
    <row r="457" spans="1:14" x14ac:dyDescent="0.35">
      <c r="A457" t="s">
        <v>2398</v>
      </c>
      <c r="B457" t="s">
        <v>875</v>
      </c>
      <c r="C457" t="s">
        <v>4116</v>
      </c>
      <c r="D457" t="s">
        <v>91</v>
      </c>
      <c r="E457" t="s">
        <v>4117</v>
      </c>
      <c r="F457" t="s">
        <v>4118</v>
      </c>
      <c r="G457" t="s">
        <v>2402</v>
      </c>
      <c r="H457" t="s">
        <v>2403</v>
      </c>
      <c r="I457" t="s">
        <v>2404</v>
      </c>
      <c r="J457" t="s">
        <v>12858</v>
      </c>
      <c r="K457" t="s">
        <v>12859</v>
      </c>
      <c r="L457" t="s">
        <v>456</v>
      </c>
      <c r="M457" s="1">
        <v>40843</v>
      </c>
      <c r="N457" t="s">
        <v>12860</v>
      </c>
    </row>
    <row r="458" spans="1:14" x14ac:dyDescent="0.35">
      <c r="A458" t="s">
        <v>2405</v>
      </c>
      <c r="B458" t="s">
        <v>2406</v>
      </c>
      <c r="C458" t="s">
        <v>2407</v>
      </c>
      <c r="D458" t="s">
        <v>91</v>
      </c>
      <c r="E458" t="s">
        <v>2408</v>
      </c>
      <c r="F458" t="s">
        <v>2409</v>
      </c>
      <c r="G458" t="s">
        <v>2410</v>
      </c>
      <c r="H458" t="s">
        <v>2411</v>
      </c>
      <c r="I458" t="s">
        <v>2412</v>
      </c>
      <c r="J458" t="s">
        <v>12861</v>
      </c>
      <c r="K458" t="s">
        <v>12862</v>
      </c>
      <c r="L458" t="s">
        <v>456</v>
      </c>
      <c r="M458" s="1">
        <v>36182</v>
      </c>
      <c r="N458" t="s">
        <v>12863</v>
      </c>
    </row>
    <row r="459" spans="1:14" x14ac:dyDescent="0.35">
      <c r="A459" t="s">
        <v>2413</v>
      </c>
      <c r="B459" t="s">
        <v>2414</v>
      </c>
      <c r="C459" t="s">
        <v>2415</v>
      </c>
      <c r="D459" t="s">
        <v>63</v>
      </c>
      <c r="F459" t="s">
        <v>2416</v>
      </c>
      <c r="G459" t="s">
        <v>2417</v>
      </c>
      <c r="H459" t="s">
        <v>2418</v>
      </c>
      <c r="I459" t="s">
        <v>2419</v>
      </c>
      <c r="J459" t="s">
        <v>12864</v>
      </c>
      <c r="K459" t="s">
        <v>12865</v>
      </c>
      <c r="L459" t="s">
        <v>456</v>
      </c>
      <c r="M459" s="1">
        <v>45134</v>
      </c>
      <c r="N459" t="s">
        <v>12866</v>
      </c>
    </row>
    <row r="460" spans="1:14" x14ac:dyDescent="0.35">
      <c r="A460" t="s">
        <v>2420</v>
      </c>
      <c r="B460" t="s">
        <v>2421</v>
      </c>
      <c r="C460" t="s">
        <v>2422</v>
      </c>
      <c r="D460" t="s">
        <v>2423</v>
      </c>
      <c r="E460" t="s">
        <v>2424</v>
      </c>
      <c r="F460" t="s">
        <v>2425</v>
      </c>
      <c r="G460" t="s">
        <v>2426</v>
      </c>
      <c r="H460" t="s">
        <v>2427</v>
      </c>
      <c r="I460" t="s">
        <v>2428</v>
      </c>
      <c r="J460" t="s">
        <v>12867</v>
      </c>
      <c r="K460" t="s">
        <v>12868</v>
      </c>
      <c r="L460" t="s">
        <v>456</v>
      </c>
      <c r="M460" s="1">
        <v>41771</v>
      </c>
      <c r="N460" t="s">
        <v>12869</v>
      </c>
    </row>
    <row r="461" spans="1:14" x14ac:dyDescent="0.35">
      <c r="A461" t="s">
        <v>2429</v>
      </c>
      <c r="B461" t="s">
        <v>2430</v>
      </c>
      <c r="C461" t="s">
        <v>2431</v>
      </c>
      <c r="D461" t="s">
        <v>2432</v>
      </c>
      <c r="F461" t="s">
        <v>2433</v>
      </c>
      <c r="G461" t="s">
        <v>2434</v>
      </c>
      <c r="H461" t="s">
        <v>2435</v>
      </c>
      <c r="I461" t="s">
        <v>418</v>
      </c>
      <c r="J461" t="s">
        <v>12870</v>
      </c>
      <c r="K461" t="s">
        <v>12871</v>
      </c>
      <c r="L461" t="s">
        <v>456</v>
      </c>
      <c r="M461" s="1">
        <v>45090</v>
      </c>
      <c r="N461" t="s">
        <v>12872</v>
      </c>
    </row>
    <row r="462" spans="1:14" x14ac:dyDescent="0.35">
      <c r="A462" t="s">
        <v>2429</v>
      </c>
      <c r="B462" t="s">
        <v>793</v>
      </c>
      <c r="C462" t="s">
        <v>6374</v>
      </c>
      <c r="D462" t="s">
        <v>1422</v>
      </c>
      <c r="E462" t="s">
        <v>6375</v>
      </c>
      <c r="F462" t="s">
        <v>6376</v>
      </c>
      <c r="G462" t="s">
        <v>2434</v>
      </c>
      <c r="H462" t="s">
        <v>2435</v>
      </c>
      <c r="I462" t="s">
        <v>418</v>
      </c>
      <c r="J462" t="s">
        <v>12870</v>
      </c>
      <c r="K462" t="s">
        <v>12871</v>
      </c>
      <c r="L462" t="s">
        <v>456</v>
      </c>
      <c r="M462" s="1">
        <v>45090</v>
      </c>
      <c r="N462" t="s">
        <v>12872</v>
      </c>
    </row>
    <row r="463" spans="1:14" x14ac:dyDescent="0.35">
      <c r="A463" t="s">
        <v>2429</v>
      </c>
      <c r="B463" t="s">
        <v>1206</v>
      </c>
      <c r="C463" t="s">
        <v>7448</v>
      </c>
      <c r="D463" t="s">
        <v>91</v>
      </c>
      <c r="F463" t="s">
        <v>7449</v>
      </c>
      <c r="G463" t="s">
        <v>2434</v>
      </c>
      <c r="H463" t="s">
        <v>2435</v>
      </c>
      <c r="I463" t="s">
        <v>418</v>
      </c>
      <c r="J463" t="s">
        <v>12870</v>
      </c>
      <c r="K463" t="s">
        <v>12871</v>
      </c>
      <c r="L463" t="s">
        <v>456</v>
      </c>
      <c r="M463" s="1">
        <v>45090</v>
      </c>
      <c r="N463" t="s">
        <v>12872</v>
      </c>
    </row>
    <row r="464" spans="1:14" x14ac:dyDescent="0.35">
      <c r="A464" t="s">
        <v>2436</v>
      </c>
      <c r="B464" t="s">
        <v>2437</v>
      </c>
      <c r="C464" t="s">
        <v>2438</v>
      </c>
      <c r="D464" t="s">
        <v>56</v>
      </c>
      <c r="E464" t="s">
        <v>2439</v>
      </c>
      <c r="F464" t="s">
        <v>2440</v>
      </c>
      <c r="G464" t="s">
        <v>2441</v>
      </c>
      <c r="H464" t="s">
        <v>2442</v>
      </c>
      <c r="I464" t="s">
        <v>2443</v>
      </c>
      <c r="J464" t="s">
        <v>12873</v>
      </c>
      <c r="K464" t="s">
        <v>12874</v>
      </c>
      <c r="L464" t="s">
        <v>456</v>
      </c>
      <c r="M464" s="1">
        <v>45247</v>
      </c>
      <c r="N464" t="s">
        <v>12875</v>
      </c>
    </row>
    <row r="465" spans="1:14" x14ac:dyDescent="0.35">
      <c r="A465" t="s">
        <v>2436</v>
      </c>
      <c r="B465" t="s">
        <v>127</v>
      </c>
      <c r="C465" t="s">
        <v>5284</v>
      </c>
      <c r="D465" t="s">
        <v>56</v>
      </c>
      <c r="E465" t="s">
        <v>6824</v>
      </c>
      <c r="F465" t="s">
        <v>6825</v>
      </c>
      <c r="G465" t="s">
        <v>2441</v>
      </c>
      <c r="H465" t="s">
        <v>2442</v>
      </c>
      <c r="I465" t="s">
        <v>2443</v>
      </c>
      <c r="J465" t="s">
        <v>12873</v>
      </c>
      <c r="K465" t="s">
        <v>12874</v>
      </c>
      <c r="L465" t="s">
        <v>456</v>
      </c>
      <c r="M465" s="1">
        <v>45247</v>
      </c>
      <c r="N465" t="s">
        <v>12875</v>
      </c>
    </row>
    <row r="466" spans="1:14" x14ac:dyDescent="0.35">
      <c r="A466" t="s">
        <v>2444</v>
      </c>
      <c r="B466" t="s">
        <v>739</v>
      </c>
      <c r="C466" t="s">
        <v>2445</v>
      </c>
      <c r="D466" t="s">
        <v>2446</v>
      </c>
      <c r="E466" t="s">
        <v>2447</v>
      </c>
      <c r="F466" t="s">
        <v>2448</v>
      </c>
      <c r="G466" t="s">
        <v>2449</v>
      </c>
      <c r="H466" t="s">
        <v>2450</v>
      </c>
      <c r="I466" t="s">
        <v>2451</v>
      </c>
      <c r="J466" t="s">
        <v>12876</v>
      </c>
      <c r="K466" t="s">
        <v>12877</v>
      </c>
      <c r="L466" t="s">
        <v>456</v>
      </c>
      <c r="M466" s="1">
        <v>38300</v>
      </c>
      <c r="N466" t="s">
        <v>12878</v>
      </c>
    </row>
    <row r="467" spans="1:14" x14ac:dyDescent="0.35">
      <c r="A467" t="s">
        <v>2444</v>
      </c>
      <c r="B467" t="s">
        <v>875</v>
      </c>
      <c r="C467" t="s">
        <v>3341</v>
      </c>
      <c r="D467" t="s">
        <v>91</v>
      </c>
      <c r="E467" t="s">
        <v>3342</v>
      </c>
      <c r="F467" t="s">
        <v>3343</v>
      </c>
      <c r="G467" t="s">
        <v>2449</v>
      </c>
      <c r="H467" t="s">
        <v>2450</v>
      </c>
      <c r="I467" t="s">
        <v>2451</v>
      </c>
      <c r="J467" t="s">
        <v>12876</v>
      </c>
      <c r="K467" t="s">
        <v>12877</v>
      </c>
      <c r="L467" t="s">
        <v>456</v>
      </c>
      <c r="M467" s="1">
        <v>38300</v>
      </c>
      <c r="N467" t="s">
        <v>12878</v>
      </c>
    </row>
    <row r="468" spans="1:14" x14ac:dyDescent="0.35">
      <c r="A468" t="s">
        <v>2452</v>
      </c>
      <c r="B468" t="s">
        <v>2453</v>
      </c>
      <c r="C468" t="s">
        <v>2454</v>
      </c>
      <c r="D468" t="s">
        <v>91</v>
      </c>
      <c r="E468" t="s">
        <v>2455</v>
      </c>
      <c r="F468" t="s">
        <v>2456</v>
      </c>
      <c r="G468" t="s">
        <v>2457</v>
      </c>
      <c r="H468" t="s">
        <v>2458</v>
      </c>
      <c r="I468" t="s">
        <v>2459</v>
      </c>
      <c r="J468" t="s">
        <v>12879</v>
      </c>
      <c r="K468" t="s">
        <v>12880</v>
      </c>
      <c r="L468" t="s">
        <v>456</v>
      </c>
      <c r="M468" s="1">
        <v>40374</v>
      </c>
      <c r="N468" t="s">
        <v>12881</v>
      </c>
    </row>
    <row r="469" spans="1:14" x14ac:dyDescent="0.35">
      <c r="A469" t="s">
        <v>2460</v>
      </c>
      <c r="B469" t="s">
        <v>2461</v>
      </c>
      <c r="C469" t="s">
        <v>2438</v>
      </c>
      <c r="D469" t="s">
        <v>2462</v>
      </c>
      <c r="E469" t="s">
        <v>2463</v>
      </c>
      <c r="F469" t="s">
        <v>2464</v>
      </c>
      <c r="G469" t="s">
        <v>2465</v>
      </c>
      <c r="H469" t="s">
        <v>2466</v>
      </c>
      <c r="I469" t="s">
        <v>2467</v>
      </c>
      <c r="J469" t="s">
        <v>12882</v>
      </c>
      <c r="K469" t="s">
        <v>12883</v>
      </c>
      <c r="L469" t="s">
        <v>456</v>
      </c>
      <c r="M469" s="1">
        <v>35026</v>
      </c>
      <c r="N469" t="s">
        <v>12884</v>
      </c>
    </row>
    <row r="470" spans="1:14" x14ac:dyDescent="0.35">
      <c r="A470" t="s">
        <v>2468</v>
      </c>
      <c r="B470" t="s">
        <v>1446</v>
      </c>
      <c r="C470" t="s">
        <v>2469</v>
      </c>
      <c r="D470" t="s">
        <v>91</v>
      </c>
      <c r="E470" t="s">
        <v>2470</v>
      </c>
      <c r="F470" t="s">
        <v>2471</v>
      </c>
      <c r="G470" t="s">
        <v>2472</v>
      </c>
      <c r="H470" t="s">
        <v>2473</v>
      </c>
      <c r="I470" t="s">
        <v>2474</v>
      </c>
      <c r="J470" t="s">
        <v>12885</v>
      </c>
      <c r="K470" t="s">
        <v>12886</v>
      </c>
      <c r="L470" t="s">
        <v>456</v>
      </c>
      <c r="M470" s="1">
        <v>43875</v>
      </c>
      <c r="N470" t="s">
        <v>12887</v>
      </c>
    </row>
    <row r="471" spans="1:14" x14ac:dyDescent="0.35">
      <c r="A471" t="s">
        <v>8</v>
      </c>
      <c r="B471" t="s">
        <v>2475</v>
      </c>
      <c r="C471" t="s">
        <v>2476</v>
      </c>
      <c r="D471" t="s">
        <v>91</v>
      </c>
      <c r="E471" t="s">
        <v>2477</v>
      </c>
      <c r="F471" t="s">
        <v>2478</v>
      </c>
      <c r="G471" t="s">
        <v>2479</v>
      </c>
      <c r="H471" t="s">
        <v>2480</v>
      </c>
      <c r="I471" t="s">
        <v>2481</v>
      </c>
      <c r="J471" t="s">
        <v>12888</v>
      </c>
      <c r="K471" t="s">
        <v>12889</v>
      </c>
      <c r="L471" t="s">
        <v>456</v>
      </c>
      <c r="M471" s="1">
        <v>40777</v>
      </c>
      <c r="N471" t="s">
        <v>12890</v>
      </c>
    </row>
    <row r="472" spans="1:14" x14ac:dyDescent="0.35">
      <c r="A472" t="s">
        <v>2482</v>
      </c>
      <c r="B472" t="s">
        <v>777</v>
      </c>
      <c r="C472" t="s">
        <v>2483</v>
      </c>
      <c r="D472" t="s">
        <v>91</v>
      </c>
      <c r="E472" t="s">
        <v>2484</v>
      </c>
      <c r="F472" t="s">
        <v>2485</v>
      </c>
      <c r="G472" t="s">
        <v>2486</v>
      </c>
      <c r="H472" t="s">
        <v>2487</v>
      </c>
      <c r="I472" t="s">
        <v>2488</v>
      </c>
      <c r="J472" t="s">
        <v>12891</v>
      </c>
      <c r="K472" t="s">
        <v>12892</v>
      </c>
      <c r="L472" t="s">
        <v>456</v>
      </c>
      <c r="M472" s="1">
        <v>42747</v>
      </c>
      <c r="N472" t="s">
        <v>12893</v>
      </c>
    </row>
    <row r="473" spans="1:14" x14ac:dyDescent="0.35">
      <c r="A473" t="s">
        <v>2482</v>
      </c>
      <c r="B473" t="s">
        <v>207</v>
      </c>
      <c r="C473" t="s">
        <v>5788</v>
      </c>
      <c r="D473" t="s">
        <v>98</v>
      </c>
      <c r="E473" t="s">
        <v>5789</v>
      </c>
      <c r="F473" t="s">
        <v>5790</v>
      </c>
      <c r="G473" t="s">
        <v>2486</v>
      </c>
      <c r="H473" t="s">
        <v>2487</v>
      </c>
      <c r="I473" t="s">
        <v>2488</v>
      </c>
      <c r="J473" t="s">
        <v>12891</v>
      </c>
      <c r="K473" t="s">
        <v>12892</v>
      </c>
      <c r="L473" t="s">
        <v>456</v>
      </c>
      <c r="M473" s="1">
        <v>42747</v>
      </c>
      <c r="N473" t="s">
        <v>12893</v>
      </c>
    </row>
    <row r="474" spans="1:14" x14ac:dyDescent="0.35">
      <c r="A474" t="s">
        <v>2489</v>
      </c>
      <c r="B474" t="s">
        <v>2132</v>
      </c>
      <c r="C474" t="s">
        <v>2490</v>
      </c>
      <c r="D474" t="s">
        <v>56</v>
      </c>
      <c r="E474" t="s">
        <v>2491</v>
      </c>
      <c r="F474" t="s">
        <v>2492</v>
      </c>
      <c r="G474" t="s">
        <v>2493</v>
      </c>
      <c r="H474" t="s">
        <v>2494</v>
      </c>
      <c r="I474" t="s">
        <v>2495</v>
      </c>
      <c r="J474" t="s">
        <v>12894</v>
      </c>
      <c r="K474" t="s">
        <v>12895</v>
      </c>
      <c r="L474" t="s">
        <v>456</v>
      </c>
      <c r="M474" s="1">
        <v>43992</v>
      </c>
      <c r="N474" t="s">
        <v>12896</v>
      </c>
    </row>
    <row r="475" spans="1:14" x14ac:dyDescent="0.35">
      <c r="A475" t="s">
        <v>2496</v>
      </c>
      <c r="B475" t="s">
        <v>2008</v>
      </c>
      <c r="C475" t="s">
        <v>2497</v>
      </c>
      <c r="D475" t="s">
        <v>91</v>
      </c>
      <c r="E475" t="s">
        <v>2498</v>
      </c>
      <c r="F475" t="s">
        <v>2499</v>
      </c>
      <c r="G475" t="s">
        <v>2500</v>
      </c>
      <c r="H475" t="s">
        <v>2501</v>
      </c>
      <c r="I475" t="s">
        <v>2502</v>
      </c>
      <c r="J475" t="s">
        <v>12897</v>
      </c>
      <c r="K475" t="s">
        <v>12898</v>
      </c>
      <c r="L475" t="s">
        <v>456</v>
      </c>
      <c r="M475" s="1">
        <v>38763</v>
      </c>
      <c r="N475" t="s">
        <v>12899</v>
      </c>
    </row>
    <row r="476" spans="1:14" x14ac:dyDescent="0.35">
      <c r="A476" t="s">
        <v>2505</v>
      </c>
      <c r="B476" t="s">
        <v>2506</v>
      </c>
      <c r="C476" t="s">
        <v>2507</v>
      </c>
      <c r="D476" t="s">
        <v>294</v>
      </c>
      <c r="E476" t="s">
        <v>2508</v>
      </c>
      <c r="F476" t="s">
        <v>2509</v>
      </c>
      <c r="G476" t="s">
        <v>2510</v>
      </c>
      <c r="H476" t="s">
        <v>2511</v>
      </c>
      <c r="I476" t="s">
        <v>2512</v>
      </c>
      <c r="J476" t="s">
        <v>12900</v>
      </c>
      <c r="K476" t="s">
        <v>12901</v>
      </c>
      <c r="L476" t="s">
        <v>456</v>
      </c>
      <c r="M476" s="1">
        <v>45406</v>
      </c>
      <c r="N476" t="s">
        <v>12902</v>
      </c>
    </row>
    <row r="477" spans="1:14" x14ac:dyDescent="0.35">
      <c r="A477" t="s">
        <v>2505</v>
      </c>
      <c r="B477" t="s">
        <v>1066</v>
      </c>
      <c r="C477" t="s">
        <v>2507</v>
      </c>
      <c r="D477" t="s">
        <v>294</v>
      </c>
      <c r="E477" t="s">
        <v>6809</v>
      </c>
      <c r="F477" t="s">
        <v>6810</v>
      </c>
      <c r="G477" t="s">
        <v>2510</v>
      </c>
      <c r="H477" t="s">
        <v>2511</v>
      </c>
      <c r="I477" t="s">
        <v>2512</v>
      </c>
      <c r="J477" t="s">
        <v>12900</v>
      </c>
      <c r="K477" t="s">
        <v>12901</v>
      </c>
      <c r="L477" t="s">
        <v>456</v>
      </c>
      <c r="M477" s="1">
        <v>45406</v>
      </c>
      <c r="N477" t="s">
        <v>12902</v>
      </c>
    </row>
    <row r="478" spans="1:14" x14ac:dyDescent="0.35">
      <c r="A478" t="s">
        <v>2517</v>
      </c>
      <c r="B478" t="s">
        <v>1994</v>
      </c>
      <c r="C478" t="s">
        <v>2518</v>
      </c>
      <c r="D478" t="s">
        <v>2519</v>
      </c>
      <c r="E478" t="s">
        <v>2520</v>
      </c>
      <c r="F478" t="s">
        <v>2521</v>
      </c>
      <c r="G478" t="s">
        <v>2522</v>
      </c>
      <c r="H478" t="s">
        <v>2523</v>
      </c>
      <c r="I478" t="s">
        <v>2524</v>
      </c>
      <c r="J478" t="s">
        <v>12903</v>
      </c>
      <c r="K478" t="s">
        <v>12904</v>
      </c>
      <c r="L478" t="s">
        <v>456</v>
      </c>
      <c r="M478" s="1">
        <v>32863</v>
      </c>
      <c r="N478" t="s">
        <v>12905</v>
      </c>
    </row>
    <row r="479" spans="1:14" x14ac:dyDescent="0.35">
      <c r="A479" t="s">
        <v>2529</v>
      </c>
      <c r="B479" t="s">
        <v>2530</v>
      </c>
      <c r="C479" t="s">
        <v>2531</v>
      </c>
      <c r="D479" t="s">
        <v>77</v>
      </c>
      <c r="E479" t="s">
        <v>2532</v>
      </c>
      <c r="F479" t="s">
        <v>2533</v>
      </c>
      <c r="G479" t="s">
        <v>2534</v>
      </c>
      <c r="H479" t="s">
        <v>2535</v>
      </c>
      <c r="I479" t="s">
        <v>367</v>
      </c>
      <c r="J479" t="s">
        <v>12906</v>
      </c>
      <c r="K479" t="s">
        <v>12907</v>
      </c>
      <c r="L479" t="s">
        <v>456</v>
      </c>
      <c r="M479" s="1">
        <v>44235</v>
      </c>
      <c r="N479" t="s">
        <v>12908</v>
      </c>
    </row>
    <row r="480" spans="1:14" x14ac:dyDescent="0.35">
      <c r="A480" t="s">
        <v>2536</v>
      </c>
      <c r="B480" t="s">
        <v>2537</v>
      </c>
      <c r="C480" t="s">
        <v>2538</v>
      </c>
      <c r="D480" t="s">
        <v>91</v>
      </c>
      <c r="E480" t="s">
        <v>2539</v>
      </c>
      <c r="F480" t="s">
        <v>2540</v>
      </c>
      <c r="G480" t="s">
        <v>2541</v>
      </c>
      <c r="H480" t="s">
        <v>2542</v>
      </c>
      <c r="I480" t="s">
        <v>2543</v>
      </c>
      <c r="J480" t="s">
        <v>12909</v>
      </c>
      <c r="K480" t="s">
        <v>12910</v>
      </c>
      <c r="L480" t="s">
        <v>456</v>
      </c>
      <c r="M480" s="1">
        <v>42810</v>
      </c>
      <c r="N480" t="s">
        <v>12911</v>
      </c>
    </row>
    <row r="481" spans="1:14" x14ac:dyDescent="0.35">
      <c r="A481" t="s">
        <v>2536</v>
      </c>
      <c r="B481" t="s">
        <v>753</v>
      </c>
      <c r="C481" t="s">
        <v>2475</v>
      </c>
      <c r="D481" t="s">
        <v>3283</v>
      </c>
      <c r="E481" t="s">
        <v>7828</v>
      </c>
      <c r="F481" t="s">
        <v>7829</v>
      </c>
      <c r="G481" t="s">
        <v>2541</v>
      </c>
      <c r="H481" t="s">
        <v>2542</v>
      </c>
      <c r="I481" t="s">
        <v>2543</v>
      </c>
      <c r="J481" t="s">
        <v>12909</v>
      </c>
      <c r="K481" t="s">
        <v>12910</v>
      </c>
      <c r="L481" t="s">
        <v>456</v>
      </c>
      <c r="M481" s="1">
        <v>42810</v>
      </c>
      <c r="N481" t="s">
        <v>12911</v>
      </c>
    </row>
    <row r="482" spans="1:14" x14ac:dyDescent="0.35">
      <c r="A482" t="s">
        <v>2544</v>
      </c>
      <c r="B482" t="s">
        <v>2545</v>
      </c>
      <c r="C482" t="s">
        <v>2546</v>
      </c>
      <c r="D482" t="s">
        <v>56</v>
      </c>
      <c r="E482" t="s">
        <v>2547</v>
      </c>
      <c r="F482" t="s">
        <v>2548</v>
      </c>
      <c r="G482" t="s">
        <v>2549</v>
      </c>
      <c r="H482" t="s">
        <v>2550</v>
      </c>
      <c r="I482" t="s">
        <v>2551</v>
      </c>
      <c r="J482" t="s">
        <v>12912</v>
      </c>
      <c r="K482" t="s">
        <v>12913</v>
      </c>
      <c r="L482" t="s">
        <v>455</v>
      </c>
      <c r="M482" s="1">
        <v>36206</v>
      </c>
      <c r="N482" t="s">
        <v>12914</v>
      </c>
    </row>
    <row r="483" spans="1:14" x14ac:dyDescent="0.35">
      <c r="A483" t="s">
        <v>2544</v>
      </c>
      <c r="B483" t="s">
        <v>3954</v>
      </c>
      <c r="C483" t="s">
        <v>802</v>
      </c>
      <c r="D483" t="s">
        <v>2554</v>
      </c>
      <c r="E483" t="s">
        <v>3955</v>
      </c>
      <c r="F483" t="s">
        <v>3956</v>
      </c>
      <c r="G483" t="s">
        <v>2549</v>
      </c>
      <c r="H483" t="s">
        <v>2550</v>
      </c>
      <c r="I483" t="s">
        <v>2551</v>
      </c>
      <c r="J483" t="s">
        <v>12912</v>
      </c>
      <c r="K483" t="s">
        <v>12913</v>
      </c>
      <c r="L483" t="s">
        <v>455</v>
      </c>
      <c r="M483" s="1">
        <v>36206</v>
      </c>
      <c r="N483" t="s">
        <v>12914</v>
      </c>
    </row>
    <row r="484" spans="1:14" x14ac:dyDescent="0.35">
      <c r="A484" t="s">
        <v>2552</v>
      </c>
      <c r="B484" t="s">
        <v>1170</v>
      </c>
      <c r="C484" t="s">
        <v>2553</v>
      </c>
      <c r="D484" t="s">
        <v>2554</v>
      </c>
      <c r="F484" t="s">
        <v>2555</v>
      </c>
      <c r="G484" t="s">
        <v>2556</v>
      </c>
      <c r="H484" t="s">
        <v>2557</v>
      </c>
      <c r="I484" t="s">
        <v>2558</v>
      </c>
      <c r="J484" t="s">
        <v>12915</v>
      </c>
      <c r="K484" t="s">
        <v>12916</v>
      </c>
      <c r="L484" t="s">
        <v>456</v>
      </c>
      <c r="M484" s="1">
        <v>42796</v>
      </c>
      <c r="N484" t="s">
        <v>12917</v>
      </c>
    </row>
    <row r="485" spans="1:14" x14ac:dyDescent="0.35">
      <c r="A485" t="s">
        <v>2552</v>
      </c>
      <c r="B485" t="s">
        <v>2051</v>
      </c>
      <c r="C485" t="s">
        <v>2752</v>
      </c>
      <c r="D485" t="s">
        <v>56</v>
      </c>
      <c r="E485" t="s">
        <v>3189</v>
      </c>
      <c r="F485" t="s">
        <v>3190</v>
      </c>
      <c r="G485" t="s">
        <v>2556</v>
      </c>
      <c r="H485" t="s">
        <v>2557</v>
      </c>
      <c r="I485" t="s">
        <v>2558</v>
      </c>
      <c r="J485" t="s">
        <v>12915</v>
      </c>
      <c r="K485" t="s">
        <v>12916</v>
      </c>
      <c r="L485" t="s">
        <v>456</v>
      </c>
      <c r="M485" s="1">
        <v>42796</v>
      </c>
      <c r="N485" t="s">
        <v>12917</v>
      </c>
    </row>
    <row r="486" spans="1:14" x14ac:dyDescent="0.35">
      <c r="A486" t="s">
        <v>2559</v>
      </c>
      <c r="B486" t="s">
        <v>2560</v>
      </c>
      <c r="C486" t="s">
        <v>2561</v>
      </c>
      <c r="D486" t="s">
        <v>2562</v>
      </c>
      <c r="E486" t="s">
        <v>2563</v>
      </c>
      <c r="F486" t="s">
        <v>2564</v>
      </c>
      <c r="G486" t="s">
        <v>2565</v>
      </c>
      <c r="H486" t="s">
        <v>2566</v>
      </c>
      <c r="I486" t="s">
        <v>2567</v>
      </c>
      <c r="J486" t="s">
        <v>12918</v>
      </c>
      <c r="K486" t="s">
        <v>12919</v>
      </c>
      <c r="L486" t="s">
        <v>456</v>
      </c>
      <c r="M486" s="1">
        <v>44956</v>
      </c>
      <c r="N486" t="s">
        <v>12920</v>
      </c>
    </row>
    <row r="487" spans="1:14" x14ac:dyDescent="0.35">
      <c r="A487" t="s">
        <v>2568</v>
      </c>
      <c r="B487" t="s">
        <v>171</v>
      </c>
      <c r="C487" t="s">
        <v>2569</v>
      </c>
      <c r="D487" t="s">
        <v>91</v>
      </c>
      <c r="F487" t="s">
        <v>2570</v>
      </c>
      <c r="G487" t="s">
        <v>2571</v>
      </c>
      <c r="H487" t="s">
        <v>2572</v>
      </c>
      <c r="I487" t="s">
        <v>2573</v>
      </c>
      <c r="J487" t="s">
        <v>12921</v>
      </c>
      <c r="K487" t="s">
        <v>12922</v>
      </c>
      <c r="L487" t="s">
        <v>456</v>
      </c>
      <c r="M487" s="1">
        <v>41814</v>
      </c>
      <c r="N487" t="s">
        <v>12923</v>
      </c>
    </row>
    <row r="488" spans="1:14" x14ac:dyDescent="0.35">
      <c r="A488" t="s">
        <v>2568</v>
      </c>
      <c r="B488" t="s">
        <v>188</v>
      </c>
      <c r="C488" t="s">
        <v>4616</v>
      </c>
      <c r="D488" t="s">
        <v>91</v>
      </c>
      <c r="E488" t="s">
        <v>6067</v>
      </c>
      <c r="F488" t="s">
        <v>6068</v>
      </c>
      <c r="G488" t="s">
        <v>2571</v>
      </c>
      <c r="H488" t="s">
        <v>2572</v>
      </c>
      <c r="I488" t="s">
        <v>2573</v>
      </c>
      <c r="J488" t="s">
        <v>12921</v>
      </c>
      <c r="K488" t="s">
        <v>12922</v>
      </c>
      <c r="L488" t="s">
        <v>456</v>
      </c>
      <c r="M488" s="1">
        <v>41814</v>
      </c>
      <c r="N488" t="s">
        <v>12923</v>
      </c>
    </row>
    <row r="489" spans="1:14" x14ac:dyDescent="0.35">
      <c r="A489" t="s">
        <v>2574</v>
      </c>
      <c r="B489" t="s">
        <v>2575</v>
      </c>
      <c r="C489" t="s">
        <v>2576</v>
      </c>
      <c r="D489" t="s">
        <v>1513</v>
      </c>
      <c r="E489" t="s">
        <v>2577</v>
      </c>
      <c r="F489" t="s">
        <v>2578</v>
      </c>
      <c r="G489" t="s">
        <v>2579</v>
      </c>
      <c r="H489" t="s">
        <v>2580</v>
      </c>
      <c r="I489" t="s">
        <v>2581</v>
      </c>
      <c r="J489" t="s">
        <v>12924</v>
      </c>
      <c r="K489" t="s">
        <v>12925</v>
      </c>
      <c r="L489" t="s">
        <v>456</v>
      </c>
      <c r="M489" s="1">
        <v>41667</v>
      </c>
      <c r="N489" t="s">
        <v>12926</v>
      </c>
    </row>
    <row r="490" spans="1:14" x14ac:dyDescent="0.35">
      <c r="A490" t="s">
        <v>2585</v>
      </c>
      <c r="B490" t="s">
        <v>2300</v>
      </c>
      <c r="C490" t="s">
        <v>2586</v>
      </c>
      <c r="D490" t="s">
        <v>294</v>
      </c>
      <c r="E490" t="s">
        <v>2587</v>
      </c>
      <c r="F490" t="s">
        <v>2588</v>
      </c>
      <c r="G490" t="s">
        <v>2589</v>
      </c>
      <c r="H490" t="s">
        <v>2590</v>
      </c>
      <c r="I490" t="s">
        <v>2591</v>
      </c>
      <c r="J490" t="s">
        <v>12927</v>
      </c>
      <c r="K490" t="s">
        <v>12928</v>
      </c>
      <c r="L490" t="s">
        <v>456</v>
      </c>
      <c r="M490" s="1">
        <v>40647</v>
      </c>
      <c r="N490" t="s">
        <v>12929</v>
      </c>
    </row>
    <row r="491" spans="1:14" x14ac:dyDescent="0.35">
      <c r="A491" t="s">
        <v>2585</v>
      </c>
      <c r="B491" t="s">
        <v>714</v>
      </c>
      <c r="C491" t="s">
        <v>948</v>
      </c>
      <c r="D491" t="s">
        <v>236</v>
      </c>
      <c r="E491" t="s">
        <v>7052</v>
      </c>
      <c r="F491" t="s">
        <v>7053</v>
      </c>
      <c r="G491" t="s">
        <v>2589</v>
      </c>
      <c r="H491" t="s">
        <v>2590</v>
      </c>
      <c r="I491" t="s">
        <v>2591</v>
      </c>
      <c r="J491" t="s">
        <v>12927</v>
      </c>
      <c r="K491" t="s">
        <v>12928</v>
      </c>
      <c r="L491" t="s">
        <v>456</v>
      </c>
      <c r="M491" s="1">
        <v>40647</v>
      </c>
      <c r="N491" t="s">
        <v>12929</v>
      </c>
    </row>
    <row r="492" spans="1:14" x14ac:dyDescent="0.35">
      <c r="A492" t="s">
        <v>2594</v>
      </c>
      <c r="B492" t="s">
        <v>1413</v>
      </c>
      <c r="C492" t="s">
        <v>2595</v>
      </c>
      <c r="D492" t="s">
        <v>2596</v>
      </c>
      <c r="E492" t="s">
        <v>2597</v>
      </c>
      <c r="F492" t="s">
        <v>2598</v>
      </c>
      <c r="G492" t="s">
        <v>2599</v>
      </c>
      <c r="H492" t="s">
        <v>2600</v>
      </c>
      <c r="I492" t="s">
        <v>2601</v>
      </c>
      <c r="J492" t="s">
        <v>12930</v>
      </c>
      <c r="K492" t="s">
        <v>12931</v>
      </c>
      <c r="L492" t="s">
        <v>456</v>
      </c>
      <c r="M492" s="1">
        <v>45061</v>
      </c>
      <c r="N492" t="s">
        <v>12932</v>
      </c>
    </row>
    <row r="493" spans="1:14" x14ac:dyDescent="0.35">
      <c r="A493" t="s">
        <v>2602</v>
      </c>
      <c r="B493" t="s">
        <v>292</v>
      </c>
      <c r="C493" t="s">
        <v>2603</v>
      </c>
      <c r="D493" t="s">
        <v>91</v>
      </c>
      <c r="F493" t="s">
        <v>2604</v>
      </c>
      <c r="G493" t="s">
        <v>2605</v>
      </c>
      <c r="H493" t="s">
        <v>2606</v>
      </c>
      <c r="I493" t="s">
        <v>2607</v>
      </c>
      <c r="J493" t="s">
        <v>12933</v>
      </c>
      <c r="K493" t="s">
        <v>12934</v>
      </c>
      <c r="L493" t="s">
        <v>456</v>
      </c>
      <c r="M493" s="1">
        <v>41703</v>
      </c>
      <c r="N493" t="s">
        <v>12935</v>
      </c>
    </row>
    <row r="494" spans="1:14" x14ac:dyDescent="0.35">
      <c r="A494" t="s">
        <v>2602</v>
      </c>
      <c r="B494" t="s">
        <v>2300</v>
      </c>
      <c r="C494" t="s">
        <v>4647</v>
      </c>
      <c r="D494" t="s">
        <v>91</v>
      </c>
      <c r="E494" t="s">
        <v>4648</v>
      </c>
      <c r="F494" t="s">
        <v>4649</v>
      </c>
      <c r="G494" t="s">
        <v>2605</v>
      </c>
      <c r="H494" t="s">
        <v>2606</v>
      </c>
      <c r="I494" t="s">
        <v>2607</v>
      </c>
      <c r="J494" t="s">
        <v>12933</v>
      </c>
      <c r="K494" t="s">
        <v>12934</v>
      </c>
      <c r="L494" t="s">
        <v>456</v>
      </c>
      <c r="M494" s="1">
        <v>41703</v>
      </c>
      <c r="N494" t="s">
        <v>12935</v>
      </c>
    </row>
    <row r="495" spans="1:14" x14ac:dyDescent="0.35">
      <c r="A495" t="s">
        <v>2608</v>
      </c>
      <c r="B495" t="s">
        <v>2609</v>
      </c>
      <c r="C495" t="s">
        <v>2610</v>
      </c>
      <c r="D495" t="s">
        <v>2611</v>
      </c>
      <c r="E495" t="s">
        <v>2612</v>
      </c>
      <c r="F495" t="s">
        <v>2613</v>
      </c>
      <c r="G495" t="s">
        <v>2614</v>
      </c>
      <c r="H495" t="s">
        <v>2615</v>
      </c>
      <c r="I495" t="s">
        <v>2616</v>
      </c>
      <c r="J495" t="s">
        <v>12936</v>
      </c>
      <c r="K495" t="s">
        <v>12937</v>
      </c>
      <c r="L495" t="s">
        <v>455</v>
      </c>
      <c r="M495" s="1">
        <v>44265</v>
      </c>
      <c r="N495" t="s">
        <v>12938</v>
      </c>
    </row>
    <row r="496" spans="1:14" x14ac:dyDescent="0.35">
      <c r="A496" t="s">
        <v>2608</v>
      </c>
      <c r="B496" t="s">
        <v>2406</v>
      </c>
      <c r="C496" t="s">
        <v>6840</v>
      </c>
      <c r="D496" t="s">
        <v>91</v>
      </c>
      <c r="E496" t="s">
        <v>6841</v>
      </c>
      <c r="F496" t="s">
        <v>6842</v>
      </c>
      <c r="G496" t="s">
        <v>2614</v>
      </c>
      <c r="H496" t="s">
        <v>2615</v>
      </c>
      <c r="I496" t="s">
        <v>2616</v>
      </c>
      <c r="J496" t="s">
        <v>12936</v>
      </c>
      <c r="K496" t="s">
        <v>12937</v>
      </c>
      <c r="L496" t="s">
        <v>455</v>
      </c>
      <c r="M496" s="1">
        <v>44265</v>
      </c>
      <c r="N496" t="s">
        <v>12938</v>
      </c>
    </row>
    <row r="497" spans="1:14" x14ac:dyDescent="0.35">
      <c r="A497" t="s">
        <v>2608</v>
      </c>
      <c r="B497" t="s">
        <v>7434</v>
      </c>
      <c r="C497" t="s">
        <v>6840</v>
      </c>
      <c r="D497" t="s">
        <v>91</v>
      </c>
      <c r="E497" t="s">
        <v>7435</v>
      </c>
      <c r="F497" t="s">
        <v>7436</v>
      </c>
      <c r="G497" t="s">
        <v>2614</v>
      </c>
      <c r="H497" t="s">
        <v>2615</v>
      </c>
      <c r="I497" t="s">
        <v>2616</v>
      </c>
      <c r="J497" t="s">
        <v>12936</v>
      </c>
      <c r="K497" t="s">
        <v>12937</v>
      </c>
      <c r="L497" t="s">
        <v>455</v>
      </c>
      <c r="M497" s="1">
        <v>44265</v>
      </c>
      <c r="N497" t="s">
        <v>12938</v>
      </c>
    </row>
    <row r="498" spans="1:14" x14ac:dyDescent="0.35">
      <c r="A498" t="s">
        <v>2621</v>
      </c>
      <c r="B498" t="s">
        <v>2622</v>
      </c>
      <c r="C498" t="s">
        <v>62</v>
      </c>
      <c r="D498" t="s">
        <v>91</v>
      </c>
      <c r="E498" t="s">
        <v>2623</v>
      </c>
      <c r="F498" t="s">
        <v>2624</v>
      </c>
      <c r="G498" t="s">
        <v>2625</v>
      </c>
      <c r="H498" t="s">
        <v>2626</v>
      </c>
      <c r="I498" t="s">
        <v>2627</v>
      </c>
      <c r="J498" t="s">
        <v>12939</v>
      </c>
      <c r="K498" t="s">
        <v>12940</v>
      </c>
      <c r="L498" t="s">
        <v>456</v>
      </c>
      <c r="M498" s="1">
        <v>45423</v>
      </c>
      <c r="N498" t="s">
        <v>12941</v>
      </c>
    </row>
    <row r="499" spans="1:14" x14ac:dyDescent="0.35">
      <c r="A499" t="s">
        <v>2628</v>
      </c>
      <c r="B499" t="s">
        <v>263</v>
      </c>
      <c r="C499" t="s">
        <v>2629</v>
      </c>
      <c r="D499" t="s">
        <v>2554</v>
      </c>
      <c r="E499" t="s">
        <v>2630</v>
      </c>
      <c r="F499" t="s">
        <v>2631</v>
      </c>
      <c r="G499" t="s">
        <v>2632</v>
      </c>
      <c r="H499" t="s">
        <v>2633</v>
      </c>
      <c r="I499" t="s">
        <v>2634</v>
      </c>
      <c r="J499" t="s">
        <v>12942</v>
      </c>
      <c r="K499" t="s">
        <v>12943</v>
      </c>
      <c r="L499" t="s">
        <v>456</v>
      </c>
      <c r="M499" s="1">
        <v>42986</v>
      </c>
      <c r="N499" t="s">
        <v>12944</v>
      </c>
    </row>
    <row r="500" spans="1:14" x14ac:dyDescent="0.35">
      <c r="A500" t="s">
        <v>2628</v>
      </c>
      <c r="B500" t="s">
        <v>1669</v>
      </c>
      <c r="C500" t="s">
        <v>4308</v>
      </c>
      <c r="D500" t="s">
        <v>4309</v>
      </c>
      <c r="E500" t="s">
        <v>4310</v>
      </c>
      <c r="F500" t="s">
        <v>4311</v>
      </c>
      <c r="G500" t="s">
        <v>2632</v>
      </c>
      <c r="H500" t="s">
        <v>2633</v>
      </c>
      <c r="I500" t="s">
        <v>2634</v>
      </c>
      <c r="J500" t="s">
        <v>12942</v>
      </c>
      <c r="K500" t="s">
        <v>12943</v>
      </c>
      <c r="L500" t="s">
        <v>456</v>
      </c>
      <c r="M500" s="1">
        <v>42986</v>
      </c>
      <c r="N500" t="s">
        <v>12944</v>
      </c>
    </row>
    <row r="501" spans="1:14" x14ac:dyDescent="0.35">
      <c r="A501" t="s">
        <v>2635</v>
      </c>
      <c r="B501" t="s">
        <v>2525</v>
      </c>
      <c r="C501" t="s">
        <v>2152</v>
      </c>
      <c r="D501" t="s">
        <v>91</v>
      </c>
      <c r="E501" t="s">
        <v>2636</v>
      </c>
      <c r="F501" t="s">
        <v>2637</v>
      </c>
      <c r="G501" t="s">
        <v>2638</v>
      </c>
      <c r="H501" t="s">
        <v>2639</v>
      </c>
      <c r="I501" t="s">
        <v>2640</v>
      </c>
      <c r="J501" t="s">
        <v>12945</v>
      </c>
      <c r="K501" t="s">
        <v>12946</v>
      </c>
      <c r="L501" t="s">
        <v>456</v>
      </c>
      <c r="M501" s="1">
        <v>43448</v>
      </c>
      <c r="N501" t="s">
        <v>12947</v>
      </c>
    </row>
    <row r="502" spans="1:14" x14ac:dyDescent="0.35">
      <c r="A502" t="s">
        <v>2641</v>
      </c>
      <c r="B502" t="s">
        <v>2642</v>
      </c>
      <c r="C502" t="s">
        <v>2643</v>
      </c>
      <c r="D502" t="s">
        <v>1105</v>
      </c>
      <c r="F502" t="s">
        <v>2644</v>
      </c>
      <c r="G502" t="s">
        <v>2645</v>
      </c>
      <c r="H502" t="s">
        <v>2646</v>
      </c>
      <c r="I502" t="s">
        <v>2647</v>
      </c>
      <c r="J502" t="s">
        <v>12948</v>
      </c>
      <c r="K502" t="s">
        <v>12949</v>
      </c>
      <c r="L502" t="s">
        <v>456</v>
      </c>
      <c r="M502" s="1">
        <v>42181</v>
      </c>
      <c r="N502" t="s">
        <v>12950</v>
      </c>
    </row>
    <row r="503" spans="1:14" x14ac:dyDescent="0.35">
      <c r="A503" t="s">
        <v>2641</v>
      </c>
      <c r="B503" t="s">
        <v>4653</v>
      </c>
      <c r="C503" t="s">
        <v>2643</v>
      </c>
      <c r="D503" t="s">
        <v>91</v>
      </c>
      <c r="E503" t="s">
        <v>4654</v>
      </c>
      <c r="F503" t="s">
        <v>4655</v>
      </c>
      <c r="G503" t="s">
        <v>2645</v>
      </c>
      <c r="H503" t="s">
        <v>2646</v>
      </c>
      <c r="I503" t="s">
        <v>2647</v>
      </c>
      <c r="J503" t="s">
        <v>12948</v>
      </c>
      <c r="K503" t="s">
        <v>12949</v>
      </c>
      <c r="L503" t="s">
        <v>456</v>
      </c>
      <c r="M503" s="1">
        <v>42181</v>
      </c>
      <c r="N503" t="s">
        <v>12950</v>
      </c>
    </row>
    <row r="504" spans="1:14" x14ac:dyDescent="0.35">
      <c r="A504" t="s">
        <v>2641</v>
      </c>
      <c r="B504" t="s">
        <v>1081</v>
      </c>
      <c r="C504" t="s">
        <v>7704</v>
      </c>
      <c r="D504" t="s">
        <v>6084</v>
      </c>
      <c r="F504" t="s">
        <v>7705</v>
      </c>
      <c r="G504" t="s">
        <v>2645</v>
      </c>
      <c r="H504" t="s">
        <v>2646</v>
      </c>
      <c r="I504" t="s">
        <v>2647</v>
      </c>
      <c r="J504" t="s">
        <v>12948</v>
      </c>
      <c r="K504" t="s">
        <v>12949</v>
      </c>
      <c r="L504" t="s">
        <v>456</v>
      </c>
      <c r="M504" s="1">
        <v>42181</v>
      </c>
      <c r="N504" t="s">
        <v>12950</v>
      </c>
    </row>
    <row r="505" spans="1:14" x14ac:dyDescent="0.35">
      <c r="A505" t="s">
        <v>2649</v>
      </c>
      <c r="B505" t="s">
        <v>183</v>
      </c>
      <c r="C505" t="s">
        <v>2650</v>
      </c>
      <c r="D505" t="s">
        <v>91</v>
      </c>
      <c r="F505" t="s">
        <v>2651</v>
      </c>
      <c r="G505" t="s">
        <v>2652</v>
      </c>
      <c r="H505" t="s">
        <v>2653</v>
      </c>
      <c r="I505" t="s">
        <v>2654</v>
      </c>
      <c r="J505" t="s">
        <v>12951</v>
      </c>
      <c r="K505" t="s">
        <v>12952</v>
      </c>
      <c r="L505" t="s">
        <v>456</v>
      </c>
      <c r="M505" s="1">
        <v>44337</v>
      </c>
      <c r="N505" t="s">
        <v>12953</v>
      </c>
    </row>
    <row r="506" spans="1:14" x14ac:dyDescent="0.35">
      <c r="A506" t="s">
        <v>2655</v>
      </c>
      <c r="B506" t="s">
        <v>2221</v>
      </c>
      <c r="C506" t="s">
        <v>2656</v>
      </c>
      <c r="D506" t="s">
        <v>70</v>
      </c>
      <c r="E506" t="s">
        <v>2657</v>
      </c>
      <c r="F506" t="s">
        <v>2658</v>
      </c>
      <c r="G506" t="s">
        <v>2659</v>
      </c>
      <c r="H506" t="s">
        <v>2660</v>
      </c>
      <c r="I506" t="s">
        <v>2661</v>
      </c>
      <c r="J506" t="s">
        <v>12954</v>
      </c>
      <c r="K506" t="s">
        <v>12955</v>
      </c>
      <c r="L506" t="s">
        <v>456</v>
      </c>
      <c r="M506" s="1">
        <v>41437</v>
      </c>
      <c r="N506" t="s">
        <v>12956</v>
      </c>
    </row>
    <row r="507" spans="1:14" x14ac:dyDescent="0.35">
      <c r="A507" t="s">
        <v>2655</v>
      </c>
      <c r="B507" t="s">
        <v>3372</v>
      </c>
      <c r="C507" t="s">
        <v>5070</v>
      </c>
      <c r="D507" t="s">
        <v>5071</v>
      </c>
      <c r="F507" t="s">
        <v>5072</v>
      </c>
      <c r="G507" t="s">
        <v>2659</v>
      </c>
      <c r="H507" t="s">
        <v>2660</v>
      </c>
      <c r="I507" t="s">
        <v>2661</v>
      </c>
      <c r="J507" t="s">
        <v>12954</v>
      </c>
      <c r="K507" t="s">
        <v>12955</v>
      </c>
      <c r="L507" t="s">
        <v>456</v>
      </c>
      <c r="M507" s="1">
        <v>41437</v>
      </c>
      <c r="N507" t="s">
        <v>12956</v>
      </c>
    </row>
    <row r="508" spans="1:14" x14ac:dyDescent="0.35">
      <c r="A508" t="s">
        <v>2662</v>
      </c>
      <c r="B508" t="s">
        <v>68</v>
      </c>
      <c r="C508" t="s">
        <v>2663</v>
      </c>
      <c r="D508" t="s">
        <v>70</v>
      </c>
      <c r="E508" t="s">
        <v>2664</v>
      </c>
      <c r="F508" t="s">
        <v>2665</v>
      </c>
      <c r="G508" t="s">
        <v>2666</v>
      </c>
      <c r="H508" t="s">
        <v>2667</v>
      </c>
      <c r="I508" t="s">
        <v>2668</v>
      </c>
      <c r="J508" t="s">
        <v>2662</v>
      </c>
      <c r="K508" t="s">
        <v>12957</v>
      </c>
      <c r="L508" t="s">
        <v>456</v>
      </c>
      <c r="M508" s="1">
        <v>45194</v>
      </c>
      <c r="N508" t="s">
        <v>12958</v>
      </c>
    </row>
    <row r="509" spans="1:14" x14ac:dyDescent="0.35">
      <c r="A509" t="s">
        <v>2669</v>
      </c>
      <c r="B509" t="s">
        <v>2670</v>
      </c>
      <c r="C509" t="s">
        <v>2671</v>
      </c>
      <c r="D509" t="s">
        <v>56</v>
      </c>
      <c r="F509" t="s">
        <v>2672</v>
      </c>
      <c r="G509" t="s">
        <v>2673</v>
      </c>
      <c r="H509" t="s">
        <v>2674</v>
      </c>
      <c r="J509" t="s">
        <v>14675</v>
      </c>
      <c r="K509" t="s">
        <v>14676</v>
      </c>
      <c r="L509" t="s">
        <v>515</v>
      </c>
      <c r="M509" s="1">
        <v>44874</v>
      </c>
      <c r="N509" t="s">
        <v>14677</v>
      </c>
    </row>
    <row r="510" spans="1:14" x14ac:dyDescent="0.35">
      <c r="A510" t="s">
        <v>2675</v>
      </c>
      <c r="B510" t="s">
        <v>2676</v>
      </c>
      <c r="C510" t="s">
        <v>2677</v>
      </c>
      <c r="D510" t="s">
        <v>63</v>
      </c>
      <c r="E510" t="s">
        <v>2678</v>
      </c>
      <c r="F510" t="s">
        <v>2679</v>
      </c>
      <c r="G510" t="s">
        <v>2680</v>
      </c>
      <c r="H510" t="s">
        <v>2681</v>
      </c>
      <c r="I510" t="s">
        <v>2682</v>
      </c>
      <c r="J510" t="s">
        <v>12962</v>
      </c>
      <c r="K510" t="s">
        <v>12963</v>
      </c>
      <c r="L510" t="s">
        <v>455</v>
      </c>
      <c r="M510" s="1">
        <v>42739</v>
      </c>
      <c r="N510" t="s">
        <v>12964</v>
      </c>
    </row>
    <row r="511" spans="1:14" x14ac:dyDescent="0.35">
      <c r="A511" t="s">
        <v>2683</v>
      </c>
      <c r="B511" t="s">
        <v>705</v>
      </c>
      <c r="C511" t="s">
        <v>343</v>
      </c>
      <c r="D511" t="s">
        <v>91</v>
      </c>
      <c r="F511" t="s">
        <v>2684</v>
      </c>
      <c r="G511" t="s">
        <v>2685</v>
      </c>
      <c r="H511" t="s">
        <v>2686</v>
      </c>
      <c r="I511" t="s">
        <v>2687</v>
      </c>
      <c r="J511" t="s">
        <v>12965</v>
      </c>
      <c r="K511" t="s">
        <v>12966</v>
      </c>
      <c r="L511" t="s">
        <v>456</v>
      </c>
      <c r="M511" s="1">
        <v>39304</v>
      </c>
      <c r="N511" t="s">
        <v>12967</v>
      </c>
    </row>
    <row r="512" spans="1:14" x14ac:dyDescent="0.35">
      <c r="A512" t="s">
        <v>2683</v>
      </c>
      <c r="B512" t="s">
        <v>304</v>
      </c>
      <c r="C512" t="s">
        <v>5853</v>
      </c>
      <c r="D512" t="s">
        <v>5854</v>
      </c>
      <c r="E512" t="s">
        <v>5855</v>
      </c>
      <c r="F512" t="s">
        <v>5856</v>
      </c>
      <c r="G512" t="s">
        <v>2685</v>
      </c>
      <c r="H512" t="s">
        <v>2686</v>
      </c>
      <c r="I512" t="s">
        <v>2687</v>
      </c>
      <c r="J512" t="s">
        <v>12965</v>
      </c>
      <c r="K512" t="s">
        <v>12966</v>
      </c>
      <c r="L512" t="s">
        <v>456</v>
      </c>
      <c r="M512" s="1">
        <v>39304</v>
      </c>
      <c r="N512" t="s">
        <v>12967</v>
      </c>
    </row>
    <row r="513" spans="1:14" x14ac:dyDescent="0.35">
      <c r="A513" t="s">
        <v>2683</v>
      </c>
      <c r="B513" t="s">
        <v>292</v>
      </c>
      <c r="C513" t="s">
        <v>6346</v>
      </c>
      <c r="D513" t="s">
        <v>6347</v>
      </c>
      <c r="E513" t="s">
        <v>6348</v>
      </c>
      <c r="F513" t="s">
        <v>6349</v>
      </c>
      <c r="G513" t="s">
        <v>2685</v>
      </c>
      <c r="H513" t="s">
        <v>2686</v>
      </c>
      <c r="I513" t="s">
        <v>2687</v>
      </c>
      <c r="J513" t="s">
        <v>12965</v>
      </c>
      <c r="K513" t="s">
        <v>12966</v>
      </c>
      <c r="L513" t="s">
        <v>456</v>
      </c>
      <c r="M513" s="1">
        <v>39304</v>
      </c>
      <c r="N513" t="s">
        <v>12967</v>
      </c>
    </row>
    <row r="514" spans="1:14" x14ac:dyDescent="0.35">
      <c r="A514" t="s">
        <v>2688</v>
      </c>
      <c r="B514" t="s">
        <v>2689</v>
      </c>
      <c r="C514" t="s">
        <v>2690</v>
      </c>
      <c r="D514" t="s">
        <v>2691</v>
      </c>
      <c r="F514" t="s">
        <v>2692</v>
      </c>
      <c r="G514" t="s">
        <v>2693</v>
      </c>
      <c r="H514" t="s">
        <v>2694</v>
      </c>
      <c r="J514" t="s">
        <v>12968</v>
      </c>
      <c r="K514" t="s">
        <v>12969</v>
      </c>
      <c r="L514" t="s">
        <v>456</v>
      </c>
      <c r="M514" s="1">
        <v>44845</v>
      </c>
      <c r="N514" t="s">
        <v>12970</v>
      </c>
    </row>
    <row r="515" spans="1:14" x14ac:dyDescent="0.35">
      <c r="A515" t="s">
        <v>2697</v>
      </c>
      <c r="B515" t="s">
        <v>2698</v>
      </c>
      <c r="C515" t="s">
        <v>2699</v>
      </c>
      <c r="D515" t="s">
        <v>2700</v>
      </c>
      <c r="E515" t="s">
        <v>2701</v>
      </c>
      <c r="F515" t="s">
        <v>2702</v>
      </c>
      <c r="G515" t="s">
        <v>2703</v>
      </c>
      <c r="H515" t="s">
        <v>2704</v>
      </c>
      <c r="I515" t="s">
        <v>2705</v>
      </c>
      <c r="J515" t="s">
        <v>12971</v>
      </c>
      <c r="K515" t="s">
        <v>12972</v>
      </c>
      <c r="L515" t="s">
        <v>456</v>
      </c>
      <c r="M515" s="1">
        <v>43180</v>
      </c>
      <c r="N515" t="s">
        <v>12973</v>
      </c>
    </row>
    <row r="516" spans="1:14" x14ac:dyDescent="0.35">
      <c r="A516" t="s">
        <v>2697</v>
      </c>
      <c r="B516" t="s">
        <v>875</v>
      </c>
      <c r="C516" t="s">
        <v>5453</v>
      </c>
      <c r="D516" t="s">
        <v>56</v>
      </c>
      <c r="E516" t="s">
        <v>5454</v>
      </c>
      <c r="F516" t="s">
        <v>5455</v>
      </c>
      <c r="G516" t="s">
        <v>2703</v>
      </c>
      <c r="H516" t="s">
        <v>2704</v>
      </c>
      <c r="I516" t="s">
        <v>2705</v>
      </c>
      <c r="J516" t="s">
        <v>12971</v>
      </c>
      <c r="K516" t="s">
        <v>12972</v>
      </c>
      <c r="L516" t="s">
        <v>456</v>
      </c>
      <c r="M516" s="1">
        <v>43180</v>
      </c>
      <c r="N516" t="s">
        <v>12973</v>
      </c>
    </row>
    <row r="517" spans="1:14" x14ac:dyDescent="0.35">
      <c r="A517" t="s">
        <v>2706</v>
      </c>
      <c r="B517" t="s">
        <v>705</v>
      </c>
      <c r="C517" t="s">
        <v>2707</v>
      </c>
      <c r="D517" t="s">
        <v>56</v>
      </c>
      <c r="E517" t="s">
        <v>2708</v>
      </c>
      <c r="F517" t="s">
        <v>2709</v>
      </c>
      <c r="G517" t="s">
        <v>2710</v>
      </c>
      <c r="H517" t="s">
        <v>2711</v>
      </c>
      <c r="I517" t="s">
        <v>2712</v>
      </c>
      <c r="J517" t="s">
        <v>12974</v>
      </c>
      <c r="K517" t="s">
        <v>12975</v>
      </c>
      <c r="L517" t="s">
        <v>456</v>
      </c>
      <c r="M517" s="1">
        <v>42270</v>
      </c>
      <c r="N517" t="s">
        <v>12976</v>
      </c>
    </row>
    <row r="518" spans="1:14" x14ac:dyDescent="0.35">
      <c r="A518" t="s">
        <v>2713</v>
      </c>
      <c r="B518" t="s">
        <v>1640</v>
      </c>
      <c r="C518" t="s">
        <v>2714</v>
      </c>
      <c r="D518" t="s">
        <v>91</v>
      </c>
      <c r="E518" t="s">
        <v>2715</v>
      </c>
      <c r="F518" t="s">
        <v>2716</v>
      </c>
      <c r="G518" t="s">
        <v>2717</v>
      </c>
      <c r="H518" t="s">
        <v>2718</v>
      </c>
      <c r="I518" t="s">
        <v>2719</v>
      </c>
      <c r="J518" t="s">
        <v>12977</v>
      </c>
      <c r="K518" t="s">
        <v>12978</v>
      </c>
      <c r="L518" t="s">
        <v>456</v>
      </c>
      <c r="M518" s="1">
        <v>43040</v>
      </c>
      <c r="N518" t="s">
        <v>12979</v>
      </c>
    </row>
    <row r="519" spans="1:14" x14ac:dyDescent="0.35">
      <c r="A519" t="s">
        <v>2713</v>
      </c>
      <c r="B519" t="s">
        <v>2300</v>
      </c>
      <c r="C519" t="s">
        <v>134</v>
      </c>
      <c r="D519" t="s">
        <v>91</v>
      </c>
      <c r="E519" t="s">
        <v>3608</v>
      </c>
      <c r="F519" t="s">
        <v>3609</v>
      </c>
      <c r="G519" t="s">
        <v>2717</v>
      </c>
      <c r="H519" t="s">
        <v>2718</v>
      </c>
      <c r="I519" t="s">
        <v>2719</v>
      </c>
      <c r="J519" t="s">
        <v>12977</v>
      </c>
      <c r="K519" t="s">
        <v>12978</v>
      </c>
      <c r="L519" t="s">
        <v>456</v>
      </c>
      <c r="M519" s="1">
        <v>43040</v>
      </c>
      <c r="N519" t="s">
        <v>12979</v>
      </c>
    </row>
    <row r="520" spans="1:14" x14ac:dyDescent="0.35">
      <c r="A520" t="s">
        <v>2720</v>
      </c>
      <c r="B520" t="s">
        <v>234</v>
      </c>
      <c r="C520" t="s">
        <v>2721</v>
      </c>
      <c r="D520" t="s">
        <v>91</v>
      </c>
      <c r="E520" t="s">
        <v>2722</v>
      </c>
      <c r="F520" t="s">
        <v>2723</v>
      </c>
      <c r="G520" t="s">
        <v>2724</v>
      </c>
      <c r="H520" t="s">
        <v>2725</v>
      </c>
      <c r="I520" t="s">
        <v>2726</v>
      </c>
      <c r="J520" t="s">
        <v>12980</v>
      </c>
      <c r="K520" t="s">
        <v>12981</v>
      </c>
      <c r="L520" t="s">
        <v>456</v>
      </c>
      <c r="M520" s="1">
        <v>40801</v>
      </c>
      <c r="N520" t="s">
        <v>12982</v>
      </c>
    </row>
    <row r="521" spans="1:14" x14ac:dyDescent="0.35">
      <c r="A521" t="s">
        <v>2727</v>
      </c>
      <c r="B521" t="s">
        <v>2728</v>
      </c>
      <c r="C521" t="s">
        <v>2729</v>
      </c>
      <c r="D521" t="s">
        <v>91</v>
      </c>
      <c r="E521" t="s">
        <v>2730</v>
      </c>
      <c r="F521" t="s">
        <v>2731</v>
      </c>
      <c r="G521" t="s">
        <v>2732</v>
      </c>
      <c r="H521" t="s">
        <v>2733</v>
      </c>
      <c r="I521" t="s">
        <v>2734</v>
      </c>
      <c r="J521" t="s">
        <v>12983</v>
      </c>
      <c r="K521" t="s">
        <v>12984</v>
      </c>
      <c r="L521" t="s">
        <v>456</v>
      </c>
      <c r="M521" s="1">
        <v>43381</v>
      </c>
      <c r="N521" t="s">
        <v>12985</v>
      </c>
    </row>
    <row r="522" spans="1:14" x14ac:dyDescent="0.35">
      <c r="A522" t="s">
        <v>2735</v>
      </c>
      <c r="B522" t="s">
        <v>109</v>
      </c>
      <c r="C522" t="s">
        <v>2736</v>
      </c>
      <c r="D522" t="s">
        <v>77</v>
      </c>
      <c r="E522" t="s">
        <v>2737</v>
      </c>
      <c r="F522" t="s">
        <v>2738</v>
      </c>
      <c r="G522" t="s">
        <v>2739</v>
      </c>
      <c r="H522" t="s">
        <v>2740</v>
      </c>
      <c r="I522" t="s">
        <v>2741</v>
      </c>
      <c r="J522" t="s">
        <v>12986</v>
      </c>
      <c r="K522" t="s">
        <v>12987</v>
      </c>
      <c r="L522" t="s">
        <v>456</v>
      </c>
      <c r="M522" s="1">
        <v>43509</v>
      </c>
      <c r="N522" t="s">
        <v>12988</v>
      </c>
    </row>
    <row r="523" spans="1:14" x14ac:dyDescent="0.35">
      <c r="A523" t="s">
        <v>2742</v>
      </c>
      <c r="B523" t="s">
        <v>2743</v>
      </c>
      <c r="C523" t="s">
        <v>2744</v>
      </c>
      <c r="D523" t="s">
        <v>1952</v>
      </c>
      <c r="E523" t="s">
        <v>2745</v>
      </c>
      <c r="F523" t="s">
        <v>2746</v>
      </c>
      <c r="G523" t="s">
        <v>2747</v>
      </c>
      <c r="H523" t="s">
        <v>2748</v>
      </c>
      <c r="I523" t="s">
        <v>2749</v>
      </c>
      <c r="J523" t="s">
        <v>12989</v>
      </c>
      <c r="K523" t="s">
        <v>12990</v>
      </c>
      <c r="L523" t="s">
        <v>456</v>
      </c>
      <c r="M523" s="1">
        <v>31652</v>
      </c>
      <c r="N523" t="s">
        <v>12991</v>
      </c>
    </row>
    <row r="524" spans="1:14" x14ac:dyDescent="0.35">
      <c r="A524" t="s">
        <v>2742</v>
      </c>
      <c r="B524" t="s">
        <v>4650</v>
      </c>
      <c r="C524" t="s">
        <v>4651</v>
      </c>
      <c r="D524" t="s">
        <v>91</v>
      </c>
      <c r="F524" t="s">
        <v>4652</v>
      </c>
      <c r="G524" t="s">
        <v>2747</v>
      </c>
      <c r="H524" t="s">
        <v>2748</v>
      </c>
      <c r="I524" t="s">
        <v>2749</v>
      </c>
      <c r="J524" t="s">
        <v>12989</v>
      </c>
      <c r="K524" t="s">
        <v>12990</v>
      </c>
      <c r="L524" t="s">
        <v>456</v>
      </c>
      <c r="M524" s="1">
        <v>31652</v>
      </c>
      <c r="N524" t="s">
        <v>12991</v>
      </c>
    </row>
    <row r="525" spans="1:14" x14ac:dyDescent="0.35">
      <c r="A525" t="s">
        <v>2742</v>
      </c>
      <c r="B525" t="s">
        <v>304</v>
      </c>
      <c r="C525" t="s">
        <v>2744</v>
      </c>
      <c r="D525" t="s">
        <v>91</v>
      </c>
      <c r="E525" t="s">
        <v>5016</v>
      </c>
      <c r="F525" t="s">
        <v>5017</v>
      </c>
      <c r="G525" t="s">
        <v>2747</v>
      </c>
      <c r="H525" t="s">
        <v>2748</v>
      </c>
      <c r="I525" t="s">
        <v>2749</v>
      </c>
      <c r="J525" t="s">
        <v>12989</v>
      </c>
      <c r="K525" t="s">
        <v>12990</v>
      </c>
      <c r="L525" t="s">
        <v>456</v>
      </c>
      <c r="M525" s="1">
        <v>31652</v>
      </c>
      <c r="N525" t="s">
        <v>12991</v>
      </c>
    </row>
    <row r="526" spans="1:14" x14ac:dyDescent="0.35">
      <c r="A526" t="s">
        <v>2750</v>
      </c>
      <c r="B526" t="s">
        <v>2751</v>
      </c>
      <c r="C526" t="s">
        <v>2752</v>
      </c>
      <c r="D526" t="s">
        <v>63</v>
      </c>
      <c r="E526" t="s">
        <v>2753</v>
      </c>
      <c r="F526" t="s">
        <v>2754</v>
      </c>
      <c r="G526" t="s">
        <v>2755</v>
      </c>
      <c r="H526" t="s">
        <v>2756</v>
      </c>
      <c r="I526" t="s">
        <v>2757</v>
      </c>
      <c r="J526" t="s">
        <v>12992</v>
      </c>
      <c r="K526" t="s">
        <v>12993</v>
      </c>
      <c r="L526" t="s">
        <v>456</v>
      </c>
      <c r="M526" s="1">
        <v>44209</v>
      </c>
      <c r="N526" t="s">
        <v>12994</v>
      </c>
    </row>
    <row r="527" spans="1:14" x14ac:dyDescent="0.35">
      <c r="A527" t="s">
        <v>2758</v>
      </c>
      <c r="B527" t="s">
        <v>1259</v>
      </c>
      <c r="C527" t="s">
        <v>2759</v>
      </c>
      <c r="D527" t="s">
        <v>56</v>
      </c>
      <c r="E527" t="s">
        <v>2760</v>
      </c>
      <c r="F527" t="s">
        <v>2761</v>
      </c>
      <c r="G527" t="s">
        <v>2762</v>
      </c>
      <c r="H527" t="s">
        <v>2763</v>
      </c>
      <c r="I527" t="s">
        <v>2764</v>
      </c>
      <c r="J527" t="s">
        <v>12995</v>
      </c>
      <c r="K527" t="s">
        <v>12996</v>
      </c>
      <c r="L527" t="s">
        <v>456</v>
      </c>
      <c r="M527" s="1">
        <v>42983</v>
      </c>
      <c r="N527" t="s">
        <v>12997</v>
      </c>
    </row>
    <row r="528" spans="1:14" x14ac:dyDescent="0.35">
      <c r="A528" t="s">
        <v>2769</v>
      </c>
      <c r="B528" t="s">
        <v>2770</v>
      </c>
      <c r="C528" t="s">
        <v>2771</v>
      </c>
      <c r="D528" t="s">
        <v>2772</v>
      </c>
      <c r="E528" t="s">
        <v>2773</v>
      </c>
      <c r="F528" t="s">
        <v>2774</v>
      </c>
      <c r="G528" t="s">
        <v>2775</v>
      </c>
      <c r="H528" t="s">
        <v>2776</v>
      </c>
      <c r="I528" t="s">
        <v>2777</v>
      </c>
      <c r="J528" t="s">
        <v>12998</v>
      </c>
      <c r="K528" t="s">
        <v>12999</v>
      </c>
      <c r="L528" t="s">
        <v>456</v>
      </c>
      <c r="M528" s="1">
        <v>39969</v>
      </c>
      <c r="N528" t="s">
        <v>13000</v>
      </c>
    </row>
    <row r="529" spans="1:14" x14ac:dyDescent="0.35">
      <c r="A529" t="s">
        <v>2778</v>
      </c>
      <c r="B529" t="s">
        <v>1574</v>
      </c>
      <c r="C529" t="s">
        <v>2779</v>
      </c>
      <c r="D529" t="s">
        <v>91</v>
      </c>
      <c r="E529" t="s">
        <v>2780</v>
      </c>
      <c r="F529" t="s">
        <v>2781</v>
      </c>
      <c r="G529" t="s">
        <v>2782</v>
      </c>
      <c r="H529" t="s">
        <v>2783</v>
      </c>
      <c r="I529" t="s">
        <v>2784</v>
      </c>
      <c r="J529" t="s">
        <v>13001</v>
      </c>
      <c r="K529" t="s">
        <v>13002</v>
      </c>
      <c r="L529" t="s">
        <v>456</v>
      </c>
      <c r="M529" s="1">
        <v>43250</v>
      </c>
      <c r="N529" t="s">
        <v>13003</v>
      </c>
    </row>
    <row r="530" spans="1:14" x14ac:dyDescent="0.35">
      <c r="A530" t="s">
        <v>2778</v>
      </c>
      <c r="B530" t="s">
        <v>5049</v>
      </c>
      <c r="C530" t="s">
        <v>1799</v>
      </c>
      <c r="D530" t="s">
        <v>63</v>
      </c>
      <c r="E530" t="s">
        <v>5050</v>
      </c>
      <c r="F530" t="s">
        <v>5051</v>
      </c>
      <c r="G530" t="s">
        <v>2782</v>
      </c>
      <c r="H530" t="s">
        <v>2783</v>
      </c>
      <c r="I530" t="s">
        <v>2784</v>
      </c>
      <c r="J530" t="s">
        <v>13001</v>
      </c>
      <c r="K530" t="s">
        <v>13002</v>
      </c>
      <c r="L530" t="s">
        <v>456</v>
      </c>
      <c r="M530" s="1">
        <v>43250</v>
      </c>
      <c r="N530" t="s">
        <v>13003</v>
      </c>
    </row>
    <row r="531" spans="1:14" x14ac:dyDescent="0.35">
      <c r="A531" t="s">
        <v>2785</v>
      </c>
      <c r="B531" t="s">
        <v>2786</v>
      </c>
      <c r="C531" t="s">
        <v>2787</v>
      </c>
      <c r="D531" t="s">
        <v>236</v>
      </c>
      <c r="F531" t="s">
        <v>2788</v>
      </c>
      <c r="G531" t="s">
        <v>2789</v>
      </c>
      <c r="H531" t="s">
        <v>2790</v>
      </c>
      <c r="I531" t="s">
        <v>2791</v>
      </c>
      <c r="J531" t="s">
        <v>13004</v>
      </c>
      <c r="K531" t="s">
        <v>13005</v>
      </c>
      <c r="L531" t="s">
        <v>456</v>
      </c>
      <c r="M531" s="1">
        <v>38832</v>
      </c>
      <c r="N531" t="s">
        <v>13006</v>
      </c>
    </row>
    <row r="532" spans="1:14" x14ac:dyDescent="0.35">
      <c r="A532" t="s">
        <v>2792</v>
      </c>
      <c r="B532" t="s">
        <v>2793</v>
      </c>
      <c r="C532" t="s">
        <v>286</v>
      </c>
      <c r="D532" t="s">
        <v>2794</v>
      </c>
      <c r="E532" t="s">
        <v>2795</v>
      </c>
      <c r="F532" t="s">
        <v>2796</v>
      </c>
      <c r="G532" t="s">
        <v>2797</v>
      </c>
      <c r="H532" t="s">
        <v>2798</v>
      </c>
      <c r="I532" t="s">
        <v>2799</v>
      </c>
      <c r="J532" t="s">
        <v>13007</v>
      </c>
      <c r="K532" t="s">
        <v>13008</v>
      </c>
      <c r="L532" t="s">
        <v>456</v>
      </c>
      <c r="M532" s="1">
        <v>41124</v>
      </c>
      <c r="N532" t="s">
        <v>13009</v>
      </c>
    </row>
    <row r="533" spans="1:14" x14ac:dyDescent="0.35">
      <c r="A533" t="s">
        <v>2800</v>
      </c>
      <c r="B533" t="s">
        <v>1446</v>
      </c>
      <c r="C533" t="s">
        <v>2801</v>
      </c>
      <c r="D533" t="s">
        <v>2802</v>
      </c>
      <c r="E533" t="s">
        <v>2803</v>
      </c>
      <c r="F533" t="s">
        <v>2804</v>
      </c>
      <c r="G533" t="s">
        <v>2805</v>
      </c>
      <c r="H533" t="s">
        <v>2806</v>
      </c>
      <c r="I533" t="s">
        <v>2807</v>
      </c>
      <c r="J533" t="s">
        <v>13010</v>
      </c>
      <c r="K533" t="s">
        <v>13011</v>
      </c>
      <c r="L533" t="s">
        <v>456</v>
      </c>
      <c r="M533" s="1">
        <v>44804</v>
      </c>
      <c r="N533" t="s">
        <v>552</v>
      </c>
    </row>
    <row r="534" spans="1:14" x14ac:dyDescent="0.35">
      <c r="A534" t="s">
        <v>2811</v>
      </c>
      <c r="B534" t="s">
        <v>1103</v>
      </c>
      <c r="C534" t="s">
        <v>2812</v>
      </c>
      <c r="D534" t="s">
        <v>56</v>
      </c>
      <c r="F534" t="s">
        <v>2813</v>
      </c>
      <c r="G534" t="s">
        <v>2814</v>
      </c>
      <c r="H534" t="s">
        <v>2815</v>
      </c>
      <c r="I534" t="s">
        <v>1471</v>
      </c>
      <c r="M534" s="1"/>
    </row>
    <row r="535" spans="1:14" x14ac:dyDescent="0.35">
      <c r="A535" t="s">
        <v>2816</v>
      </c>
      <c r="B535" t="s">
        <v>1971</v>
      </c>
      <c r="C535" t="s">
        <v>1564</v>
      </c>
      <c r="D535" t="s">
        <v>1269</v>
      </c>
      <c r="E535" t="s">
        <v>2817</v>
      </c>
      <c r="F535" t="s">
        <v>2818</v>
      </c>
      <c r="G535" t="s">
        <v>2819</v>
      </c>
      <c r="H535" t="s">
        <v>2820</v>
      </c>
      <c r="I535" t="s">
        <v>2821</v>
      </c>
      <c r="M535" s="1"/>
    </row>
    <row r="536" spans="1:14" x14ac:dyDescent="0.35">
      <c r="A536" t="s">
        <v>2825</v>
      </c>
      <c r="B536" t="s">
        <v>2826</v>
      </c>
      <c r="C536" t="s">
        <v>2827</v>
      </c>
      <c r="D536" t="s">
        <v>63</v>
      </c>
      <c r="E536" t="s">
        <v>2828</v>
      </c>
      <c r="F536" t="s">
        <v>2829</v>
      </c>
      <c r="G536" t="s">
        <v>2830</v>
      </c>
      <c r="H536" t="s">
        <v>2831</v>
      </c>
      <c r="I536" t="s">
        <v>2832</v>
      </c>
      <c r="M536" s="1"/>
    </row>
    <row r="537" spans="1:14" x14ac:dyDescent="0.35">
      <c r="A537" t="s">
        <v>2825</v>
      </c>
      <c r="B537" t="s">
        <v>4312</v>
      </c>
      <c r="C537" t="s">
        <v>4313</v>
      </c>
      <c r="D537" t="s">
        <v>91</v>
      </c>
      <c r="F537" t="s">
        <v>4314</v>
      </c>
      <c r="G537" t="s">
        <v>2830</v>
      </c>
      <c r="H537" t="s">
        <v>2831</v>
      </c>
      <c r="I537" t="s">
        <v>2832</v>
      </c>
      <c r="M537" s="1"/>
    </row>
    <row r="538" spans="1:14" x14ac:dyDescent="0.35">
      <c r="A538" t="s">
        <v>2833</v>
      </c>
      <c r="B538" t="s">
        <v>793</v>
      </c>
      <c r="C538" t="s">
        <v>2834</v>
      </c>
      <c r="D538" t="s">
        <v>344</v>
      </c>
      <c r="F538" t="s">
        <v>2835</v>
      </c>
      <c r="G538" t="s">
        <v>2836</v>
      </c>
      <c r="H538" t="s">
        <v>2837</v>
      </c>
      <c r="I538" t="s">
        <v>2838</v>
      </c>
      <c r="M538" s="1"/>
    </row>
    <row r="539" spans="1:14" x14ac:dyDescent="0.35">
      <c r="A539" t="s">
        <v>2839</v>
      </c>
      <c r="B539" t="s">
        <v>1930</v>
      </c>
      <c r="C539" t="s">
        <v>2415</v>
      </c>
      <c r="D539" t="s">
        <v>91</v>
      </c>
      <c r="E539" t="s">
        <v>2840</v>
      </c>
      <c r="F539" t="s">
        <v>2841</v>
      </c>
      <c r="G539" t="s">
        <v>2842</v>
      </c>
      <c r="H539" t="s">
        <v>2843</v>
      </c>
      <c r="I539" t="s">
        <v>2844</v>
      </c>
      <c r="M539" s="1"/>
    </row>
    <row r="540" spans="1:14" x14ac:dyDescent="0.35">
      <c r="A540" t="s">
        <v>2849</v>
      </c>
      <c r="B540" t="s">
        <v>2221</v>
      </c>
      <c r="C540" t="s">
        <v>2850</v>
      </c>
      <c r="D540" t="s">
        <v>91</v>
      </c>
      <c r="E540" t="s">
        <v>2851</v>
      </c>
      <c r="F540" t="s">
        <v>2852</v>
      </c>
      <c r="G540" t="s">
        <v>2853</v>
      </c>
      <c r="H540" t="s">
        <v>2854</v>
      </c>
      <c r="I540" t="s">
        <v>2855</v>
      </c>
      <c r="M540" s="1"/>
    </row>
    <row r="541" spans="1:14" x14ac:dyDescent="0.35">
      <c r="A541" t="s">
        <v>2860</v>
      </c>
      <c r="B541" t="s">
        <v>257</v>
      </c>
      <c r="C541" t="s">
        <v>2526</v>
      </c>
      <c r="D541" t="s">
        <v>91</v>
      </c>
      <c r="E541" t="s">
        <v>2861</v>
      </c>
      <c r="F541" t="s">
        <v>2862</v>
      </c>
      <c r="G541" t="s">
        <v>2863</v>
      </c>
      <c r="H541" t="s">
        <v>2864</v>
      </c>
      <c r="I541" t="s">
        <v>2865</v>
      </c>
      <c r="M541" s="1"/>
    </row>
    <row r="542" spans="1:14" x14ac:dyDescent="0.35">
      <c r="A542" t="s">
        <v>2866</v>
      </c>
      <c r="B542" t="s">
        <v>883</v>
      </c>
      <c r="C542" t="s">
        <v>2867</v>
      </c>
      <c r="D542" t="s">
        <v>56</v>
      </c>
      <c r="E542" t="s">
        <v>2868</v>
      </c>
      <c r="F542" t="s">
        <v>2869</v>
      </c>
      <c r="G542" t="s">
        <v>2870</v>
      </c>
      <c r="H542" t="s">
        <v>2871</v>
      </c>
      <c r="I542" t="s">
        <v>2872</v>
      </c>
      <c r="M542" s="1"/>
    </row>
    <row r="543" spans="1:14" x14ac:dyDescent="0.35">
      <c r="A543" t="s">
        <v>2873</v>
      </c>
      <c r="B543" t="s">
        <v>2874</v>
      </c>
      <c r="C543" t="s">
        <v>2875</v>
      </c>
      <c r="D543" t="s">
        <v>2876</v>
      </c>
      <c r="F543" t="s">
        <v>2877</v>
      </c>
      <c r="G543" t="s">
        <v>2878</v>
      </c>
      <c r="H543" t="s">
        <v>2879</v>
      </c>
      <c r="I543" t="s">
        <v>2880</v>
      </c>
      <c r="M543" s="1"/>
    </row>
    <row r="544" spans="1:14" x14ac:dyDescent="0.35">
      <c r="A544" t="s">
        <v>2873</v>
      </c>
      <c r="B544" t="s">
        <v>4964</v>
      </c>
      <c r="C544" t="s">
        <v>2875</v>
      </c>
      <c r="D544" t="s">
        <v>294</v>
      </c>
      <c r="F544" t="s">
        <v>4965</v>
      </c>
      <c r="G544" t="s">
        <v>2878</v>
      </c>
      <c r="H544" t="s">
        <v>2879</v>
      </c>
      <c r="I544" t="s">
        <v>2880</v>
      </c>
      <c r="M544" s="1"/>
    </row>
    <row r="545" spans="1:14" x14ac:dyDescent="0.35">
      <c r="A545" t="s">
        <v>2881</v>
      </c>
      <c r="B545" t="s">
        <v>2882</v>
      </c>
      <c r="C545" t="s">
        <v>2883</v>
      </c>
      <c r="D545" t="s">
        <v>2884</v>
      </c>
      <c r="E545" t="s">
        <v>2885</v>
      </c>
      <c r="F545" t="s">
        <v>2886</v>
      </c>
      <c r="G545" t="s">
        <v>2887</v>
      </c>
      <c r="H545" t="s">
        <v>2888</v>
      </c>
      <c r="I545" t="s">
        <v>2345</v>
      </c>
      <c r="J545" t="s">
        <v>13029</v>
      </c>
      <c r="K545" t="s">
        <v>13030</v>
      </c>
      <c r="L545" t="s">
        <v>456</v>
      </c>
      <c r="M545" s="1">
        <v>41249</v>
      </c>
      <c r="N545" t="s">
        <v>13031</v>
      </c>
    </row>
    <row r="546" spans="1:14" x14ac:dyDescent="0.35">
      <c r="A546" t="s">
        <v>2881</v>
      </c>
      <c r="B546" t="s">
        <v>257</v>
      </c>
      <c r="C546" t="s">
        <v>7966</v>
      </c>
      <c r="D546" t="s">
        <v>56</v>
      </c>
      <c r="E546" t="s">
        <v>7967</v>
      </c>
      <c r="F546" t="s">
        <v>7968</v>
      </c>
      <c r="G546" t="s">
        <v>2887</v>
      </c>
      <c r="H546" t="s">
        <v>2888</v>
      </c>
      <c r="I546" t="s">
        <v>2345</v>
      </c>
      <c r="J546" t="s">
        <v>13029</v>
      </c>
      <c r="K546" t="s">
        <v>13030</v>
      </c>
      <c r="L546" t="s">
        <v>456</v>
      </c>
      <c r="M546" s="1">
        <v>41249</v>
      </c>
      <c r="N546" t="s">
        <v>13031</v>
      </c>
    </row>
    <row r="547" spans="1:14" x14ac:dyDescent="0.35">
      <c r="A547" t="s">
        <v>2889</v>
      </c>
      <c r="B547" t="s">
        <v>731</v>
      </c>
      <c r="C547" t="s">
        <v>2890</v>
      </c>
      <c r="D547" t="s">
        <v>91</v>
      </c>
      <c r="E547" t="s">
        <v>2891</v>
      </c>
      <c r="F547" t="s">
        <v>2892</v>
      </c>
      <c r="G547" t="s">
        <v>2893</v>
      </c>
      <c r="H547" t="s">
        <v>2894</v>
      </c>
      <c r="I547" t="s">
        <v>2895</v>
      </c>
      <c r="J547" t="s">
        <v>13032</v>
      </c>
      <c r="K547" t="s">
        <v>13033</v>
      </c>
      <c r="L547" t="s">
        <v>456</v>
      </c>
      <c r="M547" s="1">
        <v>41367</v>
      </c>
      <c r="N547" t="s">
        <v>13034</v>
      </c>
    </row>
    <row r="548" spans="1:14" x14ac:dyDescent="0.35">
      <c r="A548" t="s">
        <v>2896</v>
      </c>
      <c r="B548" t="s">
        <v>1259</v>
      </c>
      <c r="C548" t="s">
        <v>2120</v>
      </c>
      <c r="D548" t="s">
        <v>56</v>
      </c>
      <c r="E548" t="s">
        <v>2897</v>
      </c>
      <c r="F548" t="s">
        <v>2898</v>
      </c>
      <c r="G548" t="s">
        <v>2899</v>
      </c>
      <c r="H548" t="s">
        <v>2900</v>
      </c>
      <c r="I548" t="s">
        <v>2901</v>
      </c>
      <c r="J548" t="s">
        <v>13035</v>
      </c>
      <c r="K548" t="s">
        <v>13036</v>
      </c>
      <c r="L548" t="s">
        <v>456</v>
      </c>
      <c r="M548" s="1">
        <v>40925</v>
      </c>
      <c r="N548" t="s">
        <v>13037</v>
      </c>
    </row>
    <row r="549" spans="1:14" x14ac:dyDescent="0.35">
      <c r="A549" t="s">
        <v>2905</v>
      </c>
      <c r="B549" t="s">
        <v>2906</v>
      </c>
      <c r="C549" t="s">
        <v>2907</v>
      </c>
      <c r="D549" t="s">
        <v>56</v>
      </c>
      <c r="E549" t="s">
        <v>2908</v>
      </c>
      <c r="F549" t="s">
        <v>2909</v>
      </c>
      <c r="G549" t="s">
        <v>2910</v>
      </c>
      <c r="H549" t="s">
        <v>2911</v>
      </c>
      <c r="I549" t="s">
        <v>2912</v>
      </c>
      <c r="J549" t="s">
        <v>2905</v>
      </c>
      <c r="K549" t="s">
        <v>13038</v>
      </c>
      <c r="L549" t="s">
        <v>456</v>
      </c>
      <c r="M549" s="1">
        <v>44467</v>
      </c>
      <c r="N549" t="s">
        <v>13039</v>
      </c>
    </row>
    <row r="550" spans="1:14" x14ac:dyDescent="0.35">
      <c r="A550" t="s">
        <v>2905</v>
      </c>
      <c r="B550" t="s">
        <v>82</v>
      </c>
      <c r="C550" t="s">
        <v>7715</v>
      </c>
      <c r="D550" t="s">
        <v>1068</v>
      </c>
      <c r="E550" t="s">
        <v>7716</v>
      </c>
      <c r="F550" t="s">
        <v>7717</v>
      </c>
      <c r="G550" t="s">
        <v>2910</v>
      </c>
      <c r="H550" t="s">
        <v>2911</v>
      </c>
      <c r="I550" t="s">
        <v>2912</v>
      </c>
      <c r="J550" t="s">
        <v>2905</v>
      </c>
      <c r="K550" t="s">
        <v>13038</v>
      </c>
      <c r="L550" t="s">
        <v>456</v>
      </c>
      <c r="M550" s="1">
        <v>44467</v>
      </c>
      <c r="N550" t="s">
        <v>13039</v>
      </c>
    </row>
    <row r="551" spans="1:14" x14ac:dyDescent="0.35">
      <c r="A551" t="s">
        <v>2917</v>
      </c>
      <c r="B551" t="s">
        <v>2918</v>
      </c>
      <c r="C551" t="s">
        <v>2120</v>
      </c>
      <c r="D551" t="s">
        <v>91</v>
      </c>
      <c r="E551" t="s">
        <v>2919</v>
      </c>
      <c r="F551" t="s">
        <v>2920</v>
      </c>
      <c r="G551" t="s">
        <v>2921</v>
      </c>
      <c r="H551" t="s">
        <v>2922</v>
      </c>
      <c r="I551" t="s">
        <v>2923</v>
      </c>
      <c r="J551" t="s">
        <v>13040</v>
      </c>
      <c r="K551" t="s">
        <v>13041</v>
      </c>
      <c r="L551" t="s">
        <v>456</v>
      </c>
      <c r="M551" s="1">
        <v>38057</v>
      </c>
      <c r="N551" t="s">
        <v>13042</v>
      </c>
    </row>
    <row r="552" spans="1:14" x14ac:dyDescent="0.35">
      <c r="A552" t="s">
        <v>2917</v>
      </c>
      <c r="B552" t="s">
        <v>705</v>
      </c>
      <c r="C552" t="s">
        <v>2120</v>
      </c>
      <c r="D552" t="s">
        <v>91</v>
      </c>
      <c r="E552" t="s">
        <v>5085</v>
      </c>
      <c r="F552" t="s">
        <v>5086</v>
      </c>
      <c r="G552" t="s">
        <v>2921</v>
      </c>
      <c r="H552" t="s">
        <v>2922</v>
      </c>
      <c r="I552" t="s">
        <v>2923</v>
      </c>
      <c r="J552" t="s">
        <v>13040</v>
      </c>
      <c r="K552" t="s">
        <v>13041</v>
      </c>
      <c r="L552" t="s">
        <v>456</v>
      </c>
      <c r="M552" s="1">
        <v>38057</v>
      </c>
      <c r="N552" t="s">
        <v>13042</v>
      </c>
    </row>
    <row r="553" spans="1:14" x14ac:dyDescent="0.35">
      <c r="A553" t="s">
        <v>2924</v>
      </c>
      <c r="B553" t="s">
        <v>2925</v>
      </c>
      <c r="C553" t="s">
        <v>2926</v>
      </c>
      <c r="D553" t="s">
        <v>1105</v>
      </c>
      <c r="E553" t="s">
        <v>2927</v>
      </c>
      <c r="F553" t="s">
        <v>2928</v>
      </c>
      <c r="G553" t="s">
        <v>2929</v>
      </c>
      <c r="H553" t="s">
        <v>2930</v>
      </c>
      <c r="I553" t="s">
        <v>2931</v>
      </c>
      <c r="J553" t="s">
        <v>13043</v>
      </c>
      <c r="K553" t="s">
        <v>13044</v>
      </c>
      <c r="L553" t="s">
        <v>456</v>
      </c>
      <c r="M553" s="1">
        <v>38551</v>
      </c>
      <c r="N553" t="s">
        <v>13045</v>
      </c>
    </row>
    <row r="554" spans="1:14" x14ac:dyDescent="0.35">
      <c r="A554" t="s">
        <v>2924</v>
      </c>
      <c r="B554" t="s">
        <v>739</v>
      </c>
      <c r="C554" t="s">
        <v>4966</v>
      </c>
      <c r="D554" t="s">
        <v>1105</v>
      </c>
      <c r="E554" t="s">
        <v>4967</v>
      </c>
      <c r="F554" t="s">
        <v>4968</v>
      </c>
      <c r="G554" t="s">
        <v>2929</v>
      </c>
      <c r="H554" t="s">
        <v>2930</v>
      </c>
      <c r="I554" t="s">
        <v>2931</v>
      </c>
      <c r="J554" t="s">
        <v>13043</v>
      </c>
      <c r="K554" t="s">
        <v>13044</v>
      </c>
      <c r="L554" t="s">
        <v>456</v>
      </c>
      <c r="M554" s="1">
        <v>38551</v>
      </c>
      <c r="N554" t="s">
        <v>13045</v>
      </c>
    </row>
    <row r="555" spans="1:14" x14ac:dyDescent="0.35">
      <c r="A555" t="s">
        <v>2932</v>
      </c>
      <c r="B555" t="s">
        <v>2933</v>
      </c>
      <c r="C555" t="s">
        <v>2934</v>
      </c>
      <c r="D555" t="s">
        <v>91</v>
      </c>
      <c r="E555" t="s">
        <v>2935</v>
      </c>
      <c r="F555" t="s">
        <v>2936</v>
      </c>
      <c r="G555" t="s">
        <v>2937</v>
      </c>
      <c r="H555" t="s">
        <v>2938</v>
      </c>
      <c r="I555" t="s">
        <v>418</v>
      </c>
      <c r="J555" t="s">
        <v>13046</v>
      </c>
      <c r="K555" t="s">
        <v>13047</v>
      </c>
      <c r="L555" t="s">
        <v>456</v>
      </c>
      <c r="M555" s="1">
        <v>42607</v>
      </c>
      <c r="N555" t="s">
        <v>13048</v>
      </c>
    </row>
    <row r="556" spans="1:14" x14ac:dyDescent="0.35">
      <c r="A556" t="s">
        <v>2932</v>
      </c>
      <c r="B556" t="s">
        <v>1381</v>
      </c>
      <c r="C556" t="s">
        <v>134</v>
      </c>
      <c r="D556" t="s">
        <v>91</v>
      </c>
      <c r="F556" t="s">
        <v>7207</v>
      </c>
      <c r="G556" t="s">
        <v>2937</v>
      </c>
      <c r="H556" t="s">
        <v>2938</v>
      </c>
      <c r="I556" t="s">
        <v>418</v>
      </c>
      <c r="J556" t="s">
        <v>13046</v>
      </c>
      <c r="K556" t="s">
        <v>13047</v>
      </c>
      <c r="L556" t="s">
        <v>456</v>
      </c>
      <c r="M556" s="1">
        <v>42607</v>
      </c>
      <c r="N556" t="s">
        <v>13048</v>
      </c>
    </row>
    <row r="557" spans="1:14" x14ac:dyDescent="0.35">
      <c r="A557" t="s">
        <v>2939</v>
      </c>
      <c r="B557" t="s">
        <v>2940</v>
      </c>
      <c r="C557" t="s">
        <v>2941</v>
      </c>
      <c r="D557" t="s">
        <v>91</v>
      </c>
      <c r="E557" t="s">
        <v>2942</v>
      </c>
      <c r="F557" t="s">
        <v>2943</v>
      </c>
      <c r="G557" t="s">
        <v>2944</v>
      </c>
      <c r="H557" t="s">
        <v>2945</v>
      </c>
      <c r="I557" t="s">
        <v>2031</v>
      </c>
      <c r="J557" t="s">
        <v>13049</v>
      </c>
      <c r="K557" t="s">
        <v>13050</v>
      </c>
      <c r="L557" t="s">
        <v>455</v>
      </c>
      <c r="M557" s="1">
        <v>43355</v>
      </c>
      <c r="N557" t="s">
        <v>13051</v>
      </c>
    </row>
    <row r="558" spans="1:14" x14ac:dyDescent="0.35">
      <c r="A558" t="s">
        <v>2946</v>
      </c>
      <c r="B558" t="s">
        <v>883</v>
      </c>
      <c r="C558" t="s">
        <v>2947</v>
      </c>
      <c r="D558" t="s">
        <v>344</v>
      </c>
      <c r="E558" t="s">
        <v>2948</v>
      </c>
      <c r="F558" t="s">
        <v>2949</v>
      </c>
      <c r="G558" t="s">
        <v>2950</v>
      </c>
      <c r="H558" t="s">
        <v>2951</v>
      </c>
      <c r="I558" t="s">
        <v>2952</v>
      </c>
      <c r="J558" t="s">
        <v>13052</v>
      </c>
      <c r="K558" t="s">
        <v>13053</v>
      </c>
      <c r="L558" t="s">
        <v>456</v>
      </c>
      <c r="M558" s="1">
        <v>36962</v>
      </c>
      <c r="N558" t="s">
        <v>13054</v>
      </c>
    </row>
    <row r="559" spans="1:14" x14ac:dyDescent="0.35">
      <c r="A559" t="s">
        <v>2946</v>
      </c>
      <c r="B559" t="s">
        <v>115</v>
      </c>
      <c r="C559" t="s">
        <v>8008</v>
      </c>
      <c r="D559" t="s">
        <v>91</v>
      </c>
      <c r="E559" t="s">
        <v>8009</v>
      </c>
      <c r="F559" t="s">
        <v>8010</v>
      </c>
      <c r="G559" t="s">
        <v>2950</v>
      </c>
      <c r="H559" t="s">
        <v>2951</v>
      </c>
      <c r="I559" t="s">
        <v>2952</v>
      </c>
      <c r="J559" t="s">
        <v>13052</v>
      </c>
      <c r="K559" t="s">
        <v>13053</v>
      </c>
      <c r="L559" t="s">
        <v>456</v>
      </c>
      <c r="M559" s="1">
        <v>36962</v>
      </c>
      <c r="N559" t="s">
        <v>13054</v>
      </c>
    </row>
    <row r="560" spans="1:14" x14ac:dyDescent="0.35">
      <c r="A560" t="s">
        <v>2953</v>
      </c>
      <c r="B560" t="s">
        <v>2954</v>
      </c>
      <c r="C560" t="s">
        <v>1904</v>
      </c>
      <c r="D560" t="s">
        <v>2955</v>
      </c>
      <c r="E560" t="s">
        <v>2956</v>
      </c>
      <c r="F560" t="s">
        <v>2957</v>
      </c>
      <c r="G560" t="s">
        <v>2958</v>
      </c>
      <c r="H560" t="s">
        <v>2959</v>
      </c>
      <c r="I560" t="s">
        <v>2960</v>
      </c>
      <c r="J560" t="s">
        <v>13055</v>
      </c>
      <c r="K560" t="s">
        <v>13056</v>
      </c>
      <c r="L560" t="s">
        <v>455</v>
      </c>
      <c r="M560" s="1">
        <v>41564</v>
      </c>
      <c r="N560" t="s">
        <v>13057</v>
      </c>
    </row>
    <row r="561" spans="1:14" x14ac:dyDescent="0.35">
      <c r="A561" t="s">
        <v>2963</v>
      </c>
      <c r="B561" t="s">
        <v>348</v>
      </c>
      <c r="C561" t="s">
        <v>2964</v>
      </c>
      <c r="D561" t="s">
        <v>56</v>
      </c>
      <c r="E561" t="s">
        <v>2965</v>
      </c>
      <c r="F561" t="s">
        <v>2966</v>
      </c>
      <c r="G561" t="s">
        <v>2967</v>
      </c>
      <c r="H561" t="s">
        <v>2968</v>
      </c>
      <c r="I561" t="s">
        <v>2969</v>
      </c>
      <c r="J561" t="s">
        <v>13058</v>
      </c>
      <c r="K561" t="s">
        <v>13059</v>
      </c>
      <c r="L561" t="s">
        <v>456</v>
      </c>
      <c r="M561" s="1">
        <v>34470</v>
      </c>
      <c r="N561" t="s">
        <v>13060</v>
      </c>
    </row>
    <row r="562" spans="1:14" x14ac:dyDescent="0.35">
      <c r="A562" t="s">
        <v>2970</v>
      </c>
      <c r="B562" t="s">
        <v>1473</v>
      </c>
      <c r="C562" t="s">
        <v>1377</v>
      </c>
      <c r="D562" t="s">
        <v>84</v>
      </c>
      <c r="E562" t="s">
        <v>2971</v>
      </c>
      <c r="F562" t="s">
        <v>2972</v>
      </c>
      <c r="G562" t="s">
        <v>2973</v>
      </c>
      <c r="H562" t="s">
        <v>2974</v>
      </c>
      <c r="I562" t="s">
        <v>2975</v>
      </c>
      <c r="J562" t="s">
        <v>13061</v>
      </c>
      <c r="K562" t="s">
        <v>13062</v>
      </c>
      <c r="L562" t="s">
        <v>456</v>
      </c>
      <c r="M562" s="1">
        <v>32786</v>
      </c>
      <c r="N562" t="s">
        <v>13063</v>
      </c>
    </row>
    <row r="563" spans="1:14" x14ac:dyDescent="0.35">
      <c r="A563" t="s">
        <v>2970</v>
      </c>
      <c r="B563" t="s">
        <v>7312</v>
      </c>
      <c r="C563" t="s">
        <v>2650</v>
      </c>
      <c r="D563" t="s">
        <v>7851</v>
      </c>
      <c r="E563" t="s">
        <v>7852</v>
      </c>
      <c r="F563" t="s">
        <v>7853</v>
      </c>
      <c r="G563" t="s">
        <v>2973</v>
      </c>
      <c r="H563" t="s">
        <v>2974</v>
      </c>
      <c r="I563" t="s">
        <v>2975</v>
      </c>
      <c r="J563" t="s">
        <v>13061</v>
      </c>
      <c r="K563" t="s">
        <v>13062</v>
      </c>
      <c r="L563" t="s">
        <v>456</v>
      </c>
      <c r="M563" s="1">
        <v>32786</v>
      </c>
      <c r="N563" t="s">
        <v>13063</v>
      </c>
    </row>
    <row r="564" spans="1:14" x14ac:dyDescent="0.35">
      <c r="A564" t="s">
        <v>2976</v>
      </c>
      <c r="B564" t="s">
        <v>2977</v>
      </c>
      <c r="C564" t="s">
        <v>2978</v>
      </c>
      <c r="D564" t="s">
        <v>91</v>
      </c>
      <c r="E564" t="s">
        <v>2979</v>
      </c>
      <c r="F564" t="s">
        <v>2980</v>
      </c>
      <c r="G564" t="s">
        <v>2981</v>
      </c>
      <c r="H564" t="s">
        <v>2982</v>
      </c>
      <c r="I564" t="s">
        <v>2983</v>
      </c>
      <c r="J564" t="s">
        <v>13064</v>
      </c>
      <c r="K564" t="s">
        <v>13065</v>
      </c>
      <c r="L564" t="s">
        <v>456</v>
      </c>
      <c r="M564" s="1">
        <v>44004</v>
      </c>
      <c r="N564" t="s">
        <v>13066</v>
      </c>
    </row>
    <row r="565" spans="1:14" x14ac:dyDescent="0.35">
      <c r="A565" t="s">
        <v>2984</v>
      </c>
      <c r="B565" t="s">
        <v>2985</v>
      </c>
      <c r="C565" t="s">
        <v>905</v>
      </c>
      <c r="D565" t="s">
        <v>294</v>
      </c>
      <c r="F565" t="s">
        <v>2986</v>
      </c>
      <c r="G565" t="s">
        <v>2987</v>
      </c>
      <c r="H565" t="s">
        <v>2988</v>
      </c>
      <c r="I565" t="s">
        <v>2989</v>
      </c>
      <c r="J565" t="s">
        <v>13067</v>
      </c>
      <c r="K565" t="s">
        <v>13068</v>
      </c>
      <c r="L565" t="s">
        <v>456</v>
      </c>
      <c r="M565" s="1">
        <v>41829</v>
      </c>
      <c r="N565" t="s">
        <v>13069</v>
      </c>
    </row>
    <row r="566" spans="1:14" x14ac:dyDescent="0.35">
      <c r="A566" t="s">
        <v>2984</v>
      </c>
      <c r="B566" t="s">
        <v>4571</v>
      </c>
      <c r="C566" t="s">
        <v>4572</v>
      </c>
      <c r="D566" t="s">
        <v>91</v>
      </c>
      <c r="E566" t="s">
        <v>4573</v>
      </c>
      <c r="F566" t="s">
        <v>4574</v>
      </c>
      <c r="G566" t="s">
        <v>2987</v>
      </c>
      <c r="H566" t="s">
        <v>2988</v>
      </c>
      <c r="I566" t="s">
        <v>2989</v>
      </c>
      <c r="J566" t="s">
        <v>13067</v>
      </c>
      <c r="K566" t="s">
        <v>13068</v>
      </c>
      <c r="L566" t="s">
        <v>456</v>
      </c>
      <c r="M566" s="1">
        <v>41829</v>
      </c>
      <c r="N566" t="s">
        <v>13069</v>
      </c>
    </row>
    <row r="567" spans="1:14" x14ac:dyDescent="0.35">
      <c r="A567" t="s">
        <v>2990</v>
      </c>
      <c r="B567" t="s">
        <v>2991</v>
      </c>
      <c r="C567" t="s">
        <v>2992</v>
      </c>
      <c r="D567" t="s">
        <v>56</v>
      </c>
      <c r="E567" t="s">
        <v>2993</v>
      </c>
      <c r="F567" t="s">
        <v>2994</v>
      </c>
      <c r="G567" t="s">
        <v>2995</v>
      </c>
      <c r="H567" t="s">
        <v>2996</v>
      </c>
      <c r="I567" t="s">
        <v>2997</v>
      </c>
      <c r="J567" t="s">
        <v>13070</v>
      </c>
      <c r="K567" t="s">
        <v>13071</v>
      </c>
      <c r="L567" t="s">
        <v>456</v>
      </c>
      <c r="M567" s="1">
        <v>43636</v>
      </c>
      <c r="N567" t="s">
        <v>13072</v>
      </c>
    </row>
    <row r="568" spans="1:14" x14ac:dyDescent="0.35">
      <c r="A568" t="s">
        <v>2998</v>
      </c>
      <c r="B568" t="s">
        <v>705</v>
      </c>
      <c r="C568" t="s">
        <v>2999</v>
      </c>
      <c r="D568" t="s">
        <v>91</v>
      </c>
      <c r="E568" t="s">
        <v>3000</v>
      </c>
      <c r="F568" t="s">
        <v>3001</v>
      </c>
      <c r="G568" t="s">
        <v>3002</v>
      </c>
      <c r="H568" t="s">
        <v>3003</v>
      </c>
      <c r="I568" t="s">
        <v>3004</v>
      </c>
      <c r="J568" t="s">
        <v>13073</v>
      </c>
      <c r="K568" t="s">
        <v>13074</v>
      </c>
      <c r="L568" t="s">
        <v>456</v>
      </c>
      <c r="M568" s="1">
        <v>37838</v>
      </c>
      <c r="N568" t="s">
        <v>13075</v>
      </c>
    </row>
    <row r="569" spans="1:14" x14ac:dyDescent="0.35">
      <c r="A569" t="s">
        <v>2998</v>
      </c>
      <c r="B569" t="s">
        <v>329</v>
      </c>
      <c r="C569" t="s">
        <v>5289</v>
      </c>
      <c r="D569" t="s">
        <v>56</v>
      </c>
      <c r="E569" t="s">
        <v>5290</v>
      </c>
      <c r="F569" t="s">
        <v>5291</v>
      </c>
      <c r="G569" t="s">
        <v>3002</v>
      </c>
      <c r="H569" t="s">
        <v>3003</v>
      </c>
      <c r="I569" t="s">
        <v>3004</v>
      </c>
      <c r="J569" t="s">
        <v>13073</v>
      </c>
      <c r="K569" t="s">
        <v>13074</v>
      </c>
      <c r="L569" t="s">
        <v>456</v>
      </c>
      <c r="M569" s="1">
        <v>37838</v>
      </c>
      <c r="N569" t="s">
        <v>13075</v>
      </c>
    </row>
    <row r="570" spans="1:14" x14ac:dyDescent="0.35">
      <c r="A570" t="s">
        <v>3005</v>
      </c>
      <c r="B570" t="s">
        <v>3006</v>
      </c>
      <c r="C570" t="s">
        <v>3007</v>
      </c>
      <c r="D570" t="s">
        <v>91</v>
      </c>
      <c r="E570" t="s">
        <v>3008</v>
      </c>
      <c r="F570" t="s">
        <v>3009</v>
      </c>
      <c r="G570" t="s">
        <v>3010</v>
      </c>
      <c r="H570" t="s">
        <v>3011</v>
      </c>
      <c r="I570" t="s">
        <v>3012</v>
      </c>
      <c r="J570" t="s">
        <v>13076</v>
      </c>
      <c r="K570" t="s">
        <v>13077</v>
      </c>
      <c r="L570" t="s">
        <v>455</v>
      </c>
      <c r="M570" s="1">
        <v>44994</v>
      </c>
      <c r="N570" t="s">
        <v>13078</v>
      </c>
    </row>
    <row r="571" spans="1:14" x14ac:dyDescent="0.35">
      <c r="A571" t="s">
        <v>3013</v>
      </c>
      <c r="B571" t="s">
        <v>979</v>
      </c>
      <c r="C571" t="s">
        <v>3014</v>
      </c>
      <c r="D571" t="s">
        <v>91</v>
      </c>
      <c r="E571" t="s">
        <v>3015</v>
      </c>
      <c r="F571" t="s">
        <v>3016</v>
      </c>
      <c r="G571" t="s">
        <v>3017</v>
      </c>
      <c r="H571" t="s">
        <v>3018</v>
      </c>
      <c r="I571" t="s">
        <v>3019</v>
      </c>
      <c r="J571" t="s">
        <v>13079</v>
      </c>
      <c r="K571" t="s">
        <v>13080</v>
      </c>
      <c r="L571" t="s">
        <v>456</v>
      </c>
      <c r="M571" s="1">
        <v>42404</v>
      </c>
      <c r="N571" t="s">
        <v>13081</v>
      </c>
    </row>
    <row r="572" spans="1:14" x14ac:dyDescent="0.35">
      <c r="A572" t="s">
        <v>3020</v>
      </c>
      <c r="B572" t="s">
        <v>234</v>
      </c>
      <c r="C572" t="s">
        <v>3021</v>
      </c>
      <c r="D572" t="s">
        <v>91</v>
      </c>
      <c r="E572" t="s">
        <v>3022</v>
      </c>
      <c r="F572" t="s">
        <v>3023</v>
      </c>
      <c r="G572" t="s">
        <v>3024</v>
      </c>
      <c r="H572" t="s">
        <v>3025</v>
      </c>
      <c r="I572" t="s">
        <v>3026</v>
      </c>
      <c r="J572" t="s">
        <v>3020</v>
      </c>
      <c r="K572" t="s">
        <v>13082</v>
      </c>
      <c r="L572" t="s">
        <v>456</v>
      </c>
      <c r="M572" s="1">
        <v>38770</v>
      </c>
      <c r="N572" t="s">
        <v>13083</v>
      </c>
    </row>
    <row r="573" spans="1:14" x14ac:dyDescent="0.35">
      <c r="A573" t="s">
        <v>3027</v>
      </c>
      <c r="B573" t="s">
        <v>1675</v>
      </c>
      <c r="C573" t="s">
        <v>3028</v>
      </c>
      <c r="D573" t="s">
        <v>91</v>
      </c>
      <c r="E573" t="s">
        <v>3029</v>
      </c>
      <c r="F573" t="s">
        <v>3030</v>
      </c>
      <c r="G573" t="s">
        <v>3031</v>
      </c>
      <c r="H573" t="s">
        <v>3032</v>
      </c>
      <c r="I573" t="s">
        <v>3033</v>
      </c>
      <c r="J573" t="s">
        <v>13084</v>
      </c>
      <c r="K573" t="s">
        <v>13085</v>
      </c>
      <c r="L573" t="s">
        <v>456</v>
      </c>
      <c r="M573" s="1">
        <v>36542</v>
      </c>
      <c r="N573" t="s">
        <v>13086</v>
      </c>
    </row>
    <row r="574" spans="1:14" x14ac:dyDescent="0.35">
      <c r="A574" t="s">
        <v>3034</v>
      </c>
      <c r="B574" t="s">
        <v>3035</v>
      </c>
      <c r="C574" t="s">
        <v>3036</v>
      </c>
      <c r="D574" t="s">
        <v>2148</v>
      </c>
      <c r="F574" t="s">
        <v>3037</v>
      </c>
      <c r="G574" t="s">
        <v>3038</v>
      </c>
      <c r="H574" t="s">
        <v>3039</v>
      </c>
      <c r="I574" t="s">
        <v>3040</v>
      </c>
      <c r="J574" t="s">
        <v>13087</v>
      </c>
      <c r="K574" t="s">
        <v>13088</v>
      </c>
      <c r="L574" t="s">
        <v>456</v>
      </c>
      <c r="M574" s="1">
        <v>37650</v>
      </c>
      <c r="N574" t="s">
        <v>13089</v>
      </c>
    </row>
    <row r="575" spans="1:14" x14ac:dyDescent="0.35">
      <c r="A575" t="s">
        <v>3041</v>
      </c>
      <c r="B575" t="s">
        <v>753</v>
      </c>
      <c r="C575" t="s">
        <v>3042</v>
      </c>
      <c r="D575" t="s">
        <v>56</v>
      </c>
      <c r="E575" t="s">
        <v>3043</v>
      </c>
      <c r="F575" t="s">
        <v>3044</v>
      </c>
      <c r="G575" t="s">
        <v>3045</v>
      </c>
      <c r="H575" t="s">
        <v>3046</v>
      </c>
      <c r="I575" t="s">
        <v>3047</v>
      </c>
      <c r="J575" t="s">
        <v>13090</v>
      </c>
      <c r="K575" t="s">
        <v>13091</v>
      </c>
      <c r="L575" t="s">
        <v>456</v>
      </c>
      <c r="M575" s="1">
        <v>45476</v>
      </c>
      <c r="N575" t="s">
        <v>13092</v>
      </c>
    </row>
    <row r="576" spans="1:14" x14ac:dyDescent="0.35">
      <c r="A576" t="s">
        <v>3041</v>
      </c>
      <c r="B576" t="s">
        <v>1574</v>
      </c>
      <c r="C576" t="s">
        <v>4096</v>
      </c>
      <c r="D576" t="s">
        <v>91</v>
      </c>
      <c r="F576" t="s">
        <v>4779</v>
      </c>
      <c r="G576" t="s">
        <v>3045</v>
      </c>
      <c r="H576" t="s">
        <v>3046</v>
      </c>
      <c r="I576" t="s">
        <v>3047</v>
      </c>
      <c r="J576" t="s">
        <v>13090</v>
      </c>
      <c r="K576" t="s">
        <v>13091</v>
      </c>
      <c r="L576" t="s">
        <v>456</v>
      </c>
      <c r="M576" s="1">
        <v>45476</v>
      </c>
      <c r="N576" t="s">
        <v>13092</v>
      </c>
    </row>
    <row r="577" spans="1:14" x14ac:dyDescent="0.35">
      <c r="A577" t="s">
        <v>3048</v>
      </c>
      <c r="B577" t="s">
        <v>3049</v>
      </c>
      <c r="C577" t="s">
        <v>3050</v>
      </c>
      <c r="D577" t="s">
        <v>77</v>
      </c>
      <c r="E577" t="s">
        <v>3051</v>
      </c>
      <c r="F577" t="s">
        <v>3052</v>
      </c>
      <c r="G577" t="s">
        <v>3053</v>
      </c>
      <c r="H577" t="s">
        <v>3054</v>
      </c>
      <c r="I577" t="s">
        <v>398</v>
      </c>
      <c r="J577" t="s">
        <v>13093</v>
      </c>
      <c r="K577" t="s">
        <v>13094</v>
      </c>
      <c r="L577" t="s">
        <v>455</v>
      </c>
      <c r="M577" s="1">
        <v>28779</v>
      </c>
      <c r="N577" t="s">
        <v>13095</v>
      </c>
    </row>
    <row r="578" spans="1:14" x14ac:dyDescent="0.35">
      <c r="A578" t="s">
        <v>3055</v>
      </c>
      <c r="B578" t="s">
        <v>3056</v>
      </c>
      <c r="C578" t="s">
        <v>3057</v>
      </c>
      <c r="D578" t="s">
        <v>77</v>
      </c>
      <c r="F578" t="s">
        <v>3058</v>
      </c>
      <c r="G578" t="s">
        <v>3059</v>
      </c>
      <c r="H578" t="s">
        <v>3060</v>
      </c>
      <c r="I578" t="s">
        <v>3061</v>
      </c>
      <c r="J578" t="s">
        <v>13096</v>
      </c>
      <c r="K578" t="s">
        <v>13097</v>
      </c>
      <c r="L578" t="s">
        <v>456</v>
      </c>
      <c r="M578" s="1">
        <v>44574</v>
      </c>
      <c r="N578" t="s">
        <v>13098</v>
      </c>
    </row>
    <row r="579" spans="1:14" x14ac:dyDescent="0.35">
      <c r="A579" t="s">
        <v>3062</v>
      </c>
      <c r="B579" t="s">
        <v>304</v>
      </c>
      <c r="C579" t="s">
        <v>3063</v>
      </c>
      <c r="D579" t="s">
        <v>91</v>
      </c>
      <c r="E579" t="s">
        <v>3064</v>
      </c>
      <c r="F579" t="s">
        <v>3065</v>
      </c>
      <c r="G579" t="s">
        <v>3066</v>
      </c>
      <c r="H579" t="s">
        <v>3067</v>
      </c>
      <c r="I579" t="s">
        <v>367</v>
      </c>
      <c r="J579" t="s">
        <v>13099</v>
      </c>
      <c r="K579" t="s">
        <v>13100</v>
      </c>
      <c r="L579" t="s">
        <v>456</v>
      </c>
      <c r="M579" s="1">
        <v>44265</v>
      </c>
      <c r="N579" t="s">
        <v>13101</v>
      </c>
    </row>
    <row r="580" spans="1:14" x14ac:dyDescent="0.35">
      <c r="A580" t="s">
        <v>3062</v>
      </c>
      <c r="B580" t="s">
        <v>5214</v>
      </c>
      <c r="C580" t="s">
        <v>5542</v>
      </c>
      <c r="D580" t="s">
        <v>91</v>
      </c>
      <c r="E580" t="s">
        <v>7461</v>
      </c>
      <c r="F580" t="s">
        <v>7462</v>
      </c>
      <c r="G580" t="s">
        <v>3066</v>
      </c>
      <c r="H580" t="s">
        <v>3067</v>
      </c>
      <c r="I580" t="s">
        <v>367</v>
      </c>
      <c r="J580" t="s">
        <v>13099</v>
      </c>
      <c r="K580" t="s">
        <v>13100</v>
      </c>
      <c r="L580" t="s">
        <v>456</v>
      </c>
      <c r="M580" s="1">
        <v>44265</v>
      </c>
      <c r="N580" t="s">
        <v>13101</v>
      </c>
    </row>
    <row r="581" spans="1:14" x14ac:dyDescent="0.35">
      <c r="A581" t="s">
        <v>3068</v>
      </c>
      <c r="B581" t="s">
        <v>3069</v>
      </c>
      <c r="C581" t="s">
        <v>3070</v>
      </c>
      <c r="D581" t="s">
        <v>1230</v>
      </c>
      <c r="E581" t="s">
        <v>3071</v>
      </c>
      <c r="F581" t="s">
        <v>3072</v>
      </c>
      <c r="G581" t="s">
        <v>3073</v>
      </c>
      <c r="H581" t="s">
        <v>3074</v>
      </c>
      <c r="I581" t="s">
        <v>3075</v>
      </c>
      <c r="J581" t="s">
        <v>13102</v>
      </c>
      <c r="K581" t="s">
        <v>13103</v>
      </c>
      <c r="L581" t="s">
        <v>456</v>
      </c>
      <c r="M581" s="1">
        <v>43218</v>
      </c>
      <c r="N581" t="s">
        <v>13104</v>
      </c>
    </row>
    <row r="582" spans="1:14" x14ac:dyDescent="0.35">
      <c r="A582" t="s">
        <v>3068</v>
      </c>
      <c r="B582" t="s">
        <v>3274</v>
      </c>
      <c r="C582" t="s">
        <v>7946</v>
      </c>
      <c r="D582" t="s">
        <v>4861</v>
      </c>
      <c r="E582" t="s">
        <v>7947</v>
      </c>
      <c r="F582" t="s">
        <v>7948</v>
      </c>
      <c r="G582" t="s">
        <v>3073</v>
      </c>
      <c r="H582" t="s">
        <v>3074</v>
      </c>
      <c r="I582" t="s">
        <v>3075</v>
      </c>
      <c r="J582" t="s">
        <v>13102</v>
      </c>
      <c r="K582" t="s">
        <v>13103</v>
      </c>
      <c r="L582" t="s">
        <v>456</v>
      </c>
      <c r="M582" s="1">
        <v>43218</v>
      </c>
      <c r="N582" t="s">
        <v>13104</v>
      </c>
    </row>
    <row r="583" spans="1:14" x14ac:dyDescent="0.35">
      <c r="A583" t="s">
        <v>3076</v>
      </c>
      <c r="B583" t="s">
        <v>2300</v>
      </c>
      <c r="C583" t="s">
        <v>1097</v>
      </c>
      <c r="D583" t="s">
        <v>56</v>
      </c>
      <c r="E583" t="s">
        <v>3077</v>
      </c>
      <c r="F583" t="s">
        <v>3078</v>
      </c>
      <c r="G583" t="s">
        <v>3079</v>
      </c>
      <c r="H583" t="s">
        <v>3080</v>
      </c>
      <c r="I583" t="s">
        <v>3081</v>
      </c>
      <c r="J583" t="s">
        <v>13105</v>
      </c>
      <c r="K583" t="s">
        <v>13106</v>
      </c>
      <c r="L583" t="s">
        <v>455</v>
      </c>
      <c r="M583" s="1">
        <v>41621</v>
      </c>
      <c r="N583" t="s">
        <v>13107</v>
      </c>
    </row>
    <row r="584" spans="1:14" x14ac:dyDescent="0.35">
      <c r="A584" t="s">
        <v>3085</v>
      </c>
      <c r="B584" t="s">
        <v>3086</v>
      </c>
      <c r="C584" t="s">
        <v>3087</v>
      </c>
      <c r="D584" t="s">
        <v>1033</v>
      </c>
      <c r="F584" t="s">
        <v>3088</v>
      </c>
      <c r="G584" t="s">
        <v>3089</v>
      </c>
      <c r="H584" t="s">
        <v>3090</v>
      </c>
      <c r="I584" t="s">
        <v>3091</v>
      </c>
      <c r="J584" t="s">
        <v>13108</v>
      </c>
      <c r="K584" t="s">
        <v>13109</v>
      </c>
      <c r="L584" t="s">
        <v>456</v>
      </c>
      <c r="M584" s="1">
        <v>43361</v>
      </c>
      <c r="N584" t="s">
        <v>13110</v>
      </c>
    </row>
    <row r="585" spans="1:14" x14ac:dyDescent="0.35">
      <c r="A585" t="s">
        <v>3092</v>
      </c>
      <c r="B585" t="s">
        <v>194</v>
      </c>
      <c r="C585" t="s">
        <v>3093</v>
      </c>
      <c r="D585" t="s">
        <v>1230</v>
      </c>
      <c r="E585" t="s">
        <v>3094</v>
      </c>
      <c r="F585" t="s">
        <v>3095</v>
      </c>
      <c r="G585" t="s">
        <v>3096</v>
      </c>
      <c r="H585" t="s">
        <v>3097</v>
      </c>
      <c r="I585" t="s">
        <v>3098</v>
      </c>
      <c r="J585" t="s">
        <v>13111</v>
      </c>
      <c r="K585" t="s">
        <v>13112</v>
      </c>
      <c r="L585" t="s">
        <v>456</v>
      </c>
      <c r="M585" s="1">
        <v>43185</v>
      </c>
      <c r="N585" t="s">
        <v>13113</v>
      </c>
    </row>
    <row r="586" spans="1:14" x14ac:dyDescent="0.35">
      <c r="A586" t="s">
        <v>10</v>
      </c>
      <c r="B586" t="s">
        <v>1259</v>
      </c>
      <c r="C586" t="s">
        <v>3099</v>
      </c>
      <c r="D586" t="s">
        <v>91</v>
      </c>
      <c r="E586" t="s">
        <v>3100</v>
      </c>
      <c r="F586" t="s">
        <v>3101</v>
      </c>
      <c r="G586" t="s">
        <v>3102</v>
      </c>
      <c r="H586" t="s">
        <v>3103</v>
      </c>
      <c r="I586" t="s">
        <v>3104</v>
      </c>
      <c r="J586" t="s">
        <v>13114</v>
      </c>
      <c r="K586" t="s">
        <v>13115</v>
      </c>
      <c r="L586" t="s">
        <v>456</v>
      </c>
      <c r="M586" s="1">
        <v>24775</v>
      </c>
      <c r="N586" t="s">
        <v>13116</v>
      </c>
    </row>
    <row r="587" spans="1:14" x14ac:dyDescent="0.35">
      <c r="A587" t="s">
        <v>3105</v>
      </c>
      <c r="B587" t="s">
        <v>3106</v>
      </c>
      <c r="C587" t="s">
        <v>3107</v>
      </c>
      <c r="D587" t="s">
        <v>1945</v>
      </c>
      <c r="F587" t="s">
        <v>3108</v>
      </c>
      <c r="G587" t="s">
        <v>3109</v>
      </c>
      <c r="H587" t="s">
        <v>3110</v>
      </c>
      <c r="I587" t="s">
        <v>3111</v>
      </c>
      <c r="J587" t="s">
        <v>3105</v>
      </c>
      <c r="K587" t="s">
        <v>13117</v>
      </c>
      <c r="L587" t="s">
        <v>456</v>
      </c>
      <c r="M587" s="1">
        <v>45468</v>
      </c>
      <c r="N587" t="s">
        <v>13118</v>
      </c>
    </row>
    <row r="588" spans="1:14" x14ac:dyDescent="0.35">
      <c r="A588" t="s">
        <v>3105</v>
      </c>
      <c r="B588" t="s">
        <v>194</v>
      </c>
      <c r="C588" t="s">
        <v>1126</v>
      </c>
      <c r="D588" t="s">
        <v>7923</v>
      </c>
      <c r="E588" t="s">
        <v>7924</v>
      </c>
      <c r="F588" t="s">
        <v>7925</v>
      </c>
      <c r="G588" t="s">
        <v>3109</v>
      </c>
      <c r="H588" t="s">
        <v>3110</v>
      </c>
      <c r="I588" t="s">
        <v>3111</v>
      </c>
      <c r="J588" t="s">
        <v>3105</v>
      </c>
      <c r="K588" t="s">
        <v>13117</v>
      </c>
      <c r="L588" t="s">
        <v>456</v>
      </c>
      <c r="M588" s="1">
        <v>45468</v>
      </c>
      <c r="N588" t="s">
        <v>13118</v>
      </c>
    </row>
    <row r="589" spans="1:14" x14ac:dyDescent="0.35">
      <c r="A589" t="s">
        <v>3112</v>
      </c>
      <c r="B589" t="s">
        <v>263</v>
      </c>
      <c r="C589" t="s">
        <v>3113</v>
      </c>
      <c r="D589" t="s">
        <v>142</v>
      </c>
      <c r="E589" t="s">
        <v>3114</v>
      </c>
      <c r="F589" t="s">
        <v>3115</v>
      </c>
      <c r="G589" t="s">
        <v>3116</v>
      </c>
      <c r="H589" t="s">
        <v>3117</v>
      </c>
      <c r="I589" t="s">
        <v>888</v>
      </c>
      <c r="J589" t="s">
        <v>13119</v>
      </c>
      <c r="K589" t="s">
        <v>13120</v>
      </c>
      <c r="L589" t="s">
        <v>456</v>
      </c>
      <c r="M589" s="1">
        <v>41095</v>
      </c>
      <c r="N589" t="s">
        <v>13121</v>
      </c>
    </row>
    <row r="590" spans="1:14" x14ac:dyDescent="0.35">
      <c r="A590" t="s">
        <v>3112</v>
      </c>
      <c r="B590" t="s">
        <v>705</v>
      </c>
      <c r="C590" t="s">
        <v>3113</v>
      </c>
      <c r="D590" t="s">
        <v>56</v>
      </c>
      <c r="E590" t="s">
        <v>3250</v>
      </c>
      <c r="F590" t="s">
        <v>3251</v>
      </c>
      <c r="G590" t="s">
        <v>3116</v>
      </c>
      <c r="H590" t="s">
        <v>3117</v>
      </c>
      <c r="I590" t="s">
        <v>888</v>
      </c>
      <c r="J590" t="s">
        <v>13119</v>
      </c>
      <c r="K590" t="s">
        <v>13120</v>
      </c>
      <c r="L590" t="s">
        <v>456</v>
      </c>
      <c r="M590" s="1">
        <v>41095</v>
      </c>
      <c r="N590" t="s">
        <v>13121</v>
      </c>
    </row>
    <row r="591" spans="1:14" x14ac:dyDescent="0.35">
      <c r="A591" t="s">
        <v>3118</v>
      </c>
      <c r="B591" t="s">
        <v>3119</v>
      </c>
      <c r="C591" t="s">
        <v>3120</v>
      </c>
      <c r="D591" t="s">
        <v>2914</v>
      </c>
      <c r="E591" t="s">
        <v>3121</v>
      </c>
      <c r="F591" t="s">
        <v>3122</v>
      </c>
      <c r="G591" t="s">
        <v>3123</v>
      </c>
      <c r="H591" t="s">
        <v>3124</v>
      </c>
      <c r="I591" t="s">
        <v>3125</v>
      </c>
      <c r="J591" t="s">
        <v>13122</v>
      </c>
      <c r="K591" t="s">
        <v>13123</v>
      </c>
      <c r="L591" t="s">
        <v>456</v>
      </c>
      <c r="M591" s="1">
        <v>41407</v>
      </c>
      <c r="N591" t="s">
        <v>13124</v>
      </c>
    </row>
    <row r="592" spans="1:14" x14ac:dyDescent="0.35">
      <c r="A592" t="s">
        <v>3118</v>
      </c>
      <c r="B592" t="s">
        <v>955</v>
      </c>
      <c r="C592" t="s">
        <v>5073</v>
      </c>
      <c r="D592" t="s">
        <v>236</v>
      </c>
      <c r="E592" t="s">
        <v>5074</v>
      </c>
      <c r="F592" t="s">
        <v>5075</v>
      </c>
      <c r="G592" t="s">
        <v>3123</v>
      </c>
      <c r="H592" t="s">
        <v>3124</v>
      </c>
      <c r="I592" t="s">
        <v>3125</v>
      </c>
      <c r="J592" t="s">
        <v>13122</v>
      </c>
      <c r="K592" t="s">
        <v>13123</v>
      </c>
      <c r="L592" t="s">
        <v>456</v>
      </c>
      <c r="M592" s="1">
        <v>41407</v>
      </c>
      <c r="N592" t="s">
        <v>13124</v>
      </c>
    </row>
    <row r="593" spans="1:14" x14ac:dyDescent="0.35">
      <c r="A593" t="s">
        <v>3118</v>
      </c>
      <c r="B593" t="s">
        <v>6060</v>
      </c>
      <c r="C593" t="s">
        <v>6061</v>
      </c>
      <c r="D593" t="s">
        <v>6062</v>
      </c>
      <c r="E593" t="s">
        <v>6063</v>
      </c>
      <c r="F593" t="s">
        <v>6064</v>
      </c>
      <c r="G593" t="s">
        <v>3123</v>
      </c>
      <c r="H593" t="s">
        <v>3124</v>
      </c>
      <c r="I593" t="s">
        <v>3125</v>
      </c>
      <c r="J593" t="s">
        <v>13122</v>
      </c>
      <c r="K593" t="s">
        <v>13123</v>
      </c>
      <c r="L593" t="s">
        <v>456</v>
      </c>
      <c r="M593" s="1">
        <v>41407</v>
      </c>
      <c r="N593" t="s">
        <v>13124</v>
      </c>
    </row>
    <row r="594" spans="1:14" x14ac:dyDescent="0.35">
      <c r="A594" t="s">
        <v>3132</v>
      </c>
      <c r="B594" t="s">
        <v>115</v>
      </c>
      <c r="C594" t="s">
        <v>3133</v>
      </c>
      <c r="D594" t="s">
        <v>1513</v>
      </c>
      <c r="E594" t="s">
        <v>3134</v>
      </c>
      <c r="F594" t="s">
        <v>3135</v>
      </c>
      <c r="G594" t="s">
        <v>3136</v>
      </c>
      <c r="H594" t="s">
        <v>3137</v>
      </c>
      <c r="I594" t="s">
        <v>3138</v>
      </c>
      <c r="J594" t="s">
        <v>13125</v>
      </c>
      <c r="K594" t="s">
        <v>13126</v>
      </c>
      <c r="L594" t="s">
        <v>456</v>
      </c>
      <c r="M594" s="1">
        <v>41949</v>
      </c>
      <c r="N594" t="s">
        <v>13127</v>
      </c>
    </row>
    <row r="595" spans="1:14" x14ac:dyDescent="0.35">
      <c r="A595" t="s">
        <v>3132</v>
      </c>
      <c r="B595" t="s">
        <v>183</v>
      </c>
      <c r="C595" t="s">
        <v>1171</v>
      </c>
      <c r="D595" t="s">
        <v>5046</v>
      </c>
      <c r="E595" t="s">
        <v>5047</v>
      </c>
      <c r="F595" t="s">
        <v>5048</v>
      </c>
      <c r="G595" t="s">
        <v>3136</v>
      </c>
      <c r="H595" t="s">
        <v>3137</v>
      </c>
      <c r="I595" t="s">
        <v>3138</v>
      </c>
      <c r="J595" t="s">
        <v>13125</v>
      </c>
      <c r="K595" t="s">
        <v>13126</v>
      </c>
      <c r="L595" t="s">
        <v>456</v>
      </c>
      <c r="M595" s="1">
        <v>41949</v>
      </c>
      <c r="N595" t="s">
        <v>13127</v>
      </c>
    </row>
    <row r="596" spans="1:14" x14ac:dyDescent="0.35">
      <c r="A596" t="s">
        <v>3139</v>
      </c>
      <c r="B596" t="s">
        <v>3140</v>
      </c>
      <c r="C596" t="s">
        <v>2323</v>
      </c>
      <c r="D596" t="s">
        <v>77</v>
      </c>
      <c r="E596" t="s">
        <v>3141</v>
      </c>
      <c r="F596" t="s">
        <v>3142</v>
      </c>
      <c r="G596" t="s">
        <v>3143</v>
      </c>
      <c r="H596" t="s">
        <v>3144</v>
      </c>
      <c r="I596" t="s">
        <v>3145</v>
      </c>
      <c r="J596" t="s">
        <v>3139</v>
      </c>
      <c r="K596" t="s">
        <v>13128</v>
      </c>
      <c r="L596" t="s">
        <v>456</v>
      </c>
      <c r="M596" s="1">
        <v>45536</v>
      </c>
      <c r="N596" t="s">
        <v>13129</v>
      </c>
    </row>
    <row r="597" spans="1:14" x14ac:dyDescent="0.35">
      <c r="A597" t="s">
        <v>3153</v>
      </c>
      <c r="B597" t="s">
        <v>2882</v>
      </c>
      <c r="C597" t="s">
        <v>3154</v>
      </c>
      <c r="D597" t="s">
        <v>91</v>
      </c>
      <c r="E597" t="s">
        <v>3155</v>
      </c>
      <c r="F597" t="s">
        <v>3156</v>
      </c>
      <c r="G597" t="s">
        <v>3157</v>
      </c>
      <c r="H597" t="s">
        <v>3158</v>
      </c>
      <c r="I597" t="s">
        <v>3159</v>
      </c>
      <c r="J597" t="s">
        <v>13130</v>
      </c>
      <c r="K597" t="s">
        <v>13131</v>
      </c>
      <c r="L597" t="s">
        <v>456</v>
      </c>
      <c r="M597" s="1">
        <v>37945</v>
      </c>
      <c r="N597" t="s">
        <v>13132</v>
      </c>
    </row>
    <row r="598" spans="1:14" x14ac:dyDescent="0.35">
      <c r="A598" t="s">
        <v>3160</v>
      </c>
      <c r="B598" t="s">
        <v>1574</v>
      </c>
      <c r="C598" t="s">
        <v>1557</v>
      </c>
      <c r="D598" t="s">
        <v>3161</v>
      </c>
      <c r="E598" t="s">
        <v>3162</v>
      </c>
      <c r="F598" t="s">
        <v>3163</v>
      </c>
      <c r="G598" t="s">
        <v>3164</v>
      </c>
      <c r="H598" t="s">
        <v>3165</v>
      </c>
      <c r="I598" t="s">
        <v>3166</v>
      </c>
      <c r="J598" t="s">
        <v>13133</v>
      </c>
      <c r="K598" t="s">
        <v>13134</v>
      </c>
      <c r="L598" t="s">
        <v>455</v>
      </c>
      <c r="M598" s="1">
        <v>44636</v>
      </c>
      <c r="N598" t="s">
        <v>13135</v>
      </c>
    </row>
    <row r="599" spans="1:14" x14ac:dyDescent="0.35">
      <c r="A599" t="s">
        <v>3167</v>
      </c>
      <c r="B599" t="s">
        <v>1899</v>
      </c>
      <c r="C599" t="s">
        <v>1185</v>
      </c>
      <c r="D599" t="s">
        <v>70</v>
      </c>
      <c r="E599" t="s">
        <v>3168</v>
      </c>
      <c r="F599" t="s">
        <v>3169</v>
      </c>
      <c r="G599" t="s">
        <v>3170</v>
      </c>
      <c r="H599" t="s">
        <v>3171</v>
      </c>
      <c r="I599" t="s">
        <v>3172</v>
      </c>
      <c r="J599" t="s">
        <v>13136</v>
      </c>
      <c r="K599" t="s">
        <v>13137</v>
      </c>
      <c r="L599" t="s">
        <v>456</v>
      </c>
      <c r="M599" s="1">
        <v>45013</v>
      </c>
      <c r="N599" t="s">
        <v>12282</v>
      </c>
    </row>
    <row r="600" spans="1:14" x14ac:dyDescent="0.35">
      <c r="A600" t="s">
        <v>3167</v>
      </c>
      <c r="B600" t="s">
        <v>1899</v>
      </c>
      <c r="C600" t="s">
        <v>4998</v>
      </c>
      <c r="D600" t="s">
        <v>70</v>
      </c>
      <c r="E600" t="s">
        <v>4999</v>
      </c>
      <c r="F600" t="s">
        <v>5000</v>
      </c>
      <c r="G600" t="s">
        <v>3170</v>
      </c>
      <c r="H600" t="s">
        <v>3171</v>
      </c>
      <c r="I600" t="s">
        <v>3172</v>
      </c>
      <c r="J600" t="s">
        <v>13136</v>
      </c>
      <c r="K600" t="s">
        <v>13137</v>
      </c>
      <c r="L600" t="s">
        <v>456</v>
      </c>
      <c r="M600" s="1">
        <v>45013</v>
      </c>
      <c r="N600" t="s">
        <v>12282</v>
      </c>
    </row>
    <row r="601" spans="1:14" x14ac:dyDescent="0.35">
      <c r="A601" t="s">
        <v>3167</v>
      </c>
      <c r="B601" t="s">
        <v>6569</v>
      </c>
      <c r="C601" t="s">
        <v>6570</v>
      </c>
      <c r="D601" t="s">
        <v>1068</v>
      </c>
      <c r="F601" t="s">
        <v>6571</v>
      </c>
      <c r="G601" t="s">
        <v>3170</v>
      </c>
      <c r="H601" t="s">
        <v>3171</v>
      </c>
      <c r="I601" t="s">
        <v>3172</v>
      </c>
      <c r="J601" t="s">
        <v>13136</v>
      </c>
      <c r="K601" t="s">
        <v>13137</v>
      </c>
      <c r="L601" t="s">
        <v>456</v>
      </c>
      <c r="M601" s="1">
        <v>45013</v>
      </c>
      <c r="N601" t="s">
        <v>12282</v>
      </c>
    </row>
    <row r="602" spans="1:14" x14ac:dyDescent="0.35">
      <c r="A602" t="s">
        <v>3173</v>
      </c>
      <c r="B602" t="s">
        <v>3174</v>
      </c>
      <c r="C602" t="s">
        <v>3175</v>
      </c>
      <c r="D602" t="s">
        <v>854</v>
      </c>
      <c r="F602" t="s">
        <v>3176</v>
      </c>
      <c r="G602" t="s">
        <v>3177</v>
      </c>
      <c r="H602" t="s">
        <v>3178</v>
      </c>
      <c r="I602" t="s">
        <v>3179</v>
      </c>
      <c r="J602" t="s">
        <v>13138</v>
      </c>
      <c r="K602" t="s">
        <v>13139</v>
      </c>
      <c r="L602" t="s">
        <v>456</v>
      </c>
      <c r="M602" s="1">
        <v>44862</v>
      </c>
      <c r="N602" t="s">
        <v>13140</v>
      </c>
    </row>
    <row r="603" spans="1:14" x14ac:dyDescent="0.35">
      <c r="A603" t="s">
        <v>3173</v>
      </c>
      <c r="B603" t="s">
        <v>109</v>
      </c>
      <c r="C603" t="s">
        <v>6164</v>
      </c>
      <c r="D603" t="s">
        <v>854</v>
      </c>
      <c r="F603" t="s">
        <v>7926</v>
      </c>
      <c r="G603" t="s">
        <v>3177</v>
      </c>
      <c r="H603" t="s">
        <v>3178</v>
      </c>
      <c r="I603" t="s">
        <v>3179</v>
      </c>
      <c r="J603" t="s">
        <v>13138</v>
      </c>
      <c r="K603" t="s">
        <v>13139</v>
      </c>
      <c r="L603" t="s">
        <v>456</v>
      </c>
      <c r="M603" s="1">
        <v>44862</v>
      </c>
      <c r="N603" t="s">
        <v>13140</v>
      </c>
    </row>
    <row r="604" spans="1:14" x14ac:dyDescent="0.35">
      <c r="A604" t="s">
        <v>3182</v>
      </c>
      <c r="B604" t="s">
        <v>194</v>
      </c>
      <c r="C604" t="s">
        <v>3183</v>
      </c>
      <c r="D604" t="s">
        <v>1587</v>
      </c>
      <c r="E604" t="s">
        <v>3184</v>
      </c>
      <c r="F604" t="s">
        <v>3185</v>
      </c>
      <c r="G604" t="s">
        <v>3186</v>
      </c>
      <c r="H604" t="s">
        <v>3187</v>
      </c>
      <c r="I604" t="s">
        <v>3188</v>
      </c>
      <c r="J604" t="s">
        <v>13141</v>
      </c>
      <c r="K604" t="s">
        <v>13142</v>
      </c>
      <c r="L604" t="s">
        <v>456</v>
      </c>
      <c r="M604" s="1">
        <v>36585</v>
      </c>
      <c r="N604" t="s">
        <v>13143</v>
      </c>
    </row>
    <row r="605" spans="1:14" x14ac:dyDescent="0.35">
      <c r="A605" t="s">
        <v>3193</v>
      </c>
      <c r="B605" t="s">
        <v>269</v>
      </c>
      <c r="C605" t="s">
        <v>62</v>
      </c>
      <c r="D605" t="s">
        <v>91</v>
      </c>
      <c r="E605" t="s">
        <v>3194</v>
      </c>
      <c r="F605" t="s">
        <v>3195</v>
      </c>
      <c r="G605" t="s">
        <v>3196</v>
      </c>
      <c r="H605" t="s">
        <v>3197</v>
      </c>
      <c r="I605" t="s">
        <v>3198</v>
      </c>
      <c r="J605" t="s">
        <v>13144</v>
      </c>
      <c r="K605" t="s">
        <v>13145</v>
      </c>
      <c r="L605" t="s">
        <v>456</v>
      </c>
      <c r="M605" s="1">
        <v>40459</v>
      </c>
      <c r="N605" t="s">
        <v>13146</v>
      </c>
    </row>
    <row r="606" spans="1:14" x14ac:dyDescent="0.35">
      <c r="A606" t="s">
        <v>3199</v>
      </c>
      <c r="B606" t="s">
        <v>348</v>
      </c>
      <c r="C606" t="s">
        <v>208</v>
      </c>
      <c r="D606" t="s">
        <v>3200</v>
      </c>
      <c r="E606" t="s">
        <v>3201</v>
      </c>
      <c r="F606" t="s">
        <v>3202</v>
      </c>
      <c r="G606" t="s">
        <v>3203</v>
      </c>
      <c r="H606" t="s">
        <v>3204</v>
      </c>
      <c r="I606" t="s">
        <v>3205</v>
      </c>
      <c r="J606" t="s">
        <v>13147</v>
      </c>
      <c r="K606" t="s">
        <v>13148</v>
      </c>
      <c r="L606" t="s">
        <v>456</v>
      </c>
      <c r="M606" s="1">
        <v>39084</v>
      </c>
      <c r="N606" t="s">
        <v>13149</v>
      </c>
    </row>
    <row r="607" spans="1:14" x14ac:dyDescent="0.35">
      <c r="A607" t="s">
        <v>3206</v>
      </c>
      <c r="B607" t="s">
        <v>3207</v>
      </c>
      <c r="C607" t="s">
        <v>3208</v>
      </c>
      <c r="D607" t="s">
        <v>3209</v>
      </c>
      <c r="E607" t="s">
        <v>3210</v>
      </c>
      <c r="F607" t="s">
        <v>3211</v>
      </c>
      <c r="G607" t="s">
        <v>3212</v>
      </c>
      <c r="H607" t="s">
        <v>3213</v>
      </c>
      <c r="I607" t="s">
        <v>3214</v>
      </c>
      <c r="J607" t="s">
        <v>13150</v>
      </c>
      <c r="K607" t="s">
        <v>13151</v>
      </c>
      <c r="L607" t="s">
        <v>456</v>
      </c>
      <c r="M607" s="1">
        <v>43727</v>
      </c>
      <c r="N607" t="s">
        <v>13152</v>
      </c>
    </row>
    <row r="608" spans="1:14" x14ac:dyDescent="0.35">
      <c r="A608" t="s">
        <v>3206</v>
      </c>
      <c r="B608" t="s">
        <v>5601</v>
      </c>
      <c r="C608" t="s">
        <v>1557</v>
      </c>
      <c r="D608" t="s">
        <v>5523</v>
      </c>
      <c r="E608" t="s">
        <v>5602</v>
      </c>
      <c r="F608" t="s">
        <v>5603</v>
      </c>
      <c r="G608" t="s">
        <v>3212</v>
      </c>
      <c r="H608" t="s">
        <v>3213</v>
      </c>
      <c r="I608" t="s">
        <v>3214</v>
      </c>
      <c r="J608" t="s">
        <v>13150</v>
      </c>
      <c r="K608" t="s">
        <v>13151</v>
      </c>
      <c r="L608" t="s">
        <v>456</v>
      </c>
      <c r="M608" s="1">
        <v>43727</v>
      </c>
      <c r="N608" t="s">
        <v>13152</v>
      </c>
    </row>
    <row r="609" spans="1:14" x14ac:dyDescent="0.35">
      <c r="A609" t="s">
        <v>3215</v>
      </c>
      <c r="B609" t="s">
        <v>3216</v>
      </c>
      <c r="C609" t="s">
        <v>1813</v>
      </c>
      <c r="D609" t="s">
        <v>3217</v>
      </c>
      <c r="E609" t="s">
        <v>3218</v>
      </c>
      <c r="F609" t="s">
        <v>3219</v>
      </c>
      <c r="G609" t="s">
        <v>3220</v>
      </c>
      <c r="H609" t="s">
        <v>3221</v>
      </c>
      <c r="I609" t="s">
        <v>3222</v>
      </c>
      <c r="J609" t="s">
        <v>13153</v>
      </c>
      <c r="K609" t="s">
        <v>13154</v>
      </c>
      <c r="L609" t="s">
        <v>456</v>
      </c>
      <c r="M609" s="1">
        <v>41976</v>
      </c>
      <c r="N609" t="s">
        <v>13155</v>
      </c>
    </row>
    <row r="610" spans="1:14" x14ac:dyDescent="0.35">
      <c r="A610" t="s">
        <v>3223</v>
      </c>
      <c r="B610" t="s">
        <v>115</v>
      </c>
      <c r="C610" t="s">
        <v>3070</v>
      </c>
      <c r="D610" t="s">
        <v>3224</v>
      </c>
      <c r="E610" t="s">
        <v>3225</v>
      </c>
      <c r="F610" t="s">
        <v>3226</v>
      </c>
      <c r="G610" t="s">
        <v>3227</v>
      </c>
      <c r="H610" t="s">
        <v>3228</v>
      </c>
      <c r="I610" t="s">
        <v>3229</v>
      </c>
      <c r="J610" t="s">
        <v>13156</v>
      </c>
      <c r="K610" t="s">
        <v>13157</v>
      </c>
      <c r="L610" t="s">
        <v>456</v>
      </c>
      <c r="M610" s="1">
        <v>37960</v>
      </c>
      <c r="N610" t="s">
        <v>13158</v>
      </c>
    </row>
    <row r="611" spans="1:14" x14ac:dyDescent="0.35">
      <c r="A611" t="s">
        <v>3223</v>
      </c>
      <c r="B611" t="s">
        <v>3696</v>
      </c>
      <c r="C611" t="s">
        <v>3697</v>
      </c>
      <c r="D611" t="s">
        <v>1105</v>
      </c>
      <c r="F611" t="s">
        <v>3698</v>
      </c>
      <c r="G611" t="s">
        <v>3227</v>
      </c>
      <c r="H611" t="s">
        <v>3228</v>
      </c>
      <c r="I611" t="s">
        <v>3229</v>
      </c>
      <c r="J611" t="s">
        <v>13156</v>
      </c>
      <c r="K611" t="s">
        <v>13157</v>
      </c>
      <c r="L611" t="s">
        <v>456</v>
      </c>
      <c r="M611" s="1">
        <v>37960</v>
      </c>
      <c r="N611" t="s">
        <v>13158</v>
      </c>
    </row>
    <row r="612" spans="1:14" x14ac:dyDescent="0.35">
      <c r="A612" t="s">
        <v>3223</v>
      </c>
      <c r="B612" t="s">
        <v>348</v>
      </c>
      <c r="C612" t="s">
        <v>3916</v>
      </c>
      <c r="D612" t="s">
        <v>91</v>
      </c>
      <c r="E612" t="s">
        <v>3917</v>
      </c>
      <c r="F612" t="s">
        <v>3918</v>
      </c>
      <c r="G612" t="s">
        <v>3227</v>
      </c>
      <c r="H612" t="s">
        <v>3228</v>
      </c>
      <c r="I612" t="s">
        <v>3229</v>
      </c>
      <c r="J612" t="s">
        <v>13156</v>
      </c>
      <c r="K612" t="s">
        <v>13157</v>
      </c>
      <c r="L612" t="s">
        <v>456</v>
      </c>
      <c r="M612" s="1">
        <v>37960</v>
      </c>
      <c r="N612" t="s">
        <v>13158</v>
      </c>
    </row>
    <row r="613" spans="1:14" x14ac:dyDescent="0.35">
      <c r="A613" t="s">
        <v>3230</v>
      </c>
      <c r="B613" t="s">
        <v>3231</v>
      </c>
      <c r="C613" t="s">
        <v>2208</v>
      </c>
      <c r="D613" t="s">
        <v>56</v>
      </c>
      <c r="F613" t="s">
        <v>3232</v>
      </c>
      <c r="G613" t="s">
        <v>3233</v>
      </c>
      <c r="H613" t="s">
        <v>3234</v>
      </c>
      <c r="I613" t="s">
        <v>418</v>
      </c>
      <c r="J613" t="s">
        <v>13159</v>
      </c>
      <c r="K613" t="s">
        <v>13160</v>
      </c>
      <c r="L613" t="s">
        <v>456</v>
      </c>
      <c r="M613" s="1">
        <v>44670</v>
      </c>
      <c r="N613" t="s">
        <v>552</v>
      </c>
    </row>
    <row r="614" spans="1:14" x14ac:dyDescent="0.35">
      <c r="A614" t="s">
        <v>3235</v>
      </c>
      <c r="B614" t="s">
        <v>753</v>
      </c>
      <c r="C614" t="s">
        <v>890</v>
      </c>
      <c r="D614" t="s">
        <v>91</v>
      </c>
      <c r="E614" t="s">
        <v>3236</v>
      </c>
      <c r="F614" t="s">
        <v>3237</v>
      </c>
      <c r="G614" t="s">
        <v>3238</v>
      </c>
      <c r="H614" t="s">
        <v>3239</v>
      </c>
      <c r="I614" t="s">
        <v>3240</v>
      </c>
      <c r="J614" t="s">
        <v>13161</v>
      </c>
      <c r="K614" t="s">
        <v>13162</v>
      </c>
      <c r="L614" t="s">
        <v>456</v>
      </c>
      <c r="M614" s="1">
        <v>44649</v>
      </c>
      <c r="N614" t="s">
        <v>13163</v>
      </c>
    </row>
    <row r="615" spans="1:14" x14ac:dyDescent="0.35">
      <c r="A615" t="s">
        <v>3241</v>
      </c>
      <c r="B615" t="s">
        <v>3242</v>
      </c>
      <c r="C615" t="s">
        <v>3243</v>
      </c>
      <c r="D615" t="s">
        <v>3244</v>
      </c>
      <c r="E615" t="s">
        <v>3245</v>
      </c>
      <c r="F615" t="s">
        <v>3246</v>
      </c>
      <c r="G615" t="s">
        <v>3247</v>
      </c>
      <c r="H615" t="s">
        <v>3248</v>
      </c>
      <c r="I615" t="s">
        <v>3249</v>
      </c>
      <c r="J615" t="s">
        <v>13164</v>
      </c>
      <c r="K615" t="s">
        <v>13165</v>
      </c>
      <c r="L615" t="s">
        <v>456</v>
      </c>
      <c r="M615" s="1">
        <v>42388</v>
      </c>
      <c r="N615" t="s">
        <v>13166</v>
      </c>
    </row>
    <row r="616" spans="1:14" x14ac:dyDescent="0.35">
      <c r="A616" t="s">
        <v>3252</v>
      </c>
      <c r="B616" t="s">
        <v>3253</v>
      </c>
      <c r="C616" t="s">
        <v>890</v>
      </c>
      <c r="D616" t="s">
        <v>63</v>
      </c>
      <c r="E616" t="s">
        <v>3254</v>
      </c>
      <c r="F616" t="s">
        <v>3255</v>
      </c>
      <c r="G616" t="s">
        <v>3256</v>
      </c>
      <c r="H616" t="s">
        <v>3257</v>
      </c>
      <c r="I616" t="s">
        <v>3258</v>
      </c>
      <c r="M616" s="1"/>
    </row>
    <row r="617" spans="1:14" x14ac:dyDescent="0.35">
      <c r="A617" t="s">
        <v>3252</v>
      </c>
      <c r="B617" t="s">
        <v>115</v>
      </c>
      <c r="C617" t="s">
        <v>2546</v>
      </c>
      <c r="D617" t="s">
        <v>4757</v>
      </c>
      <c r="E617" t="s">
        <v>4758</v>
      </c>
      <c r="F617" t="s">
        <v>4759</v>
      </c>
      <c r="G617" t="s">
        <v>3256</v>
      </c>
      <c r="H617" t="s">
        <v>3257</v>
      </c>
      <c r="I617" t="s">
        <v>3258</v>
      </c>
      <c r="M617" s="1"/>
    </row>
    <row r="618" spans="1:14" x14ac:dyDescent="0.35">
      <c r="A618" t="s">
        <v>3259</v>
      </c>
      <c r="B618" t="s">
        <v>3260</v>
      </c>
      <c r="C618" t="s">
        <v>3261</v>
      </c>
      <c r="D618" t="s">
        <v>91</v>
      </c>
      <c r="E618" t="s">
        <v>3262</v>
      </c>
      <c r="F618" t="s">
        <v>3263</v>
      </c>
      <c r="G618" t="s">
        <v>3264</v>
      </c>
      <c r="H618" t="s">
        <v>3265</v>
      </c>
      <c r="I618" t="s">
        <v>3266</v>
      </c>
      <c r="J618" t="s">
        <v>13167</v>
      </c>
      <c r="K618" t="s">
        <v>13168</v>
      </c>
      <c r="L618" t="s">
        <v>456</v>
      </c>
      <c r="M618" s="1">
        <v>39176</v>
      </c>
      <c r="N618" t="s">
        <v>13169</v>
      </c>
    </row>
    <row r="619" spans="1:14" x14ac:dyDescent="0.35">
      <c r="A619" t="s">
        <v>3259</v>
      </c>
      <c r="B619" t="s">
        <v>753</v>
      </c>
      <c r="C619" t="s">
        <v>8062</v>
      </c>
      <c r="D619" t="s">
        <v>91</v>
      </c>
      <c r="E619" t="s">
        <v>8063</v>
      </c>
      <c r="F619" t="s">
        <v>8064</v>
      </c>
      <c r="G619" t="s">
        <v>3264</v>
      </c>
      <c r="H619" t="s">
        <v>3265</v>
      </c>
      <c r="I619" t="s">
        <v>3266</v>
      </c>
      <c r="J619" t="s">
        <v>13167</v>
      </c>
      <c r="K619" t="s">
        <v>13168</v>
      </c>
      <c r="L619" t="s">
        <v>456</v>
      </c>
      <c r="M619" s="1">
        <v>39176</v>
      </c>
      <c r="N619" t="s">
        <v>13169</v>
      </c>
    </row>
    <row r="620" spans="1:14" x14ac:dyDescent="0.35">
      <c r="A620" t="s">
        <v>3267</v>
      </c>
      <c r="B620" t="s">
        <v>121</v>
      </c>
      <c r="C620" t="s">
        <v>802</v>
      </c>
      <c r="D620" t="s">
        <v>70</v>
      </c>
      <c r="E620" t="s">
        <v>3268</v>
      </c>
      <c r="F620" t="s">
        <v>3269</v>
      </c>
      <c r="G620" t="s">
        <v>3270</v>
      </c>
      <c r="H620" t="s">
        <v>3271</v>
      </c>
      <c r="I620" t="s">
        <v>3272</v>
      </c>
      <c r="J620" t="s">
        <v>13170</v>
      </c>
      <c r="K620" t="s">
        <v>13171</v>
      </c>
      <c r="L620" t="s">
        <v>456</v>
      </c>
      <c r="M620" s="1">
        <v>40213</v>
      </c>
      <c r="N620" t="s">
        <v>13172</v>
      </c>
    </row>
    <row r="621" spans="1:14" x14ac:dyDescent="0.35">
      <c r="A621" t="s">
        <v>3273</v>
      </c>
      <c r="B621" t="s">
        <v>3274</v>
      </c>
      <c r="C621" t="s">
        <v>3275</v>
      </c>
      <c r="D621" t="s">
        <v>56</v>
      </c>
      <c r="F621" t="s">
        <v>3276</v>
      </c>
      <c r="G621" t="s">
        <v>3277</v>
      </c>
      <c r="H621" t="s">
        <v>3278</v>
      </c>
      <c r="I621" t="s">
        <v>3279</v>
      </c>
      <c r="J621" t="s">
        <v>13173</v>
      </c>
      <c r="K621" t="s">
        <v>13174</v>
      </c>
      <c r="L621" t="s">
        <v>456</v>
      </c>
      <c r="M621" s="1">
        <v>43262</v>
      </c>
      <c r="N621" t="s">
        <v>13175</v>
      </c>
    </row>
    <row r="622" spans="1:14" x14ac:dyDescent="0.35">
      <c r="A622" t="s">
        <v>3273</v>
      </c>
      <c r="B622" t="s">
        <v>7983</v>
      </c>
      <c r="C622" t="s">
        <v>4456</v>
      </c>
      <c r="D622" t="s">
        <v>1513</v>
      </c>
      <c r="F622" t="s">
        <v>7984</v>
      </c>
      <c r="G622" t="s">
        <v>3277</v>
      </c>
      <c r="H622" t="s">
        <v>3278</v>
      </c>
      <c r="I622" t="s">
        <v>3279</v>
      </c>
      <c r="J622" t="s">
        <v>13173</v>
      </c>
      <c r="K622" t="s">
        <v>13174</v>
      </c>
      <c r="L622" t="s">
        <v>456</v>
      </c>
      <c r="M622" s="1">
        <v>43262</v>
      </c>
      <c r="N622" t="s">
        <v>13175</v>
      </c>
    </row>
    <row r="623" spans="1:14" x14ac:dyDescent="0.35">
      <c r="A623" t="s">
        <v>3280</v>
      </c>
      <c r="B623" t="s">
        <v>3281</v>
      </c>
      <c r="C623" t="s">
        <v>3282</v>
      </c>
      <c r="D623" t="s">
        <v>3283</v>
      </c>
      <c r="E623" t="s">
        <v>3284</v>
      </c>
      <c r="F623" t="s">
        <v>3285</v>
      </c>
      <c r="G623" t="s">
        <v>3286</v>
      </c>
      <c r="H623" t="s">
        <v>3287</v>
      </c>
      <c r="I623" t="s">
        <v>398</v>
      </c>
      <c r="J623" t="s">
        <v>13176</v>
      </c>
      <c r="K623" t="s">
        <v>13177</v>
      </c>
      <c r="L623" t="s">
        <v>456</v>
      </c>
      <c r="M623" s="1">
        <v>43880</v>
      </c>
      <c r="N623" t="s">
        <v>13178</v>
      </c>
    </row>
    <row r="624" spans="1:14" x14ac:dyDescent="0.35">
      <c r="A624" t="s">
        <v>3280</v>
      </c>
      <c r="B624" t="s">
        <v>6891</v>
      </c>
      <c r="C624" t="s">
        <v>4713</v>
      </c>
      <c r="D624" t="s">
        <v>70</v>
      </c>
      <c r="F624" t="s">
        <v>6892</v>
      </c>
      <c r="G624" t="s">
        <v>3286</v>
      </c>
      <c r="H624" t="s">
        <v>3287</v>
      </c>
      <c r="I624" t="s">
        <v>398</v>
      </c>
      <c r="J624" t="s">
        <v>13176</v>
      </c>
      <c r="K624" t="s">
        <v>13177</v>
      </c>
      <c r="L624" t="s">
        <v>456</v>
      </c>
      <c r="M624" s="1">
        <v>43880</v>
      </c>
      <c r="N624" t="s">
        <v>13178</v>
      </c>
    </row>
    <row r="625" spans="1:14" x14ac:dyDescent="0.35">
      <c r="A625" t="s">
        <v>3288</v>
      </c>
      <c r="B625" t="s">
        <v>3289</v>
      </c>
      <c r="C625" t="s">
        <v>3290</v>
      </c>
      <c r="D625" t="s">
        <v>91</v>
      </c>
      <c r="E625" t="s">
        <v>3291</v>
      </c>
      <c r="F625" t="s">
        <v>3292</v>
      </c>
      <c r="G625" t="s">
        <v>3293</v>
      </c>
      <c r="H625" t="s">
        <v>3294</v>
      </c>
      <c r="I625" t="s">
        <v>3295</v>
      </c>
      <c r="J625" t="s">
        <v>13179</v>
      </c>
      <c r="K625" t="s">
        <v>13180</v>
      </c>
      <c r="L625" t="s">
        <v>456</v>
      </c>
      <c r="M625" s="1">
        <v>30753</v>
      </c>
      <c r="N625" t="s">
        <v>13181</v>
      </c>
    </row>
    <row r="626" spans="1:14" x14ac:dyDescent="0.35">
      <c r="A626" t="s">
        <v>3300</v>
      </c>
      <c r="B626" t="s">
        <v>115</v>
      </c>
      <c r="C626" t="s">
        <v>3301</v>
      </c>
      <c r="D626" t="s">
        <v>56</v>
      </c>
      <c r="E626" t="s">
        <v>3302</v>
      </c>
      <c r="F626" t="s">
        <v>3303</v>
      </c>
      <c r="G626" t="s">
        <v>3304</v>
      </c>
      <c r="H626" t="s">
        <v>3305</v>
      </c>
      <c r="I626" t="s">
        <v>3306</v>
      </c>
      <c r="J626" t="s">
        <v>13182</v>
      </c>
      <c r="K626" t="s">
        <v>13183</v>
      </c>
      <c r="L626" t="s">
        <v>456</v>
      </c>
      <c r="M626" s="1">
        <v>41254</v>
      </c>
      <c r="N626" t="s">
        <v>13184</v>
      </c>
    </row>
    <row r="627" spans="1:14" x14ac:dyDescent="0.35">
      <c r="A627" t="s">
        <v>3307</v>
      </c>
      <c r="B627" t="s">
        <v>292</v>
      </c>
      <c r="C627" t="s">
        <v>3308</v>
      </c>
      <c r="D627" t="s">
        <v>3309</v>
      </c>
      <c r="E627" t="s">
        <v>3310</v>
      </c>
      <c r="F627" t="s">
        <v>3311</v>
      </c>
      <c r="G627" t="s">
        <v>3312</v>
      </c>
      <c r="H627" t="s">
        <v>3313</v>
      </c>
      <c r="I627" t="s">
        <v>3314</v>
      </c>
      <c r="J627" t="s">
        <v>13185</v>
      </c>
      <c r="K627" t="s">
        <v>13186</v>
      </c>
      <c r="L627" t="s">
        <v>456</v>
      </c>
      <c r="M627" s="1">
        <v>40631</v>
      </c>
      <c r="N627" t="s">
        <v>13187</v>
      </c>
    </row>
    <row r="628" spans="1:14" x14ac:dyDescent="0.35">
      <c r="A628" t="s">
        <v>3307</v>
      </c>
      <c r="B628" t="s">
        <v>3663</v>
      </c>
      <c r="C628" t="s">
        <v>3664</v>
      </c>
      <c r="D628" t="s">
        <v>3665</v>
      </c>
      <c r="E628" t="s">
        <v>3666</v>
      </c>
      <c r="F628" t="s">
        <v>3667</v>
      </c>
      <c r="G628" t="s">
        <v>3312</v>
      </c>
      <c r="H628" t="s">
        <v>3313</v>
      </c>
      <c r="I628" t="s">
        <v>3314</v>
      </c>
      <c r="J628" t="s">
        <v>13185</v>
      </c>
      <c r="K628" t="s">
        <v>13186</v>
      </c>
      <c r="L628" t="s">
        <v>456</v>
      </c>
      <c r="M628" s="1">
        <v>40631</v>
      </c>
      <c r="N628" t="s">
        <v>13187</v>
      </c>
    </row>
    <row r="629" spans="1:14" x14ac:dyDescent="0.35">
      <c r="A629" t="s">
        <v>3315</v>
      </c>
      <c r="B629" t="s">
        <v>753</v>
      </c>
      <c r="C629" t="s">
        <v>3316</v>
      </c>
      <c r="D629" t="s">
        <v>3317</v>
      </c>
      <c r="E629" t="s">
        <v>3318</v>
      </c>
      <c r="F629" t="s">
        <v>3319</v>
      </c>
      <c r="G629" t="s">
        <v>3320</v>
      </c>
      <c r="H629" t="s">
        <v>3321</v>
      </c>
      <c r="I629" t="s">
        <v>3322</v>
      </c>
      <c r="J629" t="s">
        <v>3315</v>
      </c>
      <c r="K629" t="s">
        <v>13188</v>
      </c>
      <c r="L629" t="s">
        <v>456</v>
      </c>
      <c r="M629" s="1">
        <v>45128</v>
      </c>
      <c r="N629" t="s">
        <v>13189</v>
      </c>
    </row>
    <row r="630" spans="1:14" x14ac:dyDescent="0.35">
      <c r="A630" t="s">
        <v>3315</v>
      </c>
      <c r="B630" t="s">
        <v>6599</v>
      </c>
      <c r="C630" t="s">
        <v>6600</v>
      </c>
      <c r="D630" t="s">
        <v>236</v>
      </c>
      <c r="E630" t="s">
        <v>6601</v>
      </c>
      <c r="F630" t="s">
        <v>6602</v>
      </c>
      <c r="G630" t="s">
        <v>3320</v>
      </c>
      <c r="H630" t="s">
        <v>3321</v>
      </c>
      <c r="I630" t="s">
        <v>3322</v>
      </c>
      <c r="J630" t="s">
        <v>3315</v>
      </c>
      <c r="K630" t="s">
        <v>13188</v>
      </c>
      <c r="L630" t="s">
        <v>456</v>
      </c>
      <c r="M630" s="1">
        <v>45128</v>
      </c>
      <c r="N630" t="s">
        <v>13189</v>
      </c>
    </row>
    <row r="631" spans="1:14" x14ac:dyDescent="0.35">
      <c r="A631" t="s">
        <v>3323</v>
      </c>
      <c r="B631" t="s">
        <v>1971</v>
      </c>
      <c r="C631" t="s">
        <v>3324</v>
      </c>
      <c r="D631" t="s">
        <v>56</v>
      </c>
      <c r="E631" t="s">
        <v>3325</v>
      </c>
      <c r="F631" t="s">
        <v>3326</v>
      </c>
      <c r="G631" t="s">
        <v>3327</v>
      </c>
      <c r="H631" t="s">
        <v>3328</v>
      </c>
      <c r="I631" t="s">
        <v>3329</v>
      </c>
      <c r="J631" t="s">
        <v>13190</v>
      </c>
      <c r="K631" t="s">
        <v>13191</v>
      </c>
      <c r="L631" t="s">
        <v>456</v>
      </c>
      <c r="M631" s="1">
        <v>40248</v>
      </c>
      <c r="N631" t="s">
        <v>13192</v>
      </c>
    </row>
    <row r="632" spans="1:14" x14ac:dyDescent="0.35">
      <c r="A632" t="s">
        <v>3330</v>
      </c>
      <c r="B632" t="s">
        <v>2300</v>
      </c>
      <c r="C632" t="s">
        <v>699</v>
      </c>
      <c r="D632" t="s">
        <v>77</v>
      </c>
      <c r="E632" t="s">
        <v>3331</v>
      </c>
      <c r="F632" t="s">
        <v>3332</v>
      </c>
      <c r="G632" t="s">
        <v>3333</v>
      </c>
      <c r="H632" t="s">
        <v>3334</v>
      </c>
      <c r="I632" t="s">
        <v>946</v>
      </c>
      <c r="J632" t="s">
        <v>13193</v>
      </c>
      <c r="K632" t="s">
        <v>13194</v>
      </c>
      <c r="L632" t="s">
        <v>456</v>
      </c>
      <c r="M632" s="1">
        <v>45216</v>
      </c>
      <c r="N632" t="s">
        <v>13195</v>
      </c>
    </row>
    <row r="633" spans="1:14" x14ac:dyDescent="0.35">
      <c r="A633" t="s">
        <v>3335</v>
      </c>
      <c r="B633" t="s">
        <v>109</v>
      </c>
      <c r="C633" t="s">
        <v>3336</v>
      </c>
      <c r="D633" t="s">
        <v>91</v>
      </c>
      <c r="F633" t="s">
        <v>3337</v>
      </c>
      <c r="G633" t="s">
        <v>3338</v>
      </c>
      <c r="H633" t="s">
        <v>3339</v>
      </c>
      <c r="I633" t="s">
        <v>3340</v>
      </c>
      <c r="J633" t="s">
        <v>13196</v>
      </c>
      <c r="K633" t="s">
        <v>13197</v>
      </c>
      <c r="L633" t="s">
        <v>456</v>
      </c>
      <c r="M633" s="1">
        <v>41920</v>
      </c>
      <c r="N633" t="s">
        <v>13198</v>
      </c>
    </row>
    <row r="634" spans="1:14" x14ac:dyDescent="0.35">
      <c r="A634" t="s">
        <v>3344</v>
      </c>
      <c r="B634" t="s">
        <v>955</v>
      </c>
      <c r="C634" t="s">
        <v>3345</v>
      </c>
      <c r="D634" t="s">
        <v>91</v>
      </c>
      <c r="E634" t="s">
        <v>3346</v>
      </c>
      <c r="F634" t="s">
        <v>3347</v>
      </c>
      <c r="G634" t="s">
        <v>3348</v>
      </c>
      <c r="H634" t="s">
        <v>3349</v>
      </c>
      <c r="I634" t="s">
        <v>3350</v>
      </c>
      <c r="J634" t="s">
        <v>13199</v>
      </c>
      <c r="K634" t="s">
        <v>13200</v>
      </c>
      <c r="L634" t="s">
        <v>456</v>
      </c>
      <c r="M634" s="1">
        <v>43846</v>
      </c>
      <c r="N634" t="s">
        <v>13201</v>
      </c>
    </row>
    <row r="635" spans="1:14" x14ac:dyDescent="0.35">
      <c r="A635" t="s">
        <v>3351</v>
      </c>
      <c r="B635" t="s">
        <v>785</v>
      </c>
      <c r="C635" t="s">
        <v>189</v>
      </c>
      <c r="D635" t="s">
        <v>91</v>
      </c>
      <c r="E635" t="s">
        <v>3352</v>
      </c>
      <c r="F635" t="s">
        <v>3353</v>
      </c>
      <c r="G635" t="s">
        <v>3354</v>
      </c>
      <c r="H635" t="s">
        <v>3355</v>
      </c>
      <c r="I635" t="s">
        <v>3356</v>
      </c>
      <c r="J635" t="s">
        <v>13202</v>
      </c>
      <c r="K635" t="s">
        <v>13203</v>
      </c>
      <c r="L635" t="s">
        <v>456</v>
      </c>
      <c r="M635" s="1">
        <v>43665</v>
      </c>
      <c r="N635" t="s">
        <v>13204</v>
      </c>
    </row>
    <row r="636" spans="1:14" x14ac:dyDescent="0.35">
      <c r="A636" t="s">
        <v>3357</v>
      </c>
      <c r="B636" t="s">
        <v>317</v>
      </c>
      <c r="C636" t="s">
        <v>1958</v>
      </c>
      <c r="D636" t="s">
        <v>91</v>
      </c>
      <c r="E636" t="s">
        <v>3358</v>
      </c>
      <c r="F636" t="s">
        <v>3359</v>
      </c>
      <c r="G636" t="s">
        <v>3360</v>
      </c>
      <c r="H636" t="s">
        <v>3361</v>
      </c>
      <c r="I636" t="s">
        <v>3362</v>
      </c>
      <c r="J636" t="s">
        <v>13205</v>
      </c>
      <c r="K636" t="s">
        <v>13206</v>
      </c>
      <c r="L636" t="s">
        <v>456</v>
      </c>
      <c r="M636" s="1">
        <v>44404</v>
      </c>
      <c r="N636" t="s">
        <v>13207</v>
      </c>
    </row>
    <row r="637" spans="1:14" x14ac:dyDescent="0.35">
      <c r="A637" t="s">
        <v>3363</v>
      </c>
      <c r="B637" t="s">
        <v>3364</v>
      </c>
      <c r="C637" t="s">
        <v>3365</v>
      </c>
      <c r="D637" t="s">
        <v>91</v>
      </c>
      <c r="E637" t="s">
        <v>3366</v>
      </c>
      <c r="F637" t="s">
        <v>3367</v>
      </c>
      <c r="G637" t="s">
        <v>3368</v>
      </c>
      <c r="H637" t="s">
        <v>3369</v>
      </c>
      <c r="I637" t="s">
        <v>3370</v>
      </c>
      <c r="J637" t="s">
        <v>13208</v>
      </c>
      <c r="K637" t="s">
        <v>13209</v>
      </c>
      <c r="L637" t="s">
        <v>456</v>
      </c>
      <c r="M637" s="1">
        <v>37715</v>
      </c>
      <c r="N637" t="s">
        <v>13210</v>
      </c>
    </row>
    <row r="638" spans="1:14" x14ac:dyDescent="0.35">
      <c r="A638" t="s">
        <v>3371</v>
      </c>
      <c r="B638" t="s">
        <v>3372</v>
      </c>
      <c r="C638" t="s">
        <v>3373</v>
      </c>
      <c r="D638" t="s">
        <v>91</v>
      </c>
      <c r="E638" t="s">
        <v>3374</v>
      </c>
      <c r="F638" t="s">
        <v>3375</v>
      </c>
      <c r="G638" t="s">
        <v>3376</v>
      </c>
      <c r="H638" t="s">
        <v>3377</v>
      </c>
      <c r="I638" t="s">
        <v>3378</v>
      </c>
      <c r="J638" t="s">
        <v>13211</v>
      </c>
      <c r="K638" t="s">
        <v>13212</v>
      </c>
      <c r="L638" t="s">
        <v>456</v>
      </c>
      <c r="M638" s="1">
        <v>40259</v>
      </c>
      <c r="N638" t="s">
        <v>13213</v>
      </c>
    </row>
    <row r="639" spans="1:14" x14ac:dyDescent="0.35">
      <c r="A639" t="s">
        <v>3379</v>
      </c>
      <c r="B639" t="s">
        <v>785</v>
      </c>
      <c r="C639" t="s">
        <v>3380</v>
      </c>
      <c r="D639" t="s">
        <v>3381</v>
      </c>
      <c r="E639" t="s">
        <v>3382</v>
      </c>
      <c r="F639" t="s">
        <v>3383</v>
      </c>
      <c r="G639" t="s">
        <v>3384</v>
      </c>
      <c r="H639" t="s">
        <v>3385</v>
      </c>
      <c r="I639" t="s">
        <v>3386</v>
      </c>
      <c r="J639" t="s">
        <v>3379</v>
      </c>
      <c r="K639" t="s">
        <v>13214</v>
      </c>
      <c r="L639" t="s">
        <v>456</v>
      </c>
      <c r="M639" s="1">
        <v>32699</v>
      </c>
      <c r="N639" t="s">
        <v>13215</v>
      </c>
    </row>
    <row r="640" spans="1:14" x14ac:dyDescent="0.35">
      <c r="A640" t="s">
        <v>3379</v>
      </c>
      <c r="B640" t="s">
        <v>1381</v>
      </c>
      <c r="C640" t="s">
        <v>6492</v>
      </c>
      <c r="D640" t="s">
        <v>91</v>
      </c>
      <c r="E640" t="s">
        <v>6493</v>
      </c>
      <c r="F640" t="s">
        <v>6494</v>
      </c>
      <c r="G640" t="s">
        <v>3384</v>
      </c>
      <c r="H640" t="s">
        <v>3385</v>
      </c>
      <c r="I640" t="s">
        <v>3386</v>
      </c>
      <c r="J640" t="s">
        <v>3379</v>
      </c>
      <c r="K640" t="s">
        <v>13214</v>
      </c>
      <c r="L640" t="s">
        <v>456</v>
      </c>
      <c r="M640" s="1">
        <v>32699</v>
      </c>
      <c r="N640" t="s">
        <v>13215</v>
      </c>
    </row>
    <row r="641" spans="1:14" x14ac:dyDescent="0.35">
      <c r="A641" t="s">
        <v>3379</v>
      </c>
      <c r="B641" t="s">
        <v>785</v>
      </c>
      <c r="C641" t="s">
        <v>7700</v>
      </c>
      <c r="D641" t="s">
        <v>7701</v>
      </c>
      <c r="E641" t="s">
        <v>7702</v>
      </c>
      <c r="F641" t="s">
        <v>7703</v>
      </c>
      <c r="G641" t="s">
        <v>3384</v>
      </c>
      <c r="H641" t="s">
        <v>3385</v>
      </c>
      <c r="I641" t="s">
        <v>3386</v>
      </c>
      <c r="J641" t="s">
        <v>3379</v>
      </c>
      <c r="K641" t="s">
        <v>13214</v>
      </c>
      <c r="L641" t="s">
        <v>456</v>
      </c>
      <c r="M641" s="1">
        <v>32699</v>
      </c>
      <c r="N641" t="s">
        <v>13215</v>
      </c>
    </row>
    <row r="642" spans="1:14" x14ac:dyDescent="0.35">
      <c r="A642" t="s">
        <v>3387</v>
      </c>
      <c r="B642" t="s">
        <v>3388</v>
      </c>
      <c r="C642" t="s">
        <v>3389</v>
      </c>
      <c r="D642" t="s">
        <v>91</v>
      </c>
      <c r="E642" t="s">
        <v>3390</v>
      </c>
      <c r="F642" t="s">
        <v>3391</v>
      </c>
      <c r="G642" t="s">
        <v>3392</v>
      </c>
      <c r="H642" t="s">
        <v>3393</v>
      </c>
      <c r="I642" t="s">
        <v>2031</v>
      </c>
      <c r="J642" t="s">
        <v>13216</v>
      </c>
      <c r="K642" t="s">
        <v>13217</v>
      </c>
      <c r="L642" t="s">
        <v>456</v>
      </c>
      <c r="M642" s="1">
        <v>45681</v>
      </c>
      <c r="N642" t="s">
        <v>13218</v>
      </c>
    </row>
    <row r="643" spans="1:14" x14ac:dyDescent="0.35">
      <c r="A643" t="s">
        <v>3394</v>
      </c>
      <c r="B643" t="s">
        <v>3395</v>
      </c>
      <c r="C643" t="s">
        <v>3396</v>
      </c>
      <c r="D643" t="s">
        <v>91</v>
      </c>
      <c r="F643" t="s">
        <v>3397</v>
      </c>
      <c r="G643" t="s">
        <v>3398</v>
      </c>
      <c r="H643" t="s">
        <v>3399</v>
      </c>
      <c r="I643" t="s">
        <v>3400</v>
      </c>
      <c r="J643" t="s">
        <v>13219</v>
      </c>
      <c r="K643" t="s">
        <v>13220</v>
      </c>
      <c r="L643" t="s">
        <v>455</v>
      </c>
      <c r="M643" s="1">
        <v>37823</v>
      </c>
      <c r="N643" t="s">
        <v>13221</v>
      </c>
    </row>
    <row r="644" spans="1:14" x14ac:dyDescent="0.35">
      <c r="A644" t="s">
        <v>3404</v>
      </c>
      <c r="B644" t="s">
        <v>257</v>
      </c>
      <c r="C644" t="s">
        <v>3405</v>
      </c>
      <c r="D644" t="s">
        <v>91</v>
      </c>
      <c r="E644" t="s">
        <v>3406</v>
      </c>
      <c r="F644" t="s">
        <v>3407</v>
      </c>
      <c r="G644" t="s">
        <v>3408</v>
      </c>
      <c r="H644" t="s">
        <v>3409</v>
      </c>
      <c r="I644" t="s">
        <v>3410</v>
      </c>
      <c r="J644" t="s">
        <v>13222</v>
      </c>
      <c r="K644" t="s">
        <v>13223</v>
      </c>
      <c r="L644" t="s">
        <v>455</v>
      </c>
      <c r="M644" s="1">
        <v>40716</v>
      </c>
      <c r="N644" t="s">
        <v>13224</v>
      </c>
    </row>
    <row r="645" spans="1:14" x14ac:dyDescent="0.35">
      <c r="A645" t="s">
        <v>3404</v>
      </c>
      <c r="B645" t="s">
        <v>5105</v>
      </c>
      <c r="C645" t="s">
        <v>5106</v>
      </c>
      <c r="D645" t="s">
        <v>91</v>
      </c>
      <c r="E645" t="s">
        <v>5107</v>
      </c>
      <c r="F645" t="s">
        <v>5108</v>
      </c>
      <c r="G645" t="s">
        <v>3408</v>
      </c>
      <c r="H645" t="s">
        <v>3409</v>
      </c>
      <c r="I645" t="s">
        <v>3410</v>
      </c>
      <c r="J645" t="s">
        <v>13222</v>
      </c>
      <c r="K645" t="s">
        <v>13223</v>
      </c>
      <c r="L645" t="s">
        <v>455</v>
      </c>
      <c r="M645" s="1">
        <v>40716</v>
      </c>
      <c r="N645" t="s">
        <v>13224</v>
      </c>
    </row>
    <row r="646" spans="1:14" x14ac:dyDescent="0.35">
      <c r="A646" t="s">
        <v>3404</v>
      </c>
      <c r="B646" t="s">
        <v>109</v>
      </c>
      <c r="C646" t="s">
        <v>5413</v>
      </c>
      <c r="D646" t="s">
        <v>70</v>
      </c>
      <c r="E646" t="s">
        <v>5414</v>
      </c>
      <c r="F646" t="s">
        <v>5415</v>
      </c>
      <c r="G646" t="s">
        <v>3408</v>
      </c>
      <c r="H646" t="s">
        <v>3409</v>
      </c>
      <c r="I646" t="s">
        <v>3410</v>
      </c>
      <c r="J646" t="s">
        <v>13222</v>
      </c>
      <c r="K646" t="s">
        <v>13223</v>
      </c>
      <c r="L646" t="s">
        <v>455</v>
      </c>
      <c r="M646" s="1">
        <v>40716</v>
      </c>
      <c r="N646" t="s">
        <v>13224</v>
      </c>
    </row>
    <row r="647" spans="1:14" x14ac:dyDescent="0.35">
      <c r="A647" t="s">
        <v>3411</v>
      </c>
      <c r="B647" t="s">
        <v>3412</v>
      </c>
      <c r="C647" t="s">
        <v>3413</v>
      </c>
      <c r="D647" t="s">
        <v>91</v>
      </c>
      <c r="F647" t="s">
        <v>3414</v>
      </c>
      <c r="G647" t="s">
        <v>3415</v>
      </c>
      <c r="H647" t="s">
        <v>3416</v>
      </c>
      <c r="I647" t="s">
        <v>3417</v>
      </c>
      <c r="J647" t="s">
        <v>13225</v>
      </c>
      <c r="K647" t="s">
        <v>13226</v>
      </c>
      <c r="L647" t="s">
        <v>456</v>
      </c>
      <c r="M647" s="1">
        <v>43084</v>
      </c>
      <c r="N647" t="s">
        <v>13227</v>
      </c>
    </row>
    <row r="648" spans="1:14" x14ac:dyDescent="0.35">
      <c r="A648" t="s">
        <v>3418</v>
      </c>
      <c r="B648" t="s">
        <v>994</v>
      </c>
      <c r="C648" t="s">
        <v>3419</v>
      </c>
      <c r="D648" t="s">
        <v>91</v>
      </c>
      <c r="F648" t="s">
        <v>3420</v>
      </c>
      <c r="G648" t="s">
        <v>3421</v>
      </c>
      <c r="H648" t="s">
        <v>3422</v>
      </c>
      <c r="I648" t="s">
        <v>3423</v>
      </c>
      <c r="M648" s="1"/>
    </row>
    <row r="649" spans="1:14" x14ac:dyDescent="0.35">
      <c r="A649" t="s">
        <v>3424</v>
      </c>
      <c r="B649" t="s">
        <v>1103</v>
      </c>
      <c r="C649" t="s">
        <v>208</v>
      </c>
      <c r="D649" t="s">
        <v>91</v>
      </c>
      <c r="E649" t="s">
        <v>3425</v>
      </c>
      <c r="F649" t="s">
        <v>3426</v>
      </c>
      <c r="G649" t="s">
        <v>3427</v>
      </c>
      <c r="H649" t="s">
        <v>3428</v>
      </c>
      <c r="I649" t="s">
        <v>3429</v>
      </c>
      <c r="J649" t="s">
        <v>13228</v>
      </c>
      <c r="K649" t="s">
        <v>13229</v>
      </c>
      <c r="L649" t="s">
        <v>456</v>
      </c>
      <c r="M649" s="1">
        <v>42656</v>
      </c>
      <c r="N649" t="s">
        <v>13230</v>
      </c>
    </row>
    <row r="650" spans="1:14" x14ac:dyDescent="0.35">
      <c r="A650" t="s">
        <v>3430</v>
      </c>
      <c r="B650" t="s">
        <v>257</v>
      </c>
      <c r="C650" t="s">
        <v>2744</v>
      </c>
      <c r="D650" t="s">
        <v>3431</v>
      </c>
      <c r="E650" t="s">
        <v>3432</v>
      </c>
      <c r="F650" t="s">
        <v>3433</v>
      </c>
      <c r="G650" t="s">
        <v>3434</v>
      </c>
      <c r="H650" t="s">
        <v>3435</v>
      </c>
      <c r="I650" t="s">
        <v>3436</v>
      </c>
      <c r="J650" t="s">
        <v>13231</v>
      </c>
      <c r="K650" t="s">
        <v>13232</v>
      </c>
      <c r="L650" t="s">
        <v>456</v>
      </c>
      <c r="M650" s="1">
        <v>40281</v>
      </c>
      <c r="N650" t="s">
        <v>13233</v>
      </c>
    </row>
    <row r="651" spans="1:14" x14ac:dyDescent="0.35">
      <c r="A651" t="s">
        <v>3430</v>
      </c>
      <c r="B651" t="s">
        <v>4866</v>
      </c>
      <c r="C651" t="s">
        <v>4867</v>
      </c>
      <c r="D651" t="s">
        <v>3431</v>
      </c>
      <c r="E651" t="s">
        <v>4868</v>
      </c>
      <c r="F651" t="s">
        <v>4869</v>
      </c>
      <c r="G651" t="s">
        <v>3434</v>
      </c>
      <c r="H651" t="s">
        <v>3435</v>
      </c>
      <c r="I651" t="s">
        <v>3436</v>
      </c>
      <c r="J651" t="s">
        <v>13231</v>
      </c>
      <c r="K651" t="s">
        <v>13232</v>
      </c>
      <c r="L651" t="s">
        <v>456</v>
      </c>
      <c r="M651" s="1">
        <v>40281</v>
      </c>
      <c r="N651" t="s">
        <v>13233</v>
      </c>
    </row>
    <row r="652" spans="1:14" x14ac:dyDescent="0.35">
      <c r="A652" t="s">
        <v>3440</v>
      </c>
      <c r="B652" t="s">
        <v>3441</v>
      </c>
      <c r="C652" t="s">
        <v>770</v>
      </c>
      <c r="D652" t="s">
        <v>91</v>
      </c>
      <c r="E652" t="s">
        <v>3442</v>
      </c>
      <c r="F652" t="s">
        <v>3443</v>
      </c>
      <c r="G652" t="s">
        <v>3444</v>
      </c>
      <c r="H652" t="s">
        <v>3445</v>
      </c>
      <c r="I652" t="s">
        <v>3446</v>
      </c>
      <c r="J652" t="s">
        <v>13234</v>
      </c>
      <c r="K652" t="s">
        <v>13235</v>
      </c>
      <c r="L652" t="s">
        <v>456</v>
      </c>
      <c r="M652" s="1">
        <v>36587</v>
      </c>
      <c r="N652" t="s">
        <v>13236</v>
      </c>
    </row>
    <row r="653" spans="1:14" x14ac:dyDescent="0.35">
      <c r="A653" t="s">
        <v>3450</v>
      </c>
      <c r="B653" t="s">
        <v>269</v>
      </c>
      <c r="C653" t="s">
        <v>3451</v>
      </c>
      <c r="D653" t="s">
        <v>779</v>
      </c>
      <c r="E653" t="s">
        <v>3452</v>
      </c>
      <c r="F653" t="s">
        <v>3453</v>
      </c>
      <c r="G653" t="s">
        <v>3454</v>
      </c>
      <c r="H653" t="s">
        <v>3455</v>
      </c>
      <c r="I653" t="s">
        <v>3456</v>
      </c>
      <c r="J653" t="s">
        <v>13237</v>
      </c>
      <c r="K653" t="s">
        <v>13238</v>
      </c>
      <c r="L653" t="s">
        <v>456</v>
      </c>
      <c r="M653" s="1">
        <v>42229</v>
      </c>
      <c r="N653" t="s">
        <v>13239</v>
      </c>
    </row>
    <row r="654" spans="1:14" x14ac:dyDescent="0.35">
      <c r="A654" t="s">
        <v>3450</v>
      </c>
      <c r="B654" t="s">
        <v>3260</v>
      </c>
      <c r="C654" t="s">
        <v>7960</v>
      </c>
      <c r="D654" t="s">
        <v>91</v>
      </c>
      <c r="E654" t="s">
        <v>7961</v>
      </c>
      <c r="F654" t="s">
        <v>7962</v>
      </c>
      <c r="G654" t="s">
        <v>3454</v>
      </c>
      <c r="H654" t="s">
        <v>3455</v>
      </c>
      <c r="I654" t="s">
        <v>3456</v>
      </c>
      <c r="J654" t="s">
        <v>13237</v>
      </c>
      <c r="K654" t="s">
        <v>13238</v>
      </c>
      <c r="L654" t="s">
        <v>456</v>
      </c>
      <c r="M654" s="1">
        <v>42229</v>
      </c>
      <c r="N654" t="s">
        <v>13239</v>
      </c>
    </row>
    <row r="655" spans="1:14" x14ac:dyDescent="0.35">
      <c r="A655" t="s">
        <v>3457</v>
      </c>
      <c r="B655" t="s">
        <v>875</v>
      </c>
      <c r="C655" t="s">
        <v>3458</v>
      </c>
      <c r="D655" t="s">
        <v>91</v>
      </c>
      <c r="E655" t="s">
        <v>3459</v>
      </c>
      <c r="F655" t="s">
        <v>3460</v>
      </c>
      <c r="G655" t="s">
        <v>3461</v>
      </c>
      <c r="H655" t="s">
        <v>3462</v>
      </c>
      <c r="I655" t="s">
        <v>367</v>
      </c>
      <c r="J655" t="s">
        <v>13240</v>
      </c>
      <c r="K655" t="s">
        <v>13241</v>
      </c>
      <c r="L655" t="s">
        <v>456</v>
      </c>
      <c r="M655" s="1">
        <v>44139</v>
      </c>
      <c r="N655" t="s">
        <v>13242</v>
      </c>
    </row>
    <row r="656" spans="1:14" x14ac:dyDescent="0.35">
      <c r="A656" t="s">
        <v>3457</v>
      </c>
      <c r="B656" t="s">
        <v>1259</v>
      </c>
      <c r="C656" t="s">
        <v>4227</v>
      </c>
      <c r="D656" t="s">
        <v>91</v>
      </c>
      <c r="E656" t="s">
        <v>4228</v>
      </c>
      <c r="F656" t="s">
        <v>4229</v>
      </c>
      <c r="G656" t="s">
        <v>3461</v>
      </c>
      <c r="H656" t="s">
        <v>3462</v>
      </c>
      <c r="I656" t="s">
        <v>367</v>
      </c>
      <c r="J656" t="s">
        <v>13240</v>
      </c>
      <c r="K656" t="s">
        <v>13241</v>
      </c>
      <c r="L656" t="s">
        <v>456</v>
      </c>
      <c r="M656" s="1">
        <v>44139</v>
      </c>
      <c r="N656" t="s">
        <v>13242</v>
      </c>
    </row>
    <row r="657" spans="1:14" x14ac:dyDescent="0.35">
      <c r="A657" t="s">
        <v>3463</v>
      </c>
      <c r="B657" t="s">
        <v>115</v>
      </c>
      <c r="C657" t="s">
        <v>1057</v>
      </c>
      <c r="D657" t="s">
        <v>1068</v>
      </c>
      <c r="F657" t="s">
        <v>3464</v>
      </c>
      <c r="G657" t="s">
        <v>3465</v>
      </c>
      <c r="H657" t="s">
        <v>3466</v>
      </c>
      <c r="I657" t="s">
        <v>3467</v>
      </c>
      <c r="J657" t="s">
        <v>13243</v>
      </c>
      <c r="K657" t="s">
        <v>13244</v>
      </c>
      <c r="L657" t="s">
        <v>456</v>
      </c>
      <c r="M657" s="1">
        <v>41649</v>
      </c>
      <c r="N657" t="s">
        <v>13245</v>
      </c>
    </row>
    <row r="658" spans="1:14" x14ac:dyDescent="0.35">
      <c r="A658" t="s">
        <v>3463</v>
      </c>
      <c r="B658" t="s">
        <v>5978</v>
      </c>
      <c r="C658" t="s">
        <v>5979</v>
      </c>
      <c r="D658" t="s">
        <v>5980</v>
      </c>
      <c r="E658" t="s">
        <v>5981</v>
      </c>
      <c r="F658" t="s">
        <v>5982</v>
      </c>
      <c r="G658" t="s">
        <v>3465</v>
      </c>
      <c r="H658" t="s">
        <v>3466</v>
      </c>
      <c r="I658" t="s">
        <v>3467</v>
      </c>
      <c r="J658" t="s">
        <v>13243</v>
      </c>
      <c r="K658" t="s">
        <v>13244</v>
      </c>
      <c r="L658" t="s">
        <v>456</v>
      </c>
      <c r="M658" s="1">
        <v>41649</v>
      </c>
      <c r="N658" t="s">
        <v>13245</v>
      </c>
    </row>
    <row r="659" spans="1:14" x14ac:dyDescent="0.35">
      <c r="A659" t="s">
        <v>3468</v>
      </c>
      <c r="B659" t="s">
        <v>257</v>
      </c>
      <c r="C659" t="s">
        <v>3469</v>
      </c>
      <c r="D659" t="s">
        <v>70</v>
      </c>
      <c r="E659" t="s">
        <v>3470</v>
      </c>
      <c r="F659" t="s">
        <v>3471</v>
      </c>
      <c r="G659" t="s">
        <v>3472</v>
      </c>
      <c r="H659" t="s">
        <v>3473</v>
      </c>
      <c r="I659" t="s">
        <v>3474</v>
      </c>
      <c r="J659" t="s">
        <v>13246</v>
      </c>
      <c r="K659" t="s">
        <v>13247</v>
      </c>
      <c r="L659" t="s">
        <v>515</v>
      </c>
      <c r="M659" s="1">
        <v>44803</v>
      </c>
      <c r="N659" t="s">
        <v>13248</v>
      </c>
    </row>
    <row r="660" spans="1:14" x14ac:dyDescent="0.35">
      <c r="A660" t="s">
        <v>3475</v>
      </c>
      <c r="B660" t="s">
        <v>2051</v>
      </c>
      <c r="C660" t="s">
        <v>3476</v>
      </c>
      <c r="D660" t="s">
        <v>91</v>
      </c>
      <c r="E660" t="s">
        <v>3477</v>
      </c>
      <c r="F660" t="s">
        <v>3478</v>
      </c>
      <c r="G660" t="s">
        <v>3479</v>
      </c>
      <c r="H660" t="s">
        <v>3480</v>
      </c>
      <c r="I660" t="s">
        <v>3481</v>
      </c>
      <c r="J660" t="s">
        <v>13249</v>
      </c>
      <c r="K660" t="s">
        <v>13250</v>
      </c>
      <c r="L660" t="s">
        <v>456</v>
      </c>
      <c r="M660" s="1">
        <v>41733</v>
      </c>
      <c r="N660" t="s">
        <v>13251</v>
      </c>
    </row>
    <row r="661" spans="1:14" x14ac:dyDescent="0.35">
      <c r="A661" t="s">
        <v>3475</v>
      </c>
      <c r="B661" t="s">
        <v>109</v>
      </c>
      <c r="C661" t="s">
        <v>7278</v>
      </c>
      <c r="D661" t="s">
        <v>7279</v>
      </c>
      <c r="E661" t="s">
        <v>7280</v>
      </c>
      <c r="F661" t="s">
        <v>7281</v>
      </c>
      <c r="G661" t="s">
        <v>3479</v>
      </c>
      <c r="H661" t="s">
        <v>3480</v>
      </c>
      <c r="I661" t="s">
        <v>3481</v>
      </c>
      <c r="J661" t="s">
        <v>13249</v>
      </c>
      <c r="K661" t="s">
        <v>13250</v>
      </c>
      <c r="L661" t="s">
        <v>456</v>
      </c>
      <c r="M661" s="1">
        <v>41733</v>
      </c>
      <c r="N661" t="s">
        <v>13251</v>
      </c>
    </row>
    <row r="662" spans="1:14" x14ac:dyDescent="0.35">
      <c r="A662" t="s">
        <v>3482</v>
      </c>
      <c r="B662" t="s">
        <v>3483</v>
      </c>
      <c r="C662" t="s">
        <v>3484</v>
      </c>
      <c r="D662" t="s">
        <v>91</v>
      </c>
      <c r="F662" t="s">
        <v>3485</v>
      </c>
      <c r="G662" t="s">
        <v>3486</v>
      </c>
      <c r="H662" t="s">
        <v>3487</v>
      </c>
      <c r="I662" t="s">
        <v>3488</v>
      </c>
      <c r="J662" t="s">
        <v>13252</v>
      </c>
      <c r="K662" t="s">
        <v>13253</v>
      </c>
      <c r="L662" t="s">
        <v>456</v>
      </c>
      <c r="M662" s="1">
        <v>44526</v>
      </c>
      <c r="N662" t="s">
        <v>13254</v>
      </c>
    </row>
    <row r="663" spans="1:14" x14ac:dyDescent="0.35">
      <c r="A663" t="s">
        <v>3489</v>
      </c>
      <c r="B663" t="s">
        <v>3490</v>
      </c>
      <c r="C663" t="s">
        <v>3028</v>
      </c>
      <c r="D663" t="s">
        <v>70</v>
      </c>
      <c r="E663" t="s">
        <v>3491</v>
      </c>
      <c r="F663" t="s">
        <v>3492</v>
      </c>
      <c r="G663" t="s">
        <v>3493</v>
      </c>
      <c r="H663" t="s">
        <v>3494</v>
      </c>
      <c r="I663" t="s">
        <v>3495</v>
      </c>
      <c r="J663" t="s">
        <v>13255</v>
      </c>
      <c r="K663" t="s">
        <v>13256</v>
      </c>
      <c r="L663" t="s">
        <v>456</v>
      </c>
      <c r="M663" s="1">
        <v>42807</v>
      </c>
      <c r="N663" t="s">
        <v>13257</v>
      </c>
    </row>
    <row r="664" spans="1:14" x14ac:dyDescent="0.35">
      <c r="A664" t="s">
        <v>3496</v>
      </c>
      <c r="B664" t="s">
        <v>753</v>
      </c>
      <c r="C664" t="s">
        <v>3497</v>
      </c>
      <c r="D664" t="s">
        <v>3498</v>
      </c>
      <c r="E664" t="s">
        <v>3499</v>
      </c>
      <c r="F664" t="s">
        <v>3500</v>
      </c>
      <c r="G664" t="s">
        <v>3501</v>
      </c>
      <c r="H664" t="s">
        <v>3502</v>
      </c>
      <c r="I664" t="s">
        <v>3503</v>
      </c>
      <c r="J664" t="s">
        <v>13258</v>
      </c>
      <c r="K664" t="s">
        <v>13259</v>
      </c>
      <c r="L664" t="s">
        <v>456</v>
      </c>
      <c r="M664" s="1">
        <v>39790</v>
      </c>
      <c r="N664" t="s">
        <v>13132</v>
      </c>
    </row>
    <row r="665" spans="1:14" x14ac:dyDescent="0.35">
      <c r="A665" t="s">
        <v>3504</v>
      </c>
      <c r="B665" t="s">
        <v>926</v>
      </c>
      <c r="C665" t="s">
        <v>3505</v>
      </c>
      <c r="D665" t="s">
        <v>56</v>
      </c>
      <c r="F665" t="s">
        <v>3506</v>
      </c>
      <c r="G665" t="s">
        <v>3507</v>
      </c>
      <c r="H665" t="s">
        <v>3508</v>
      </c>
      <c r="I665" t="s">
        <v>3509</v>
      </c>
      <c r="J665" t="s">
        <v>3504</v>
      </c>
      <c r="K665" t="s">
        <v>13260</v>
      </c>
      <c r="L665" t="s">
        <v>456</v>
      </c>
      <c r="M665" s="1">
        <v>32105</v>
      </c>
      <c r="N665" t="s">
        <v>13261</v>
      </c>
    </row>
    <row r="666" spans="1:14" x14ac:dyDescent="0.35">
      <c r="A666" t="s">
        <v>3510</v>
      </c>
      <c r="B666" t="s">
        <v>61</v>
      </c>
      <c r="C666" t="s">
        <v>3511</v>
      </c>
      <c r="D666" t="s">
        <v>91</v>
      </c>
      <c r="E666" t="s">
        <v>3512</v>
      </c>
      <c r="F666" t="s">
        <v>3513</v>
      </c>
      <c r="G666" t="s">
        <v>3514</v>
      </c>
      <c r="H666" t="s">
        <v>3515</v>
      </c>
      <c r="I666" t="s">
        <v>3516</v>
      </c>
      <c r="J666" t="s">
        <v>13262</v>
      </c>
      <c r="K666" t="s">
        <v>13263</v>
      </c>
      <c r="L666" t="s">
        <v>12543</v>
      </c>
      <c r="M666" s="1">
        <v>37306</v>
      </c>
      <c r="N666" t="s">
        <v>13264</v>
      </c>
    </row>
    <row r="667" spans="1:14" x14ac:dyDescent="0.35">
      <c r="A667" t="s">
        <v>3510</v>
      </c>
      <c r="B667" t="s">
        <v>269</v>
      </c>
      <c r="C667" t="s">
        <v>5052</v>
      </c>
      <c r="D667" t="s">
        <v>5053</v>
      </c>
      <c r="E667" t="s">
        <v>5054</v>
      </c>
      <c r="F667" t="s">
        <v>5055</v>
      </c>
      <c r="G667" t="s">
        <v>3514</v>
      </c>
      <c r="H667" t="s">
        <v>3515</v>
      </c>
      <c r="I667" t="s">
        <v>3516</v>
      </c>
      <c r="J667" t="s">
        <v>13262</v>
      </c>
      <c r="K667" t="s">
        <v>13263</v>
      </c>
      <c r="L667" t="s">
        <v>12543</v>
      </c>
      <c r="M667" s="1">
        <v>37306</v>
      </c>
      <c r="N667" t="s">
        <v>13264</v>
      </c>
    </row>
    <row r="668" spans="1:14" x14ac:dyDescent="0.35">
      <c r="A668" t="s">
        <v>3517</v>
      </c>
      <c r="B668" t="s">
        <v>1312</v>
      </c>
      <c r="C668" t="s">
        <v>3518</v>
      </c>
      <c r="D668" t="s">
        <v>1033</v>
      </c>
      <c r="E668" t="s">
        <v>3519</v>
      </c>
      <c r="F668" t="s">
        <v>3520</v>
      </c>
      <c r="G668" t="s">
        <v>3521</v>
      </c>
      <c r="H668" t="s">
        <v>3522</v>
      </c>
      <c r="I668" t="s">
        <v>3523</v>
      </c>
      <c r="J668" t="s">
        <v>13265</v>
      </c>
      <c r="K668" t="s">
        <v>13266</v>
      </c>
      <c r="L668" t="s">
        <v>456</v>
      </c>
      <c r="M668" s="1">
        <v>43367</v>
      </c>
      <c r="N668" t="s">
        <v>13267</v>
      </c>
    </row>
    <row r="669" spans="1:14" x14ac:dyDescent="0.35">
      <c r="A669" t="s">
        <v>3524</v>
      </c>
      <c r="B669" t="s">
        <v>257</v>
      </c>
      <c r="C669" t="s">
        <v>3525</v>
      </c>
      <c r="D669" t="s">
        <v>56</v>
      </c>
      <c r="E669" t="s">
        <v>3526</v>
      </c>
      <c r="F669" t="s">
        <v>3527</v>
      </c>
      <c r="G669" t="s">
        <v>3528</v>
      </c>
      <c r="H669" t="s">
        <v>3529</v>
      </c>
      <c r="I669" t="s">
        <v>3530</v>
      </c>
      <c r="J669" t="s">
        <v>13268</v>
      </c>
      <c r="K669" t="s">
        <v>13269</v>
      </c>
      <c r="L669" t="s">
        <v>456</v>
      </c>
      <c r="M669" s="1">
        <v>43808</v>
      </c>
      <c r="N669" t="s">
        <v>13270</v>
      </c>
    </row>
    <row r="670" spans="1:14" x14ac:dyDescent="0.35">
      <c r="A670" t="s">
        <v>3531</v>
      </c>
      <c r="B670" t="s">
        <v>1473</v>
      </c>
      <c r="C670" t="s">
        <v>3532</v>
      </c>
      <c r="D670" t="s">
        <v>91</v>
      </c>
      <c r="F670" t="s">
        <v>3533</v>
      </c>
      <c r="G670" t="s">
        <v>3534</v>
      </c>
      <c r="H670" t="s">
        <v>3535</v>
      </c>
      <c r="I670" t="s">
        <v>3536</v>
      </c>
      <c r="J670" t="s">
        <v>13271</v>
      </c>
      <c r="K670" t="s">
        <v>13272</v>
      </c>
      <c r="L670" t="s">
        <v>456</v>
      </c>
      <c r="M670" s="1">
        <v>36322</v>
      </c>
      <c r="N670" t="s">
        <v>13273</v>
      </c>
    </row>
    <row r="671" spans="1:14" x14ac:dyDescent="0.35">
      <c r="A671" t="s">
        <v>3531</v>
      </c>
      <c r="B671" t="s">
        <v>731</v>
      </c>
      <c r="C671" t="s">
        <v>4623</v>
      </c>
      <c r="D671" t="s">
        <v>91</v>
      </c>
      <c r="E671" t="s">
        <v>7182</v>
      </c>
      <c r="F671" t="s">
        <v>7183</v>
      </c>
      <c r="G671" t="s">
        <v>3534</v>
      </c>
      <c r="H671" t="s">
        <v>3535</v>
      </c>
      <c r="I671" t="s">
        <v>3536</v>
      </c>
      <c r="J671" t="s">
        <v>13271</v>
      </c>
      <c r="K671" t="s">
        <v>13272</v>
      </c>
      <c r="L671" t="s">
        <v>456</v>
      </c>
      <c r="M671" s="1">
        <v>36322</v>
      </c>
      <c r="N671" t="s">
        <v>13273</v>
      </c>
    </row>
    <row r="672" spans="1:14" x14ac:dyDescent="0.35">
      <c r="A672" t="s">
        <v>3531</v>
      </c>
      <c r="B672" t="s">
        <v>3191</v>
      </c>
      <c r="C672" t="s">
        <v>7963</v>
      </c>
      <c r="D672" t="s">
        <v>91</v>
      </c>
      <c r="E672" t="s">
        <v>7964</v>
      </c>
      <c r="F672" t="s">
        <v>7965</v>
      </c>
      <c r="G672" t="s">
        <v>3534</v>
      </c>
      <c r="H672" t="s">
        <v>3535</v>
      </c>
      <c r="I672" t="s">
        <v>3536</v>
      </c>
      <c r="J672" t="s">
        <v>13271</v>
      </c>
      <c r="K672" t="s">
        <v>13272</v>
      </c>
      <c r="L672" t="s">
        <v>456</v>
      </c>
      <c r="M672" s="1">
        <v>36322</v>
      </c>
      <c r="N672" t="s">
        <v>13273</v>
      </c>
    </row>
    <row r="673" spans="1:14" x14ac:dyDescent="0.35">
      <c r="A673" t="s">
        <v>21</v>
      </c>
      <c r="B673" t="s">
        <v>171</v>
      </c>
      <c r="C673" t="s">
        <v>91</v>
      </c>
      <c r="D673" t="s">
        <v>56</v>
      </c>
      <c r="E673" t="s">
        <v>3537</v>
      </c>
      <c r="F673" t="s">
        <v>3538</v>
      </c>
      <c r="G673" t="s">
        <v>3539</v>
      </c>
      <c r="H673" t="s">
        <v>3540</v>
      </c>
      <c r="I673" t="s">
        <v>3541</v>
      </c>
      <c r="J673" t="s">
        <v>13274</v>
      </c>
      <c r="K673" t="s">
        <v>13275</v>
      </c>
      <c r="L673" t="s">
        <v>456</v>
      </c>
      <c r="M673" s="1">
        <v>43509</v>
      </c>
      <c r="N673" t="s">
        <v>13276</v>
      </c>
    </row>
    <row r="674" spans="1:14" x14ac:dyDescent="0.35">
      <c r="A674" t="s">
        <v>3542</v>
      </c>
      <c r="B674" t="s">
        <v>753</v>
      </c>
      <c r="C674" t="s">
        <v>3543</v>
      </c>
      <c r="D674" t="s">
        <v>294</v>
      </c>
      <c r="E674" t="s">
        <v>3544</v>
      </c>
      <c r="F674" t="s">
        <v>3545</v>
      </c>
      <c r="G674" t="s">
        <v>3546</v>
      </c>
      <c r="H674" t="s">
        <v>3547</v>
      </c>
      <c r="I674" t="s">
        <v>3548</v>
      </c>
      <c r="J674" t="s">
        <v>13277</v>
      </c>
      <c r="K674" t="s">
        <v>13278</v>
      </c>
      <c r="L674" t="s">
        <v>456</v>
      </c>
      <c r="M674" s="1">
        <v>33774</v>
      </c>
      <c r="N674" t="s">
        <v>13279</v>
      </c>
    </row>
    <row r="675" spans="1:14" x14ac:dyDescent="0.35">
      <c r="A675" t="s">
        <v>3549</v>
      </c>
      <c r="B675" t="s">
        <v>3550</v>
      </c>
      <c r="C675" t="s">
        <v>3551</v>
      </c>
      <c r="D675" t="s">
        <v>91</v>
      </c>
      <c r="E675" t="s">
        <v>3552</v>
      </c>
      <c r="F675" t="s">
        <v>3553</v>
      </c>
      <c r="G675" t="s">
        <v>3554</v>
      </c>
      <c r="H675" t="s">
        <v>3555</v>
      </c>
      <c r="I675" t="s">
        <v>3556</v>
      </c>
      <c r="J675" t="s">
        <v>13280</v>
      </c>
      <c r="K675" t="s">
        <v>13281</v>
      </c>
      <c r="L675" t="s">
        <v>456</v>
      </c>
      <c r="M675" s="1">
        <v>41326</v>
      </c>
      <c r="N675" t="s">
        <v>13282</v>
      </c>
    </row>
    <row r="676" spans="1:14" x14ac:dyDescent="0.35">
      <c r="A676" t="s">
        <v>3549</v>
      </c>
      <c r="B676" t="s">
        <v>5951</v>
      </c>
      <c r="C676" t="s">
        <v>5952</v>
      </c>
      <c r="D676" t="s">
        <v>1105</v>
      </c>
      <c r="E676" t="s">
        <v>5953</v>
      </c>
      <c r="F676" t="s">
        <v>5954</v>
      </c>
      <c r="G676" t="s">
        <v>3554</v>
      </c>
      <c r="H676" t="s">
        <v>3555</v>
      </c>
      <c r="I676" t="s">
        <v>3556</v>
      </c>
      <c r="J676" t="s">
        <v>13280</v>
      </c>
      <c r="K676" t="s">
        <v>13281</v>
      </c>
      <c r="L676" t="s">
        <v>456</v>
      </c>
      <c r="M676" s="1">
        <v>41326</v>
      </c>
      <c r="N676" t="s">
        <v>13282</v>
      </c>
    </row>
    <row r="677" spans="1:14" x14ac:dyDescent="0.35">
      <c r="A677" t="s">
        <v>3557</v>
      </c>
      <c r="B677" t="s">
        <v>194</v>
      </c>
      <c r="C677" t="s">
        <v>3558</v>
      </c>
      <c r="D677" t="s">
        <v>91</v>
      </c>
      <c r="E677" t="s">
        <v>3559</v>
      </c>
      <c r="F677" t="s">
        <v>3560</v>
      </c>
      <c r="G677" t="s">
        <v>3561</v>
      </c>
      <c r="H677" t="s">
        <v>3562</v>
      </c>
      <c r="I677" t="s">
        <v>3563</v>
      </c>
      <c r="J677" t="s">
        <v>13283</v>
      </c>
      <c r="K677" t="s">
        <v>13284</v>
      </c>
      <c r="L677" t="s">
        <v>456</v>
      </c>
      <c r="M677" s="1">
        <v>44613</v>
      </c>
      <c r="N677" t="s">
        <v>13285</v>
      </c>
    </row>
    <row r="678" spans="1:14" x14ac:dyDescent="0.35">
      <c r="A678" t="s">
        <v>3564</v>
      </c>
      <c r="B678" t="s">
        <v>1259</v>
      </c>
      <c r="C678" t="s">
        <v>1381</v>
      </c>
      <c r="D678" t="s">
        <v>1230</v>
      </c>
      <c r="E678" t="s">
        <v>3565</v>
      </c>
      <c r="F678" t="s">
        <v>3566</v>
      </c>
      <c r="G678" t="s">
        <v>3567</v>
      </c>
      <c r="H678" t="s">
        <v>3568</v>
      </c>
      <c r="I678" t="s">
        <v>3569</v>
      </c>
      <c r="J678" t="s">
        <v>13286</v>
      </c>
      <c r="K678" t="s">
        <v>13287</v>
      </c>
      <c r="L678" t="s">
        <v>456</v>
      </c>
      <c r="M678" s="1">
        <v>43251</v>
      </c>
      <c r="N678" t="s">
        <v>13288</v>
      </c>
    </row>
    <row r="679" spans="1:14" x14ac:dyDescent="0.35">
      <c r="A679" t="s">
        <v>3570</v>
      </c>
      <c r="B679" t="s">
        <v>3571</v>
      </c>
      <c r="C679" t="s">
        <v>3572</v>
      </c>
      <c r="D679" t="s">
        <v>91</v>
      </c>
      <c r="F679" t="s">
        <v>3573</v>
      </c>
      <c r="G679" t="s">
        <v>3574</v>
      </c>
      <c r="H679" t="s">
        <v>3575</v>
      </c>
      <c r="I679" t="s">
        <v>3576</v>
      </c>
      <c r="J679" t="s">
        <v>13289</v>
      </c>
      <c r="K679" t="s">
        <v>13290</v>
      </c>
      <c r="L679" t="s">
        <v>456</v>
      </c>
      <c r="M679" s="1">
        <v>39638</v>
      </c>
      <c r="N679" t="s">
        <v>13291</v>
      </c>
    </row>
    <row r="680" spans="1:14" x14ac:dyDescent="0.35">
      <c r="A680" t="s">
        <v>3570</v>
      </c>
      <c r="B680" t="s">
        <v>6198</v>
      </c>
      <c r="C680" t="s">
        <v>6199</v>
      </c>
      <c r="D680" t="s">
        <v>142</v>
      </c>
      <c r="E680" t="s">
        <v>6200</v>
      </c>
      <c r="F680" t="s">
        <v>6201</v>
      </c>
      <c r="G680" t="s">
        <v>3574</v>
      </c>
      <c r="H680" t="s">
        <v>3575</v>
      </c>
      <c r="I680" t="s">
        <v>3576</v>
      </c>
      <c r="J680" t="s">
        <v>13289</v>
      </c>
      <c r="K680" t="s">
        <v>13290</v>
      </c>
      <c r="L680" t="s">
        <v>456</v>
      </c>
      <c r="M680" s="1">
        <v>39638</v>
      </c>
      <c r="N680" t="s">
        <v>13291</v>
      </c>
    </row>
    <row r="681" spans="1:14" x14ac:dyDescent="0.35">
      <c r="A681" t="s">
        <v>3570</v>
      </c>
      <c r="B681" t="s">
        <v>3253</v>
      </c>
      <c r="C681" t="s">
        <v>6788</v>
      </c>
      <c r="D681" t="s">
        <v>142</v>
      </c>
      <c r="E681" t="s">
        <v>6789</v>
      </c>
      <c r="F681" t="s">
        <v>6790</v>
      </c>
      <c r="G681" t="s">
        <v>3574</v>
      </c>
      <c r="H681" t="s">
        <v>3575</v>
      </c>
      <c r="I681" t="s">
        <v>3576</v>
      </c>
      <c r="J681" t="s">
        <v>13289</v>
      </c>
      <c r="K681" t="s">
        <v>13290</v>
      </c>
      <c r="L681" t="s">
        <v>456</v>
      </c>
      <c r="M681" s="1">
        <v>39638</v>
      </c>
      <c r="N681" t="s">
        <v>13291</v>
      </c>
    </row>
    <row r="682" spans="1:14" x14ac:dyDescent="0.35">
      <c r="A682" t="s">
        <v>3577</v>
      </c>
      <c r="B682" t="s">
        <v>731</v>
      </c>
      <c r="C682" t="s">
        <v>134</v>
      </c>
      <c r="D682" t="s">
        <v>1945</v>
      </c>
      <c r="E682" t="s">
        <v>3578</v>
      </c>
      <c r="F682" t="s">
        <v>3579</v>
      </c>
      <c r="G682" t="s">
        <v>3580</v>
      </c>
      <c r="H682" t="s">
        <v>3581</v>
      </c>
      <c r="I682" t="s">
        <v>3582</v>
      </c>
      <c r="J682" t="s">
        <v>13292</v>
      </c>
      <c r="K682" t="s">
        <v>13293</v>
      </c>
      <c r="L682" t="s">
        <v>456</v>
      </c>
      <c r="M682" s="1">
        <v>23685</v>
      </c>
      <c r="N682" t="s">
        <v>13294</v>
      </c>
    </row>
    <row r="683" spans="1:14" x14ac:dyDescent="0.35">
      <c r="A683" t="s">
        <v>3583</v>
      </c>
      <c r="B683" t="s">
        <v>348</v>
      </c>
      <c r="C683" t="s">
        <v>3584</v>
      </c>
      <c r="D683" t="s">
        <v>56</v>
      </c>
      <c r="E683" t="s">
        <v>3585</v>
      </c>
      <c r="F683" t="s">
        <v>3586</v>
      </c>
      <c r="G683" t="s">
        <v>3587</v>
      </c>
      <c r="H683" t="s">
        <v>3588</v>
      </c>
      <c r="I683" t="s">
        <v>3589</v>
      </c>
      <c r="J683" t="s">
        <v>13295</v>
      </c>
      <c r="K683" t="s">
        <v>13296</v>
      </c>
      <c r="L683" t="s">
        <v>456</v>
      </c>
      <c r="M683" s="1">
        <v>33123</v>
      </c>
      <c r="N683" t="s">
        <v>13297</v>
      </c>
    </row>
    <row r="684" spans="1:14" x14ac:dyDescent="0.35">
      <c r="A684" t="s">
        <v>3590</v>
      </c>
      <c r="B684" t="s">
        <v>3591</v>
      </c>
      <c r="C684" t="s">
        <v>3592</v>
      </c>
      <c r="D684" t="s">
        <v>77</v>
      </c>
      <c r="E684" t="s">
        <v>3593</v>
      </c>
      <c r="F684" t="s">
        <v>3594</v>
      </c>
      <c r="G684" t="s">
        <v>3595</v>
      </c>
      <c r="H684" t="s">
        <v>3596</v>
      </c>
      <c r="I684" t="s">
        <v>3597</v>
      </c>
      <c r="J684" t="s">
        <v>13298</v>
      </c>
      <c r="K684" t="s">
        <v>13299</v>
      </c>
      <c r="L684" t="s">
        <v>456</v>
      </c>
      <c r="M684" s="1">
        <v>43056</v>
      </c>
      <c r="N684" t="s">
        <v>13300</v>
      </c>
    </row>
    <row r="685" spans="1:14" x14ac:dyDescent="0.35">
      <c r="A685" t="s">
        <v>3598</v>
      </c>
      <c r="B685" t="s">
        <v>269</v>
      </c>
      <c r="C685" t="s">
        <v>732</v>
      </c>
      <c r="D685" t="s">
        <v>344</v>
      </c>
      <c r="E685" t="s">
        <v>3599</v>
      </c>
      <c r="F685" t="s">
        <v>3600</v>
      </c>
      <c r="G685" t="s">
        <v>3601</v>
      </c>
      <c r="H685" t="s">
        <v>3602</v>
      </c>
      <c r="I685" t="s">
        <v>3603</v>
      </c>
      <c r="J685" t="s">
        <v>13301</v>
      </c>
      <c r="K685" t="s">
        <v>13302</v>
      </c>
      <c r="L685" t="s">
        <v>456</v>
      </c>
      <c r="M685" s="1">
        <v>41626</v>
      </c>
      <c r="N685" t="s">
        <v>13303</v>
      </c>
    </row>
    <row r="686" spans="1:14" x14ac:dyDescent="0.35">
      <c r="A686" t="s">
        <v>3610</v>
      </c>
      <c r="B686" t="s">
        <v>753</v>
      </c>
      <c r="C686" t="s">
        <v>1692</v>
      </c>
      <c r="D686" t="s">
        <v>56</v>
      </c>
      <c r="E686" t="s">
        <v>3611</v>
      </c>
      <c r="F686" t="s">
        <v>3612</v>
      </c>
      <c r="G686" t="s">
        <v>3613</v>
      </c>
      <c r="H686" t="s">
        <v>3614</v>
      </c>
      <c r="I686" t="s">
        <v>3410</v>
      </c>
      <c r="J686" t="s">
        <v>13304</v>
      </c>
      <c r="K686" t="s">
        <v>13305</v>
      </c>
      <c r="L686" t="s">
        <v>456</v>
      </c>
      <c r="M686" s="1">
        <v>38139</v>
      </c>
      <c r="N686" t="s">
        <v>13306</v>
      </c>
    </row>
    <row r="687" spans="1:14" x14ac:dyDescent="0.35">
      <c r="A687" t="s">
        <v>3615</v>
      </c>
      <c r="B687" t="s">
        <v>3364</v>
      </c>
      <c r="C687" t="s">
        <v>3616</v>
      </c>
      <c r="D687" t="s">
        <v>236</v>
      </c>
      <c r="F687" t="s">
        <v>3617</v>
      </c>
      <c r="G687" t="s">
        <v>3618</v>
      </c>
      <c r="H687" t="s">
        <v>3619</v>
      </c>
      <c r="I687" t="s">
        <v>3620</v>
      </c>
      <c r="J687" t="s">
        <v>13307</v>
      </c>
      <c r="K687" t="s">
        <v>13308</v>
      </c>
      <c r="L687" t="s">
        <v>456</v>
      </c>
      <c r="M687" s="1">
        <v>43216</v>
      </c>
      <c r="N687" t="s">
        <v>13309</v>
      </c>
    </row>
    <row r="688" spans="1:14" x14ac:dyDescent="0.35">
      <c r="A688" t="s">
        <v>3621</v>
      </c>
      <c r="B688" t="s">
        <v>165</v>
      </c>
      <c r="C688" t="s">
        <v>3622</v>
      </c>
      <c r="D688" t="s">
        <v>63</v>
      </c>
      <c r="E688" t="s">
        <v>3623</v>
      </c>
      <c r="F688" t="s">
        <v>3624</v>
      </c>
      <c r="G688" t="s">
        <v>3625</v>
      </c>
      <c r="H688" t="s">
        <v>3626</v>
      </c>
      <c r="I688" t="s">
        <v>3627</v>
      </c>
      <c r="J688" t="s">
        <v>3621</v>
      </c>
      <c r="K688" t="s">
        <v>13310</v>
      </c>
      <c r="L688" t="s">
        <v>456</v>
      </c>
      <c r="M688" s="1">
        <v>45368</v>
      </c>
      <c r="N688" t="s">
        <v>13311</v>
      </c>
    </row>
    <row r="689" spans="1:14" x14ac:dyDescent="0.35">
      <c r="A689" t="s">
        <v>3628</v>
      </c>
      <c r="B689" t="s">
        <v>257</v>
      </c>
      <c r="C689" t="s">
        <v>165</v>
      </c>
      <c r="D689" t="s">
        <v>56</v>
      </c>
      <c r="E689" t="s">
        <v>3629</v>
      </c>
      <c r="F689" t="s">
        <v>3630</v>
      </c>
      <c r="G689" t="s">
        <v>3631</v>
      </c>
      <c r="H689" t="s">
        <v>3632</v>
      </c>
      <c r="I689" t="s">
        <v>3633</v>
      </c>
      <c r="J689" t="s">
        <v>13312</v>
      </c>
      <c r="K689" t="s">
        <v>13313</v>
      </c>
      <c r="L689" t="s">
        <v>456</v>
      </c>
      <c r="M689" s="1">
        <v>39623</v>
      </c>
      <c r="N689" t="s">
        <v>13314</v>
      </c>
    </row>
    <row r="690" spans="1:14" x14ac:dyDescent="0.35">
      <c r="A690" t="s">
        <v>3634</v>
      </c>
      <c r="B690" t="s">
        <v>1259</v>
      </c>
      <c r="C690" t="s">
        <v>3635</v>
      </c>
      <c r="D690" t="s">
        <v>91</v>
      </c>
      <c r="E690" t="s">
        <v>3636</v>
      </c>
      <c r="F690" t="s">
        <v>3637</v>
      </c>
      <c r="G690" t="s">
        <v>3638</v>
      </c>
      <c r="H690" t="s">
        <v>3639</v>
      </c>
      <c r="I690" t="s">
        <v>418</v>
      </c>
      <c r="J690" t="s">
        <v>13315</v>
      </c>
      <c r="K690" t="s">
        <v>13316</v>
      </c>
      <c r="L690" t="s">
        <v>456</v>
      </c>
      <c r="M690" s="1">
        <v>44889</v>
      </c>
      <c r="N690" t="s">
        <v>13317</v>
      </c>
    </row>
    <row r="691" spans="1:14" x14ac:dyDescent="0.35">
      <c r="A691" t="s">
        <v>3640</v>
      </c>
      <c r="B691" t="s">
        <v>3641</v>
      </c>
      <c r="C691" t="s">
        <v>3642</v>
      </c>
      <c r="D691" t="s">
        <v>56</v>
      </c>
      <c r="E691" t="s">
        <v>3643</v>
      </c>
      <c r="F691" t="s">
        <v>3644</v>
      </c>
      <c r="G691" t="s">
        <v>3645</v>
      </c>
      <c r="H691" t="s">
        <v>3646</v>
      </c>
      <c r="I691" t="s">
        <v>3647</v>
      </c>
      <c r="J691" t="s">
        <v>13318</v>
      </c>
      <c r="K691" t="s">
        <v>13319</v>
      </c>
      <c r="L691" t="s">
        <v>456</v>
      </c>
      <c r="M691" s="1">
        <v>38406</v>
      </c>
      <c r="N691" t="s">
        <v>13320</v>
      </c>
    </row>
    <row r="692" spans="1:14" x14ac:dyDescent="0.35">
      <c r="A692" t="s">
        <v>3648</v>
      </c>
      <c r="B692" t="s">
        <v>269</v>
      </c>
      <c r="C692" t="s">
        <v>3649</v>
      </c>
      <c r="D692" t="s">
        <v>3650</v>
      </c>
      <c r="E692" t="s">
        <v>3651</v>
      </c>
      <c r="F692" t="s">
        <v>3652</v>
      </c>
      <c r="G692" t="s">
        <v>3653</v>
      </c>
      <c r="H692" t="s">
        <v>3654</v>
      </c>
      <c r="I692" t="s">
        <v>3655</v>
      </c>
      <c r="J692" t="s">
        <v>13321</v>
      </c>
      <c r="K692" t="s">
        <v>13322</v>
      </c>
      <c r="L692" t="s">
        <v>456</v>
      </c>
      <c r="M692" s="1">
        <v>40310</v>
      </c>
      <c r="N692" t="s">
        <v>13132</v>
      </c>
    </row>
    <row r="693" spans="1:14" x14ac:dyDescent="0.35">
      <c r="A693" t="s">
        <v>3656</v>
      </c>
      <c r="B693" t="s">
        <v>3657</v>
      </c>
      <c r="C693" t="s">
        <v>3658</v>
      </c>
      <c r="D693" t="s">
        <v>56</v>
      </c>
      <c r="E693" t="s">
        <v>3659</v>
      </c>
      <c r="F693" t="s">
        <v>3660</v>
      </c>
      <c r="G693" t="s">
        <v>3661</v>
      </c>
      <c r="H693" t="s">
        <v>3662</v>
      </c>
      <c r="I693" t="s">
        <v>1064</v>
      </c>
      <c r="J693" t="s">
        <v>13323</v>
      </c>
      <c r="K693" t="s">
        <v>13324</v>
      </c>
      <c r="L693" t="s">
        <v>456</v>
      </c>
      <c r="M693" s="1">
        <v>43774</v>
      </c>
      <c r="N693" t="s">
        <v>13325</v>
      </c>
    </row>
    <row r="694" spans="1:14" x14ac:dyDescent="0.35">
      <c r="A694" t="s">
        <v>3668</v>
      </c>
      <c r="B694" t="s">
        <v>3669</v>
      </c>
      <c r="C694" t="s">
        <v>3670</v>
      </c>
      <c r="D694" t="s">
        <v>70</v>
      </c>
      <c r="E694" t="s">
        <v>3671</v>
      </c>
      <c r="F694" t="s">
        <v>3672</v>
      </c>
      <c r="G694" t="s">
        <v>3673</v>
      </c>
      <c r="H694" t="s">
        <v>3674</v>
      </c>
      <c r="I694" t="s">
        <v>3675</v>
      </c>
      <c r="J694" t="s">
        <v>13326</v>
      </c>
      <c r="K694" t="s">
        <v>13327</v>
      </c>
      <c r="L694" t="s">
        <v>456</v>
      </c>
      <c r="M694" s="1">
        <v>43592</v>
      </c>
      <c r="N694" t="s">
        <v>13328</v>
      </c>
    </row>
    <row r="695" spans="1:14" x14ac:dyDescent="0.35">
      <c r="A695" t="s">
        <v>3676</v>
      </c>
      <c r="B695" t="s">
        <v>263</v>
      </c>
      <c r="C695" t="s">
        <v>3677</v>
      </c>
      <c r="D695" t="s">
        <v>91</v>
      </c>
      <c r="E695" t="s">
        <v>3678</v>
      </c>
      <c r="F695" t="s">
        <v>3679</v>
      </c>
      <c r="G695" t="s">
        <v>3680</v>
      </c>
      <c r="H695" t="s">
        <v>3681</v>
      </c>
      <c r="I695" t="s">
        <v>418</v>
      </c>
      <c r="J695" t="s">
        <v>13329</v>
      </c>
      <c r="K695" t="s">
        <v>13330</v>
      </c>
      <c r="L695" t="s">
        <v>456</v>
      </c>
      <c r="M695" s="1">
        <v>44908</v>
      </c>
      <c r="N695" t="s">
        <v>13331</v>
      </c>
    </row>
    <row r="696" spans="1:14" x14ac:dyDescent="0.35">
      <c r="A696" t="s">
        <v>3676</v>
      </c>
      <c r="B696" t="s">
        <v>955</v>
      </c>
      <c r="C696" t="s">
        <v>6370</v>
      </c>
      <c r="D696" t="s">
        <v>6371</v>
      </c>
      <c r="E696" t="s">
        <v>6372</v>
      </c>
      <c r="F696" t="s">
        <v>6373</v>
      </c>
      <c r="G696" t="s">
        <v>3680</v>
      </c>
      <c r="H696" t="s">
        <v>3681</v>
      </c>
      <c r="I696" t="s">
        <v>418</v>
      </c>
      <c r="J696" t="s">
        <v>13329</v>
      </c>
      <c r="K696" t="s">
        <v>13330</v>
      </c>
      <c r="L696" t="s">
        <v>456</v>
      </c>
      <c r="M696" s="1">
        <v>44908</v>
      </c>
      <c r="N696" t="s">
        <v>13331</v>
      </c>
    </row>
    <row r="697" spans="1:14" x14ac:dyDescent="0.35">
      <c r="A697" t="s">
        <v>3682</v>
      </c>
      <c r="B697" t="s">
        <v>153</v>
      </c>
      <c r="C697" t="s">
        <v>3683</v>
      </c>
      <c r="D697" t="s">
        <v>70</v>
      </c>
      <c r="E697" t="s">
        <v>3684</v>
      </c>
      <c r="F697" t="s">
        <v>3685</v>
      </c>
      <c r="G697" t="s">
        <v>3686</v>
      </c>
      <c r="H697" t="s">
        <v>3687</v>
      </c>
      <c r="I697" t="s">
        <v>3688</v>
      </c>
      <c r="J697" t="s">
        <v>13332</v>
      </c>
      <c r="K697" t="s">
        <v>13333</v>
      </c>
      <c r="L697" t="s">
        <v>456</v>
      </c>
      <c r="M697" s="1">
        <v>42703</v>
      </c>
      <c r="N697" t="s">
        <v>13334</v>
      </c>
    </row>
    <row r="698" spans="1:14" x14ac:dyDescent="0.35">
      <c r="A698" t="s">
        <v>3689</v>
      </c>
      <c r="B698" t="s">
        <v>739</v>
      </c>
      <c r="C698" t="s">
        <v>3690</v>
      </c>
      <c r="D698" t="s">
        <v>3691</v>
      </c>
      <c r="F698" t="s">
        <v>3692</v>
      </c>
      <c r="G698" t="s">
        <v>3693</v>
      </c>
      <c r="H698" t="s">
        <v>3694</v>
      </c>
      <c r="I698" t="s">
        <v>3695</v>
      </c>
      <c r="J698" t="s">
        <v>13335</v>
      </c>
      <c r="K698" t="s">
        <v>13336</v>
      </c>
      <c r="L698" t="s">
        <v>456</v>
      </c>
      <c r="M698" s="1">
        <v>43956</v>
      </c>
      <c r="N698" t="s">
        <v>13337</v>
      </c>
    </row>
    <row r="699" spans="1:14" x14ac:dyDescent="0.35">
      <c r="A699" t="s">
        <v>3699</v>
      </c>
      <c r="B699" t="s">
        <v>234</v>
      </c>
      <c r="C699" t="s">
        <v>3700</v>
      </c>
      <c r="D699" t="s">
        <v>2370</v>
      </c>
      <c r="E699" t="s">
        <v>3701</v>
      </c>
      <c r="F699" t="s">
        <v>3702</v>
      </c>
      <c r="G699" t="s">
        <v>3703</v>
      </c>
      <c r="H699" t="s">
        <v>3704</v>
      </c>
      <c r="I699" t="s">
        <v>444</v>
      </c>
      <c r="J699" t="s">
        <v>13338</v>
      </c>
      <c r="K699" t="s">
        <v>13339</v>
      </c>
      <c r="L699" t="s">
        <v>456</v>
      </c>
      <c r="M699" s="1">
        <v>44468</v>
      </c>
      <c r="N699" t="s">
        <v>13340</v>
      </c>
    </row>
    <row r="700" spans="1:14" x14ac:dyDescent="0.35">
      <c r="A700" t="s">
        <v>3699</v>
      </c>
      <c r="B700" t="s">
        <v>61</v>
      </c>
      <c r="C700" t="s">
        <v>5392</v>
      </c>
      <c r="D700" t="s">
        <v>5393</v>
      </c>
      <c r="E700" t="s">
        <v>5394</v>
      </c>
      <c r="F700" t="s">
        <v>5395</v>
      </c>
      <c r="G700" t="s">
        <v>3703</v>
      </c>
      <c r="H700" t="s">
        <v>3704</v>
      </c>
      <c r="I700" t="s">
        <v>444</v>
      </c>
      <c r="J700" t="s">
        <v>13338</v>
      </c>
      <c r="K700" t="s">
        <v>13339</v>
      </c>
      <c r="L700" t="s">
        <v>456</v>
      </c>
      <c r="M700" s="1">
        <v>44468</v>
      </c>
      <c r="N700" t="s">
        <v>13340</v>
      </c>
    </row>
    <row r="701" spans="1:14" x14ac:dyDescent="0.35">
      <c r="A701" t="s">
        <v>3705</v>
      </c>
      <c r="B701" t="s">
        <v>2008</v>
      </c>
      <c r="C701" t="s">
        <v>1648</v>
      </c>
      <c r="D701" t="s">
        <v>3706</v>
      </c>
      <c r="F701" t="s">
        <v>3707</v>
      </c>
      <c r="G701" t="s">
        <v>3708</v>
      </c>
      <c r="H701" t="s">
        <v>3709</v>
      </c>
      <c r="I701" t="s">
        <v>3710</v>
      </c>
      <c r="J701" t="s">
        <v>13341</v>
      </c>
      <c r="K701" t="s">
        <v>13342</v>
      </c>
      <c r="L701" t="s">
        <v>456</v>
      </c>
      <c r="M701" s="1">
        <v>45870</v>
      </c>
      <c r="N701" t="s">
        <v>13343</v>
      </c>
    </row>
    <row r="702" spans="1:14" x14ac:dyDescent="0.35">
      <c r="A702" t="s">
        <v>14</v>
      </c>
      <c r="B702" t="s">
        <v>2221</v>
      </c>
      <c r="C702" t="s">
        <v>3711</v>
      </c>
      <c r="D702" t="s">
        <v>56</v>
      </c>
      <c r="E702" t="s">
        <v>3712</v>
      </c>
      <c r="F702" t="s">
        <v>3713</v>
      </c>
      <c r="G702" t="s">
        <v>3714</v>
      </c>
      <c r="H702" t="s">
        <v>3715</v>
      </c>
      <c r="I702" t="s">
        <v>3716</v>
      </c>
      <c r="M702" s="1"/>
    </row>
    <row r="703" spans="1:14" x14ac:dyDescent="0.35">
      <c r="A703" t="s">
        <v>3720</v>
      </c>
      <c r="B703" t="s">
        <v>3721</v>
      </c>
      <c r="C703" t="s">
        <v>3722</v>
      </c>
      <c r="D703" t="s">
        <v>91</v>
      </c>
      <c r="F703" t="s">
        <v>3723</v>
      </c>
      <c r="G703" t="s">
        <v>3724</v>
      </c>
      <c r="H703" t="s">
        <v>3725</v>
      </c>
      <c r="I703" t="s">
        <v>3726</v>
      </c>
      <c r="M703" s="1"/>
    </row>
    <row r="704" spans="1:14" x14ac:dyDescent="0.35">
      <c r="A704" t="s">
        <v>3727</v>
      </c>
      <c r="B704" t="s">
        <v>3728</v>
      </c>
      <c r="C704" t="s">
        <v>3729</v>
      </c>
      <c r="D704" t="s">
        <v>3730</v>
      </c>
      <c r="E704" t="s">
        <v>3731</v>
      </c>
      <c r="F704" t="s">
        <v>3732</v>
      </c>
      <c r="G704" t="s">
        <v>3733</v>
      </c>
      <c r="H704" t="s">
        <v>3734</v>
      </c>
      <c r="I704" t="s">
        <v>3735</v>
      </c>
      <c r="M704" s="1"/>
    </row>
    <row r="705" spans="1:14" x14ac:dyDescent="0.35">
      <c r="A705" t="s">
        <v>3727</v>
      </c>
      <c r="B705" t="s">
        <v>2575</v>
      </c>
      <c r="C705" t="s">
        <v>4575</v>
      </c>
      <c r="D705" t="s">
        <v>56</v>
      </c>
      <c r="E705" t="s">
        <v>4576</v>
      </c>
      <c r="F705" t="s">
        <v>4577</v>
      </c>
      <c r="G705" t="s">
        <v>3733</v>
      </c>
      <c r="H705" t="s">
        <v>3734</v>
      </c>
      <c r="I705" t="s">
        <v>3735</v>
      </c>
      <c r="M705" s="1"/>
    </row>
    <row r="706" spans="1:14" x14ac:dyDescent="0.35">
      <c r="A706" t="s">
        <v>3727</v>
      </c>
      <c r="B706" t="s">
        <v>5483</v>
      </c>
      <c r="C706" t="s">
        <v>5484</v>
      </c>
      <c r="D706" t="s">
        <v>1105</v>
      </c>
      <c r="E706" t="s">
        <v>5485</v>
      </c>
      <c r="F706" t="s">
        <v>5486</v>
      </c>
      <c r="G706" t="s">
        <v>3733</v>
      </c>
      <c r="H706" t="s">
        <v>3734</v>
      </c>
      <c r="I706" t="s">
        <v>3735</v>
      </c>
      <c r="M706" s="1"/>
    </row>
    <row r="707" spans="1:14" x14ac:dyDescent="0.35">
      <c r="A707" t="s">
        <v>3727</v>
      </c>
      <c r="B707" t="s">
        <v>6065</v>
      </c>
      <c r="C707" t="s">
        <v>1222</v>
      </c>
      <c r="D707" t="s">
        <v>1105</v>
      </c>
      <c r="F707" t="s">
        <v>6066</v>
      </c>
      <c r="G707" t="s">
        <v>3733</v>
      </c>
      <c r="H707" t="s">
        <v>3734</v>
      </c>
      <c r="I707" t="s">
        <v>3735</v>
      </c>
      <c r="M707" s="1"/>
    </row>
    <row r="708" spans="1:14" x14ac:dyDescent="0.35">
      <c r="A708" t="s">
        <v>3727</v>
      </c>
      <c r="B708" t="s">
        <v>7134</v>
      </c>
      <c r="C708" t="s">
        <v>7135</v>
      </c>
      <c r="D708" t="s">
        <v>4516</v>
      </c>
      <c r="E708" t="s">
        <v>7136</v>
      </c>
      <c r="F708" t="s">
        <v>7137</v>
      </c>
      <c r="G708" t="s">
        <v>3733</v>
      </c>
      <c r="H708" t="s">
        <v>3734</v>
      </c>
      <c r="I708" t="s">
        <v>3735</v>
      </c>
      <c r="M708" s="1"/>
    </row>
    <row r="709" spans="1:14" x14ac:dyDescent="0.35">
      <c r="A709" t="s">
        <v>3739</v>
      </c>
      <c r="B709" t="s">
        <v>875</v>
      </c>
      <c r="C709" t="s">
        <v>3740</v>
      </c>
      <c r="D709" t="s">
        <v>3741</v>
      </c>
      <c r="E709" t="s">
        <v>3742</v>
      </c>
      <c r="F709" t="s">
        <v>3743</v>
      </c>
      <c r="G709" t="s">
        <v>3744</v>
      </c>
      <c r="H709" t="s">
        <v>3745</v>
      </c>
      <c r="I709" t="s">
        <v>3746</v>
      </c>
      <c r="M709" s="1"/>
    </row>
    <row r="710" spans="1:14" x14ac:dyDescent="0.35">
      <c r="A710" t="s">
        <v>3739</v>
      </c>
      <c r="B710" t="s">
        <v>731</v>
      </c>
      <c r="C710" t="s">
        <v>1171</v>
      </c>
      <c r="D710" t="s">
        <v>3840</v>
      </c>
      <c r="E710" t="s">
        <v>3841</v>
      </c>
      <c r="F710" t="s">
        <v>3842</v>
      </c>
      <c r="G710" t="s">
        <v>3744</v>
      </c>
      <c r="H710" t="s">
        <v>3745</v>
      </c>
      <c r="I710" t="s">
        <v>3746</v>
      </c>
      <c r="M710" s="1"/>
    </row>
    <row r="711" spans="1:14" x14ac:dyDescent="0.35">
      <c r="A711" t="s">
        <v>3739</v>
      </c>
      <c r="B711" t="s">
        <v>3571</v>
      </c>
      <c r="C711" t="s">
        <v>6410</v>
      </c>
      <c r="D711" t="s">
        <v>70</v>
      </c>
      <c r="E711" t="s">
        <v>7265</v>
      </c>
      <c r="F711" t="s">
        <v>7266</v>
      </c>
      <c r="G711" t="s">
        <v>3744</v>
      </c>
      <c r="H711" t="s">
        <v>3745</v>
      </c>
      <c r="I711" t="s">
        <v>3746</v>
      </c>
      <c r="M711" s="1"/>
    </row>
    <row r="712" spans="1:14" x14ac:dyDescent="0.35">
      <c r="A712" t="s">
        <v>3747</v>
      </c>
      <c r="B712" t="s">
        <v>3748</v>
      </c>
      <c r="C712" t="s">
        <v>1177</v>
      </c>
      <c r="D712" t="s">
        <v>56</v>
      </c>
      <c r="E712" t="s">
        <v>3749</v>
      </c>
      <c r="F712" t="s">
        <v>3750</v>
      </c>
      <c r="G712" t="s">
        <v>3751</v>
      </c>
      <c r="H712" t="s">
        <v>3752</v>
      </c>
      <c r="I712" t="s">
        <v>3753</v>
      </c>
      <c r="M712" s="1"/>
    </row>
    <row r="713" spans="1:14" x14ac:dyDescent="0.35">
      <c r="A713" t="s">
        <v>3747</v>
      </c>
      <c r="B713" t="s">
        <v>298</v>
      </c>
      <c r="C713" t="s">
        <v>208</v>
      </c>
      <c r="D713" t="s">
        <v>1105</v>
      </c>
      <c r="E713" t="s">
        <v>6662</v>
      </c>
      <c r="F713" t="s">
        <v>6663</v>
      </c>
      <c r="G713" t="s">
        <v>3751</v>
      </c>
      <c r="H713" t="s">
        <v>3752</v>
      </c>
      <c r="I713" t="s">
        <v>3753</v>
      </c>
      <c r="M713" s="1"/>
    </row>
    <row r="714" spans="1:14" x14ac:dyDescent="0.35">
      <c r="A714" t="s">
        <v>3754</v>
      </c>
      <c r="B714" t="s">
        <v>777</v>
      </c>
      <c r="C714" t="s">
        <v>3755</v>
      </c>
      <c r="D714" t="s">
        <v>142</v>
      </c>
      <c r="E714" t="s">
        <v>3756</v>
      </c>
      <c r="F714" t="s">
        <v>3757</v>
      </c>
      <c r="G714" t="s">
        <v>3758</v>
      </c>
      <c r="H714" t="s">
        <v>3759</v>
      </c>
      <c r="I714" t="s">
        <v>3760</v>
      </c>
      <c r="M714" s="1"/>
    </row>
    <row r="715" spans="1:14" x14ac:dyDescent="0.35">
      <c r="A715" t="s">
        <v>3754</v>
      </c>
      <c r="B715" t="s">
        <v>1446</v>
      </c>
      <c r="C715" t="s">
        <v>5445</v>
      </c>
      <c r="D715" t="s">
        <v>5446</v>
      </c>
      <c r="E715" t="s">
        <v>5447</v>
      </c>
      <c r="F715" t="s">
        <v>5448</v>
      </c>
      <c r="G715" t="s">
        <v>3758</v>
      </c>
      <c r="H715" t="s">
        <v>3759</v>
      </c>
      <c r="I715" t="s">
        <v>3760</v>
      </c>
      <c r="M715" s="1"/>
    </row>
    <row r="716" spans="1:14" x14ac:dyDescent="0.35">
      <c r="A716" t="s">
        <v>3761</v>
      </c>
      <c r="B716" t="s">
        <v>3762</v>
      </c>
      <c r="C716" t="s">
        <v>3763</v>
      </c>
      <c r="D716" t="s">
        <v>2148</v>
      </c>
      <c r="E716" t="s">
        <v>3764</v>
      </c>
      <c r="F716" t="s">
        <v>3765</v>
      </c>
      <c r="G716" t="s">
        <v>3766</v>
      </c>
      <c r="H716" t="s">
        <v>3767</v>
      </c>
      <c r="I716" t="s">
        <v>3768</v>
      </c>
      <c r="M716" s="1"/>
    </row>
    <row r="717" spans="1:14" x14ac:dyDescent="0.35">
      <c r="A717" t="s">
        <v>3769</v>
      </c>
      <c r="B717" t="s">
        <v>777</v>
      </c>
      <c r="C717" t="s">
        <v>3770</v>
      </c>
      <c r="D717" t="s">
        <v>1945</v>
      </c>
      <c r="F717" t="s">
        <v>3771</v>
      </c>
      <c r="H717" t="s">
        <v>3772</v>
      </c>
      <c r="I717" t="s">
        <v>3004</v>
      </c>
      <c r="M717" s="1"/>
    </row>
    <row r="718" spans="1:14" x14ac:dyDescent="0.35">
      <c r="A718" t="s">
        <v>3773</v>
      </c>
      <c r="B718" t="s">
        <v>3774</v>
      </c>
      <c r="C718" t="s">
        <v>3775</v>
      </c>
      <c r="D718" t="s">
        <v>3776</v>
      </c>
      <c r="F718" t="s">
        <v>3777</v>
      </c>
      <c r="G718" t="s">
        <v>3778</v>
      </c>
      <c r="H718" t="s">
        <v>3779</v>
      </c>
      <c r="I718" t="s">
        <v>3780</v>
      </c>
      <c r="M718" s="1"/>
    </row>
    <row r="719" spans="1:14" x14ac:dyDescent="0.35">
      <c r="A719" t="s">
        <v>3784</v>
      </c>
      <c r="B719" t="s">
        <v>3785</v>
      </c>
      <c r="C719" t="s">
        <v>3786</v>
      </c>
      <c r="D719" t="s">
        <v>91</v>
      </c>
      <c r="E719" t="s">
        <v>3787</v>
      </c>
      <c r="F719" t="s">
        <v>3788</v>
      </c>
      <c r="G719" t="s">
        <v>3789</v>
      </c>
      <c r="H719" t="s">
        <v>3790</v>
      </c>
      <c r="I719" t="s">
        <v>3791</v>
      </c>
      <c r="J719" t="s">
        <v>13363</v>
      </c>
      <c r="K719" t="s">
        <v>13364</v>
      </c>
      <c r="L719" t="s">
        <v>456</v>
      </c>
      <c r="M719" s="1">
        <v>41529</v>
      </c>
      <c r="N719" t="s">
        <v>13365</v>
      </c>
    </row>
    <row r="720" spans="1:14" x14ac:dyDescent="0.35">
      <c r="A720" t="s">
        <v>3784</v>
      </c>
      <c r="B720" t="s">
        <v>109</v>
      </c>
      <c r="C720" t="s">
        <v>3786</v>
      </c>
      <c r="D720" t="s">
        <v>56</v>
      </c>
      <c r="E720" t="s">
        <v>5791</v>
      </c>
      <c r="F720" t="s">
        <v>5792</v>
      </c>
      <c r="G720" t="s">
        <v>3789</v>
      </c>
      <c r="H720" t="s">
        <v>3790</v>
      </c>
      <c r="I720" t="s">
        <v>3791</v>
      </c>
      <c r="J720" t="s">
        <v>13363</v>
      </c>
      <c r="K720" t="s">
        <v>13364</v>
      </c>
      <c r="L720" t="s">
        <v>456</v>
      </c>
      <c r="M720" s="1">
        <v>41529</v>
      </c>
      <c r="N720" t="s">
        <v>13365</v>
      </c>
    </row>
    <row r="721" spans="1:14" x14ac:dyDescent="0.35">
      <c r="A721" t="s">
        <v>3792</v>
      </c>
      <c r="B721" t="s">
        <v>298</v>
      </c>
      <c r="C721" t="s">
        <v>3793</v>
      </c>
      <c r="D721" t="s">
        <v>3794</v>
      </c>
      <c r="F721" t="s">
        <v>3795</v>
      </c>
      <c r="G721" t="s">
        <v>3796</v>
      </c>
      <c r="H721" t="s">
        <v>3797</v>
      </c>
      <c r="I721" t="s">
        <v>3798</v>
      </c>
      <c r="J721" t="s">
        <v>13366</v>
      </c>
      <c r="K721" t="s">
        <v>13367</v>
      </c>
      <c r="L721" t="s">
        <v>456</v>
      </c>
      <c r="M721" s="1">
        <v>42683</v>
      </c>
      <c r="N721" t="s">
        <v>13368</v>
      </c>
    </row>
    <row r="722" spans="1:14" x14ac:dyDescent="0.35">
      <c r="A722" t="s">
        <v>3799</v>
      </c>
      <c r="B722" t="s">
        <v>3800</v>
      </c>
      <c r="C722" t="s">
        <v>3801</v>
      </c>
      <c r="D722" t="s">
        <v>56</v>
      </c>
      <c r="F722" t="s">
        <v>3802</v>
      </c>
      <c r="G722" t="s">
        <v>3803</v>
      </c>
      <c r="H722" t="s">
        <v>3804</v>
      </c>
      <c r="I722" t="s">
        <v>3805</v>
      </c>
      <c r="J722" t="s">
        <v>13369</v>
      </c>
      <c r="K722" t="s">
        <v>13370</v>
      </c>
      <c r="L722" t="s">
        <v>456</v>
      </c>
      <c r="M722" s="1">
        <v>20862</v>
      </c>
      <c r="N722" t="s">
        <v>13371</v>
      </c>
    </row>
    <row r="723" spans="1:14" x14ac:dyDescent="0.35">
      <c r="A723" t="s">
        <v>3806</v>
      </c>
      <c r="B723" t="s">
        <v>3807</v>
      </c>
      <c r="C723" t="s">
        <v>3808</v>
      </c>
      <c r="D723" t="s">
        <v>294</v>
      </c>
      <c r="F723" t="s">
        <v>3809</v>
      </c>
      <c r="G723" t="s">
        <v>3810</v>
      </c>
      <c r="H723" t="s">
        <v>3811</v>
      </c>
      <c r="I723" t="s">
        <v>3812</v>
      </c>
      <c r="J723" t="s">
        <v>13372</v>
      </c>
      <c r="K723" t="s">
        <v>13373</v>
      </c>
      <c r="L723" t="s">
        <v>455</v>
      </c>
      <c r="M723" s="1">
        <v>45293</v>
      </c>
      <c r="N723" t="s">
        <v>13374</v>
      </c>
    </row>
    <row r="724" spans="1:14" x14ac:dyDescent="0.35">
      <c r="A724" t="s">
        <v>3813</v>
      </c>
      <c r="B724" t="s">
        <v>3814</v>
      </c>
      <c r="C724" t="s">
        <v>3815</v>
      </c>
      <c r="D724" t="s">
        <v>716</v>
      </c>
      <c r="E724" t="s">
        <v>3816</v>
      </c>
      <c r="F724" t="s">
        <v>3817</v>
      </c>
      <c r="G724" t="s">
        <v>3818</v>
      </c>
      <c r="H724" t="s">
        <v>3819</v>
      </c>
      <c r="I724" t="s">
        <v>367</v>
      </c>
      <c r="J724" t="s">
        <v>13375</v>
      </c>
      <c r="K724" t="s">
        <v>13376</v>
      </c>
      <c r="L724" t="s">
        <v>456</v>
      </c>
      <c r="M724" s="1">
        <v>43448</v>
      </c>
      <c r="N724" t="s">
        <v>13377</v>
      </c>
    </row>
    <row r="725" spans="1:14" x14ac:dyDescent="0.35">
      <c r="A725" t="s">
        <v>3820</v>
      </c>
      <c r="B725" t="s">
        <v>3821</v>
      </c>
      <c r="C725" t="s">
        <v>1893</v>
      </c>
      <c r="D725" t="s">
        <v>344</v>
      </c>
      <c r="E725" t="s">
        <v>3822</v>
      </c>
      <c r="F725" t="s">
        <v>3823</v>
      </c>
      <c r="G725" t="s">
        <v>3824</v>
      </c>
      <c r="H725" t="s">
        <v>3825</v>
      </c>
      <c r="I725" t="s">
        <v>3826</v>
      </c>
      <c r="J725" t="s">
        <v>13378</v>
      </c>
      <c r="K725" t="s">
        <v>13379</v>
      </c>
      <c r="L725" t="s">
        <v>456</v>
      </c>
      <c r="M725" s="1">
        <v>43483</v>
      </c>
      <c r="N725" t="s">
        <v>13380</v>
      </c>
    </row>
    <row r="726" spans="1:14" x14ac:dyDescent="0.35">
      <c r="A726" t="s">
        <v>3820</v>
      </c>
      <c r="B726" t="s">
        <v>802</v>
      </c>
      <c r="C726" t="s">
        <v>754</v>
      </c>
      <c r="D726" t="s">
        <v>142</v>
      </c>
      <c r="E726" t="s">
        <v>7763</v>
      </c>
      <c r="F726" t="s">
        <v>7764</v>
      </c>
      <c r="G726" t="s">
        <v>3824</v>
      </c>
      <c r="H726" t="s">
        <v>3825</v>
      </c>
      <c r="I726" t="s">
        <v>3826</v>
      </c>
      <c r="J726" t="s">
        <v>13378</v>
      </c>
      <c r="K726" t="s">
        <v>13379</v>
      </c>
      <c r="L726" t="s">
        <v>456</v>
      </c>
      <c r="M726" s="1">
        <v>43483</v>
      </c>
      <c r="N726" t="s">
        <v>13380</v>
      </c>
    </row>
    <row r="727" spans="1:14" x14ac:dyDescent="0.35">
      <c r="A727" t="s">
        <v>3827</v>
      </c>
      <c r="B727" t="s">
        <v>329</v>
      </c>
      <c r="C727" t="s">
        <v>3591</v>
      </c>
      <c r="D727" t="s">
        <v>294</v>
      </c>
      <c r="E727" t="s">
        <v>3828</v>
      </c>
      <c r="F727" t="s">
        <v>3829</v>
      </c>
      <c r="G727" t="s">
        <v>3830</v>
      </c>
      <c r="H727" t="s">
        <v>3831</v>
      </c>
      <c r="I727" t="s">
        <v>3832</v>
      </c>
      <c r="J727" t="s">
        <v>13381</v>
      </c>
      <c r="K727" t="s">
        <v>13382</v>
      </c>
      <c r="L727" t="s">
        <v>456</v>
      </c>
      <c r="M727" s="1">
        <v>45548</v>
      </c>
      <c r="N727" t="s">
        <v>13383</v>
      </c>
    </row>
    <row r="728" spans="1:14" x14ac:dyDescent="0.35">
      <c r="A728" t="s">
        <v>3833</v>
      </c>
      <c r="B728" t="s">
        <v>127</v>
      </c>
      <c r="C728" t="s">
        <v>3834</v>
      </c>
      <c r="D728" t="s">
        <v>98</v>
      </c>
      <c r="E728" t="s">
        <v>3835</v>
      </c>
      <c r="F728" t="s">
        <v>3836</v>
      </c>
      <c r="G728" t="s">
        <v>3837</v>
      </c>
      <c r="H728" t="s">
        <v>3838</v>
      </c>
      <c r="I728" t="s">
        <v>3839</v>
      </c>
      <c r="J728" t="s">
        <v>13384</v>
      </c>
      <c r="K728" t="s">
        <v>13385</v>
      </c>
      <c r="L728" t="s">
        <v>456</v>
      </c>
      <c r="M728" s="1">
        <v>39337</v>
      </c>
      <c r="N728" t="s">
        <v>13386</v>
      </c>
    </row>
    <row r="729" spans="1:14" x14ac:dyDescent="0.35">
      <c r="A729" t="s">
        <v>3833</v>
      </c>
      <c r="B729" t="s">
        <v>1930</v>
      </c>
      <c r="C729" t="s">
        <v>4043</v>
      </c>
      <c r="D729" t="s">
        <v>4044</v>
      </c>
      <c r="E729" t="s">
        <v>4045</v>
      </c>
      <c r="F729" t="s">
        <v>4046</v>
      </c>
      <c r="G729" t="s">
        <v>3837</v>
      </c>
      <c r="H729" t="s">
        <v>3838</v>
      </c>
      <c r="I729" t="s">
        <v>3839</v>
      </c>
      <c r="J729" t="s">
        <v>13384</v>
      </c>
      <c r="K729" t="s">
        <v>13385</v>
      </c>
      <c r="L729" t="s">
        <v>456</v>
      </c>
      <c r="M729" s="1">
        <v>39337</v>
      </c>
      <c r="N729" t="s">
        <v>13386</v>
      </c>
    </row>
    <row r="730" spans="1:14" x14ac:dyDescent="0.35">
      <c r="A730" t="s">
        <v>3833</v>
      </c>
      <c r="B730" t="s">
        <v>875</v>
      </c>
      <c r="C730" t="s">
        <v>4364</v>
      </c>
      <c r="D730" t="s">
        <v>91</v>
      </c>
      <c r="E730" t="s">
        <v>4365</v>
      </c>
      <c r="F730" t="s">
        <v>4366</v>
      </c>
      <c r="G730" t="s">
        <v>3837</v>
      </c>
      <c r="H730" t="s">
        <v>3838</v>
      </c>
      <c r="I730" t="s">
        <v>3839</v>
      </c>
      <c r="J730" t="s">
        <v>13384</v>
      </c>
      <c r="K730" t="s">
        <v>13385</v>
      </c>
      <c r="L730" t="s">
        <v>456</v>
      </c>
      <c r="M730" s="1">
        <v>39337</v>
      </c>
      <c r="N730" t="s">
        <v>13386</v>
      </c>
    </row>
    <row r="731" spans="1:14" x14ac:dyDescent="0.35">
      <c r="A731" t="s">
        <v>3833</v>
      </c>
      <c r="B731" t="s">
        <v>1820</v>
      </c>
      <c r="C731" t="s">
        <v>3690</v>
      </c>
      <c r="D731" t="s">
        <v>91</v>
      </c>
      <c r="E731" t="s">
        <v>5083</v>
      </c>
      <c r="F731" t="s">
        <v>5084</v>
      </c>
      <c r="G731" t="s">
        <v>3837</v>
      </c>
      <c r="H731" t="s">
        <v>3838</v>
      </c>
      <c r="I731" t="s">
        <v>3839</v>
      </c>
      <c r="J731" t="s">
        <v>13384</v>
      </c>
      <c r="K731" t="s">
        <v>13385</v>
      </c>
      <c r="L731" t="s">
        <v>456</v>
      </c>
      <c r="M731" s="1">
        <v>39337</v>
      </c>
      <c r="N731" t="s">
        <v>13386</v>
      </c>
    </row>
    <row r="732" spans="1:14" x14ac:dyDescent="0.35">
      <c r="A732" t="s">
        <v>3843</v>
      </c>
      <c r="B732" t="s">
        <v>3844</v>
      </c>
      <c r="C732" t="s">
        <v>3845</v>
      </c>
      <c r="D732" t="s">
        <v>91</v>
      </c>
      <c r="E732" t="s">
        <v>3846</v>
      </c>
      <c r="F732" t="s">
        <v>3847</v>
      </c>
      <c r="G732" t="s">
        <v>3848</v>
      </c>
      <c r="H732" t="s">
        <v>3849</v>
      </c>
      <c r="I732" t="s">
        <v>3850</v>
      </c>
      <c r="J732" t="s">
        <v>13387</v>
      </c>
      <c r="K732" t="s">
        <v>13388</v>
      </c>
      <c r="L732" t="s">
        <v>456</v>
      </c>
      <c r="M732" s="1">
        <v>43215</v>
      </c>
      <c r="N732" t="s">
        <v>13389</v>
      </c>
    </row>
    <row r="733" spans="1:14" x14ac:dyDescent="0.35">
      <c r="A733" t="s">
        <v>3843</v>
      </c>
      <c r="B733" t="s">
        <v>2051</v>
      </c>
      <c r="C733" t="s">
        <v>3845</v>
      </c>
      <c r="D733" t="s">
        <v>91</v>
      </c>
      <c r="E733" t="s">
        <v>5945</v>
      </c>
      <c r="F733" t="s">
        <v>5946</v>
      </c>
      <c r="G733" t="s">
        <v>3848</v>
      </c>
      <c r="H733" t="s">
        <v>3849</v>
      </c>
      <c r="I733" t="s">
        <v>3850</v>
      </c>
      <c r="J733" t="s">
        <v>13387</v>
      </c>
      <c r="K733" t="s">
        <v>13388</v>
      </c>
      <c r="L733" t="s">
        <v>456</v>
      </c>
      <c r="M733" s="1">
        <v>43215</v>
      </c>
      <c r="N733" t="s">
        <v>13389</v>
      </c>
    </row>
    <row r="734" spans="1:14" x14ac:dyDescent="0.35">
      <c r="A734" t="s">
        <v>3851</v>
      </c>
      <c r="B734" t="s">
        <v>263</v>
      </c>
      <c r="C734" t="s">
        <v>3852</v>
      </c>
      <c r="D734" t="s">
        <v>2370</v>
      </c>
      <c r="F734" t="s">
        <v>3853</v>
      </c>
      <c r="G734" t="s">
        <v>3854</v>
      </c>
      <c r="H734" t="s">
        <v>3855</v>
      </c>
      <c r="I734" t="s">
        <v>3856</v>
      </c>
      <c r="J734" t="s">
        <v>13390</v>
      </c>
      <c r="K734" t="s">
        <v>13391</v>
      </c>
      <c r="L734" t="s">
        <v>456</v>
      </c>
      <c r="M734" s="1">
        <v>42124</v>
      </c>
      <c r="N734" t="s">
        <v>13392</v>
      </c>
    </row>
    <row r="735" spans="1:14" x14ac:dyDescent="0.35">
      <c r="A735" t="s">
        <v>3857</v>
      </c>
      <c r="B735" t="s">
        <v>2609</v>
      </c>
      <c r="C735" t="s">
        <v>3858</v>
      </c>
      <c r="D735" t="s">
        <v>716</v>
      </c>
      <c r="F735" t="s">
        <v>3859</v>
      </c>
      <c r="G735" t="s">
        <v>3860</v>
      </c>
      <c r="H735" t="s">
        <v>3861</v>
      </c>
      <c r="I735" t="s">
        <v>3862</v>
      </c>
      <c r="J735" t="s">
        <v>13393</v>
      </c>
      <c r="K735" t="s">
        <v>13394</v>
      </c>
      <c r="L735" t="s">
        <v>455</v>
      </c>
      <c r="M735" s="1">
        <v>39665</v>
      </c>
      <c r="N735" t="s">
        <v>13395</v>
      </c>
    </row>
    <row r="736" spans="1:14" x14ac:dyDescent="0.35">
      <c r="A736" t="s">
        <v>3867</v>
      </c>
      <c r="B736" t="s">
        <v>188</v>
      </c>
      <c r="C736" t="s">
        <v>1617</v>
      </c>
      <c r="D736" t="s">
        <v>77</v>
      </c>
      <c r="F736" t="s">
        <v>3868</v>
      </c>
      <c r="G736" t="s">
        <v>3869</v>
      </c>
      <c r="H736" t="s">
        <v>3870</v>
      </c>
      <c r="I736" t="s">
        <v>3871</v>
      </c>
      <c r="J736" t="s">
        <v>13396</v>
      </c>
      <c r="K736" t="s">
        <v>13397</v>
      </c>
      <c r="L736" t="s">
        <v>456</v>
      </c>
      <c r="M736" s="1">
        <v>43564</v>
      </c>
      <c r="N736" t="s">
        <v>13398</v>
      </c>
    </row>
    <row r="737" spans="1:14" x14ac:dyDescent="0.35">
      <c r="A737" t="s">
        <v>3872</v>
      </c>
      <c r="B737" t="s">
        <v>3873</v>
      </c>
      <c r="C737" t="s">
        <v>2019</v>
      </c>
      <c r="D737" t="s">
        <v>1105</v>
      </c>
      <c r="F737" t="s">
        <v>3874</v>
      </c>
      <c r="G737" t="s">
        <v>3875</v>
      </c>
      <c r="H737" t="s">
        <v>3876</v>
      </c>
      <c r="I737" t="s">
        <v>3877</v>
      </c>
      <c r="J737" t="s">
        <v>13399</v>
      </c>
      <c r="K737" t="s">
        <v>13400</v>
      </c>
      <c r="L737" t="s">
        <v>456</v>
      </c>
      <c r="M737" s="1">
        <v>40147</v>
      </c>
      <c r="N737" t="s">
        <v>13401</v>
      </c>
    </row>
    <row r="738" spans="1:14" x14ac:dyDescent="0.35">
      <c r="A738" t="s">
        <v>3878</v>
      </c>
      <c r="B738" t="s">
        <v>2882</v>
      </c>
      <c r="C738" t="s">
        <v>3879</v>
      </c>
      <c r="D738" t="s">
        <v>294</v>
      </c>
      <c r="E738" t="s">
        <v>3880</v>
      </c>
      <c r="F738" t="s">
        <v>3881</v>
      </c>
      <c r="G738" t="s">
        <v>3882</v>
      </c>
      <c r="H738" t="s">
        <v>3883</v>
      </c>
      <c r="I738" t="s">
        <v>367</v>
      </c>
      <c r="J738" t="s">
        <v>13402</v>
      </c>
      <c r="K738" t="s">
        <v>13403</v>
      </c>
      <c r="L738" t="s">
        <v>456</v>
      </c>
      <c r="M738" s="1">
        <v>45460</v>
      </c>
      <c r="N738" t="s">
        <v>13404</v>
      </c>
    </row>
    <row r="739" spans="1:14" x14ac:dyDescent="0.35">
      <c r="A739" t="s">
        <v>3884</v>
      </c>
      <c r="B739" t="s">
        <v>3885</v>
      </c>
      <c r="C739" t="s">
        <v>1149</v>
      </c>
      <c r="D739" t="s">
        <v>91</v>
      </c>
      <c r="E739" t="s">
        <v>3886</v>
      </c>
      <c r="F739" t="s">
        <v>3887</v>
      </c>
      <c r="G739" t="s">
        <v>3888</v>
      </c>
      <c r="H739" t="s">
        <v>3889</v>
      </c>
      <c r="I739" t="s">
        <v>418</v>
      </c>
      <c r="J739" t="s">
        <v>13405</v>
      </c>
      <c r="K739" t="s">
        <v>13406</v>
      </c>
      <c r="L739" t="s">
        <v>456</v>
      </c>
      <c r="M739" s="1">
        <v>44036</v>
      </c>
      <c r="N739" t="s">
        <v>13407</v>
      </c>
    </row>
    <row r="740" spans="1:14" x14ac:dyDescent="0.35">
      <c r="A740" t="s">
        <v>3890</v>
      </c>
      <c r="B740" t="s">
        <v>3891</v>
      </c>
      <c r="C740" t="s">
        <v>3892</v>
      </c>
      <c r="D740" t="s">
        <v>91</v>
      </c>
      <c r="E740" t="s">
        <v>3893</v>
      </c>
      <c r="F740" t="s">
        <v>3894</v>
      </c>
      <c r="G740" t="s">
        <v>3895</v>
      </c>
      <c r="H740" t="s">
        <v>3896</v>
      </c>
      <c r="I740" t="s">
        <v>3897</v>
      </c>
      <c r="J740" t="s">
        <v>13408</v>
      </c>
      <c r="K740" t="s">
        <v>13409</v>
      </c>
      <c r="L740" t="s">
        <v>456</v>
      </c>
      <c r="M740" s="1">
        <v>39540</v>
      </c>
      <c r="N740" t="s">
        <v>13410</v>
      </c>
    </row>
    <row r="741" spans="1:14" x14ac:dyDescent="0.35">
      <c r="A741" t="s">
        <v>3890</v>
      </c>
      <c r="B741" t="s">
        <v>3911</v>
      </c>
      <c r="C741" t="s">
        <v>3912</v>
      </c>
      <c r="D741" t="s">
        <v>3913</v>
      </c>
      <c r="E741" t="s">
        <v>3914</v>
      </c>
      <c r="F741" t="s">
        <v>3915</v>
      </c>
      <c r="G741" t="s">
        <v>3895</v>
      </c>
      <c r="H741" t="s">
        <v>3896</v>
      </c>
      <c r="I741" t="s">
        <v>3897</v>
      </c>
      <c r="J741" t="s">
        <v>13408</v>
      </c>
      <c r="K741" t="s">
        <v>13409</v>
      </c>
      <c r="L741" t="s">
        <v>456</v>
      </c>
      <c r="M741" s="1">
        <v>39540</v>
      </c>
      <c r="N741" t="s">
        <v>13410</v>
      </c>
    </row>
    <row r="742" spans="1:14" x14ac:dyDescent="0.35">
      <c r="A742" t="s">
        <v>3890</v>
      </c>
      <c r="B742" t="s">
        <v>1736</v>
      </c>
      <c r="C742" t="s">
        <v>1097</v>
      </c>
      <c r="D742" t="s">
        <v>91</v>
      </c>
      <c r="E742" t="s">
        <v>4461</v>
      </c>
      <c r="F742" t="s">
        <v>4462</v>
      </c>
      <c r="G742" t="s">
        <v>3895</v>
      </c>
      <c r="H742" t="s">
        <v>3896</v>
      </c>
      <c r="I742" t="s">
        <v>3897</v>
      </c>
      <c r="J742" t="s">
        <v>13408</v>
      </c>
      <c r="K742" t="s">
        <v>13409</v>
      </c>
      <c r="L742" t="s">
        <v>456</v>
      </c>
      <c r="M742" s="1">
        <v>39540</v>
      </c>
      <c r="N742" t="s">
        <v>13410</v>
      </c>
    </row>
    <row r="743" spans="1:14" x14ac:dyDescent="0.35">
      <c r="A743" t="s">
        <v>3890</v>
      </c>
      <c r="B743" t="s">
        <v>4871</v>
      </c>
      <c r="C743" t="s">
        <v>5416</v>
      </c>
      <c r="D743" t="s">
        <v>5417</v>
      </c>
      <c r="E743" t="s">
        <v>5418</v>
      </c>
      <c r="F743" t="s">
        <v>5419</v>
      </c>
      <c r="G743" t="s">
        <v>3895</v>
      </c>
      <c r="H743" t="s">
        <v>3896</v>
      </c>
      <c r="I743" t="s">
        <v>3897</v>
      </c>
      <c r="J743" t="s">
        <v>13408</v>
      </c>
      <c r="K743" t="s">
        <v>13409</v>
      </c>
      <c r="L743" t="s">
        <v>456</v>
      </c>
      <c r="M743" s="1">
        <v>39540</v>
      </c>
      <c r="N743" t="s">
        <v>13410</v>
      </c>
    </row>
    <row r="744" spans="1:14" x14ac:dyDescent="0.35">
      <c r="A744" t="s">
        <v>20</v>
      </c>
      <c r="B744" t="s">
        <v>1387</v>
      </c>
      <c r="C744" t="s">
        <v>3898</v>
      </c>
      <c r="D744" t="s">
        <v>3899</v>
      </c>
      <c r="E744" t="s">
        <v>3900</v>
      </c>
      <c r="F744" t="s">
        <v>3901</v>
      </c>
      <c r="G744" t="s">
        <v>3902</v>
      </c>
      <c r="H744" t="s">
        <v>3903</v>
      </c>
      <c r="I744" t="s">
        <v>3904</v>
      </c>
      <c r="J744" t="s">
        <v>13411</v>
      </c>
      <c r="K744" t="s">
        <v>13412</v>
      </c>
      <c r="L744" t="s">
        <v>456</v>
      </c>
      <c r="M744" s="1">
        <v>43335</v>
      </c>
      <c r="N744" t="s">
        <v>13413</v>
      </c>
    </row>
    <row r="745" spans="1:14" x14ac:dyDescent="0.35">
      <c r="A745" t="s">
        <v>3905</v>
      </c>
      <c r="B745" t="s">
        <v>1971</v>
      </c>
      <c r="C745" t="s">
        <v>2300</v>
      </c>
      <c r="D745" t="s">
        <v>91</v>
      </c>
      <c r="E745" t="s">
        <v>3906</v>
      </c>
      <c r="F745" t="s">
        <v>3907</v>
      </c>
      <c r="G745" t="s">
        <v>3908</v>
      </c>
      <c r="H745" t="s">
        <v>3909</v>
      </c>
      <c r="I745" t="s">
        <v>3910</v>
      </c>
      <c r="J745" t="s">
        <v>13414</v>
      </c>
      <c r="K745" t="s">
        <v>13415</v>
      </c>
      <c r="L745" t="s">
        <v>456</v>
      </c>
      <c r="M745" s="1">
        <v>35557</v>
      </c>
      <c r="N745" t="s">
        <v>13416</v>
      </c>
    </row>
    <row r="746" spans="1:14" x14ac:dyDescent="0.35">
      <c r="A746" t="s">
        <v>3919</v>
      </c>
      <c r="B746" t="s">
        <v>329</v>
      </c>
      <c r="C746" t="s">
        <v>3920</v>
      </c>
      <c r="D746" t="s">
        <v>56</v>
      </c>
      <c r="E746" t="s">
        <v>3921</v>
      </c>
      <c r="F746" t="s">
        <v>3922</v>
      </c>
      <c r="G746" t="s">
        <v>3923</v>
      </c>
      <c r="H746" t="s">
        <v>3924</v>
      </c>
      <c r="I746" t="s">
        <v>3925</v>
      </c>
      <c r="J746" t="s">
        <v>13417</v>
      </c>
      <c r="K746" t="s">
        <v>13418</v>
      </c>
      <c r="L746" t="s">
        <v>456</v>
      </c>
      <c r="M746" s="1">
        <v>42185</v>
      </c>
      <c r="N746" t="s">
        <v>13419</v>
      </c>
    </row>
    <row r="747" spans="1:14" x14ac:dyDescent="0.35">
      <c r="A747" t="s">
        <v>3926</v>
      </c>
      <c r="B747" t="s">
        <v>994</v>
      </c>
      <c r="C747" t="s">
        <v>3927</v>
      </c>
      <c r="D747" t="s">
        <v>838</v>
      </c>
      <c r="E747" t="s">
        <v>3928</v>
      </c>
      <c r="F747" t="s">
        <v>3929</v>
      </c>
      <c r="G747" t="s">
        <v>3930</v>
      </c>
      <c r="H747" t="s">
        <v>3931</v>
      </c>
      <c r="I747" t="s">
        <v>3932</v>
      </c>
      <c r="J747" t="s">
        <v>13420</v>
      </c>
      <c r="K747" t="s">
        <v>13421</v>
      </c>
      <c r="L747" t="s">
        <v>456</v>
      </c>
      <c r="M747" s="1">
        <v>41788</v>
      </c>
      <c r="N747" t="s">
        <v>13422</v>
      </c>
    </row>
    <row r="748" spans="1:14" x14ac:dyDescent="0.35">
      <c r="A748" t="s">
        <v>3933</v>
      </c>
      <c r="B748" t="s">
        <v>3934</v>
      </c>
      <c r="C748" t="s">
        <v>3935</v>
      </c>
      <c r="D748" t="s">
        <v>1105</v>
      </c>
      <c r="E748" t="s">
        <v>3936</v>
      </c>
      <c r="F748" t="s">
        <v>3937</v>
      </c>
      <c r="G748" t="s">
        <v>3938</v>
      </c>
      <c r="H748" t="s">
        <v>3939</v>
      </c>
      <c r="I748" t="s">
        <v>3940</v>
      </c>
      <c r="J748" t="s">
        <v>13423</v>
      </c>
      <c r="K748" t="s">
        <v>13424</v>
      </c>
      <c r="L748" t="s">
        <v>456</v>
      </c>
      <c r="M748" s="1">
        <v>43075</v>
      </c>
      <c r="N748" t="s">
        <v>13425</v>
      </c>
    </row>
    <row r="749" spans="1:14" x14ac:dyDescent="0.35">
      <c r="A749" t="s">
        <v>3933</v>
      </c>
      <c r="B749" t="s">
        <v>955</v>
      </c>
      <c r="C749" t="s">
        <v>4023</v>
      </c>
      <c r="D749" t="s">
        <v>91</v>
      </c>
      <c r="E749" t="s">
        <v>4024</v>
      </c>
      <c r="F749" t="s">
        <v>4025</v>
      </c>
      <c r="G749" t="s">
        <v>3938</v>
      </c>
      <c r="H749" t="s">
        <v>3939</v>
      </c>
      <c r="I749" t="s">
        <v>3940</v>
      </c>
      <c r="J749" t="s">
        <v>13423</v>
      </c>
      <c r="K749" t="s">
        <v>13424</v>
      </c>
      <c r="L749" t="s">
        <v>456</v>
      </c>
      <c r="M749" s="1">
        <v>43075</v>
      </c>
      <c r="N749" t="s">
        <v>13425</v>
      </c>
    </row>
    <row r="750" spans="1:14" x14ac:dyDescent="0.35">
      <c r="A750" t="s">
        <v>3941</v>
      </c>
      <c r="B750" t="s">
        <v>1675</v>
      </c>
      <c r="C750" t="s">
        <v>3942</v>
      </c>
      <c r="D750" t="s">
        <v>3741</v>
      </c>
      <c r="E750" t="s">
        <v>3943</v>
      </c>
      <c r="F750" t="s">
        <v>3944</v>
      </c>
      <c r="G750" t="s">
        <v>3945</v>
      </c>
      <c r="H750" t="s">
        <v>3946</v>
      </c>
      <c r="J750" t="s">
        <v>13426</v>
      </c>
      <c r="K750" t="s">
        <v>13427</v>
      </c>
      <c r="L750" t="s">
        <v>456</v>
      </c>
      <c r="M750" s="1">
        <v>45537</v>
      </c>
      <c r="N750" t="s">
        <v>13428</v>
      </c>
    </row>
    <row r="751" spans="1:14" x14ac:dyDescent="0.35">
      <c r="A751" t="s">
        <v>3947</v>
      </c>
      <c r="B751" t="s">
        <v>3948</v>
      </c>
      <c r="C751" t="s">
        <v>3949</v>
      </c>
      <c r="D751" t="s">
        <v>3730</v>
      </c>
      <c r="F751" t="s">
        <v>3950</v>
      </c>
      <c r="G751" t="s">
        <v>3951</v>
      </c>
      <c r="H751" t="s">
        <v>3952</v>
      </c>
      <c r="I751" t="s">
        <v>3953</v>
      </c>
      <c r="J751" t="s">
        <v>3947</v>
      </c>
      <c r="K751" t="s">
        <v>13429</v>
      </c>
      <c r="L751" t="s">
        <v>456</v>
      </c>
      <c r="M751" s="1">
        <v>33764</v>
      </c>
      <c r="N751" t="s">
        <v>13430</v>
      </c>
    </row>
    <row r="752" spans="1:14" x14ac:dyDescent="0.35">
      <c r="A752" t="s">
        <v>3947</v>
      </c>
      <c r="B752" t="s">
        <v>5274</v>
      </c>
      <c r="C752" t="s">
        <v>5275</v>
      </c>
      <c r="D752" t="s">
        <v>3730</v>
      </c>
      <c r="E752" t="s">
        <v>5276</v>
      </c>
      <c r="F752" t="s">
        <v>5277</v>
      </c>
      <c r="G752" t="s">
        <v>3951</v>
      </c>
      <c r="H752" t="s">
        <v>3952</v>
      </c>
      <c r="I752" t="s">
        <v>3953</v>
      </c>
      <c r="J752" t="s">
        <v>3947</v>
      </c>
      <c r="K752" t="s">
        <v>13429</v>
      </c>
      <c r="L752" t="s">
        <v>456</v>
      </c>
      <c r="M752" s="1">
        <v>33764</v>
      </c>
      <c r="N752" t="s">
        <v>13430</v>
      </c>
    </row>
    <row r="753" spans="1:14" x14ac:dyDescent="0.35">
      <c r="A753" t="s">
        <v>3947</v>
      </c>
      <c r="B753" t="s">
        <v>5961</v>
      </c>
      <c r="C753" t="s">
        <v>5962</v>
      </c>
      <c r="D753" t="s">
        <v>91</v>
      </c>
      <c r="E753" t="s">
        <v>5963</v>
      </c>
      <c r="F753" t="s">
        <v>5964</v>
      </c>
      <c r="G753" t="s">
        <v>3951</v>
      </c>
      <c r="H753" t="s">
        <v>3952</v>
      </c>
      <c r="I753" t="s">
        <v>3953</v>
      </c>
      <c r="J753" t="s">
        <v>3947</v>
      </c>
      <c r="K753" t="s">
        <v>13429</v>
      </c>
      <c r="L753" t="s">
        <v>456</v>
      </c>
      <c r="M753" s="1">
        <v>33764</v>
      </c>
      <c r="N753" t="s">
        <v>13430</v>
      </c>
    </row>
    <row r="754" spans="1:14" x14ac:dyDescent="0.35">
      <c r="A754" t="s">
        <v>3962</v>
      </c>
      <c r="B754" t="s">
        <v>785</v>
      </c>
      <c r="C754" t="s">
        <v>3963</v>
      </c>
      <c r="D754" t="s">
        <v>3964</v>
      </c>
      <c r="F754" t="s">
        <v>3965</v>
      </c>
      <c r="G754" t="s">
        <v>3966</v>
      </c>
      <c r="H754" t="s">
        <v>3967</v>
      </c>
      <c r="I754" t="s">
        <v>3968</v>
      </c>
      <c r="J754" t="s">
        <v>13431</v>
      </c>
      <c r="K754" t="s">
        <v>13432</v>
      </c>
      <c r="L754" t="s">
        <v>456</v>
      </c>
      <c r="M754" s="1">
        <v>41936</v>
      </c>
      <c r="N754" t="s">
        <v>13198</v>
      </c>
    </row>
    <row r="755" spans="1:14" x14ac:dyDescent="0.35">
      <c r="A755" t="s">
        <v>3969</v>
      </c>
      <c r="B755" t="s">
        <v>2221</v>
      </c>
      <c r="C755" t="s">
        <v>3970</v>
      </c>
      <c r="D755" t="s">
        <v>91</v>
      </c>
      <c r="E755" t="s">
        <v>3971</v>
      </c>
      <c r="F755" t="s">
        <v>3972</v>
      </c>
      <c r="G755" t="s">
        <v>3973</v>
      </c>
      <c r="H755" t="s">
        <v>3974</v>
      </c>
      <c r="I755" t="s">
        <v>3975</v>
      </c>
      <c r="J755" t="s">
        <v>13433</v>
      </c>
      <c r="K755" t="s">
        <v>13434</v>
      </c>
      <c r="L755" t="s">
        <v>456</v>
      </c>
      <c r="M755" s="1">
        <v>44676</v>
      </c>
      <c r="N755" t="s">
        <v>13435</v>
      </c>
    </row>
    <row r="756" spans="1:14" x14ac:dyDescent="0.35">
      <c r="A756" t="s">
        <v>3976</v>
      </c>
      <c r="B756" t="s">
        <v>3977</v>
      </c>
      <c r="C756" t="s">
        <v>3978</v>
      </c>
      <c r="D756" t="s">
        <v>91</v>
      </c>
      <c r="F756" t="s">
        <v>3979</v>
      </c>
      <c r="G756" t="s">
        <v>3980</v>
      </c>
      <c r="H756" t="s">
        <v>3981</v>
      </c>
      <c r="I756" t="s">
        <v>3982</v>
      </c>
      <c r="J756" t="s">
        <v>13436</v>
      </c>
      <c r="K756" t="s">
        <v>13437</v>
      </c>
      <c r="L756" t="s">
        <v>455</v>
      </c>
      <c r="M756" s="1">
        <v>45034</v>
      </c>
      <c r="N756" t="s">
        <v>13438</v>
      </c>
    </row>
    <row r="757" spans="1:14" x14ac:dyDescent="0.35">
      <c r="A757" t="s">
        <v>3983</v>
      </c>
      <c r="B757" t="s">
        <v>298</v>
      </c>
      <c r="C757" t="s">
        <v>1119</v>
      </c>
      <c r="D757" t="s">
        <v>1677</v>
      </c>
      <c r="F757" t="s">
        <v>3984</v>
      </c>
      <c r="G757" t="s">
        <v>3985</v>
      </c>
      <c r="H757" t="s">
        <v>3986</v>
      </c>
      <c r="I757" t="s">
        <v>3987</v>
      </c>
      <c r="J757" t="s">
        <v>13439</v>
      </c>
      <c r="K757" t="s">
        <v>13440</v>
      </c>
      <c r="L757" t="s">
        <v>456</v>
      </c>
      <c r="M757" s="1">
        <v>42228</v>
      </c>
      <c r="N757" t="s">
        <v>13441</v>
      </c>
    </row>
    <row r="758" spans="1:14" x14ac:dyDescent="0.35">
      <c r="A758" t="s">
        <v>3988</v>
      </c>
      <c r="B758" t="s">
        <v>2076</v>
      </c>
      <c r="C758" t="s">
        <v>3989</v>
      </c>
      <c r="D758" t="s">
        <v>1105</v>
      </c>
      <c r="E758" t="s">
        <v>3990</v>
      </c>
      <c r="F758" t="s">
        <v>3991</v>
      </c>
      <c r="G758" t="s">
        <v>3992</v>
      </c>
      <c r="H758" t="s">
        <v>3993</v>
      </c>
      <c r="I758" t="s">
        <v>3994</v>
      </c>
      <c r="J758" t="s">
        <v>13442</v>
      </c>
      <c r="K758" t="s">
        <v>13443</v>
      </c>
      <c r="L758" t="s">
        <v>456</v>
      </c>
      <c r="M758" s="1">
        <v>42878</v>
      </c>
      <c r="N758" t="s">
        <v>13444</v>
      </c>
    </row>
    <row r="759" spans="1:14" x14ac:dyDescent="0.35">
      <c r="A759" t="s">
        <v>3995</v>
      </c>
      <c r="B759" t="s">
        <v>3996</v>
      </c>
      <c r="C759" t="s">
        <v>1097</v>
      </c>
      <c r="D759" t="s">
        <v>1033</v>
      </c>
      <c r="E759" t="s">
        <v>3997</v>
      </c>
      <c r="F759" t="s">
        <v>3998</v>
      </c>
      <c r="G759" t="s">
        <v>3999</v>
      </c>
      <c r="H759" t="s">
        <v>4000</v>
      </c>
      <c r="I759" t="s">
        <v>4001</v>
      </c>
      <c r="J759" t="s">
        <v>3995</v>
      </c>
      <c r="K759" t="s">
        <v>13445</v>
      </c>
      <c r="L759" t="s">
        <v>456</v>
      </c>
      <c r="M759" s="1">
        <v>35528</v>
      </c>
      <c r="N759" t="s">
        <v>13446</v>
      </c>
    </row>
    <row r="760" spans="1:14" x14ac:dyDescent="0.35">
      <c r="A760" t="s">
        <v>4002</v>
      </c>
      <c r="B760" t="s">
        <v>4003</v>
      </c>
      <c r="C760" t="s">
        <v>1171</v>
      </c>
      <c r="D760" t="s">
        <v>91</v>
      </c>
      <c r="E760" t="s">
        <v>4004</v>
      </c>
      <c r="F760" t="s">
        <v>4005</v>
      </c>
      <c r="G760" t="s">
        <v>4006</v>
      </c>
      <c r="H760" t="s">
        <v>4007</v>
      </c>
      <c r="I760" t="s">
        <v>4008</v>
      </c>
      <c r="J760" t="s">
        <v>13447</v>
      </c>
      <c r="K760" t="s">
        <v>13448</v>
      </c>
      <c r="L760" t="s">
        <v>456</v>
      </c>
      <c r="M760" s="1">
        <v>35073</v>
      </c>
      <c r="N760" t="s">
        <v>13449</v>
      </c>
    </row>
    <row r="761" spans="1:14" x14ac:dyDescent="0.35">
      <c r="A761" t="s">
        <v>4002</v>
      </c>
      <c r="B761" t="s">
        <v>7543</v>
      </c>
      <c r="C761" t="s">
        <v>2670</v>
      </c>
      <c r="D761" t="s">
        <v>91</v>
      </c>
      <c r="E761" t="s">
        <v>7544</v>
      </c>
      <c r="F761" t="s">
        <v>7545</v>
      </c>
      <c r="G761" t="s">
        <v>4006</v>
      </c>
      <c r="H761" t="s">
        <v>4007</v>
      </c>
      <c r="I761" t="s">
        <v>4008</v>
      </c>
      <c r="J761" t="s">
        <v>13447</v>
      </c>
      <c r="K761" t="s">
        <v>13448</v>
      </c>
      <c r="L761" t="s">
        <v>456</v>
      </c>
      <c r="M761" s="1">
        <v>35073</v>
      </c>
      <c r="N761" t="s">
        <v>13449</v>
      </c>
    </row>
    <row r="762" spans="1:14" x14ac:dyDescent="0.35">
      <c r="A762" t="s">
        <v>17</v>
      </c>
      <c r="B762" t="s">
        <v>2221</v>
      </c>
      <c r="C762" t="s">
        <v>4009</v>
      </c>
      <c r="D762" t="s">
        <v>70</v>
      </c>
      <c r="E762" t="s">
        <v>4010</v>
      </c>
      <c r="F762" t="s">
        <v>4011</v>
      </c>
      <c r="G762" t="s">
        <v>4012</v>
      </c>
      <c r="H762" t="s">
        <v>4013</v>
      </c>
      <c r="I762" t="s">
        <v>4014</v>
      </c>
      <c r="J762" t="s">
        <v>13450</v>
      </c>
      <c r="K762" t="s">
        <v>13451</v>
      </c>
      <c r="L762" t="s">
        <v>456</v>
      </c>
      <c r="M762" s="1">
        <v>41964</v>
      </c>
      <c r="N762" t="s">
        <v>13452</v>
      </c>
    </row>
    <row r="763" spans="1:14" x14ac:dyDescent="0.35">
      <c r="A763" t="s">
        <v>4015</v>
      </c>
      <c r="B763" t="s">
        <v>4016</v>
      </c>
      <c r="C763" t="s">
        <v>4017</v>
      </c>
      <c r="D763" t="s">
        <v>4018</v>
      </c>
      <c r="F763" t="s">
        <v>4019</v>
      </c>
      <c r="G763" t="s">
        <v>4020</v>
      </c>
      <c r="H763" t="s">
        <v>4021</v>
      </c>
      <c r="I763" t="s">
        <v>4022</v>
      </c>
      <c r="J763" t="s">
        <v>13453</v>
      </c>
      <c r="K763" t="s">
        <v>13454</v>
      </c>
      <c r="L763" t="s">
        <v>456</v>
      </c>
      <c r="M763" s="1">
        <v>37474</v>
      </c>
      <c r="N763" t="s">
        <v>13455</v>
      </c>
    </row>
    <row r="764" spans="1:14" x14ac:dyDescent="0.35">
      <c r="A764" t="s">
        <v>4026</v>
      </c>
      <c r="B764" t="s">
        <v>4027</v>
      </c>
      <c r="C764" t="s">
        <v>4028</v>
      </c>
      <c r="D764" t="s">
        <v>77</v>
      </c>
      <c r="E764" t="s">
        <v>4029</v>
      </c>
      <c r="F764" t="s">
        <v>4030</v>
      </c>
      <c r="G764" t="s">
        <v>4031</v>
      </c>
      <c r="H764" t="s">
        <v>4032</v>
      </c>
      <c r="I764" t="s">
        <v>4033</v>
      </c>
      <c r="J764" t="s">
        <v>13456</v>
      </c>
      <c r="K764" t="s">
        <v>13457</v>
      </c>
      <c r="L764" t="s">
        <v>456</v>
      </c>
      <c r="M764" s="1">
        <v>43216</v>
      </c>
      <c r="N764" t="s">
        <v>13458</v>
      </c>
    </row>
    <row r="765" spans="1:14" x14ac:dyDescent="0.35">
      <c r="A765" t="s">
        <v>4034</v>
      </c>
      <c r="B765" t="s">
        <v>4035</v>
      </c>
      <c r="C765" t="s">
        <v>4036</v>
      </c>
      <c r="D765" t="s">
        <v>4037</v>
      </c>
      <c r="E765" t="s">
        <v>4038</v>
      </c>
      <c r="F765" t="s">
        <v>4039</v>
      </c>
      <c r="G765" t="s">
        <v>4040</v>
      </c>
      <c r="H765" t="s">
        <v>4041</v>
      </c>
      <c r="I765" t="s">
        <v>4042</v>
      </c>
      <c r="J765" t="s">
        <v>13459</v>
      </c>
      <c r="K765" t="s">
        <v>13460</v>
      </c>
      <c r="L765" t="s">
        <v>456</v>
      </c>
      <c r="M765" s="1">
        <v>39308</v>
      </c>
      <c r="N765" t="s">
        <v>13461</v>
      </c>
    </row>
    <row r="766" spans="1:14" x14ac:dyDescent="0.35">
      <c r="A766" t="s">
        <v>4034</v>
      </c>
      <c r="B766" t="s">
        <v>777</v>
      </c>
      <c r="C766" t="s">
        <v>3532</v>
      </c>
      <c r="D766" t="s">
        <v>6324</v>
      </c>
      <c r="F766" t="s">
        <v>6325</v>
      </c>
      <c r="G766" t="s">
        <v>4040</v>
      </c>
      <c r="H766" t="s">
        <v>4041</v>
      </c>
      <c r="I766" t="s">
        <v>4042</v>
      </c>
      <c r="J766" t="s">
        <v>13459</v>
      </c>
      <c r="K766" t="s">
        <v>13460</v>
      </c>
      <c r="L766" t="s">
        <v>456</v>
      </c>
      <c r="M766" s="1">
        <v>39308</v>
      </c>
      <c r="N766" t="s">
        <v>13461</v>
      </c>
    </row>
    <row r="767" spans="1:14" x14ac:dyDescent="0.35">
      <c r="A767" t="s">
        <v>4047</v>
      </c>
      <c r="B767" t="s">
        <v>4048</v>
      </c>
      <c r="C767" t="s">
        <v>1018</v>
      </c>
      <c r="D767" t="s">
        <v>56</v>
      </c>
      <c r="E767" t="s">
        <v>4049</v>
      </c>
      <c r="F767" t="s">
        <v>4050</v>
      </c>
      <c r="G767" t="s">
        <v>4051</v>
      </c>
      <c r="H767" t="s">
        <v>4052</v>
      </c>
      <c r="I767" t="s">
        <v>4053</v>
      </c>
      <c r="J767" t="s">
        <v>13462</v>
      </c>
      <c r="K767" t="s">
        <v>13463</v>
      </c>
      <c r="L767" t="s">
        <v>456</v>
      </c>
      <c r="M767" s="1">
        <v>43587</v>
      </c>
      <c r="N767" t="s">
        <v>13464</v>
      </c>
    </row>
    <row r="768" spans="1:14" x14ac:dyDescent="0.35">
      <c r="A768" t="s">
        <v>4054</v>
      </c>
      <c r="B768" t="s">
        <v>883</v>
      </c>
      <c r="C768" t="s">
        <v>4055</v>
      </c>
      <c r="D768" t="s">
        <v>91</v>
      </c>
      <c r="E768" t="s">
        <v>4056</v>
      </c>
      <c r="F768" t="s">
        <v>4057</v>
      </c>
      <c r="G768" t="s">
        <v>4058</v>
      </c>
      <c r="H768" t="s">
        <v>4059</v>
      </c>
      <c r="I768" t="s">
        <v>2031</v>
      </c>
      <c r="J768" t="s">
        <v>13465</v>
      </c>
      <c r="K768" t="s">
        <v>13466</v>
      </c>
      <c r="L768" t="s">
        <v>456</v>
      </c>
      <c r="M768" s="1">
        <v>45775</v>
      </c>
      <c r="N768" t="s">
        <v>13467</v>
      </c>
    </row>
    <row r="769" spans="1:14" x14ac:dyDescent="0.35">
      <c r="A769" t="s">
        <v>4054</v>
      </c>
      <c r="B769" t="s">
        <v>1387</v>
      </c>
      <c r="C769" t="s">
        <v>62</v>
      </c>
      <c r="D769" t="s">
        <v>91</v>
      </c>
      <c r="E769" t="s">
        <v>6109</v>
      </c>
      <c r="F769" t="s">
        <v>6110</v>
      </c>
      <c r="G769" t="s">
        <v>4058</v>
      </c>
      <c r="H769" t="s">
        <v>4059</v>
      </c>
      <c r="I769" t="s">
        <v>2031</v>
      </c>
      <c r="J769" t="s">
        <v>13465</v>
      </c>
      <c r="K769" t="s">
        <v>13466</v>
      </c>
      <c r="L769" t="s">
        <v>456</v>
      </c>
      <c r="M769" s="1">
        <v>45775</v>
      </c>
      <c r="N769" t="s">
        <v>13467</v>
      </c>
    </row>
    <row r="770" spans="1:14" x14ac:dyDescent="0.35">
      <c r="A770" t="s">
        <v>4060</v>
      </c>
      <c r="B770" t="s">
        <v>1259</v>
      </c>
      <c r="C770" t="s">
        <v>257</v>
      </c>
      <c r="D770" t="s">
        <v>91</v>
      </c>
      <c r="E770" t="s">
        <v>4061</v>
      </c>
      <c r="F770" t="s">
        <v>4062</v>
      </c>
      <c r="G770" t="s">
        <v>4063</v>
      </c>
      <c r="H770" t="s">
        <v>4064</v>
      </c>
      <c r="I770" t="s">
        <v>4065</v>
      </c>
      <c r="J770" t="s">
        <v>12413</v>
      </c>
      <c r="K770" t="s">
        <v>12414</v>
      </c>
      <c r="L770" t="s">
        <v>456</v>
      </c>
      <c r="M770" s="1">
        <v>43328</v>
      </c>
      <c r="N770" t="s">
        <v>12415</v>
      </c>
    </row>
    <row r="771" spans="1:14" x14ac:dyDescent="0.35">
      <c r="A771" t="s">
        <v>4066</v>
      </c>
      <c r="B771" t="s">
        <v>731</v>
      </c>
      <c r="C771" t="s">
        <v>4067</v>
      </c>
      <c r="D771" t="s">
        <v>91</v>
      </c>
      <c r="E771" t="s">
        <v>4068</v>
      </c>
      <c r="F771" t="s">
        <v>4069</v>
      </c>
      <c r="G771" t="s">
        <v>4070</v>
      </c>
      <c r="H771" t="s">
        <v>4071</v>
      </c>
      <c r="I771" t="s">
        <v>4072</v>
      </c>
      <c r="J771" t="s">
        <v>13468</v>
      </c>
      <c r="K771" t="s">
        <v>13469</v>
      </c>
      <c r="L771" t="s">
        <v>455</v>
      </c>
      <c r="M771" s="1">
        <v>33231</v>
      </c>
      <c r="N771" t="s">
        <v>13470</v>
      </c>
    </row>
    <row r="772" spans="1:14" x14ac:dyDescent="0.35">
      <c r="A772" t="s">
        <v>4073</v>
      </c>
      <c r="B772" t="s">
        <v>1082</v>
      </c>
      <c r="C772" t="s">
        <v>3591</v>
      </c>
      <c r="D772" t="s">
        <v>91</v>
      </c>
      <c r="E772" t="s">
        <v>4074</v>
      </c>
      <c r="F772" t="s">
        <v>4075</v>
      </c>
      <c r="G772" t="s">
        <v>4076</v>
      </c>
      <c r="H772" t="s">
        <v>4077</v>
      </c>
      <c r="I772" t="s">
        <v>4078</v>
      </c>
      <c r="J772" t="s">
        <v>13471</v>
      </c>
      <c r="K772" t="s">
        <v>13472</v>
      </c>
      <c r="L772" t="s">
        <v>456</v>
      </c>
      <c r="M772" s="1">
        <v>44005</v>
      </c>
      <c r="N772" t="s">
        <v>13473</v>
      </c>
    </row>
    <row r="773" spans="1:14" x14ac:dyDescent="0.35">
      <c r="A773" t="s">
        <v>4079</v>
      </c>
      <c r="B773" t="s">
        <v>2906</v>
      </c>
      <c r="C773" t="s">
        <v>4080</v>
      </c>
      <c r="D773" t="s">
        <v>294</v>
      </c>
      <c r="E773" t="s">
        <v>4081</v>
      </c>
      <c r="F773" t="s">
        <v>4082</v>
      </c>
      <c r="G773" t="s">
        <v>4083</v>
      </c>
      <c r="H773" t="s">
        <v>4084</v>
      </c>
      <c r="I773" t="s">
        <v>4085</v>
      </c>
      <c r="J773" t="s">
        <v>13474</v>
      </c>
      <c r="K773" t="s">
        <v>13475</v>
      </c>
      <c r="L773" t="s">
        <v>456</v>
      </c>
      <c r="M773" s="1">
        <v>42663</v>
      </c>
      <c r="N773" t="s">
        <v>13476</v>
      </c>
    </row>
    <row r="774" spans="1:14" x14ac:dyDescent="0.35">
      <c r="A774" t="s">
        <v>4089</v>
      </c>
      <c r="B774" t="s">
        <v>3885</v>
      </c>
      <c r="C774" t="s">
        <v>4090</v>
      </c>
      <c r="D774" t="s">
        <v>4091</v>
      </c>
      <c r="F774" t="s">
        <v>4092</v>
      </c>
      <c r="G774" t="s">
        <v>4093</v>
      </c>
      <c r="H774" t="s">
        <v>4094</v>
      </c>
      <c r="I774" t="s">
        <v>4095</v>
      </c>
      <c r="J774" t="s">
        <v>13477</v>
      </c>
      <c r="K774" t="s">
        <v>13478</v>
      </c>
      <c r="L774" t="s">
        <v>455</v>
      </c>
      <c r="M774" s="1">
        <v>45030</v>
      </c>
      <c r="N774" t="s">
        <v>13479</v>
      </c>
    </row>
    <row r="775" spans="1:14" x14ac:dyDescent="0.35">
      <c r="A775" t="s">
        <v>4100</v>
      </c>
      <c r="B775" t="s">
        <v>4101</v>
      </c>
      <c r="C775" t="s">
        <v>4102</v>
      </c>
      <c r="D775" t="s">
        <v>3730</v>
      </c>
      <c r="E775" t="s">
        <v>4103</v>
      </c>
      <c r="F775" t="s">
        <v>4104</v>
      </c>
      <c r="G775" t="s">
        <v>4105</v>
      </c>
      <c r="H775" t="s">
        <v>4106</v>
      </c>
      <c r="I775" t="s">
        <v>4107</v>
      </c>
      <c r="J775" t="s">
        <v>13480</v>
      </c>
      <c r="K775" t="s">
        <v>13481</v>
      </c>
      <c r="L775" t="s">
        <v>456</v>
      </c>
      <c r="M775" s="1">
        <v>43488</v>
      </c>
      <c r="N775" t="s">
        <v>13482</v>
      </c>
    </row>
    <row r="776" spans="1:14" x14ac:dyDescent="0.35">
      <c r="A776" t="s">
        <v>4108</v>
      </c>
      <c r="B776" t="s">
        <v>4109</v>
      </c>
      <c r="C776" t="s">
        <v>4110</v>
      </c>
      <c r="D776" t="s">
        <v>1105</v>
      </c>
      <c r="E776" t="s">
        <v>4111</v>
      </c>
      <c r="F776" t="s">
        <v>4112</v>
      </c>
      <c r="G776" t="s">
        <v>4113</v>
      </c>
      <c r="H776" t="s">
        <v>4114</v>
      </c>
      <c r="I776" t="s">
        <v>4115</v>
      </c>
      <c r="J776" t="s">
        <v>13483</v>
      </c>
      <c r="K776" t="s">
        <v>13484</v>
      </c>
      <c r="L776" t="s">
        <v>456</v>
      </c>
      <c r="M776" s="1">
        <v>43084</v>
      </c>
      <c r="N776" t="s">
        <v>13485</v>
      </c>
    </row>
    <row r="777" spans="1:14" x14ac:dyDescent="0.35">
      <c r="A777" t="s">
        <v>4119</v>
      </c>
      <c r="B777" t="s">
        <v>1103</v>
      </c>
      <c r="C777" t="s">
        <v>1473</v>
      </c>
      <c r="D777" t="s">
        <v>91</v>
      </c>
      <c r="E777" t="s">
        <v>4120</v>
      </c>
      <c r="F777" t="s">
        <v>4121</v>
      </c>
      <c r="G777" t="s">
        <v>4122</v>
      </c>
      <c r="H777" t="s">
        <v>4123</v>
      </c>
      <c r="I777" t="s">
        <v>4124</v>
      </c>
      <c r="J777" t="s">
        <v>13486</v>
      </c>
      <c r="K777" t="s">
        <v>13487</v>
      </c>
      <c r="L777" t="s">
        <v>456</v>
      </c>
      <c r="M777" s="1">
        <v>40715</v>
      </c>
      <c r="N777" t="s">
        <v>13488</v>
      </c>
    </row>
    <row r="778" spans="1:14" x14ac:dyDescent="0.35">
      <c r="A778" t="s">
        <v>4125</v>
      </c>
      <c r="B778" t="s">
        <v>731</v>
      </c>
      <c r="C778" t="s">
        <v>2569</v>
      </c>
      <c r="D778" t="s">
        <v>91</v>
      </c>
      <c r="E778" t="s">
        <v>4126</v>
      </c>
      <c r="F778" t="s">
        <v>4127</v>
      </c>
      <c r="G778" t="s">
        <v>4128</v>
      </c>
      <c r="H778" t="s">
        <v>4129</v>
      </c>
      <c r="I778" t="s">
        <v>418</v>
      </c>
      <c r="J778" t="s">
        <v>13489</v>
      </c>
      <c r="K778" t="s">
        <v>13490</v>
      </c>
      <c r="L778" t="s">
        <v>456</v>
      </c>
      <c r="M778" s="1">
        <v>45744</v>
      </c>
      <c r="N778" t="s">
        <v>13491</v>
      </c>
    </row>
    <row r="779" spans="1:14" x14ac:dyDescent="0.35">
      <c r="A779" t="s">
        <v>4130</v>
      </c>
      <c r="B779" t="s">
        <v>1213</v>
      </c>
      <c r="C779" t="s">
        <v>4131</v>
      </c>
      <c r="D779" t="s">
        <v>70</v>
      </c>
      <c r="E779" t="s">
        <v>4132</v>
      </c>
      <c r="F779" t="s">
        <v>4133</v>
      </c>
      <c r="G779" t="s">
        <v>4134</v>
      </c>
      <c r="H779" t="s">
        <v>4135</v>
      </c>
      <c r="I779" t="s">
        <v>4136</v>
      </c>
      <c r="J779" t="s">
        <v>19787</v>
      </c>
      <c r="K779" t="s">
        <v>19788</v>
      </c>
      <c r="L779" t="s">
        <v>456</v>
      </c>
      <c r="M779" s="1">
        <v>43698</v>
      </c>
      <c r="N779" t="s">
        <v>19789</v>
      </c>
    </row>
    <row r="780" spans="1:14" x14ac:dyDescent="0.35">
      <c r="A780" t="s">
        <v>4130</v>
      </c>
      <c r="B780" t="s">
        <v>2249</v>
      </c>
      <c r="C780" t="s">
        <v>5904</v>
      </c>
      <c r="D780" t="s">
        <v>91</v>
      </c>
      <c r="E780" t="s">
        <v>5905</v>
      </c>
      <c r="F780" t="s">
        <v>5906</v>
      </c>
      <c r="G780" t="s">
        <v>4134</v>
      </c>
      <c r="H780" t="s">
        <v>4135</v>
      </c>
      <c r="I780" t="s">
        <v>4136</v>
      </c>
      <c r="J780" t="s">
        <v>19787</v>
      </c>
      <c r="K780" t="s">
        <v>19788</v>
      </c>
      <c r="L780" t="s">
        <v>456</v>
      </c>
      <c r="M780" s="1">
        <v>43698</v>
      </c>
      <c r="N780" t="s">
        <v>19789</v>
      </c>
    </row>
    <row r="781" spans="1:14" x14ac:dyDescent="0.35">
      <c r="A781" t="s">
        <v>4130</v>
      </c>
      <c r="B781" t="s">
        <v>154</v>
      </c>
      <c r="C781" t="s">
        <v>6854</v>
      </c>
      <c r="D781" t="s">
        <v>6855</v>
      </c>
      <c r="E781" t="s">
        <v>6856</v>
      </c>
      <c r="F781" t="s">
        <v>6857</v>
      </c>
      <c r="G781" t="s">
        <v>4134</v>
      </c>
      <c r="H781" t="s">
        <v>4135</v>
      </c>
      <c r="I781" t="s">
        <v>4136</v>
      </c>
      <c r="J781" t="s">
        <v>19787</v>
      </c>
      <c r="K781" t="s">
        <v>19788</v>
      </c>
      <c r="L781" t="s">
        <v>456</v>
      </c>
      <c r="M781" s="1">
        <v>43698</v>
      </c>
      <c r="N781" t="s">
        <v>19789</v>
      </c>
    </row>
    <row r="782" spans="1:14" x14ac:dyDescent="0.35">
      <c r="A782" t="s">
        <v>4137</v>
      </c>
      <c r="B782" t="s">
        <v>4138</v>
      </c>
      <c r="C782" t="s">
        <v>4139</v>
      </c>
      <c r="D782" t="s">
        <v>91</v>
      </c>
      <c r="E782" t="s">
        <v>4140</v>
      </c>
      <c r="F782" t="s">
        <v>4141</v>
      </c>
      <c r="G782" t="s">
        <v>4142</v>
      </c>
      <c r="H782" t="s">
        <v>4143</v>
      </c>
      <c r="I782" t="s">
        <v>4144</v>
      </c>
      <c r="J782" t="s">
        <v>19790</v>
      </c>
      <c r="K782" t="s">
        <v>19791</v>
      </c>
      <c r="L782" t="s">
        <v>456</v>
      </c>
      <c r="M782" s="1">
        <v>43900</v>
      </c>
      <c r="N782" t="s">
        <v>19792</v>
      </c>
    </row>
    <row r="783" spans="1:14" x14ac:dyDescent="0.35">
      <c r="A783" t="s">
        <v>4137</v>
      </c>
      <c r="B783" t="s">
        <v>115</v>
      </c>
      <c r="C783" t="s">
        <v>6384</v>
      </c>
      <c r="D783" t="s">
        <v>4969</v>
      </c>
      <c r="E783" t="s">
        <v>6385</v>
      </c>
      <c r="F783" t="s">
        <v>6386</v>
      </c>
      <c r="G783" t="s">
        <v>4142</v>
      </c>
      <c r="H783" t="s">
        <v>4143</v>
      </c>
      <c r="I783" t="s">
        <v>4144</v>
      </c>
      <c r="J783" t="s">
        <v>19790</v>
      </c>
      <c r="K783" t="s">
        <v>19791</v>
      </c>
      <c r="L783" t="s">
        <v>456</v>
      </c>
      <c r="M783" s="1">
        <v>43900</v>
      </c>
      <c r="N783" t="s">
        <v>19792</v>
      </c>
    </row>
    <row r="784" spans="1:14" x14ac:dyDescent="0.35">
      <c r="A784" t="s">
        <v>4145</v>
      </c>
      <c r="B784" t="s">
        <v>3289</v>
      </c>
      <c r="C784" t="s">
        <v>4146</v>
      </c>
      <c r="D784" t="s">
        <v>77</v>
      </c>
      <c r="E784" t="s">
        <v>4147</v>
      </c>
      <c r="F784" t="s">
        <v>4148</v>
      </c>
      <c r="G784" t="s">
        <v>4149</v>
      </c>
      <c r="H784" t="s">
        <v>4150</v>
      </c>
      <c r="I784" t="s">
        <v>4151</v>
      </c>
      <c r="J784" t="s">
        <v>19793</v>
      </c>
      <c r="K784" t="s">
        <v>19794</v>
      </c>
      <c r="L784" t="s">
        <v>12543</v>
      </c>
      <c r="M784" s="1">
        <v>41774</v>
      </c>
      <c r="N784" t="s">
        <v>19795</v>
      </c>
    </row>
    <row r="785" spans="1:14" x14ac:dyDescent="0.35">
      <c r="A785" t="s">
        <v>4152</v>
      </c>
      <c r="B785" t="s">
        <v>292</v>
      </c>
      <c r="C785" t="s">
        <v>4153</v>
      </c>
      <c r="D785" t="s">
        <v>294</v>
      </c>
      <c r="E785" t="s">
        <v>4154</v>
      </c>
      <c r="F785" t="s">
        <v>4155</v>
      </c>
      <c r="G785" t="s">
        <v>4156</v>
      </c>
      <c r="H785" t="s">
        <v>4157</v>
      </c>
      <c r="I785" t="s">
        <v>4158</v>
      </c>
      <c r="J785" t="s">
        <v>19796</v>
      </c>
      <c r="K785" t="s">
        <v>19797</v>
      </c>
      <c r="L785" t="s">
        <v>456</v>
      </c>
      <c r="M785" s="1">
        <v>44861</v>
      </c>
      <c r="N785" t="s">
        <v>19798</v>
      </c>
    </row>
    <row r="786" spans="1:14" x14ac:dyDescent="0.35">
      <c r="A786" t="s">
        <v>4159</v>
      </c>
      <c r="B786" t="s">
        <v>4160</v>
      </c>
      <c r="C786" t="s">
        <v>4161</v>
      </c>
      <c r="D786" t="s">
        <v>91</v>
      </c>
      <c r="E786" t="s">
        <v>4162</v>
      </c>
      <c r="F786" t="s">
        <v>4163</v>
      </c>
      <c r="G786" t="s">
        <v>4164</v>
      </c>
      <c r="H786" t="s">
        <v>4165</v>
      </c>
      <c r="I786" t="s">
        <v>4166</v>
      </c>
      <c r="J786" t="s">
        <v>19799</v>
      </c>
      <c r="K786" t="s">
        <v>19800</v>
      </c>
      <c r="L786" t="s">
        <v>455</v>
      </c>
      <c r="M786" s="1">
        <v>38083</v>
      </c>
      <c r="N786" t="s">
        <v>19801</v>
      </c>
    </row>
    <row r="787" spans="1:14" x14ac:dyDescent="0.35">
      <c r="A787" t="s">
        <v>4167</v>
      </c>
      <c r="B787" t="s">
        <v>4168</v>
      </c>
      <c r="C787" t="s">
        <v>4169</v>
      </c>
      <c r="D787" t="s">
        <v>344</v>
      </c>
      <c r="E787" t="s">
        <v>4170</v>
      </c>
      <c r="F787" t="s">
        <v>4171</v>
      </c>
      <c r="G787" t="s">
        <v>4172</v>
      </c>
      <c r="H787" t="s">
        <v>4173</v>
      </c>
      <c r="I787" t="s">
        <v>4174</v>
      </c>
      <c r="J787" t="s">
        <v>19802</v>
      </c>
      <c r="K787" t="s">
        <v>19803</v>
      </c>
      <c r="L787" t="s">
        <v>455</v>
      </c>
      <c r="M787" s="1">
        <v>43809</v>
      </c>
      <c r="N787" t="s">
        <v>19804</v>
      </c>
    </row>
    <row r="788" spans="1:14" x14ac:dyDescent="0.35">
      <c r="A788" t="s">
        <v>4175</v>
      </c>
      <c r="B788" t="s">
        <v>4176</v>
      </c>
      <c r="C788" t="s">
        <v>4177</v>
      </c>
      <c r="D788" t="s">
        <v>91</v>
      </c>
      <c r="E788" t="s">
        <v>4178</v>
      </c>
      <c r="F788" t="s">
        <v>4179</v>
      </c>
      <c r="G788" t="s">
        <v>4180</v>
      </c>
      <c r="H788" t="s">
        <v>4181</v>
      </c>
      <c r="I788" t="s">
        <v>4182</v>
      </c>
      <c r="J788" t="s">
        <v>19805</v>
      </c>
      <c r="K788" t="s">
        <v>19806</v>
      </c>
      <c r="L788" t="s">
        <v>455</v>
      </c>
      <c r="M788" s="1">
        <v>43627</v>
      </c>
      <c r="N788" t="s">
        <v>19807</v>
      </c>
    </row>
    <row r="789" spans="1:14" x14ac:dyDescent="0.35">
      <c r="A789" t="s">
        <v>4183</v>
      </c>
      <c r="B789" t="s">
        <v>3260</v>
      </c>
      <c r="C789" t="s">
        <v>4184</v>
      </c>
      <c r="D789" t="s">
        <v>344</v>
      </c>
      <c r="E789" t="s">
        <v>4185</v>
      </c>
      <c r="F789" t="s">
        <v>4186</v>
      </c>
      <c r="G789" t="s">
        <v>4187</v>
      </c>
      <c r="H789" t="s">
        <v>4188</v>
      </c>
      <c r="I789" t="s">
        <v>3488</v>
      </c>
      <c r="J789" t="s">
        <v>19808</v>
      </c>
      <c r="K789" t="s">
        <v>19809</v>
      </c>
      <c r="L789" t="s">
        <v>456</v>
      </c>
      <c r="M789" s="1">
        <v>45734</v>
      </c>
      <c r="N789" t="s">
        <v>19810</v>
      </c>
    </row>
    <row r="790" spans="1:14" x14ac:dyDescent="0.35">
      <c r="A790" t="s">
        <v>4189</v>
      </c>
      <c r="B790" t="s">
        <v>115</v>
      </c>
      <c r="C790" t="s">
        <v>4190</v>
      </c>
      <c r="D790" t="s">
        <v>91</v>
      </c>
      <c r="E790" t="s">
        <v>4191</v>
      </c>
      <c r="F790" t="s">
        <v>4192</v>
      </c>
      <c r="G790" t="s">
        <v>4193</v>
      </c>
      <c r="H790" t="s">
        <v>4194</v>
      </c>
      <c r="I790" t="s">
        <v>4195</v>
      </c>
      <c r="J790" t="s">
        <v>13492</v>
      </c>
      <c r="K790" t="s">
        <v>13493</v>
      </c>
      <c r="L790" t="s">
        <v>456</v>
      </c>
      <c r="M790" s="1">
        <v>40323</v>
      </c>
      <c r="N790" t="s">
        <v>13494</v>
      </c>
    </row>
    <row r="791" spans="1:14" x14ac:dyDescent="0.35">
      <c r="A791" t="s">
        <v>4189</v>
      </c>
      <c r="B791" t="s">
        <v>919</v>
      </c>
      <c r="C791" t="s">
        <v>8011</v>
      </c>
      <c r="D791" t="s">
        <v>1105</v>
      </c>
      <c r="E791" t="s">
        <v>8012</v>
      </c>
      <c r="F791" t="s">
        <v>8013</v>
      </c>
      <c r="G791" t="s">
        <v>4193</v>
      </c>
      <c r="H791" t="s">
        <v>4194</v>
      </c>
      <c r="I791" t="s">
        <v>4195</v>
      </c>
      <c r="J791" t="s">
        <v>13492</v>
      </c>
      <c r="K791" t="s">
        <v>13493</v>
      </c>
      <c r="L791" t="s">
        <v>456</v>
      </c>
      <c r="M791" s="1">
        <v>40323</v>
      </c>
      <c r="N791" t="s">
        <v>13494</v>
      </c>
    </row>
    <row r="792" spans="1:14" x14ac:dyDescent="0.35">
      <c r="A792" t="s">
        <v>4196</v>
      </c>
      <c r="B792" t="s">
        <v>705</v>
      </c>
      <c r="C792" t="s">
        <v>3308</v>
      </c>
      <c r="D792" t="s">
        <v>56</v>
      </c>
      <c r="E792" t="s">
        <v>4197</v>
      </c>
      <c r="F792" t="s">
        <v>4198</v>
      </c>
      <c r="G792" t="s">
        <v>4199</v>
      </c>
      <c r="H792" t="s">
        <v>4200</v>
      </c>
      <c r="I792" t="s">
        <v>4201</v>
      </c>
      <c r="J792" t="s">
        <v>13495</v>
      </c>
      <c r="K792" t="s">
        <v>13496</v>
      </c>
      <c r="L792" t="s">
        <v>456</v>
      </c>
      <c r="M792" s="1">
        <v>42152</v>
      </c>
      <c r="N792" t="s">
        <v>13497</v>
      </c>
    </row>
    <row r="793" spans="1:14" x14ac:dyDescent="0.35">
      <c r="A793" t="s">
        <v>4202</v>
      </c>
      <c r="B793" t="s">
        <v>705</v>
      </c>
      <c r="C793" t="s">
        <v>4203</v>
      </c>
      <c r="D793" t="s">
        <v>4204</v>
      </c>
      <c r="E793" t="s">
        <v>4205</v>
      </c>
      <c r="F793" t="s">
        <v>4206</v>
      </c>
      <c r="G793" t="s">
        <v>4207</v>
      </c>
      <c r="H793" t="s">
        <v>4208</v>
      </c>
      <c r="I793" t="s">
        <v>4209</v>
      </c>
      <c r="J793" t="s">
        <v>13498</v>
      </c>
      <c r="K793" t="s">
        <v>13499</v>
      </c>
      <c r="L793" t="s">
        <v>456</v>
      </c>
      <c r="M793" s="1">
        <v>43402</v>
      </c>
      <c r="N793" t="s">
        <v>13500</v>
      </c>
    </row>
    <row r="794" spans="1:14" x14ac:dyDescent="0.35">
      <c r="A794" t="s">
        <v>4210</v>
      </c>
      <c r="B794" t="s">
        <v>153</v>
      </c>
      <c r="C794" t="s">
        <v>4211</v>
      </c>
      <c r="D794" t="s">
        <v>4212</v>
      </c>
      <c r="E794" t="s">
        <v>4213</v>
      </c>
      <c r="F794" t="s">
        <v>4214</v>
      </c>
      <c r="G794" t="s">
        <v>4215</v>
      </c>
      <c r="H794" t="s">
        <v>4216</v>
      </c>
      <c r="I794" t="s">
        <v>4217</v>
      </c>
      <c r="J794" t="s">
        <v>13501</v>
      </c>
      <c r="K794" t="s">
        <v>13502</v>
      </c>
      <c r="L794" t="s">
        <v>456</v>
      </c>
      <c r="M794" s="1">
        <v>44055</v>
      </c>
      <c r="N794" t="s">
        <v>13503</v>
      </c>
    </row>
    <row r="795" spans="1:14" x14ac:dyDescent="0.35">
      <c r="A795" t="s">
        <v>4210</v>
      </c>
      <c r="B795" t="s">
        <v>2014</v>
      </c>
      <c r="C795" t="s">
        <v>699</v>
      </c>
      <c r="D795" t="s">
        <v>70</v>
      </c>
      <c r="F795" t="s">
        <v>5180</v>
      </c>
      <c r="G795" t="s">
        <v>4215</v>
      </c>
      <c r="H795" t="s">
        <v>4216</v>
      </c>
      <c r="I795" t="s">
        <v>4217</v>
      </c>
      <c r="J795" t="s">
        <v>13501</v>
      </c>
      <c r="K795" t="s">
        <v>13502</v>
      </c>
      <c r="L795" t="s">
        <v>456</v>
      </c>
      <c r="M795" s="1">
        <v>44055</v>
      </c>
      <c r="N795" t="s">
        <v>13503</v>
      </c>
    </row>
    <row r="796" spans="1:14" x14ac:dyDescent="0.35">
      <c r="A796" t="s">
        <v>4221</v>
      </c>
      <c r="B796" t="s">
        <v>1103</v>
      </c>
      <c r="C796" t="s">
        <v>2027</v>
      </c>
      <c r="D796" t="s">
        <v>4222</v>
      </c>
      <c r="E796" t="s">
        <v>4223</v>
      </c>
      <c r="F796" t="s">
        <v>4224</v>
      </c>
      <c r="G796" t="s">
        <v>4225</v>
      </c>
      <c r="H796" t="s">
        <v>4226</v>
      </c>
      <c r="I796" t="s">
        <v>444</v>
      </c>
      <c r="J796" t="s">
        <v>13504</v>
      </c>
      <c r="K796" t="s">
        <v>13505</v>
      </c>
      <c r="L796" t="s">
        <v>456</v>
      </c>
      <c r="M796" s="1">
        <v>45437</v>
      </c>
      <c r="N796" t="s">
        <v>13506</v>
      </c>
    </row>
    <row r="797" spans="1:14" x14ac:dyDescent="0.35">
      <c r="A797" t="s">
        <v>4230</v>
      </c>
      <c r="B797" t="s">
        <v>2221</v>
      </c>
      <c r="C797" t="s">
        <v>4231</v>
      </c>
      <c r="D797" t="s">
        <v>91</v>
      </c>
      <c r="E797" t="s">
        <v>4232</v>
      </c>
      <c r="F797" t="s">
        <v>4233</v>
      </c>
      <c r="G797" t="s">
        <v>4234</v>
      </c>
      <c r="H797" t="s">
        <v>4235</v>
      </c>
      <c r="I797" t="s">
        <v>4236</v>
      </c>
      <c r="J797" t="s">
        <v>13507</v>
      </c>
      <c r="K797" t="s">
        <v>13508</v>
      </c>
      <c r="L797" t="s">
        <v>456</v>
      </c>
      <c r="M797" s="1">
        <v>44340</v>
      </c>
      <c r="N797" t="s">
        <v>13509</v>
      </c>
    </row>
    <row r="798" spans="1:14" x14ac:dyDescent="0.35">
      <c r="A798" t="s">
        <v>4230</v>
      </c>
      <c r="B798" t="s">
        <v>3260</v>
      </c>
      <c r="C798" t="s">
        <v>7123</v>
      </c>
      <c r="D798" t="s">
        <v>7124</v>
      </c>
      <c r="E798" t="s">
        <v>7125</v>
      </c>
      <c r="F798" t="s">
        <v>7126</v>
      </c>
      <c r="G798" t="s">
        <v>4234</v>
      </c>
      <c r="H798" t="s">
        <v>4235</v>
      </c>
      <c r="I798" t="s">
        <v>4236</v>
      </c>
      <c r="J798" t="s">
        <v>13507</v>
      </c>
      <c r="K798" t="s">
        <v>13508</v>
      </c>
      <c r="L798" t="s">
        <v>456</v>
      </c>
      <c r="M798" s="1">
        <v>44340</v>
      </c>
      <c r="N798" t="s">
        <v>13509</v>
      </c>
    </row>
    <row r="799" spans="1:14" x14ac:dyDescent="0.35">
      <c r="A799" t="s">
        <v>4237</v>
      </c>
      <c r="B799" t="s">
        <v>4238</v>
      </c>
      <c r="C799" t="s">
        <v>4239</v>
      </c>
      <c r="D799" t="s">
        <v>70</v>
      </c>
      <c r="E799" t="s">
        <v>4240</v>
      </c>
      <c r="F799" t="s">
        <v>4241</v>
      </c>
      <c r="G799" t="s">
        <v>4242</v>
      </c>
      <c r="H799" t="s">
        <v>4243</v>
      </c>
      <c r="I799" t="s">
        <v>4244</v>
      </c>
      <c r="J799" t="s">
        <v>13510</v>
      </c>
      <c r="K799" t="s">
        <v>13511</v>
      </c>
      <c r="L799" t="s">
        <v>456</v>
      </c>
      <c r="M799" s="1">
        <v>41466</v>
      </c>
      <c r="N799" t="s">
        <v>13512</v>
      </c>
    </row>
    <row r="800" spans="1:14" x14ac:dyDescent="0.35">
      <c r="A800" t="s">
        <v>4251</v>
      </c>
      <c r="B800" t="s">
        <v>115</v>
      </c>
      <c r="C800" t="s">
        <v>4252</v>
      </c>
      <c r="D800" t="s">
        <v>91</v>
      </c>
      <c r="E800" t="s">
        <v>4253</v>
      </c>
      <c r="F800" t="s">
        <v>4254</v>
      </c>
      <c r="G800" t="s">
        <v>4255</v>
      </c>
      <c r="H800" t="s">
        <v>4256</v>
      </c>
      <c r="I800" t="s">
        <v>4257</v>
      </c>
      <c r="J800" t="s">
        <v>13513</v>
      </c>
      <c r="K800" t="s">
        <v>13514</v>
      </c>
      <c r="L800" t="s">
        <v>456</v>
      </c>
      <c r="M800" s="1">
        <v>45179</v>
      </c>
      <c r="N800" t="s">
        <v>13515</v>
      </c>
    </row>
    <row r="801" spans="1:14" x14ac:dyDescent="0.35">
      <c r="A801" t="s">
        <v>4251</v>
      </c>
      <c r="B801" t="s">
        <v>2083</v>
      </c>
      <c r="C801" t="s">
        <v>4290</v>
      </c>
      <c r="D801" t="s">
        <v>91</v>
      </c>
      <c r="E801" t="s">
        <v>4291</v>
      </c>
      <c r="F801" t="s">
        <v>4292</v>
      </c>
      <c r="G801" t="s">
        <v>4255</v>
      </c>
      <c r="H801" t="s">
        <v>4256</v>
      </c>
      <c r="I801" t="s">
        <v>4257</v>
      </c>
      <c r="J801" t="s">
        <v>13513</v>
      </c>
      <c r="K801" t="s">
        <v>13514</v>
      </c>
      <c r="L801" t="s">
        <v>456</v>
      </c>
      <c r="M801" s="1">
        <v>45179</v>
      </c>
      <c r="N801" t="s">
        <v>13515</v>
      </c>
    </row>
    <row r="802" spans="1:14" x14ac:dyDescent="0.35">
      <c r="A802" t="s">
        <v>4258</v>
      </c>
      <c r="B802" t="s">
        <v>109</v>
      </c>
      <c r="C802" t="s">
        <v>4259</v>
      </c>
      <c r="D802" t="s">
        <v>1800</v>
      </c>
      <c r="E802" t="s">
        <v>4260</v>
      </c>
      <c r="F802" t="s">
        <v>4261</v>
      </c>
      <c r="G802" t="s">
        <v>4262</v>
      </c>
      <c r="H802" t="s">
        <v>4263</v>
      </c>
      <c r="I802" t="s">
        <v>398</v>
      </c>
      <c r="J802" t="s">
        <v>13516</v>
      </c>
      <c r="K802" t="s">
        <v>13517</v>
      </c>
      <c r="L802" t="s">
        <v>456</v>
      </c>
      <c r="M802" s="1">
        <v>45673</v>
      </c>
      <c r="N802" t="s">
        <v>13518</v>
      </c>
    </row>
    <row r="803" spans="1:14" x14ac:dyDescent="0.35">
      <c r="A803" t="s">
        <v>4264</v>
      </c>
      <c r="B803" t="s">
        <v>257</v>
      </c>
      <c r="C803" t="s">
        <v>802</v>
      </c>
      <c r="D803" t="s">
        <v>91</v>
      </c>
      <c r="E803" t="s">
        <v>4265</v>
      </c>
      <c r="F803" t="s">
        <v>4266</v>
      </c>
      <c r="G803" t="s">
        <v>4267</v>
      </c>
      <c r="H803" t="s">
        <v>4268</v>
      </c>
      <c r="I803" t="s">
        <v>4269</v>
      </c>
      <c r="J803" t="s">
        <v>13519</v>
      </c>
      <c r="K803" t="s">
        <v>13520</v>
      </c>
      <c r="L803" t="s">
        <v>515</v>
      </c>
      <c r="M803" s="1">
        <v>44873</v>
      </c>
      <c r="N803" t="s">
        <v>13521</v>
      </c>
    </row>
    <row r="804" spans="1:14" x14ac:dyDescent="0.35">
      <c r="A804" t="s">
        <v>4264</v>
      </c>
      <c r="B804" t="s">
        <v>1736</v>
      </c>
      <c r="C804" t="s">
        <v>7396</v>
      </c>
      <c r="D804" t="s">
        <v>91</v>
      </c>
      <c r="E804" t="s">
        <v>7397</v>
      </c>
      <c r="F804" t="s">
        <v>7398</v>
      </c>
      <c r="G804" t="s">
        <v>4267</v>
      </c>
      <c r="H804" t="s">
        <v>4268</v>
      </c>
      <c r="I804" t="s">
        <v>4269</v>
      </c>
      <c r="J804" t="s">
        <v>13519</v>
      </c>
      <c r="K804" t="s">
        <v>13520</v>
      </c>
      <c r="L804" t="s">
        <v>515</v>
      </c>
      <c r="M804" s="1">
        <v>44873</v>
      </c>
      <c r="N804" t="s">
        <v>13521</v>
      </c>
    </row>
    <row r="805" spans="1:14" x14ac:dyDescent="0.35">
      <c r="A805" t="s">
        <v>4270</v>
      </c>
      <c r="B805" t="s">
        <v>234</v>
      </c>
      <c r="C805" t="s">
        <v>4271</v>
      </c>
      <c r="D805" t="s">
        <v>91</v>
      </c>
      <c r="E805" t="s">
        <v>4272</v>
      </c>
      <c r="F805" t="s">
        <v>4273</v>
      </c>
      <c r="G805" t="s">
        <v>4274</v>
      </c>
      <c r="H805" t="s">
        <v>4275</v>
      </c>
      <c r="I805" t="s">
        <v>4276</v>
      </c>
      <c r="J805" t="s">
        <v>13522</v>
      </c>
      <c r="K805" t="s">
        <v>13523</v>
      </c>
      <c r="L805" t="s">
        <v>456</v>
      </c>
      <c r="M805" s="1">
        <v>38491</v>
      </c>
      <c r="N805" t="s">
        <v>13524</v>
      </c>
    </row>
    <row r="806" spans="1:14" x14ac:dyDescent="0.35">
      <c r="A806" t="s">
        <v>4270</v>
      </c>
      <c r="B806" t="s">
        <v>115</v>
      </c>
      <c r="C806" t="s">
        <v>3801</v>
      </c>
      <c r="D806" t="s">
        <v>91</v>
      </c>
      <c r="E806" t="s">
        <v>5001</v>
      </c>
      <c r="F806" t="s">
        <v>5002</v>
      </c>
      <c r="G806" t="s">
        <v>4274</v>
      </c>
      <c r="H806" t="s">
        <v>4275</v>
      </c>
      <c r="I806" t="s">
        <v>4276</v>
      </c>
      <c r="J806" t="s">
        <v>13522</v>
      </c>
      <c r="K806" t="s">
        <v>13523</v>
      </c>
      <c r="L806" t="s">
        <v>456</v>
      </c>
      <c r="M806" s="1">
        <v>38491</v>
      </c>
      <c r="N806" t="s">
        <v>13524</v>
      </c>
    </row>
    <row r="807" spans="1:14" x14ac:dyDescent="0.35">
      <c r="A807" t="s">
        <v>4277</v>
      </c>
      <c r="B807" t="s">
        <v>705</v>
      </c>
      <c r="C807" t="s">
        <v>208</v>
      </c>
      <c r="D807" t="s">
        <v>56</v>
      </c>
      <c r="E807" t="s">
        <v>4278</v>
      </c>
      <c r="F807" t="s">
        <v>4279</v>
      </c>
      <c r="G807" t="s">
        <v>4280</v>
      </c>
      <c r="H807" t="s">
        <v>4281</v>
      </c>
      <c r="I807" t="s">
        <v>4282</v>
      </c>
      <c r="J807" t="s">
        <v>13525</v>
      </c>
      <c r="K807" t="s">
        <v>13526</v>
      </c>
      <c r="L807" t="s">
        <v>456</v>
      </c>
      <c r="M807" s="1">
        <v>39745</v>
      </c>
      <c r="N807" t="s">
        <v>13527</v>
      </c>
    </row>
    <row r="808" spans="1:14" x14ac:dyDescent="0.35">
      <c r="A808" t="s">
        <v>4283</v>
      </c>
      <c r="B808" t="s">
        <v>1669</v>
      </c>
      <c r="C808" t="s">
        <v>4284</v>
      </c>
      <c r="D808" t="s">
        <v>56</v>
      </c>
      <c r="E808" t="s">
        <v>4285</v>
      </c>
      <c r="F808" t="s">
        <v>4286</v>
      </c>
      <c r="G808" t="s">
        <v>4287</v>
      </c>
      <c r="H808" t="s">
        <v>4288</v>
      </c>
      <c r="I808" t="s">
        <v>4289</v>
      </c>
      <c r="J808" t="s">
        <v>13528</v>
      </c>
      <c r="K808" t="s">
        <v>13529</v>
      </c>
      <c r="L808" t="s">
        <v>456</v>
      </c>
      <c r="M808" s="1">
        <v>44022</v>
      </c>
      <c r="N808" t="s">
        <v>13530</v>
      </c>
    </row>
    <row r="809" spans="1:14" x14ac:dyDescent="0.35">
      <c r="A809" t="s">
        <v>4293</v>
      </c>
      <c r="B809" t="s">
        <v>183</v>
      </c>
      <c r="C809" t="s">
        <v>2019</v>
      </c>
      <c r="D809" t="s">
        <v>716</v>
      </c>
      <c r="E809" t="s">
        <v>4294</v>
      </c>
      <c r="F809" t="s">
        <v>4295</v>
      </c>
      <c r="G809" t="s">
        <v>4296</v>
      </c>
      <c r="H809" t="s">
        <v>4297</v>
      </c>
      <c r="I809" t="s">
        <v>4298</v>
      </c>
      <c r="J809" t="s">
        <v>13531</v>
      </c>
      <c r="K809" t="s">
        <v>13532</v>
      </c>
      <c r="L809" t="s">
        <v>456</v>
      </c>
      <c r="M809" s="1">
        <v>40520</v>
      </c>
      <c r="N809" t="s">
        <v>13533</v>
      </c>
    </row>
    <row r="810" spans="1:14" x14ac:dyDescent="0.35">
      <c r="A810" t="s">
        <v>4299</v>
      </c>
      <c r="B810" t="s">
        <v>115</v>
      </c>
      <c r="C810" t="s">
        <v>189</v>
      </c>
      <c r="D810" t="s">
        <v>294</v>
      </c>
      <c r="E810" t="s">
        <v>4300</v>
      </c>
      <c r="F810" t="s">
        <v>4301</v>
      </c>
      <c r="G810" t="s">
        <v>4302</v>
      </c>
      <c r="H810" t="s">
        <v>4303</v>
      </c>
      <c r="I810" t="s">
        <v>4304</v>
      </c>
      <c r="J810" t="s">
        <v>13534</v>
      </c>
      <c r="K810" t="s">
        <v>13535</v>
      </c>
      <c r="L810" t="s">
        <v>456</v>
      </c>
      <c r="M810" s="1">
        <v>34305</v>
      </c>
      <c r="N810" t="s">
        <v>13536</v>
      </c>
    </row>
    <row r="811" spans="1:14" x14ac:dyDescent="0.35">
      <c r="A811" t="s">
        <v>4315</v>
      </c>
      <c r="B811" t="s">
        <v>4316</v>
      </c>
      <c r="C811" t="s">
        <v>4317</v>
      </c>
      <c r="D811" t="s">
        <v>98</v>
      </c>
      <c r="E811" t="s">
        <v>4318</v>
      </c>
      <c r="F811" t="s">
        <v>4319</v>
      </c>
      <c r="G811" t="s">
        <v>4320</v>
      </c>
      <c r="H811" t="s">
        <v>4321</v>
      </c>
      <c r="I811" t="s">
        <v>4322</v>
      </c>
      <c r="J811" t="s">
        <v>13537</v>
      </c>
      <c r="K811" t="s">
        <v>13538</v>
      </c>
      <c r="L811" t="s">
        <v>456</v>
      </c>
      <c r="M811" s="1">
        <v>32049</v>
      </c>
      <c r="N811" t="s">
        <v>13539</v>
      </c>
    </row>
    <row r="812" spans="1:14" x14ac:dyDescent="0.35">
      <c r="A812" t="s">
        <v>4323</v>
      </c>
      <c r="B812" t="s">
        <v>994</v>
      </c>
      <c r="C812" t="s">
        <v>4324</v>
      </c>
      <c r="D812" t="s">
        <v>91</v>
      </c>
      <c r="E812" t="s">
        <v>4325</v>
      </c>
      <c r="F812" t="s">
        <v>4326</v>
      </c>
      <c r="G812" t="s">
        <v>4327</v>
      </c>
      <c r="H812" t="s">
        <v>4328</v>
      </c>
      <c r="I812" t="s">
        <v>418</v>
      </c>
      <c r="J812" t="s">
        <v>13540</v>
      </c>
      <c r="K812" t="s">
        <v>13541</v>
      </c>
      <c r="L812" t="s">
        <v>456</v>
      </c>
      <c r="M812" s="1">
        <v>42786</v>
      </c>
      <c r="N812" t="s">
        <v>13542</v>
      </c>
    </row>
    <row r="813" spans="1:14" x14ac:dyDescent="0.35">
      <c r="A813" t="s">
        <v>4329</v>
      </c>
      <c r="B813" t="s">
        <v>4330</v>
      </c>
      <c r="C813" t="s">
        <v>4331</v>
      </c>
      <c r="D813" t="s">
        <v>77</v>
      </c>
      <c r="F813" t="s">
        <v>4332</v>
      </c>
      <c r="G813" t="s">
        <v>4333</v>
      </c>
      <c r="H813" t="s">
        <v>4334</v>
      </c>
      <c r="I813" t="s">
        <v>4335</v>
      </c>
      <c r="J813" t="s">
        <v>13543</v>
      </c>
      <c r="K813" t="s">
        <v>13544</v>
      </c>
      <c r="L813" t="s">
        <v>456</v>
      </c>
      <c r="M813" s="1">
        <v>45128</v>
      </c>
      <c r="N813" t="s">
        <v>13545</v>
      </c>
    </row>
    <row r="814" spans="1:14" x14ac:dyDescent="0.35">
      <c r="A814" t="s">
        <v>4340</v>
      </c>
      <c r="B814" t="s">
        <v>115</v>
      </c>
      <c r="C814" t="s">
        <v>2744</v>
      </c>
      <c r="D814" t="s">
        <v>91</v>
      </c>
      <c r="E814" t="s">
        <v>4341</v>
      </c>
      <c r="F814" t="s">
        <v>4342</v>
      </c>
      <c r="G814" t="s">
        <v>4343</v>
      </c>
      <c r="H814" t="s">
        <v>4344</v>
      </c>
      <c r="I814" t="s">
        <v>4345</v>
      </c>
      <c r="J814" t="s">
        <v>13546</v>
      </c>
      <c r="K814" t="s">
        <v>13547</v>
      </c>
      <c r="L814" t="s">
        <v>456</v>
      </c>
      <c r="M814" s="1">
        <v>43387</v>
      </c>
      <c r="N814" t="s">
        <v>13548</v>
      </c>
    </row>
    <row r="815" spans="1:14" x14ac:dyDescent="0.35">
      <c r="A815" t="s">
        <v>4346</v>
      </c>
      <c r="B815" t="s">
        <v>2765</v>
      </c>
      <c r="C815" t="s">
        <v>4347</v>
      </c>
      <c r="D815" t="s">
        <v>91</v>
      </c>
      <c r="F815" t="s">
        <v>4348</v>
      </c>
      <c r="G815" t="s">
        <v>4349</v>
      </c>
      <c r="H815" t="s">
        <v>4350</v>
      </c>
      <c r="I815" t="s">
        <v>4351</v>
      </c>
      <c r="J815" t="s">
        <v>13549</v>
      </c>
      <c r="K815" t="s">
        <v>13550</v>
      </c>
      <c r="L815" t="s">
        <v>456</v>
      </c>
      <c r="M815" s="1">
        <v>44050</v>
      </c>
      <c r="N815" t="s">
        <v>13551</v>
      </c>
    </row>
    <row r="816" spans="1:14" x14ac:dyDescent="0.35">
      <c r="A816" t="s">
        <v>4352</v>
      </c>
      <c r="B816" t="s">
        <v>4353</v>
      </c>
      <c r="C816" t="s">
        <v>4354</v>
      </c>
      <c r="D816" t="s">
        <v>91</v>
      </c>
      <c r="E816" t="s">
        <v>4355</v>
      </c>
      <c r="F816" t="s">
        <v>4356</v>
      </c>
      <c r="G816" t="s">
        <v>4357</v>
      </c>
      <c r="H816" t="s">
        <v>4358</v>
      </c>
      <c r="I816" t="s">
        <v>4359</v>
      </c>
      <c r="J816" t="s">
        <v>13552</v>
      </c>
      <c r="K816" t="s">
        <v>13553</v>
      </c>
      <c r="L816" t="s">
        <v>456</v>
      </c>
      <c r="M816" s="1">
        <v>41775</v>
      </c>
      <c r="N816" t="s">
        <v>13554</v>
      </c>
    </row>
    <row r="817" spans="1:14" x14ac:dyDescent="0.35">
      <c r="A817" t="s">
        <v>4367</v>
      </c>
      <c r="B817" t="s">
        <v>698</v>
      </c>
      <c r="C817" t="s">
        <v>2369</v>
      </c>
      <c r="D817" t="s">
        <v>70</v>
      </c>
      <c r="E817" t="s">
        <v>4368</v>
      </c>
      <c r="F817" t="s">
        <v>4369</v>
      </c>
      <c r="G817" t="s">
        <v>4370</v>
      </c>
      <c r="H817" t="s">
        <v>4371</v>
      </c>
      <c r="I817" t="s">
        <v>4372</v>
      </c>
      <c r="J817" t="s">
        <v>13555</v>
      </c>
      <c r="K817" t="s">
        <v>13556</v>
      </c>
      <c r="L817" t="s">
        <v>456</v>
      </c>
      <c r="M817" s="1">
        <v>44875</v>
      </c>
      <c r="N817" t="s">
        <v>13557</v>
      </c>
    </row>
    <row r="818" spans="1:14" x14ac:dyDescent="0.35">
      <c r="A818" t="s">
        <v>4373</v>
      </c>
      <c r="B818" t="s">
        <v>257</v>
      </c>
      <c r="C818" t="s">
        <v>4374</v>
      </c>
      <c r="D818" t="s">
        <v>91</v>
      </c>
      <c r="E818" t="s">
        <v>4375</v>
      </c>
      <c r="F818" t="s">
        <v>4376</v>
      </c>
      <c r="G818" t="s">
        <v>4377</v>
      </c>
      <c r="H818" t="s">
        <v>4378</v>
      </c>
      <c r="I818" t="s">
        <v>4379</v>
      </c>
      <c r="J818" t="s">
        <v>13558</v>
      </c>
      <c r="K818" t="s">
        <v>13559</v>
      </c>
      <c r="L818" t="s">
        <v>456</v>
      </c>
      <c r="M818" s="1">
        <v>38407</v>
      </c>
      <c r="N818" t="s">
        <v>13560</v>
      </c>
    </row>
    <row r="819" spans="1:14" x14ac:dyDescent="0.35">
      <c r="A819" t="s">
        <v>4380</v>
      </c>
      <c r="B819" t="s">
        <v>4381</v>
      </c>
      <c r="C819" t="s">
        <v>4382</v>
      </c>
      <c r="D819" t="s">
        <v>906</v>
      </c>
      <c r="E819" t="s">
        <v>4383</v>
      </c>
      <c r="F819" t="s">
        <v>4384</v>
      </c>
      <c r="G819" t="s">
        <v>4385</v>
      </c>
      <c r="H819" t="s">
        <v>4386</v>
      </c>
      <c r="I819" t="s">
        <v>4387</v>
      </c>
      <c r="J819" t="s">
        <v>13561</v>
      </c>
      <c r="K819" t="s">
        <v>13562</v>
      </c>
      <c r="L819" t="s">
        <v>456</v>
      </c>
      <c r="M819" s="1">
        <v>34218</v>
      </c>
      <c r="N819" t="s">
        <v>13563</v>
      </c>
    </row>
    <row r="820" spans="1:14" x14ac:dyDescent="0.35">
      <c r="A820" t="s">
        <v>4388</v>
      </c>
      <c r="B820" t="s">
        <v>1640</v>
      </c>
      <c r="C820" t="s">
        <v>1670</v>
      </c>
      <c r="D820" t="s">
        <v>91</v>
      </c>
      <c r="E820" t="s">
        <v>4389</v>
      </c>
      <c r="F820" t="s">
        <v>4390</v>
      </c>
      <c r="G820" t="s">
        <v>4391</v>
      </c>
      <c r="H820" t="s">
        <v>4392</v>
      </c>
      <c r="I820" t="s">
        <v>4393</v>
      </c>
      <c r="J820" t="s">
        <v>13564</v>
      </c>
      <c r="K820" t="s">
        <v>13565</v>
      </c>
      <c r="L820" t="s">
        <v>456</v>
      </c>
      <c r="M820" s="1">
        <v>36234</v>
      </c>
      <c r="N820" t="s">
        <v>13566</v>
      </c>
    </row>
    <row r="821" spans="1:14" x14ac:dyDescent="0.35">
      <c r="A821" t="s">
        <v>4388</v>
      </c>
      <c r="B821" t="s">
        <v>705</v>
      </c>
      <c r="C821" t="s">
        <v>6377</v>
      </c>
      <c r="D821" t="s">
        <v>91</v>
      </c>
      <c r="E821" t="s">
        <v>6378</v>
      </c>
      <c r="F821" t="s">
        <v>6379</v>
      </c>
      <c r="G821" t="s">
        <v>4391</v>
      </c>
      <c r="H821" t="s">
        <v>4392</v>
      </c>
      <c r="I821" t="s">
        <v>4393</v>
      </c>
      <c r="J821" t="s">
        <v>13564</v>
      </c>
      <c r="K821" t="s">
        <v>13565</v>
      </c>
      <c r="L821" t="s">
        <v>456</v>
      </c>
      <c r="M821" s="1">
        <v>36234</v>
      </c>
      <c r="N821" t="s">
        <v>13566</v>
      </c>
    </row>
    <row r="822" spans="1:14" x14ac:dyDescent="0.35">
      <c r="A822" t="s">
        <v>4396</v>
      </c>
      <c r="B822" t="s">
        <v>731</v>
      </c>
      <c r="C822" t="s">
        <v>4397</v>
      </c>
      <c r="D822" t="s">
        <v>91</v>
      </c>
      <c r="E822" t="s">
        <v>4398</v>
      </c>
      <c r="F822" t="s">
        <v>4399</v>
      </c>
      <c r="G822" t="s">
        <v>4400</v>
      </c>
      <c r="H822" t="s">
        <v>4401</v>
      </c>
      <c r="I822" t="s">
        <v>4402</v>
      </c>
      <c r="J822" t="s">
        <v>13567</v>
      </c>
      <c r="K822" t="s">
        <v>13568</v>
      </c>
      <c r="L822" t="s">
        <v>456</v>
      </c>
      <c r="M822" s="1">
        <v>45100</v>
      </c>
      <c r="N822" t="s">
        <v>13569</v>
      </c>
    </row>
    <row r="823" spans="1:14" x14ac:dyDescent="0.35">
      <c r="A823" t="s">
        <v>4396</v>
      </c>
      <c r="B823" t="s">
        <v>1971</v>
      </c>
      <c r="C823" t="s">
        <v>5669</v>
      </c>
      <c r="D823" t="s">
        <v>91</v>
      </c>
      <c r="E823" t="s">
        <v>5670</v>
      </c>
      <c r="F823" t="s">
        <v>5671</v>
      </c>
      <c r="G823" t="s">
        <v>4400</v>
      </c>
      <c r="H823" t="s">
        <v>4401</v>
      </c>
      <c r="I823" t="s">
        <v>4402</v>
      </c>
      <c r="J823" t="s">
        <v>13567</v>
      </c>
      <c r="K823" t="s">
        <v>13568</v>
      </c>
      <c r="L823" t="s">
        <v>456</v>
      </c>
      <c r="M823" s="1">
        <v>45100</v>
      </c>
      <c r="N823" t="s">
        <v>13569</v>
      </c>
    </row>
    <row r="824" spans="1:14" x14ac:dyDescent="0.35">
      <c r="A824" t="s">
        <v>4403</v>
      </c>
      <c r="B824" t="s">
        <v>753</v>
      </c>
      <c r="C824" t="s">
        <v>4404</v>
      </c>
      <c r="D824" t="s">
        <v>91</v>
      </c>
      <c r="E824" t="s">
        <v>4405</v>
      </c>
      <c r="F824" t="s">
        <v>4406</v>
      </c>
      <c r="G824" t="s">
        <v>4407</v>
      </c>
      <c r="H824" t="s">
        <v>4408</v>
      </c>
      <c r="I824" t="s">
        <v>4409</v>
      </c>
      <c r="J824" t="s">
        <v>13570</v>
      </c>
      <c r="K824" t="s">
        <v>13571</v>
      </c>
      <c r="L824" t="s">
        <v>456</v>
      </c>
      <c r="M824" s="1">
        <v>45042</v>
      </c>
      <c r="N824" t="s">
        <v>13572</v>
      </c>
    </row>
    <row r="825" spans="1:14" x14ac:dyDescent="0.35">
      <c r="A825" t="s">
        <v>4410</v>
      </c>
      <c r="B825" t="s">
        <v>705</v>
      </c>
      <c r="C825" t="s">
        <v>4411</v>
      </c>
      <c r="D825" t="s">
        <v>4412</v>
      </c>
      <c r="E825" t="s">
        <v>4413</v>
      </c>
      <c r="F825" t="s">
        <v>4414</v>
      </c>
      <c r="G825" t="s">
        <v>4415</v>
      </c>
      <c r="H825" t="s">
        <v>4416</v>
      </c>
      <c r="I825" t="s">
        <v>4417</v>
      </c>
      <c r="J825" t="s">
        <v>13573</v>
      </c>
      <c r="K825" t="s">
        <v>13574</v>
      </c>
      <c r="L825" t="s">
        <v>456</v>
      </c>
      <c r="M825" s="1">
        <v>44995</v>
      </c>
      <c r="N825" t="s">
        <v>13575</v>
      </c>
    </row>
    <row r="826" spans="1:14" x14ac:dyDescent="0.35">
      <c r="A826" t="s">
        <v>4418</v>
      </c>
      <c r="B826" t="s">
        <v>4419</v>
      </c>
      <c r="C826" t="s">
        <v>4420</v>
      </c>
      <c r="D826" t="s">
        <v>56</v>
      </c>
      <c r="E826" t="s">
        <v>4421</v>
      </c>
      <c r="F826" t="s">
        <v>4422</v>
      </c>
      <c r="G826" t="s">
        <v>4423</v>
      </c>
      <c r="H826" t="s">
        <v>4424</v>
      </c>
      <c r="I826" t="s">
        <v>4425</v>
      </c>
      <c r="J826" t="s">
        <v>13576</v>
      </c>
      <c r="K826" t="s">
        <v>13577</v>
      </c>
      <c r="L826" t="s">
        <v>456</v>
      </c>
      <c r="M826" s="1">
        <v>44470</v>
      </c>
      <c r="N826" t="s">
        <v>13578</v>
      </c>
    </row>
    <row r="827" spans="1:14" x14ac:dyDescent="0.35">
      <c r="A827" t="s">
        <v>4432</v>
      </c>
      <c r="B827" t="s">
        <v>955</v>
      </c>
      <c r="C827" t="s">
        <v>4433</v>
      </c>
      <c r="D827" t="s">
        <v>91</v>
      </c>
      <c r="E827" t="s">
        <v>4434</v>
      </c>
      <c r="F827" t="s">
        <v>4435</v>
      </c>
      <c r="G827" t="s">
        <v>4436</v>
      </c>
      <c r="H827" t="s">
        <v>4437</v>
      </c>
      <c r="I827" t="s">
        <v>4438</v>
      </c>
      <c r="J827" t="s">
        <v>13579</v>
      </c>
      <c r="K827" t="s">
        <v>13580</v>
      </c>
      <c r="L827" t="s">
        <v>456</v>
      </c>
      <c r="M827" s="1">
        <v>44078</v>
      </c>
      <c r="N827" t="s">
        <v>13581</v>
      </c>
    </row>
    <row r="828" spans="1:14" x14ac:dyDescent="0.35">
      <c r="A828" t="s">
        <v>4444</v>
      </c>
      <c r="B828" t="s">
        <v>1654</v>
      </c>
      <c r="C828" t="s">
        <v>699</v>
      </c>
      <c r="D828" t="s">
        <v>4445</v>
      </c>
      <c r="E828" t="s">
        <v>4446</v>
      </c>
      <c r="F828" t="s">
        <v>4447</v>
      </c>
      <c r="G828" t="s">
        <v>4448</v>
      </c>
      <c r="H828" t="s">
        <v>4449</v>
      </c>
      <c r="I828" t="s">
        <v>4450</v>
      </c>
      <c r="J828" t="s">
        <v>13582</v>
      </c>
      <c r="K828" t="s">
        <v>13583</v>
      </c>
      <c r="L828" t="s">
        <v>455</v>
      </c>
      <c r="M828" s="1">
        <v>41086</v>
      </c>
      <c r="N828" t="s">
        <v>13584</v>
      </c>
    </row>
    <row r="829" spans="1:14" x14ac:dyDescent="0.35">
      <c r="A829" t="s">
        <v>4455</v>
      </c>
      <c r="B829" t="s">
        <v>1930</v>
      </c>
      <c r="C829" t="s">
        <v>4456</v>
      </c>
      <c r="D829" t="s">
        <v>91</v>
      </c>
      <c r="F829" t="s">
        <v>4457</v>
      </c>
      <c r="G829" t="s">
        <v>4458</v>
      </c>
      <c r="H829" t="s">
        <v>4459</v>
      </c>
      <c r="I829" t="s">
        <v>4460</v>
      </c>
      <c r="J829" t="s">
        <v>13585</v>
      </c>
      <c r="K829" t="s">
        <v>13586</v>
      </c>
      <c r="L829" t="s">
        <v>456</v>
      </c>
      <c r="M829" s="1">
        <v>44361</v>
      </c>
      <c r="N829" t="s">
        <v>13587</v>
      </c>
    </row>
    <row r="830" spans="1:14" x14ac:dyDescent="0.35">
      <c r="A830" t="s">
        <v>4463</v>
      </c>
      <c r="B830" t="s">
        <v>3885</v>
      </c>
      <c r="C830" t="s">
        <v>62</v>
      </c>
      <c r="D830" t="s">
        <v>91</v>
      </c>
      <c r="E830" t="s">
        <v>4464</v>
      </c>
      <c r="F830" t="s">
        <v>4465</v>
      </c>
      <c r="G830" t="s">
        <v>4466</v>
      </c>
      <c r="H830" t="s">
        <v>4467</v>
      </c>
      <c r="I830" t="s">
        <v>1457</v>
      </c>
      <c r="J830" t="s">
        <v>13588</v>
      </c>
      <c r="K830" t="s">
        <v>13589</v>
      </c>
      <c r="L830" t="s">
        <v>456</v>
      </c>
      <c r="M830" s="1">
        <v>38953</v>
      </c>
      <c r="N830" t="s">
        <v>13590</v>
      </c>
    </row>
    <row r="831" spans="1:14" x14ac:dyDescent="0.35">
      <c r="A831" t="s">
        <v>4468</v>
      </c>
      <c r="B831" t="s">
        <v>4469</v>
      </c>
      <c r="C831" t="s">
        <v>1995</v>
      </c>
      <c r="D831" t="s">
        <v>4470</v>
      </c>
      <c r="F831" t="s">
        <v>4471</v>
      </c>
      <c r="G831" t="s">
        <v>4472</v>
      </c>
      <c r="H831" t="s">
        <v>4473</v>
      </c>
      <c r="I831" t="s">
        <v>4474</v>
      </c>
      <c r="J831" t="s">
        <v>13591</v>
      </c>
      <c r="K831" t="s">
        <v>13592</v>
      </c>
      <c r="L831" t="s">
        <v>455</v>
      </c>
      <c r="M831" s="1">
        <v>44893</v>
      </c>
      <c r="N831" t="s">
        <v>13593</v>
      </c>
    </row>
    <row r="832" spans="1:14" x14ac:dyDescent="0.35">
      <c r="A832" t="s">
        <v>4478</v>
      </c>
      <c r="B832" t="s">
        <v>2221</v>
      </c>
      <c r="C832" t="s">
        <v>4479</v>
      </c>
      <c r="D832" t="s">
        <v>1945</v>
      </c>
      <c r="E832" t="s">
        <v>4480</v>
      </c>
      <c r="F832" t="s">
        <v>4481</v>
      </c>
      <c r="G832" t="s">
        <v>4482</v>
      </c>
      <c r="H832" t="s">
        <v>4483</v>
      </c>
      <c r="I832" t="s">
        <v>4484</v>
      </c>
      <c r="J832" t="s">
        <v>13594</v>
      </c>
      <c r="K832" t="s">
        <v>13595</v>
      </c>
      <c r="L832" t="s">
        <v>456</v>
      </c>
      <c r="M832" s="1">
        <v>37118</v>
      </c>
      <c r="N832" t="s">
        <v>13596</v>
      </c>
    </row>
    <row r="833" spans="1:14" x14ac:dyDescent="0.35">
      <c r="A833" t="s">
        <v>4490</v>
      </c>
      <c r="B833" t="s">
        <v>312</v>
      </c>
      <c r="C833" t="s">
        <v>4491</v>
      </c>
      <c r="D833" t="s">
        <v>4492</v>
      </c>
      <c r="E833" t="s">
        <v>4493</v>
      </c>
      <c r="F833" t="s">
        <v>4494</v>
      </c>
      <c r="G833" t="s">
        <v>4495</v>
      </c>
      <c r="H833" t="s">
        <v>4496</v>
      </c>
      <c r="I833" t="s">
        <v>4497</v>
      </c>
      <c r="J833" t="s">
        <v>13597</v>
      </c>
      <c r="K833" t="s">
        <v>13598</v>
      </c>
      <c r="L833" t="s">
        <v>456</v>
      </c>
      <c r="M833" s="1">
        <v>44568</v>
      </c>
      <c r="N833" t="s">
        <v>13599</v>
      </c>
    </row>
    <row r="834" spans="1:14" x14ac:dyDescent="0.35">
      <c r="A834" t="s">
        <v>4490</v>
      </c>
      <c r="B834" t="s">
        <v>2322</v>
      </c>
      <c r="C834" t="s">
        <v>1670</v>
      </c>
      <c r="D834" t="s">
        <v>1105</v>
      </c>
      <c r="E834" t="s">
        <v>5754</v>
      </c>
      <c r="F834" t="s">
        <v>5755</v>
      </c>
      <c r="G834" t="s">
        <v>4495</v>
      </c>
      <c r="H834" t="s">
        <v>4496</v>
      </c>
      <c r="I834" t="s">
        <v>4497</v>
      </c>
      <c r="J834" t="s">
        <v>13597</v>
      </c>
      <c r="K834" t="s">
        <v>13598</v>
      </c>
      <c r="L834" t="s">
        <v>456</v>
      </c>
      <c r="M834" s="1">
        <v>44568</v>
      </c>
      <c r="N834" t="s">
        <v>13599</v>
      </c>
    </row>
    <row r="835" spans="1:14" x14ac:dyDescent="0.35">
      <c r="A835" t="s">
        <v>4498</v>
      </c>
      <c r="B835" t="s">
        <v>1446</v>
      </c>
      <c r="C835" t="s">
        <v>4499</v>
      </c>
      <c r="D835" t="s">
        <v>3899</v>
      </c>
      <c r="E835" t="s">
        <v>4500</v>
      </c>
      <c r="F835" t="s">
        <v>4501</v>
      </c>
      <c r="G835" t="s">
        <v>4502</v>
      </c>
      <c r="H835" t="s">
        <v>4503</v>
      </c>
      <c r="I835" t="s">
        <v>4504</v>
      </c>
      <c r="J835" t="s">
        <v>13600</v>
      </c>
      <c r="K835" t="s">
        <v>13601</v>
      </c>
      <c r="L835" t="s">
        <v>456</v>
      </c>
      <c r="M835" s="1">
        <v>45861</v>
      </c>
      <c r="N835" t="s">
        <v>13602</v>
      </c>
    </row>
    <row r="836" spans="1:14" x14ac:dyDescent="0.35">
      <c r="A836" t="s">
        <v>25</v>
      </c>
      <c r="B836" t="s">
        <v>4505</v>
      </c>
      <c r="C836" t="s">
        <v>4506</v>
      </c>
      <c r="D836" t="s">
        <v>63</v>
      </c>
      <c r="E836" t="s">
        <v>4507</v>
      </c>
      <c r="F836" t="s">
        <v>4508</v>
      </c>
      <c r="G836" t="s">
        <v>4509</v>
      </c>
      <c r="H836" t="s">
        <v>4510</v>
      </c>
      <c r="I836" t="s">
        <v>444</v>
      </c>
      <c r="J836" t="s">
        <v>13603</v>
      </c>
      <c r="K836" t="s">
        <v>13604</v>
      </c>
      <c r="L836" t="s">
        <v>456</v>
      </c>
      <c r="M836" s="1">
        <v>44588</v>
      </c>
      <c r="N836" t="s">
        <v>13605</v>
      </c>
    </row>
    <row r="837" spans="1:14" x14ac:dyDescent="0.35">
      <c r="A837" t="s">
        <v>25</v>
      </c>
      <c r="B837" t="s">
        <v>1820</v>
      </c>
      <c r="C837" t="s">
        <v>7992</v>
      </c>
      <c r="D837" t="s">
        <v>7993</v>
      </c>
      <c r="F837" t="s">
        <v>7994</v>
      </c>
      <c r="G837" t="s">
        <v>4509</v>
      </c>
      <c r="H837" t="s">
        <v>4510</v>
      </c>
      <c r="I837" t="s">
        <v>444</v>
      </c>
      <c r="J837" t="s">
        <v>13603</v>
      </c>
      <c r="K837" t="s">
        <v>13604</v>
      </c>
      <c r="L837" t="s">
        <v>456</v>
      </c>
      <c r="M837" s="1">
        <v>44588</v>
      </c>
      <c r="N837" t="s">
        <v>13605</v>
      </c>
    </row>
    <row r="838" spans="1:14" x14ac:dyDescent="0.35">
      <c r="A838" t="s">
        <v>4519</v>
      </c>
      <c r="B838" t="s">
        <v>183</v>
      </c>
      <c r="C838" t="s">
        <v>4520</v>
      </c>
      <c r="D838" t="s">
        <v>91</v>
      </c>
      <c r="E838" t="s">
        <v>4521</v>
      </c>
      <c r="F838" t="s">
        <v>4522</v>
      </c>
      <c r="G838" t="s">
        <v>4523</v>
      </c>
      <c r="H838" t="s">
        <v>4524</v>
      </c>
      <c r="I838" t="s">
        <v>4525</v>
      </c>
      <c r="J838" t="s">
        <v>13606</v>
      </c>
      <c r="K838" t="s">
        <v>13607</v>
      </c>
      <c r="L838" t="s">
        <v>456</v>
      </c>
      <c r="M838" s="1">
        <v>43337</v>
      </c>
      <c r="N838" t="s">
        <v>13608</v>
      </c>
    </row>
    <row r="839" spans="1:14" x14ac:dyDescent="0.35">
      <c r="A839" t="s">
        <v>4526</v>
      </c>
      <c r="B839" t="s">
        <v>4138</v>
      </c>
      <c r="C839" t="s">
        <v>4527</v>
      </c>
      <c r="D839" t="s">
        <v>91</v>
      </c>
      <c r="E839" t="s">
        <v>4528</v>
      </c>
      <c r="F839" t="s">
        <v>4529</v>
      </c>
      <c r="G839" t="s">
        <v>4530</v>
      </c>
      <c r="H839" t="s">
        <v>4531</v>
      </c>
      <c r="I839" t="s">
        <v>4532</v>
      </c>
      <c r="J839" t="s">
        <v>13609</v>
      </c>
      <c r="K839" t="s">
        <v>13610</v>
      </c>
      <c r="L839" t="s">
        <v>456</v>
      </c>
      <c r="M839" s="1">
        <v>41821</v>
      </c>
      <c r="N839" t="s">
        <v>13611</v>
      </c>
    </row>
    <row r="840" spans="1:14" x14ac:dyDescent="0.35">
      <c r="A840" t="s">
        <v>4533</v>
      </c>
      <c r="B840" t="s">
        <v>1312</v>
      </c>
      <c r="C840" t="s">
        <v>1904</v>
      </c>
      <c r="D840" t="s">
        <v>1952</v>
      </c>
      <c r="E840" t="s">
        <v>4534</v>
      </c>
      <c r="F840" t="s">
        <v>4535</v>
      </c>
      <c r="G840" t="s">
        <v>4536</v>
      </c>
      <c r="H840" t="s">
        <v>4537</v>
      </c>
      <c r="I840" t="s">
        <v>4538</v>
      </c>
      <c r="J840" t="s">
        <v>13612</v>
      </c>
      <c r="K840" t="s">
        <v>13613</v>
      </c>
      <c r="L840" t="s">
        <v>456</v>
      </c>
      <c r="M840" s="1">
        <v>39324</v>
      </c>
      <c r="N840" t="s">
        <v>13614</v>
      </c>
    </row>
    <row r="841" spans="1:14" x14ac:dyDescent="0.35">
      <c r="A841" t="s">
        <v>4539</v>
      </c>
      <c r="B841" t="s">
        <v>4540</v>
      </c>
      <c r="C841" t="s">
        <v>4541</v>
      </c>
      <c r="D841" t="s">
        <v>899</v>
      </c>
      <c r="E841" t="s">
        <v>4542</v>
      </c>
      <c r="F841" t="s">
        <v>4543</v>
      </c>
      <c r="G841" t="s">
        <v>4544</v>
      </c>
      <c r="H841" t="s">
        <v>4545</v>
      </c>
      <c r="I841" t="s">
        <v>4546</v>
      </c>
      <c r="J841" t="s">
        <v>13615</v>
      </c>
      <c r="K841" t="s">
        <v>13616</v>
      </c>
      <c r="L841" t="s">
        <v>456</v>
      </c>
      <c r="M841" s="1">
        <v>43444</v>
      </c>
      <c r="N841" t="s">
        <v>13617</v>
      </c>
    </row>
    <row r="842" spans="1:14" x14ac:dyDescent="0.35">
      <c r="A842" t="s">
        <v>4539</v>
      </c>
      <c r="B842" t="s">
        <v>1312</v>
      </c>
      <c r="C842" t="s">
        <v>6631</v>
      </c>
      <c r="D842" t="s">
        <v>344</v>
      </c>
      <c r="E842" t="s">
        <v>6632</v>
      </c>
      <c r="F842" t="s">
        <v>6633</v>
      </c>
      <c r="G842" t="s">
        <v>4544</v>
      </c>
      <c r="H842" t="s">
        <v>4545</v>
      </c>
      <c r="I842" t="s">
        <v>4546</v>
      </c>
      <c r="J842" t="s">
        <v>13615</v>
      </c>
      <c r="K842" t="s">
        <v>13616</v>
      </c>
      <c r="L842" t="s">
        <v>456</v>
      </c>
      <c r="M842" s="1">
        <v>43444</v>
      </c>
      <c r="N842" t="s">
        <v>13617</v>
      </c>
    </row>
    <row r="843" spans="1:14" x14ac:dyDescent="0.35">
      <c r="A843" t="s">
        <v>4547</v>
      </c>
      <c r="B843" t="s">
        <v>1744</v>
      </c>
      <c r="C843" t="s">
        <v>4548</v>
      </c>
      <c r="D843" t="s">
        <v>91</v>
      </c>
      <c r="E843" t="s">
        <v>4549</v>
      </c>
      <c r="F843" t="s">
        <v>4550</v>
      </c>
      <c r="G843" t="s">
        <v>4551</v>
      </c>
      <c r="H843" t="s">
        <v>4552</v>
      </c>
      <c r="I843" t="s">
        <v>4553</v>
      </c>
      <c r="J843" t="s">
        <v>13618</v>
      </c>
      <c r="K843" t="s">
        <v>13619</v>
      </c>
      <c r="L843" t="s">
        <v>456</v>
      </c>
      <c r="M843" s="1">
        <v>40281</v>
      </c>
      <c r="N843" t="s">
        <v>13132</v>
      </c>
    </row>
    <row r="844" spans="1:14" x14ac:dyDescent="0.35">
      <c r="A844" t="s">
        <v>4557</v>
      </c>
      <c r="B844" t="s">
        <v>4558</v>
      </c>
      <c r="C844" t="s">
        <v>4559</v>
      </c>
      <c r="D844" t="s">
        <v>236</v>
      </c>
      <c r="E844" t="s">
        <v>4560</v>
      </c>
      <c r="F844" t="s">
        <v>4561</v>
      </c>
      <c r="G844" t="s">
        <v>4562</v>
      </c>
      <c r="H844" t="s">
        <v>4563</v>
      </c>
      <c r="I844" t="s">
        <v>4564</v>
      </c>
      <c r="J844" t="s">
        <v>13620</v>
      </c>
      <c r="K844" t="s">
        <v>13621</v>
      </c>
      <c r="L844" t="s">
        <v>456</v>
      </c>
      <c r="M844" s="1">
        <v>43440</v>
      </c>
      <c r="N844" t="s">
        <v>13622</v>
      </c>
    </row>
    <row r="845" spans="1:14" x14ac:dyDescent="0.35">
      <c r="A845" t="s">
        <v>4565</v>
      </c>
      <c r="B845" t="s">
        <v>2421</v>
      </c>
      <c r="C845" t="s">
        <v>4317</v>
      </c>
      <c r="D845" t="s">
        <v>4566</v>
      </c>
      <c r="E845" t="s">
        <v>4567</v>
      </c>
      <c r="F845" t="s">
        <v>4568</v>
      </c>
      <c r="G845" t="s">
        <v>4569</v>
      </c>
      <c r="H845" t="s">
        <v>4570</v>
      </c>
      <c r="I845" t="s">
        <v>396</v>
      </c>
      <c r="J845" t="s">
        <v>13623</v>
      </c>
      <c r="K845" t="s">
        <v>13624</v>
      </c>
      <c r="L845" t="s">
        <v>456</v>
      </c>
      <c r="M845" s="1">
        <v>42718</v>
      </c>
      <c r="N845" t="s">
        <v>13625</v>
      </c>
    </row>
    <row r="846" spans="1:14" x14ac:dyDescent="0.35">
      <c r="A846" t="s">
        <v>4565</v>
      </c>
      <c r="B846" t="s">
        <v>6495</v>
      </c>
      <c r="C846" t="s">
        <v>6496</v>
      </c>
      <c r="D846" t="s">
        <v>6497</v>
      </c>
      <c r="E846" t="s">
        <v>6498</v>
      </c>
      <c r="F846" t="s">
        <v>6499</v>
      </c>
      <c r="G846" t="s">
        <v>4569</v>
      </c>
      <c r="H846" t="s">
        <v>4570</v>
      </c>
      <c r="I846" t="s">
        <v>396</v>
      </c>
      <c r="J846" t="s">
        <v>13623</v>
      </c>
      <c r="K846" t="s">
        <v>13624</v>
      </c>
      <c r="L846" t="s">
        <v>456</v>
      </c>
      <c r="M846" s="1">
        <v>42718</v>
      </c>
      <c r="N846" t="s">
        <v>13625</v>
      </c>
    </row>
    <row r="847" spans="1:14" x14ac:dyDescent="0.35">
      <c r="A847" t="s">
        <v>4578</v>
      </c>
      <c r="B847" t="s">
        <v>739</v>
      </c>
      <c r="C847" t="s">
        <v>4579</v>
      </c>
      <c r="D847" t="s">
        <v>91</v>
      </c>
      <c r="E847" t="s">
        <v>4580</v>
      </c>
      <c r="F847" t="s">
        <v>4581</v>
      </c>
      <c r="G847" t="s">
        <v>4582</v>
      </c>
      <c r="H847" t="s">
        <v>4583</v>
      </c>
      <c r="I847" t="s">
        <v>4584</v>
      </c>
      <c r="J847" t="s">
        <v>13626</v>
      </c>
      <c r="K847" t="s">
        <v>13627</v>
      </c>
      <c r="L847" t="s">
        <v>456</v>
      </c>
      <c r="M847" s="1">
        <v>38939</v>
      </c>
      <c r="N847" t="s">
        <v>13628</v>
      </c>
    </row>
    <row r="848" spans="1:14" x14ac:dyDescent="0.35">
      <c r="A848" t="s">
        <v>4585</v>
      </c>
      <c r="B848" t="s">
        <v>121</v>
      </c>
      <c r="C848" t="s">
        <v>1813</v>
      </c>
      <c r="D848" t="s">
        <v>63</v>
      </c>
      <c r="E848" t="s">
        <v>4586</v>
      </c>
      <c r="F848" t="s">
        <v>4587</v>
      </c>
      <c r="G848" t="s">
        <v>4588</v>
      </c>
      <c r="H848" t="s">
        <v>4589</v>
      </c>
      <c r="I848" t="s">
        <v>4590</v>
      </c>
      <c r="J848" t="s">
        <v>13629</v>
      </c>
      <c r="K848" t="s">
        <v>13630</v>
      </c>
      <c r="L848" t="s">
        <v>456</v>
      </c>
      <c r="M848" s="1">
        <v>44301</v>
      </c>
      <c r="N848" t="s">
        <v>13631</v>
      </c>
    </row>
    <row r="849" spans="1:14" x14ac:dyDescent="0.35">
      <c r="A849" t="s">
        <v>12</v>
      </c>
      <c r="B849" t="s">
        <v>4591</v>
      </c>
      <c r="C849" t="s">
        <v>4592</v>
      </c>
      <c r="D849" t="s">
        <v>91</v>
      </c>
      <c r="F849" t="s">
        <v>4593</v>
      </c>
      <c r="G849" t="s">
        <v>4594</v>
      </c>
      <c r="H849" t="s">
        <v>4595</v>
      </c>
      <c r="I849" t="s">
        <v>4596</v>
      </c>
      <c r="J849" t="s">
        <v>13632</v>
      </c>
      <c r="K849" t="s">
        <v>13633</v>
      </c>
      <c r="L849" t="s">
        <v>456</v>
      </c>
      <c r="M849" s="1">
        <v>39149</v>
      </c>
      <c r="N849" t="s">
        <v>13634</v>
      </c>
    </row>
    <row r="850" spans="1:14" x14ac:dyDescent="0.35">
      <c r="A850" t="s">
        <v>4600</v>
      </c>
      <c r="B850" t="s">
        <v>4601</v>
      </c>
      <c r="C850" t="s">
        <v>4602</v>
      </c>
      <c r="D850" t="s">
        <v>77</v>
      </c>
      <c r="E850" t="s">
        <v>4603</v>
      </c>
      <c r="F850" t="s">
        <v>4604</v>
      </c>
      <c r="G850" t="s">
        <v>4605</v>
      </c>
      <c r="H850" t="s">
        <v>4606</v>
      </c>
      <c r="I850" t="s">
        <v>4607</v>
      </c>
      <c r="J850" t="s">
        <v>13635</v>
      </c>
      <c r="K850" t="s">
        <v>13636</v>
      </c>
      <c r="L850" t="s">
        <v>456</v>
      </c>
      <c r="M850" s="1">
        <v>43451</v>
      </c>
      <c r="N850" t="s">
        <v>13637</v>
      </c>
    </row>
    <row r="851" spans="1:14" x14ac:dyDescent="0.35">
      <c r="A851" t="s">
        <v>4608</v>
      </c>
      <c r="B851" t="s">
        <v>127</v>
      </c>
      <c r="C851" t="s">
        <v>4609</v>
      </c>
      <c r="D851" t="s">
        <v>91</v>
      </c>
      <c r="E851" t="s">
        <v>4610</v>
      </c>
      <c r="F851" t="s">
        <v>4611</v>
      </c>
      <c r="G851" t="s">
        <v>4612</v>
      </c>
      <c r="H851" t="s">
        <v>4613</v>
      </c>
      <c r="I851" t="s">
        <v>4614</v>
      </c>
      <c r="J851" t="s">
        <v>13638</v>
      </c>
      <c r="K851" t="s">
        <v>13639</v>
      </c>
      <c r="L851" t="s">
        <v>456</v>
      </c>
      <c r="M851" s="1">
        <v>44411</v>
      </c>
      <c r="N851" t="s">
        <v>13640</v>
      </c>
    </row>
    <row r="852" spans="1:14" x14ac:dyDescent="0.35">
      <c r="A852" t="s">
        <v>4608</v>
      </c>
      <c r="B852" t="s">
        <v>4168</v>
      </c>
      <c r="C852" t="s">
        <v>312</v>
      </c>
      <c r="D852" t="s">
        <v>91</v>
      </c>
      <c r="E852" t="s">
        <v>4632</v>
      </c>
      <c r="F852" t="s">
        <v>4633</v>
      </c>
      <c r="G852" t="s">
        <v>4612</v>
      </c>
      <c r="H852" t="s">
        <v>4613</v>
      </c>
      <c r="I852" t="s">
        <v>4614</v>
      </c>
      <c r="J852" t="s">
        <v>13638</v>
      </c>
      <c r="K852" t="s">
        <v>13639</v>
      </c>
      <c r="L852" t="s">
        <v>456</v>
      </c>
      <c r="M852" s="1">
        <v>44411</v>
      </c>
      <c r="N852" t="s">
        <v>13640</v>
      </c>
    </row>
    <row r="853" spans="1:14" x14ac:dyDescent="0.35">
      <c r="A853" t="s">
        <v>4615</v>
      </c>
      <c r="B853" t="s">
        <v>1413</v>
      </c>
      <c r="C853" t="s">
        <v>4616</v>
      </c>
      <c r="D853" t="s">
        <v>1422</v>
      </c>
      <c r="E853" t="s">
        <v>4617</v>
      </c>
      <c r="F853" t="s">
        <v>4618</v>
      </c>
      <c r="G853" t="s">
        <v>4619</v>
      </c>
      <c r="H853" t="s">
        <v>4620</v>
      </c>
      <c r="I853" t="s">
        <v>4621</v>
      </c>
      <c r="J853" t="s">
        <v>13641</v>
      </c>
      <c r="K853" t="s">
        <v>13642</v>
      </c>
      <c r="L853" t="s">
        <v>456</v>
      </c>
      <c r="M853" s="1">
        <v>45316</v>
      </c>
      <c r="N853" t="s">
        <v>13643</v>
      </c>
    </row>
    <row r="854" spans="1:14" x14ac:dyDescent="0.35">
      <c r="A854" t="s">
        <v>4615</v>
      </c>
      <c r="B854" t="s">
        <v>7792</v>
      </c>
      <c r="C854" t="s">
        <v>5679</v>
      </c>
      <c r="D854" t="s">
        <v>6183</v>
      </c>
      <c r="E854" t="s">
        <v>7793</v>
      </c>
      <c r="F854" t="s">
        <v>7794</v>
      </c>
      <c r="G854" t="s">
        <v>4619</v>
      </c>
      <c r="H854" t="s">
        <v>4620</v>
      </c>
      <c r="I854" t="s">
        <v>4621</v>
      </c>
      <c r="J854" t="s">
        <v>13641</v>
      </c>
      <c r="K854" t="s">
        <v>13642</v>
      </c>
      <c r="L854" t="s">
        <v>456</v>
      </c>
      <c r="M854" s="1">
        <v>45316</v>
      </c>
      <c r="N854" t="s">
        <v>13643</v>
      </c>
    </row>
    <row r="855" spans="1:14" x14ac:dyDescent="0.35">
      <c r="A855" t="s">
        <v>4622</v>
      </c>
      <c r="B855" t="s">
        <v>317</v>
      </c>
      <c r="C855" t="s">
        <v>4623</v>
      </c>
      <c r="D855" t="s">
        <v>344</v>
      </c>
      <c r="E855" t="s">
        <v>4624</v>
      </c>
      <c r="F855" t="s">
        <v>4625</v>
      </c>
      <c r="G855" t="s">
        <v>4626</v>
      </c>
      <c r="H855" t="s">
        <v>4627</v>
      </c>
      <c r="I855" t="s">
        <v>4628</v>
      </c>
      <c r="J855" t="s">
        <v>13644</v>
      </c>
      <c r="K855" t="s">
        <v>13645</v>
      </c>
      <c r="L855" t="s">
        <v>455</v>
      </c>
      <c r="M855" s="1">
        <v>44102</v>
      </c>
      <c r="N855" t="s">
        <v>13646</v>
      </c>
    </row>
    <row r="856" spans="1:14" x14ac:dyDescent="0.35">
      <c r="A856" t="s">
        <v>4634</v>
      </c>
      <c r="B856" t="s">
        <v>121</v>
      </c>
      <c r="C856" t="s">
        <v>4184</v>
      </c>
      <c r="D856" t="s">
        <v>4091</v>
      </c>
      <c r="E856" t="s">
        <v>4635</v>
      </c>
      <c r="F856" t="s">
        <v>4636</v>
      </c>
      <c r="G856" t="s">
        <v>4637</v>
      </c>
      <c r="H856" t="s">
        <v>4638</v>
      </c>
      <c r="I856" t="s">
        <v>4639</v>
      </c>
      <c r="J856" t="s">
        <v>13647</v>
      </c>
      <c r="K856" t="s">
        <v>13648</v>
      </c>
      <c r="L856" t="s">
        <v>456</v>
      </c>
      <c r="M856" s="1">
        <v>40863</v>
      </c>
      <c r="N856" t="s">
        <v>13649</v>
      </c>
    </row>
    <row r="857" spans="1:14" x14ac:dyDescent="0.35">
      <c r="A857" t="s">
        <v>4640</v>
      </c>
      <c r="B857" t="s">
        <v>4641</v>
      </c>
      <c r="C857" t="s">
        <v>1149</v>
      </c>
      <c r="D857" t="s">
        <v>344</v>
      </c>
      <c r="E857" t="s">
        <v>4642</v>
      </c>
      <c r="F857" t="s">
        <v>4643</v>
      </c>
      <c r="G857" t="s">
        <v>4644</v>
      </c>
      <c r="H857" t="s">
        <v>4645</v>
      </c>
      <c r="I857" t="s">
        <v>4646</v>
      </c>
      <c r="J857" t="s">
        <v>13650</v>
      </c>
      <c r="K857" t="s">
        <v>13651</v>
      </c>
      <c r="L857" t="s">
        <v>456</v>
      </c>
      <c r="M857" s="1">
        <v>43654</v>
      </c>
      <c r="N857" t="s">
        <v>13652</v>
      </c>
    </row>
    <row r="858" spans="1:14" x14ac:dyDescent="0.35">
      <c r="A858" t="s">
        <v>4640</v>
      </c>
      <c r="B858" t="s">
        <v>1413</v>
      </c>
      <c r="C858" t="s">
        <v>7119</v>
      </c>
      <c r="D858" t="s">
        <v>7120</v>
      </c>
      <c r="E858" t="s">
        <v>7121</v>
      </c>
      <c r="F858" t="s">
        <v>7122</v>
      </c>
      <c r="G858" t="s">
        <v>4644</v>
      </c>
      <c r="H858" t="s">
        <v>4645</v>
      </c>
      <c r="I858" t="s">
        <v>4646</v>
      </c>
      <c r="J858" t="s">
        <v>13650</v>
      </c>
      <c r="K858" t="s">
        <v>13651</v>
      </c>
      <c r="L858" t="s">
        <v>456</v>
      </c>
      <c r="M858" s="1">
        <v>43654</v>
      </c>
      <c r="N858" t="s">
        <v>13652</v>
      </c>
    </row>
    <row r="859" spans="1:14" x14ac:dyDescent="0.35">
      <c r="A859" t="s">
        <v>4656</v>
      </c>
      <c r="B859" t="s">
        <v>54</v>
      </c>
      <c r="C859" t="s">
        <v>4657</v>
      </c>
      <c r="D859" t="s">
        <v>1677</v>
      </c>
      <c r="E859" t="s">
        <v>4658</v>
      </c>
      <c r="F859" t="s">
        <v>4659</v>
      </c>
      <c r="G859" t="s">
        <v>4660</v>
      </c>
      <c r="H859" t="s">
        <v>4661</v>
      </c>
      <c r="I859" t="s">
        <v>4662</v>
      </c>
      <c r="J859" t="s">
        <v>13653</v>
      </c>
      <c r="K859" t="s">
        <v>13654</v>
      </c>
      <c r="L859" t="s">
        <v>456</v>
      </c>
      <c r="M859" s="1">
        <v>43178</v>
      </c>
      <c r="N859" t="s">
        <v>13655</v>
      </c>
    </row>
    <row r="860" spans="1:14" x14ac:dyDescent="0.35">
      <c r="A860" t="s">
        <v>4656</v>
      </c>
      <c r="B860" t="s">
        <v>731</v>
      </c>
      <c r="C860" t="s">
        <v>1185</v>
      </c>
      <c r="D860" t="s">
        <v>6903</v>
      </c>
      <c r="E860" t="s">
        <v>6904</v>
      </c>
      <c r="F860" t="s">
        <v>6905</v>
      </c>
      <c r="G860" t="s">
        <v>4660</v>
      </c>
      <c r="H860" t="s">
        <v>4661</v>
      </c>
      <c r="I860" t="s">
        <v>4662</v>
      </c>
      <c r="J860" t="s">
        <v>13653</v>
      </c>
      <c r="K860" t="s">
        <v>13654</v>
      </c>
      <c r="L860" t="s">
        <v>456</v>
      </c>
      <c r="M860" s="1">
        <v>43178</v>
      </c>
      <c r="N860" t="s">
        <v>13655</v>
      </c>
    </row>
    <row r="861" spans="1:14" x14ac:dyDescent="0.35">
      <c r="A861" t="s">
        <v>4663</v>
      </c>
      <c r="B861" t="s">
        <v>115</v>
      </c>
      <c r="C861" t="s">
        <v>2392</v>
      </c>
      <c r="D861" t="s">
        <v>56</v>
      </c>
      <c r="E861" t="s">
        <v>4664</v>
      </c>
      <c r="F861" t="s">
        <v>4665</v>
      </c>
      <c r="G861" t="s">
        <v>4666</v>
      </c>
      <c r="H861" t="s">
        <v>4667</v>
      </c>
      <c r="I861" t="s">
        <v>4668</v>
      </c>
      <c r="J861" t="s">
        <v>4663</v>
      </c>
      <c r="K861" t="s">
        <v>13656</v>
      </c>
      <c r="L861" t="s">
        <v>456</v>
      </c>
      <c r="M861" s="1">
        <v>36150</v>
      </c>
      <c r="N861" t="s">
        <v>13657</v>
      </c>
    </row>
    <row r="862" spans="1:14" x14ac:dyDescent="0.35">
      <c r="A862" t="s">
        <v>4663</v>
      </c>
      <c r="B862" t="s">
        <v>5105</v>
      </c>
      <c r="C862" t="s">
        <v>6647</v>
      </c>
      <c r="D862" t="s">
        <v>236</v>
      </c>
      <c r="F862" t="s">
        <v>6648</v>
      </c>
      <c r="G862" t="s">
        <v>4666</v>
      </c>
      <c r="H862" t="s">
        <v>4667</v>
      </c>
      <c r="I862" t="s">
        <v>4668</v>
      </c>
      <c r="J862" t="s">
        <v>4663</v>
      </c>
      <c r="K862" t="s">
        <v>13656</v>
      </c>
      <c r="L862" t="s">
        <v>456</v>
      </c>
      <c r="M862" s="1">
        <v>36150</v>
      </c>
      <c r="N862" t="s">
        <v>13657</v>
      </c>
    </row>
    <row r="863" spans="1:14" x14ac:dyDescent="0.35">
      <c r="A863" t="s">
        <v>4663</v>
      </c>
      <c r="B863" t="s">
        <v>6980</v>
      </c>
      <c r="C863" t="s">
        <v>6981</v>
      </c>
      <c r="D863" t="s">
        <v>236</v>
      </c>
      <c r="E863" t="s">
        <v>6982</v>
      </c>
      <c r="F863" t="s">
        <v>6983</v>
      </c>
      <c r="G863" t="s">
        <v>4666</v>
      </c>
      <c r="H863" t="s">
        <v>4667</v>
      </c>
      <c r="I863" t="s">
        <v>4668</v>
      </c>
      <c r="J863" t="s">
        <v>4663</v>
      </c>
      <c r="K863" t="s">
        <v>13656</v>
      </c>
      <c r="L863" t="s">
        <v>456</v>
      </c>
      <c r="M863" s="1">
        <v>36150</v>
      </c>
      <c r="N863" t="s">
        <v>13657</v>
      </c>
    </row>
    <row r="864" spans="1:14" x14ac:dyDescent="0.35">
      <c r="A864" t="s">
        <v>4669</v>
      </c>
      <c r="B864" t="s">
        <v>234</v>
      </c>
      <c r="C864" t="s">
        <v>3505</v>
      </c>
      <c r="D864" t="s">
        <v>91</v>
      </c>
      <c r="E864" t="s">
        <v>4670</v>
      </c>
      <c r="F864" t="s">
        <v>4671</v>
      </c>
      <c r="G864" t="s">
        <v>4672</v>
      </c>
      <c r="H864" t="s">
        <v>4673</v>
      </c>
      <c r="I864" t="s">
        <v>4674</v>
      </c>
      <c r="J864" t="s">
        <v>13658</v>
      </c>
      <c r="K864" t="s">
        <v>13659</v>
      </c>
      <c r="L864" t="s">
        <v>456</v>
      </c>
      <c r="M864" s="1">
        <v>38754</v>
      </c>
      <c r="N864" t="s">
        <v>13660</v>
      </c>
    </row>
    <row r="865" spans="1:14" x14ac:dyDescent="0.35">
      <c r="A865" t="s">
        <v>4675</v>
      </c>
      <c r="B865" t="s">
        <v>4676</v>
      </c>
      <c r="C865" t="s">
        <v>4677</v>
      </c>
      <c r="D865" t="s">
        <v>56</v>
      </c>
      <c r="F865" t="s">
        <v>4678</v>
      </c>
      <c r="G865" t="s">
        <v>4679</v>
      </c>
      <c r="H865" t="s">
        <v>4680</v>
      </c>
      <c r="I865" t="s">
        <v>4681</v>
      </c>
      <c r="J865" t="s">
        <v>13661</v>
      </c>
      <c r="K865" t="s">
        <v>13662</v>
      </c>
      <c r="L865" t="s">
        <v>456</v>
      </c>
      <c r="M865" s="1">
        <v>44091</v>
      </c>
      <c r="N865" t="s">
        <v>13663</v>
      </c>
    </row>
    <row r="866" spans="1:14" x14ac:dyDescent="0.35">
      <c r="A866" t="s">
        <v>4682</v>
      </c>
      <c r="B866" t="s">
        <v>4683</v>
      </c>
      <c r="C866" t="s">
        <v>802</v>
      </c>
      <c r="D866" t="s">
        <v>70</v>
      </c>
      <c r="E866" t="s">
        <v>4684</v>
      </c>
      <c r="F866" t="s">
        <v>4685</v>
      </c>
      <c r="G866" t="s">
        <v>4686</v>
      </c>
      <c r="H866" t="s">
        <v>4687</v>
      </c>
      <c r="I866" t="s">
        <v>4688</v>
      </c>
      <c r="J866" t="s">
        <v>4682</v>
      </c>
      <c r="K866" t="s">
        <v>13664</v>
      </c>
      <c r="L866" t="s">
        <v>456</v>
      </c>
      <c r="M866" s="1">
        <v>37075</v>
      </c>
      <c r="N866" t="s">
        <v>13665</v>
      </c>
    </row>
    <row r="867" spans="1:14" x14ac:dyDescent="0.35">
      <c r="A867" t="s">
        <v>4695</v>
      </c>
      <c r="B867" t="s">
        <v>1820</v>
      </c>
      <c r="C867" t="s">
        <v>3736</v>
      </c>
      <c r="D867" t="s">
        <v>4696</v>
      </c>
      <c r="E867" t="s">
        <v>4697</v>
      </c>
      <c r="F867" t="s">
        <v>4698</v>
      </c>
      <c r="G867" t="s">
        <v>4699</v>
      </c>
      <c r="H867" t="s">
        <v>4700</v>
      </c>
      <c r="I867" t="s">
        <v>4701</v>
      </c>
      <c r="J867" t="s">
        <v>13666</v>
      </c>
      <c r="K867" t="s">
        <v>13667</v>
      </c>
      <c r="L867" t="s">
        <v>456</v>
      </c>
      <c r="M867" s="1">
        <v>26493</v>
      </c>
      <c r="N867" t="s">
        <v>13668</v>
      </c>
    </row>
    <row r="868" spans="1:14" x14ac:dyDescent="0.35">
      <c r="A868" t="s">
        <v>4702</v>
      </c>
      <c r="B868" t="s">
        <v>1413</v>
      </c>
      <c r="C868" t="s">
        <v>4703</v>
      </c>
      <c r="D868" t="s">
        <v>91</v>
      </c>
      <c r="E868" t="s">
        <v>4704</v>
      </c>
      <c r="F868" t="s">
        <v>4705</v>
      </c>
      <c r="G868" t="s">
        <v>4706</v>
      </c>
      <c r="H868" t="s">
        <v>4707</v>
      </c>
      <c r="I868" t="s">
        <v>4708</v>
      </c>
      <c r="J868" t="s">
        <v>13669</v>
      </c>
      <c r="K868" t="s">
        <v>13670</v>
      </c>
      <c r="L868" t="s">
        <v>456</v>
      </c>
      <c r="M868" s="1">
        <v>43154</v>
      </c>
      <c r="N868" t="s">
        <v>13671</v>
      </c>
    </row>
    <row r="869" spans="1:14" x14ac:dyDescent="0.35">
      <c r="A869" t="s">
        <v>4712</v>
      </c>
      <c r="B869" t="s">
        <v>4713</v>
      </c>
      <c r="C869" t="s">
        <v>4714</v>
      </c>
      <c r="D869" t="s">
        <v>56</v>
      </c>
      <c r="E869" t="s">
        <v>4715</v>
      </c>
      <c r="F869" t="s">
        <v>4716</v>
      </c>
      <c r="G869" t="s">
        <v>4717</v>
      </c>
      <c r="H869" t="s">
        <v>4718</v>
      </c>
      <c r="I869" t="s">
        <v>4719</v>
      </c>
      <c r="J869" t="s">
        <v>13672</v>
      </c>
      <c r="K869" t="s">
        <v>13673</v>
      </c>
      <c r="L869" t="s">
        <v>456</v>
      </c>
      <c r="M869" s="1">
        <v>33784</v>
      </c>
      <c r="N869" t="s">
        <v>13674</v>
      </c>
    </row>
    <row r="870" spans="1:14" x14ac:dyDescent="0.35">
      <c r="A870" t="s">
        <v>4720</v>
      </c>
      <c r="B870" t="s">
        <v>4721</v>
      </c>
      <c r="C870" t="s">
        <v>4722</v>
      </c>
      <c r="D870" t="s">
        <v>1677</v>
      </c>
      <c r="E870" t="s">
        <v>4723</v>
      </c>
      <c r="F870" t="s">
        <v>4724</v>
      </c>
      <c r="G870" t="s">
        <v>4725</v>
      </c>
      <c r="H870" t="s">
        <v>4726</v>
      </c>
      <c r="I870" t="s">
        <v>4727</v>
      </c>
      <c r="J870" t="s">
        <v>13675</v>
      </c>
      <c r="K870" t="s">
        <v>13676</v>
      </c>
      <c r="L870" t="s">
        <v>456</v>
      </c>
      <c r="M870" s="1">
        <v>41556</v>
      </c>
      <c r="N870" t="s">
        <v>13677</v>
      </c>
    </row>
    <row r="871" spans="1:14" x14ac:dyDescent="0.35">
      <c r="A871" t="s">
        <v>4730</v>
      </c>
      <c r="B871" t="s">
        <v>115</v>
      </c>
      <c r="C871" t="s">
        <v>4731</v>
      </c>
      <c r="D871" t="s">
        <v>91</v>
      </c>
      <c r="E871" t="s">
        <v>4732</v>
      </c>
      <c r="F871" t="s">
        <v>4733</v>
      </c>
      <c r="G871" t="s">
        <v>4734</v>
      </c>
      <c r="H871" t="s">
        <v>4735</v>
      </c>
      <c r="I871" t="s">
        <v>4736</v>
      </c>
      <c r="M871" s="1"/>
    </row>
    <row r="872" spans="1:14" x14ac:dyDescent="0.35">
      <c r="A872" t="s">
        <v>4737</v>
      </c>
      <c r="B872" t="s">
        <v>4738</v>
      </c>
      <c r="C872" t="s">
        <v>2207</v>
      </c>
      <c r="D872" t="s">
        <v>91</v>
      </c>
      <c r="E872" t="s">
        <v>4739</v>
      </c>
      <c r="F872" t="s">
        <v>4740</v>
      </c>
      <c r="G872" t="s">
        <v>4741</v>
      </c>
      <c r="H872" t="s">
        <v>4742</v>
      </c>
      <c r="I872" t="s">
        <v>444</v>
      </c>
      <c r="M872" s="1"/>
    </row>
    <row r="873" spans="1:14" x14ac:dyDescent="0.35">
      <c r="A873" t="s">
        <v>4743</v>
      </c>
      <c r="B873" t="s">
        <v>4744</v>
      </c>
      <c r="C873" t="s">
        <v>4745</v>
      </c>
      <c r="D873" t="s">
        <v>899</v>
      </c>
      <c r="E873" t="s">
        <v>4746</v>
      </c>
      <c r="F873" t="s">
        <v>4747</v>
      </c>
      <c r="G873" t="s">
        <v>4748</v>
      </c>
      <c r="H873" t="s">
        <v>4749</v>
      </c>
      <c r="M873" s="1"/>
    </row>
    <row r="874" spans="1:14" x14ac:dyDescent="0.35">
      <c r="A874" t="s">
        <v>4750</v>
      </c>
      <c r="B874" t="s">
        <v>3260</v>
      </c>
      <c r="C874" t="s">
        <v>1904</v>
      </c>
      <c r="D874" t="s">
        <v>4751</v>
      </c>
      <c r="E874" t="s">
        <v>4752</v>
      </c>
      <c r="F874" t="s">
        <v>4753</v>
      </c>
      <c r="G874" t="s">
        <v>4754</v>
      </c>
      <c r="H874" t="s">
        <v>4755</v>
      </c>
      <c r="I874" t="s">
        <v>4756</v>
      </c>
      <c r="M874" s="1"/>
    </row>
    <row r="875" spans="1:14" x14ac:dyDescent="0.35">
      <c r="A875" t="s">
        <v>4760</v>
      </c>
      <c r="B875" t="s">
        <v>1574</v>
      </c>
      <c r="C875" t="s">
        <v>229</v>
      </c>
      <c r="D875" t="s">
        <v>91</v>
      </c>
      <c r="E875" t="s">
        <v>4761</v>
      </c>
      <c r="F875" t="s">
        <v>4762</v>
      </c>
      <c r="G875" t="s">
        <v>4763</v>
      </c>
      <c r="H875" t="s">
        <v>4764</v>
      </c>
      <c r="I875" t="s">
        <v>4765</v>
      </c>
      <c r="M875" s="1"/>
    </row>
    <row r="876" spans="1:14" x14ac:dyDescent="0.35">
      <c r="A876" t="s">
        <v>4766</v>
      </c>
      <c r="B876" t="s">
        <v>1413</v>
      </c>
      <c r="C876" t="s">
        <v>4767</v>
      </c>
      <c r="D876" t="s">
        <v>91</v>
      </c>
      <c r="F876" t="s">
        <v>4768</v>
      </c>
      <c r="G876" t="s">
        <v>4769</v>
      </c>
      <c r="H876" t="s">
        <v>4770</v>
      </c>
      <c r="I876" t="s">
        <v>4771</v>
      </c>
      <c r="M876" s="1"/>
    </row>
    <row r="877" spans="1:14" x14ac:dyDescent="0.35">
      <c r="A877" t="s">
        <v>4766</v>
      </c>
      <c r="B877" t="s">
        <v>5605</v>
      </c>
      <c r="C877" t="s">
        <v>4767</v>
      </c>
      <c r="D877" t="s">
        <v>91</v>
      </c>
      <c r="E877" t="s">
        <v>6748</v>
      </c>
      <c r="F877" t="s">
        <v>6749</v>
      </c>
      <c r="G877" t="s">
        <v>4769</v>
      </c>
      <c r="H877" t="s">
        <v>4770</v>
      </c>
      <c r="I877" t="s">
        <v>4771</v>
      </c>
      <c r="M877" s="1"/>
    </row>
    <row r="878" spans="1:14" x14ac:dyDescent="0.35">
      <c r="A878" t="s">
        <v>4766</v>
      </c>
      <c r="B878" t="s">
        <v>2132</v>
      </c>
      <c r="C878" t="s">
        <v>4767</v>
      </c>
      <c r="D878" t="s">
        <v>56</v>
      </c>
      <c r="F878" t="s">
        <v>7752</v>
      </c>
      <c r="G878" t="s">
        <v>4769</v>
      </c>
      <c r="H878" t="s">
        <v>4770</v>
      </c>
      <c r="I878" t="s">
        <v>4771</v>
      </c>
      <c r="M878" s="1"/>
    </row>
    <row r="879" spans="1:14" x14ac:dyDescent="0.35">
      <c r="A879" t="s">
        <v>4772</v>
      </c>
      <c r="B879" t="s">
        <v>793</v>
      </c>
      <c r="C879" t="s">
        <v>4773</v>
      </c>
      <c r="D879" t="s">
        <v>4774</v>
      </c>
      <c r="F879" t="s">
        <v>4775</v>
      </c>
      <c r="G879" t="s">
        <v>4776</v>
      </c>
      <c r="H879" t="s">
        <v>4777</v>
      </c>
      <c r="I879" t="s">
        <v>4778</v>
      </c>
      <c r="M879" s="1"/>
    </row>
    <row r="880" spans="1:14" x14ac:dyDescent="0.35">
      <c r="A880" t="s">
        <v>4780</v>
      </c>
      <c r="B880" t="s">
        <v>1267</v>
      </c>
      <c r="C880" t="s">
        <v>4781</v>
      </c>
      <c r="D880" t="s">
        <v>91</v>
      </c>
      <c r="E880" t="s">
        <v>4782</v>
      </c>
      <c r="F880" t="s">
        <v>4783</v>
      </c>
      <c r="G880" t="s">
        <v>4784</v>
      </c>
      <c r="H880" t="s">
        <v>4785</v>
      </c>
      <c r="I880" t="s">
        <v>4786</v>
      </c>
      <c r="M880" s="1"/>
    </row>
    <row r="881" spans="1:14" x14ac:dyDescent="0.35">
      <c r="A881" t="s">
        <v>4787</v>
      </c>
      <c r="B881" t="s">
        <v>2314</v>
      </c>
      <c r="C881" t="s">
        <v>4788</v>
      </c>
      <c r="D881" t="s">
        <v>91</v>
      </c>
      <c r="F881" t="s">
        <v>4789</v>
      </c>
      <c r="G881" t="s">
        <v>4790</v>
      </c>
      <c r="H881" t="s">
        <v>4791</v>
      </c>
      <c r="I881" t="s">
        <v>4792</v>
      </c>
      <c r="M881" s="1"/>
    </row>
    <row r="882" spans="1:14" x14ac:dyDescent="0.35">
      <c r="A882" t="s">
        <v>4793</v>
      </c>
      <c r="B882" t="s">
        <v>4794</v>
      </c>
      <c r="C882" t="s">
        <v>4795</v>
      </c>
      <c r="D882" t="s">
        <v>56</v>
      </c>
      <c r="E882" t="s">
        <v>4796</v>
      </c>
      <c r="F882" t="s">
        <v>4797</v>
      </c>
      <c r="G882" t="s">
        <v>4798</v>
      </c>
      <c r="H882" t="s">
        <v>4799</v>
      </c>
      <c r="I882" t="s">
        <v>4800</v>
      </c>
      <c r="J882" t="s">
        <v>13697</v>
      </c>
      <c r="K882" t="s">
        <v>13698</v>
      </c>
      <c r="L882" t="s">
        <v>455</v>
      </c>
      <c r="M882" s="1">
        <v>44015</v>
      </c>
      <c r="N882" t="s">
        <v>13699</v>
      </c>
    </row>
    <row r="883" spans="1:14" x14ac:dyDescent="0.35">
      <c r="A883" t="s">
        <v>4801</v>
      </c>
      <c r="B883" t="s">
        <v>731</v>
      </c>
      <c r="C883" t="s">
        <v>4802</v>
      </c>
      <c r="D883" t="s">
        <v>91</v>
      </c>
      <c r="F883" t="s">
        <v>4803</v>
      </c>
      <c r="G883" t="s">
        <v>4804</v>
      </c>
      <c r="H883" t="s">
        <v>4805</v>
      </c>
      <c r="I883" t="s">
        <v>4806</v>
      </c>
      <c r="J883" t="s">
        <v>4801</v>
      </c>
      <c r="K883" t="s">
        <v>13700</v>
      </c>
      <c r="L883" t="s">
        <v>12543</v>
      </c>
      <c r="M883" s="1">
        <v>42380</v>
      </c>
      <c r="N883" t="s">
        <v>13701</v>
      </c>
    </row>
    <row r="884" spans="1:14" x14ac:dyDescent="0.35">
      <c r="A884" t="s">
        <v>4807</v>
      </c>
      <c r="B884" t="s">
        <v>234</v>
      </c>
      <c r="C884" t="s">
        <v>4808</v>
      </c>
      <c r="D884" t="s">
        <v>294</v>
      </c>
      <c r="E884" t="s">
        <v>4809</v>
      </c>
      <c r="F884" t="s">
        <v>4810</v>
      </c>
      <c r="G884" t="s">
        <v>4811</v>
      </c>
      <c r="H884" t="s">
        <v>4812</v>
      </c>
      <c r="I884" t="s">
        <v>4813</v>
      </c>
      <c r="J884" t="s">
        <v>13702</v>
      </c>
      <c r="K884" t="s">
        <v>13703</v>
      </c>
      <c r="L884" t="s">
        <v>456</v>
      </c>
      <c r="M884" s="1">
        <v>35923</v>
      </c>
      <c r="N884" t="s">
        <v>13704</v>
      </c>
    </row>
    <row r="885" spans="1:14" x14ac:dyDescent="0.35">
      <c r="A885" t="s">
        <v>4817</v>
      </c>
      <c r="B885" t="s">
        <v>2537</v>
      </c>
      <c r="C885" t="s">
        <v>4818</v>
      </c>
      <c r="D885" t="s">
        <v>56</v>
      </c>
      <c r="E885" t="s">
        <v>4819</v>
      </c>
      <c r="F885" t="s">
        <v>4820</v>
      </c>
      <c r="G885" t="s">
        <v>4821</v>
      </c>
      <c r="H885" t="s">
        <v>4822</v>
      </c>
      <c r="I885" t="s">
        <v>4823</v>
      </c>
      <c r="J885" t="s">
        <v>4817</v>
      </c>
      <c r="K885" t="s">
        <v>13705</v>
      </c>
      <c r="L885" t="s">
        <v>456</v>
      </c>
      <c r="M885" s="1">
        <v>37139</v>
      </c>
      <c r="N885" t="s">
        <v>13706</v>
      </c>
    </row>
    <row r="886" spans="1:14" x14ac:dyDescent="0.35">
      <c r="A886" t="s">
        <v>4824</v>
      </c>
      <c r="B886" t="s">
        <v>4825</v>
      </c>
      <c r="C886" t="s">
        <v>4826</v>
      </c>
      <c r="D886" t="s">
        <v>70</v>
      </c>
      <c r="E886" t="s">
        <v>4827</v>
      </c>
      <c r="F886" t="s">
        <v>4828</v>
      </c>
      <c r="G886" t="s">
        <v>4829</v>
      </c>
      <c r="H886" t="s">
        <v>4830</v>
      </c>
      <c r="I886" t="s">
        <v>367</v>
      </c>
      <c r="J886" t="s">
        <v>13707</v>
      </c>
      <c r="K886" t="s">
        <v>13708</v>
      </c>
      <c r="L886" t="s">
        <v>456</v>
      </c>
      <c r="M886" s="1">
        <v>41796</v>
      </c>
      <c r="N886" t="s">
        <v>13709</v>
      </c>
    </row>
    <row r="887" spans="1:14" x14ac:dyDescent="0.35">
      <c r="A887" t="s">
        <v>4831</v>
      </c>
      <c r="B887" t="s">
        <v>4832</v>
      </c>
      <c r="C887" t="s">
        <v>1413</v>
      </c>
      <c r="D887" t="s">
        <v>91</v>
      </c>
      <c r="E887" t="s">
        <v>4833</v>
      </c>
      <c r="F887" t="s">
        <v>4834</v>
      </c>
      <c r="G887" t="s">
        <v>4835</v>
      </c>
      <c r="H887" t="s">
        <v>4836</v>
      </c>
      <c r="I887" t="s">
        <v>4837</v>
      </c>
      <c r="J887" t="s">
        <v>13710</v>
      </c>
      <c r="K887" t="s">
        <v>13711</v>
      </c>
      <c r="L887" t="s">
        <v>456</v>
      </c>
      <c r="M887" s="1">
        <v>43315</v>
      </c>
      <c r="N887" t="s">
        <v>13712</v>
      </c>
    </row>
    <row r="888" spans="1:14" x14ac:dyDescent="0.35">
      <c r="A888" t="s">
        <v>4838</v>
      </c>
      <c r="B888" t="s">
        <v>4839</v>
      </c>
      <c r="C888" t="s">
        <v>4840</v>
      </c>
      <c r="D888" t="s">
        <v>4841</v>
      </c>
      <c r="F888" t="s">
        <v>4842</v>
      </c>
      <c r="G888" t="s">
        <v>4843</v>
      </c>
      <c r="H888" t="s">
        <v>4844</v>
      </c>
      <c r="I888" t="s">
        <v>1064</v>
      </c>
      <c r="J888" t="s">
        <v>4838</v>
      </c>
      <c r="K888" t="s">
        <v>13713</v>
      </c>
      <c r="L888" t="s">
        <v>456</v>
      </c>
      <c r="M888" s="1">
        <v>42254</v>
      </c>
      <c r="N888" t="s">
        <v>13714</v>
      </c>
    </row>
    <row r="889" spans="1:14" x14ac:dyDescent="0.35">
      <c r="A889" t="s">
        <v>4838</v>
      </c>
      <c r="B889" t="s">
        <v>269</v>
      </c>
      <c r="C889" t="s">
        <v>312</v>
      </c>
      <c r="D889" t="s">
        <v>70</v>
      </c>
      <c r="F889" t="s">
        <v>6703</v>
      </c>
      <c r="G889" t="s">
        <v>4843</v>
      </c>
      <c r="H889" t="s">
        <v>4844</v>
      </c>
      <c r="I889" t="s">
        <v>1064</v>
      </c>
      <c r="J889" t="s">
        <v>4838</v>
      </c>
      <c r="K889" t="s">
        <v>13713</v>
      </c>
      <c r="L889" t="s">
        <v>456</v>
      </c>
      <c r="M889" s="1">
        <v>42254</v>
      </c>
      <c r="N889" t="s">
        <v>13714</v>
      </c>
    </row>
    <row r="890" spans="1:14" x14ac:dyDescent="0.35">
      <c r="A890" t="s">
        <v>4845</v>
      </c>
      <c r="B890" t="s">
        <v>1675</v>
      </c>
      <c r="C890" t="s">
        <v>890</v>
      </c>
      <c r="D890" t="s">
        <v>56</v>
      </c>
      <c r="E890" t="s">
        <v>4846</v>
      </c>
      <c r="F890" t="s">
        <v>4847</v>
      </c>
      <c r="G890" t="s">
        <v>4848</v>
      </c>
      <c r="H890" t="s">
        <v>4849</v>
      </c>
      <c r="I890" t="s">
        <v>4850</v>
      </c>
      <c r="J890" t="s">
        <v>13715</v>
      </c>
      <c r="K890" t="s">
        <v>13716</v>
      </c>
      <c r="L890" t="s">
        <v>456</v>
      </c>
      <c r="M890" s="1">
        <v>42534</v>
      </c>
      <c r="N890" t="s">
        <v>13717</v>
      </c>
    </row>
    <row r="891" spans="1:14" x14ac:dyDescent="0.35">
      <c r="A891" t="s">
        <v>4851</v>
      </c>
      <c r="B891" t="s">
        <v>4852</v>
      </c>
      <c r="C891" t="s">
        <v>2415</v>
      </c>
      <c r="D891" t="s">
        <v>4853</v>
      </c>
      <c r="E891" t="s">
        <v>4854</v>
      </c>
      <c r="F891" t="s">
        <v>4855</v>
      </c>
      <c r="G891" t="s">
        <v>4856</v>
      </c>
      <c r="H891" t="s">
        <v>4857</v>
      </c>
      <c r="I891" t="s">
        <v>4858</v>
      </c>
      <c r="J891" t="s">
        <v>13718</v>
      </c>
      <c r="K891" t="s">
        <v>13719</v>
      </c>
      <c r="L891" t="s">
        <v>12543</v>
      </c>
      <c r="M891" s="1">
        <v>43489</v>
      </c>
      <c r="N891" t="s">
        <v>13720</v>
      </c>
    </row>
    <row r="892" spans="1:14" x14ac:dyDescent="0.35">
      <c r="A892" t="s">
        <v>4851</v>
      </c>
      <c r="B892" t="s">
        <v>3281</v>
      </c>
      <c r="C892" t="s">
        <v>5031</v>
      </c>
      <c r="D892" t="s">
        <v>1178</v>
      </c>
      <c r="E892" t="s">
        <v>5032</v>
      </c>
      <c r="F892" t="s">
        <v>5033</v>
      </c>
      <c r="G892" t="s">
        <v>4856</v>
      </c>
      <c r="H892" t="s">
        <v>4857</v>
      </c>
      <c r="I892" t="s">
        <v>4858</v>
      </c>
      <c r="J892" t="s">
        <v>13718</v>
      </c>
      <c r="K892" t="s">
        <v>13719</v>
      </c>
      <c r="L892" t="s">
        <v>12543</v>
      </c>
      <c r="M892" s="1">
        <v>43489</v>
      </c>
      <c r="N892" t="s">
        <v>13720</v>
      </c>
    </row>
    <row r="893" spans="1:14" x14ac:dyDescent="0.35">
      <c r="A893" t="s">
        <v>4859</v>
      </c>
      <c r="B893" t="s">
        <v>802</v>
      </c>
      <c r="C893" t="s">
        <v>4860</v>
      </c>
      <c r="D893" t="s">
        <v>4861</v>
      </c>
      <c r="E893" t="s">
        <v>4862</v>
      </c>
      <c r="F893" t="s">
        <v>4863</v>
      </c>
      <c r="G893" t="s">
        <v>4864</v>
      </c>
      <c r="H893" t="s">
        <v>4865</v>
      </c>
      <c r="I893" t="s">
        <v>1064</v>
      </c>
      <c r="J893" t="s">
        <v>13721</v>
      </c>
      <c r="K893" t="s">
        <v>13722</v>
      </c>
      <c r="L893" t="s">
        <v>455</v>
      </c>
      <c r="M893" s="1">
        <v>37693</v>
      </c>
      <c r="N893" t="s">
        <v>13723</v>
      </c>
    </row>
    <row r="894" spans="1:14" x14ac:dyDescent="0.35">
      <c r="A894" t="s">
        <v>4870</v>
      </c>
      <c r="B894" t="s">
        <v>4871</v>
      </c>
      <c r="C894" t="s">
        <v>4872</v>
      </c>
      <c r="D894" t="s">
        <v>56</v>
      </c>
      <c r="F894" t="s">
        <v>4873</v>
      </c>
      <c r="G894" t="s">
        <v>4874</v>
      </c>
      <c r="H894" t="s">
        <v>4875</v>
      </c>
      <c r="I894" t="s">
        <v>4876</v>
      </c>
      <c r="J894" t="s">
        <v>13724</v>
      </c>
      <c r="K894" t="s">
        <v>13725</v>
      </c>
      <c r="L894" t="s">
        <v>456</v>
      </c>
      <c r="M894" s="1">
        <v>45607</v>
      </c>
      <c r="N894" t="s">
        <v>13726</v>
      </c>
    </row>
    <row r="895" spans="1:14" x14ac:dyDescent="0.35">
      <c r="A895" t="s">
        <v>4877</v>
      </c>
      <c r="B895" t="s">
        <v>127</v>
      </c>
      <c r="C895" t="s">
        <v>4878</v>
      </c>
      <c r="D895" t="s">
        <v>4879</v>
      </c>
      <c r="E895" t="s">
        <v>4880</v>
      </c>
      <c r="F895" t="s">
        <v>4881</v>
      </c>
      <c r="G895" t="s">
        <v>4882</v>
      </c>
      <c r="H895" t="s">
        <v>4883</v>
      </c>
      <c r="I895" t="s">
        <v>4884</v>
      </c>
      <c r="J895" t="s">
        <v>13727</v>
      </c>
      <c r="K895" t="s">
        <v>13728</v>
      </c>
      <c r="L895" t="s">
        <v>456</v>
      </c>
      <c r="M895" s="1">
        <v>44482</v>
      </c>
      <c r="N895" t="s">
        <v>13729</v>
      </c>
    </row>
    <row r="896" spans="1:14" x14ac:dyDescent="0.35">
      <c r="A896" t="s">
        <v>4885</v>
      </c>
      <c r="B896" t="s">
        <v>731</v>
      </c>
      <c r="C896" t="s">
        <v>1097</v>
      </c>
      <c r="D896" t="s">
        <v>91</v>
      </c>
      <c r="E896" t="s">
        <v>4886</v>
      </c>
      <c r="F896" t="s">
        <v>4887</v>
      </c>
      <c r="G896" t="s">
        <v>4888</v>
      </c>
      <c r="H896" t="s">
        <v>4889</v>
      </c>
      <c r="I896" t="s">
        <v>4890</v>
      </c>
      <c r="J896" t="s">
        <v>13730</v>
      </c>
      <c r="K896" t="s">
        <v>13731</v>
      </c>
      <c r="L896" t="s">
        <v>456</v>
      </c>
      <c r="M896" s="1">
        <v>40620</v>
      </c>
      <c r="N896" t="s">
        <v>13732</v>
      </c>
    </row>
    <row r="897" spans="1:14" x14ac:dyDescent="0.35">
      <c r="A897" t="s">
        <v>4891</v>
      </c>
      <c r="B897" t="s">
        <v>298</v>
      </c>
      <c r="C897" t="s">
        <v>4892</v>
      </c>
      <c r="D897" t="s">
        <v>4893</v>
      </c>
      <c r="E897" t="s">
        <v>4894</v>
      </c>
      <c r="F897" t="s">
        <v>4895</v>
      </c>
      <c r="G897" t="s">
        <v>4896</v>
      </c>
      <c r="H897" t="s">
        <v>4897</v>
      </c>
      <c r="I897" t="s">
        <v>4898</v>
      </c>
      <c r="J897" t="s">
        <v>13733</v>
      </c>
      <c r="K897" t="s">
        <v>13734</v>
      </c>
      <c r="L897" t="s">
        <v>456</v>
      </c>
      <c r="M897" s="1">
        <v>37566</v>
      </c>
      <c r="N897" t="s">
        <v>13735</v>
      </c>
    </row>
    <row r="898" spans="1:14" x14ac:dyDescent="0.35">
      <c r="A898" t="s">
        <v>4902</v>
      </c>
      <c r="B898" t="s">
        <v>257</v>
      </c>
      <c r="C898" t="s">
        <v>4903</v>
      </c>
      <c r="D898" t="s">
        <v>56</v>
      </c>
      <c r="E898" t="s">
        <v>4904</v>
      </c>
      <c r="F898" t="s">
        <v>4905</v>
      </c>
      <c r="G898" t="s">
        <v>4906</v>
      </c>
      <c r="H898" t="s">
        <v>4907</v>
      </c>
      <c r="I898" t="s">
        <v>418</v>
      </c>
      <c r="J898" t="s">
        <v>13736</v>
      </c>
      <c r="K898" t="s">
        <v>13737</v>
      </c>
      <c r="L898" t="s">
        <v>456</v>
      </c>
      <c r="M898" s="1">
        <v>43105</v>
      </c>
      <c r="N898" t="s">
        <v>13738</v>
      </c>
    </row>
    <row r="899" spans="1:14" x14ac:dyDescent="0.35">
      <c r="A899" t="s">
        <v>4908</v>
      </c>
      <c r="B899" t="s">
        <v>127</v>
      </c>
      <c r="C899" t="s">
        <v>4909</v>
      </c>
      <c r="D899" t="s">
        <v>91</v>
      </c>
      <c r="E899" t="s">
        <v>4910</v>
      </c>
      <c r="F899" t="s">
        <v>4911</v>
      </c>
      <c r="G899" t="s">
        <v>4912</v>
      </c>
      <c r="H899" t="s">
        <v>4913</v>
      </c>
      <c r="I899" t="s">
        <v>1183</v>
      </c>
      <c r="J899" t="s">
        <v>4908</v>
      </c>
      <c r="K899" t="s">
        <v>13739</v>
      </c>
      <c r="L899" t="s">
        <v>456</v>
      </c>
      <c r="M899" s="1">
        <v>42408</v>
      </c>
      <c r="N899" t="s">
        <v>13740</v>
      </c>
    </row>
    <row r="900" spans="1:14" x14ac:dyDescent="0.35">
      <c r="A900" t="s">
        <v>4914</v>
      </c>
      <c r="B900" t="s">
        <v>4915</v>
      </c>
      <c r="C900" t="s">
        <v>4916</v>
      </c>
      <c r="D900" t="s">
        <v>56</v>
      </c>
      <c r="E900" t="s">
        <v>4917</v>
      </c>
      <c r="F900" t="s">
        <v>4918</v>
      </c>
      <c r="G900" t="s">
        <v>4919</v>
      </c>
      <c r="H900" t="s">
        <v>4920</v>
      </c>
      <c r="I900" t="s">
        <v>4921</v>
      </c>
      <c r="J900" t="s">
        <v>13741</v>
      </c>
      <c r="K900" t="s">
        <v>13742</v>
      </c>
      <c r="L900" t="s">
        <v>456</v>
      </c>
      <c r="M900" s="1">
        <v>45340</v>
      </c>
      <c r="N900" t="s">
        <v>13743</v>
      </c>
    </row>
    <row r="901" spans="1:14" x14ac:dyDescent="0.35">
      <c r="A901" t="s">
        <v>4922</v>
      </c>
      <c r="B901" t="s">
        <v>257</v>
      </c>
      <c r="C901" t="s">
        <v>4923</v>
      </c>
      <c r="D901" t="s">
        <v>56</v>
      </c>
      <c r="E901" t="s">
        <v>4924</v>
      </c>
      <c r="F901" t="s">
        <v>4925</v>
      </c>
      <c r="G901" t="s">
        <v>4926</v>
      </c>
      <c r="H901" t="s">
        <v>4927</v>
      </c>
      <c r="I901" t="s">
        <v>4928</v>
      </c>
      <c r="J901" t="s">
        <v>13744</v>
      </c>
      <c r="K901" t="s">
        <v>13745</v>
      </c>
      <c r="L901" t="s">
        <v>456</v>
      </c>
      <c r="M901" s="1">
        <v>39343</v>
      </c>
      <c r="N901" t="s">
        <v>13746</v>
      </c>
    </row>
    <row r="902" spans="1:14" x14ac:dyDescent="0.35">
      <c r="A902" t="s">
        <v>4929</v>
      </c>
      <c r="B902" t="s">
        <v>4930</v>
      </c>
      <c r="C902" t="s">
        <v>2265</v>
      </c>
      <c r="D902" t="s">
        <v>4931</v>
      </c>
      <c r="F902" t="s">
        <v>4932</v>
      </c>
      <c r="G902" t="s">
        <v>4933</v>
      </c>
      <c r="H902" t="s">
        <v>4934</v>
      </c>
      <c r="I902" t="s">
        <v>367</v>
      </c>
      <c r="J902" t="s">
        <v>13747</v>
      </c>
      <c r="K902" t="s">
        <v>13748</v>
      </c>
      <c r="L902" t="s">
        <v>456</v>
      </c>
      <c r="M902" s="1">
        <v>44095</v>
      </c>
      <c r="N902" t="s">
        <v>13749</v>
      </c>
    </row>
    <row r="903" spans="1:14" x14ac:dyDescent="0.35">
      <c r="A903" t="s">
        <v>4935</v>
      </c>
      <c r="B903" t="s">
        <v>2221</v>
      </c>
      <c r="C903" t="s">
        <v>4936</v>
      </c>
      <c r="D903" t="s">
        <v>4037</v>
      </c>
      <c r="E903" t="s">
        <v>4937</v>
      </c>
      <c r="F903" t="s">
        <v>4938</v>
      </c>
      <c r="G903" t="s">
        <v>4939</v>
      </c>
      <c r="H903" t="s">
        <v>4940</v>
      </c>
      <c r="I903" t="s">
        <v>4941</v>
      </c>
      <c r="J903" t="s">
        <v>13750</v>
      </c>
      <c r="K903" t="s">
        <v>13751</v>
      </c>
      <c r="L903" t="s">
        <v>456</v>
      </c>
      <c r="M903" s="1">
        <v>43727</v>
      </c>
      <c r="N903" t="s">
        <v>13752</v>
      </c>
    </row>
    <row r="904" spans="1:14" x14ac:dyDescent="0.35">
      <c r="A904" t="s">
        <v>4942</v>
      </c>
      <c r="B904" t="s">
        <v>4943</v>
      </c>
      <c r="C904" t="s">
        <v>4944</v>
      </c>
      <c r="D904" t="s">
        <v>4945</v>
      </c>
      <c r="F904" t="s">
        <v>4946</v>
      </c>
      <c r="G904" t="s">
        <v>4947</v>
      </c>
      <c r="H904" t="s">
        <v>4948</v>
      </c>
      <c r="I904" t="s">
        <v>4949</v>
      </c>
      <c r="J904" t="s">
        <v>13753</v>
      </c>
      <c r="K904" t="s">
        <v>13754</v>
      </c>
      <c r="L904" t="s">
        <v>456</v>
      </c>
      <c r="M904" s="1">
        <v>23169</v>
      </c>
      <c r="N904" t="s">
        <v>13755</v>
      </c>
    </row>
    <row r="905" spans="1:14" x14ac:dyDescent="0.35">
      <c r="A905" t="s">
        <v>4950</v>
      </c>
      <c r="B905" t="s">
        <v>2014</v>
      </c>
      <c r="C905" t="s">
        <v>4951</v>
      </c>
      <c r="D905" t="s">
        <v>91</v>
      </c>
      <c r="E905" t="s">
        <v>4952</v>
      </c>
      <c r="F905" t="s">
        <v>4953</v>
      </c>
      <c r="G905" t="s">
        <v>4954</v>
      </c>
      <c r="H905" t="s">
        <v>4955</v>
      </c>
      <c r="I905" t="s">
        <v>4956</v>
      </c>
      <c r="J905" t="s">
        <v>13756</v>
      </c>
      <c r="K905" t="s">
        <v>13757</v>
      </c>
      <c r="L905" t="s">
        <v>456</v>
      </c>
      <c r="M905" s="1">
        <v>44112</v>
      </c>
      <c r="N905" t="s">
        <v>13758</v>
      </c>
    </row>
    <row r="906" spans="1:14" x14ac:dyDescent="0.35">
      <c r="A906" t="s">
        <v>4957</v>
      </c>
      <c r="B906" t="s">
        <v>317</v>
      </c>
      <c r="C906" t="s">
        <v>4958</v>
      </c>
      <c r="D906" t="s">
        <v>1945</v>
      </c>
      <c r="E906" t="s">
        <v>4959</v>
      </c>
      <c r="F906" t="s">
        <v>4960</v>
      </c>
      <c r="G906" t="s">
        <v>4961</v>
      </c>
      <c r="H906" t="s">
        <v>4962</v>
      </c>
      <c r="I906" t="s">
        <v>4963</v>
      </c>
      <c r="J906" t="s">
        <v>4957</v>
      </c>
      <c r="K906" t="s">
        <v>13759</v>
      </c>
      <c r="L906" t="s">
        <v>456</v>
      </c>
      <c r="M906" s="1">
        <v>45028</v>
      </c>
      <c r="N906" t="s">
        <v>13760</v>
      </c>
    </row>
    <row r="907" spans="1:14" x14ac:dyDescent="0.35">
      <c r="A907" t="s">
        <v>4957</v>
      </c>
      <c r="B907" t="s">
        <v>3437</v>
      </c>
      <c r="C907" t="s">
        <v>6298</v>
      </c>
      <c r="D907" t="s">
        <v>236</v>
      </c>
      <c r="F907" t="s">
        <v>6299</v>
      </c>
      <c r="G907" t="s">
        <v>4961</v>
      </c>
      <c r="H907" t="s">
        <v>4962</v>
      </c>
      <c r="I907" t="s">
        <v>4963</v>
      </c>
      <c r="J907" t="s">
        <v>4957</v>
      </c>
      <c r="K907" t="s">
        <v>13759</v>
      </c>
      <c r="L907" t="s">
        <v>456</v>
      </c>
      <c r="M907" s="1">
        <v>45028</v>
      </c>
      <c r="N907" t="s">
        <v>13760</v>
      </c>
    </row>
    <row r="908" spans="1:14" x14ac:dyDescent="0.35">
      <c r="A908" t="s">
        <v>4972</v>
      </c>
      <c r="B908" t="s">
        <v>82</v>
      </c>
      <c r="C908" t="s">
        <v>4973</v>
      </c>
      <c r="D908" t="s">
        <v>91</v>
      </c>
      <c r="E908" t="s">
        <v>4974</v>
      </c>
      <c r="F908" t="s">
        <v>4975</v>
      </c>
      <c r="G908" t="s">
        <v>4976</v>
      </c>
      <c r="H908" t="s">
        <v>4977</v>
      </c>
      <c r="I908" t="s">
        <v>418</v>
      </c>
      <c r="J908" t="s">
        <v>13761</v>
      </c>
      <c r="K908" t="s">
        <v>13762</v>
      </c>
      <c r="L908" t="s">
        <v>456</v>
      </c>
      <c r="M908" s="1">
        <v>44804</v>
      </c>
      <c r="N908" t="s">
        <v>13763</v>
      </c>
    </row>
    <row r="909" spans="1:14" x14ac:dyDescent="0.35">
      <c r="A909" t="s">
        <v>4978</v>
      </c>
      <c r="B909" t="s">
        <v>4871</v>
      </c>
      <c r="C909" t="s">
        <v>890</v>
      </c>
      <c r="D909" t="s">
        <v>56</v>
      </c>
      <c r="E909" t="s">
        <v>4979</v>
      </c>
      <c r="F909" t="s">
        <v>4980</v>
      </c>
      <c r="G909" t="s">
        <v>4981</v>
      </c>
      <c r="H909" t="s">
        <v>4982</v>
      </c>
      <c r="I909" t="s">
        <v>4983</v>
      </c>
      <c r="J909" t="s">
        <v>13764</v>
      </c>
      <c r="K909" t="s">
        <v>13765</v>
      </c>
      <c r="L909" t="s">
        <v>456</v>
      </c>
      <c r="M909" s="1">
        <v>24239</v>
      </c>
      <c r="N909" t="s">
        <v>13766</v>
      </c>
    </row>
    <row r="910" spans="1:14" x14ac:dyDescent="0.35">
      <c r="A910" t="s">
        <v>4984</v>
      </c>
      <c r="B910" t="s">
        <v>4985</v>
      </c>
      <c r="C910" t="s">
        <v>4986</v>
      </c>
      <c r="D910" t="s">
        <v>1952</v>
      </c>
      <c r="F910" t="s">
        <v>4987</v>
      </c>
      <c r="G910" t="s">
        <v>4988</v>
      </c>
      <c r="H910" t="s">
        <v>4989</v>
      </c>
      <c r="I910" t="s">
        <v>4990</v>
      </c>
      <c r="J910" t="s">
        <v>13767</v>
      </c>
      <c r="K910" t="s">
        <v>13768</v>
      </c>
      <c r="L910" t="s">
        <v>456</v>
      </c>
      <c r="M910" s="1">
        <v>43578</v>
      </c>
      <c r="N910" t="s">
        <v>13769</v>
      </c>
    </row>
    <row r="911" spans="1:14" x14ac:dyDescent="0.35">
      <c r="A911" t="s">
        <v>4984</v>
      </c>
      <c r="B911" t="s">
        <v>2882</v>
      </c>
      <c r="C911" t="s">
        <v>7210</v>
      </c>
      <c r="D911" t="s">
        <v>1945</v>
      </c>
      <c r="E911" t="s">
        <v>7211</v>
      </c>
      <c r="F911" t="s">
        <v>7212</v>
      </c>
      <c r="G911" t="s">
        <v>4988</v>
      </c>
      <c r="H911" t="s">
        <v>4989</v>
      </c>
      <c r="I911" t="s">
        <v>4990</v>
      </c>
      <c r="J911" t="s">
        <v>13767</v>
      </c>
      <c r="K911" t="s">
        <v>13768</v>
      </c>
      <c r="L911" t="s">
        <v>456</v>
      </c>
      <c r="M911" s="1">
        <v>43578</v>
      </c>
      <c r="N911" t="s">
        <v>13769</v>
      </c>
    </row>
    <row r="912" spans="1:14" x14ac:dyDescent="0.35">
      <c r="A912" t="s">
        <v>4984</v>
      </c>
      <c r="B912" t="s">
        <v>7262</v>
      </c>
      <c r="C912" t="s">
        <v>7263</v>
      </c>
      <c r="D912" t="s">
        <v>91</v>
      </c>
      <c r="F912" t="s">
        <v>7264</v>
      </c>
      <c r="G912" t="s">
        <v>4988</v>
      </c>
      <c r="H912" t="s">
        <v>4989</v>
      </c>
      <c r="I912" t="s">
        <v>4990</v>
      </c>
      <c r="J912" t="s">
        <v>13767</v>
      </c>
      <c r="K912" t="s">
        <v>13768</v>
      </c>
      <c r="L912" t="s">
        <v>456</v>
      </c>
      <c r="M912" s="1">
        <v>43578</v>
      </c>
      <c r="N912" t="s">
        <v>13769</v>
      </c>
    </row>
    <row r="913" spans="1:14" x14ac:dyDescent="0.35">
      <c r="A913" t="s">
        <v>5003</v>
      </c>
      <c r="B913" t="s">
        <v>153</v>
      </c>
      <c r="C913" t="s">
        <v>5004</v>
      </c>
      <c r="D913" t="s">
        <v>91</v>
      </c>
      <c r="E913" t="s">
        <v>5005</v>
      </c>
      <c r="F913" t="s">
        <v>5006</v>
      </c>
      <c r="G913" t="s">
        <v>5007</v>
      </c>
      <c r="H913" t="s">
        <v>5008</v>
      </c>
      <c r="I913" t="s">
        <v>398</v>
      </c>
      <c r="J913" t="s">
        <v>13770</v>
      </c>
      <c r="K913" t="s">
        <v>13771</v>
      </c>
      <c r="L913" t="s">
        <v>456</v>
      </c>
      <c r="M913" s="1">
        <v>41696</v>
      </c>
      <c r="N913" t="s">
        <v>13772</v>
      </c>
    </row>
    <row r="914" spans="1:14" x14ac:dyDescent="0.35">
      <c r="A914" t="s">
        <v>5003</v>
      </c>
      <c r="B914" t="s">
        <v>5821</v>
      </c>
      <c r="C914" t="s">
        <v>5822</v>
      </c>
      <c r="D914" t="s">
        <v>91</v>
      </c>
      <c r="E914" t="s">
        <v>5823</v>
      </c>
      <c r="F914" t="s">
        <v>5824</v>
      </c>
      <c r="G914" t="s">
        <v>5007</v>
      </c>
      <c r="H914" t="s">
        <v>5008</v>
      </c>
      <c r="I914" t="s">
        <v>398</v>
      </c>
      <c r="J914" t="s">
        <v>13770</v>
      </c>
      <c r="K914" t="s">
        <v>13771</v>
      </c>
      <c r="L914" t="s">
        <v>456</v>
      </c>
      <c r="M914" s="1">
        <v>41696</v>
      </c>
      <c r="N914" t="s">
        <v>13772</v>
      </c>
    </row>
    <row r="915" spans="1:14" x14ac:dyDescent="0.35">
      <c r="A915" t="s">
        <v>5009</v>
      </c>
      <c r="B915" t="s">
        <v>2882</v>
      </c>
      <c r="C915" t="s">
        <v>5010</v>
      </c>
      <c r="D915" t="s">
        <v>91</v>
      </c>
      <c r="E915" t="s">
        <v>5011</v>
      </c>
      <c r="F915" t="s">
        <v>5012</v>
      </c>
      <c r="G915" t="s">
        <v>5013</v>
      </c>
      <c r="H915" t="s">
        <v>5014</v>
      </c>
      <c r="I915" t="s">
        <v>5015</v>
      </c>
      <c r="J915" t="s">
        <v>13773</v>
      </c>
      <c r="K915" t="s">
        <v>13774</v>
      </c>
      <c r="L915" t="s">
        <v>456</v>
      </c>
      <c r="M915" s="1">
        <v>44832</v>
      </c>
      <c r="N915" t="s">
        <v>13775</v>
      </c>
    </row>
    <row r="916" spans="1:14" x14ac:dyDescent="0.35">
      <c r="A916" t="s">
        <v>5018</v>
      </c>
      <c r="B916" t="s">
        <v>4871</v>
      </c>
      <c r="C916" t="s">
        <v>5019</v>
      </c>
      <c r="D916" t="s">
        <v>294</v>
      </c>
      <c r="F916" t="s">
        <v>5020</v>
      </c>
      <c r="G916" t="s">
        <v>5021</v>
      </c>
      <c r="H916" t="s">
        <v>5022</v>
      </c>
      <c r="I916" t="s">
        <v>5023</v>
      </c>
      <c r="J916" t="s">
        <v>13776</v>
      </c>
      <c r="K916" t="s">
        <v>13777</v>
      </c>
      <c r="L916" t="s">
        <v>455</v>
      </c>
      <c r="M916" s="1">
        <v>45128</v>
      </c>
      <c r="N916" t="s">
        <v>13778</v>
      </c>
    </row>
    <row r="917" spans="1:14" x14ac:dyDescent="0.35">
      <c r="A917" t="s">
        <v>5018</v>
      </c>
      <c r="B917" t="s">
        <v>7267</v>
      </c>
      <c r="C917" t="s">
        <v>7268</v>
      </c>
      <c r="D917" t="s">
        <v>7269</v>
      </c>
      <c r="F917" t="s">
        <v>7270</v>
      </c>
      <c r="G917" t="s">
        <v>5021</v>
      </c>
      <c r="H917" t="s">
        <v>5022</v>
      </c>
      <c r="I917" t="s">
        <v>5023</v>
      </c>
      <c r="J917" t="s">
        <v>13776</v>
      </c>
      <c r="K917" t="s">
        <v>13777</v>
      </c>
      <c r="L917" t="s">
        <v>455</v>
      </c>
      <c r="M917" s="1">
        <v>45128</v>
      </c>
      <c r="N917" t="s">
        <v>13778</v>
      </c>
    </row>
    <row r="918" spans="1:14" x14ac:dyDescent="0.35">
      <c r="A918" t="s">
        <v>5024</v>
      </c>
      <c r="B918" t="s">
        <v>89</v>
      </c>
      <c r="C918" t="s">
        <v>5025</v>
      </c>
      <c r="D918" t="s">
        <v>56</v>
      </c>
      <c r="E918" t="s">
        <v>5026</v>
      </c>
      <c r="F918" t="s">
        <v>5027</v>
      </c>
      <c r="G918" t="s">
        <v>5028</v>
      </c>
      <c r="H918" t="s">
        <v>5029</v>
      </c>
      <c r="I918" t="s">
        <v>5030</v>
      </c>
      <c r="J918" t="s">
        <v>13779</v>
      </c>
      <c r="K918" t="s">
        <v>13780</v>
      </c>
      <c r="L918" t="s">
        <v>456</v>
      </c>
      <c r="M918" s="1">
        <v>36276</v>
      </c>
      <c r="N918" t="s">
        <v>13781</v>
      </c>
    </row>
    <row r="919" spans="1:14" x14ac:dyDescent="0.35">
      <c r="A919" t="s">
        <v>5034</v>
      </c>
      <c r="B919" t="s">
        <v>1081</v>
      </c>
      <c r="C919" t="s">
        <v>258</v>
      </c>
      <c r="D919" t="s">
        <v>91</v>
      </c>
      <c r="E919" t="s">
        <v>5035</v>
      </c>
      <c r="F919" t="s">
        <v>5036</v>
      </c>
      <c r="G919" t="s">
        <v>5037</v>
      </c>
      <c r="H919" t="s">
        <v>5038</v>
      </c>
      <c r="I919" t="s">
        <v>5039</v>
      </c>
      <c r="J919" t="s">
        <v>13782</v>
      </c>
      <c r="K919" t="s">
        <v>13783</v>
      </c>
      <c r="L919" t="s">
        <v>456</v>
      </c>
      <c r="M919" s="1">
        <v>42390</v>
      </c>
      <c r="N919" t="s">
        <v>13784</v>
      </c>
    </row>
    <row r="920" spans="1:14" x14ac:dyDescent="0.35">
      <c r="A920" t="s">
        <v>5040</v>
      </c>
      <c r="B920" t="s">
        <v>883</v>
      </c>
      <c r="C920" t="s">
        <v>2650</v>
      </c>
      <c r="D920" t="s">
        <v>344</v>
      </c>
      <c r="E920" t="s">
        <v>5041</v>
      </c>
      <c r="F920" t="s">
        <v>5042</v>
      </c>
      <c r="G920" t="s">
        <v>5043</v>
      </c>
      <c r="H920" t="s">
        <v>5044</v>
      </c>
      <c r="I920" t="s">
        <v>5045</v>
      </c>
      <c r="J920" t="s">
        <v>13785</v>
      </c>
      <c r="K920" t="s">
        <v>13786</v>
      </c>
      <c r="L920" t="s">
        <v>456</v>
      </c>
      <c r="M920" s="1">
        <v>38615</v>
      </c>
      <c r="N920" t="s">
        <v>13787</v>
      </c>
    </row>
    <row r="921" spans="1:14" x14ac:dyDescent="0.35">
      <c r="A921" t="s">
        <v>5040</v>
      </c>
      <c r="B921" t="s">
        <v>777</v>
      </c>
      <c r="C921" t="s">
        <v>2369</v>
      </c>
      <c r="D921" t="s">
        <v>5494</v>
      </c>
      <c r="F921" t="s">
        <v>5495</v>
      </c>
      <c r="G921" t="s">
        <v>5043</v>
      </c>
      <c r="H921" t="s">
        <v>5044</v>
      </c>
      <c r="I921" t="s">
        <v>5045</v>
      </c>
      <c r="J921" t="s">
        <v>13785</v>
      </c>
      <c r="K921" t="s">
        <v>13786</v>
      </c>
      <c r="L921" t="s">
        <v>456</v>
      </c>
      <c r="M921" s="1">
        <v>38615</v>
      </c>
      <c r="N921" t="s">
        <v>13787</v>
      </c>
    </row>
    <row r="922" spans="1:14" x14ac:dyDescent="0.35">
      <c r="A922" t="s">
        <v>5040</v>
      </c>
      <c r="B922" t="s">
        <v>188</v>
      </c>
      <c r="C922" t="s">
        <v>5639</v>
      </c>
      <c r="D922" t="s">
        <v>56</v>
      </c>
      <c r="E922" t="s">
        <v>5640</v>
      </c>
      <c r="F922" t="s">
        <v>5641</v>
      </c>
      <c r="G922" t="s">
        <v>5043</v>
      </c>
      <c r="H922" t="s">
        <v>5044</v>
      </c>
      <c r="I922" t="s">
        <v>5045</v>
      </c>
      <c r="J922" t="s">
        <v>13785</v>
      </c>
      <c r="K922" t="s">
        <v>13786</v>
      </c>
      <c r="L922" t="s">
        <v>456</v>
      </c>
      <c r="M922" s="1">
        <v>38615</v>
      </c>
      <c r="N922" t="s">
        <v>13787</v>
      </c>
    </row>
    <row r="923" spans="1:14" x14ac:dyDescent="0.35">
      <c r="A923" t="s">
        <v>5056</v>
      </c>
      <c r="B923" t="s">
        <v>5057</v>
      </c>
      <c r="C923" t="s">
        <v>5058</v>
      </c>
      <c r="D923" t="s">
        <v>5059</v>
      </c>
      <c r="F923" t="s">
        <v>5060</v>
      </c>
      <c r="G923" t="s">
        <v>5061</v>
      </c>
      <c r="H923" t="s">
        <v>5062</v>
      </c>
      <c r="I923" t="s">
        <v>418</v>
      </c>
      <c r="J923" t="s">
        <v>13788</v>
      </c>
      <c r="K923" t="s">
        <v>13789</v>
      </c>
      <c r="L923" t="s">
        <v>456</v>
      </c>
      <c r="M923" s="1">
        <v>43644</v>
      </c>
      <c r="N923" t="s">
        <v>13790</v>
      </c>
    </row>
    <row r="924" spans="1:14" x14ac:dyDescent="0.35">
      <c r="A924" t="s">
        <v>5063</v>
      </c>
      <c r="B924" t="s">
        <v>257</v>
      </c>
      <c r="C924" t="s">
        <v>5064</v>
      </c>
      <c r="D924" t="s">
        <v>84</v>
      </c>
      <c r="E924" t="s">
        <v>5065</v>
      </c>
      <c r="F924" t="s">
        <v>5066</v>
      </c>
      <c r="G924" t="s">
        <v>5067</v>
      </c>
      <c r="H924" t="s">
        <v>5068</v>
      </c>
      <c r="I924" t="s">
        <v>5069</v>
      </c>
      <c r="J924" t="s">
        <v>13791</v>
      </c>
      <c r="K924" t="s">
        <v>13792</v>
      </c>
      <c r="L924" t="s">
        <v>456</v>
      </c>
      <c r="M924" s="1">
        <v>44552</v>
      </c>
      <c r="N924" t="s">
        <v>13793</v>
      </c>
    </row>
    <row r="925" spans="1:14" x14ac:dyDescent="0.35">
      <c r="A925" t="s">
        <v>5076</v>
      </c>
      <c r="B925" t="s">
        <v>5077</v>
      </c>
      <c r="C925" t="s">
        <v>770</v>
      </c>
      <c r="D925" t="s">
        <v>56</v>
      </c>
      <c r="E925" t="s">
        <v>5078</v>
      </c>
      <c r="F925" t="s">
        <v>5079</v>
      </c>
      <c r="G925" t="s">
        <v>5080</v>
      </c>
      <c r="H925" t="s">
        <v>5081</v>
      </c>
      <c r="I925" t="s">
        <v>5082</v>
      </c>
      <c r="J925" t="s">
        <v>13794</v>
      </c>
      <c r="K925" t="s">
        <v>13795</v>
      </c>
      <c r="L925" t="s">
        <v>456</v>
      </c>
      <c r="M925" s="1">
        <v>44036</v>
      </c>
      <c r="N925" t="s">
        <v>13796</v>
      </c>
    </row>
    <row r="926" spans="1:14" x14ac:dyDescent="0.35">
      <c r="A926" t="s">
        <v>5089</v>
      </c>
      <c r="B926" t="s">
        <v>739</v>
      </c>
      <c r="C926" t="s">
        <v>778</v>
      </c>
      <c r="D926" t="s">
        <v>4879</v>
      </c>
      <c r="F926" t="s">
        <v>5090</v>
      </c>
      <c r="G926" t="s">
        <v>5091</v>
      </c>
      <c r="H926" t="s">
        <v>5092</v>
      </c>
      <c r="I926" t="s">
        <v>5093</v>
      </c>
      <c r="J926" t="s">
        <v>13797</v>
      </c>
      <c r="K926" t="s">
        <v>13798</v>
      </c>
      <c r="L926" t="s">
        <v>456</v>
      </c>
      <c r="M926" s="1">
        <v>41494</v>
      </c>
      <c r="N926" t="s">
        <v>13799</v>
      </c>
    </row>
    <row r="927" spans="1:14" x14ac:dyDescent="0.35">
      <c r="A927" t="s">
        <v>5098</v>
      </c>
      <c r="B927" t="s">
        <v>5099</v>
      </c>
      <c r="C927" t="s">
        <v>5100</v>
      </c>
      <c r="D927" t="s">
        <v>1105</v>
      </c>
      <c r="F927" t="s">
        <v>5101</v>
      </c>
      <c r="G927" t="s">
        <v>5102</v>
      </c>
      <c r="H927" t="s">
        <v>5103</v>
      </c>
      <c r="I927" t="s">
        <v>5104</v>
      </c>
      <c r="J927" t="s">
        <v>13800</v>
      </c>
      <c r="K927" t="s">
        <v>13801</v>
      </c>
      <c r="L927" t="s">
        <v>456</v>
      </c>
      <c r="M927" s="1">
        <v>16908</v>
      </c>
      <c r="N927" t="s">
        <v>13802</v>
      </c>
    </row>
    <row r="928" spans="1:14" x14ac:dyDescent="0.35">
      <c r="A928" t="s">
        <v>5109</v>
      </c>
      <c r="B928" t="s">
        <v>994</v>
      </c>
      <c r="C928" t="s">
        <v>5110</v>
      </c>
      <c r="D928" t="s">
        <v>91</v>
      </c>
      <c r="F928" t="s">
        <v>5111</v>
      </c>
      <c r="G928" t="s">
        <v>5112</v>
      </c>
      <c r="H928" t="s">
        <v>5113</v>
      </c>
      <c r="I928" t="s">
        <v>5114</v>
      </c>
      <c r="J928" t="s">
        <v>13803</v>
      </c>
      <c r="K928" t="s">
        <v>13804</v>
      </c>
      <c r="L928" t="s">
        <v>456</v>
      </c>
      <c r="M928" s="1">
        <v>34999</v>
      </c>
      <c r="N928" t="s">
        <v>13805</v>
      </c>
    </row>
    <row r="929" spans="1:14" x14ac:dyDescent="0.35">
      <c r="A929" t="s">
        <v>5109</v>
      </c>
      <c r="B929" t="s">
        <v>698</v>
      </c>
      <c r="C929" t="s">
        <v>5158</v>
      </c>
      <c r="D929" t="s">
        <v>906</v>
      </c>
      <c r="E929" t="s">
        <v>6234</v>
      </c>
      <c r="F929" t="s">
        <v>6235</v>
      </c>
      <c r="G929" t="s">
        <v>5112</v>
      </c>
      <c r="H929" t="s">
        <v>5113</v>
      </c>
      <c r="I929" t="s">
        <v>5114</v>
      </c>
      <c r="J929" t="s">
        <v>13803</v>
      </c>
      <c r="K929" t="s">
        <v>13804</v>
      </c>
      <c r="L929" t="s">
        <v>456</v>
      </c>
      <c r="M929" s="1">
        <v>34999</v>
      </c>
      <c r="N929" t="s">
        <v>13805</v>
      </c>
    </row>
    <row r="930" spans="1:14" x14ac:dyDescent="0.35">
      <c r="A930" t="s">
        <v>5120</v>
      </c>
      <c r="B930" t="s">
        <v>5121</v>
      </c>
      <c r="C930" t="s">
        <v>5122</v>
      </c>
      <c r="D930" t="s">
        <v>56</v>
      </c>
      <c r="E930" t="s">
        <v>5123</v>
      </c>
      <c r="F930" t="s">
        <v>5124</v>
      </c>
      <c r="G930" t="s">
        <v>5125</v>
      </c>
      <c r="H930" t="s">
        <v>5126</v>
      </c>
      <c r="I930" t="s">
        <v>5127</v>
      </c>
      <c r="J930" t="s">
        <v>13806</v>
      </c>
      <c r="K930" t="s">
        <v>13807</v>
      </c>
      <c r="L930" t="s">
        <v>456</v>
      </c>
      <c r="M930" s="1">
        <v>41564</v>
      </c>
      <c r="N930" t="s">
        <v>13808</v>
      </c>
    </row>
    <row r="931" spans="1:14" x14ac:dyDescent="0.35">
      <c r="A931" t="s">
        <v>5128</v>
      </c>
      <c r="B931" t="s">
        <v>5129</v>
      </c>
      <c r="C931" t="s">
        <v>5130</v>
      </c>
      <c r="D931" t="s">
        <v>91</v>
      </c>
      <c r="E931" t="s">
        <v>5131</v>
      </c>
      <c r="F931" t="s">
        <v>5132</v>
      </c>
      <c r="G931" t="s">
        <v>5133</v>
      </c>
      <c r="H931" t="s">
        <v>5134</v>
      </c>
      <c r="I931" t="s">
        <v>418</v>
      </c>
      <c r="J931" t="s">
        <v>13809</v>
      </c>
      <c r="K931" t="s">
        <v>13810</v>
      </c>
      <c r="L931" t="s">
        <v>456</v>
      </c>
      <c r="M931" s="1">
        <v>41169</v>
      </c>
      <c r="N931" t="s">
        <v>13811</v>
      </c>
    </row>
    <row r="932" spans="1:14" x14ac:dyDescent="0.35">
      <c r="A932" t="s">
        <v>5135</v>
      </c>
      <c r="B932" t="s">
        <v>257</v>
      </c>
      <c r="C932" t="s">
        <v>5136</v>
      </c>
      <c r="D932" t="s">
        <v>98</v>
      </c>
      <c r="E932" t="s">
        <v>5137</v>
      </c>
      <c r="F932" t="s">
        <v>5138</v>
      </c>
      <c r="G932" t="s">
        <v>5139</v>
      </c>
      <c r="H932" t="s">
        <v>5140</v>
      </c>
      <c r="I932" t="s">
        <v>5141</v>
      </c>
      <c r="J932" t="s">
        <v>13812</v>
      </c>
      <c r="K932" t="s">
        <v>13813</v>
      </c>
      <c r="L932" t="s">
        <v>456</v>
      </c>
      <c r="M932" s="1">
        <v>43067</v>
      </c>
      <c r="N932" t="s">
        <v>12896</v>
      </c>
    </row>
    <row r="933" spans="1:14" x14ac:dyDescent="0.35">
      <c r="A933" t="s">
        <v>5135</v>
      </c>
      <c r="B933" t="s">
        <v>1446</v>
      </c>
      <c r="C933" t="s">
        <v>6695</v>
      </c>
      <c r="D933" t="s">
        <v>56</v>
      </c>
      <c r="E933" t="s">
        <v>6696</v>
      </c>
      <c r="F933" t="s">
        <v>6697</v>
      </c>
      <c r="G933" t="s">
        <v>5139</v>
      </c>
      <c r="H933" t="s">
        <v>5140</v>
      </c>
      <c r="I933" t="s">
        <v>5141</v>
      </c>
      <c r="J933" t="s">
        <v>13812</v>
      </c>
      <c r="K933" t="s">
        <v>13813</v>
      </c>
      <c r="L933" t="s">
        <v>456</v>
      </c>
      <c r="M933" s="1">
        <v>43067</v>
      </c>
      <c r="N933" t="s">
        <v>12896</v>
      </c>
    </row>
    <row r="934" spans="1:14" x14ac:dyDescent="0.35">
      <c r="A934" t="s">
        <v>5142</v>
      </c>
      <c r="B934" t="s">
        <v>5143</v>
      </c>
      <c r="C934" t="s">
        <v>5144</v>
      </c>
      <c r="D934" t="s">
        <v>56</v>
      </c>
      <c r="E934" t="s">
        <v>5145</v>
      </c>
      <c r="F934" t="s">
        <v>5146</v>
      </c>
      <c r="G934" t="s">
        <v>5147</v>
      </c>
      <c r="H934" t="s">
        <v>5148</v>
      </c>
      <c r="I934" t="s">
        <v>5149</v>
      </c>
      <c r="J934" t="s">
        <v>13814</v>
      </c>
      <c r="K934" t="s">
        <v>13815</v>
      </c>
      <c r="L934" t="s">
        <v>456</v>
      </c>
      <c r="M934" s="1">
        <v>42954</v>
      </c>
      <c r="N934" t="s">
        <v>13816</v>
      </c>
    </row>
    <row r="935" spans="1:14" x14ac:dyDescent="0.35">
      <c r="A935" t="s">
        <v>5150</v>
      </c>
      <c r="B935" t="s">
        <v>188</v>
      </c>
      <c r="C935" t="s">
        <v>5151</v>
      </c>
      <c r="D935" t="s">
        <v>91</v>
      </c>
      <c r="E935" t="s">
        <v>5152</v>
      </c>
      <c r="F935" t="s">
        <v>5153</v>
      </c>
      <c r="G935" t="s">
        <v>5154</v>
      </c>
      <c r="H935" t="s">
        <v>5155</v>
      </c>
      <c r="I935" t="s">
        <v>5156</v>
      </c>
      <c r="J935" t="s">
        <v>13817</v>
      </c>
      <c r="K935" t="s">
        <v>13818</v>
      </c>
      <c r="L935" t="s">
        <v>456</v>
      </c>
      <c r="M935" s="1">
        <v>34409</v>
      </c>
      <c r="N935" t="s">
        <v>13819</v>
      </c>
    </row>
    <row r="936" spans="1:14" x14ac:dyDescent="0.35">
      <c r="A936" t="s">
        <v>5157</v>
      </c>
      <c r="B936" t="s">
        <v>1675</v>
      </c>
      <c r="C936" t="s">
        <v>5158</v>
      </c>
      <c r="D936" t="s">
        <v>344</v>
      </c>
      <c r="E936" t="s">
        <v>5159</v>
      </c>
      <c r="F936" t="s">
        <v>5160</v>
      </c>
      <c r="G936" t="s">
        <v>5161</v>
      </c>
      <c r="H936" t="s">
        <v>5162</v>
      </c>
      <c r="I936" t="s">
        <v>418</v>
      </c>
      <c r="J936" t="s">
        <v>13820</v>
      </c>
      <c r="K936" t="s">
        <v>13821</v>
      </c>
      <c r="L936" t="s">
        <v>456</v>
      </c>
      <c r="M936" s="1">
        <v>39045</v>
      </c>
      <c r="N936" t="s">
        <v>13822</v>
      </c>
    </row>
    <row r="937" spans="1:14" x14ac:dyDescent="0.35">
      <c r="A937" t="s">
        <v>5157</v>
      </c>
      <c r="B937" t="s">
        <v>5299</v>
      </c>
      <c r="C937" t="s">
        <v>5300</v>
      </c>
      <c r="D937" t="s">
        <v>294</v>
      </c>
      <c r="E937" t="s">
        <v>5301</v>
      </c>
      <c r="F937" t="s">
        <v>5302</v>
      </c>
      <c r="G937" t="s">
        <v>5161</v>
      </c>
      <c r="H937" t="s">
        <v>5162</v>
      </c>
      <c r="I937" t="s">
        <v>418</v>
      </c>
      <c r="J937" t="s">
        <v>13820</v>
      </c>
      <c r="K937" t="s">
        <v>13821</v>
      </c>
      <c r="L937" t="s">
        <v>456</v>
      </c>
      <c r="M937" s="1">
        <v>39045</v>
      </c>
      <c r="N937" t="s">
        <v>13822</v>
      </c>
    </row>
    <row r="938" spans="1:14" x14ac:dyDescent="0.35">
      <c r="A938" t="s">
        <v>5163</v>
      </c>
      <c r="B938" t="s">
        <v>5164</v>
      </c>
      <c r="C938" t="s">
        <v>1097</v>
      </c>
      <c r="D938" t="s">
        <v>91</v>
      </c>
      <c r="F938" t="s">
        <v>5165</v>
      </c>
      <c r="G938" t="s">
        <v>5166</v>
      </c>
      <c r="H938" t="s">
        <v>5167</v>
      </c>
      <c r="I938" t="s">
        <v>5168</v>
      </c>
      <c r="J938" t="s">
        <v>13823</v>
      </c>
      <c r="K938" t="s">
        <v>13824</v>
      </c>
      <c r="L938" t="s">
        <v>456</v>
      </c>
      <c r="M938" s="1">
        <v>45050</v>
      </c>
      <c r="N938" t="s">
        <v>13825</v>
      </c>
    </row>
    <row r="939" spans="1:14" x14ac:dyDescent="0.35">
      <c r="A939" t="s">
        <v>5169</v>
      </c>
      <c r="B939" t="s">
        <v>115</v>
      </c>
      <c r="C939" t="s">
        <v>4689</v>
      </c>
      <c r="D939" t="s">
        <v>91</v>
      </c>
      <c r="F939" t="s">
        <v>5170</v>
      </c>
      <c r="G939" t="s">
        <v>5171</v>
      </c>
      <c r="H939" t="s">
        <v>5172</v>
      </c>
      <c r="I939" t="s">
        <v>5173</v>
      </c>
      <c r="J939" t="s">
        <v>13826</v>
      </c>
      <c r="K939" t="s">
        <v>13827</v>
      </c>
      <c r="L939" t="s">
        <v>456</v>
      </c>
      <c r="M939" s="1">
        <v>39839</v>
      </c>
      <c r="N939" t="s">
        <v>13828</v>
      </c>
    </row>
    <row r="940" spans="1:14" x14ac:dyDescent="0.35">
      <c r="A940" t="s">
        <v>5174</v>
      </c>
      <c r="B940" t="s">
        <v>207</v>
      </c>
      <c r="C940" t="s">
        <v>235</v>
      </c>
      <c r="D940" t="s">
        <v>5175</v>
      </c>
      <c r="E940" t="s">
        <v>5176</v>
      </c>
      <c r="F940" t="s">
        <v>5177</v>
      </c>
      <c r="G940" t="s">
        <v>5178</v>
      </c>
      <c r="H940" t="s">
        <v>5179</v>
      </c>
      <c r="I940" t="s">
        <v>2601</v>
      </c>
      <c r="J940" t="s">
        <v>13829</v>
      </c>
      <c r="K940" t="s">
        <v>13830</v>
      </c>
      <c r="L940" t="s">
        <v>456</v>
      </c>
      <c r="M940" s="1">
        <v>43214</v>
      </c>
      <c r="N940" t="s">
        <v>12917</v>
      </c>
    </row>
    <row r="941" spans="1:14" x14ac:dyDescent="0.35">
      <c r="A941" t="s">
        <v>5174</v>
      </c>
      <c r="B941" t="s">
        <v>109</v>
      </c>
      <c r="C941" t="s">
        <v>4184</v>
      </c>
      <c r="D941" t="s">
        <v>5854</v>
      </c>
      <c r="E941" t="s">
        <v>7737</v>
      </c>
      <c r="F941" t="s">
        <v>7738</v>
      </c>
      <c r="G941" t="s">
        <v>5178</v>
      </c>
      <c r="H941" t="s">
        <v>5179</v>
      </c>
      <c r="I941" t="s">
        <v>2601</v>
      </c>
      <c r="J941" t="s">
        <v>13829</v>
      </c>
      <c r="K941" t="s">
        <v>13830</v>
      </c>
      <c r="L941" t="s">
        <v>456</v>
      </c>
      <c r="M941" s="1">
        <v>43214</v>
      </c>
      <c r="N941" t="s">
        <v>12917</v>
      </c>
    </row>
    <row r="942" spans="1:14" x14ac:dyDescent="0.35">
      <c r="A942" t="s">
        <v>5181</v>
      </c>
      <c r="B942" t="s">
        <v>5182</v>
      </c>
      <c r="C942" t="s">
        <v>778</v>
      </c>
      <c r="D942" t="s">
        <v>3283</v>
      </c>
      <c r="E942" t="s">
        <v>5183</v>
      </c>
      <c r="F942" t="s">
        <v>5184</v>
      </c>
      <c r="G942" t="s">
        <v>5185</v>
      </c>
      <c r="H942" t="s">
        <v>5186</v>
      </c>
      <c r="I942" t="s">
        <v>5187</v>
      </c>
      <c r="J942" t="s">
        <v>13831</v>
      </c>
      <c r="K942" t="s">
        <v>13832</v>
      </c>
      <c r="L942" t="s">
        <v>456</v>
      </c>
      <c r="M942" s="1">
        <v>44784</v>
      </c>
      <c r="N942" t="s">
        <v>13833</v>
      </c>
    </row>
    <row r="943" spans="1:14" x14ac:dyDescent="0.35">
      <c r="A943" t="s">
        <v>5188</v>
      </c>
      <c r="B943" t="s">
        <v>3274</v>
      </c>
      <c r="C943" t="s">
        <v>4689</v>
      </c>
      <c r="D943" t="s">
        <v>5189</v>
      </c>
      <c r="E943" t="s">
        <v>5190</v>
      </c>
      <c r="F943" t="s">
        <v>5191</v>
      </c>
      <c r="G943" t="s">
        <v>5192</v>
      </c>
      <c r="H943" t="s">
        <v>5193</v>
      </c>
      <c r="I943" t="s">
        <v>5194</v>
      </c>
      <c r="J943" t="s">
        <v>13834</v>
      </c>
      <c r="K943" t="s">
        <v>13835</v>
      </c>
      <c r="L943" t="s">
        <v>456</v>
      </c>
      <c r="M943" s="1">
        <v>44376</v>
      </c>
      <c r="N943" t="s">
        <v>13836</v>
      </c>
    </row>
    <row r="944" spans="1:14" x14ac:dyDescent="0.35">
      <c r="A944" t="s">
        <v>5195</v>
      </c>
      <c r="B944" t="s">
        <v>1675</v>
      </c>
      <c r="C944" t="s">
        <v>286</v>
      </c>
      <c r="D944" t="s">
        <v>5196</v>
      </c>
      <c r="E944" t="s">
        <v>5197</v>
      </c>
      <c r="F944" t="s">
        <v>5198</v>
      </c>
      <c r="G944" t="s">
        <v>5199</v>
      </c>
      <c r="H944" t="s">
        <v>5200</v>
      </c>
      <c r="I944" t="s">
        <v>5201</v>
      </c>
      <c r="J944" t="s">
        <v>13837</v>
      </c>
      <c r="K944" t="s">
        <v>13838</v>
      </c>
      <c r="L944" t="s">
        <v>456</v>
      </c>
      <c r="M944" s="1">
        <v>42902</v>
      </c>
      <c r="N944" t="s">
        <v>13839</v>
      </c>
    </row>
    <row r="945" spans="1:14" x14ac:dyDescent="0.35">
      <c r="A945" t="s">
        <v>5207</v>
      </c>
      <c r="B945" t="s">
        <v>5208</v>
      </c>
      <c r="C945" t="s">
        <v>1058</v>
      </c>
      <c r="D945" t="s">
        <v>5209</v>
      </c>
      <c r="F945" t="s">
        <v>5210</v>
      </c>
      <c r="G945" t="s">
        <v>5211</v>
      </c>
      <c r="H945" t="s">
        <v>5212</v>
      </c>
      <c r="I945" t="s">
        <v>5213</v>
      </c>
      <c r="J945" t="s">
        <v>13840</v>
      </c>
      <c r="K945" t="s">
        <v>13841</v>
      </c>
      <c r="L945" t="s">
        <v>13842</v>
      </c>
      <c r="M945" s="1"/>
      <c r="N945" t="s">
        <v>40</v>
      </c>
    </row>
    <row r="946" spans="1:14" x14ac:dyDescent="0.35">
      <c r="A946" t="s">
        <v>5218</v>
      </c>
      <c r="B946" t="s">
        <v>5219</v>
      </c>
      <c r="C946" t="s">
        <v>5220</v>
      </c>
      <c r="D946" t="s">
        <v>70</v>
      </c>
      <c r="E946" t="s">
        <v>5221</v>
      </c>
      <c r="F946" t="s">
        <v>5222</v>
      </c>
      <c r="G946" t="s">
        <v>5223</v>
      </c>
      <c r="H946" t="s">
        <v>5224</v>
      </c>
      <c r="I946" t="s">
        <v>5225</v>
      </c>
      <c r="J946" t="s">
        <v>13843</v>
      </c>
      <c r="K946" t="s">
        <v>13844</v>
      </c>
      <c r="L946" t="s">
        <v>456</v>
      </c>
      <c r="M946" s="1">
        <v>42375</v>
      </c>
      <c r="N946" t="s">
        <v>13845</v>
      </c>
    </row>
    <row r="947" spans="1:14" x14ac:dyDescent="0.35">
      <c r="A947" t="s">
        <v>5226</v>
      </c>
      <c r="B947" t="s">
        <v>1971</v>
      </c>
      <c r="C947" t="s">
        <v>5227</v>
      </c>
      <c r="D947" t="s">
        <v>56</v>
      </c>
      <c r="E947" t="s">
        <v>5228</v>
      </c>
      <c r="F947" t="s">
        <v>5229</v>
      </c>
      <c r="G947" t="s">
        <v>5230</v>
      </c>
      <c r="H947" t="s">
        <v>5231</v>
      </c>
      <c r="I947" t="s">
        <v>5232</v>
      </c>
      <c r="J947" t="s">
        <v>13846</v>
      </c>
      <c r="K947" t="s">
        <v>13847</v>
      </c>
      <c r="L947" t="s">
        <v>456</v>
      </c>
      <c r="M947" s="1">
        <v>44980</v>
      </c>
      <c r="N947" t="s">
        <v>13848</v>
      </c>
    </row>
    <row r="948" spans="1:14" x14ac:dyDescent="0.35">
      <c r="A948" t="s">
        <v>5233</v>
      </c>
      <c r="B948" t="s">
        <v>1206</v>
      </c>
      <c r="C948" t="s">
        <v>5234</v>
      </c>
      <c r="D948" t="s">
        <v>91</v>
      </c>
      <c r="E948" t="s">
        <v>5235</v>
      </c>
      <c r="F948" t="s">
        <v>5236</v>
      </c>
      <c r="G948" t="s">
        <v>5237</v>
      </c>
      <c r="H948" t="s">
        <v>5238</v>
      </c>
      <c r="I948" t="s">
        <v>4008</v>
      </c>
      <c r="J948" t="s">
        <v>13849</v>
      </c>
      <c r="K948" t="s">
        <v>13850</v>
      </c>
      <c r="L948" t="s">
        <v>456</v>
      </c>
      <c r="M948" s="1">
        <v>44018</v>
      </c>
      <c r="N948" t="s">
        <v>13851</v>
      </c>
    </row>
    <row r="949" spans="1:14" x14ac:dyDescent="0.35">
      <c r="A949" t="s">
        <v>5239</v>
      </c>
      <c r="B949" t="s">
        <v>1057</v>
      </c>
      <c r="C949" t="s">
        <v>5240</v>
      </c>
      <c r="D949" t="s">
        <v>98</v>
      </c>
      <c r="E949" t="s">
        <v>5241</v>
      </c>
      <c r="F949" t="s">
        <v>5242</v>
      </c>
      <c r="G949" t="s">
        <v>5243</v>
      </c>
      <c r="H949" t="s">
        <v>5244</v>
      </c>
      <c r="I949" t="s">
        <v>5245</v>
      </c>
      <c r="J949" t="s">
        <v>13852</v>
      </c>
      <c r="K949" t="s">
        <v>13853</v>
      </c>
      <c r="L949" t="s">
        <v>456</v>
      </c>
      <c r="M949" s="1">
        <v>39267</v>
      </c>
      <c r="N949" t="s">
        <v>13854</v>
      </c>
    </row>
    <row r="950" spans="1:14" x14ac:dyDescent="0.35">
      <c r="A950" t="s">
        <v>5239</v>
      </c>
      <c r="B950" t="s">
        <v>2925</v>
      </c>
      <c r="C950" t="s">
        <v>5442</v>
      </c>
      <c r="D950" t="s">
        <v>899</v>
      </c>
      <c r="E950" t="s">
        <v>5443</v>
      </c>
      <c r="F950" t="s">
        <v>5444</v>
      </c>
      <c r="G950" t="s">
        <v>5243</v>
      </c>
      <c r="H950" t="s">
        <v>5244</v>
      </c>
      <c r="I950" t="s">
        <v>5245</v>
      </c>
      <c r="J950" t="s">
        <v>13852</v>
      </c>
      <c r="K950" t="s">
        <v>13853</v>
      </c>
      <c r="L950" t="s">
        <v>456</v>
      </c>
      <c r="M950" s="1">
        <v>39267</v>
      </c>
      <c r="N950" t="s">
        <v>13854</v>
      </c>
    </row>
    <row r="951" spans="1:14" x14ac:dyDescent="0.35">
      <c r="A951" t="s">
        <v>5246</v>
      </c>
      <c r="B951" t="s">
        <v>329</v>
      </c>
      <c r="C951" t="s">
        <v>5247</v>
      </c>
      <c r="D951" t="s">
        <v>1033</v>
      </c>
      <c r="E951" t="s">
        <v>5248</v>
      </c>
      <c r="F951" t="s">
        <v>5249</v>
      </c>
      <c r="G951" t="s">
        <v>5250</v>
      </c>
      <c r="H951" t="s">
        <v>5251</v>
      </c>
      <c r="I951" t="s">
        <v>5252</v>
      </c>
      <c r="J951" t="s">
        <v>5246</v>
      </c>
      <c r="K951" t="s">
        <v>13855</v>
      </c>
      <c r="L951" t="s">
        <v>456</v>
      </c>
      <c r="M951" s="1">
        <v>44503</v>
      </c>
      <c r="N951" t="s">
        <v>13856</v>
      </c>
    </row>
    <row r="952" spans="1:14" x14ac:dyDescent="0.35">
      <c r="A952" t="s">
        <v>5253</v>
      </c>
      <c r="B952" t="s">
        <v>115</v>
      </c>
      <c r="C952" t="s">
        <v>1097</v>
      </c>
      <c r="D952" t="s">
        <v>838</v>
      </c>
      <c r="E952" t="s">
        <v>5254</v>
      </c>
      <c r="F952" t="s">
        <v>5255</v>
      </c>
      <c r="G952" t="s">
        <v>5256</v>
      </c>
      <c r="H952" t="s">
        <v>5257</v>
      </c>
      <c r="I952" t="s">
        <v>5258</v>
      </c>
      <c r="J952" t="s">
        <v>13857</v>
      </c>
      <c r="K952" t="s">
        <v>13858</v>
      </c>
      <c r="L952" t="s">
        <v>456</v>
      </c>
      <c r="M952" s="1">
        <v>40431</v>
      </c>
      <c r="N952" t="s">
        <v>13859</v>
      </c>
    </row>
    <row r="953" spans="1:14" x14ac:dyDescent="0.35">
      <c r="A953" t="s">
        <v>5259</v>
      </c>
      <c r="B953" t="s">
        <v>1631</v>
      </c>
      <c r="C953" t="s">
        <v>5260</v>
      </c>
      <c r="D953" t="s">
        <v>91</v>
      </c>
      <c r="E953" t="s">
        <v>5261</v>
      </c>
      <c r="F953" t="s">
        <v>5262</v>
      </c>
      <c r="G953" t="s">
        <v>5263</v>
      </c>
      <c r="H953" t="s">
        <v>5264</v>
      </c>
      <c r="I953" t="s">
        <v>5265</v>
      </c>
      <c r="J953" t="s">
        <v>13860</v>
      </c>
      <c r="K953" t="s">
        <v>13861</v>
      </c>
      <c r="L953" t="s">
        <v>12543</v>
      </c>
      <c r="M953" s="1">
        <v>40947</v>
      </c>
      <c r="N953" t="s">
        <v>13862</v>
      </c>
    </row>
    <row r="954" spans="1:14" x14ac:dyDescent="0.35">
      <c r="A954" t="s">
        <v>5266</v>
      </c>
      <c r="B954" t="s">
        <v>5267</v>
      </c>
      <c r="C954" t="s">
        <v>5268</v>
      </c>
      <c r="D954" t="s">
        <v>1068</v>
      </c>
      <c r="E954" t="s">
        <v>5269</v>
      </c>
      <c r="F954" t="s">
        <v>5270</v>
      </c>
      <c r="G954" t="s">
        <v>5271</v>
      </c>
      <c r="H954" t="s">
        <v>5272</v>
      </c>
      <c r="I954" t="s">
        <v>5273</v>
      </c>
      <c r="J954" t="s">
        <v>13863</v>
      </c>
      <c r="K954" t="s">
        <v>13864</v>
      </c>
      <c r="L954" t="s">
        <v>456</v>
      </c>
      <c r="M954" s="1">
        <v>43283</v>
      </c>
      <c r="N954" t="s">
        <v>13865</v>
      </c>
    </row>
    <row r="955" spans="1:14" x14ac:dyDescent="0.35">
      <c r="A955" t="s">
        <v>5282</v>
      </c>
      <c r="B955" t="s">
        <v>5283</v>
      </c>
      <c r="C955" t="s">
        <v>5284</v>
      </c>
      <c r="D955" t="s">
        <v>63</v>
      </c>
      <c r="F955" t="s">
        <v>5285</v>
      </c>
      <c r="G955" t="s">
        <v>5286</v>
      </c>
      <c r="H955" t="s">
        <v>5287</v>
      </c>
      <c r="I955" t="s">
        <v>5288</v>
      </c>
      <c r="J955" t="s">
        <v>13866</v>
      </c>
      <c r="K955" t="s">
        <v>13867</v>
      </c>
      <c r="L955" t="s">
        <v>456</v>
      </c>
      <c r="M955" s="1">
        <v>45111</v>
      </c>
      <c r="N955" t="s">
        <v>13868</v>
      </c>
    </row>
    <row r="956" spans="1:14" x14ac:dyDescent="0.35">
      <c r="A956" t="s">
        <v>5292</v>
      </c>
      <c r="B956" t="s">
        <v>5293</v>
      </c>
      <c r="C956" t="s">
        <v>5294</v>
      </c>
      <c r="D956" t="s">
        <v>236</v>
      </c>
      <c r="E956" t="s">
        <v>5295</v>
      </c>
      <c r="F956" t="s">
        <v>5296</v>
      </c>
      <c r="G956" t="s">
        <v>5297</v>
      </c>
      <c r="H956" t="s">
        <v>5298</v>
      </c>
      <c r="I956" t="s">
        <v>444</v>
      </c>
      <c r="J956" t="s">
        <v>13869</v>
      </c>
      <c r="K956" t="s">
        <v>13870</v>
      </c>
      <c r="L956" t="s">
        <v>456</v>
      </c>
      <c r="M956" s="1">
        <v>42906</v>
      </c>
      <c r="N956" t="s">
        <v>13871</v>
      </c>
    </row>
    <row r="957" spans="1:14" x14ac:dyDescent="0.35">
      <c r="A957" t="s">
        <v>5292</v>
      </c>
      <c r="B957" t="s">
        <v>1675</v>
      </c>
      <c r="C957" t="s">
        <v>7458</v>
      </c>
      <c r="D957" t="s">
        <v>142</v>
      </c>
      <c r="E957" t="s">
        <v>7459</v>
      </c>
      <c r="F957" t="s">
        <v>7460</v>
      </c>
      <c r="G957" t="s">
        <v>5297</v>
      </c>
      <c r="H957" t="s">
        <v>5298</v>
      </c>
      <c r="I957" t="s">
        <v>444</v>
      </c>
      <c r="J957" t="s">
        <v>13869</v>
      </c>
      <c r="K957" t="s">
        <v>13870</v>
      </c>
      <c r="L957" t="s">
        <v>456</v>
      </c>
      <c r="M957" s="1">
        <v>42906</v>
      </c>
      <c r="N957" t="s">
        <v>13871</v>
      </c>
    </row>
    <row r="958" spans="1:14" x14ac:dyDescent="0.35">
      <c r="A958" t="s">
        <v>5303</v>
      </c>
      <c r="B958" t="s">
        <v>904</v>
      </c>
      <c r="C958" t="s">
        <v>5304</v>
      </c>
      <c r="D958" t="s">
        <v>4774</v>
      </c>
      <c r="E958" t="s">
        <v>5305</v>
      </c>
      <c r="F958" t="s">
        <v>5306</v>
      </c>
      <c r="G958" t="s">
        <v>5307</v>
      </c>
      <c r="H958" t="s">
        <v>5308</v>
      </c>
      <c r="I958" t="s">
        <v>5309</v>
      </c>
      <c r="J958" t="s">
        <v>13872</v>
      </c>
      <c r="K958" t="s">
        <v>13873</v>
      </c>
      <c r="L958" t="s">
        <v>456</v>
      </c>
      <c r="M958" s="1">
        <v>35460</v>
      </c>
      <c r="N958" t="s">
        <v>13874</v>
      </c>
    </row>
    <row r="959" spans="1:14" x14ac:dyDescent="0.35">
      <c r="A959" t="s">
        <v>5310</v>
      </c>
      <c r="B959" t="s">
        <v>731</v>
      </c>
      <c r="C959" t="s">
        <v>5311</v>
      </c>
      <c r="D959" t="s">
        <v>344</v>
      </c>
      <c r="E959" t="s">
        <v>5312</v>
      </c>
      <c r="F959" t="s">
        <v>5313</v>
      </c>
      <c r="G959" t="s">
        <v>5314</v>
      </c>
      <c r="H959" t="s">
        <v>5315</v>
      </c>
      <c r="I959" t="s">
        <v>5316</v>
      </c>
      <c r="J959" t="s">
        <v>13875</v>
      </c>
      <c r="K959" t="s">
        <v>13876</v>
      </c>
      <c r="L959" t="s">
        <v>456</v>
      </c>
      <c r="M959" s="1">
        <v>43136</v>
      </c>
      <c r="N959" t="s">
        <v>13877</v>
      </c>
    </row>
    <row r="960" spans="1:14" x14ac:dyDescent="0.35">
      <c r="A960" t="s">
        <v>5310</v>
      </c>
      <c r="B960" t="s">
        <v>109</v>
      </c>
      <c r="C960" t="s">
        <v>6021</v>
      </c>
      <c r="D960" t="s">
        <v>91</v>
      </c>
      <c r="E960" t="s">
        <v>6022</v>
      </c>
      <c r="F960" t="s">
        <v>6023</v>
      </c>
      <c r="G960" t="s">
        <v>5314</v>
      </c>
      <c r="H960" t="s">
        <v>5315</v>
      </c>
      <c r="I960" t="s">
        <v>5316</v>
      </c>
      <c r="J960" t="s">
        <v>13875</v>
      </c>
      <c r="K960" t="s">
        <v>13876</v>
      </c>
      <c r="L960" t="s">
        <v>456</v>
      </c>
      <c r="M960" s="1">
        <v>43136</v>
      </c>
      <c r="N960" t="s">
        <v>13877</v>
      </c>
    </row>
    <row r="961" spans="1:14" x14ac:dyDescent="0.35">
      <c r="A961" t="s">
        <v>5324</v>
      </c>
      <c r="B961" t="s">
        <v>4451</v>
      </c>
      <c r="C961" t="s">
        <v>5325</v>
      </c>
      <c r="D961" t="s">
        <v>4696</v>
      </c>
      <c r="E961" t="s">
        <v>5326</v>
      </c>
      <c r="F961" t="s">
        <v>5327</v>
      </c>
      <c r="G961" t="s">
        <v>5328</v>
      </c>
      <c r="H961" t="s">
        <v>5329</v>
      </c>
      <c r="I961" t="s">
        <v>2101</v>
      </c>
      <c r="J961" t="s">
        <v>13878</v>
      </c>
      <c r="K961" t="s">
        <v>13879</v>
      </c>
      <c r="L961" t="s">
        <v>456</v>
      </c>
      <c r="M961" s="1">
        <v>43515</v>
      </c>
      <c r="N961" t="s">
        <v>13880</v>
      </c>
    </row>
    <row r="962" spans="1:14" x14ac:dyDescent="0.35">
      <c r="A962" t="s">
        <v>5330</v>
      </c>
      <c r="B962" t="s">
        <v>739</v>
      </c>
      <c r="C962" t="s">
        <v>5331</v>
      </c>
      <c r="D962" t="s">
        <v>63</v>
      </c>
      <c r="E962" t="s">
        <v>5332</v>
      </c>
      <c r="F962" t="s">
        <v>5333</v>
      </c>
      <c r="G962" t="s">
        <v>5334</v>
      </c>
      <c r="H962" t="s">
        <v>5335</v>
      </c>
      <c r="I962" t="s">
        <v>5336</v>
      </c>
      <c r="J962" t="s">
        <v>13881</v>
      </c>
      <c r="K962" t="s">
        <v>13882</v>
      </c>
      <c r="L962" t="s">
        <v>456</v>
      </c>
      <c r="M962" s="1">
        <v>44277</v>
      </c>
      <c r="N962" t="s">
        <v>13883</v>
      </c>
    </row>
    <row r="963" spans="1:14" x14ac:dyDescent="0.35">
      <c r="A963" t="s">
        <v>5347</v>
      </c>
      <c r="B963" t="s">
        <v>257</v>
      </c>
      <c r="C963" t="s">
        <v>5348</v>
      </c>
      <c r="D963" t="s">
        <v>5349</v>
      </c>
      <c r="E963" t="s">
        <v>5350</v>
      </c>
      <c r="F963" t="s">
        <v>5351</v>
      </c>
      <c r="G963" t="s">
        <v>5352</v>
      </c>
      <c r="H963" t="s">
        <v>5353</v>
      </c>
      <c r="I963" t="s">
        <v>5354</v>
      </c>
      <c r="J963" t="s">
        <v>13884</v>
      </c>
      <c r="K963" t="s">
        <v>13885</v>
      </c>
      <c r="L963" t="s">
        <v>456</v>
      </c>
      <c r="M963" s="1">
        <v>37518</v>
      </c>
      <c r="N963" t="s">
        <v>13886</v>
      </c>
    </row>
    <row r="964" spans="1:14" x14ac:dyDescent="0.35">
      <c r="A964" t="s">
        <v>5355</v>
      </c>
      <c r="B964" t="s">
        <v>731</v>
      </c>
      <c r="C964" t="s">
        <v>5356</v>
      </c>
      <c r="D964" t="s">
        <v>91</v>
      </c>
      <c r="E964" t="s">
        <v>5357</v>
      </c>
      <c r="F964" t="s">
        <v>5358</v>
      </c>
      <c r="G964" t="s">
        <v>5359</v>
      </c>
      <c r="H964" t="s">
        <v>5360</v>
      </c>
      <c r="I964" t="s">
        <v>5361</v>
      </c>
      <c r="J964" t="s">
        <v>13887</v>
      </c>
      <c r="K964" t="s">
        <v>13888</v>
      </c>
      <c r="L964" t="s">
        <v>456</v>
      </c>
      <c r="M964" s="1">
        <v>37872</v>
      </c>
      <c r="N964" t="s">
        <v>13889</v>
      </c>
    </row>
    <row r="965" spans="1:14" x14ac:dyDescent="0.35">
      <c r="A965" t="s">
        <v>5355</v>
      </c>
      <c r="B965" t="s">
        <v>115</v>
      </c>
      <c r="C965" t="s">
        <v>6117</v>
      </c>
      <c r="D965" t="s">
        <v>91</v>
      </c>
      <c r="F965" t="s">
        <v>6118</v>
      </c>
      <c r="G965" t="s">
        <v>5359</v>
      </c>
      <c r="H965" t="s">
        <v>5360</v>
      </c>
      <c r="I965" t="s">
        <v>5361</v>
      </c>
      <c r="J965" t="s">
        <v>13887</v>
      </c>
      <c r="K965" t="s">
        <v>13888</v>
      </c>
      <c r="L965" t="s">
        <v>456</v>
      </c>
      <c r="M965" s="1">
        <v>37872</v>
      </c>
      <c r="N965" t="s">
        <v>13889</v>
      </c>
    </row>
    <row r="966" spans="1:14" x14ac:dyDescent="0.35">
      <c r="A966" t="s">
        <v>5355</v>
      </c>
      <c r="B966" t="s">
        <v>115</v>
      </c>
      <c r="C966" t="s">
        <v>4689</v>
      </c>
      <c r="D966" t="s">
        <v>56</v>
      </c>
      <c r="E966" t="s">
        <v>6146</v>
      </c>
      <c r="F966" t="s">
        <v>6147</v>
      </c>
      <c r="G966" t="s">
        <v>5359</v>
      </c>
      <c r="H966" t="s">
        <v>5360</v>
      </c>
      <c r="I966" t="s">
        <v>5361</v>
      </c>
      <c r="J966" t="s">
        <v>13887</v>
      </c>
      <c r="K966" t="s">
        <v>13888</v>
      </c>
      <c r="L966" t="s">
        <v>456</v>
      </c>
      <c r="M966" s="1">
        <v>37872</v>
      </c>
      <c r="N966" t="s">
        <v>13889</v>
      </c>
    </row>
    <row r="967" spans="1:14" x14ac:dyDescent="0.35">
      <c r="A967" t="s">
        <v>5362</v>
      </c>
      <c r="B967" t="s">
        <v>5363</v>
      </c>
      <c r="C967" t="s">
        <v>5364</v>
      </c>
      <c r="D967" t="s">
        <v>5365</v>
      </c>
      <c r="E967" t="s">
        <v>5366</v>
      </c>
      <c r="F967" t="s">
        <v>5367</v>
      </c>
      <c r="G967" t="s">
        <v>5368</v>
      </c>
      <c r="H967" t="s">
        <v>5369</v>
      </c>
      <c r="I967" t="s">
        <v>5370</v>
      </c>
      <c r="J967" t="s">
        <v>13890</v>
      </c>
      <c r="K967" t="s">
        <v>13891</v>
      </c>
      <c r="L967" t="s">
        <v>456</v>
      </c>
      <c r="M967" s="1">
        <v>45031</v>
      </c>
      <c r="N967" t="s">
        <v>13892</v>
      </c>
    </row>
    <row r="968" spans="1:14" x14ac:dyDescent="0.35">
      <c r="A968" t="s">
        <v>5362</v>
      </c>
      <c r="B968" t="s">
        <v>5537</v>
      </c>
      <c r="C968" t="s">
        <v>5538</v>
      </c>
      <c r="D968" t="s">
        <v>91</v>
      </c>
      <c r="E968" t="s">
        <v>5539</v>
      </c>
      <c r="F968" t="s">
        <v>5540</v>
      </c>
      <c r="G968" t="s">
        <v>5368</v>
      </c>
      <c r="H968" t="s">
        <v>5369</v>
      </c>
      <c r="I968" t="s">
        <v>5370</v>
      </c>
      <c r="J968" t="s">
        <v>13890</v>
      </c>
      <c r="K968" t="s">
        <v>13891</v>
      </c>
      <c r="L968" t="s">
        <v>456</v>
      </c>
      <c r="M968" s="1">
        <v>45031</v>
      </c>
      <c r="N968" t="s">
        <v>13892</v>
      </c>
    </row>
    <row r="969" spans="1:14" x14ac:dyDescent="0.35">
      <c r="A969" t="s">
        <v>5362</v>
      </c>
      <c r="B969" t="s">
        <v>207</v>
      </c>
      <c r="C969" t="s">
        <v>5778</v>
      </c>
      <c r="D969" t="s">
        <v>91</v>
      </c>
      <c r="E969" t="s">
        <v>5779</v>
      </c>
      <c r="F969" t="s">
        <v>5780</v>
      </c>
      <c r="G969" t="s">
        <v>5368</v>
      </c>
      <c r="H969" t="s">
        <v>5369</v>
      </c>
      <c r="I969" t="s">
        <v>5370</v>
      </c>
      <c r="J969" t="s">
        <v>13890</v>
      </c>
      <c r="K969" t="s">
        <v>13891</v>
      </c>
      <c r="L969" t="s">
        <v>456</v>
      </c>
      <c r="M969" s="1">
        <v>45031</v>
      </c>
      <c r="N969" t="s">
        <v>13892</v>
      </c>
    </row>
    <row r="970" spans="1:14" x14ac:dyDescent="0.35">
      <c r="A970" t="s">
        <v>5362</v>
      </c>
      <c r="B970" t="s">
        <v>5907</v>
      </c>
      <c r="C970" t="s">
        <v>5908</v>
      </c>
      <c r="D970" t="s">
        <v>838</v>
      </c>
      <c r="E970" t="s">
        <v>5909</v>
      </c>
      <c r="F970" t="s">
        <v>5910</v>
      </c>
      <c r="G970" t="s">
        <v>5368</v>
      </c>
      <c r="H970" t="s">
        <v>5369</v>
      </c>
      <c r="I970" t="s">
        <v>5370</v>
      </c>
      <c r="J970" t="s">
        <v>13890</v>
      </c>
      <c r="K970" t="s">
        <v>13891</v>
      </c>
      <c r="L970" t="s">
        <v>456</v>
      </c>
      <c r="M970" s="1">
        <v>45031</v>
      </c>
      <c r="N970" t="s">
        <v>13892</v>
      </c>
    </row>
    <row r="971" spans="1:14" x14ac:dyDescent="0.35">
      <c r="A971" t="s">
        <v>5371</v>
      </c>
      <c r="B971" t="s">
        <v>5372</v>
      </c>
      <c r="C971" t="s">
        <v>5373</v>
      </c>
      <c r="D971" t="s">
        <v>4690</v>
      </c>
      <c r="E971" t="s">
        <v>5374</v>
      </c>
      <c r="F971" t="s">
        <v>5375</v>
      </c>
      <c r="G971" t="s">
        <v>5376</v>
      </c>
      <c r="H971" t="s">
        <v>5377</v>
      </c>
      <c r="I971" t="s">
        <v>5378</v>
      </c>
      <c r="J971" t="s">
        <v>13893</v>
      </c>
      <c r="K971" t="s">
        <v>13894</v>
      </c>
      <c r="L971" t="s">
        <v>456</v>
      </c>
      <c r="M971" s="1">
        <v>41304</v>
      </c>
      <c r="N971" t="s">
        <v>13895</v>
      </c>
    </row>
    <row r="972" spans="1:14" x14ac:dyDescent="0.35">
      <c r="A972" t="s">
        <v>5371</v>
      </c>
      <c r="B972" t="s">
        <v>1259</v>
      </c>
      <c r="C972" t="s">
        <v>5386</v>
      </c>
      <c r="D972" t="s">
        <v>56</v>
      </c>
      <c r="E972" t="s">
        <v>5387</v>
      </c>
      <c r="F972" t="s">
        <v>5388</v>
      </c>
      <c r="G972" t="s">
        <v>5376</v>
      </c>
      <c r="H972" t="s">
        <v>5377</v>
      </c>
      <c r="I972" t="s">
        <v>5378</v>
      </c>
      <c r="J972" t="s">
        <v>13893</v>
      </c>
      <c r="K972" t="s">
        <v>13894</v>
      </c>
      <c r="L972" t="s">
        <v>456</v>
      </c>
      <c r="M972" s="1">
        <v>41304</v>
      </c>
      <c r="N972" t="s">
        <v>13895</v>
      </c>
    </row>
    <row r="973" spans="1:14" x14ac:dyDescent="0.35">
      <c r="A973" t="s">
        <v>5371</v>
      </c>
      <c r="B973" t="s">
        <v>68</v>
      </c>
      <c r="C973" t="s">
        <v>2323</v>
      </c>
      <c r="D973" t="s">
        <v>91</v>
      </c>
      <c r="F973" t="s">
        <v>5859</v>
      </c>
      <c r="G973" t="s">
        <v>5376</v>
      </c>
      <c r="H973" t="s">
        <v>5377</v>
      </c>
      <c r="I973" t="s">
        <v>5378</v>
      </c>
      <c r="J973" t="s">
        <v>13893</v>
      </c>
      <c r="K973" t="s">
        <v>13894</v>
      </c>
      <c r="L973" t="s">
        <v>456</v>
      </c>
      <c r="M973" s="1">
        <v>41304</v>
      </c>
      <c r="N973" t="s">
        <v>13895</v>
      </c>
    </row>
    <row r="974" spans="1:14" x14ac:dyDescent="0.35">
      <c r="A974" t="s">
        <v>5379</v>
      </c>
      <c r="B974" t="s">
        <v>5380</v>
      </c>
      <c r="C974" t="s">
        <v>5381</v>
      </c>
      <c r="D974" t="s">
        <v>91</v>
      </c>
      <c r="F974" t="s">
        <v>5382</v>
      </c>
      <c r="G974" t="s">
        <v>5383</v>
      </c>
      <c r="H974" t="s">
        <v>5384</v>
      </c>
      <c r="I974" t="s">
        <v>5385</v>
      </c>
      <c r="J974" t="s">
        <v>13896</v>
      </c>
      <c r="K974" t="s">
        <v>13897</v>
      </c>
      <c r="L974" t="s">
        <v>456</v>
      </c>
      <c r="M974" s="1">
        <v>45031</v>
      </c>
      <c r="N974" t="s">
        <v>13898</v>
      </c>
    </row>
    <row r="975" spans="1:14" x14ac:dyDescent="0.35">
      <c r="A975" t="s">
        <v>5399</v>
      </c>
      <c r="B975" t="s">
        <v>5400</v>
      </c>
      <c r="C975" t="s">
        <v>5401</v>
      </c>
      <c r="D975" t="s">
        <v>56</v>
      </c>
      <c r="F975" t="s">
        <v>5402</v>
      </c>
      <c r="G975" t="s">
        <v>5403</v>
      </c>
      <c r="H975" t="s">
        <v>5404</v>
      </c>
      <c r="I975" t="s">
        <v>5405</v>
      </c>
      <c r="J975" t="s">
        <v>13899</v>
      </c>
      <c r="K975" t="s">
        <v>13900</v>
      </c>
      <c r="L975" t="s">
        <v>456</v>
      </c>
      <c r="M975" s="1"/>
    </row>
    <row r="976" spans="1:14" x14ac:dyDescent="0.35">
      <c r="A976" t="s">
        <v>5399</v>
      </c>
      <c r="B976" t="s">
        <v>2925</v>
      </c>
      <c r="C976" t="s">
        <v>7165</v>
      </c>
      <c r="D976" t="s">
        <v>7166</v>
      </c>
      <c r="F976" t="s">
        <v>7167</v>
      </c>
      <c r="G976" t="s">
        <v>5403</v>
      </c>
      <c r="H976" t="s">
        <v>5404</v>
      </c>
      <c r="I976" t="s">
        <v>5405</v>
      </c>
      <c r="J976" t="s">
        <v>13899</v>
      </c>
      <c r="K976" t="s">
        <v>13900</v>
      </c>
      <c r="L976" t="s">
        <v>456</v>
      </c>
      <c r="M976" s="1"/>
    </row>
    <row r="977" spans="1:14" x14ac:dyDescent="0.35">
      <c r="A977" t="s">
        <v>5406</v>
      </c>
      <c r="B977" t="s">
        <v>189</v>
      </c>
      <c r="C977" t="s">
        <v>5407</v>
      </c>
      <c r="D977" t="s">
        <v>56</v>
      </c>
      <c r="E977" t="s">
        <v>5408</v>
      </c>
      <c r="F977" t="s">
        <v>5409</v>
      </c>
      <c r="G977" t="s">
        <v>5410</v>
      </c>
      <c r="H977" t="s">
        <v>5411</v>
      </c>
      <c r="I977" t="s">
        <v>5412</v>
      </c>
      <c r="J977" t="s">
        <v>13901</v>
      </c>
      <c r="K977" t="s">
        <v>13902</v>
      </c>
      <c r="L977" t="s">
        <v>456</v>
      </c>
      <c r="M977" s="1">
        <v>43032</v>
      </c>
      <c r="N977" t="s">
        <v>13903</v>
      </c>
    </row>
    <row r="978" spans="1:14" x14ac:dyDescent="0.35">
      <c r="A978" t="s">
        <v>5420</v>
      </c>
      <c r="B978" t="s">
        <v>1413</v>
      </c>
      <c r="C978" t="s">
        <v>5421</v>
      </c>
      <c r="D978" t="s">
        <v>91</v>
      </c>
      <c r="E978" t="s">
        <v>5422</v>
      </c>
      <c r="F978" t="s">
        <v>5423</v>
      </c>
      <c r="G978" t="s">
        <v>5424</v>
      </c>
      <c r="H978" t="s">
        <v>5425</v>
      </c>
      <c r="I978" t="s">
        <v>5426</v>
      </c>
      <c r="J978" t="s">
        <v>13904</v>
      </c>
      <c r="K978" t="s">
        <v>13905</v>
      </c>
      <c r="L978" t="s">
        <v>456</v>
      </c>
      <c r="M978" s="1">
        <v>36241</v>
      </c>
      <c r="N978" t="s">
        <v>13906</v>
      </c>
    </row>
    <row r="979" spans="1:14" x14ac:dyDescent="0.35">
      <c r="A979" t="s">
        <v>5427</v>
      </c>
      <c r="B979" t="s">
        <v>739</v>
      </c>
      <c r="C979" t="s">
        <v>5428</v>
      </c>
      <c r="D979" t="s">
        <v>5429</v>
      </c>
      <c r="E979" t="s">
        <v>5430</v>
      </c>
      <c r="F979" t="s">
        <v>5431</v>
      </c>
      <c r="G979" t="s">
        <v>5432</v>
      </c>
      <c r="H979" t="s">
        <v>5433</v>
      </c>
      <c r="I979" t="s">
        <v>5434</v>
      </c>
      <c r="J979" t="s">
        <v>13907</v>
      </c>
      <c r="K979" t="s">
        <v>13908</v>
      </c>
      <c r="L979" t="s">
        <v>456</v>
      </c>
      <c r="M979" s="1">
        <v>41486</v>
      </c>
      <c r="N979" t="s">
        <v>13909</v>
      </c>
    </row>
    <row r="980" spans="1:14" x14ac:dyDescent="0.35">
      <c r="A980" t="s">
        <v>5435</v>
      </c>
      <c r="B980" t="s">
        <v>5436</v>
      </c>
      <c r="C980" t="s">
        <v>5437</v>
      </c>
      <c r="D980" t="s">
        <v>56</v>
      </c>
      <c r="F980" t="s">
        <v>5438</v>
      </c>
      <c r="G980" t="s">
        <v>5439</v>
      </c>
      <c r="H980" t="s">
        <v>5440</v>
      </c>
      <c r="I980" t="s">
        <v>5441</v>
      </c>
      <c r="J980" t="s">
        <v>13910</v>
      </c>
      <c r="K980" t="s">
        <v>13911</v>
      </c>
      <c r="L980" t="s">
        <v>456</v>
      </c>
      <c r="M980" s="1">
        <v>43102</v>
      </c>
      <c r="N980" t="s">
        <v>13912</v>
      </c>
    </row>
    <row r="981" spans="1:14" x14ac:dyDescent="0.35">
      <c r="A981" t="s">
        <v>5456</v>
      </c>
      <c r="B981" t="s">
        <v>4832</v>
      </c>
      <c r="C981" t="s">
        <v>5457</v>
      </c>
      <c r="D981" t="s">
        <v>1945</v>
      </c>
      <c r="E981" t="s">
        <v>5458</v>
      </c>
      <c r="F981" t="s">
        <v>5459</v>
      </c>
      <c r="G981" t="s">
        <v>5460</v>
      </c>
      <c r="H981" t="s">
        <v>5461</v>
      </c>
      <c r="I981" t="s">
        <v>5462</v>
      </c>
      <c r="J981" t="s">
        <v>13913</v>
      </c>
      <c r="K981" t="s">
        <v>13914</v>
      </c>
      <c r="L981" t="s">
        <v>456</v>
      </c>
      <c r="M981" s="1">
        <v>42688</v>
      </c>
      <c r="N981" t="s">
        <v>13915</v>
      </c>
    </row>
    <row r="982" spans="1:14" x14ac:dyDescent="0.35">
      <c r="A982" t="s">
        <v>5463</v>
      </c>
      <c r="B982" t="s">
        <v>1177</v>
      </c>
      <c r="C982" t="s">
        <v>5464</v>
      </c>
      <c r="D982" t="s">
        <v>91</v>
      </c>
      <c r="E982" t="s">
        <v>5465</v>
      </c>
      <c r="F982" t="s">
        <v>5466</v>
      </c>
      <c r="G982" t="s">
        <v>5467</v>
      </c>
      <c r="H982" t="s">
        <v>5468</v>
      </c>
      <c r="I982" t="s">
        <v>5469</v>
      </c>
      <c r="J982" t="s">
        <v>5463</v>
      </c>
      <c r="K982" t="s">
        <v>13916</v>
      </c>
      <c r="L982" t="s">
        <v>456</v>
      </c>
      <c r="M982" s="1">
        <v>41920</v>
      </c>
      <c r="N982" t="s">
        <v>13917</v>
      </c>
    </row>
    <row r="983" spans="1:14" x14ac:dyDescent="0.35">
      <c r="A983" t="s">
        <v>5470</v>
      </c>
      <c r="B983" t="s">
        <v>731</v>
      </c>
      <c r="C983" t="s">
        <v>5471</v>
      </c>
      <c r="D983" t="s">
        <v>56</v>
      </c>
      <c r="E983" t="s">
        <v>5472</v>
      </c>
      <c r="F983" t="s">
        <v>5473</v>
      </c>
      <c r="G983" t="s">
        <v>5474</v>
      </c>
      <c r="H983" t="s">
        <v>5475</v>
      </c>
      <c r="I983" t="s">
        <v>5476</v>
      </c>
      <c r="J983" t="s">
        <v>13918</v>
      </c>
      <c r="K983" t="s">
        <v>13919</v>
      </c>
      <c r="L983" t="s">
        <v>455</v>
      </c>
      <c r="M983" s="1">
        <v>36840</v>
      </c>
      <c r="N983" t="s">
        <v>13920</v>
      </c>
    </row>
    <row r="984" spans="1:14" x14ac:dyDescent="0.35">
      <c r="A984" t="s">
        <v>5487</v>
      </c>
      <c r="B984" t="s">
        <v>875</v>
      </c>
      <c r="C984" t="s">
        <v>5488</v>
      </c>
      <c r="D984" t="s">
        <v>91</v>
      </c>
      <c r="E984" t="s">
        <v>5489</v>
      </c>
      <c r="F984" t="s">
        <v>5490</v>
      </c>
      <c r="G984" t="s">
        <v>5491</v>
      </c>
      <c r="H984" t="s">
        <v>5492</v>
      </c>
      <c r="I984" t="s">
        <v>5493</v>
      </c>
      <c r="J984" t="s">
        <v>13921</v>
      </c>
      <c r="K984" t="s">
        <v>13922</v>
      </c>
      <c r="L984" t="s">
        <v>456</v>
      </c>
      <c r="M984" s="1">
        <v>41855</v>
      </c>
      <c r="N984" t="s">
        <v>13923</v>
      </c>
    </row>
    <row r="985" spans="1:14" x14ac:dyDescent="0.35">
      <c r="A985" t="s">
        <v>5496</v>
      </c>
      <c r="B985" t="s">
        <v>5497</v>
      </c>
      <c r="C985" t="s">
        <v>1843</v>
      </c>
      <c r="D985" t="s">
        <v>795</v>
      </c>
      <c r="E985" t="s">
        <v>5498</v>
      </c>
      <c r="F985" t="s">
        <v>5499</v>
      </c>
      <c r="G985" t="s">
        <v>5500</v>
      </c>
      <c r="H985" t="s">
        <v>5501</v>
      </c>
      <c r="I985" t="s">
        <v>5502</v>
      </c>
      <c r="J985" t="s">
        <v>13924</v>
      </c>
      <c r="K985" t="s">
        <v>13925</v>
      </c>
      <c r="L985" t="s">
        <v>456</v>
      </c>
      <c r="M985" s="1">
        <v>43921</v>
      </c>
      <c r="N985" t="s">
        <v>13926</v>
      </c>
    </row>
    <row r="986" spans="1:14" x14ac:dyDescent="0.35">
      <c r="A986" t="s">
        <v>5503</v>
      </c>
      <c r="B986" t="s">
        <v>883</v>
      </c>
      <c r="C986" t="s">
        <v>5504</v>
      </c>
      <c r="D986" t="s">
        <v>91</v>
      </c>
      <c r="E986" t="s">
        <v>5505</v>
      </c>
      <c r="F986" t="s">
        <v>5506</v>
      </c>
      <c r="G986" t="s">
        <v>5507</v>
      </c>
      <c r="H986" t="s">
        <v>5508</v>
      </c>
      <c r="I986" t="s">
        <v>5509</v>
      </c>
      <c r="J986" t="s">
        <v>13927</v>
      </c>
      <c r="K986" t="s">
        <v>13928</v>
      </c>
      <c r="L986" t="s">
        <v>456</v>
      </c>
      <c r="M986" s="1">
        <v>45839</v>
      </c>
      <c r="N986" t="s">
        <v>13929</v>
      </c>
    </row>
    <row r="987" spans="1:14" x14ac:dyDescent="0.35">
      <c r="A987" t="s">
        <v>5513</v>
      </c>
      <c r="B987" t="s">
        <v>61</v>
      </c>
      <c r="C987" t="s">
        <v>5514</v>
      </c>
      <c r="D987" t="s">
        <v>56</v>
      </c>
      <c r="E987" t="s">
        <v>5515</v>
      </c>
      <c r="F987" t="s">
        <v>5516</v>
      </c>
      <c r="G987" t="s">
        <v>5517</v>
      </c>
      <c r="H987" t="s">
        <v>5518</v>
      </c>
      <c r="I987" t="s">
        <v>5519</v>
      </c>
      <c r="J987" t="s">
        <v>13930</v>
      </c>
      <c r="K987" t="s">
        <v>13931</v>
      </c>
      <c r="L987" t="s">
        <v>456</v>
      </c>
      <c r="M987" s="1">
        <v>42235</v>
      </c>
      <c r="N987" t="s">
        <v>13932</v>
      </c>
    </row>
    <row r="988" spans="1:14" x14ac:dyDescent="0.35">
      <c r="A988" t="s">
        <v>5520</v>
      </c>
      <c r="B988" t="s">
        <v>5521</v>
      </c>
      <c r="C988" t="s">
        <v>5522</v>
      </c>
      <c r="D988" t="s">
        <v>5523</v>
      </c>
      <c r="E988" t="s">
        <v>5524</v>
      </c>
      <c r="F988" t="s">
        <v>5525</v>
      </c>
      <c r="G988" t="s">
        <v>5526</v>
      </c>
      <c r="H988" t="s">
        <v>5527</v>
      </c>
      <c r="I988" t="s">
        <v>418</v>
      </c>
      <c r="J988" t="s">
        <v>13933</v>
      </c>
      <c r="K988" t="s">
        <v>13934</v>
      </c>
      <c r="L988" t="s">
        <v>456</v>
      </c>
      <c r="M988" s="1">
        <v>42832</v>
      </c>
      <c r="N988" t="s">
        <v>13935</v>
      </c>
    </row>
    <row r="989" spans="1:14" x14ac:dyDescent="0.35">
      <c r="A989" t="s">
        <v>5528</v>
      </c>
      <c r="B989" t="s">
        <v>5529</v>
      </c>
      <c r="C989" t="s">
        <v>1156</v>
      </c>
      <c r="D989" t="s">
        <v>5530</v>
      </c>
      <c r="F989" t="s">
        <v>5531</v>
      </c>
      <c r="G989" t="s">
        <v>5532</v>
      </c>
      <c r="H989" t="s">
        <v>5533</v>
      </c>
      <c r="I989" t="s">
        <v>5534</v>
      </c>
      <c r="J989" t="s">
        <v>13936</v>
      </c>
      <c r="K989" t="s">
        <v>13937</v>
      </c>
      <c r="L989" t="s">
        <v>456</v>
      </c>
      <c r="M989" s="1">
        <v>43720</v>
      </c>
      <c r="N989" t="s">
        <v>13938</v>
      </c>
    </row>
    <row r="990" spans="1:14" x14ac:dyDescent="0.35">
      <c r="A990" t="s">
        <v>5541</v>
      </c>
      <c r="B990" t="s">
        <v>1066</v>
      </c>
      <c r="C990" t="s">
        <v>5542</v>
      </c>
      <c r="D990" t="s">
        <v>91</v>
      </c>
      <c r="E990" t="s">
        <v>5543</v>
      </c>
      <c r="F990" t="s">
        <v>5544</v>
      </c>
      <c r="G990" t="s">
        <v>5545</v>
      </c>
      <c r="H990" t="s">
        <v>5546</v>
      </c>
      <c r="I990" t="s">
        <v>1726</v>
      </c>
      <c r="J990" t="s">
        <v>13939</v>
      </c>
      <c r="K990" t="s">
        <v>13940</v>
      </c>
      <c r="L990" t="s">
        <v>456</v>
      </c>
      <c r="M990" s="1">
        <v>31075</v>
      </c>
      <c r="N990" t="s">
        <v>13941</v>
      </c>
    </row>
    <row r="991" spans="1:14" x14ac:dyDescent="0.35">
      <c r="A991" t="s">
        <v>5547</v>
      </c>
      <c r="B991" t="s">
        <v>2414</v>
      </c>
      <c r="C991" t="s">
        <v>5548</v>
      </c>
      <c r="D991" t="s">
        <v>56</v>
      </c>
      <c r="E991" t="s">
        <v>5549</v>
      </c>
      <c r="F991" t="s">
        <v>5550</v>
      </c>
      <c r="G991" t="s">
        <v>5551</v>
      </c>
      <c r="H991" t="s">
        <v>5552</v>
      </c>
      <c r="I991" t="s">
        <v>5553</v>
      </c>
      <c r="J991" t="s">
        <v>13942</v>
      </c>
      <c r="K991" t="s">
        <v>13943</v>
      </c>
      <c r="L991" t="s">
        <v>515</v>
      </c>
      <c r="M991" s="1">
        <v>44944</v>
      </c>
      <c r="N991" t="s">
        <v>13944</v>
      </c>
    </row>
    <row r="992" spans="1:14" x14ac:dyDescent="0.35">
      <c r="A992" t="s">
        <v>5554</v>
      </c>
      <c r="B992" t="s">
        <v>5555</v>
      </c>
      <c r="C992" t="s">
        <v>1149</v>
      </c>
      <c r="D992" t="s">
        <v>142</v>
      </c>
      <c r="E992" t="s">
        <v>5556</v>
      </c>
      <c r="F992" t="s">
        <v>5557</v>
      </c>
      <c r="G992" t="s">
        <v>5558</v>
      </c>
      <c r="H992" t="s">
        <v>5559</v>
      </c>
      <c r="I992" t="s">
        <v>5560</v>
      </c>
      <c r="J992" t="s">
        <v>13945</v>
      </c>
      <c r="K992" t="s">
        <v>13946</v>
      </c>
      <c r="L992" t="s">
        <v>456</v>
      </c>
      <c r="M992" s="1">
        <v>30844</v>
      </c>
      <c r="N992" t="s">
        <v>13947</v>
      </c>
    </row>
    <row r="993" spans="1:14" x14ac:dyDescent="0.35">
      <c r="A993" t="s">
        <v>5554</v>
      </c>
      <c r="B993" t="s">
        <v>1381</v>
      </c>
      <c r="C993" t="s">
        <v>6706</v>
      </c>
      <c r="D993" t="s">
        <v>56</v>
      </c>
      <c r="E993" t="s">
        <v>6707</v>
      </c>
      <c r="F993" t="s">
        <v>6708</v>
      </c>
      <c r="G993" t="s">
        <v>5558</v>
      </c>
      <c r="H993" t="s">
        <v>5559</v>
      </c>
      <c r="I993" t="s">
        <v>5560</v>
      </c>
      <c r="J993" t="s">
        <v>13945</v>
      </c>
      <c r="K993" t="s">
        <v>13946</v>
      </c>
      <c r="L993" t="s">
        <v>456</v>
      </c>
      <c r="M993" s="1">
        <v>30844</v>
      </c>
      <c r="N993" t="s">
        <v>13947</v>
      </c>
    </row>
    <row r="994" spans="1:14" x14ac:dyDescent="0.35">
      <c r="A994" t="s">
        <v>5561</v>
      </c>
      <c r="B994" t="s">
        <v>115</v>
      </c>
      <c r="C994" t="s">
        <v>5562</v>
      </c>
      <c r="D994" t="s">
        <v>70</v>
      </c>
      <c r="E994" t="s">
        <v>5563</v>
      </c>
      <c r="F994" t="s">
        <v>5564</v>
      </c>
      <c r="G994" t="s">
        <v>5565</v>
      </c>
      <c r="H994" t="s">
        <v>5566</v>
      </c>
      <c r="I994" t="s">
        <v>5567</v>
      </c>
      <c r="J994" t="s">
        <v>13948</v>
      </c>
      <c r="K994" t="s">
        <v>13949</v>
      </c>
      <c r="L994" t="s">
        <v>456</v>
      </c>
      <c r="M994" s="1">
        <v>38201</v>
      </c>
      <c r="N994" t="s">
        <v>13950</v>
      </c>
    </row>
    <row r="995" spans="1:14" x14ac:dyDescent="0.35">
      <c r="A995" t="s">
        <v>5568</v>
      </c>
      <c r="B995" t="s">
        <v>731</v>
      </c>
      <c r="C995" t="s">
        <v>208</v>
      </c>
      <c r="D995" t="s">
        <v>63</v>
      </c>
      <c r="E995" t="s">
        <v>5569</v>
      </c>
      <c r="F995" t="s">
        <v>5570</v>
      </c>
      <c r="G995" t="s">
        <v>5571</v>
      </c>
      <c r="H995" t="s">
        <v>5572</v>
      </c>
      <c r="I995" t="s">
        <v>5573</v>
      </c>
      <c r="J995" t="s">
        <v>13951</v>
      </c>
      <c r="K995" t="s">
        <v>13952</v>
      </c>
      <c r="L995" t="s">
        <v>456</v>
      </c>
      <c r="M995" s="1">
        <v>41480</v>
      </c>
      <c r="N995" t="s">
        <v>13953</v>
      </c>
    </row>
    <row r="996" spans="1:14" x14ac:dyDescent="0.35">
      <c r="A996" t="s">
        <v>5574</v>
      </c>
      <c r="B996" t="s">
        <v>234</v>
      </c>
      <c r="C996" t="s">
        <v>5575</v>
      </c>
      <c r="D996" t="s">
        <v>91</v>
      </c>
      <c r="E996" t="s">
        <v>5576</v>
      </c>
      <c r="F996" t="s">
        <v>5577</v>
      </c>
      <c r="G996" t="s">
        <v>5578</v>
      </c>
      <c r="H996" t="s">
        <v>5579</v>
      </c>
      <c r="I996" t="s">
        <v>5580</v>
      </c>
      <c r="J996" t="s">
        <v>13954</v>
      </c>
      <c r="K996" t="s">
        <v>13955</v>
      </c>
      <c r="L996" t="s">
        <v>456</v>
      </c>
      <c r="M996" s="1">
        <v>32567</v>
      </c>
      <c r="N996" t="s">
        <v>13956</v>
      </c>
    </row>
    <row r="997" spans="1:14" x14ac:dyDescent="0.35">
      <c r="A997" t="s">
        <v>5574</v>
      </c>
      <c r="B997" t="s">
        <v>6724</v>
      </c>
      <c r="C997" t="s">
        <v>6725</v>
      </c>
      <c r="D997" t="s">
        <v>1677</v>
      </c>
      <c r="E997" t="s">
        <v>6726</v>
      </c>
      <c r="F997" t="s">
        <v>6727</v>
      </c>
      <c r="G997" t="s">
        <v>5578</v>
      </c>
      <c r="H997" t="s">
        <v>5579</v>
      </c>
      <c r="I997" t="s">
        <v>5580</v>
      </c>
      <c r="J997" t="s">
        <v>13954</v>
      </c>
      <c r="K997" t="s">
        <v>13955</v>
      </c>
      <c r="L997" t="s">
        <v>456</v>
      </c>
      <c r="M997" s="1">
        <v>32567</v>
      </c>
      <c r="N997" t="s">
        <v>13956</v>
      </c>
    </row>
    <row r="998" spans="1:14" x14ac:dyDescent="0.35">
      <c r="A998" t="s">
        <v>5581</v>
      </c>
      <c r="B998" t="s">
        <v>5449</v>
      </c>
      <c r="C998" t="s">
        <v>5582</v>
      </c>
      <c r="D998" t="s">
        <v>56</v>
      </c>
      <c r="E998" t="s">
        <v>5583</v>
      </c>
      <c r="F998" t="s">
        <v>5584</v>
      </c>
      <c r="G998" t="s">
        <v>5585</v>
      </c>
      <c r="H998" t="s">
        <v>5586</v>
      </c>
      <c r="I998" t="s">
        <v>5587</v>
      </c>
      <c r="J998" t="s">
        <v>13957</v>
      </c>
      <c r="K998" t="s">
        <v>13958</v>
      </c>
      <c r="L998" t="s">
        <v>12543</v>
      </c>
      <c r="M998" s="1">
        <v>43207</v>
      </c>
      <c r="N998" t="s">
        <v>13959</v>
      </c>
    </row>
    <row r="999" spans="1:14" x14ac:dyDescent="0.35">
      <c r="A999" t="s">
        <v>5588</v>
      </c>
      <c r="B999" t="s">
        <v>3242</v>
      </c>
      <c r="C999" t="s">
        <v>3243</v>
      </c>
      <c r="D999" t="s">
        <v>1105</v>
      </c>
      <c r="E999" t="s">
        <v>5589</v>
      </c>
      <c r="F999" t="s">
        <v>5590</v>
      </c>
      <c r="G999" t="s">
        <v>5591</v>
      </c>
      <c r="H999" t="s">
        <v>5592</v>
      </c>
      <c r="I999" t="s">
        <v>5593</v>
      </c>
      <c r="J999" t="s">
        <v>13960</v>
      </c>
      <c r="K999" t="s">
        <v>13961</v>
      </c>
      <c r="L999" t="s">
        <v>456</v>
      </c>
      <c r="M999" s="1">
        <v>43236</v>
      </c>
      <c r="N999" t="s">
        <v>13962</v>
      </c>
    </row>
    <row r="1000" spans="1:14" x14ac:dyDescent="0.35">
      <c r="A1000" t="s">
        <v>5594</v>
      </c>
      <c r="B1000" t="s">
        <v>121</v>
      </c>
      <c r="C1000" t="s">
        <v>5595</v>
      </c>
      <c r="D1000" t="s">
        <v>2554</v>
      </c>
      <c r="E1000" t="s">
        <v>5596</v>
      </c>
      <c r="F1000" t="s">
        <v>5597</v>
      </c>
      <c r="G1000" t="s">
        <v>5598</v>
      </c>
      <c r="H1000" t="s">
        <v>5599</v>
      </c>
      <c r="I1000" t="s">
        <v>5600</v>
      </c>
      <c r="J1000" t="s">
        <v>13963</v>
      </c>
      <c r="K1000" t="s">
        <v>13964</v>
      </c>
      <c r="L1000" t="s">
        <v>455</v>
      </c>
      <c r="M1000" s="1">
        <v>43229</v>
      </c>
      <c r="N1000" t="s">
        <v>13965</v>
      </c>
    </row>
    <row r="1001" spans="1:14" x14ac:dyDescent="0.35">
      <c r="A1001" t="s">
        <v>5594</v>
      </c>
      <c r="B1001" t="s">
        <v>171</v>
      </c>
      <c r="C1001" t="s">
        <v>6845</v>
      </c>
      <c r="D1001" t="s">
        <v>91</v>
      </c>
      <c r="E1001" t="s">
        <v>6846</v>
      </c>
      <c r="F1001" t="s">
        <v>6847</v>
      </c>
      <c r="G1001" t="s">
        <v>5598</v>
      </c>
      <c r="H1001" t="s">
        <v>5599</v>
      </c>
      <c r="I1001" t="s">
        <v>5600</v>
      </c>
      <c r="J1001" t="s">
        <v>13963</v>
      </c>
      <c r="K1001" t="s">
        <v>13964</v>
      </c>
      <c r="L1001" t="s">
        <v>455</v>
      </c>
      <c r="M1001" s="1">
        <v>43229</v>
      </c>
      <c r="N1001" t="s">
        <v>13965</v>
      </c>
    </row>
    <row r="1002" spans="1:14" x14ac:dyDescent="0.35">
      <c r="A1002" t="s">
        <v>5594</v>
      </c>
      <c r="B1002" t="s">
        <v>234</v>
      </c>
      <c r="C1002" t="s">
        <v>6845</v>
      </c>
      <c r="D1002" t="s">
        <v>91</v>
      </c>
      <c r="E1002" t="s">
        <v>7095</v>
      </c>
      <c r="F1002" t="s">
        <v>7096</v>
      </c>
      <c r="G1002" t="s">
        <v>5598</v>
      </c>
      <c r="H1002" t="s">
        <v>5599</v>
      </c>
      <c r="I1002" t="s">
        <v>5600</v>
      </c>
      <c r="J1002" t="s">
        <v>13963</v>
      </c>
      <c r="K1002" t="s">
        <v>13964</v>
      </c>
      <c r="L1002" t="s">
        <v>455</v>
      </c>
      <c r="M1002" s="1">
        <v>43229</v>
      </c>
      <c r="N1002" t="s">
        <v>13965</v>
      </c>
    </row>
    <row r="1003" spans="1:14" x14ac:dyDescent="0.35">
      <c r="A1003" t="s">
        <v>5604</v>
      </c>
      <c r="B1003" t="s">
        <v>5605</v>
      </c>
      <c r="C1003" t="s">
        <v>5606</v>
      </c>
      <c r="D1003" t="s">
        <v>91</v>
      </c>
      <c r="E1003" t="s">
        <v>5607</v>
      </c>
      <c r="F1003" t="s">
        <v>5608</v>
      </c>
      <c r="G1003" t="s">
        <v>5609</v>
      </c>
      <c r="H1003" t="s">
        <v>5610</v>
      </c>
      <c r="I1003" t="s">
        <v>5611</v>
      </c>
      <c r="J1003" t="s">
        <v>13966</v>
      </c>
      <c r="K1003" t="s">
        <v>13967</v>
      </c>
      <c r="L1003" t="s">
        <v>456</v>
      </c>
      <c r="M1003" s="1">
        <v>43194</v>
      </c>
      <c r="N1003" t="s">
        <v>13968</v>
      </c>
    </row>
    <row r="1004" spans="1:14" x14ac:dyDescent="0.35">
      <c r="A1004" t="s">
        <v>5604</v>
      </c>
      <c r="B1004" t="s">
        <v>2132</v>
      </c>
      <c r="C1004" t="s">
        <v>6876</v>
      </c>
      <c r="D1004" t="s">
        <v>6877</v>
      </c>
      <c r="E1004" t="s">
        <v>6878</v>
      </c>
      <c r="F1004" t="s">
        <v>6879</v>
      </c>
      <c r="G1004" t="s">
        <v>5609</v>
      </c>
      <c r="H1004" t="s">
        <v>5610</v>
      </c>
      <c r="I1004" t="s">
        <v>5611</v>
      </c>
      <c r="J1004" t="s">
        <v>13966</v>
      </c>
      <c r="K1004" t="s">
        <v>13967</v>
      </c>
      <c r="L1004" t="s">
        <v>456</v>
      </c>
      <c r="M1004" s="1">
        <v>43194</v>
      </c>
      <c r="N1004" t="s">
        <v>13968</v>
      </c>
    </row>
    <row r="1005" spans="1:14" x14ac:dyDescent="0.35">
      <c r="A1005" t="s">
        <v>5614</v>
      </c>
      <c r="B1005" t="s">
        <v>109</v>
      </c>
      <c r="C1005" t="s">
        <v>1813</v>
      </c>
      <c r="D1005" t="s">
        <v>91</v>
      </c>
      <c r="E1005" t="s">
        <v>5615</v>
      </c>
      <c r="F1005" t="s">
        <v>5616</v>
      </c>
      <c r="G1005" t="s">
        <v>5617</v>
      </c>
      <c r="H1005" t="s">
        <v>5618</v>
      </c>
      <c r="I1005" t="s">
        <v>5619</v>
      </c>
      <c r="J1005" t="s">
        <v>13969</v>
      </c>
      <c r="K1005" t="s">
        <v>13970</v>
      </c>
      <c r="L1005" t="s">
        <v>456</v>
      </c>
      <c r="M1005" s="1">
        <v>35410</v>
      </c>
      <c r="N1005" t="s">
        <v>13971</v>
      </c>
    </row>
    <row r="1006" spans="1:14" x14ac:dyDescent="0.35">
      <c r="A1006" t="s">
        <v>5622</v>
      </c>
      <c r="B1006" t="s">
        <v>777</v>
      </c>
      <c r="C1006" t="s">
        <v>5623</v>
      </c>
      <c r="D1006" t="s">
        <v>56</v>
      </c>
      <c r="F1006" t="s">
        <v>5624</v>
      </c>
      <c r="G1006" t="s">
        <v>5625</v>
      </c>
      <c r="H1006" t="s">
        <v>5626</v>
      </c>
      <c r="I1006" t="s">
        <v>5627</v>
      </c>
      <c r="J1006" t="s">
        <v>13972</v>
      </c>
      <c r="K1006" t="s">
        <v>13973</v>
      </c>
      <c r="L1006" t="s">
        <v>456</v>
      </c>
      <c r="M1006" s="1">
        <v>44470</v>
      </c>
      <c r="N1006" t="s">
        <v>13974</v>
      </c>
    </row>
    <row r="1007" spans="1:14" x14ac:dyDescent="0.35">
      <c r="A1007" t="s">
        <v>5628</v>
      </c>
      <c r="B1007" t="s">
        <v>127</v>
      </c>
      <c r="C1007" t="s">
        <v>5629</v>
      </c>
      <c r="D1007" t="s">
        <v>56</v>
      </c>
      <c r="E1007" t="s">
        <v>5630</v>
      </c>
      <c r="F1007" t="s">
        <v>5631</v>
      </c>
      <c r="G1007" t="s">
        <v>5632</v>
      </c>
      <c r="H1007" t="s">
        <v>5633</v>
      </c>
      <c r="I1007" t="s">
        <v>5634</v>
      </c>
      <c r="J1007" t="s">
        <v>13975</v>
      </c>
      <c r="K1007" t="s">
        <v>13976</v>
      </c>
      <c r="L1007" t="s">
        <v>456</v>
      </c>
      <c r="M1007" s="1">
        <v>43147</v>
      </c>
      <c r="N1007" t="s">
        <v>13977</v>
      </c>
    </row>
    <row r="1008" spans="1:14" x14ac:dyDescent="0.35">
      <c r="A1008" t="s">
        <v>5642</v>
      </c>
      <c r="B1008" t="s">
        <v>5643</v>
      </c>
      <c r="C1008" t="s">
        <v>5644</v>
      </c>
      <c r="D1008" t="s">
        <v>98</v>
      </c>
      <c r="E1008" t="s">
        <v>5645</v>
      </c>
      <c r="F1008" t="s">
        <v>5646</v>
      </c>
      <c r="G1008" t="s">
        <v>5647</v>
      </c>
      <c r="H1008" t="s">
        <v>5648</v>
      </c>
      <c r="I1008" t="s">
        <v>5649</v>
      </c>
      <c r="J1008" t="s">
        <v>13978</v>
      </c>
      <c r="K1008" t="s">
        <v>13979</v>
      </c>
      <c r="L1008" t="s">
        <v>456</v>
      </c>
      <c r="M1008" s="1">
        <v>33176</v>
      </c>
      <c r="N1008" t="s">
        <v>13980</v>
      </c>
    </row>
    <row r="1009" spans="1:14" x14ac:dyDescent="0.35">
      <c r="A1009" t="s">
        <v>5642</v>
      </c>
      <c r="B1009" t="s">
        <v>6942</v>
      </c>
      <c r="C1009" t="s">
        <v>5644</v>
      </c>
      <c r="D1009" t="s">
        <v>91</v>
      </c>
      <c r="E1009" t="s">
        <v>6943</v>
      </c>
      <c r="F1009" t="s">
        <v>6944</v>
      </c>
      <c r="G1009" t="s">
        <v>5647</v>
      </c>
      <c r="H1009" t="s">
        <v>5648</v>
      </c>
      <c r="I1009" t="s">
        <v>5649</v>
      </c>
      <c r="J1009" t="s">
        <v>13978</v>
      </c>
      <c r="K1009" t="s">
        <v>13979</v>
      </c>
      <c r="L1009" t="s">
        <v>456</v>
      </c>
      <c r="M1009" s="1">
        <v>33176</v>
      </c>
      <c r="N1009" t="s">
        <v>13980</v>
      </c>
    </row>
    <row r="1010" spans="1:14" x14ac:dyDescent="0.35">
      <c r="A1010" t="s">
        <v>5650</v>
      </c>
      <c r="B1010" t="s">
        <v>165</v>
      </c>
      <c r="C1010" t="s">
        <v>208</v>
      </c>
      <c r="D1010" t="s">
        <v>91</v>
      </c>
      <c r="E1010" t="s">
        <v>5651</v>
      </c>
      <c r="F1010" t="s">
        <v>5652</v>
      </c>
      <c r="G1010" t="s">
        <v>5653</v>
      </c>
      <c r="H1010" t="s">
        <v>5654</v>
      </c>
      <c r="I1010" t="s">
        <v>5655</v>
      </c>
      <c r="J1010" t="s">
        <v>13981</v>
      </c>
      <c r="K1010" t="s">
        <v>13982</v>
      </c>
      <c r="L1010" t="s">
        <v>456</v>
      </c>
      <c r="M1010" s="1">
        <v>42807</v>
      </c>
      <c r="N1010" t="s">
        <v>13983</v>
      </c>
    </row>
    <row r="1011" spans="1:14" x14ac:dyDescent="0.35">
      <c r="A1011" t="s">
        <v>5656</v>
      </c>
      <c r="B1011" t="s">
        <v>4016</v>
      </c>
      <c r="C1011" t="s">
        <v>5657</v>
      </c>
      <c r="D1011" t="s">
        <v>5658</v>
      </c>
      <c r="E1011" t="s">
        <v>5659</v>
      </c>
      <c r="F1011" t="s">
        <v>5660</v>
      </c>
      <c r="G1011" t="s">
        <v>5661</v>
      </c>
      <c r="H1011" t="s">
        <v>5662</v>
      </c>
      <c r="I1011" t="s">
        <v>5663</v>
      </c>
      <c r="J1011" t="s">
        <v>13984</v>
      </c>
      <c r="K1011" t="s">
        <v>13985</v>
      </c>
      <c r="L1011" t="s">
        <v>456</v>
      </c>
      <c r="M1011" s="1">
        <v>44166</v>
      </c>
      <c r="N1011" t="s">
        <v>12920</v>
      </c>
    </row>
    <row r="1012" spans="1:14" x14ac:dyDescent="0.35">
      <c r="A1012" t="s">
        <v>5664</v>
      </c>
      <c r="B1012" t="s">
        <v>127</v>
      </c>
      <c r="C1012" t="s">
        <v>2019</v>
      </c>
      <c r="D1012" t="s">
        <v>56</v>
      </c>
      <c r="E1012" t="s">
        <v>5665</v>
      </c>
      <c r="F1012" t="s">
        <v>5666</v>
      </c>
      <c r="G1012" t="s">
        <v>5667</v>
      </c>
      <c r="H1012" t="s">
        <v>5668</v>
      </c>
      <c r="I1012" t="s">
        <v>418</v>
      </c>
      <c r="J1012" t="s">
        <v>13986</v>
      </c>
      <c r="K1012" t="s">
        <v>13987</v>
      </c>
      <c r="L1012" t="s">
        <v>456</v>
      </c>
      <c r="M1012" s="1">
        <v>44981</v>
      </c>
      <c r="N1012" t="s">
        <v>13988</v>
      </c>
    </row>
    <row r="1013" spans="1:14" x14ac:dyDescent="0.35">
      <c r="A1013" t="s">
        <v>5672</v>
      </c>
      <c r="B1013" t="s">
        <v>5673</v>
      </c>
      <c r="C1013" t="s">
        <v>5674</v>
      </c>
      <c r="D1013" t="s">
        <v>56</v>
      </c>
      <c r="E1013" t="s">
        <v>5675</v>
      </c>
      <c r="F1013" t="s">
        <v>5676</v>
      </c>
      <c r="G1013" t="s">
        <v>5677</v>
      </c>
      <c r="H1013" t="s">
        <v>5678</v>
      </c>
      <c r="I1013" t="s">
        <v>418</v>
      </c>
      <c r="J1013" t="s">
        <v>5672</v>
      </c>
      <c r="K1013" t="s">
        <v>13989</v>
      </c>
      <c r="L1013" t="s">
        <v>456</v>
      </c>
      <c r="M1013" s="1">
        <v>44578</v>
      </c>
      <c r="N1013" t="s">
        <v>13990</v>
      </c>
    </row>
    <row r="1014" spans="1:14" x14ac:dyDescent="0.35">
      <c r="A1014" t="s">
        <v>5682</v>
      </c>
      <c r="B1014" t="s">
        <v>3365</v>
      </c>
      <c r="C1014" t="s">
        <v>3308</v>
      </c>
      <c r="D1014" t="s">
        <v>91</v>
      </c>
      <c r="E1014" t="s">
        <v>5683</v>
      </c>
      <c r="F1014" t="s">
        <v>5684</v>
      </c>
      <c r="G1014" t="s">
        <v>5685</v>
      </c>
      <c r="H1014" t="s">
        <v>5686</v>
      </c>
      <c r="I1014" t="s">
        <v>5687</v>
      </c>
      <c r="J1014" t="s">
        <v>13991</v>
      </c>
      <c r="K1014" t="s">
        <v>13992</v>
      </c>
      <c r="L1014" t="s">
        <v>456</v>
      </c>
      <c r="M1014" s="1">
        <v>30911</v>
      </c>
      <c r="N1014" t="s">
        <v>13993</v>
      </c>
    </row>
    <row r="1015" spans="1:14" x14ac:dyDescent="0.35">
      <c r="A1015" t="s">
        <v>5688</v>
      </c>
      <c r="B1015" t="s">
        <v>5689</v>
      </c>
      <c r="C1015" t="s">
        <v>5690</v>
      </c>
      <c r="D1015" t="s">
        <v>91</v>
      </c>
      <c r="E1015" t="s">
        <v>5691</v>
      </c>
      <c r="F1015" t="s">
        <v>5692</v>
      </c>
      <c r="G1015" t="s">
        <v>5693</v>
      </c>
      <c r="H1015" t="s">
        <v>5694</v>
      </c>
      <c r="I1015" t="s">
        <v>5695</v>
      </c>
      <c r="J1015" t="s">
        <v>13994</v>
      </c>
      <c r="K1015" t="s">
        <v>13995</v>
      </c>
      <c r="L1015" t="s">
        <v>456</v>
      </c>
      <c r="M1015" s="1">
        <v>45145</v>
      </c>
      <c r="N1015" t="s">
        <v>13996</v>
      </c>
    </row>
    <row r="1016" spans="1:14" x14ac:dyDescent="0.35">
      <c r="A1016" t="s">
        <v>18</v>
      </c>
      <c r="B1016" t="s">
        <v>1103</v>
      </c>
      <c r="C1016" t="s">
        <v>890</v>
      </c>
      <c r="D1016" t="s">
        <v>5696</v>
      </c>
      <c r="E1016" t="s">
        <v>5697</v>
      </c>
      <c r="F1016" t="s">
        <v>5698</v>
      </c>
      <c r="G1016" t="s">
        <v>5699</v>
      </c>
      <c r="H1016" t="s">
        <v>5700</v>
      </c>
      <c r="I1016" t="s">
        <v>5701</v>
      </c>
      <c r="J1016" t="s">
        <v>13997</v>
      </c>
      <c r="K1016" t="s">
        <v>13998</v>
      </c>
      <c r="L1016" t="s">
        <v>456</v>
      </c>
      <c r="M1016" s="1">
        <v>25071</v>
      </c>
      <c r="N1016" t="s">
        <v>13999</v>
      </c>
    </row>
    <row r="1017" spans="1:14" x14ac:dyDescent="0.35">
      <c r="A1017" t="s">
        <v>5702</v>
      </c>
      <c r="B1017" t="s">
        <v>875</v>
      </c>
      <c r="C1017" t="s">
        <v>5703</v>
      </c>
      <c r="D1017" t="s">
        <v>1945</v>
      </c>
      <c r="E1017" t="s">
        <v>5704</v>
      </c>
      <c r="F1017" t="s">
        <v>5705</v>
      </c>
      <c r="G1017" t="s">
        <v>5706</v>
      </c>
      <c r="H1017" t="s">
        <v>5707</v>
      </c>
      <c r="I1017" t="s">
        <v>5708</v>
      </c>
      <c r="J1017" t="s">
        <v>14000</v>
      </c>
      <c r="K1017" t="s">
        <v>14001</v>
      </c>
      <c r="L1017" t="s">
        <v>456</v>
      </c>
      <c r="M1017" s="1">
        <v>43049</v>
      </c>
      <c r="N1017" t="s">
        <v>14002</v>
      </c>
    </row>
    <row r="1018" spans="1:14" x14ac:dyDescent="0.35">
      <c r="A1018" t="s">
        <v>5702</v>
      </c>
      <c r="B1018" t="s">
        <v>2751</v>
      </c>
      <c r="C1018" t="s">
        <v>7975</v>
      </c>
      <c r="D1018" t="s">
        <v>7976</v>
      </c>
      <c r="F1018" t="s">
        <v>7977</v>
      </c>
      <c r="G1018" t="s">
        <v>5706</v>
      </c>
      <c r="H1018" t="s">
        <v>5707</v>
      </c>
      <c r="I1018" t="s">
        <v>5708</v>
      </c>
      <c r="J1018" t="s">
        <v>14000</v>
      </c>
      <c r="K1018" t="s">
        <v>14001</v>
      </c>
      <c r="L1018" t="s">
        <v>456</v>
      </c>
      <c r="M1018" s="1">
        <v>43049</v>
      </c>
      <c r="N1018" t="s">
        <v>14002</v>
      </c>
    </row>
    <row r="1019" spans="1:14" x14ac:dyDescent="0.35">
      <c r="A1019" t="s">
        <v>5709</v>
      </c>
      <c r="B1019" t="s">
        <v>1640</v>
      </c>
      <c r="C1019" t="s">
        <v>5710</v>
      </c>
      <c r="D1019" t="s">
        <v>5696</v>
      </c>
      <c r="E1019" t="s">
        <v>5711</v>
      </c>
      <c r="F1019" t="s">
        <v>5712</v>
      </c>
      <c r="G1019" t="s">
        <v>5713</v>
      </c>
      <c r="H1019" t="s">
        <v>5714</v>
      </c>
      <c r="I1019" t="s">
        <v>5715</v>
      </c>
      <c r="J1019" t="s">
        <v>14003</v>
      </c>
      <c r="K1019" t="s">
        <v>14004</v>
      </c>
      <c r="L1019" t="s">
        <v>456</v>
      </c>
      <c r="M1019" s="1">
        <v>38097</v>
      </c>
      <c r="N1019" t="s">
        <v>14005</v>
      </c>
    </row>
    <row r="1020" spans="1:14" x14ac:dyDescent="0.35">
      <c r="A1020" t="s">
        <v>5709</v>
      </c>
      <c r="B1020" t="s">
        <v>2221</v>
      </c>
      <c r="C1020" t="s">
        <v>6343</v>
      </c>
      <c r="D1020" t="s">
        <v>5696</v>
      </c>
      <c r="E1020" t="s">
        <v>6344</v>
      </c>
      <c r="F1020" t="s">
        <v>6345</v>
      </c>
      <c r="G1020" t="s">
        <v>5713</v>
      </c>
      <c r="H1020" t="s">
        <v>5714</v>
      </c>
      <c r="I1020" t="s">
        <v>5715</v>
      </c>
      <c r="J1020" t="s">
        <v>14003</v>
      </c>
      <c r="K1020" t="s">
        <v>14004</v>
      </c>
      <c r="L1020" t="s">
        <v>456</v>
      </c>
      <c r="M1020" s="1">
        <v>38097</v>
      </c>
      <c r="N1020" t="s">
        <v>14005</v>
      </c>
    </row>
    <row r="1021" spans="1:14" x14ac:dyDescent="0.35">
      <c r="A1021" t="s">
        <v>5716</v>
      </c>
      <c r="B1021" t="s">
        <v>5717</v>
      </c>
      <c r="C1021" t="s">
        <v>5718</v>
      </c>
      <c r="D1021" t="s">
        <v>56</v>
      </c>
      <c r="E1021" t="s">
        <v>5719</v>
      </c>
      <c r="F1021" t="s">
        <v>5720</v>
      </c>
      <c r="G1021" t="s">
        <v>5721</v>
      </c>
      <c r="H1021" t="s">
        <v>5722</v>
      </c>
      <c r="I1021" t="s">
        <v>418</v>
      </c>
      <c r="J1021" t="s">
        <v>14006</v>
      </c>
      <c r="K1021" t="s">
        <v>14007</v>
      </c>
      <c r="L1021" t="s">
        <v>456</v>
      </c>
      <c r="M1021" s="1">
        <v>40129</v>
      </c>
      <c r="N1021" t="s">
        <v>14008</v>
      </c>
    </row>
    <row r="1022" spans="1:14" x14ac:dyDescent="0.35">
      <c r="A1022" t="s">
        <v>5723</v>
      </c>
      <c r="B1022" t="s">
        <v>5724</v>
      </c>
      <c r="C1022" t="s">
        <v>3711</v>
      </c>
      <c r="D1022" t="s">
        <v>91</v>
      </c>
      <c r="E1022" t="s">
        <v>5725</v>
      </c>
      <c r="F1022" t="s">
        <v>5726</v>
      </c>
      <c r="G1022" t="s">
        <v>5727</v>
      </c>
      <c r="H1022" t="s">
        <v>5728</v>
      </c>
      <c r="I1022" t="s">
        <v>5729</v>
      </c>
      <c r="J1022" t="s">
        <v>14009</v>
      </c>
      <c r="K1022" t="s">
        <v>14010</v>
      </c>
      <c r="L1022" t="s">
        <v>456</v>
      </c>
      <c r="M1022" s="1">
        <v>41948</v>
      </c>
      <c r="N1022" t="s">
        <v>14011</v>
      </c>
    </row>
    <row r="1023" spans="1:14" x14ac:dyDescent="0.35">
      <c r="A1023" t="s">
        <v>5730</v>
      </c>
      <c r="B1023" t="s">
        <v>5731</v>
      </c>
      <c r="C1023" t="s">
        <v>5732</v>
      </c>
      <c r="D1023" t="s">
        <v>1059</v>
      </c>
      <c r="E1023" t="s">
        <v>5733</v>
      </c>
      <c r="F1023" t="s">
        <v>5734</v>
      </c>
      <c r="G1023" t="s">
        <v>5735</v>
      </c>
      <c r="H1023" t="s">
        <v>5736</v>
      </c>
      <c r="I1023" t="s">
        <v>5737</v>
      </c>
      <c r="J1023" t="s">
        <v>14012</v>
      </c>
      <c r="K1023" t="s">
        <v>14013</v>
      </c>
      <c r="L1023" t="s">
        <v>456</v>
      </c>
      <c r="M1023" s="1">
        <v>45196</v>
      </c>
      <c r="N1023" t="s">
        <v>457</v>
      </c>
    </row>
    <row r="1024" spans="1:14" x14ac:dyDescent="0.35">
      <c r="A1024" t="s">
        <v>5738</v>
      </c>
      <c r="B1024" t="s">
        <v>705</v>
      </c>
      <c r="C1024" t="s">
        <v>1737</v>
      </c>
      <c r="D1024" t="s">
        <v>1945</v>
      </c>
      <c r="F1024" t="s">
        <v>5739</v>
      </c>
      <c r="G1024" t="s">
        <v>5740</v>
      </c>
      <c r="H1024" t="s">
        <v>5741</v>
      </c>
      <c r="I1024" t="s">
        <v>5742</v>
      </c>
      <c r="J1024" t="s">
        <v>14014</v>
      </c>
      <c r="K1024" t="s">
        <v>14015</v>
      </c>
      <c r="L1024" t="s">
        <v>455</v>
      </c>
      <c r="M1024" s="1">
        <v>42766</v>
      </c>
      <c r="N1024" t="s">
        <v>14016</v>
      </c>
    </row>
    <row r="1025" spans="1:14" x14ac:dyDescent="0.35">
      <c r="A1025" t="s">
        <v>5738</v>
      </c>
      <c r="B1025" t="s">
        <v>6293</v>
      </c>
      <c r="C1025" t="s">
        <v>6294</v>
      </c>
      <c r="D1025" t="s">
        <v>6295</v>
      </c>
      <c r="E1025" t="s">
        <v>6296</v>
      </c>
      <c r="F1025" t="s">
        <v>6297</v>
      </c>
      <c r="G1025" t="s">
        <v>5740</v>
      </c>
      <c r="H1025" t="s">
        <v>5741</v>
      </c>
      <c r="I1025" t="s">
        <v>5742</v>
      </c>
      <c r="J1025" t="s">
        <v>14014</v>
      </c>
      <c r="K1025" t="s">
        <v>14015</v>
      </c>
      <c r="L1025" t="s">
        <v>455</v>
      </c>
      <c r="M1025" s="1">
        <v>42766</v>
      </c>
      <c r="N1025" t="s">
        <v>14016</v>
      </c>
    </row>
    <row r="1026" spans="1:14" x14ac:dyDescent="0.35">
      <c r="A1026" t="s">
        <v>5743</v>
      </c>
      <c r="B1026" t="s">
        <v>5744</v>
      </c>
      <c r="C1026" t="s">
        <v>5745</v>
      </c>
      <c r="D1026" t="s">
        <v>91</v>
      </c>
      <c r="E1026" t="s">
        <v>5746</v>
      </c>
      <c r="F1026" t="s">
        <v>5747</v>
      </c>
      <c r="G1026" t="s">
        <v>5748</v>
      </c>
      <c r="H1026" t="s">
        <v>5749</v>
      </c>
      <c r="I1026" t="s">
        <v>5750</v>
      </c>
      <c r="J1026" t="s">
        <v>14017</v>
      </c>
      <c r="K1026" t="s">
        <v>14018</v>
      </c>
      <c r="L1026" t="s">
        <v>456</v>
      </c>
      <c r="M1026" s="1">
        <v>35103</v>
      </c>
      <c r="N1026" t="s">
        <v>14019</v>
      </c>
    </row>
    <row r="1027" spans="1:14" x14ac:dyDescent="0.35">
      <c r="A1027" t="s">
        <v>5756</v>
      </c>
      <c r="B1027" t="s">
        <v>2249</v>
      </c>
      <c r="C1027" t="s">
        <v>3845</v>
      </c>
      <c r="D1027" t="s">
        <v>294</v>
      </c>
      <c r="F1027" t="s">
        <v>5757</v>
      </c>
      <c r="G1027" t="s">
        <v>5758</v>
      </c>
      <c r="H1027" t="s">
        <v>5759</v>
      </c>
      <c r="I1027" t="s">
        <v>5760</v>
      </c>
      <c r="J1027" t="s">
        <v>14020</v>
      </c>
      <c r="K1027" t="s">
        <v>14021</v>
      </c>
      <c r="L1027" t="s">
        <v>456</v>
      </c>
      <c r="M1027" s="1">
        <v>41025</v>
      </c>
      <c r="N1027" t="s">
        <v>14022</v>
      </c>
    </row>
    <row r="1028" spans="1:14" x14ac:dyDescent="0.35">
      <c r="A1028" t="s">
        <v>5761</v>
      </c>
      <c r="B1028" t="s">
        <v>5762</v>
      </c>
      <c r="C1028" t="s">
        <v>5763</v>
      </c>
      <c r="D1028" t="s">
        <v>56</v>
      </c>
      <c r="E1028" t="s">
        <v>5764</v>
      </c>
      <c r="F1028" t="s">
        <v>5765</v>
      </c>
      <c r="G1028" t="s">
        <v>5766</v>
      </c>
      <c r="H1028" t="s">
        <v>5767</v>
      </c>
      <c r="I1028" t="s">
        <v>5768</v>
      </c>
      <c r="J1028" t="s">
        <v>14023</v>
      </c>
      <c r="K1028" t="s">
        <v>14024</v>
      </c>
      <c r="L1028" t="s">
        <v>456</v>
      </c>
      <c r="M1028" s="1">
        <v>44959</v>
      </c>
      <c r="N1028" t="s">
        <v>14025</v>
      </c>
    </row>
    <row r="1029" spans="1:14" x14ac:dyDescent="0.35">
      <c r="A1029" t="s">
        <v>5772</v>
      </c>
      <c r="B1029" t="s">
        <v>5773</v>
      </c>
      <c r="C1029" t="s">
        <v>890</v>
      </c>
      <c r="D1029" t="s">
        <v>3730</v>
      </c>
      <c r="F1029" t="s">
        <v>5774</v>
      </c>
      <c r="G1029" t="s">
        <v>5775</v>
      </c>
      <c r="H1029" t="s">
        <v>5776</v>
      </c>
      <c r="I1029" t="s">
        <v>5777</v>
      </c>
      <c r="J1029" t="s">
        <v>14026</v>
      </c>
      <c r="K1029" t="s">
        <v>14027</v>
      </c>
      <c r="L1029" t="s">
        <v>456</v>
      </c>
      <c r="M1029" s="1">
        <v>40900</v>
      </c>
      <c r="N1029" t="s">
        <v>14028</v>
      </c>
    </row>
    <row r="1030" spans="1:14" x14ac:dyDescent="0.35">
      <c r="A1030" t="s">
        <v>5781</v>
      </c>
      <c r="B1030" t="s">
        <v>722</v>
      </c>
      <c r="C1030" t="s">
        <v>5782</v>
      </c>
      <c r="D1030" t="s">
        <v>5783</v>
      </c>
      <c r="F1030" t="s">
        <v>5784</v>
      </c>
      <c r="G1030" t="s">
        <v>5785</v>
      </c>
      <c r="H1030" t="s">
        <v>5786</v>
      </c>
      <c r="I1030" t="s">
        <v>5787</v>
      </c>
      <c r="J1030" t="s">
        <v>14029</v>
      </c>
      <c r="K1030" t="s">
        <v>14030</v>
      </c>
      <c r="L1030" t="s">
        <v>455</v>
      </c>
      <c r="M1030" s="1">
        <v>38902</v>
      </c>
      <c r="N1030" t="s">
        <v>14031</v>
      </c>
    </row>
    <row r="1031" spans="1:14" x14ac:dyDescent="0.35">
      <c r="A1031" t="s">
        <v>5793</v>
      </c>
      <c r="B1031" t="s">
        <v>4689</v>
      </c>
      <c r="C1031" t="s">
        <v>2369</v>
      </c>
      <c r="D1031" t="s">
        <v>56</v>
      </c>
      <c r="E1031" t="s">
        <v>5794</v>
      </c>
      <c r="F1031" t="s">
        <v>5795</v>
      </c>
      <c r="G1031" t="s">
        <v>5796</v>
      </c>
      <c r="H1031" t="s">
        <v>5797</v>
      </c>
      <c r="I1031" t="s">
        <v>5798</v>
      </c>
      <c r="J1031" t="s">
        <v>14032</v>
      </c>
      <c r="K1031" t="s">
        <v>14033</v>
      </c>
      <c r="L1031" t="s">
        <v>456</v>
      </c>
      <c r="M1031" s="1">
        <v>38803</v>
      </c>
      <c r="N1031" t="s">
        <v>14034</v>
      </c>
    </row>
    <row r="1032" spans="1:14" x14ac:dyDescent="0.35">
      <c r="A1032" t="s">
        <v>5799</v>
      </c>
      <c r="B1032" t="s">
        <v>5800</v>
      </c>
      <c r="C1032" t="s">
        <v>5801</v>
      </c>
      <c r="D1032" t="s">
        <v>91</v>
      </c>
      <c r="F1032" t="s">
        <v>5802</v>
      </c>
      <c r="G1032" t="s">
        <v>5803</v>
      </c>
      <c r="H1032" t="s">
        <v>5804</v>
      </c>
      <c r="I1032" t="s">
        <v>5805</v>
      </c>
      <c r="J1032" t="s">
        <v>14035</v>
      </c>
      <c r="K1032" t="s">
        <v>14036</v>
      </c>
      <c r="L1032" t="s">
        <v>456</v>
      </c>
      <c r="M1032" s="1">
        <v>41337</v>
      </c>
      <c r="N1032" t="s">
        <v>14037</v>
      </c>
    </row>
    <row r="1033" spans="1:14" x14ac:dyDescent="0.35">
      <c r="A1033" t="s">
        <v>5806</v>
      </c>
      <c r="B1033" t="s">
        <v>5807</v>
      </c>
      <c r="C1033" t="s">
        <v>5808</v>
      </c>
      <c r="D1033" t="s">
        <v>91</v>
      </c>
      <c r="E1033" t="s">
        <v>5809</v>
      </c>
      <c r="F1033" t="s">
        <v>5810</v>
      </c>
      <c r="G1033" t="s">
        <v>5811</v>
      </c>
      <c r="H1033" t="s">
        <v>5812</v>
      </c>
      <c r="I1033" t="s">
        <v>5813</v>
      </c>
      <c r="J1033" t="s">
        <v>14038</v>
      </c>
      <c r="K1033" t="s">
        <v>14039</v>
      </c>
      <c r="L1033" t="s">
        <v>455</v>
      </c>
      <c r="M1033" s="1">
        <v>45086</v>
      </c>
      <c r="N1033" t="s">
        <v>14040</v>
      </c>
    </row>
    <row r="1034" spans="1:14" x14ac:dyDescent="0.35">
      <c r="A1034" t="s">
        <v>5814</v>
      </c>
      <c r="B1034" t="s">
        <v>793</v>
      </c>
      <c r="C1034" t="s">
        <v>5815</v>
      </c>
      <c r="D1034" t="s">
        <v>294</v>
      </c>
      <c r="E1034" t="s">
        <v>5816</v>
      </c>
      <c r="F1034" t="s">
        <v>5817</v>
      </c>
      <c r="G1034" t="s">
        <v>5818</v>
      </c>
      <c r="H1034" t="s">
        <v>5819</v>
      </c>
      <c r="I1034" t="s">
        <v>5820</v>
      </c>
      <c r="J1034" t="s">
        <v>5814</v>
      </c>
      <c r="K1034" t="s">
        <v>14041</v>
      </c>
      <c r="L1034" t="s">
        <v>12543</v>
      </c>
      <c r="M1034" s="1">
        <v>40268</v>
      </c>
      <c r="N1034" t="s">
        <v>14042</v>
      </c>
    </row>
    <row r="1035" spans="1:14" x14ac:dyDescent="0.35">
      <c r="A1035" t="s">
        <v>5825</v>
      </c>
      <c r="B1035" t="s">
        <v>5826</v>
      </c>
      <c r="C1035" t="s">
        <v>5827</v>
      </c>
      <c r="D1035" t="s">
        <v>56</v>
      </c>
      <c r="E1035" t="s">
        <v>5828</v>
      </c>
      <c r="F1035" t="s">
        <v>5829</v>
      </c>
      <c r="G1035" t="s">
        <v>5830</v>
      </c>
      <c r="H1035" t="s">
        <v>5831</v>
      </c>
      <c r="I1035" t="s">
        <v>367</v>
      </c>
      <c r="J1035" t="s">
        <v>14043</v>
      </c>
      <c r="K1035" t="s">
        <v>14044</v>
      </c>
      <c r="L1035" t="s">
        <v>456</v>
      </c>
      <c r="M1035" s="1">
        <v>40794</v>
      </c>
      <c r="N1035" t="s">
        <v>14045</v>
      </c>
    </row>
    <row r="1036" spans="1:14" x14ac:dyDescent="0.35">
      <c r="A1036" t="s">
        <v>5832</v>
      </c>
      <c r="B1036" t="s">
        <v>5833</v>
      </c>
      <c r="C1036" t="s">
        <v>5834</v>
      </c>
      <c r="D1036" t="s">
        <v>77</v>
      </c>
      <c r="E1036" t="s">
        <v>5835</v>
      </c>
      <c r="F1036" t="s">
        <v>5836</v>
      </c>
      <c r="G1036" t="s">
        <v>5837</v>
      </c>
      <c r="H1036" t="s">
        <v>5838</v>
      </c>
      <c r="I1036" t="s">
        <v>5839</v>
      </c>
      <c r="J1036" t="s">
        <v>14046</v>
      </c>
      <c r="K1036" t="s">
        <v>14047</v>
      </c>
      <c r="L1036" t="s">
        <v>456</v>
      </c>
      <c r="M1036" s="1">
        <v>44816</v>
      </c>
      <c r="N1036" t="s">
        <v>14048</v>
      </c>
    </row>
    <row r="1037" spans="1:14" x14ac:dyDescent="0.35">
      <c r="A1037" t="s">
        <v>5840</v>
      </c>
      <c r="B1037" t="s">
        <v>5841</v>
      </c>
      <c r="C1037" t="s">
        <v>5842</v>
      </c>
      <c r="D1037" t="s">
        <v>4091</v>
      </c>
      <c r="F1037" t="s">
        <v>5843</v>
      </c>
      <c r="G1037" t="s">
        <v>5844</v>
      </c>
      <c r="H1037" t="s">
        <v>5845</v>
      </c>
      <c r="I1037" t="s">
        <v>5846</v>
      </c>
      <c r="J1037" t="s">
        <v>14049</v>
      </c>
      <c r="K1037" t="s">
        <v>14050</v>
      </c>
      <c r="L1037" t="s">
        <v>456</v>
      </c>
      <c r="M1037" s="1">
        <v>38705</v>
      </c>
      <c r="N1037" t="s">
        <v>14051</v>
      </c>
    </row>
    <row r="1038" spans="1:14" x14ac:dyDescent="0.35">
      <c r="A1038" t="s">
        <v>5840</v>
      </c>
      <c r="B1038" t="s">
        <v>731</v>
      </c>
      <c r="C1038" t="s">
        <v>1097</v>
      </c>
      <c r="D1038" t="s">
        <v>91</v>
      </c>
      <c r="E1038" t="s">
        <v>7184</v>
      </c>
      <c r="F1038" t="s">
        <v>7185</v>
      </c>
      <c r="G1038" t="s">
        <v>5844</v>
      </c>
      <c r="H1038" t="s">
        <v>5845</v>
      </c>
      <c r="I1038" t="s">
        <v>5846</v>
      </c>
      <c r="J1038" t="s">
        <v>14049</v>
      </c>
      <c r="K1038" t="s">
        <v>14050</v>
      </c>
      <c r="L1038" t="s">
        <v>456</v>
      </c>
      <c r="M1038" s="1">
        <v>38705</v>
      </c>
      <c r="N1038" t="s">
        <v>14051</v>
      </c>
    </row>
    <row r="1039" spans="1:14" x14ac:dyDescent="0.35">
      <c r="A1039" t="s">
        <v>5847</v>
      </c>
      <c r="B1039" t="s">
        <v>753</v>
      </c>
      <c r="C1039" t="s">
        <v>269</v>
      </c>
      <c r="D1039" t="s">
        <v>344</v>
      </c>
      <c r="E1039" t="s">
        <v>5848</v>
      </c>
      <c r="F1039" t="s">
        <v>5849</v>
      </c>
      <c r="G1039" t="s">
        <v>5850</v>
      </c>
      <c r="H1039" t="s">
        <v>5851</v>
      </c>
      <c r="I1039" t="s">
        <v>5852</v>
      </c>
      <c r="J1039" t="s">
        <v>14052</v>
      </c>
      <c r="K1039" t="s">
        <v>14053</v>
      </c>
      <c r="L1039" t="s">
        <v>456</v>
      </c>
      <c r="M1039" s="1">
        <v>38786</v>
      </c>
      <c r="N1039" t="s">
        <v>14054</v>
      </c>
    </row>
    <row r="1040" spans="1:14" x14ac:dyDescent="0.35">
      <c r="A1040" t="s">
        <v>5860</v>
      </c>
      <c r="B1040" t="s">
        <v>883</v>
      </c>
      <c r="C1040" t="s">
        <v>5861</v>
      </c>
      <c r="D1040" t="s">
        <v>56</v>
      </c>
      <c r="E1040" t="s">
        <v>5862</v>
      </c>
      <c r="F1040" t="s">
        <v>5863</v>
      </c>
      <c r="G1040" t="s">
        <v>5864</v>
      </c>
      <c r="H1040" t="s">
        <v>5865</v>
      </c>
      <c r="I1040" t="s">
        <v>5866</v>
      </c>
      <c r="J1040" t="s">
        <v>14055</v>
      </c>
      <c r="K1040" t="s">
        <v>14056</v>
      </c>
      <c r="L1040" t="s">
        <v>456</v>
      </c>
      <c r="M1040" s="1">
        <v>34831</v>
      </c>
      <c r="N1040" t="s">
        <v>14057</v>
      </c>
    </row>
    <row r="1041" spans="1:14" x14ac:dyDescent="0.35">
      <c r="A1041" t="s">
        <v>5871</v>
      </c>
      <c r="B1041" t="s">
        <v>5872</v>
      </c>
      <c r="C1041" t="s">
        <v>5873</v>
      </c>
      <c r="D1041" t="s">
        <v>294</v>
      </c>
      <c r="E1041" t="s">
        <v>5874</v>
      </c>
      <c r="F1041" t="s">
        <v>5875</v>
      </c>
      <c r="G1041" t="s">
        <v>5876</v>
      </c>
      <c r="H1041" t="s">
        <v>5877</v>
      </c>
      <c r="I1041" t="s">
        <v>5878</v>
      </c>
      <c r="J1041" t="s">
        <v>14058</v>
      </c>
      <c r="K1041" t="s">
        <v>14059</v>
      </c>
      <c r="L1041" t="s">
        <v>456</v>
      </c>
      <c r="M1041" s="1">
        <v>45839</v>
      </c>
      <c r="N1041" t="s">
        <v>14060</v>
      </c>
    </row>
    <row r="1042" spans="1:14" x14ac:dyDescent="0.35">
      <c r="A1042" t="s">
        <v>5879</v>
      </c>
      <c r="B1042" t="s">
        <v>2132</v>
      </c>
      <c r="C1042" t="s">
        <v>3801</v>
      </c>
      <c r="D1042" t="s">
        <v>838</v>
      </c>
      <c r="E1042" t="s">
        <v>5880</v>
      </c>
      <c r="F1042" t="s">
        <v>5881</v>
      </c>
      <c r="G1042" t="s">
        <v>5882</v>
      </c>
      <c r="H1042" t="s">
        <v>5883</v>
      </c>
      <c r="I1042" t="s">
        <v>5884</v>
      </c>
      <c r="J1042" t="s">
        <v>14061</v>
      </c>
      <c r="K1042" t="s">
        <v>14062</v>
      </c>
      <c r="L1042" t="s">
        <v>455</v>
      </c>
      <c r="M1042" s="1">
        <v>40359</v>
      </c>
      <c r="N1042" t="s">
        <v>14063</v>
      </c>
    </row>
    <row r="1043" spans="1:14" x14ac:dyDescent="0.35">
      <c r="A1043" t="s">
        <v>5885</v>
      </c>
      <c r="B1043" t="s">
        <v>698</v>
      </c>
      <c r="C1043" t="s">
        <v>5886</v>
      </c>
      <c r="D1043" t="s">
        <v>56</v>
      </c>
      <c r="E1043" t="s">
        <v>5887</v>
      </c>
      <c r="F1043" t="s">
        <v>5888</v>
      </c>
      <c r="G1043" t="s">
        <v>5889</v>
      </c>
      <c r="H1043" t="s">
        <v>5890</v>
      </c>
      <c r="I1043" t="s">
        <v>5891</v>
      </c>
      <c r="J1043" t="s">
        <v>14064</v>
      </c>
      <c r="K1043" t="s">
        <v>14065</v>
      </c>
      <c r="L1043" t="s">
        <v>456</v>
      </c>
      <c r="M1043" s="1">
        <v>44550</v>
      </c>
      <c r="N1043" t="s">
        <v>14066</v>
      </c>
    </row>
    <row r="1044" spans="1:14" x14ac:dyDescent="0.35">
      <c r="A1044" t="s">
        <v>5885</v>
      </c>
      <c r="B1044" t="s">
        <v>82</v>
      </c>
      <c r="C1044" t="s">
        <v>815</v>
      </c>
      <c r="D1044" t="s">
        <v>344</v>
      </c>
      <c r="E1044" t="s">
        <v>7908</v>
      </c>
      <c r="F1044" t="s">
        <v>7909</v>
      </c>
      <c r="G1044" t="s">
        <v>5889</v>
      </c>
      <c r="H1044" t="s">
        <v>5890</v>
      </c>
      <c r="I1044" t="s">
        <v>5891</v>
      </c>
      <c r="J1044" t="s">
        <v>14064</v>
      </c>
      <c r="K1044" t="s">
        <v>14065</v>
      </c>
      <c r="L1044" t="s">
        <v>456</v>
      </c>
      <c r="M1044" s="1">
        <v>44550</v>
      </c>
      <c r="N1044" t="s">
        <v>14066</v>
      </c>
    </row>
    <row r="1045" spans="1:14" x14ac:dyDescent="0.35">
      <c r="A1045" t="s">
        <v>5892</v>
      </c>
      <c r="B1045" t="s">
        <v>1032</v>
      </c>
      <c r="C1045" t="s">
        <v>5158</v>
      </c>
      <c r="D1045" t="s">
        <v>1633</v>
      </c>
      <c r="E1045" t="s">
        <v>5893</v>
      </c>
      <c r="F1045" t="s">
        <v>5894</v>
      </c>
      <c r="G1045" t="s">
        <v>5895</v>
      </c>
      <c r="H1045" t="s">
        <v>5896</v>
      </c>
      <c r="I1045" t="s">
        <v>5897</v>
      </c>
      <c r="J1045" t="s">
        <v>5892</v>
      </c>
      <c r="K1045" t="s">
        <v>14067</v>
      </c>
      <c r="L1045" t="s">
        <v>456</v>
      </c>
      <c r="M1045" s="1">
        <v>41054</v>
      </c>
      <c r="N1045" t="s">
        <v>14068</v>
      </c>
    </row>
    <row r="1046" spans="1:14" x14ac:dyDescent="0.35">
      <c r="A1046" t="s">
        <v>5892</v>
      </c>
      <c r="B1046" t="s">
        <v>183</v>
      </c>
      <c r="C1046" t="s">
        <v>5158</v>
      </c>
      <c r="D1046" t="s">
        <v>91</v>
      </c>
      <c r="E1046" t="s">
        <v>6287</v>
      </c>
      <c r="F1046" t="s">
        <v>6288</v>
      </c>
      <c r="G1046" t="s">
        <v>5895</v>
      </c>
      <c r="H1046" t="s">
        <v>5896</v>
      </c>
      <c r="I1046" t="s">
        <v>5897</v>
      </c>
      <c r="J1046" t="s">
        <v>5892</v>
      </c>
      <c r="K1046" t="s">
        <v>14067</v>
      </c>
      <c r="L1046" t="s">
        <v>456</v>
      </c>
      <c r="M1046" s="1">
        <v>41054</v>
      </c>
      <c r="N1046" t="s">
        <v>14068</v>
      </c>
    </row>
    <row r="1047" spans="1:14" x14ac:dyDescent="0.35">
      <c r="A1047" t="s">
        <v>5898</v>
      </c>
      <c r="B1047" t="s">
        <v>5899</v>
      </c>
      <c r="C1047" t="s">
        <v>5900</v>
      </c>
      <c r="D1047" t="s">
        <v>91</v>
      </c>
      <c r="F1047" t="s">
        <v>5901</v>
      </c>
      <c r="G1047" t="s">
        <v>5902</v>
      </c>
      <c r="H1047" t="s">
        <v>5903</v>
      </c>
      <c r="I1047" t="s">
        <v>418</v>
      </c>
      <c r="J1047" t="s">
        <v>14069</v>
      </c>
      <c r="K1047" t="s">
        <v>14070</v>
      </c>
      <c r="L1047" t="s">
        <v>456</v>
      </c>
      <c r="M1047" s="1">
        <v>43951</v>
      </c>
      <c r="N1047" t="s">
        <v>14071</v>
      </c>
    </row>
    <row r="1048" spans="1:14" x14ac:dyDescent="0.35">
      <c r="A1048" t="s">
        <v>5911</v>
      </c>
      <c r="B1048" t="s">
        <v>1971</v>
      </c>
      <c r="C1048" t="s">
        <v>62</v>
      </c>
      <c r="D1048" t="s">
        <v>70</v>
      </c>
      <c r="F1048" t="s">
        <v>5912</v>
      </c>
      <c r="G1048" t="s">
        <v>5913</v>
      </c>
      <c r="H1048" t="s">
        <v>5914</v>
      </c>
      <c r="I1048" t="s">
        <v>5915</v>
      </c>
      <c r="J1048" t="s">
        <v>14072</v>
      </c>
      <c r="K1048" t="s">
        <v>14073</v>
      </c>
      <c r="L1048" t="s">
        <v>456</v>
      </c>
      <c r="M1048" s="1">
        <v>45354</v>
      </c>
      <c r="N1048" t="s">
        <v>14074</v>
      </c>
    </row>
    <row r="1049" spans="1:14" x14ac:dyDescent="0.35">
      <c r="A1049" t="s">
        <v>5916</v>
      </c>
      <c r="B1049" t="s">
        <v>5917</v>
      </c>
      <c r="C1049" t="s">
        <v>5918</v>
      </c>
      <c r="D1049" t="s">
        <v>91</v>
      </c>
      <c r="E1049" t="s">
        <v>5919</v>
      </c>
      <c r="F1049" t="s">
        <v>5920</v>
      </c>
      <c r="G1049" t="s">
        <v>5921</v>
      </c>
      <c r="H1049" t="s">
        <v>5922</v>
      </c>
      <c r="I1049" t="s">
        <v>5923</v>
      </c>
      <c r="J1049" t="s">
        <v>14075</v>
      </c>
      <c r="K1049" t="s">
        <v>14076</v>
      </c>
      <c r="L1049" t="s">
        <v>456</v>
      </c>
      <c r="M1049" s="1">
        <v>44607</v>
      </c>
      <c r="N1049" t="s">
        <v>14077</v>
      </c>
    </row>
    <row r="1050" spans="1:14" x14ac:dyDescent="0.35">
      <c r="A1050" t="s">
        <v>5924</v>
      </c>
      <c r="B1050" t="s">
        <v>955</v>
      </c>
      <c r="C1050" t="s">
        <v>5925</v>
      </c>
      <c r="D1050" t="s">
        <v>56</v>
      </c>
      <c r="E1050" t="s">
        <v>5926</v>
      </c>
      <c r="F1050" t="s">
        <v>5927</v>
      </c>
      <c r="G1050" t="s">
        <v>5928</v>
      </c>
      <c r="H1050" t="s">
        <v>5929</v>
      </c>
      <c r="I1050" t="s">
        <v>5930</v>
      </c>
      <c r="J1050" t="s">
        <v>14078</v>
      </c>
      <c r="K1050" t="s">
        <v>14079</v>
      </c>
      <c r="L1050" t="s">
        <v>456</v>
      </c>
      <c r="M1050" s="1">
        <v>39149</v>
      </c>
      <c r="N1050" t="s">
        <v>14080</v>
      </c>
    </row>
    <row r="1051" spans="1:14" x14ac:dyDescent="0.35">
      <c r="A1051" t="s">
        <v>5931</v>
      </c>
      <c r="B1051" t="s">
        <v>753</v>
      </c>
      <c r="C1051" t="s">
        <v>5932</v>
      </c>
      <c r="D1051" t="s">
        <v>294</v>
      </c>
      <c r="E1051" t="s">
        <v>5933</v>
      </c>
      <c r="F1051" t="s">
        <v>5934</v>
      </c>
      <c r="G1051" t="s">
        <v>5935</v>
      </c>
      <c r="H1051" t="s">
        <v>5936</v>
      </c>
      <c r="I1051" t="s">
        <v>5937</v>
      </c>
      <c r="J1051" t="s">
        <v>14081</v>
      </c>
      <c r="K1051" t="s">
        <v>14082</v>
      </c>
      <c r="L1051" t="s">
        <v>456</v>
      </c>
      <c r="M1051" s="1">
        <v>40632</v>
      </c>
      <c r="N1051" t="s">
        <v>14083</v>
      </c>
    </row>
    <row r="1052" spans="1:14" x14ac:dyDescent="0.35">
      <c r="A1052" t="s">
        <v>5931</v>
      </c>
      <c r="B1052" t="s">
        <v>6468</v>
      </c>
      <c r="C1052" t="s">
        <v>6469</v>
      </c>
      <c r="D1052" t="s">
        <v>236</v>
      </c>
      <c r="E1052" t="s">
        <v>6470</v>
      </c>
      <c r="F1052" t="s">
        <v>6471</v>
      </c>
      <c r="G1052" t="s">
        <v>5935</v>
      </c>
      <c r="H1052" t="s">
        <v>5936</v>
      </c>
      <c r="I1052" t="s">
        <v>5937</v>
      </c>
      <c r="J1052" t="s">
        <v>14081</v>
      </c>
      <c r="K1052" t="s">
        <v>14082</v>
      </c>
      <c r="L1052" t="s">
        <v>456</v>
      </c>
      <c r="M1052" s="1">
        <v>40632</v>
      </c>
      <c r="N1052" t="s">
        <v>14083</v>
      </c>
    </row>
    <row r="1053" spans="1:14" x14ac:dyDescent="0.35">
      <c r="A1053" t="s">
        <v>5938</v>
      </c>
      <c r="B1053" t="s">
        <v>5939</v>
      </c>
      <c r="C1053" t="s">
        <v>208</v>
      </c>
      <c r="D1053" t="s">
        <v>91</v>
      </c>
      <c r="E1053" t="s">
        <v>5940</v>
      </c>
      <c r="F1053" t="s">
        <v>5941</v>
      </c>
      <c r="G1053" t="s">
        <v>5942</v>
      </c>
      <c r="H1053" t="s">
        <v>5943</v>
      </c>
      <c r="I1053" t="s">
        <v>5944</v>
      </c>
      <c r="M1053" s="1"/>
    </row>
    <row r="1054" spans="1:14" x14ac:dyDescent="0.35">
      <c r="A1054" t="s">
        <v>5965</v>
      </c>
      <c r="B1054" t="s">
        <v>5966</v>
      </c>
      <c r="C1054" t="s">
        <v>5967</v>
      </c>
      <c r="D1054" t="s">
        <v>56</v>
      </c>
      <c r="F1054" t="s">
        <v>5968</v>
      </c>
      <c r="G1054" t="s">
        <v>5969</v>
      </c>
      <c r="H1054" t="s">
        <v>5970</v>
      </c>
      <c r="I1054" t="s">
        <v>5971</v>
      </c>
      <c r="M1054" s="1"/>
    </row>
    <row r="1055" spans="1:14" x14ac:dyDescent="0.35">
      <c r="A1055" t="s">
        <v>5972</v>
      </c>
      <c r="B1055" t="s">
        <v>5449</v>
      </c>
      <c r="C1055" t="s">
        <v>5973</v>
      </c>
      <c r="D1055" t="s">
        <v>294</v>
      </c>
      <c r="F1055" t="s">
        <v>5974</v>
      </c>
      <c r="G1055" t="s">
        <v>5975</v>
      </c>
      <c r="H1055" t="s">
        <v>5976</v>
      </c>
      <c r="I1055" t="s">
        <v>5977</v>
      </c>
      <c r="M1055" s="1"/>
    </row>
    <row r="1056" spans="1:14" x14ac:dyDescent="0.35">
      <c r="A1056" t="s">
        <v>5983</v>
      </c>
      <c r="B1056" t="s">
        <v>68</v>
      </c>
      <c r="C1056" t="s">
        <v>5984</v>
      </c>
      <c r="D1056" t="s">
        <v>91</v>
      </c>
      <c r="E1056" t="s">
        <v>5985</v>
      </c>
      <c r="F1056" t="s">
        <v>5986</v>
      </c>
      <c r="G1056" t="s">
        <v>5987</v>
      </c>
      <c r="H1056" t="s">
        <v>5988</v>
      </c>
      <c r="I1056" t="s">
        <v>5989</v>
      </c>
      <c r="M1056" s="1"/>
    </row>
    <row r="1057" spans="1:14" x14ac:dyDescent="0.35">
      <c r="A1057" t="s">
        <v>5983</v>
      </c>
      <c r="B1057" t="s">
        <v>6277</v>
      </c>
      <c r="C1057" t="s">
        <v>6278</v>
      </c>
      <c r="D1057" t="s">
        <v>70</v>
      </c>
      <c r="E1057" t="s">
        <v>6279</v>
      </c>
      <c r="F1057" t="s">
        <v>6280</v>
      </c>
      <c r="G1057" t="s">
        <v>5987</v>
      </c>
      <c r="H1057" t="s">
        <v>5988</v>
      </c>
      <c r="I1057" t="s">
        <v>5989</v>
      </c>
      <c r="M1057" s="1"/>
    </row>
    <row r="1058" spans="1:14" x14ac:dyDescent="0.35">
      <c r="A1058" t="s">
        <v>5990</v>
      </c>
      <c r="B1058" t="s">
        <v>2014</v>
      </c>
      <c r="C1058" t="s">
        <v>5991</v>
      </c>
      <c r="D1058" t="s">
        <v>77</v>
      </c>
      <c r="E1058" t="s">
        <v>5992</v>
      </c>
      <c r="F1058" t="s">
        <v>5993</v>
      </c>
      <c r="G1058" t="s">
        <v>5994</v>
      </c>
      <c r="H1058" t="s">
        <v>5995</v>
      </c>
      <c r="I1058" t="s">
        <v>418</v>
      </c>
      <c r="M1058" s="1"/>
    </row>
    <row r="1059" spans="1:14" x14ac:dyDescent="0.35">
      <c r="A1059" t="s">
        <v>5996</v>
      </c>
      <c r="B1059" t="s">
        <v>1155</v>
      </c>
      <c r="C1059" t="s">
        <v>3063</v>
      </c>
      <c r="D1059" t="s">
        <v>56</v>
      </c>
      <c r="E1059" t="s">
        <v>5997</v>
      </c>
      <c r="F1059" t="s">
        <v>5998</v>
      </c>
      <c r="G1059" t="s">
        <v>5999</v>
      </c>
      <c r="H1059" t="s">
        <v>6000</v>
      </c>
      <c r="I1059" t="s">
        <v>6001</v>
      </c>
      <c r="M1059" s="1"/>
    </row>
    <row r="1060" spans="1:14" x14ac:dyDescent="0.35">
      <c r="A1060" t="s">
        <v>6002</v>
      </c>
      <c r="B1060" t="s">
        <v>2453</v>
      </c>
      <c r="C1060" t="s">
        <v>1097</v>
      </c>
      <c r="D1060" t="s">
        <v>91</v>
      </c>
      <c r="E1060" t="s">
        <v>6003</v>
      </c>
      <c r="F1060" t="s">
        <v>6004</v>
      </c>
      <c r="G1060" t="s">
        <v>6005</v>
      </c>
      <c r="H1060" t="s">
        <v>6006</v>
      </c>
      <c r="I1060" t="s">
        <v>6007</v>
      </c>
      <c r="M1060" s="1"/>
    </row>
    <row r="1061" spans="1:14" x14ac:dyDescent="0.35">
      <c r="A1061" t="s">
        <v>6002</v>
      </c>
      <c r="B1061" t="s">
        <v>115</v>
      </c>
      <c r="C1061" t="s">
        <v>2546</v>
      </c>
      <c r="D1061" t="s">
        <v>899</v>
      </c>
      <c r="F1061" t="s">
        <v>6247</v>
      </c>
      <c r="G1061" t="s">
        <v>6005</v>
      </c>
      <c r="H1061" t="s">
        <v>6006</v>
      </c>
      <c r="I1061" t="s">
        <v>6007</v>
      </c>
      <c r="M1061" s="1"/>
    </row>
    <row r="1062" spans="1:14" x14ac:dyDescent="0.35">
      <c r="A1062" t="s">
        <v>6008</v>
      </c>
      <c r="B1062" t="s">
        <v>292</v>
      </c>
      <c r="C1062" t="s">
        <v>2546</v>
      </c>
      <c r="D1062" t="s">
        <v>56</v>
      </c>
      <c r="E1062" t="s">
        <v>6009</v>
      </c>
      <c r="F1062" t="s">
        <v>6010</v>
      </c>
      <c r="G1062" t="s">
        <v>6011</v>
      </c>
      <c r="H1062" t="s">
        <v>6012</v>
      </c>
      <c r="I1062" t="s">
        <v>418</v>
      </c>
      <c r="M1062" s="1"/>
    </row>
    <row r="1063" spans="1:14" x14ac:dyDescent="0.35">
      <c r="A1063" t="s">
        <v>6013</v>
      </c>
      <c r="B1063" t="s">
        <v>6014</v>
      </c>
      <c r="C1063" t="s">
        <v>6015</v>
      </c>
      <c r="D1063" t="s">
        <v>56</v>
      </c>
      <c r="E1063" t="s">
        <v>6016</v>
      </c>
      <c r="F1063" t="s">
        <v>6017</v>
      </c>
      <c r="G1063" t="s">
        <v>6018</v>
      </c>
      <c r="H1063" t="s">
        <v>6019</v>
      </c>
      <c r="I1063" t="s">
        <v>6020</v>
      </c>
      <c r="M1063" s="1"/>
    </row>
    <row r="1064" spans="1:14" x14ac:dyDescent="0.35">
      <c r="A1064" t="s">
        <v>6024</v>
      </c>
      <c r="B1064" t="s">
        <v>2249</v>
      </c>
      <c r="C1064" t="s">
        <v>6025</v>
      </c>
      <c r="D1064" t="s">
        <v>1059</v>
      </c>
      <c r="E1064" t="s">
        <v>6026</v>
      </c>
      <c r="F1064" t="s">
        <v>6027</v>
      </c>
      <c r="G1064" t="s">
        <v>6028</v>
      </c>
      <c r="H1064" t="s">
        <v>6029</v>
      </c>
      <c r="I1064" t="s">
        <v>6030</v>
      </c>
      <c r="J1064" t="s">
        <v>14102</v>
      </c>
      <c r="K1064" t="s">
        <v>14103</v>
      </c>
      <c r="L1064" t="s">
        <v>455</v>
      </c>
      <c r="M1064" s="1">
        <v>41593</v>
      </c>
      <c r="N1064" t="s">
        <v>14104</v>
      </c>
    </row>
    <row r="1065" spans="1:14" x14ac:dyDescent="0.35">
      <c r="A1065" t="s">
        <v>6031</v>
      </c>
      <c r="B1065" t="s">
        <v>753</v>
      </c>
      <c r="C1065" t="s">
        <v>6032</v>
      </c>
      <c r="D1065" t="s">
        <v>91</v>
      </c>
      <c r="E1065" t="s">
        <v>6033</v>
      </c>
      <c r="F1065" t="s">
        <v>6034</v>
      </c>
      <c r="G1065" t="s">
        <v>6035</v>
      </c>
      <c r="H1065" t="s">
        <v>6036</v>
      </c>
      <c r="I1065" t="s">
        <v>6037</v>
      </c>
      <c r="J1065" t="s">
        <v>14105</v>
      </c>
      <c r="K1065" t="s">
        <v>14106</v>
      </c>
      <c r="L1065" t="s">
        <v>456</v>
      </c>
      <c r="M1065" s="1">
        <v>42775</v>
      </c>
      <c r="N1065" t="s">
        <v>14107</v>
      </c>
    </row>
    <row r="1066" spans="1:14" x14ac:dyDescent="0.35">
      <c r="A1066" t="s">
        <v>6031</v>
      </c>
      <c r="B1066" t="s">
        <v>1943</v>
      </c>
      <c r="C1066" t="s">
        <v>1185</v>
      </c>
      <c r="D1066" t="s">
        <v>91</v>
      </c>
      <c r="E1066" t="s">
        <v>6196</v>
      </c>
      <c r="F1066" t="s">
        <v>6197</v>
      </c>
      <c r="G1066" t="s">
        <v>6035</v>
      </c>
      <c r="H1066" t="s">
        <v>6036</v>
      </c>
      <c r="I1066" t="s">
        <v>6037</v>
      </c>
      <c r="J1066" t="s">
        <v>14105</v>
      </c>
      <c r="K1066" t="s">
        <v>14106</v>
      </c>
      <c r="L1066" t="s">
        <v>456</v>
      </c>
      <c r="M1066" s="1">
        <v>42775</v>
      </c>
      <c r="N1066" t="s">
        <v>14107</v>
      </c>
    </row>
    <row r="1067" spans="1:14" x14ac:dyDescent="0.35">
      <c r="A1067" t="s">
        <v>6038</v>
      </c>
      <c r="B1067" t="s">
        <v>115</v>
      </c>
      <c r="C1067" t="s">
        <v>6039</v>
      </c>
      <c r="D1067" t="s">
        <v>56</v>
      </c>
      <c r="E1067" t="s">
        <v>6040</v>
      </c>
      <c r="F1067" t="s">
        <v>6041</v>
      </c>
      <c r="G1067" t="s">
        <v>6042</v>
      </c>
      <c r="H1067" t="s">
        <v>6043</v>
      </c>
      <c r="I1067" t="s">
        <v>6044</v>
      </c>
      <c r="J1067" t="s">
        <v>14108</v>
      </c>
      <c r="K1067" t="s">
        <v>14109</v>
      </c>
      <c r="L1067" t="s">
        <v>456</v>
      </c>
      <c r="M1067" s="1">
        <v>45294</v>
      </c>
      <c r="N1067" t="s">
        <v>13778</v>
      </c>
    </row>
    <row r="1068" spans="1:14" x14ac:dyDescent="0.35">
      <c r="A1068" t="s">
        <v>6045</v>
      </c>
      <c r="B1068" t="s">
        <v>5380</v>
      </c>
      <c r="C1068" t="s">
        <v>6046</v>
      </c>
      <c r="D1068" t="s">
        <v>6047</v>
      </c>
      <c r="E1068" t="s">
        <v>6048</v>
      </c>
      <c r="F1068" t="s">
        <v>6049</v>
      </c>
      <c r="G1068" t="s">
        <v>6050</v>
      </c>
      <c r="H1068" t="s">
        <v>6051</v>
      </c>
      <c r="I1068" t="s">
        <v>6052</v>
      </c>
      <c r="J1068" t="s">
        <v>14110</v>
      </c>
      <c r="K1068" t="s">
        <v>14111</v>
      </c>
      <c r="L1068" t="s">
        <v>456</v>
      </c>
      <c r="M1068" s="1">
        <v>43692</v>
      </c>
      <c r="N1068" t="s">
        <v>14112</v>
      </c>
    </row>
    <row r="1069" spans="1:14" x14ac:dyDescent="0.35">
      <c r="A1069" t="s">
        <v>6053</v>
      </c>
      <c r="B1069" t="s">
        <v>6054</v>
      </c>
      <c r="C1069" t="s">
        <v>6055</v>
      </c>
      <c r="D1069" t="s">
        <v>1068</v>
      </c>
      <c r="F1069" t="s">
        <v>6056</v>
      </c>
      <c r="G1069" t="s">
        <v>6057</v>
      </c>
      <c r="H1069" t="s">
        <v>6058</v>
      </c>
      <c r="I1069" t="s">
        <v>6059</v>
      </c>
      <c r="J1069" t="s">
        <v>14113</v>
      </c>
      <c r="K1069" t="s">
        <v>14114</v>
      </c>
      <c r="L1069" t="s">
        <v>456</v>
      </c>
      <c r="M1069" s="1">
        <v>43812</v>
      </c>
      <c r="N1069" t="s">
        <v>14115</v>
      </c>
    </row>
    <row r="1070" spans="1:14" x14ac:dyDescent="0.35">
      <c r="A1070" t="s">
        <v>6053</v>
      </c>
      <c r="B1070" t="s">
        <v>1213</v>
      </c>
      <c r="C1070" t="s">
        <v>7888</v>
      </c>
      <c r="D1070" t="s">
        <v>91</v>
      </c>
      <c r="E1070" t="s">
        <v>7889</v>
      </c>
      <c r="F1070" t="s">
        <v>7890</v>
      </c>
      <c r="G1070" t="s">
        <v>6057</v>
      </c>
      <c r="H1070" t="s">
        <v>6058</v>
      </c>
      <c r="I1070" t="s">
        <v>6059</v>
      </c>
      <c r="J1070" t="s">
        <v>14113</v>
      </c>
      <c r="K1070" t="s">
        <v>14114</v>
      </c>
      <c r="L1070" t="s">
        <v>456</v>
      </c>
      <c r="M1070" s="1">
        <v>43812</v>
      </c>
      <c r="N1070" t="s">
        <v>14115</v>
      </c>
    </row>
    <row r="1071" spans="1:14" x14ac:dyDescent="0.35">
      <c r="A1071" t="s">
        <v>6069</v>
      </c>
      <c r="B1071" t="s">
        <v>875</v>
      </c>
      <c r="C1071" t="s">
        <v>6070</v>
      </c>
      <c r="D1071" t="s">
        <v>56</v>
      </c>
      <c r="E1071" t="s">
        <v>6071</v>
      </c>
      <c r="F1071" t="s">
        <v>6072</v>
      </c>
      <c r="G1071" t="s">
        <v>6073</v>
      </c>
      <c r="H1071" t="s">
        <v>6074</v>
      </c>
      <c r="I1071" t="s">
        <v>6075</v>
      </c>
      <c r="J1071" t="s">
        <v>14116</v>
      </c>
      <c r="K1071" t="s">
        <v>14117</v>
      </c>
      <c r="L1071" t="s">
        <v>456</v>
      </c>
      <c r="M1071" s="1">
        <v>39854</v>
      </c>
      <c r="N1071" t="s">
        <v>14118</v>
      </c>
    </row>
    <row r="1072" spans="1:14" x14ac:dyDescent="0.35">
      <c r="A1072" t="s">
        <v>6076</v>
      </c>
      <c r="B1072" t="s">
        <v>165</v>
      </c>
      <c r="C1072" t="s">
        <v>6077</v>
      </c>
      <c r="D1072" t="s">
        <v>91</v>
      </c>
      <c r="E1072" t="s">
        <v>6078</v>
      </c>
      <c r="F1072" t="s">
        <v>6079</v>
      </c>
      <c r="G1072" t="s">
        <v>6080</v>
      </c>
      <c r="H1072" t="s">
        <v>6081</v>
      </c>
      <c r="I1072" t="s">
        <v>6082</v>
      </c>
      <c r="J1072" t="s">
        <v>14119</v>
      </c>
      <c r="K1072" t="s">
        <v>14120</v>
      </c>
      <c r="L1072" t="s">
        <v>456</v>
      </c>
      <c r="M1072" s="1">
        <v>39993</v>
      </c>
      <c r="N1072" t="s">
        <v>14121</v>
      </c>
    </row>
    <row r="1073" spans="1:14" x14ac:dyDescent="0.35">
      <c r="A1073" t="s">
        <v>6087</v>
      </c>
      <c r="B1073" t="s">
        <v>1155</v>
      </c>
      <c r="C1073" t="s">
        <v>6088</v>
      </c>
      <c r="D1073" t="s">
        <v>6089</v>
      </c>
      <c r="E1073" t="s">
        <v>6090</v>
      </c>
      <c r="F1073" t="s">
        <v>6091</v>
      </c>
      <c r="G1073" t="s">
        <v>6092</v>
      </c>
      <c r="H1073" t="s">
        <v>6093</v>
      </c>
      <c r="I1073" t="s">
        <v>6094</v>
      </c>
      <c r="J1073" t="s">
        <v>14122</v>
      </c>
      <c r="K1073" t="s">
        <v>14123</v>
      </c>
      <c r="L1073" t="s">
        <v>456</v>
      </c>
      <c r="M1073" s="1">
        <v>42475</v>
      </c>
      <c r="N1073" t="s">
        <v>14124</v>
      </c>
    </row>
    <row r="1074" spans="1:14" x14ac:dyDescent="0.35">
      <c r="A1074" t="s">
        <v>6101</v>
      </c>
      <c r="B1074" t="s">
        <v>6102</v>
      </c>
      <c r="C1074" t="s">
        <v>6103</v>
      </c>
      <c r="D1074" t="s">
        <v>91</v>
      </c>
      <c r="E1074" t="s">
        <v>6104</v>
      </c>
      <c r="F1074" t="s">
        <v>6105</v>
      </c>
      <c r="G1074" t="s">
        <v>6106</v>
      </c>
      <c r="H1074" t="s">
        <v>6107</v>
      </c>
      <c r="I1074" t="s">
        <v>6108</v>
      </c>
      <c r="J1074" t="s">
        <v>14125</v>
      </c>
      <c r="K1074" t="s">
        <v>14126</v>
      </c>
      <c r="L1074" t="s">
        <v>456</v>
      </c>
      <c r="M1074" s="1">
        <v>41351</v>
      </c>
      <c r="N1074" t="s">
        <v>14127</v>
      </c>
    </row>
    <row r="1075" spans="1:14" x14ac:dyDescent="0.35">
      <c r="A1075" t="s">
        <v>6111</v>
      </c>
      <c r="B1075" t="s">
        <v>109</v>
      </c>
      <c r="C1075" t="s">
        <v>6112</v>
      </c>
      <c r="D1075" t="s">
        <v>294</v>
      </c>
      <c r="F1075" t="s">
        <v>6113</v>
      </c>
      <c r="G1075" t="s">
        <v>6114</v>
      </c>
      <c r="H1075" t="s">
        <v>6115</v>
      </c>
      <c r="I1075" t="s">
        <v>6116</v>
      </c>
      <c r="J1075" t="s">
        <v>14128</v>
      </c>
      <c r="K1075" t="s">
        <v>14129</v>
      </c>
      <c r="L1075" t="s">
        <v>456</v>
      </c>
      <c r="M1075" s="1">
        <v>37957</v>
      </c>
      <c r="N1075" t="s">
        <v>14130</v>
      </c>
    </row>
    <row r="1076" spans="1:14" x14ac:dyDescent="0.35">
      <c r="A1076" t="s">
        <v>6119</v>
      </c>
      <c r="B1076" t="s">
        <v>6120</v>
      </c>
      <c r="C1076" t="s">
        <v>1259</v>
      </c>
      <c r="D1076" t="s">
        <v>142</v>
      </c>
      <c r="E1076" t="s">
        <v>6121</v>
      </c>
      <c r="F1076" t="s">
        <v>6122</v>
      </c>
      <c r="G1076" t="s">
        <v>6123</v>
      </c>
      <c r="H1076" t="s">
        <v>6124</v>
      </c>
      <c r="I1076" t="s">
        <v>6125</v>
      </c>
      <c r="J1076" t="s">
        <v>14131</v>
      </c>
      <c r="K1076" t="s">
        <v>14132</v>
      </c>
      <c r="L1076" t="s">
        <v>456</v>
      </c>
      <c r="M1076" s="1">
        <v>29403</v>
      </c>
      <c r="N1076" t="s">
        <v>14133</v>
      </c>
    </row>
    <row r="1077" spans="1:14" x14ac:dyDescent="0.35">
      <c r="A1077" t="s">
        <v>6119</v>
      </c>
      <c r="B1077" t="s">
        <v>1381</v>
      </c>
      <c r="C1077" t="s">
        <v>7863</v>
      </c>
      <c r="D1077" t="s">
        <v>91</v>
      </c>
      <c r="E1077" t="s">
        <v>7864</v>
      </c>
      <c r="F1077" t="s">
        <v>7865</v>
      </c>
      <c r="G1077" t="s">
        <v>6123</v>
      </c>
      <c r="H1077" t="s">
        <v>6124</v>
      </c>
      <c r="I1077" t="s">
        <v>6125</v>
      </c>
      <c r="J1077" t="s">
        <v>14131</v>
      </c>
      <c r="K1077" t="s">
        <v>14132</v>
      </c>
      <c r="L1077" t="s">
        <v>456</v>
      </c>
      <c r="M1077" s="1">
        <v>29403</v>
      </c>
      <c r="N1077" t="s">
        <v>14133</v>
      </c>
    </row>
    <row r="1078" spans="1:14" x14ac:dyDescent="0.35">
      <c r="A1078" t="s">
        <v>6126</v>
      </c>
      <c r="B1078" t="s">
        <v>753</v>
      </c>
      <c r="C1078" t="s">
        <v>6127</v>
      </c>
      <c r="D1078" t="s">
        <v>56</v>
      </c>
      <c r="E1078" t="s">
        <v>6128</v>
      </c>
      <c r="F1078" t="s">
        <v>6129</v>
      </c>
      <c r="G1078" t="s">
        <v>6130</v>
      </c>
      <c r="H1078" t="s">
        <v>6131</v>
      </c>
      <c r="I1078" t="s">
        <v>6132</v>
      </c>
      <c r="J1078" t="s">
        <v>14134</v>
      </c>
      <c r="K1078" t="s">
        <v>14135</v>
      </c>
      <c r="L1078" t="s">
        <v>456</v>
      </c>
      <c r="M1078" s="1">
        <v>34921</v>
      </c>
      <c r="N1078" t="s">
        <v>14136</v>
      </c>
    </row>
    <row r="1079" spans="1:14" x14ac:dyDescent="0.35">
      <c r="A1079" t="s">
        <v>6136</v>
      </c>
      <c r="B1079" t="s">
        <v>6137</v>
      </c>
      <c r="C1079" t="s">
        <v>6138</v>
      </c>
      <c r="D1079" t="s">
        <v>91</v>
      </c>
      <c r="E1079" t="s">
        <v>6139</v>
      </c>
      <c r="F1079" t="s">
        <v>6140</v>
      </c>
      <c r="G1079" t="s">
        <v>6141</v>
      </c>
      <c r="H1079" t="s">
        <v>6142</v>
      </c>
      <c r="I1079" t="s">
        <v>6143</v>
      </c>
      <c r="J1079" t="s">
        <v>14137</v>
      </c>
      <c r="K1079" t="s">
        <v>14138</v>
      </c>
      <c r="L1079" t="s">
        <v>456</v>
      </c>
      <c r="M1079" s="1">
        <v>44203</v>
      </c>
      <c r="N1079" t="s">
        <v>14139</v>
      </c>
    </row>
    <row r="1080" spans="1:14" x14ac:dyDescent="0.35">
      <c r="A1080" t="s">
        <v>6148</v>
      </c>
      <c r="B1080" t="s">
        <v>1669</v>
      </c>
      <c r="C1080" t="s">
        <v>2546</v>
      </c>
      <c r="D1080" t="s">
        <v>6149</v>
      </c>
      <c r="E1080" t="s">
        <v>6150</v>
      </c>
      <c r="F1080" t="s">
        <v>6151</v>
      </c>
      <c r="G1080" t="s">
        <v>6152</v>
      </c>
      <c r="H1080" t="s">
        <v>6153</v>
      </c>
      <c r="I1080" t="s">
        <v>6154</v>
      </c>
      <c r="J1080" t="s">
        <v>14140</v>
      </c>
      <c r="K1080" t="s">
        <v>14141</v>
      </c>
      <c r="L1080" t="s">
        <v>456</v>
      </c>
      <c r="M1080" s="1">
        <v>37893</v>
      </c>
      <c r="N1080" t="s">
        <v>14142</v>
      </c>
    </row>
    <row r="1081" spans="1:14" x14ac:dyDescent="0.35">
      <c r="A1081" t="s">
        <v>6155</v>
      </c>
      <c r="B1081" t="s">
        <v>6156</v>
      </c>
      <c r="C1081" t="s">
        <v>6157</v>
      </c>
      <c r="D1081" t="s">
        <v>91</v>
      </c>
      <c r="E1081" t="s">
        <v>6158</v>
      </c>
      <c r="F1081" t="s">
        <v>6159</v>
      </c>
      <c r="G1081" t="s">
        <v>6160</v>
      </c>
      <c r="H1081" t="s">
        <v>6161</v>
      </c>
      <c r="I1081" t="s">
        <v>6162</v>
      </c>
      <c r="J1081" t="s">
        <v>14143</v>
      </c>
      <c r="K1081" t="s">
        <v>14144</v>
      </c>
      <c r="L1081" t="s">
        <v>456</v>
      </c>
      <c r="M1081" s="1">
        <v>41290</v>
      </c>
      <c r="N1081" t="s">
        <v>14145</v>
      </c>
    </row>
    <row r="1082" spans="1:14" x14ac:dyDescent="0.35">
      <c r="A1082" t="s">
        <v>6163</v>
      </c>
      <c r="B1082" t="s">
        <v>3191</v>
      </c>
      <c r="C1082" t="s">
        <v>6164</v>
      </c>
      <c r="D1082" t="s">
        <v>91</v>
      </c>
      <c r="E1082" t="s">
        <v>6165</v>
      </c>
      <c r="F1082" t="s">
        <v>6166</v>
      </c>
      <c r="G1082" t="s">
        <v>6167</v>
      </c>
      <c r="H1082" t="s">
        <v>6168</v>
      </c>
      <c r="I1082" t="s">
        <v>5937</v>
      </c>
      <c r="J1082" t="s">
        <v>14146</v>
      </c>
      <c r="K1082" t="s">
        <v>14147</v>
      </c>
      <c r="L1082" t="s">
        <v>456</v>
      </c>
      <c r="M1082" s="1">
        <v>38482</v>
      </c>
      <c r="N1082" t="s">
        <v>14148</v>
      </c>
    </row>
    <row r="1083" spans="1:14" x14ac:dyDescent="0.35">
      <c r="A1083" t="s">
        <v>6172</v>
      </c>
      <c r="B1083" t="s">
        <v>793</v>
      </c>
      <c r="C1083" t="s">
        <v>6173</v>
      </c>
      <c r="D1083" t="s">
        <v>906</v>
      </c>
      <c r="F1083" t="s">
        <v>6174</v>
      </c>
      <c r="G1083" t="s">
        <v>6175</v>
      </c>
      <c r="H1083" t="s">
        <v>6176</v>
      </c>
      <c r="I1083" t="s">
        <v>6177</v>
      </c>
      <c r="J1083" t="s">
        <v>14149</v>
      </c>
      <c r="K1083" t="s">
        <v>14150</v>
      </c>
      <c r="L1083" t="s">
        <v>456</v>
      </c>
      <c r="M1083" s="1">
        <v>29986</v>
      </c>
      <c r="N1083" t="s">
        <v>14151</v>
      </c>
    </row>
    <row r="1084" spans="1:14" x14ac:dyDescent="0.35">
      <c r="A1084" t="s">
        <v>6186</v>
      </c>
      <c r="B1084" t="s">
        <v>6187</v>
      </c>
      <c r="C1084" t="s">
        <v>6188</v>
      </c>
      <c r="D1084" t="s">
        <v>56</v>
      </c>
      <c r="F1084" t="s">
        <v>6189</v>
      </c>
      <c r="G1084" t="s">
        <v>6190</v>
      </c>
      <c r="H1084" t="s">
        <v>6191</v>
      </c>
      <c r="I1084" t="s">
        <v>362</v>
      </c>
      <c r="J1084" t="s">
        <v>14152</v>
      </c>
      <c r="K1084" t="s">
        <v>14153</v>
      </c>
      <c r="L1084" t="s">
        <v>456</v>
      </c>
      <c r="M1084" s="1">
        <v>39237</v>
      </c>
      <c r="N1084" t="s">
        <v>14154</v>
      </c>
    </row>
    <row r="1085" spans="1:14" x14ac:dyDescent="0.35">
      <c r="A1085" t="s">
        <v>6202</v>
      </c>
      <c r="B1085" t="s">
        <v>1312</v>
      </c>
      <c r="C1085" t="s">
        <v>6203</v>
      </c>
      <c r="D1085" t="s">
        <v>91</v>
      </c>
      <c r="F1085" t="s">
        <v>6204</v>
      </c>
      <c r="G1085" t="s">
        <v>6205</v>
      </c>
      <c r="H1085" t="s">
        <v>6206</v>
      </c>
      <c r="I1085" t="s">
        <v>6207</v>
      </c>
      <c r="J1085" t="s">
        <v>14155</v>
      </c>
      <c r="K1085" t="s">
        <v>14156</v>
      </c>
      <c r="L1085" t="s">
        <v>456</v>
      </c>
      <c r="M1085" s="1">
        <v>43062</v>
      </c>
      <c r="N1085" t="s">
        <v>14157</v>
      </c>
    </row>
    <row r="1086" spans="1:14" x14ac:dyDescent="0.35">
      <c r="A1086" t="s">
        <v>6208</v>
      </c>
      <c r="B1086" t="s">
        <v>257</v>
      </c>
      <c r="C1086" t="s">
        <v>6209</v>
      </c>
      <c r="D1086" t="s">
        <v>91</v>
      </c>
      <c r="E1086" t="s">
        <v>6210</v>
      </c>
      <c r="F1086" t="s">
        <v>6211</v>
      </c>
      <c r="G1086" t="s">
        <v>6212</v>
      </c>
      <c r="H1086" t="s">
        <v>6213</v>
      </c>
      <c r="I1086" t="s">
        <v>6214</v>
      </c>
      <c r="J1086" t="s">
        <v>14158</v>
      </c>
      <c r="K1086" t="s">
        <v>14159</v>
      </c>
      <c r="L1086" t="s">
        <v>456</v>
      </c>
      <c r="M1086" s="1">
        <v>39908</v>
      </c>
      <c r="N1086" t="s">
        <v>14160</v>
      </c>
    </row>
    <row r="1087" spans="1:14" x14ac:dyDescent="0.35">
      <c r="A1087" t="s">
        <v>6215</v>
      </c>
      <c r="B1087" t="s">
        <v>68</v>
      </c>
      <c r="C1087" t="s">
        <v>6216</v>
      </c>
      <c r="D1087" t="s">
        <v>6217</v>
      </c>
      <c r="E1087" t="s">
        <v>6218</v>
      </c>
      <c r="F1087" t="s">
        <v>6219</v>
      </c>
      <c r="G1087" t="s">
        <v>6220</v>
      </c>
      <c r="H1087" t="s">
        <v>6221</v>
      </c>
      <c r="I1087" t="s">
        <v>6222</v>
      </c>
      <c r="J1087" t="s">
        <v>14161</v>
      </c>
      <c r="K1087" t="s">
        <v>14162</v>
      </c>
      <c r="L1087" t="s">
        <v>456</v>
      </c>
      <c r="M1087" s="1">
        <v>44348</v>
      </c>
      <c r="N1087" t="s">
        <v>14163</v>
      </c>
    </row>
    <row r="1088" spans="1:14" x14ac:dyDescent="0.35">
      <c r="A1088" t="s">
        <v>6215</v>
      </c>
      <c r="B1088" t="s">
        <v>171</v>
      </c>
      <c r="C1088" t="s">
        <v>7995</v>
      </c>
      <c r="D1088" t="s">
        <v>142</v>
      </c>
      <c r="E1088" t="s">
        <v>7996</v>
      </c>
      <c r="F1088" t="s">
        <v>7997</v>
      </c>
      <c r="G1088" t="s">
        <v>6220</v>
      </c>
      <c r="H1088" t="s">
        <v>6221</v>
      </c>
      <c r="I1088" t="s">
        <v>6222</v>
      </c>
      <c r="J1088" t="s">
        <v>14161</v>
      </c>
      <c r="K1088" t="s">
        <v>14162</v>
      </c>
      <c r="L1088" t="s">
        <v>456</v>
      </c>
      <c r="M1088" s="1">
        <v>44348</v>
      </c>
      <c r="N1088" t="s">
        <v>14163</v>
      </c>
    </row>
    <row r="1089" spans="1:14" x14ac:dyDescent="0.35">
      <c r="A1089" t="s">
        <v>6227</v>
      </c>
      <c r="B1089" t="s">
        <v>4915</v>
      </c>
      <c r="C1089" t="s">
        <v>6228</v>
      </c>
      <c r="D1089" t="s">
        <v>56</v>
      </c>
      <c r="E1089" t="s">
        <v>6229</v>
      </c>
      <c r="F1089" t="s">
        <v>6230</v>
      </c>
      <c r="G1089" t="s">
        <v>6231</v>
      </c>
      <c r="H1089" t="s">
        <v>6232</v>
      </c>
      <c r="I1089" t="s">
        <v>6233</v>
      </c>
      <c r="J1089" t="s">
        <v>14164</v>
      </c>
      <c r="K1089" t="s">
        <v>14165</v>
      </c>
      <c r="L1089" t="s">
        <v>456</v>
      </c>
      <c r="M1089" s="1">
        <v>44150</v>
      </c>
      <c r="N1089" t="s">
        <v>14166</v>
      </c>
    </row>
    <row r="1090" spans="1:14" x14ac:dyDescent="0.35">
      <c r="A1090" t="s">
        <v>6236</v>
      </c>
      <c r="B1090" t="s">
        <v>1381</v>
      </c>
      <c r="C1090" t="s">
        <v>6237</v>
      </c>
      <c r="D1090" t="s">
        <v>56</v>
      </c>
      <c r="E1090" t="s">
        <v>6238</v>
      </c>
      <c r="F1090" t="s">
        <v>6239</v>
      </c>
      <c r="G1090" t="s">
        <v>6240</v>
      </c>
      <c r="H1090" t="s">
        <v>6241</v>
      </c>
      <c r="I1090" t="s">
        <v>6242</v>
      </c>
      <c r="J1090" t="s">
        <v>14167</v>
      </c>
      <c r="K1090" t="s">
        <v>14168</v>
      </c>
      <c r="L1090" t="s">
        <v>456</v>
      </c>
      <c r="M1090" s="1">
        <v>43606</v>
      </c>
      <c r="N1090" t="s">
        <v>14169</v>
      </c>
    </row>
    <row r="1091" spans="1:14" x14ac:dyDescent="0.35">
      <c r="A1091" t="s">
        <v>6252</v>
      </c>
      <c r="B1091" t="s">
        <v>1736</v>
      </c>
      <c r="C1091" t="s">
        <v>6253</v>
      </c>
      <c r="D1091" t="s">
        <v>91</v>
      </c>
      <c r="E1091" t="s">
        <v>6254</v>
      </c>
      <c r="F1091" t="s">
        <v>6255</v>
      </c>
      <c r="G1091" t="s">
        <v>6256</v>
      </c>
      <c r="H1091" t="s">
        <v>6257</v>
      </c>
      <c r="I1091" t="s">
        <v>6258</v>
      </c>
      <c r="J1091" t="s">
        <v>6252</v>
      </c>
      <c r="K1091" t="s">
        <v>14170</v>
      </c>
      <c r="L1091" t="s">
        <v>456</v>
      </c>
      <c r="M1091" s="1">
        <v>42450</v>
      </c>
      <c r="N1091" t="s">
        <v>14171</v>
      </c>
    </row>
    <row r="1092" spans="1:14" x14ac:dyDescent="0.35">
      <c r="A1092" t="s">
        <v>6259</v>
      </c>
      <c r="B1092" t="s">
        <v>785</v>
      </c>
      <c r="C1092" t="s">
        <v>336</v>
      </c>
      <c r="D1092" t="s">
        <v>91</v>
      </c>
      <c r="F1092" t="s">
        <v>6260</v>
      </c>
      <c r="G1092" t="s">
        <v>6261</v>
      </c>
      <c r="H1092" t="s">
        <v>6262</v>
      </c>
      <c r="I1092" t="s">
        <v>418</v>
      </c>
      <c r="J1092" t="s">
        <v>14172</v>
      </c>
      <c r="K1092" t="s">
        <v>14173</v>
      </c>
      <c r="L1092" t="s">
        <v>456</v>
      </c>
      <c r="M1092" s="1">
        <v>43269</v>
      </c>
      <c r="N1092" t="s">
        <v>14174</v>
      </c>
    </row>
    <row r="1093" spans="1:14" x14ac:dyDescent="0.35">
      <c r="A1093" t="s">
        <v>6263</v>
      </c>
      <c r="B1093" t="s">
        <v>6264</v>
      </c>
      <c r="C1093" t="s">
        <v>6265</v>
      </c>
      <c r="D1093" t="s">
        <v>91</v>
      </c>
      <c r="E1093" t="s">
        <v>6266</v>
      </c>
      <c r="F1093" t="s">
        <v>6267</v>
      </c>
      <c r="G1093" t="s">
        <v>6268</v>
      </c>
      <c r="H1093" t="s">
        <v>6269</v>
      </c>
      <c r="I1093" t="s">
        <v>6270</v>
      </c>
      <c r="J1093" t="s">
        <v>14175</v>
      </c>
      <c r="K1093" t="s">
        <v>14176</v>
      </c>
      <c r="L1093" t="s">
        <v>456</v>
      </c>
      <c r="M1093" s="1">
        <v>43997</v>
      </c>
      <c r="N1093" t="s">
        <v>14177</v>
      </c>
    </row>
    <row r="1094" spans="1:14" x14ac:dyDescent="0.35">
      <c r="A1094" t="s">
        <v>6263</v>
      </c>
      <c r="B1094" t="s">
        <v>171</v>
      </c>
      <c r="C1094" t="s">
        <v>5575</v>
      </c>
      <c r="D1094" t="s">
        <v>91</v>
      </c>
      <c r="E1094" t="s">
        <v>6739</v>
      </c>
      <c r="F1094" t="s">
        <v>6740</v>
      </c>
      <c r="G1094" t="s">
        <v>6268</v>
      </c>
      <c r="H1094" t="s">
        <v>6269</v>
      </c>
      <c r="I1094" t="s">
        <v>6270</v>
      </c>
      <c r="J1094" t="s">
        <v>14175</v>
      </c>
      <c r="K1094" t="s">
        <v>14176</v>
      </c>
      <c r="L1094" t="s">
        <v>456</v>
      </c>
      <c r="M1094" s="1">
        <v>43997</v>
      </c>
      <c r="N1094" t="s">
        <v>14177</v>
      </c>
    </row>
    <row r="1095" spans="1:14" x14ac:dyDescent="0.35">
      <c r="A1095" t="s">
        <v>6271</v>
      </c>
      <c r="B1095" t="s">
        <v>785</v>
      </c>
      <c r="C1095" t="s">
        <v>6272</v>
      </c>
      <c r="D1095" t="s">
        <v>77</v>
      </c>
      <c r="E1095" t="s">
        <v>6273</v>
      </c>
      <c r="F1095" t="s">
        <v>6274</v>
      </c>
      <c r="G1095" t="s">
        <v>6275</v>
      </c>
      <c r="H1095" t="s">
        <v>6276</v>
      </c>
      <c r="I1095" t="s">
        <v>398</v>
      </c>
      <c r="J1095" t="s">
        <v>14178</v>
      </c>
      <c r="K1095" t="s">
        <v>14179</v>
      </c>
      <c r="L1095" t="s">
        <v>456</v>
      </c>
      <c r="M1095" s="1">
        <v>44043</v>
      </c>
      <c r="N1095" t="s">
        <v>14180</v>
      </c>
    </row>
    <row r="1096" spans="1:14" x14ac:dyDescent="0.35">
      <c r="A1096" t="s">
        <v>6281</v>
      </c>
      <c r="B1096" t="s">
        <v>234</v>
      </c>
      <c r="C1096" t="s">
        <v>2845</v>
      </c>
      <c r="D1096" t="s">
        <v>70</v>
      </c>
      <c r="E1096" t="s">
        <v>6282</v>
      </c>
      <c r="F1096" t="s">
        <v>6283</v>
      </c>
      <c r="G1096" t="s">
        <v>6284</v>
      </c>
      <c r="H1096" t="s">
        <v>6285</v>
      </c>
      <c r="I1096" t="s">
        <v>6286</v>
      </c>
      <c r="J1096" t="s">
        <v>14181</v>
      </c>
      <c r="K1096" t="s">
        <v>14182</v>
      </c>
      <c r="L1096" t="s">
        <v>456</v>
      </c>
      <c r="M1096" s="1">
        <v>38659</v>
      </c>
      <c r="N1096" t="s">
        <v>14183</v>
      </c>
    </row>
    <row r="1097" spans="1:14" x14ac:dyDescent="0.35">
      <c r="A1097" t="s">
        <v>6300</v>
      </c>
      <c r="B1097" t="s">
        <v>6301</v>
      </c>
      <c r="C1097" t="s">
        <v>6223</v>
      </c>
      <c r="D1097" t="s">
        <v>56</v>
      </c>
      <c r="E1097" t="s">
        <v>6302</v>
      </c>
      <c r="F1097" t="s">
        <v>6303</v>
      </c>
      <c r="G1097" t="s">
        <v>6304</v>
      </c>
      <c r="H1097" t="s">
        <v>6305</v>
      </c>
      <c r="I1097" t="s">
        <v>6306</v>
      </c>
      <c r="J1097" t="s">
        <v>14184</v>
      </c>
      <c r="K1097" t="s">
        <v>14185</v>
      </c>
      <c r="L1097" t="s">
        <v>456</v>
      </c>
      <c r="M1097" s="1">
        <v>41605</v>
      </c>
      <c r="N1097" t="s">
        <v>14186</v>
      </c>
    </row>
    <row r="1098" spans="1:14" x14ac:dyDescent="0.35">
      <c r="A1098" t="s">
        <v>6307</v>
      </c>
      <c r="B1098" t="s">
        <v>6308</v>
      </c>
      <c r="C1098" t="s">
        <v>3389</v>
      </c>
      <c r="D1098" t="s">
        <v>91</v>
      </c>
      <c r="E1098" t="s">
        <v>6309</v>
      </c>
      <c r="F1098" t="s">
        <v>6310</v>
      </c>
      <c r="G1098" t="s">
        <v>6311</v>
      </c>
      <c r="H1098" t="s">
        <v>6312</v>
      </c>
      <c r="I1098" t="s">
        <v>6313</v>
      </c>
      <c r="J1098" t="s">
        <v>6307</v>
      </c>
      <c r="K1098" t="s">
        <v>14187</v>
      </c>
      <c r="L1098" t="s">
        <v>456</v>
      </c>
      <c r="M1098" s="1">
        <v>31727</v>
      </c>
      <c r="N1098" t="s">
        <v>14188</v>
      </c>
    </row>
    <row r="1099" spans="1:14" x14ac:dyDescent="0.35">
      <c r="A1099" t="s">
        <v>6317</v>
      </c>
      <c r="B1099" t="s">
        <v>6318</v>
      </c>
      <c r="C1099" t="s">
        <v>6319</v>
      </c>
      <c r="D1099" t="s">
        <v>77</v>
      </c>
      <c r="E1099" t="s">
        <v>6320</v>
      </c>
      <c r="F1099" t="s">
        <v>6321</v>
      </c>
      <c r="G1099" t="s">
        <v>6322</v>
      </c>
      <c r="H1099" t="s">
        <v>6323</v>
      </c>
      <c r="I1099" t="s">
        <v>398</v>
      </c>
      <c r="J1099" t="s">
        <v>14189</v>
      </c>
      <c r="K1099" t="s">
        <v>14190</v>
      </c>
      <c r="L1099" t="s">
        <v>456</v>
      </c>
      <c r="M1099" s="1">
        <v>43255</v>
      </c>
      <c r="N1099" t="s">
        <v>14191</v>
      </c>
    </row>
    <row r="1100" spans="1:14" x14ac:dyDescent="0.35">
      <c r="A1100" t="s">
        <v>6326</v>
      </c>
      <c r="B1100" t="s">
        <v>1066</v>
      </c>
      <c r="C1100" t="s">
        <v>890</v>
      </c>
      <c r="D1100" t="s">
        <v>6327</v>
      </c>
      <c r="F1100" t="s">
        <v>6328</v>
      </c>
      <c r="G1100" t="s">
        <v>6329</v>
      </c>
      <c r="H1100" t="s">
        <v>6330</v>
      </c>
      <c r="I1100" t="s">
        <v>6331</v>
      </c>
      <c r="J1100" t="s">
        <v>14192</v>
      </c>
      <c r="K1100" t="s">
        <v>14193</v>
      </c>
      <c r="L1100" t="s">
        <v>456</v>
      </c>
      <c r="M1100" s="1">
        <v>44109</v>
      </c>
      <c r="N1100" t="s">
        <v>14194</v>
      </c>
    </row>
    <row r="1101" spans="1:14" x14ac:dyDescent="0.35">
      <c r="A1101" t="s">
        <v>6332</v>
      </c>
      <c r="B1101" t="s">
        <v>5400</v>
      </c>
      <c r="C1101" t="s">
        <v>1995</v>
      </c>
      <c r="D1101" t="s">
        <v>6333</v>
      </c>
      <c r="F1101" t="s">
        <v>6334</v>
      </c>
      <c r="G1101" t="s">
        <v>6335</v>
      </c>
      <c r="H1101" t="s">
        <v>6336</v>
      </c>
      <c r="I1101" t="s">
        <v>6337</v>
      </c>
      <c r="J1101" t="s">
        <v>14195</v>
      </c>
      <c r="K1101" t="s">
        <v>14196</v>
      </c>
      <c r="L1101" t="s">
        <v>456</v>
      </c>
      <c r="M1101" s="1">
        <v>45497</v>
      </c>
      <c r="N1101" t="s">
        <v>12497</v>
      </c>
    </row>
    <row r="1102" spans="1:14" x14ac:dyDescent="0.35">
      <c r="A1102" t="s">
        <v>6350</v>
      </c>
      <c r="B1102" t="s">
        <v>6351</v>
      </c>
      <c r="C1102" t="s">
        <v>6352</v>
      </c>
      <c r="D1102" t="s">
        <v>6353</v>
      </c>
      <c r="E1102" t="s">
        <v>6354</v>
      </c>
      <c r="F1102" t="s">
        <v>6355</v>
      </c>
      <c r="G1102" t="s">
        <v>6356</v>
      </c>
      <c r="H1102" t="s">
        <v>6357</v>
      </c>
      <c r="I1102" t="s">
        <v>6358</v>
      </c>
      <c r="J1102" t="s">
        <v>14197</v>
      </c>
      <c r="K1102" t="s">
        <v>14198</v>
      </c>
      <c r="L1102" t="s">
        <v>456</v>
      </c>
      <c r="M1102" s="1">
        <v>42660</v>
      </c>
      <c r="N1102" t="s">
        <v>14199</v>
      </c>
    </row>
    <row r="1103" spans="1:14" x14ac:dyDescent="0.35">
      <c r="A1103" t="s">
        <v>6363</v>
      </c>
      <c r="B1103" t="s">
        <v>4168</v>
      </c>
      <c r="C1103" t="s">
        <v>6364</v>
      </c>
      <c r="D1103" t="s">
        <v>4091</v>
      </c>
      <c r="E1103" t="s">
        <v>6365</v>
      </c>
      <c r="F1103" t="s">
        <v>6366</v>
      </c>
      <c r="G1103" t="s">
        <v>6367</v>
      </c>
      <c r="H1103" t="s">
        <v>6368</v>
      </c>
      <c r="I1103" t="s">
        <v>6369</v>
      </c>
      <c r="J1103" t="s">
        <v>14200</v>
      </c>
      <c r="K1103" t="s">
        <v>14201</v>
      </c>
      <c r="L1103" t="s">
        <v>456</v>
      </c>
      <c r="M1103" s="1">
        <v>38650</v>
      </c>
      <c r="N1103" t="s">
        <v>14202</v>
      </c>
    </row>
    <row r="1104" spans="1:14" x14ac:dyDescent="0.35">
      <c r="A1104" t="s">
        <v>6387</v>
      </c>
      <c r="B1104" t="s">
        <v>115</v>
      </c>
      <c r="C1104" t="s">
        <v>6388</v>
      </c>
      <c r="D1104" t="s">
        <v>91</v>
      </c>
      <c r="E1104" t="s">
        <v>6389</v>
      </c>
      <c r="F1104" t="s">
        <v>6390</v>
      </c>
      <c r="G1104" t="s">
        <v>6391</v>
      </c>
      <c r="H1104" t="s">
        <v>6392</v>
      </c>
      <c r="I1104" t="s">
        <v>3877</v>
      </c>
      <c r="J1104" t="s">
        <v>14203</v>
      </c>
      <c r="K1104" t="s">
        <v>14204</v>
      </c>
      <c r="L1104" t="s">
        <v>456</v>
      </c>
      <c r="M1104" s="1">
        <v>42746</v>
      </c>
      <c r="N1104" t="s">
        <v>14205</v>
      </c>
    </row>
    <row r="1105" spans="1:14" x14ac:dyDescent="0.35">
      <c r="A1105" t="s">
        <v>6395</v>
      </c>
      <c r="B1105" t="s">
        <v>6156</v>
      </c>
      <c r="C1105" t="s">
        <v>6396</v>
      </c>
      <c r="D1105" t="s">
        <v>91</v>
      </c>
      <c r="E1105" t="s">
        <v>6397</v>
      </c>
      <c r="F1105" t="s">
        <v>6398</v>
      </c>
      <c r="G1105" t="s">
        <v>6399</v>
      </c>
      <c r="H1105" t="s">
        <v>6400</v>
      </c>
      <c r="I1105" t="s">
        <v>6401</v>
      </c>
      <c r="J1105" t="s">
        <v>6395</v>
      </c>
      <c r="K1105" t="s">
        <v>14206</v>
      </c>
      <c r="L1105" t="s">
        <v>456</v>
      </c>
      <c r="M1105" s="1">
        <v>40120</v>
      </c>
      <c r="N1105" t="s">
        <v>14207</v>
      </c>
    </row>
    <row r="1106" spans="1:14" x14ac:dyDescent="0.35">
      <c r="A1106" t="s">
        <v>6402</v>
      </c>
      <c r="B1106" t="s">
        <v>109</v>
      </c>
      <c r="C1106" t="s">
        <v>6403</v>
      </c>
      <c r="D1106" t="s">
        <v>84</v>
      </c>
      <c r="E1106" t="s">
        <v>6404</v>
      </c>
      <c r="F1106" t="s">
        <v>6405</v>
      </c>
      <c r="G1106" t="s">
        <v>6406</v>
      </c>
      <c r="H1106" t="s">
        <v>6407</v>
      </c>
      <c r="I1106" t="s">
        <v>6408</v>
      </c>
      <c r="J1106" t="s">
        <v>14208</v>
      </c>
      <c r="K1106" t="s">
        <v>14209</v>
      </c>
      <c r="L1106" t="s">
        <v>455</v>
      </c>
      <c r="M1106" s="1">
        <v>23167</v>
      </c>
      <c r="N1106" t="s">
        <v>14210</v>
      </c>
    </row>
    <row r="1107" spans="1:14" x14ac:dyDescent="0.35">
      <c r="A1107" t="s">
        <v>6402</v>
      </c>
      <c r="B1107" t="s">
        <v>6664</v>
      </c>
      <c r="C1107" t="s">
        <v>6665</v>
      </c>
      <c r="D1107" t="s">
        <v>6666</v>
      </c>
      <c r="E1107" t="s">
        <v>6667</v>
      </c>
      <c r="F1107" t="s">
        <v>6668</v>
      </c>
      <c r="G1107" t="s">
        <v>6406</v>
      </c>
      <c r="H1107" t="s">
        <v>6407</v>
      </c>
      <c r="I1107" t="s">
        <v>6408</v>
      </c>
      <c r="J1107" t="s">
        <v>14208</v>
      </c>
      <c r="K1107" t="s">
        <v>14209</v>
      </c>
      <c r="L1107" t="s">
        <v>455</v>
      </c>
      <c r="M1107" s="1">
        <v>23167</v>
      </c>
      <c r="N1107" t="s">
        <v>14210</v>
      </c>
    </row>
    <row r="1108" spans="1:14" x14ac:dyDescent="0.35">
      <c r="A1108" t="s">
        <v>6409</v>
      </c>
      <c r="B1108" t="s">
        <v>1980</v>
      </c>
      <c r="C1108" t="s">
        <v>6410</v>
      </c>
      <c r="D1108" t="s">
        <v>77</v>
      </c>
      <c r="E1108" t="s">
        <v>6411</v>
      </c>
      <c r="F1108" t="s">
        <v>6412</v>
      </c>
      <c r="G1108" t="s">
        <v>6413</v>
      </c>
      <c r="H1108" t="s">
        <v>6414</v>
      </c>
      <c r="I1108" t="s">
        <v>6415</v>
      </c>
      <c r="J1108" t="s">
        <v>14211</v>
      </c>
      <c r="K1108" t="s">
        <v>14212</v>
      </c>
      <c r="L1108" t="s">
        <v>456</v>
      </c>
      <c r="M1108" s="1">
        <v>42684</v>
      </c>
      <c r="N1108" t="s">
        <v>14213</v>
      </c>
    </row>
    <row r="1109" spans="1:14" x14ac:dyDescent="0.35">
      <c r="A1109" t="s">
        <v>6420</v>
      </c>
      <c r="B1109" t="s">
        <v>875</v>
      </c>
      <c r="C1109" t="s">
        <v>1388</v>
      </c>
      <c r="D1109" t="s">
        <v>91</v>
      </c>
      <c r="F1109" t="s">
        <v>6421</v>
      </c>
      <c r="G1109" t="s">
        <v>6422</v>
      </c>
      <c r="H1109" t="s">
        <v>6423</v>
      </c>
      <c r="I1109" t="s">
        <v>418</v>
      </c>
      <c r="J1109" t="s">
        <v>14214</v>
      </c>
      <c r="K1109" t="s">
        <v>14215</v>
      </c>
      <c r="L1109" t="s">
        <v>455</v>
      </c>
      <c r="M1109" s="1">
        <v>44455</v>
      </c>
      <c r="N1109" t="s">
        <v>14216</v>
      </c>
    </row>
    <row r="1110" spans="1:14" x14ac:dyDescent="0.35">
      <c r="A1110" t="s">
        <v>6424</v>
      </c>
      <c r="B1110" t="s">
        <v>6425</v>
      </c>
      <c r="C1110" t="s">
        <v>6426</v>
      </c>
      <c r="D1110" t="s">
        <v>56</v>
      </c>
      <c r="E1110" t="s">
        <v>6427</v>
      </c>
      <c r="F1110" t="s">
        <v>6428</v>
      </c>
      <c r="G1110" t="s">
        <v>6429</v>
      </c>
      <c r="H1110" t="s">
        <v>6430</v>
      </c>
      <c r="I1110" t="s">
        <v>6431</v>
      </c>
      <c r="J1110" t="s">
        <v>14217</v>
      </c>
      <c r="K1110" t="s">
        <v>14218</v>
      </c>
      <c r="L1110" t="s">
        <v>456</v>
      </c>
      <c r="M1110" s="1">
        <v>37938</v>
      </c>
      <c r="N1110" t="s">
        <v>14219</v>
      </c>
    </row>
    <row r="1111" spans="1:14" x14ac:dyDescent="0.35">
      <c r="A1111" t="s">
        <v>6432</v>
      </c>
      <c r="B1111" t="s">
        <v>68</v>
      </c>
      <c r="C1111" t="s">
        <v>6433</v>
      </c>
      <c r="D1111" t="s">
        <v>91</v>
      </c>
      <c r="E1111" t="s">
        <v>6434</v>
      </c>
      <c r="F1111" t="s">
        <v>6435</v>
      </c>
      <c r="G1111" t="s">
        <v>6436</v>
      </c>
      <c r="H1111" t="s">
        <v>6437</v>
      </c>
      <c r="I1111" t="s">
        <v>6438</v>
      </c>
      <c r="J1111" t="s">
        <v>14220</v>
      </c>
      <c r="K1111" t="s">
        <v>14221</v>
      </c>
      <c r="L1111" t="s">
        <v>456</v>
      </c>
      <c r="M1111" s="1">
        <v>40316</v>
      </c>
      <c r="N1111" t="s">
        <v>14222</v>
      </c>
    </row>
    <row r="1112" spans="1:14" x14ac:dyDescent="0.35">
      <c r="A1112" t="s">
        <v>6439</v>
      </c>
      <c r="B1112" t="s">
        <v>1669</v>
      </c>
      <c r="C1112" t="s">
        <v>6440</v>
      </c>
      <c r="D1112" t="s">
        <v>899</v>
      </c>
      <c r="E1112" t="s">
        <v>6441</v>
      </c>
      <c r="F1112" t="s">
        <v>6442</v>
      </c>
      <c r="G1112" t="s">
        <v>6443</v>
      </c>
      <c r="H1112" t="s">
        <v>6444</v>
      </c>
      <c r="I1112" t="s">
        <v>6445</v>
      </c>
      <c r="J1112" t="s">
        <v>14223</v>
      </c>
      <c r="K1112" t="s">
        <v>14224</v>
      </c>
      <c r="L1112" t="s">
        <v>456</v>
      </c>
      <c r="M1112" s="1">
        <v>20232</v>
      </c>
      <c r="N1112" t="s">
        <v>14225</v>
      </c>
    </row>
    <row r="1113" spans="1:14" x14ac:dyDescent="0.35">
      <c r="A1113" t="s">
        <v>6446</v>
      </c>
      <c r="B1113" t="s">
        <v>6447</v>
      </c>
      <c r="C1113" t="s">
        <v>6448</v>
      </c>
      <c r="D1113" t="s">
        <v>236</v>
      </c>
      <c r="E1113" t="s">
        <v>6449</v>
      </c>
      <c r="F1113" t="s">
        <v>6450</v>
      </c>
      <c r="G1113" t="s">
        <v>6451</v>
      </c>
      <c r="H1113" t="s">
        <v>6452</v>
      </c>
      <c r="I1113" t="s">
        <v>6453</v>
      </c>
      <c r="J1113" t="s">
        <v>14226</v>
      </c>
      <c r="K1113" t="s">
        <v>14227</v>
      </c>
      <c r="L1113" t="s">
        <v>456</v>
      </c>
      <c r="M1113" s="1">
        <v>29490</v>
      </c>
      <c r="N1113" t="s">
        <v>14228</v>
      </c>
    </row>
    <row r="1114" spans="1:14" x14ac:dyDescent="0.35">
      <c r="A1114" t="s">
        <v>6454</v>
      </c>
      <c r="B1114" t="s">
        <v>189</v>
      </c>
      <c r="C1114" t="s">
        <v>6455</v>
      </c>
      <c r="D1114" t="s">
        <v>91</v>
      </c>
      <c r="E1114" t="s">
        <v>6456</v>
      </c>
      <c r="F1114" t="s">
        <v>6457</v>
      </c>
      <c r="G1114" t="s">
        <v>6458</v>
      </c>
      <c r="H1114" t="s">
        <v>6459</v>
      </c>
      <c r="I1114" t="s">
        <v>6460</v>
      </c>
      <c r="J1114" t="s">
        <v>14229</v>
      </c>
      <c r="K1114" t="s">
        <v>14230</v>
      </c>
      <c r="L1114" t="s">
        <v>456</v>
      </c>
      <c r="M1114" s="1">
        <v>44152</v>
      </c>
      <c r="N1114" t="s">
        <v>14231</v>
      </c>
    </row>
    <row r="1115" spans="1:14" x14ac:dyDescent="0.35">
      <c r="A1115" t="s">
        <v>6454</v>
      </c>
      <c r="B1115" t="s">
        <v>1259</v>
      </c>
      <c r="C1115" t="s">
        <v>6541</v>
      </c>
      <c r="D1115" t="s">
        <v>91</v>
      </c>
      <c r="F1115" t="s">
        <v>6542</v>
      </c>
      <c r="G1115" t="s">
        <v>6458</v>
      </c>
      <c r="H1115" t="s">
        <v>6459</v>
      </c>
      <c r="I1115" t="s">
        <v>6460</v>
      </c>
      <c r="J1115" t="s">
        <v>14229</v>
      </c>
      <c r="K1115" t="s">
        <v>14230</v>
      </c>
      <c r="L1115" t="s">
        <v>456</v>
      </c>
      <c r="M1115" s="1">
        <v>44152</v>
      </c>
      <c r="N1115" t="s">
        <v>14231</v>
      </c>
    </row>
    <row r="1116" spans="1:14" x14ac:dyDescent="0.35">
      <c r="A1116" t="s">
        <v>6454</v>
      </c>
      <c r="B1116" t="s">
        <v>82</v>
      </c>
      <c r="C1116" t="s">
        <v>6770</v>
      </c>
      <c r="D1116" t="s">
        <v>91</v>
      </c>
      <c r="E1116" t="s">
        <v>6771</v>
      </c>
      <c r="F1116" t="s">
        <v>6772</v>
      </c>
      <c r="G1116" t="s">
        <v>6458</v>
      </c>
      <c r="H1116" t="s">
        <v>6459</v>
      </c>
      <c r="I1116" t="s">
        <v>6460</v>
      </c>
      <c r="J1116" t="s">
        <v>14229</v>
      </c>
      <c r="K1116" t="s">
        <v>14230</v>
      </c>
      <c r="L1116" t="s">
        <v>456</v>
      </c>
      <c r="M1116" s="1">
        <v>44152</v>
      </c>
      <c r="N1116" t="s">
        <v>14231</v>
      </c>
    </row>
    <row r="1117" spans="1:14" x14ac:dyDescent="0.35">
      <c r="A1117" t="s">
        <v>6461</v>
      </c>
      <c r="B1117" t="s">
        <v>194</v>
      </c>
      <c r="C1117" t="s">
        <v>6462</v>
      </c>
      <c r="D1117" t="s">
        <v>91</v>
      </c>
      <c r="E1117" t="s">
        <v>6463</v>
      </c>
      <c r="F1117" t="s">
        <v>6464</v>
      </c>
      <c r="G1117" t="s">
        <v>6465</v>
      </c>
      <c r="H1117" t="s">
        <v>6466</v>
      </c>
      <c r="I1117" t="s">
        <v>6467</v>
      </c>
      <c r="J1117" t="s">
        <v>14232</v>
      </c>
      <c r="K1117" t="s">
        <v>14233</v>
      </c>
      <c r="L1117" t="s">
        <v>456</v>
      </c>
      <c r="M1117" s="1">
        <v>41256</v>
      </c>
      <c r="N1117" t="s">
        <v>14234</v>
      </c>
    </row>
    <row r="1118" spans="1:14" x14ac:dyDescent="0.35">
      <c r="A1118" t="s">
        <v>6475</v>
      </c>
      <c r="B1118" t="s">
        <v>2233</v>
      </c>
      <c r="C1118" t="s">
        <v>6476</v>
      </c>
      <c r="D1118" t="s">
        <v>6477</v>
      </c>
      <c r="E1118" t="s">
        <v>6478</v>
      </c>
      <c r="F1118" t="s">
        <v>6479</v>
      </c>
      <c r="G1118" t="s">
        <v>6480</v>
      </c>
      <c r="H1118" t="s">
        <v>6481</v>
      </c>
      <c r="I1118" t="s">
        <v>6482</v>
      </c>
      <c r="J1118" t="s">
        <v>14235</v>
      </c>
      <c r="K1118" t="s">
        <v>14236</v>
      </c>
      <c r="L1118" t="s">
        <v>456</v>
      </c>
      <c r="M1118" s="1">
        <v>43518</v>
      </c>
      <c r="N1118" t="s">
        <v>14237</v>
      </c>
    </row>
    <row r="1119" spans="1:14" x14ac:dyDescent="0.35">
      <c r="A1119" t="s">
        <v>6483</v>
      </c>
      <c r="B1119" t="s">
        <v>6484</v>
      </c>
      <c r="C1119" t="s">
        <v>6485</v>
      </c>
      <c r="D1119" t="s">
        <v>6486</v>
      </c>
      <c r="E1119" t="s">
        <v>6487</v>
      </c>
      <c r="F1119" t="s">
        <v>6488</v>
      </c>
      <c r="G1119" t="s">
        <v>6489</v>
      </c>
      <c r="H1119" t="s">
        <v>6490</v>
      </c>
      <c r="I1119" t="s">
        <v>6491</v>
      </c>
      <c r="J1119" t="s">
        <v>14238</v>
      </c>
      <c r="K1119" t="s">
        <v>14239</v>
      </c>
      <c r="L1119" t="s">
        <v>455</v>
      </c>
      <c r="M1119" s="1">
        <v>42754</v>
      </c>
      <c r="N1119" t="s">
        <v>14240</v>
      </c>
    </row>
    <row r="1120" spans="1:14" x14ac:dyDescent="0.35">
      <c r="A1120" t="s">
        <v>6500</v>
      </c>
      <c r="B1120" t="s">
        <v>82</v>
      </c>
      <c r="C1120" t="s">
        <v>6501</v>
      </c>
      <c r="D1120" t="s">
        <v>91</v>
      </c>
      <c r="E1120" t="s">
        <v>6502</v>
      </c>
      <c r="F1120" t="s">
        <v>6503</v>
      </c>
      <c r="G1120" t="s">
        <v>6504</v>
      </c>
      <c r="H1120" t="s">
        <v>6505</v>
      </c>
      <c r="I1120" t="s">
        <v>1749</v>
      </c>
      <c r="J1120" t="s">
        <v>14241</v>
      </c>
      <c r="K1120" t="s">
        <v>14242</v>
      </c>
      <c r="L1120" t="s">
        <v>456</v>
      </c>
      <c r="M1120" s="1">
        <v>44754</v>
      </c>
      <c r="N1120" t="s">
        <v>14243</v>
      </c>
    </row>
    <row r="1121" spans="1:14" x14ac:dyDescent="0.35">
      <c r="A1121" t="s">
        <v>6506</v>
      </c>
      <c r="B1121" t="s">
        <v>6507</v>
      </c>
      <c r="C1121" t="s">
        <v>6508</v>
      </c>
      <c r="D1121" t="s">
        <v>2337</v>
      </c>
      <c r="E1121" t="s">
        <v>6509</v>
      </c>
      <c r="F1121" t="s">
        <v>6510</v>
      </c>
      <c r="G1121" t="s">
        <v>6511</v>
      </c>
      <c r="H1121" t="s">
        <v>6512</v>
      </c>
      <c r="I1121" t="s">
        <v>6513</v>
      </c>
      <c r="J1121" t="s">
        <v>14244</v>
      </c>
      <c r="K1121" t="s">
        <v>14245</v>
      </c>
      <c r="L1121" t="s">
        <v>456</v>
      </c>
      <c r="M1121" s="1">
        <v>42934</v>
      </c>
      <c r="N1121" t="s">
        <v>14246</v>
      </c>
    </row>
    <row r="1122" spans="1:14" x14ac:dyDescent="0.35">
      <c r="A1122" t="s">
        <v>6506</v>
      </c>
      <c r="B1122" t="s">
        <v>2882</v>
      </c>
      <c r="C1122" t="s">
        <v>7949</v>
      </c>
      <c r="D1122" t="s">
        <v>56</v>
      </c>
      <c r="E1122" t="s">
        <v>7950</v>
      </c>
      <c r="F1122" t="s">
        <v>7951</v>
      </c>
      <c r="G1122" t="s">
        <v>6511</v>
      </c>
      <c r="H1122" t="s">
        <v>6512</v>
      </c>
      <c r="I1122" t="s">
        <v>6513</v>
      </c>
      <c r="J1122" t="s">
        <v>14244</v>
      </c>
      <c r="K1122" t="s">
        <v>14245</v>
      </c>
      <c r="L1122" t="s">
        <v>456</v>
      </c>
      <c r="M1122" s="1">
        <v>42934</v>
      </c>
      <c r="N1122" t="s">
        <v>14246</v>
      </c>
    </row>
    <row r="1123" spans="1:14" x14ac:dyDescent="0.35">
      <c r="A1123" t="s">
        <v>6514</v>
      </c>
      <c r="B1123" t="s">
        <v>6515</v>
      </c>
      <c r="C1123" t="s">
        <v>6516</v>
      </c>
      <c r="D1123" t="s">
        <v>1800</v>
      </c>
      <c r="E1123" t="s">
        <v>6517</v>
      </c>
      <c r="F1123" t="s">
        <v>6518</v>
      </c>
      <c r="G1123" t="s">
        <v>6519</v>
      </c>
      <c r="H1123" t="s">
        <v>6520</v>
      </c>
      <c r="I1123" t="s">
        <v>6521</v>
      </c>
      <c r="J1123" t="s">
        <v>14247</v>
      </c>
      <c r="K1123" t="s">
        <v>14248</v>
      </c>
      <c r="L1123" t="s">
        <v>456</v>
      </c>
      <c r="M1123" s="1">
        <v>42436</v>
      </c>
      <c r="N1123" t="s">
        <v>14249</v>
      </c>
    </row>
    <row r="1124" spans="1:14" x14ac:dyDescent="0.35">
      <c r="A1124" t="s">
        <v>6522</v>
      </c>
      <c r="B1124" t="s">
        <v>61</v>
      </c>
      <c r="C1124" t="s">
        <v>62</v>
      </c>
      <c r="D1124" t="s">
        <v>1033</v>
      </c>
      <c r="E1124" t="s">
        <v>6523</v>
      </c>
      <c r="F1124" t="s">
        <v>6524</v>
      </c>
      <c r="G1124" t="s">
        <v>6525</v>
      </c>
      <c r="H1124" t="s">
        <v>6526</v>
      </c>
      <c r="I1124" t="s">
        <v>6527</v>
      </c>
      <c r="J1124" t="s">
        <v>14250</v>
      </c>
      <c r="K1124" t="s">
        <v>14251</v>
      </c>
      <c r="L1124" t="s">
        <v>456</v>
      </c>
      <c r="M1124" s="1">
        <v>42418</v>
      </c>
      <c r="N1124" t="s">
        <v>14252</v>
      </c>
    </row>
    <row r="1125" spans="1:14" x14ac:dyDescent="0.35">
      <c r="A1125" t="s">
        <v>6528</v>
      </c>
      <c r="B1125" t="s">
        <v>994</v>
      </c>
      <c r="C1125" t="s">
        <v>6529</v>
      </c>
      <c r="D1125" t="s">
        <v>906</v>
      </c>
      <c r="F1125" t="s">
        <v>6530</v>
      </c>
      <c r="G1125" t="s">
        <v>6531</v>
      </c>
      <c r="H1125" t="s">
        <v>6532</v>
      </c>
      <c r="I1125" t="s">
        <v>6533</v>
      </c>
      <c r="J1125" t="s">
        <v>14253</v>
      </c>
      <c r="K1125" t="s">
        <v>14254</v>
      </c>
      <c r="L1125" t="s">
        <v>456</v>
      </c>
      <c r="M1125" s="1">
        <v>42569</v>
      </c>
      <c r="N1125" t="s">
        <v>14255</v>
      </c>
    </row>
    <row r="1126" spans="1:14" x14ac:dyDescent="0.35">
      <c r="A1126" t="s">
        <v>6528</v>
      </c>
      <c r="B1126" t="s">
        <v>61</v>
      </c>
      <c r="C1126" t="s">
        <v>4096</v>
      </c>
      <c r="D1126" t="s">
        <v>1945</v>
      </c>
      <c r="E1126" t="s">
        <v>6704</v>
      </c>
      <c r="F1126" t="s">
        <v>6705</v>
      </c>
      <c r="G1126" t="s">
        <v>6531</v>
      </c>
      <c r="H1126" t="s">
        <v>6532</v>
      </c>
      <c r="I1126" t="s">
        <v>6533</v>
      </c>
      <c r="J1126" t="s">
        <v>14253</v>
      </c>
      <c r="K1126" t="s">
        <v>14254</v>
      </c>
      <c r="L1126" t="s">
        <v>456</v>
      </c>
      <c r="M1126" s="1">
        <v>42569</v>
      </c>
      <c r="N1126" t="s">
        <v>14255</v>
      </c>
    </row>
    <row r="1127" spans="1:14" x14ac:dyDescent="0.35">
      <c r="A1127" t="s">
        <v>6528</v>
      </c>
      <c r="B1127" t="s">
        <v>1943</v>
      </c>
      <c r="C1127" t="s">
        <v>7003</v>
      </c>
      <c r="D1127" t="s">
        <v>6062</v>
      </c>
      <c r="E1127" t="s">
        <v>7004</v>
      </c>
      <c r="F1127" t="s">
        <v>7005</v>
      </c>
      <c r="G1127" t="s">
        <v>6531</v>
      </c>
      <c r="H1127" t="s">
        <v>6532</v>
      </c>
      <c r="I1127" t="s">
        <v>6533</v>
      </c>
      <c r="J1127" t="s">
        <v>14253</v>
      </c>
      <c r="K1127" t="s">
        <v>14254</v>
      </c>
      <c r="L1127" t="s">
        <v>456</v>
      </c>
      <c r="M1127" s="1">
        <v>42569</v>
      </c>
      <c r="N1127" t="s">
        <v>14255</v>
      </c>
    </row>
    <row r="1128" spans="1:14" x14ac:dyDescent="0.35">
      <c r="A1128" t="s">
        <v>6534</v>
      </c>
      <c r="B1128" t="s">
        <v>2051</v>
      </c>
      <c r="C1128" t="s">
        <v>6535</v>
      </c>
      <c r="D1128" t="s">
        <v>91</v>
      </c>
      <c r="E1128" t="s">
        <v>6536</v>
      </c>
      <c r="F1128" t="s">
        <v>6537</v>
      </c>
      <c r="G1128" t="s">
        <v>6538</v>
      </c>
      <c r="H1128" t="s">
        <v>6539</v>
      </c>
      <c r="I1128" t="s">
        <v>6540</v>
      </c>
      <c r="J1128" t="s">
        <v>14256</v>
      </c>
      <c r="K1128" t="s">
        <v>14257</v>
      </c>
      <c r="L1128" t="s">
        <v>456</v>
      </c>
      <c r="M1128" s="1">
        <v>42213</v>
      </c>
      <c r="N1128" t="s">
        <v>14258</v>
      </c>
    </row>
    <row r="1129" spans="1:14" x14ac:dyDescent="0.35">
      <c r="A1129" t="s">
        <v>6543</v>
      </c>
      <c r="B1129" t="s">
        <v>6416</v>
      </c>
      <c r="C1129" t="s">
        <v>6544</v>
      </c>
      <c r="D1129" t="s">
        <v>91</v>
      </c>
      <c r="F1129" t="s">
        <v>6545</v>
      </c>
      <c r="G1129" t="s">
        <v>6546</v>
      </c>
      <c r="H1129" t="s">
        <v>6547</v>
      </c>
      <c r="I1129" t="s">
        <v>6548</v>
      </c>
      <c r="J1129" t="s">
        <v>14259</v>
      </c>
      <c r="K1129" t="s">
        <v>14260</v>
      </c>
      <c r="L1129" t="s">
        <v>456</v>
      </c>
      <c r="M1129" s="1">
        <v>36552</v>
      </c>
      <c r="N1129" t="s">
        <v>14261</v>
      </c>
    </row>
    <row r="1130" spans="1:14" x14ac:dyDescent="0.35">
      <c r="A1130" t="s">
        <v>6549</v>
      </c>
      <c r="B1130" t="s">
        <v>6550</v>
      </c>
      <c r="C1130" t="s">
        <v>6551</v>
      </c>
      <c r="D1130" t="s">
        <v>6552</v>
      </c>
      <c r="E1130" t="s">
        <v>6553</v>
      </c>
      <c r="F1130" t="s">
        <v>6554</v>
      </c>
      <c r="G1130" t="s">
        <v>6555</v>
      </c>
      <c r="H1130" t="s">
        <v>6556</v>
      </c>
      <c r="I1130" t="s">
        <v>6557</v>
      </c>
      <c r="J1130" t="s">
        <v>14262</v>
      </c>
      <c r="K1130" t="s">
        <v>14263</v>
      </c>
      <c r="L1130" t="s">
        <v>456</v>
      </c>
      <c r="M1130" s="1">
        <v>43780</v>
      </c>
      <c r="N1130" t="s">
        <v>14264</v>
      </c>
    </row>
    <row r="1131" spans="1:14" x14ac:dyDescent="0.35">
      <c r="A1131" t="s">
        <v>6549</v>
      </c>
      <c r="B1131" t="s">
        <v>7243</v>
      </c>
      <c r="C1131" t="s">
        <v>7244</v>
      </c>
      <c r="D1131" t="s">
        <v>70</v>
      </c>
      <c r="E1131" t="s">
        <v>7245</v>
      </c>
      <c r="F1131" t="s">
        <v>7246</v>
      </c>
      <c r="G1131" t="s">
        <v>6555</v>
      </c>
      <c r="H1131" t="s">
        <v>6556</v>
      </c>
      <c r="I1131" t="s">
        <v>6557</v>
      </c>
      <c r="J1131" t="s">
        <v>14262</v>
      </c>
      <c r="K1131" t="s">
        <v>14263</v>
      </c>
      <c r="L1131" t="s">
        <v>456</v>
      </c>
      <c r="M1131" s="1">
        <v>43780</v>
      </c>
      <c r="N1131" t="s">
        <v>14264</v>
      </c>
    </row>
    <row r="1132" spans="1:14" x14ac:dyDescent="0.35">
      <c r="A1132" t="s">
        <v>6558</v>
      </c>
      <c r="B1132" t="s">
        <v>6559</v>
      </c>
      <c r="C1132" t="s">
        <v>6560</v>
      </c>
      <c r="D1132" t="s">
        <v>6561</v>
      </c>
      <c r="F1132" t="s">
        <v>6562</v>
      </c>
      <c r="G1132" t="s">
        <v>6563</v>
      </c>
      <c r="H1132" t="s">
        <v>6564</v>
      </c>
      <c r="I1132" t="s">
        <v>6565</v>
      </c>
      <c r="J1132" t="s">
        <v>14265</v>
      </c>
      <c r="K1132" t="s">
        <v>14266</v>
      </c>
      <c r="L1132" t="s">
        <v>456</v>
      </c>
      <c r="M1132" s="1">
        <v>43748</v>
      </c>
      <c r="N1132" t="s">
        <v>14267</v>
      </c>
    </row>
    <row r="1133" spans="1:14" x14ac:dyDescent="0.35">
      <c r="A1133" t="s">
        <v>6572</v>
      </c>
      <c r="B1133" t="s">
        <v>6573</v>
      </c>
      <c r="C1133" t="s">
        <v>6574</v>
      </c>
      <c r="D1133" t="s">
        <v>1513</v>
      </c>
      <c r="E1133" t="s">
        <v>6575</v>
      </c>
      <c r="F1133" t="s">
        <v>6576</v>
      </c>
      <c r="G1133" t="s">
        <v>6577</v>
      </c>
      <c r="H1133" t="s">
        <v>6578</v>
      </c>
      <c r="I1133" t="s">
        <v>6579</v>
      </c>
      <c r="J1133" t="s">
        <v>6572</v>
      </c>
      <c r="K1133" t="s">
        <v>14268</v>
      </c>
      <c r="L1133" t="s">
        <v>456</v>
      </c>
      <c r="M1133" s="1">
        <v>41179</v>
      </c>
      <c r="N1133" t="s">
        <v>14269</v>
      </c>
    </row>
    <row r="1134" spans="1:14" x14ac:dyDescent="0.35">
      <c r="A1134" t="s">
        <v>6580</v>
      </c>
      <c r="B1134" t="s">
        <v>6581</v>
      </c>
      <c r="C1134" t="s">
        <v>6193</v>
      </c>
      <c r="D1134" t="s">
        <v>6582</v>
      </c>
      <c r="E1134" t="s">
        <v>6583</v>
      </c>
      <c r="F1134" t="s">
        <v>6584</v>
      </c>
      <c r="G1134" t="s">
        <v>6585</v>
      </c>
      <c r="H1134" t="s">
        <v>6586</v>
      </c>
      <c r="I1134" t="s">
        <v>6587</v>
      </c>
      <c r="J1134" t="s">
        <v>14270</v>
      </c>
      <c r="K1134" t="s">
        <v>14271</v>
      </c>
      <c r="L1134" t="s">
        <v>456</v>
      </c>
      <c r="M1134" s="1">
        <v>42654</v>
      </c>
      <c r="N1134" t="s">
        <v>14272</v>
      </c>
    </row>
    <row r="1135" spans="1:14" x14ac:dyDescent="0.35">
      <c r="A1135" t="s">
        <v>6588</v>
      </c>
      <c r="B1135" t="s">
        <v>6589</v>
      </c>
      <c r="C1135" t="s">
        <v>6590</v>
      </c>
      <c r="D1135" t="s">
        <v>91</v>
      </c>
      <c r="F1135" t="s">
        <v>6591</v>
      </c>
      <c r="G1135" t="s">
        <v>6592</v>
      </c>
      <c r="H1135" t="s">
        <v>6593</v>
      </c>
      <c r="I1135" t="s">
        <v>6594</v>
      </c>
      <c r="J1135" t="s">
        <v>14273</v>
      </c>
      <c r="K1135" t="s">
        <v>14274</v>
      </c>
      <c r="L1135" t="s">
        <v>456</v>
      </c>
      <c r="M1135" s="1">
        <v>42829</v>
      </c>
      <c r="N1135" t="s">
        <v>14275</v>
      </c>
    </row>
    <row r="1136" spans="1:14" x14ac:dyDescent="0.35">
      <c r="A1136" t="s">
        <v>6603</v>
      </c>
      <c r="B1136" t="s">
        <v>194</v>
      </c>
      <c r="C1136" t="s">
        <v>6604</v>
      </c>
      <c r="D1136" t="s">
        <v>6605</v>
      </c>
      <c r="E1136" t="s">
        <v>6606</v>
      </c>
      <c r="F1136" t="s">
        <v>6607</v>
      </c>
      <c r="G1136" t="s">
        <v>6608</v>
      </c>
      <c r="H1136" t="s">
        <v>6609</v>
      </c>
      <c r="I1136" t="s">
        <v>6610</v>
      </c>
      <c r="J1136" t="s">
        <v>14276</v>
      </c>
      <c r="K1136" t="s">
        <v>14277</v>
      </c>
      <c r="L1136" t="s">
        <v>456</v>
      </c>
      <c r="M1136" s="1">
        <v>26415</v>
      </c>
      <c r="N1136" t="s">
        <v>14278</v>
      </c>
    </row>
    <row r="1137" spans="1:14" x14ac:dyDescent="0.35">
      <c r="A1137" t="s">
        <v>6611</v>
      </c>
      <c r="B1137" t="s">
        <v>194</v>
      </c>
      <c r="C1137" t="s">
        <v>6612</v>
      </c>
      <c r="D1137" t="s">
        <v>91</v>
      </c>
      <c r="E1137" t="s">
        <v>6613</v>
      </c>
      <c r="F1137" t="s">
        <v>6614</v>
      </c>
      <c r="G1137" t="s">
        <v>6615</v>
      </c>
      <c r="H1137" t="s">
        <v>6616</v>
      </c>
      <c r="I1137" t="s">
        <v>6617</v>
      </c>
      <c r="J1137" t="s">
        <v>14279</v>
      </c>
      <c r="K1137" t="s">
        <v>14280</v>
      </c>
      <c r="L1137" t="s">
        <v>515</v>
      </c>
      <c r="M1137" s="1">
        <v>45138</v>
      </c>
      <c r="N1137" t="s">
        <v>14281</v>
      </c>
    </row>
    <row r="1138" spans="1:14" x14ac:dyDescent="0.35">
      <c r="A1138" t="s">
        <v>6618</v>
      </c>
      <c r="B1138" t="s">
        <v>234</v>
      </c>
      <c r="C1138" t="s">
        <v>6619</v>
      </c>
      <c r="D1138" t="s">
        <v>91</v>
      </c>
      <c r="F1138" t="s">
        <v>6620</v>
      </c>
      <c r="G1138" t="s">
        <v>6621</v>
      </c>
      <c r="H1138" t="s">
        <v>6622</v>
      </c>
      <c r="I1138" t="s">
        <v>6623</v>
      </c>
      <c r="J1138" t="s">
        <v>14282</v>
      </c>
      <c r="K1138" t="s">
        <v>14283</v>
      </c>
      <c r="L1138" t="s">
        <v>456</v>
      </c>
      <c r="M1138" s="1">
        <v>44001</v>
      </c>
      <c r="N1138" t="s">
        <v>12390</v>
      </c>
    </row>
    <row r="1139" spans="1:14" x14ac:dyDescent="0.35">
      <c r="A1139" t="s">
        <v>6624</v>
      </c>
      <c r="B1139" t="s">
        <v>875</v>
      </c>
      <c r="C1139" t="s">
        <v>6625</v>
      </c>
      <c r="D1139" t="s">
        <v>56</v>
      </c>
      <c r="E1139" t="s">
        <v>6626</v>
      </c>
      <c r="F1139" t="s">
        <v>6627</v>
      </c>
      <c r="G1139" t="s">
        <v>6628</v>
      </c>
      <c r="H1139" t="s">
        <v>6629</v>
      </c>
      <c r="I1139" t="s">
        <v>6630</v>
      </c>
      <c r="J1139" t="s">
        <v>6624</v>
      </c>
      <c r="K1139" t="s">
        <v>14284</v>
      </c>
      <c r="L1139" t="s">
        <v>456</v>
      </c>
      <c r="M1139" s="1">
        <v>40758</v>
      </c>
      <c r="N1139" t="s">
        <v>512</v>
      </c>
    </row>
    <row r="1140" spans="1:14" x14ac:dyDescent="0.35">
      <c r="A1140" t="s">
        <v>6624</v>
      </c>
      <c r="B1140" t="s">
        <v>1675</v>
      </c>
      <c r="C1140" t="s">
        <v>7621</v>
      </c>
      <c r="D1140" t="s">
        <v>2554</v>
      </c>
      <c r="E1140" t="s">
        <v>7622</v>
      </c>
      <c r="F1140" t="s">
        <v>7623</v>
      </c>
      <c r="G1140" t="s">
        <v>6628</v>
      </c>
      <c r="H1140" t="s">
        <v>6629</v>
      </c>
      <c r="I1140" t="s">
        <v>6630</v>
      </c>
      <c r="J1140" t="s">
        <v>6624</v>
      </c>
      <c r="K1140" t="s">
        <v>14284</v>
      </c>
      <c r="L1140" t="s">
        <v>456</v>
      </c>
      <c r="M1140" s="1">
        <v>40758</v>
      </c>
      <c r="N1140" t="s">
        <v>512</v>
      </c>
    </row>
    <row r="1141" spans="1:14" x14ac:dyDescent="0.35">
      <c r="A1141" t="s">
        <v>6634</v>
      </c>
      <c r="B1141" t="s">
        <v>1336</v>
      </c>
      <c r="C1141" t="s">
        <v>5284</v>
      </c>
      <c r="D1141" t="s">
        <v>91</v>
      </c>
      <c r="E1141" t="s">
        <v>6635</v>
      </c>
      <c r="F1141" t="s">
        <v>6636</v>
      </c>
      <c r="G1141" t="s">
        <v>6637</v>
      </c>
      <c r="H1141" t="s">
        <v>6638</v>
      </c>
      <c r="I1141" t="s">
        <v>6639</v>
      </c>
      <c r="J1141" t="s">
        <v>14285</v>
      </c>
      <c r="K1141" t="s">
        <v>14286</v>
      </c>
      <c r="L1141" t="s">
        <v>456</v>
      </c>
      <c r="M1141" s="1">
        <v>34435</v>
      </c>
      <c r="N1141" t="s">
        <v>14287</v>
      </c>
    </row>
    <row r="1142" spans="1:14" x14ac:dyDescent="0.35">
      <c r="A1142" t="s">
        <v>6634</v>
      </c>
      <c r="B1142" t="s">
        <v>2111</v>
      </c>
      <c r="C1142" t="s">
        <v>7624</v>
      </c>
      <c r="D1142" t="s">
        <v>91</v>
      </c>
      <c r="E1142" t="s">
        <v>7625</v>
      </c>
      <c r="F1142" t="s">
        <v>7626</v>
      </c>
      <c r="G1142" t="s">
        <v>6637</v>
      </c>
      <c r="H1142" t="s">
        <v>6638</v>
      </c>
      <c r="I1142" t="s">
        <v>6639</v>
      </c>
      <c r="J1142" t="s">
        <v>14285</v>
      </c>
      <c r="K1142" t="s">
        <v>14286</v>
      </c>
      <c r="L1142" t="s">
        <v>456</v>
      </c>
      <c r="M1142" s="1">
        <v>34435</v>
      </c>
      <c r="N1142" t="s">
        <v>14287</v>
      </c>
    </row>
    <row r="1143" spans="1:14" x14ac:dyDescent="0.35">
      <c r="A1143" t="s">
        <v>6634</v>
      </c>
      <c r="B1143" t="s">
        <v>5826</v>
      </c>
      <c r="C1143" t="s">
        <v>1010</v>
      </c>
      <c r="D1143" t="s">
        <v>142</v>
      </c>
      <c r="E1143" t="s">
        <v>8041</v>
      </c>
      <c r="F1143" t="s">
        <v>8042</v>
      </c>
      <c r="G1143" t="s">
        <v>6637</v>
      </c>
      <c r="H1143" t="s">
        <v>6638</v>
      </c>
      <c r="I1143" t="s">
        <v>6639</v>
      </c>
      <c r="J1143" t="s">
        <v>14285</v>
      </c>
      <c r="K1143" t="s">
        <v>14286</v>
      </c>
      <c r="L1143" t="s">
        <v>456</v>
      </c>
      <c r="M1143" s="1">
        <v>34435</v>
      </c>
      <c r="N1143" t="s">
        <v>14287</v>
      </c>
    </row>
    <row r="1144" spans="1:14" x14ac:dyDescent="0.35">
      <c r="A1144" t="s">
        <v>6640</v>
      </c>
      <c r="B1144" t="s">
        <v>731</v>
      </c>
      <c r="C1144" t="s">
        <v>6641</v>
      </c>
      <c r="D1144" t="s">
        <v>6642</v>
      </c>
      <c r="F1144" t="s">
        <v>6643</v>
      </c>
      <c r="G1144" t="s">
        <v>6644</v>
      </c>
      <c r="H1144" t="s">
        <v>6645</v>
      </c>
      <c r="I1144" t="s">
        <v>6646</v>
      </c>
      <c r="J1144" t="s">
        <v>14288</v>
      </c>
      <c r="K1144" t="s">
        <v>14289</v>
      </c>
      <c r="L1144" t="s">
        <v>456</v>
      </c>
      <c r="M1144" s="1">
        <v>45714</v>
      </c>
      <c r="N1144" t="s">
        <v>14290</v>
      </c>
    </row>
    <row r="1145" spans="1:14" x14ac:dyDescent="0.35">
      <c r="A1145" t="s">
        <v>6649</v>
      </c>
      <c r="B1145" t="s">
        <v>234</v>
      </c>
      <c r="C1145" t="s">
        <v>258</v>
      </c>
      <c r="D1145" t="s">
        <v>294</v>
      </c>
      <c r="F1145" t="s">
        <v>6650</v>
      </c>
      <c r="G1145" t="s">
        <v>6651</v>
      </c>
      <c r="H1145" t="s">
        <v>6652</v>
      </c>
      <c r="I1145" t="s">
        <v>6653</v>
      </c>
      <c r="J1145" t="s">
        <v>14291</v>
      </c>
      <c r="K1145" t="s">
        <v>14292</v>
      </c>
      <c r="L1145" t="s">
        <v>455</v>
      </c>
      <c r="M1145" s="1">
        <v>39905</v>
      </c>
      <c r="N1145" t="s">
        <v>14293</v>
      </c>
    </row>
    <row r="1146" spans="1:14" x14ac:dyDescent="0.35">
      <c r="A1146" t="s">
        <v>6654</v>
      </c>
      <c r="B1146" t="s">
        <v>6655</v>
      </c>
      <c r="C1146" t="s">
        <v>6656</v>
      </c>
      <c r="D1146" t="s">
        <v>91</v>
      </c>
      <c r="E1146" t="s">
        <v>6657</v>
      </c>
      <c r="F1146" t="s">
        <v>6658</v>
      </c>
      <c r="G1146" t="s">
        <v>6659</v>
      </c>
      <c r="H1146" t="s">
        <v>6660</v>
      </c>
      <c r="I1146" t="s">
        <v>6661</v>
      </c>
      <c r="J1146" t="s">
        <v>14294</v>
      </c>
      <c r="K1146" t="s">
        <v>14295</v>
      </c>
      <c r="L1146" t="s">
        <v>456</v>
      </c>
      <c r="M1146" s="1">
        <v>39961</v>
      </c>
      <c r="N1146" t="s">
        <v>14296</v>
      </c>
    </row>
    <row r="1147" spans="1:14" x14ac:dyDescent="0.35">
      <c r="A1147" t="s">
        <v>23</v>
      </c>
      <c r="B1147" t="s">
        <v>109</v>
      </c>
      <c r="C1147" t="s">
        <v>4909</v>
      </c>
      <c r="D1147" t="s">
        <v>56</v>
      </c>
      <c r="E1147" t="s">
        <v>6669</v>
      </c>
      <c r="F1147" t="s">
        <v>6670</v>
      </c>
      <c r="G1147" t="s">
        <v>6671</v>
      </c>
      <c r="H1147" t="s">
        <v>6672</v>
      </c>
      <c r="I1147" t="s">
        <v>367</v>
      </c>
      <c r="J1147" t="s">
        <v>14297</v>
      </c>
      <c r="K1147" t="s">
        <v>14298</v>
      </c>
      <c r="L1147" t="s">
        <v>456</v>
      </c>
      <c r="M1147" s="1">
        <v>44000</v>
      </c>
      <c r="N1147" t="s">
        <v>14299</v>
      </c>
    </row>
    <row r="1148" spans="1:14" x14ac:dyDescent="0.35">
      <c r="A1148" t="s">
        <v>6673</v>
      </c>
      <c r="B1148" t="s">
        <v>3082</v>
      </c>
      <c r="C1148" t="s">
        <v>6674</v>
      </c>
      <c r="D1148" t="s">
        <v>1178</v>
      </c>
      <c r="E1148" t="s">
        <v>6675</v>
      </c>
      <c r="F1148" t="s">
        <v>6676</v>
      </c>
      <c r="G1148" t="s">
        <v>6677</v>
      </c>
      <c r="H1148" t="s">
        <v>6678</v>
      </c>
      <c r="I1148" t="s">
        <v>6679</v>
      </c>
      <c r="J1148" t="s">
        <v>14300</v>
      </c>
      <c r="K1148" t="s">
        <v>14301</v>
      </c>
      <c r="L1148" t="s">
        <v>456</v>
      </c>
      <c r="M1148" s="1">
        <v>45546</v>
      </c>
      <c r="N1148" t="s">
        <v>14302</v>
      </c>
    </row>
    <row r="1149" spans="1:14" x14ac:dyDescent="0.35">
      <c r="A1149" t="s">
        <v>6685</v>
      </c>
      <c r="B1149" t="s">
        <v>109</v>
      </c>
      <c r="C1149" t="s">
        <v>6686</v>
      </c>
      <c r="D1149" t="s">
        <v>294</v>
      </c>
      <c r="E1149" t="s">
        <v>6687</v>
      </c>
      <c r="F1149" t="s">
        <v>6688</v>
      </c>
      <c r="G1149" t="s">
        <v>6689</v>
      </c>
      <c r="H1149" t="s">
        <v>6690</v>
      </c>
      <c r="I1149" t="s">
        <v>6691</v>
      </c>
      <c r="J1149" t="s">
        <v>14303</v>
      </c>
      <c r="K1149" t="s">
        <v>14304</v>
      </c>
      <c r="L1149" t="s">
        <v>456</v>
      </c>
      <c r="M1149" s="1">
        <v>36980</v>
      </c>
      <c r="N1149" t="s">
        <v>14305</v>
      </c>
    </row>
    <row r="1150" spans="1:14" x14ac:dyDescent="0.35">
      <c r="A1150" t="s">
        <v>6709</v>
      </c>
      <c r="B1150" t="s">
        <v>6710</v>
      </c>
      <c r="C1150" t="s">
        <v>2265</v>
      </c>
      <c r="D1150" t="s">
        <v>6711</v>
      </c>
      <c r="E1150" t="s">
        <v>6712</v>
      </c>
      <c r="F1150" t="s">
        <v>6713</v>
      </c>
      <c r="G1150" t="s">
        <v>6714</v>
      </c>
      <c r="H1150" t="s">
        <v>6715</v>
      </c>
      <c r="I1150" t="s">
        <v>6716</v>
      </c>
      <c r="J1150" t="s">
        <v>14306</v>
      </c>
      <c r="K1150" t="s">
        <v>14307</v>
      </c>
      <c r="L1150" t="s">
        <v>456</v>
      </c>
      <c r="M1150" s="1">
        <v>44225</v>
      </c>
      <c r="N1150" t="s">
        <v>14308</v>
      </c>
    </row>
    <row r="1151" spans="1:14" x14ac:dyDescent="0.35">
      <c r="A1151" t="s">
        <v>6717</v>
      </c>
      <c r="B1151" t="s">
        <v>6718</v>
      </c>
      <c r="C1151" t="s">
        <v>6719</v>
      </c>
      <c r="D1151" t="s">
        <v>70</v>
      </c>
      <c r="F1151" t="s">
        <v>6720</v>
      </c>
      <c r="G1151" t="s">
        <v>6721</v>
      </c>
      <c r="H1151" t="s">
        <v>6722</v>
      </c>
      <c r="I1151" t="s">
        <v>6723</v>
      </c>
      <c r="J1151" t="s">
        <v>14309</v>
      </c>
      <c r="K1151" t="s">
        <v>14310</v>
      </c>
      <c r="L1151" t="s">
        <v>456</v>
      </c>
      <c r="M1151" s="1">
        <v>37608</v>
      </c>
      <c r="N1151" t="s">
        <v>14311</v>
      </c>
    </row>
    <row r="1152" spans="1:14" x14ac:dyDescent="0.35">
      <c r="A1152" t="s">
        <v>6717</v>
      </c>
      <c r="B1152" t="s">
        <v>1057</v>
      </c>
      <c r="C1152" t="s">
        <v>6223</v>
      </c>
      <c r="D1152" t="s">
        <v>7047</v>
      </c>
      <c r="F1152" t="s">
        <v>7048</v>
      </c>
      <c r="G1152" t="s">
        <v>6721</v>
      </c>
      <c r="H1152" t="s">
        <v>6722</v>
      </c>
      <c r="I1152" t="s">
        <v>6723</v>
      </c>
      <c r="J1152" t="s">
        <v>14309</v>
      </c>
      <c r="K1152" t="s">
        <v>14310</v>
      </c>
      <c r="L1152" t="s">
        <v>456</v>
      </c>
      <c r="M1152" s="1">
        <v>37608</v>
      </c>
      <c r="N1152" t="s">
        <v>14311</v>
      </c>
    </row>
    <row r="1153" spans="1:14" x14ac:dyDescent="0.35">
      <c r="A1153" t="s">
        <v>6728</v>
      </c>
      <c r="B1153" t="s">
        <v>705</v>
      </c>
      <c r="C1153" t="s">
        <v>6729</v>
      </c>
      <c r="D1153" t="s">
        <v>6730</v>
      </c>
      <c r="E1153" t="s">
        <v>6731</v>
      </c>
      <c r="F1153" t="s">
        <v>6732</v>
      </c>
      <c r="G1153" t="s">
        <v>6733</v>
      </c>
      <c r="H1153" t="s">
        <v>6734</v>
      </c>
      <c r="I1153" t="s">
        <v>6735</v>
      </c>
      <c r="J1153" t="s">
        <v>14312</v>
      </c>
      <c r="K1153" t="s">
        <v>14313</v>
      </c>
      <c r="L1153" t="s">
        <v>456</v>
      </c>
      <c r="M1153" s="1">
        <v>39674</v>
      </c>
      <c r="N1153" t="s">
        <v>14314</v>
      </c>
    </row>
    <row r="1154" spans="1:14" x14ac:dyDescent="0.35">
      <c r="A1154" t="s">
        <v>6741</v>
      </c>
      <c r="B1154" t="s">
        <v>6742</v>
      </c>
      <c r="C1154" t="s">
        <v>6501</v>
      </c>
      <c r="D1154" t="s">
        <v>2446</v>
      </c>
      <c r="E1154" t="s">
        <v>6743</v>
      </c>
      <c r="F1154" t="s">
        <v>6744</v>
      </c>
      <c r="G1154" t="s">
        <v>6745</v>
      </c>
      <c r="H1154" t="s">
        <v>6746</v>
      </c>
      <c r="I1154" t="s">
        <v>6747</v>
      </c>
      <c r="J1154" t="s">
        <v>14315</v>
      </c>
      <c r="K1154" t="s">
        <v>14316</v>
      </c>
      <c r="L1154" t="s">
        <v>456</v>
      </c>
      <c r="M1154" s="1">
        <v>42131</v>
      </c>
      <c r="N1154" t="s">
        <v>14317</v>
      </c>
    </row>
    <row r="1155" spans="1:14" x14ac:dyDescent="0.35">
      <c r="A1155" t="s">
        <v>6750</v>
      </c>
      <c r="B1155" t="s">
        <v>6751</v>
      </c>
      <c r="C1155" t="s">
        <v>1171</v>
      </c>
      <c r="D1155" t="s">
        <v>6752</v>
      </c>
      <c r="E1155" t="s">
        <v>6753</v>
      </c>
      <c r="F1155" t="s">
        <v>6754</v>
      </c>
      <c r="G1155" t="s">
        <v>6755</v>
      </c>
      <c r="H1155" t="s">
        <v>6756</v>
      </c>
      <c r="I1155" t="s">
        <v>6757</v>
      </c>
      <c r="J1155" t="s">
        <v>14318</v>
      </c>
      <c r="K1155" t="s">
        <v>14319</v>
      </c>
      <c r="L1155" t="s">
        <v>456</v>
      </c>
      <c r="M1155" s="1">
        <v>42562</v>
      </c>
      <c r="N1155" t="s">
        <v>14320</v>
      </c>
    </row>
    <row r="1156" spans="1:14" x14ac:dyDescent="0.35">
      <c r="A1156" t="s">
        <v>6758</v>
      </c>
      <c r="B1156" t="s">
        <v>109</v>
      </c>
      <c r="C1156" t="s">
        <v>4832</v>
      </c>
      <c r="D1156" t="s">
        <v>98</v>
      </c>
      <c r="E1156" t="s">
        <v>6759</v>
      </c>
      <c r="F1156" t="s">
        <v>6760</v>
      </c>
      <c r="G1156" t="s">
        <v>6761</v>
      </c>
      <c r="H1156" t="s">
        <v>6762</v>
      </c>
      <c r="J1156" t="s">
        <v>14321</v>
      </c>
      <c r="K1156" t="s">
        <v>14322</v>
      </c>
      <c r="L1156" t="s">
        <v>456</v>
      </c>
      <c r="M1156" s="1">
        <v>43763</v>
      </c>
      <c r="N1156" t="s">
        <v>14323</v>
      </c>
    </row>
    <row r="1157" spans="1:14" x14ac:dyDescent="0.35">
      <c r="A1157" t="s">
        <v>6763</v>
      </c>
      <c r="B1157" t="s">
        <v>4825</v>
      </c>
      <c r="C1157" t="s">
        <v>6764</v>
      </c>
      <c r="D1157" t="s">
        <v>3730</v>
      </c>
      <c r="E1157" t="s">
        <v>6765</v>
      </c>
      <c r="F1157" t="s">
        <v>6766</v>
      </c>
      <c r="G1157" t="s">
        <v>6767</v>
      </c>
      <c r="H1157" t="s">
        <v>6768</v>
      </c>
      <c r="I1157" t="s">
        <v>6769</v>
      </c>
      <c r="J1157" t="s">
        <v>14324</v>
      </c>
      <c r="K1157" t="s">
        <v>14325</v>
      </c>
      <c r="L1157" t="s">
        <v>456</v>
      </c>
      <c r="M1157" s="1">
        <v>42122</v>
      </c>
      <c r="N1157" t="s">
        <v>14326</v>
      </c>
    </row>
    <row r="1158" spans="1:14" x14ac:dyDescent="0.35">
      <c r="A1158" t="s">
        <v>6773</v>
      </c>
      <c r="B1158" t="s">
        <v>1669</v>
      </c>
      <c r="C1158" t="s">
        <v>6774</v>
      </c>
      <c r="D1158" t="s">
        <v>6775</v>
      </c>
      <c r="E1158" t="s">
        <v>6776</v>
      </c>
      <c r="F1158" t="s">
        <v>6777</v>
      </c>
      <c r="G1158" t="s">
        <v>6778</v>
      </c>
      <c r="H1158" t="s">
        <v>6779</v>
      </c>
      <c r="I1158" t="s">
        <v>6780</v>
      </c>
      <c r="J1158" t="s">
        <v>14327</v>
      </c>
      <c r="K1158" t="s">
        <v>14328</v>
      </c>
      <c r="L1158" t="s">
        <v>456</v>
      </c>
      <c r="M1158" s="1">
        <v>44124</v>
      </c>
      <c r="N1158" t="s">
        <v>14329</v>
      </c>
    </row>
    <row r="1159" spans="1:14" x14ac:dyDescent="0.35">
      <c r="A1159" t="s">
        <v>6781</v>
      </c>
      <c r="B1159" t="s">
        <v>317</v>
      </c>
      <c r="C1159" t="s">
        <v>6782</v>
      </c>
      <c r="D1159" t="s">
        <v>91</v>
      </c>
      <c r="E1159" t="s">
        <v>6783</v>
      </c>
      <c r="F1159" t="s">
        <v>6784</v>
      </c>
      <c r="G1159" t="s">
        <v>6785</v>
      </c>
      <c r="H1159" t="s">
        <v>6786</v>
      </c>
      <c r="I1159" t="s">
        <v>6787</v>
      </c>
      <c r="J1159" t="s">
        <v>14330</v>
      </c>
      <c r="K1159" t="s">
        <v>14331</v>
      </c>
      <c r="L1159" t="s">
        <v>456</v>
      </c>
      <c r="M1159" s="1">
        <v>44007</v>
      </c>
      <c r="N1159" t="s">
        <v>14166</v>
      </c>
    </row>
    <row r="1160" spans="1:14" x14ac:dyDescent="0.35">
      <c r="A1160" t="s">
        <v>6791</v>
      </c>
      <c r="B1160" t="s">
        <v>188</v>
      </c>
      <c r="C1160" t="s">
        <v>3591</v>
      </c>
      <c r="D1160" t="s">
        <v>6792</v>
      </c>
      <c r="E1160" t="s">
        <v>6793</v>
      </c>
      <c r="F1160" t="s">
        <v>6794</v>
      </c>
      <c r="G1160" t="s">
        <v>6795</v>
      </c>
      <c r="H1160" t="s">
        <v>6796</v>
      </c>
      <c r="I1160" t="s">
        <v>3716</v>
      </c>
      <c r="J1160" t="s">
        <v>14332</v>
      </c>
      <c r="K1160" t="s">
        <v>14333</v>
      </c>
      <c r="L1160" t="s">
        <v>456</v>
      </c>
      <c r="M1160" s="1">
        <v>43405</v>
      </c>
      <c r="N1160" t="s">
        <v>14334</v>
      </c>
    </row>
    <row r="1161" spans="1:14" x14ac:dyDescent="0.35">
      <c r="A1161" t="s">
        <v>6791</v>
      </c>
      <c r="B1161" t="s">
        <v>739</v>
      </c>
      <c r="C1161" t="s">
        <v>7340</v>
      </c>
      <c r="D1161" t="s">
        <v>56</v>
      </c>
      <c r="E1161" t="s">
        <v>7341</v>
      </c>
      <c r="F1161" t="s">
        <v>7342</v>
      </c>
      <c r="G1161" t="s">
        <v>6795</v>
      </c>
      <c r="H1161" t="s">
        <v>6796</v>
      </c>
      <c r="I1161" t="s">
        <v>3716</v>
      </c>
      <c r="J1161" t="s">
        <v>14332</v>
      </c>
      <c r="K1161" t="s">
        <v>14333</v>
      </c>
      <c r="L1161" t="s">
        <v>456</v>
      </c>
      <c r="M1161" s="1">
        <v>43405</v>
      </c>
      <c r="N1161" t="s">
        <v>14334</v>
      </c>
    </row>
    <row r="1162" spans="1:14" x14ac:dyDescent="0.35">
      <c r="A1162" t="s">
        <v>6797</v>
      </c>
      <c r="B1162" t="s">
        <v>6798</v>
      </c>
      <c r="C1162" t="s">
        <v>5717</v>
      </c>
      <c r="D1162" t="s">
        <v>91</v>
      </c>
      <c r="E1162" t="s">
        <v>6799</v>
      </c>
      <c r="F1162" t="s">
        <v>6800</v>
      </c>
      <c r="G1162" t="s">
        <v>6801</v>
      </c>
      <c r="H1162" t="s">
        <v>6802</v>
      </c>
      <c r="I1162" t="s">
        <v>6803</v>
      </c>
      <c r="J1162" t="s">
        <v>14335</v>
      </c>
      <c r="K1162" t="s">
        <v>14336</v>
      </c>
      <c r="L1162" t="s">
        <v>456</v>
      </c>
      <c r="M1162" s="1">
        <v>44895</v>
      </c>
      <c r="N1162" t="s">
        <v>14337</v>
      </c>
    </row>
    <row r="1163" spans="1:14" x14ac:dyDescent="0.35">
      <c r="A1163" t="s">
        <v>6804</v>
      </c>
      <c r="B1163" t="s">
        <v>1103</v>
      </c>
      <c r="C1163" t="s">
        <v>6706</v>
      </c>
      <c r="D1163" t="s">
        <v>56</v>
      </c>
      <c r="F1163" t="s">
        <v>6805</v>
      </c>
      <c r="G1163" t="s">
        <v>6806</v>
      </c>
      <c r="H1163" t="s">
        <v>6807</v>
      </c>
      <c r="I1163" t="s">
        <v>6808</v>
      </c>
      <c r="J1163" t="s">
        <v>14338</v>
      </c>
      <c r="K1163" t="s">
        <v>14339</v>
      </c>
      <c r="L1163" t="s">
        <v>456</v>
      </c>
      <c r="M1163" s="1">
        <v>41193</v>
      </c>
      <c r="N1163" t="s">
        <v>14340</v>
      </c>
    </row>
    <row r="1164" spans="1:14" x14ac:dyDescent="0.35">
      <c r="A1164" t="s">
        <v>6811</v>
      </c>
      <c r="B1164" t="s">
        <v>1259</v>
      </c>
      <c r="C1164" t="s">
        <v>62</v>
      </c>
      <c r="D1164" t="s">
        <v>1105</v>
      </c>
      <c r="E1164" t="s">
        <v>6812</v>
      </c>
      <c r="F1164" t="s">
        <v>6813</v>
      </c>
      <c r="G1164" t="s">
        <v>6814</v>
      </c>
      <c r="H1164" t="s">
        <v>6815</v>
      </c>
      <c r="I1164" t="s">
        <v>6816</v>
      </c>
      <c r="J1164" t="s">
        <v>14341</v>
      </c>
      <c r="K1164" t="s">
        <v>14342</v>
      </c>
      <c r="L1164" t="s">
        <v>455</v>
      </c>
      <c r="M1164" s="1">
        <v>40107</v>
      </c>
      <c r="N1164" t="s">
        <v>14343</v>
      </c>
    </row>
    <row r="1165" spans="1:14" x14ac:dyDescent="0.35">
      <c r="A1165" t="s">
        <v>6817</v>
      </c>
      <c r="B1165" t="s">
        <v>127</v>
      </c>
      <c r="C1165" t="s">
        <v>6818</v>
      </c>
      <c r="D1165" t="s">
        <v>707</v>
      </c>
      <c r="E1165" t="s">
        <v>6819</v>
      </c>
      <c r="F1165" t="s">
        <v>6820</v>
      </c>
      <c r="G1165" t="s">
        <v>6821</v>
      </c>
      <c r="H1165" t="s">
        <v>6822</v>
      </c>
      <c r="I1165" t="s">
        <v>6823</v>
      </c>
      <c r="J1165" t="s">
        <v>14344</v>
      </c>
      <c r="K1165" t="s">
        <v>14345</v>
      </c>
      <c r="L1165" t="s">
        <v>456</v>
      </c>
      <c r="M1165" s="1">
        <v>45385</v>
      </c>
      <c r="N1165" t="s">
        <v>14346</v>
      </c>
    </row>
    <row r="1166" spans="1:14" x14ac:dyDescent="0.35">
      <c r="A1166" t="s">
        <v>6826</v>
      </c>
      <c r="B1166" t="s">
        <v>6827</v>
      </c>
      <c r="C1166" t="s">
        <v>6828</v>
      </c>
      <c r="D1166" t="s">
        <v>77</v>
      </c>
      <c r="E1166" t="s">
        <v>6829</v>
      </c>
      <c r="F1166" t="s">
        <v>6830</v>
      </c>
      <c r="G1166" t="s">
        <v>6831</v>
      </c>
      <c r="H1166" t="s">
        <v>6832</v>
      </c>
      <c r="I1166" t="s">
        <v>6833</v>
      </c>
      <c r="J1166" t="s">
        <v>14347</v>
      </c>
      <c r="K1166" t="s">
        <v>14348</v>
      </c>
      <c r="L1166" t="s">
        <v>456</v>
      </c>
      <c r="M1166" s="1">
        <v>44974</v>
      </c>
      <c r="N1166" t="s">
        <v>14349</v>
      </c>
    </row>
    <row r="1167" spans="1:14" x14ac:dyDescent="0.35">
      <c r="A1167" t="s">
        <v>6834</v>
      </c>
      <c r="B1167" t="s">
        <v>257</v>
      </c>
      <c r="C1167" t="s">
        <v>5421</v>
      </c>
      <c r="D1167" t="s">
        <v>56</v>
      </c>
      <c r="E1167" t="s">
        <v>6835</v>
      </c>
      <c r="F1167" t="s">
        <v>6836</v>
      </c>
      <c r="G1167" t="s">
        <v>6837</v>
      </c>
      <c r="H1167" t="s">
        <v>6838</v>
      </c>
      <c r="I1167" t="s">
        <v>6839</v>
      </c>
      <c r="J1167" t="s">
        <v>14350</v>
      </c>
      <c r="K1167" t="s">
        <v>14351</v>
      </c>
      <c r="L1167" t="s">
        <v>456</v>
      </c>
      <c r="M1167" s="1">
        <v>42919</v>
      </c>
      <c r="N1167" t="s">
        <v>14352</v>
      </c>
    </row>
    <row r="1168" spans="1:14" x14ac:dyDescent="0.35">
      <c r="A1168" t="s">
        <v>6848</v>
      </c>
      <c r="B1168" t="s">
        <v>5826</v>
      </c>
      <c r="C1168" t="s">
        <v>6849</v>
      </c>
      <c r="D1168" t="s">
        <v>91</v>
      </c>
      <c r="F1168" t="s">
        <v>6850</v>
      </c>
      <c r="G1168" t="s">
        <v>6851</v>
      </c>
      <c r="H1168" t="s">
        <v>6852</v>
      </c>
      <c r="I1168" t="s">
        <v>6853</v>
      </c>
      <c r="J1168" t="s">
        <v>14353</v>
      </c>
      <c r="K1168" t="s">
        <v>14354</v>
      </c>
      <c r="L1168" t="s">
        <v>456</v>
      </c>
      <c r="M1168" s="1">
        <v>37153</v>
      </c>
      <c r="N1168" t="s">
        <v>14355</v>
      </c>
    </row>
    <row r="1169" spans="1:14" x14ac:dyDescent="0.35">
      <c r="A1169" t="s">
        <v>6848</v>
      </c>
      <c r="B1169" t="s">
        <v>3885</v>
      </c>
      <c r="C1169" t="s">
        <v>7204</v>
      </c>
      <c r="D1169" t="s">
        <v>91</v>
      </c>
      <c r="E1169" t="s">
        <v>7205</v>
      </c>
      <c r="F1169" t="s">
        <v>7206</v>
      </c>
      <c r="G1169" t="s">
        <v>6851</v>
      </c>
      <c r="H1169" t="s">
        <v>6852</v>
      </c>
      <c r="I1169" t="s">
        <v>6853</v>
      </c>
      <c r="J1169" t="s">
        <v>14353</v>
      </c>
      <c r="K1169" t="s">
        <v>14354</v>
      </c>
      <c r="L1169" t="s">
        <v>456</v>
      </c>
      <c r="M1169" s="1">
        <v>37153</v>
      </c>
      <c r="N1169" t="s">
        <v>14355</v>
      </c>
    </row>
    <row r="1170" spans="1:14" x14ac:dyDescent="0.35">
      <c r="A1170" t="s">
        <v>6858</v>
      </c>
      <c r="B1170" t="s">
        <v>317</v>
      </c>
      <c r="C1170" t="s">
        <v>6374</v>
      </c>
      <c r="D1170" t="s">
        <v>91</v>
      </c>
      <c r="E1170" t="s">
        <v>6859</v>
      </c>
      <c r="F1170" t="s">
        <v>6860</v>
      </c>
      <c r="G1170" t="s">
        <v>6861</v>
      </c>
      <c r="H1170" t="s">
        <v>6862</v>
      </c>
      <c r="I1170" t="s">
        <v>6863</v>
      </c>
      <c r="J1170" t="s">
        <v>14356</v>
      </c>
      <c r="K1170" t="s">
        <v>14357</v>
      </c>
      <c r="L1170" t="s">
        <v>456</v>
      </c>
      <c r="M1170" s="1">
        <v>43258</v>
      </c>
      <c r="N1170" t="s">
        <v>14358</v>
      </c>
    </row>
    <row r="1171" spans="1:14" x14ac:dyDescent="0.35">
      <c r="A1171" t="s">
        <v>6858</v>
      </c>
      <c r="B1171" t="s">
        <v>329</v>
      </c>
      <c r="C1171" t="s">
        <v>6901</v>
      </c>
      <c r="D1171" t="s">
        <v>6902</v>
      </c>
      <c r="G1171" t="s">
        <v>6861</v>
      </c>
      <c r="H1171" t="s">
        <v>6862</v>
      </c>
      <c r="I1171" t="s">
        <v>6863</v>
      </c>
      <c r="J1171" t="s">
        <v>14356</v>
      </c>
      <c r="K1171" t="s">
        <v>14357</v>
      </c>
      <c r="L1171" t="s">
        <v>456</v>
      </c>
      <c r="M1171" s="1">
        <v>43258</v>
      </c>
      <c r="N1171" t="s">
        <v>14358</v>
      </c>
    </row>
    <row r="1172" spans="1:14" x14ac:dyDescent="0.35">
      <c r="A1172" t="s">
        <v>6864</v>
      </c>
      <c r="B1172" t="s">
        <v>1103</v>
      </c>
      <c r="C1172" t="s">
        <v>1813</v>
      </c>
      <c r="D1172" t="s">
        <v>56</v>
      </c>
      <c r="E1172" t="s">
        <v>6865</v>
      </c>
      <c r="F1172" t="s">
        <v>6866</v>
      </c>
      <c r="G1172" t="s">
        <v>6867</v>
      </c>
      <c r="H1172" t="s">
        <v>6868</v>
      </c>
      <c r="I1172" t="s">
        <v>418</v>
      </c>
      <c r="J1172" t="s">
        <v>14359</v>
      </c>
      <c r="K1172" t="s">
        <v>14360</v>
      </c>
      <c r="L1172" t="s">
        <v>456</v>
      </c>
      <c r="M1172" s="1">
        <v>44214</v>
      </c>
      <c r="N1172" t="s">
        <v>14361</v>
      </c>
    </row>
    <row r="1173" spans="1:14" x14ac:dyDescent="0.35">
      <c r="A1173" t="s">
        <v>6869</v>
      </c>
      <c r="B1173" t="s">
        <v>1704</v>
      </c>
      <c r="C1173" t="s">
        <v>890</v>
      </c>
      <c r="D1173" t="s">
        <v>91</v>
      </c>
      <c r="F1173" t="s">
        <v>6870</v>
      </c>
      <c r="G1173" t="s">
        <v>6871</v>
      </c>
      <c r="H1173" t="s">
        <v>6872</v>
      </c>
      <c r="I1173" t="s">
        <v>6873</v>
      </c>
      <c r="J1173" t="s">
        <v>14362</v>
      </c>
      <c r="K1173" t="s">
        <v>14363</v>
      </c>
      <c r="L1173" t="s">
        <v>456</v>
      </c>
      <c r="M1173" s="1">
        <v>44536</v>
      </c>
      <c r="N1173" t="s">
        <v>14364</v>
      </c>
    </row>
    <row r="1174" spans="1:14" x14ac:dyDescent="0.35">
      <c r="A1174" t="s">
        <v>6883</v>
      </c>
      <c r="B1174" t="s">
        <v>1177</v>
      </c>
      <c r="C1174" t="s">
        <v>6884</v>
      </c>
      <c r="D1174" t="s">
        <v>6885</v>
      </c>
      <c r="E1174" t="s">
        <v>6886</v>
      </c>
      <c r="F1174" t="s">
        <v>6887</v>
      </c>
      <c r="G1174" t="s">
        <v>6888</v>
      </c>
      <c r="H1174" t="s">
        <v>6889</v>
      </c>
      <c r="I1174" t="s">
        <v>6890</v>
      </c>
      <c r="J1174" t="s">
        <v>14365</v>
      </c>
      <c r="K1174" t="s">
        <v>14366</v>
      </c>
      <c r="L1174" t="s">
        <v>455</v>
      </c>
      <c r="M1174" s="1">
        <v>44137</v>
      </c>
      <c r="N1174" t="s">
        <v>14367</v>
      </c>
    </row>
    <row r="1175" spans="1:14" x14ac:dyDescent="0.35">
      <c r="A1175" t="s">
        <v>6893</v>
      </c>
      <c r="B1175" t="s">
        <v>2698</v>
      </c>
      <c r="C1175" t="s">
        <v>6894</v>
      </c>
      <c r="D1175" t="s">
        <v>6895</v>
      </c>
      <c r="E1175" t="s">
        <v>6896</v>
      </c>
      <c r="F1175" t="s">
        <v>6897</v>
      </c>
      <c r="G1175" t="s">
        <v>6898</v>
      </c>
      <c r="H1175" t="s">
        <v>6899</v>
      </c>
      <c r="I1175" t="s">
        <v>6900</v>
      </c>
      <c r="J1175" t="s">
        <v>14368</v>
      </c>
      <c r="K1175" t="s">
        <v>14369</v>
      </c>
      <c r="L1175" t="s">
        <v>12543</v>
      </c>
      <c r="M1175" s="1">
        <v>38135</v>
      </c>
      <c r="N1175" t="s">
        <v>14370</v>
      </c>
    </row>
    <row r="1176" spans="1:14" x14ac:dyDescent="0.35">
      <c r="A1176" t="s">
        <v>6906</v>
      </c>
      <c r="B1176" t="s">
        <v>1259</v>
      </c>
      <c r="C1176" t="s">
        <v>6907</v>
      </c>
      <c r="D1176" t="s">
        <v>1952</v>
      </c>
      <c r="E1176" t="s">
        <v>6908</v>
      </c>
      <c r="F1176" t="s">
        <v>6909</v>
      </c>
      <c r="G1176" t="s">
        <v>6910</v>
      </c>
      <c r="H1176" t="s">
        <v>6911</v>
      </c>
      <c r="I1176" t="s">
        <v>6912</v>
      </c>
      <c r="J1176" t="s">
        <v>14371</v>
      </c>
      <c r="K1176" t="s">
        <v>14372</v>
      </c>
      <c r="L1176" t="s">
        <v>456</v>
      </c>
      <c r="M1176" s="1">
        <v>42618</v>
      </c>
      <c r="N1176" t="s">
        <v>14373</v>
      </c>
    </row>
    <row r="1177" spans="1:14" x14ac:dyDescent="0.35">
      <c r="A1177" t="s">
        <v>6913</v>
      </c>
      <c r="B1177" t="s">
        <v>2051</v>
      </c>
      <c r="C1177" t="s">
        <v>3511</v>
      </c>
      <c r="D1177" t="s">
        <v>56</v>
      </c>
      <c r="E1177" t="s">
        <v>6914</v>
      </c>
      <c r="F1177" t="s">
        <v>6915</v>
      </c>
      <c r="G1177" t="s">
        <v>6916</v>
      </c>
      <c r="H1177" t="s">
        <v>6917</v>
      </c>
      <c r="I1177" t="s">
        <v>6918</v>
      </c>
      <c r="J1177" t="s">
        <v>6913</v>
      </c>
      <c r="K1177" t="s">
        <v>14374</v>
      </c>
      <c r="L1177" t="s">
        <v>456</v>
      </c>
      <c r="M1177" s="1">
        <v>37819</v>
      </c>
      <c r="N1177" t="s">
        <v>14375</v>
      </c>
    </row>
    <row r="1178" spans="1:14" x14ac:dyDescent="0.35">
      <c r="A1178" t="s">
        <v>6919</v>
      </c>
      <c r="B1178" t="s">
        <v>3281</v>
      </c>
      <c r="C1178" t="s">
        <v>6920</v>
      </c>
      <c r="D1178" t="s">
        <v>4429</v>
      </c>
      <c r="E1178" t="s">
        <v>6921</v>
      </c>
      <c r="F1178" t="s">
        <v>6922</v>
      </c>
      <c r="G1178" t="s">
        <v>6923</v>
      </c>
      <c r="H1178" t="s">
        <v>6924</v>
      </c>
      <c r="I1178" t="s">
        <v>6925</v>
      </c>
      <c r="J1178" t="s">
        <v>14376</v>
      </c>
      <c r="K1178" t="s">
        <v>14377</v>
      </c>
      <c r="L1178" t="s">
        <v>456</v>
      </c>
      <c r="M1178" s="1">
        <v>44574</v>
      </c>
      <c r="N1178" t="s">
        <v>14378</v>
      </c>
    </row>
    <row r="1179" spans="1:14" x14ac:dyDescent="0.35">
      <c r="A1179" t="s">
        <v>6930</v>
      </c>
      <c r="B1179" t="s">
        <v>312</v>
      </c>
      <c r="C1179" t="s">
        <v>4867</v>
      </c>
      <c r="D1179" t="s">
        <v>1033</v>
      </c>
      <c r="E1179" t="s">
        <v>6931</v>
      </c>
      <c r="F1179" t="s">
        <v>6932</v>
      </c>
      <c r="G1179" t="s">
        <v>6933</v>
      </c>
      <c r="H1179" t="s">
        <v>6934</v>
      </c>
      <c r="I1179" t="s">
        <v>6935</v>
      </c>
      <c r="J1179" t="s">
        <v>14379</v>
      </c>
      <c r="K1179" t="s">
        <v>14380</v>
      </c>
      <c r="L1179" t="s">
        <v>456</v>
      </c>
      <c r="M1179" s="1">
        <v>43347</v>
      </c>
      <c r="N1179" t="s">
        <v>14381</v>
      </c>
    </row>
    <row r="1180" spans="1:14" x14ac:dyDescent="0.35">
      <c r="A1180" t="s">
        <v>6930</v>
      </c>
      <c r="B1180" t="s">
        <v>7904</v>
      </c>
      <c r="C1180" t="s">
        <v>7905</v>
      </c>
      <c r="D1180" t="s">
        <v>91</v>
      </c>
      <c r="E1180" t="s">
        <v>7906</v>
      </c>
      <c r="F1180" t="s">
        <v>7907</v>
      </c>
      <c r="G1180" t="s">
        <v>6933</v>
      </c>
      <c r="H1180" t="s">
        <v>6934</v>
      </c>
      <c r="I1180" t="s">
        <v>6935</v>
      </c>
      <c r="J1180" t="s">
        <v>14379</v>
      </c>
      <c r="K1180" t="s">
        <v>14380</v>
      </c>
      <c r="L1180" t="s">
        <v>456</v>
      </c>
      <c r="M1180" s="1">
        <v>43347</v>
      </c>
      <c r="N1180" t="s">
        <v>14381</v>
      </c>
    </row>
    <row r="1181" spans="1:14" x14ac:dyDescent="0.35">
      <c r="A1181" t="s">
        <v>6936</v>
      </c>
      <c r="B1181" t="s">
        <v>1669</v>
      </c>
      <c r="C1181" t="s">
        <v>6937</v>
      </c>
      <c r="D1181" t="s">
        <v>56</v>
      </c>
      <c r="F1181" t="s">
        <v>6938</v>
      </c>
      <c r="G1181" t="s">
        <v>6939</v>
      </c>
      <c r="H1181" t="s">
        <v>6940</v>
      </c>
      <c r="I1181" t="s">
        <v>6941</v>
      </c>
      <c r="J1181" t="s">
        <v>14382</v>
      </c>
      <c r="K1181" t="s">
        <v>14383</v>
      </c>
      <c r="L1181" t="s">
        <v>456</v>
      </c>
      <c r="M1181" s="1">
        <v>42072</v>
      </c>
      <c r="N1181" t="s">
        <v>14384</v>
      </c>
    </row>
    <row r="1182" spans="1:14" x14ac:dyDescent="0.35">
      <c r="A1182" t="s">
        <v>6945</v>
      </c>
      <c r="B1182" t="s">
        <v>1980</v>
      </c>
      <c r="C1182" t="s">
        <v>3275</v>
      </c>
      <c r="D1182" t="s">
        <v>91</v>
      </c>
      <c r="F1182" t="s">
        <v>6946</v>
      </c>
      <c r="G1182" t="s">
        <v>6947</v>
      </c>
      <c r="H1182" t="s">
        <v>6948</v>
      </c>
      <c r="I1182" t="s">
        <v>6949</v>
      </c>
      <c r="J1182" t="s">
        <v>14385</v>
      </c>
      <c r="K1182" t="s">
        <v>14386</v>
      </c>
      <c r="L1182" t="s">
        <v>456</v>
      </c>
      <c r="M1182" s="1">
        <v>42585</v>
      </c>
      <c r="N1182" t="s">
        <v>14387</v>
      </c>
    </row>
    <row r="1183" spans="1:14" x14ac:dyDescent="0.35">
      <c r="A1183" t="s">
        <v>6950</v>
      </c>
      <c r="B1183" t="s">
        <v>5826</v>
      </c>
      <c r="C1183" t="s">
        <v>6951</v>
      </c>
      <c r="D1183" t="s">
        <v>344</v>
      </c>
      <c r="F1183" t="s">
        <v>6952</v>
      </c>
      <c r="G1183" t="s">
        <v>6953</v>
      </c>
      <c r="H1183" t="s">
        <v>6954</v>
      </c>
      <c r="I1183" t="s">
        <v>6955</v>
      </c>
      <c r="J1183" t="s">
        <v>14388</v>
      </c>
      <c r="K1183" t="s">
        <v>14389</v>
      </c>
      <c r="L1183" t="s">
        <v>456</v>
      </c>
      <c r="M1183" s="1">
        <v>39941</v>
      </c>
      <c r="N1183" t="s">
        <v>13805</v>
      </c>
    </row>
    <row r="1184" spans="1:14" x14ac:dyDescent="0.35">
      <c r="A1184" t="s">
        <v>6957</v>
      </c>
      <c r="B1184" t="s">
        <v>6958</v>
      </c>
      <c r="C1184" t="s">
        <v>6959</v>
      </c>
      <c r="D1184" t="s">
        <v>2514</v>
      </c>
      <c r="E1184" t="s">
        <v>6960</v>
      </c>
      <c r="F1184" t="s">
        <v>6961</v>
      </c>
      <c r="G1184" t="s">
        <v>6962</v>
      </c>
      <c r="H1184" t="s">
        <v>6963</v>
      </c>
      <c r="I1184" t="s">
        <v>418</v>
      </c>
      <c r="J1184" t="s">
        <v>14390</v>
      </c>
      <c r="K1184" t="s">
        <v>14391</v>
      </c>
      <c r="L1184" t="s">
        <v>456</v>
      </c>
      <c r="M1184" s="1">
        <v>42347</v>
      </c>
      <c r="N1184" t="s">
        <v>14392</v>
      </c>
    </row>
    <row r="1185" spans="1:14" x14ac:dyDescent="0.35">
      <c r="A1185" t="s">
        <v>6964</v>
      </c>
      <c r="B1185" t="s">
        <v>6965</v>
      </c>
      <c r="C1185" t="s">
        <v>6966</v>
      </c>
      <c r="D1185" t="s">
        <v>6967</v>
      </c>
      <c r="E1185" t="s">
        <v>6968</v>
      </c>
      <c r="F1185" t="s">
        <v>6969</v>
      </c>
      <c r="G1185" t="s">
        <v>6970</v>
      </c>
      <c r="H1185" t="s">
        <v>6971</v>
      </c>
      <c r="I1185" t="s">
        <v>362</v>
      </c>
      <c r="J1185" t="s">
        <v>14393</v>
      </c>
      <c r="K1185" t="s">
        <v>14394</v>
      </c>
      <c r="L1185" t="s">
        <v>456</v>
      </c>
      <c r="M1185" s="1">
        <v>42494</v>
      </c>
      <c r="N1185" t="s">
        <v>457</v>
      </c>
    </row>
    <row r="1186" spans="1:14" x14ac:dyDescent="0.35">
      <c r="A1186" t="s">
        <v>6972</v>
      </c>
      <c r="B1186" t="s">
        <v>6973</v>
      </c>
      <c r="C1186" t="s">
        <v>6974</v>
      </c>
      <c r="D1186" t="s">
        <v>56</v>
      </c>
      <c r="E1186" t="s">
        <v>6975</v>
      </c>
      <c r="F1186" t="s">
        <v>6976</v>
      </c>
      <c r="G1186" t="s">
        <v>6977</v>
      </c>
      <c r="H1186" t="s">
        <v>6978</v>
      </c>
      <c r="I1186" t="s">
        <v>6979</v>
      </c>
      <c r="J1186" t="s">
        <v>14395</v>
      </c>
      <c r="K1186" t="s">
        <v>14396</v>
      </c>
      <c r="L1186" t="s">
        <v>456</v>
      </c>
      <c r="M1186" s="1">
        <v>44174</v>
      </c>
      <c r="N1186" t="s">
        <v>14397</v>
      </c>
    </row>
    <row r="1187" spans="1:14" x14ac:dyDescent="0.35">
      <c r="A1187" t="s">
        <v>6984</v>
      </c>
      <c r="B1187" t="s">
        <v>6985</v>
      </c>
      <c r="C1187" t="s">
        <v>6986</v>
      </c>
      <c r="D1187" t="s">
        <v>6987</v>
      </c>
      <c r="F1187" t="s">
        <v>6988</v>
      </c>
      <c r="G1187" t="s">
        <v>6989</v>
      </c>
      <c r="H1187" t="s">
        <v>6990</v>
      </c>
      <c r="I1187" t="s">
        <v>6991</v>
      </c>
      <c r="J1187" t="s">
        <v>14398</v>
      </c>
      <c r="K1187" t="s">
        <v>14399</v>
      </c>
      <c r="L1187" t="s">
        <v>456</v>
      </c>
      <c r="M1187" s="1">
        <v>37712</v>
      </c>
      <c r="N1187" t="s">
        <v>14400</v>
      </c>
    </row>
    <row r="1188" spans="1:14" x14ac:dyDescent="0.35">
      <c r="A1188" t="s">
        <v>6984</v>
      </c>
      <c r="B1188" t="s">
        <v>61</v>
      </c>
      <c r="C1188" t="s">
        <v>208</v>
      </c>
      <c r="D1188" t="s">
        <v>7208</v>
      </c>
      <c r="F1188" t="s">
        <v>7209</v>
      </c>
      <c r="G1188" t="s">
        <v>6989</v>
      </c>
      <c r="H1188" t="s">
        <v>6990</v>
      </c>
      <c r="I1188" t="s">
        <v>6991</v>
      </c>
      <c r="J1188" t="s">
        <v>14398</v>
      </c>
      <c r="K1188" t="s">
        <v>14399</v>
      </c>
      <c r="L1188" t="s">
        <v>456</v>
      </c>
      <c r="M1188" s="1">
        <v>37712</v>
      </c>
      <c r="N1188" t="s">
        <v>14400</v>
      </c>
    </row>
    <row r="1189" spans="1:14" x14ac:dyDescent="0.35">
      <c r="A1189" t="s">
        <v>6992</v>
      </c>
      <c r="B1189" t="s">
        <v>194</v>
      </c>
      <c r="C1189" t="s">
        <v>6993</v>
      </c>
      <c r="D1189" t="s">
        <v>56</v>
      </c>
      <c r="F1189" t="s">
        <v>6994</v>
      </c>
      <c r="G1189" t="s">
        <v>6995</v>
      </c>
      <c r="H1189" t="s">
        <v>6996</v>
      </c>
      <c r="I1189" t="s">
        <v>2601</v>
      </c>
      <c r="J1189" t="s">
        <v>14401</v>
      </c>
      <c r="K1189" t="s">
        <v>14402</v>
      </c>
      <c r="L1189" t="s">
        <v>456</v>
      </c>
      <c r="M1189" s="1">
        <v>45336</v>
      </c>
      <c r="N1189" t="s">
        <v>14403</v>
      </c>
    </row>
    <row r="1190" spans="1:14" x14ac:dyDescent="0.35">
      <c r="A1190" t="s">
        <v>6997</v>
      </c>
      <c r="B1190" t="s">
        <v>6998</v>
      </c>
      <c r="C1190" t="s">
        <v>6999</v>
      </c>
      <c r="D1190" t="s">
        <v>91</v>
      </c>
      <c r="F1190" t="s">
        <v>7000</v>
      </c>
      <c r="G1190" t="s">
        <v>7001</v>
      </c>
      <c r="H1190" t="s">
        <v>7002</v>
      </c>
      <c r="I1190" t="s">
        <v>418</v>
      </c>
      <c r="J1190" t="s">
        <v>14404</v>
      </c>
      <c r="K1190" t="s">
        <v>14405</v>
      </c>
      <c r="L1190" t="s">
        <v>456</v>
      </c>
      <c r="M1190" s="1">
        <v>43930</v>
      </c>
      <c r="N1190" t="s">
        <v>14406</v>
      </c>
    </row>
    <row r="1191" spans="1:14" x14ac:dyDescent="0.35">
      <c r="A1191" t="s">
        <v>7006</v>
      </c>
      <c r="B1191" t="s">
        <v>171</v>
      </c>
      <c r="C1191" t="s">
        <v>7007</v>
      </c>
      <c r="D1191" t="s">
        <v>56</v>
      </c>
      <c r="E1191" t="s">
        <v>7008</v>
      </c>
      <c r="F1191" t="s">
        <v>7009</v>
      </c>
      <c r="G1191" t="s">
        <v>7010</v>
      </c>
      <c r="H1191" t="s">
        <v>7011</v>
      </c>
      <c r="I1191" t="s">
        <v>7012</v>
      </c>
      <c r="J1191" t="s">
        <v>14407</v>
      </c>
      <c r="K1191" t="s">
        <v>14408</v>
      </c>
      <c r="L1191" t="s">
        <v>455</v>
      </c>
      <c r="M1191" s="1">
        <v>45363</v>
      </c>
      <c r="N1191" t="s">
        <v>14409</v>
      </c>
    </row>
    <row r="1192" spans="1:14" x14ac:dyDescent="0.35">
      <c r="A1192" t="s">
        <v>7013</v>
      </c>
      <c r="B1192" t="s">
        <v>7014</v>
      </c>
      <c r="C1192" t="s">
        <v>7015</v>
      </c>
      <c r="D1192" t="s">
        <v>4091</v>
      </c>
      <c r="E1192" t="s">
        <v>7016</v>
      </c>
      <c r="F1192" t="s">
        <v>7017</v>
      </c>
      <c r="G1192" t="s">
        <v>7018</v>
      </c>
      <c r="H1192" t="s">
        <v>7019</v>
      </c>
      <c r="I1192" t="s">
        <v>2345</v>
      </c>
      <c r="J1192" t="s">
        <v>14410</v>
      </c>
      <c r="K1192" t="s">
        <v>14411</v>
      </c>
      <c r="L1192" t="s">
        <v>456</v>
      </c>
      <c r="M1192" s="1">
        <v>38301</v>
      </c>
      <c r="N1192" t="s">
        <v>14412</v>
      </c>
    </row>
    <row r="1193" spans="1:14" x14ac:dyDescent="0.35">
      <c r="A1193" t="s">
        <v>7013</v>
      </c>
      <c r="B1193" t="s">
        <v>7193</v>
      </c>
      <c r="C1193" t="s">
        <v>7194</v>
      </c>
      <c r="D1193" t="s">
        <v>91</v>
      </c>
      <c r="E1193" t="s">
        <v>7195</v>
      </c>
      <c r="F1193" t="s">
        <v>7196</v>
      </c>
      <c r="G1193" t="s">
        <v>7018</v>
      </c>
      <c r="H1193" t="s">
        <v>7019</v>
      </c>
      <c r="I1193" t="s">
        <v>2345</v>
      </c>
      <c r="J1193" t="s">
        <v>14410</v>
      </c>
      <c r="K1193" t="s">
        <v>14411</v>
      </c>
      <c r="L1193" t="s">
        <v>456</v>
      </c>
      <c r="M1193" s="1">
        <v>38301</v>
      </c>
      <c r="N1193" t="s">
        <v>14412</v>
      </c>
    </row>
    <row r="1194" spans="1:14" x14ac:dyDescent="0.35">
      <c r="A1194" t="s">
        <v>7020</v>
      </c>
      <c r="B1194" t="s">
        <v>7021</v>
      </c>
      <c r="C1194" t="s">
        <v>7022</v>
      </c>
      <c r="D1194" t="s">
        <v>91</v>
      </c>
      <c r="E1194" t="s">
        <v>7023</v>
      </c>
      <c r="F1194" t="s">
        <v>7024</v>
      </c>
      <c r="G1194" t="s">
        <v>7025</v>
      </c>
      <c r="H1194" t="s">
        <v>7026</v>
      </c>
      <c r="I1194" t="s">
        <v>7027</v>
      </c>
      <c r="J1194" t="s">
        <v>14413</v>
      </c>
      <c r="K1194" t="s">
        <v>14414</v>
      </c>
      <c r="L1194" t="s">
        <v>515</v>
      </c>
      <c r="M1194" s="1">
        <v>44953</v>
      </c>
      <c r="N1194" t="s">
        <v>14415</v>
      </c>
    </row>
    <row r="1195" spans="1:14" x14ac:dyDescent="0.35">
      <c r="A1195" t="s">
        <v>7028</v>
      </c>
      <c r="B1195" t="s">
        <v>171</v>
      </c>
      <c r="C1195" t="s">
        <v>7029</v>
      </c>
      <c r="D1195" t="s">
        <v>7030</v>
      </c>
      <c r="E1195" t="s">
        <v>7031</v>
      </c>
      <c r="F1195" t="s">
        <v>7032</v>
      </c>
      <c r="G1195" t="s">
        <v>7033</v>
      </c>
      <c r="H1195" t="s">
        <v>7034</v>
      </c>
      <c r="I1195" t="s">
        <v>7035</v>
      </c>
      <c r="J1195" t="s">
        <v>14416</v>
      </c>
      <c r="K1195" t="s">
        <v>14417</v>
      </c>
      <c r="L1195" t="s">
        <v>456</v>
      </c>
      <c r="M1195" s="1">
        <v>42066</v>
      </c>
      <c r="N1195" t="s">
        <v>14418</v>
      </c>
    </row>
    <row r="1196" spans="1:14" x14ac:dyDescent="0.35">
      <c r="A1196" t="s">
        <v>7028</v>
      </c>
      <c r="B1196" t="s">
        <v>785</v>
      </c>
      <c r="C1196" t="s">
        <v>7038</v>
      </c>
      <c r="D1196" t="s">
        <v>91</v>
      </c>
      <c r="E1196" t="s">
        <v>7039</v>
      </c>
      <c r="F1196" t="s">
        <v>7040</v>
      </c>
      <c r="G1196" t="s">
        <v>7033</v>
      </c>
      <c r="H1196" t="s">
        <v>7034</v>
      </c>
      <c r="I1196" t="s">
        <v>7035</v>
      </c>
      <c r="J1196" t="s">
        <v>14416</v>
      </c>
      <c r="K1196" t="s">
        <v>14417</v>
      </c>
      <c r="L1196" t="s">
        <v>456</v>
      </c>
      <c r="M1196" s="1">
        <v>42066</v>
      </c>
      <c r="N1196" t="s">
        <v>14418</v>
      </c>
    </row>
    <row r="1197" spans="1:14" x14ac:dyDescent="0.35">
      <c r="A1197" t="s">
        <v>7028</v>
      </c>
      <c r="B1197" t="s">
        <v>4571</v>
      </c>
      <c r="C1197" t="s">
        <v>7406</v>
      </c>
      <c r="D1197" t="s">
        <v>1945</v>
      </c>
      <c r="E1197" t="s">
        <v>7407</v>
      </c>
      <c r="F1197" t="s">
        <v>7408</v>
      </c>
      <c r="G1197" t="s">
        <v>7033</v>
      </c>
      <c r="H1197" t="s">
        <v>7034</v>
      </c>
      <c r="I1197" t="s">
        <v>7035</v>
      </c>
      <c r="J1197" t="s">
        <v>14416</v>
      </c>
      <c r="K1197" t="s">
        <v>14417</v>
      </c>
      <c r="L1197" t="s">
        <v>456</v>
      </c>
      <c r="M1197" s="1">
        <v>42066</v>
      </c>
      <c r="N1197" t="s">
        <v>14418</v>
      </c>
    </row>
    <row r="1198" spans="1:14" x14ac:dyDescent="0.35">
      <c r="A1198" t="s">
        <v>7041</v>
      </c>
      <c r="B1198" t="s">
        <v>2670</v>
      </c>
      <c r="C1198" t="s">
        <v>7042</v>
      </c>
      <c r="D1198" t="s">
        <v>56</v>
      </c>
      <c r="F1198" t="s">
        <v>7043</v>
      </c>
      <c r="G1198" t="s">
        <v>7044</v>
      </c>
      <c r="H1198" t="s">
        <v>7045</v>
      </c>
      <c r="I1198" t="s">
        <v>7046</v>
      </c>
      <c r="J1198" t="s">
        <v>14419</v>
      </c>
      <c r="K1198" t="s">
        <v>14420</v>
      </c>
      <c r="L1198" t="s">
        <v>456</v>
      </c>
      <c r="M1198" s="1">
        <v>41191</v>
      </c>
      <c r="N1198" t="s">
        <v>14421</v>
      </c>
    </row>
    <row r="1199" spans="1:14" x14ac:dyDescent="0.35">
      <c r="A1199" t="s">
        <v>7054</v>
      </c>
      <c r="B1199" t="s">
        <v>7055</v>
      </c>
      <c r="C1199" t="s">
        <v>7056</v>
      </c>
      <c r="D1199" t="s">
        <v>236</v>
      </c>
      <c r="E1199" t="s">
        <v>7057</v>
      </c>
      <c r="F1199" t="s">
        <v>7058</v>
      </c>
      <c r="G1199" t="s">
        <v>7059</v>
      </c>
      <c r="H1199" t="s">
        <v>7060</v>
      </c>
      <c r="I1199" t="s">
        <v>418</v>
      </c>
      <c r="J1199" t="s">
        <v>14422</v>
      </c>
      <c r="K1199" t="s">
        <v>14423</v>
      </c>
      <c r="L1199" t="s">
        <v>456</v>
      </c>
      <c r="M1199" s="1">
        <v>33827</v>
      </c>
      <c r="N1199" t="s">
        <v>14424</v>
      </c>
    </row>
    <row r="1200" spans="1:14" x14ac:dyDescent="0.35">
      <c r="A1200" t="s">
        <v>7062</v>
      </c>
      <c r="B1200" t="s">
        <v>1259</v>
      </c>
      <c r="C1200" t="s">
        <v>7063</v>
      </c>
      <c r="D1200" t="s">
        <v>70</v>
      </c>
      <c r="E1200" t="s">
        <v>7064</v>
      </c>
      <c r="F1200" t="s">
        <v>7065</v>
      </c>
      <c r="G1200" t="s">
        <v>7066</v>
      </c>
      <c r="H1200" t="s">
        <v>7067</v>
      </c>
      <c r="I1200" t="s">
        <v>7068</v>
      </c>
      <c r="J1200" t="s">
        <v>14425</v>
      </c>
      <c r="K1200" t="s">
        <v>14426</v>
      </c>
      <c r="L1200" t="s">
        <v>456</v>
      </c>
      <c r="M1200" s="1">
        <v>43245</v>
      </c>
      <c r="N1200" t="s">
        <v>14427</v>
      </c>
    </row>
    <row r="1201" spans="1:14" x14ac:dyDescent="0.35">
      <c r="A1201" t="s">
        <v>7069</v>
      </c>
      <c r="B1201" t="s">
        <v>121</v>
      </c>
      <c r="C1201" t="s">
        <v>4184</v>
      </c>
      <c r="D1201" t="s">
        <v>56</v>
      </c>
      <c r="E1201" t="s">
        <v>7070</v>
      </c>
      <c r="F1201" t="s">
        <v>7071</v>
      </c>
      <c r="G1201" t="s">
        <v>7072</v>
      </c>
      <c r="H1201" t="s">
        <v>7073</v>
      </c>
      <c r="I1201" t="s">
        <v>7074</v>
      </c>
      <c r="J1201" t="s">
        <v>14428</v>
      </c>
      <c r="K1201" t="s">
        <v>14429</v>
      </c>
      <c r="L1201" t="s">
        <v>455</v>
      </c>
      <c r="M1201" s="1">
        <v>36410</v>
      </c>
      <c r="N1201" t="s">
        <v>14430</v>
      </c>
    </row>
    <row r="1202" spans="1:14" x14ac:dyDescent="0.35">
      <c r="A1202" t="s">
        <v>7075</v>
      </c>
      <c r="B1202" t="s">
        <v>1446</v>
      </c>
      <c r="C1202" t="s">
        <v>7076</v>
      </c>
      <c r="D1202" t="s">
        <v>91</v>
      </c>
      <c r="E1202" t="s">
        <v>7077</v>
      </c>
      <c r="F1202" t="s">
        <v>7078</v>
      </c>
      <c r="G1202" t="s">
        <v>7079</v>
      </c>
      <c r="H1202" t="s">
        <v>7080</v>
      </c>
      <c r="I1202" t="s">
        <v>7081</v>
      </c>
      <c r="J1202" t="s">
        <v>7075</v>
      </c>
      <c r="K1202" t="s">
        <v>14431</v>
      </c>
      <c r="L1202" t="s">
        <v>456</v>
      </c>
      <c r="M1202" s="1">
        <v>44743</v>
      </c>
      <c r="N1202" t="s">
        <v>14432</v>
      </c>
    </row>
    <row r="1203" spans="1:14" x14ac:dyDescent="0.35">
      <c r="A1203" t="s">
        <v>7082</v>
      </c>
      <c r="B1203" t="s">
        <v>1675</v>
      </c>
      <c r="C1203" t="s">
        <v>189</v>
      </c>
      <c r="D1203" t="s">
        <v>91</v>
      </c>
      <c r="E1203" t="s">
        <v>7083</v>
      </c>
      <c r="F1203" t="s">
        <v>7084</v>
      </c>
      <c r="G1203" t="s">
        <v>7085</v>
      </c>
      <c r="H1203" t="s">
        <v>7086</v>
      </c>
      <c r="I1203" t="s">
        <v>7087</v>
      </c>
      <c r="J1203" t="s">
        <v>14433</v>
      </c>
      <c r="K1203" t="s">
        <v>14434</v>
      </c>
      <c r="L1203" t="s">
        <v>456</v>
      </c>
      <c r="M1203" s="1">
        <v>43888</v>
      </c>
      <c r="N1203" t="s">
        <v>14435</v>
      </c>
    </row>
    <row r="1204" spans="1:14" x14ac:dyDescent="0.35">
      <c r="A1204" t="s">
        <v>7088</v>
      </c>
      <c r="B1204" t="s">
        <v>298</v>
      </c>
      <c r="C1204" t="s">
        <v>7089</v>
      </c>
      <c r="D1204" t="s">
        <v>906</v>
      </c>
      <c r="E1204" t="s">
        <v>7090</v>
      </c>
      <c r="F1204" t="s">
        <v>7091</v>
      </c>
      <c r="G1204" t="s">
        <v>7092</v>
      </c>
      <c r="H1204" t="s">
        <v>7093</v>
      </c>
      <c r="I1204" t="s">
        <v>7094</v>
      </c>
      <c r="J1204" t="s">
        <v>14436</v>
      </c>
      <c r="K1204" t="s">
        <v>14437</v>
      </c>
      <c r="L1204" t="s">
        <v>456</v>
      </c>
      <c r="M1204" s="1">
        <v>38652</v>
      </c>
      <c r="N1204" t="s">
        <v>14438</v>
      </c>
    </row>
    <row r="1205" spans="1:14" x14ac:dyDescent="0.35">
      <c r="A1205" t="s">
        <v>7101</v>
      </c>
      <c r="B1205" t="s">
        <v>7102</v>
      </c>
      <c r="C1205" t="s">
        <v>7103</v>
      </c>
      <c r="D1205" t="s">
        <v>70</v>
      </c>
      <c r="F1205" t="s">
        <v>7104</v>
      </c>
      <c r="H1205" t="s">
        <v>7105</v>
      </c>
      <c r="I1205" t="s">
        <v>418</v>
      </c>
      <c r="J1205" t="s">
        <v>14439</v>
      </c>
      <c r="K1205" t="s">
        <v>14440</v>
      </c>
      <c r="L1205" t="s">
        <v>456</v>
      </c>
      <c r="M1205" s="1">
        <v>43490</v>
      </c>
      <c r="N1205" t="s">
        <v>14441</v>
      </c>
    </row>
    <row r="1206" spans="1:14" x14ac:dyDescent="0.35">
      <c r="A1206" t="s">
        <v>7106</v>
      </c>
      <c r="B1206" t="s">
        <v>867</v>
      </c>
      <c r="C1206" t="s">
        <v>7107</v>
      </c>
      <c r="D1206" t="s">
        <v>7108</v>
      </c>
      <c r="E1206" t="s">
        <v>7109</v>
      </c>
      <c r="F1206" t="s">
        <v>7110</v>
      </c>
      <c r="G1206" t="s">
        <v>7111</v>
      </c>
      <c r="H1206" t="s">
        <v>7112</v>
      </c>
      <c r="I1206" t="s">
        <v>946</v>
      </c>
      <c r="J1206" t="s">
        <v>14442</v>
      </c>
      <c r="K1206" t="s">
        <v>14443</v>
      </c>
      <c r="L1206" t="s">
        <v>456</v>
      </c>
      <c r="M1206" s="1">
        <v>43174</v>
      </c>
      <c r="N1206" t="s">
        <v>14444</v>
      </c>
    </row>
    <row r="1207" spans="1:14" x14ac:dyDescent="0.35">
      <c r="A1207" t="s">
        <v>7113</v>
      </c>
      <c r="B1207" t="s">
        <v>165</v>
      </c>
      <c r="C1207" t="s">
        <v>7114</v>
      </c>
      <c r="D1207" t="s">
        <v>91</v>
      </c>
      <c r="E1207" t="s">
        <v>7115</v>
      </c>
      <c r="F1207" t="s">
        <v>7116</v>
      </c>
      <c r="G1207" t="s">
        <v>7117</v>
      </c>
      <c r="H1207" t="s">
        <v>7118</v>
      </c>
      <c r="I1207" t="s">
        <v>418</v>
      </c>
      <c r="J1207" t="s">
        <v>14445</v>
      </c>
      <c r="K1207" t="s">
        <v>14446</v>
      </c>
      <c r="L1207" t="s">
        <v>456</v>
      </c>
      <c r="M1207" s="1">
        <v>44252</v>
      </c>
      <c r="N1207" t="s">
        <v>14447</v>
      </c>
    </row>
    <row r="1208" spans="1:14" x14ac:dyDescent="0.35">
      <c r="A1208" t="s">
        <v>7127</v>
      </c>
      <c r="B1208" t="s">
        <v>7128</v>
      </c>
      <c r="C1208" t="s">
        <v>7129</v>
      </c>
      <c r="D1208" t="s">
        <v>91</v>
      </c>
      <c r="F1208" t="s">
        <v>7130</v>
      </c>
      <c r="G1208" t="s">
        <v>7131</v>
      </c>
      <c r="H1208" t="s">
        <v>7132</v>
      </c>
      <c r="I1208" t="s">
        <v>7133</v>
      </c>
      <c r="J1208" t="s">
        <v>14448</v>
      </c>
      <c r="K1208" t="s">
        <v>14449</v>
      </c>
      <c r="L1208" t="s">
        <v>455</v>
      </c>
      <c r="M1208" s="1">
        <v>44251</v>
      </c>
      <c r="N1208" t="s">
        <v>14450</v>
      </c>
    </row>
    <row r="1209" spans="1:14" x14ac:dyDescent="0.35">
      <c r="A1209" t="s">
        <v>7138</v>
      </c>
      <c r="B1209" t="s">
        <v>705</v>
      </c>
      <c r="C1209" t="s">
        <v>7139</v>
      </c>
      <c r="D1209" t="s">
        <v>7140</v>
      </c>
      <c r="E1209" t="s">
        <v>7141</v>
      </c>
      <c r="F1209" t="s">
        <v>7142</v>
      </c>
      <c r="G1209" t="s">
        <v>7143</v>
      </c>
      <c r="H1209" t="s">
        <v>7144</v>
      </c>
      <c r="I1209" t="s">
        <v>7145</v>
      </c>
      <c r="J1209" t="s">
        <v>14451</v>
      </c>
      <c r="K1209" t="s">
        <v>14452</v>
      </c>
      <c r="L1209" t="s">
        <v>456</v>
      </c>
      <c r="M1209" s="1">
        <v>27488</v>
      </c>
      <c r="N1209" t="s">
        <v>14453</v>
      </c>
    </row>
    <row r="1210" spans="1:14" x14ac:dyDescent="0.35">
      <c r="A1210" t="s">
        <v>7146</v>
      </c>
      <c r="B1210" t="s">
        <v>109</v>
      </c>
      <c r="C1210" t="s">
        <v>7147</v>
      </c>
      <c r="D1210" t="s">
        <v>84</v>
      </c>
      <c r="E1210" t="s">
        <v>7148</v>
      </c>
      <c r="F1210" t="s">
        <v>7149</v>
      </c>
      <c r="G1210" t="s">
        <v>7150</v>
      </c>
      <c r="H1210" t="s">
        <v>7151</v>
      </c>
      <c r="I1210" t="s">
        <v>7152</v>
      </c>
      <c r="J1210" t="s">
        <v>14454</v>
      </c>
      <c r="K1210" t="s">
        <v>14455</v>
      </c>
      <c r="L1210" t="s">
        <v>456</v>
      </c>
      <c r="M1210" s="1">
        <v>42745</v>
      </c>
      <c r="N1210" t="s">
        <v>14456</v>
      </c>
    </row>
    <row r="1211" spans="1:14" x14ac:dyDescent="0.35">
      <c r="A1211" t="s">
        <v>7153</v>
      </c>
      <c r="B1211" t="s">
        <v>7154</v>
      </c>
      <c r="C1211" t="s">
        <v>5973</v>
      </c>
      <c r="D1211" t="s">
        <v>5417</v>
      </c>
      <c r="E1211" t="s">
        <v>7155</v>
      </c>
      <c r="F1211" t="s">
        <v>7156</v>
      </c>
      <c r="G1211" t="s">
        <v>7157</v>
      </c>
      <c r="H1211" t="s">
        <v>7158</v>
      </c>
      <c r="I1211" t="s">
        <v>418</v>
      </c>
      <c r="J1211" t="s">
        <v>14457</v>
      </c>
      <c r="K1211" t="s">
        <v>14458</v>
      </c>
      <c r="L1211" t="s">
        <v>456</v>
      </c>
      <c r="M1211" s="1">
        <v>42786</v>
      </c>
      <c r="N1211" t="s">
        <v>14459</v>
      </c>
    </row>
    <row r="1212" spans="1:14" x14ac:dyDescent="0.35">
      <c r="A1212" t="s">
        <v>7153</v>
      </c>
      <c r="B1212" t="s">
        <v>4160</v>
      </c>
      <c r="C1212" t="s">
        <v>336</v>
      </c>
      <c r="D1212" t="s">
        <v>70</v>
      </c>
      <c r="F1212" t="s">
        <v>7880</v>
      </c>
      <c r="G1212" t="s">
        <v>7157</v>
      </c>
      <c r="H1212" t="s">
        <v>7158</v>
      </c>
      <c r="I1212" t="s">
        <v>418</v>
      </c>
      <c r="J1212" t="s">
        <v>14457</v>
      </c>
      <c r="K1212" t="s">
        <v>14458</v>
      </c>
      <c r="L1212" t="s">
        <v>456</v>
      </c>
      <c r="M1212" s="1">
        <v>42786</v>
      </c>
      <c r="N1212" t="s">
        <v>14459</v>
      </c>
    </row>
    <row r="1213" spans="1:14" x14ac:dyDescent="0.35">
      <c r="A1213" t="s">
        <v>7159</v>
      </c>
      <c r="B1213" t="s">
        <v>1155</v>
      </c>
      <c r="C1213" t="s">
        <v>6223</v>
      </c>
      <c r="D1213" t="s">
        <v>91</v>
      </c>
      <c r="E1213" t="s">
        <v>7160</v>
      </c>
      <c r="F1213" t="s">
        <v>7161</v>
      </c>
      <c r="G1213" t="s">
        <v>7162</v>
      </c>
      <c r="H1213" t="s">
        <v>7163</v>
      </c>
      <c r="I1213" t="s">
        <v>7164</v>
      </c>
      <c r="J1213" t="s">
        <v>14460</v>
      </c>
      <c r="K1213" t="s">
        <v>14461</v>
      </c>
      <c r="L1213" t="s">
        <v>456</v>
      </c>
      <c r="M1213" s="1">
        <v>43853</v>
      </c>
      <c r="N1213" t="s">
        <v>14462</v>
      </c>
    </row>
    <row r="1214" spans="1:14" x14ac:dyDescent="0.35">
      <c r="A1214" t="s">
        <v>7173</v>
      </c>
      <c r="B1214" t="s">
        <v>7174</v>
      </c>
      <c r="C1214" t="s">
        <v>7175</v>
      </c>
      <c r="D1214" t="s">
        <v>91</v>
      </c>
      <c r="E1214" t="s">
        <v>7176</v>
      </c>
      <c r="F1214" t="s">
        <v>7177</v>
      </c>
      <c r="G1214" t="s">
        <v>7178</v>
      </c>
      <c r="H1214" t="s">
        <v>7179</v>
      </c>
      <c r="I1214" t="s">
        <v>2428</v>
      </c>
      <c r="J1214" t="s">
        <v>14463</v>
      </c>
      <c r="K1214" t="s">
        <v>14464</v>
      </c>
      <c r="L1214" t="s">
        <v>455</v>
      </c>
      <c r="M1214" s="1">
        <v>43568</v>
      </c>
      <c r="N1214" t="s">
        <v>14465</v>
      </c>
    </row>
    <row r="1215" spans="1:14" x14ac:dyDescent="0.35">
      <c r="A1215" t="s">
        <v>7186</v>
      </c>
      <c r="B1215" t="s">
        <v>257</v>
      </c>
      <c r="C1215" t="s">
        <v>7187</v>
      </c>
      <c r="D1215" t="s">
        <v>344</v>
      </c>
      <c r="E1215" t="s">
        <v>7188</v>
      </c>
      <c r="F1215" t="s">
        <v>7189</v>
      </c>
      <c r="G1215" t="s">
        <v>7190</v>
      </c>
      <c r="H1215" t="s">
        <v>7191</v>
      </c>
      <c r="I1215" t="s">
        <v>7192</v>
      </c>
      <c r="J1215" t="s">
        <v>14466</v>
      </c>
      <c r="K1215" t="s">
        <v>14467</v>
      </c>
      <c r="L1215" t="s">
        <v>456</v>
      </c>
      <c r="M1215" s="1">
        <v>34148</v>
      </c>
      <c r="N1215" t="s">
        <v>14468</v>
      </c>
    </row>
    <row r="1216" spans="1:14" x14ac:dyDescent="0.35">
      <c r="A1216" t="s">
        <v>7197</v>
      </c>
      <c r="B1216" t="s">
        <v>1155</v>
      </c>
      <c r="C1216" t="s">
        <v>7198</v>
      </c>
      <c r="D1216" t="s">
        <v>91</v>
      </c>
      <c r="E1216" t="s">
        <v>7199</v>
      </c>
      <c r="F1216" t="s">
        <v>7200</v>
      </c>
      <c r="G1216" t="s">
        <v>7201</v>
      </c>
      <c r="H1216" t="s">
        <v>7202</v>
      </c>
      <c r="I1216" t="s">
        <v>7203</v>
      </c>
      <c r="J1216" t="s">
        <v>14469</v>
      </c>
      <c r="K1216" t="s">
        <v>14470</v>
      </c>
      <c r="L1216" t="s">
        <v>456</v>
      </c>
      <c r="M1216" s="1">
        <v>39420</v>
      </c>
      <c r="N1216" t="s">
        <v>14471</v>
      </c>
    </row>
    <row r="1217" spans="1:14" x14ac:dyDescent="0.35">
      <c r="A1217" t="s">
        <v>7213</v>
      </c>
      <c r="B1217" t="s">
        <v>1017</v>
      </c>
      <c r="C1217" t="s">
        <v>3532</v>
      </c>
      <c r="D1217" t="s">
        <v>91</v>
      </c>
      <c r="E1217" t="s">
        <v>7214</v>
      </c>
      <c r="F1217" t="s">
        <v>7215</v>
      </c>
      <c r="G1217" t="s">
        <v>7216</v>
      </c>
      <c r="H1217" t="s">
        <v>7217</v>
      </c>
      <c r="I1217" t="s">
        <v>7218</v>
      </c>
      <c r="J1217" t="s">
        <v>14472</v>
      </c>
      <c r="K1217" t="s">
        <v>14473</v>
      </c>
      <c r="L1217" t="s">
        <v>456</v>
      </c>
      <c r="M1217" s="1">
        <v>38925</v>
      </c>
      <c r="N1217" t="s">
        <v>14474</v>
      </c>
    </row>
    <row r="1218" spans="1:14" x14ac:dyDescent="0.35">
      <c r="A1218" t="s">
        <v>7222</v>
      </c>
      <c r="B1218" t="s">
        <v>7055</v>
      </c>
      <c r="C1218" t="s">
        <v>7223</v>
      </c>
      <c r="D1218" t="s">
        <v>1105</v>
      </c>
      <c r="E1218" t="s">
        <v>7224</v>
      </c>
      <c r="F1218" t="s">
        <v>7225</v>
      </c>
      <c r="G1218" t="s">
        <v>7226</v>
      </c>
      <c r="H1218" t="s">
        <v>7227</v>
      </c>
      <c r="I1218" t="s">
        <v>7228</v>
      </c>
      <c r="J1218" t="s">
        <v>14475</v>
      </c>
      <c r="K1218" t="s">
        <v>14476</v>
      </c>
      <c r="L1218" t="s">
        <v>456</v>
      </c>
      <c r="M1218" s="1">
        <v>26960</v>
      </c>
      <c r="N1218" t="s">
        <v>14477</v>
      </c>
    </row>
    <row r="1219" spans="1:14" x14ac:dyDescent="0.35">
      <c r="A1219" t="s">
        <v>7229</v>
      </c>
      <c r="B1219" t="s">
        <v>292</v>
      </c>
      <c r="C1219" t="s">
        <v>2454</v>
      </c>
      <c r="D1219" t="s">
        <v>4037</v>
      </c>
      <c r="E1219" t="s">
        <v>7230</v>
      </c>
      <c r="F1219" t="s">
        <v>7231</v>
      </c>
      <c r="G1219" t="s">
        <v>7232</v>
      </c>
      <c r="H1219" t="s">
        <v>7233</v>
      </c>
      <c r="I1219" t="s">
        <v>7234</v>
      </c>
      <c r="J1219" t="s">
        <v>14478</v>
      </c>
      <c r="K1219" t="s">
        <v>14479</v>
      </c>
      <c r="L1219" t="s">
        <v>456</v>
      </c>
      <c r="M1219" s="1">
        <v>42522</v>
      </c>
      <c r="N1219" t="s">
        <v>14480</v>
      </c>
    </row>
    <row r="1220" spans="1:14" x14ac:dyDescent="0.35">
      <c r="A1220" t="s">
        <v>7235</v>
      </c>
      <c r="B1220" t="s">
        <v>7236</v>
      </c>
      <c r="C1220" t="s">
        <v>980</v>
      </c>
      <c r="D1220" t="s">
        <v>91</v>
      </c>
      <c r="F1220" t="s">
        <v>7237</v>
      </c>
      <c r="G1220" t="s">
        <v>7238</v>
      </c>
      <c r="H1220" t="s">
        <v>7239</v>
      </c>
      <c r="I1220" t="s">
        <v>367</v>
      </c>
      <c r="J1220" t="s">
        <v>14481</v>
      </c>
      <c r="K1220" t="s">
        <v>14482</v>
      </c>
      <c r="L1220" t="s">
        <v>456</v>
      </c>
      <c r="M1220" s="1">
        <v>44256</v>
      </c>
      <c r="N1220" t="s">
        <v>14483</v>
      </c>
    </row>
    <row r="1221" spans="1:14" x14ac:dyDescent="0.35">
      <c r="A1221" t="s">
        <v>7247</v>
      </c>
      <c r="B1221" t="s">
        <v>7248</v>
      </c>
      <c r="C1221" t="s">
        <v>7249</v>
      </c>
      <c r="D1221" t="s">
        <v>7250</v>
      </c>
      <c r="E1221" t="s">
        <v>7251</v>
      </c>
      <c r="F1221" t="s">
        <v>7252</v>
      </c>
      <c r="G1221" t="s">
        <v>7253</v>
      </c>
      <c r="H1221" t="s">
        <v>7254</v>
      </c>
      <c r="I1221" t="s">
        <v>418</v>
      </c>
      <c r="M1221" s="1"/>
    </row>
    <row r="1222" spans="1:14" x14ac:dyDescent="0.35">
      <c r="A1222" t="s">
        <v>7255</v>
      </c>
      <c r="B1222" t="s">
        <v>1259</v>
      </c>
      <c r="C1222" t="s">
        <v>7256</v>
      </c>
      <c r="D1222" t="s">
        <v>7257</v>
      </c>
      <c r="E1222" t="s">
        <v>7258</v>
      </c>
      <c r="F1222" t="s">
        <v>7259</v>
      </c>
      <c r="G1222" t="s">
        <v>7260</v>
      </c>
      <c r="H1222" t="s">
        <v>7261</v>
      </c>
      <c r="I1222" t="s">
        <v>418</v>
      </c>
      <c r="M1222" s="1"/>
    </row>
    <row r="1223" spans="1:14" x14ac:dyDescent="0.35">
      <c r="A1223" t="s">
        <v>7271</v>
      </c>
      <c r="B1223" t="s">
        <v>705</v>
      </c>
      <c r="C1223" t="s">
        <v>1381</v>
      </c>
      <c r="D1223" t="s">
        <v>7272</v>
      </c>
      <c r="E1223" t="s">
        <v>7273</v>
      </c>
      <c r="F1223" t="s">
        <v>7274</v>
      </c>
      <c r="G1223" t="s">
        <v>7275</v>
      </c>
      <c r="H1223" t="s">
        <v>7276</v>
      </c>
      <c r="I1223" t="s">
        <v>7277</v>
      </c>
      <c r="M1223" s="1"/>
    </row>
    <row r="1224" spans="1:14" x14ac:dyDescent="0.35">
      <c r="A1224" t="s">
        <v>7282</v>
      </c>
      <c r="B1224" t="s">
        <v>1155</v>
      </c>
      <c r="C1224" t="s">
        <v>7283</v>
      </c>
      <c r="D1224" t="s">
        <v>56</v>
      </c>
      <c r="E1224" t="s">
        <v>7284</v>
      </c>
      <c r="F1224" t="s">
        <v>7285</v>
      </c>
      <c r="G1224" t="s">
        <v>7286</v>
      </c>
      <c r="H1224" t="s">
        <v>7287</v>
      </c>
      <c r="I1224" t="s">
        <v>7288</v>
      </c>
      <c r="M1224" s="1"/>
    </row>
    <row r="1225" spans="1:14" x14ac:dyDescent="0.35">
      <c r="A1225" t="s">
        <v>7292</v>
      </c>
      <c r="B1225" t="s">
        <v>1103</v>
      </c>
      <c r="C1225" t="s">
        <v>890</v>
      </c>
      <c r="D1225" t="s">
        <v>56</v>
      </c>
      <c r="E1225" t="s">
        <v>7293</v>
      </c>
      <c r="F1225" t="s">
        <v>7294</v>
      </c>
      <c r="G1225" t="s">
        <v>7295</v>
      </c>
      <c r="H1225" t="s">
        <v>7296</v>
      </c>
      <c r="I1225" t="s">
        <v>7297</v>
      </c>
      <c r="M1225" s="1"/>
    </row>
    <row r="1226" spans="1:14" x14ac:dyDescent="0.35">
      <c r="A1226" t="s">
        <v>7298</v>
      </c>
      <c r="B1226" t="s">
        <v>2111</v>
      </c>
      <c r="C1226" t="s">
        <v>6410</v>
      </c>
      <c r="D1226" t="s">
        <v>91</v>
      </c>
      <c r="E1226" t="s">
        <v>7299</v>
      </c>
      <c r="F1226" t="s">
        <v>7300</v>
      </c>
      <c r="G1226" t="s">
        <v>7301</v>
      </c>
      <c r="H1226" t="s">
        <v>7302</v>
      </c>
      <c r="I1226" t="s">
        <v>7303</v>
      </c>
      <c r="M1226" s="1"/>
    </row>
    <row r="1227" spans="1:14" x14ac:dyDescent="0.35">
      <c r="A1227" t="s">
        <v>7304</v>
      </c>
      <c r="B1227" t="s">
        <v>127</v>
      </c>
      <c r="C1227" t="s">
        <v>7305</v>
      </c>
      <c r="D1227" t="s">
        <v>77</v>
      </c>
      <c r="E1227" t="s">
        <v>7306</v>
      </c>
      <c r="F1227" t="s">
        <v>7307</v>
      </c>
      <c r="G1227" t="s">
        <v>7308</v>
      </c>
      <c r="H1227" t="s">
        <v>7309</v>
      </c>
      <c r="I1227" t="s">
        <v>7310</v>
      </c>
      <c r="M1227" s="1"/>
    </row>
    <row r="1228" spans="1:14" x14ac:dyDescent="0.35">
      <c r="A1228" t="s">
        <v>7311</v>
      </c>
      <c r="B1228" t="s">
        <v>7312</v>
      </c>
      <c r="C1228" t="s">
        <v>7313</v>
      </c>
      <c r="D1228" t="s">
        <v>7314</v>
      </c>
      <c r="F1228" t="s">
        <v>7315</v>
      </c>
      <c r="G1228" t="s">
        <v>7316</v>
      </c>
      <c r="H1228" t="s">
        <v>7317</v>
      </c>
      <c r="I1228" t="s">
        <v>7318</v>
      </c>
      <c r="M1228" s="1"/>
    </row>
    <row r="1229" spans="1:14" x14ac:dyDescent="0.35">
      <c r="A1229" t="s">
        <v>7319</v>
      </c>
      <c r="B1229" t="s">
        <v>269</v>
      </c>
      <c r="C1229" t="s">
        <v>7320</v>
      </c>
      <c r="D1229" t="s">
        <v>91</v>
      </c>
      <c r="E1229" t="s">
        <v>7321</v>
      </c>
      <c r="F1229" t="s">
        <v>7322</v>
      </c>
      <c r="G1229" t="s">
        <v>7323</v>
      </c>
      <c r="H1229" t="s">
        <v>7324</v>
      </c>
      <c r="I1229" t="s">
        <v>7325</v>
      </c>
      <c r="M1229" s="1"/>
    </row>
    <row r="1230" spans="1:14" x14ac:dyDescent="0.35">
      <c r="A1230" t="s">
        <v>7326</v>
      </c>
      <c r="B1230" t="s">
        <v>7327</v>
      </c>
      <c r="C1230" t="s">
        <v>7328</v>
      </c>
      <c r="D1230" t="s">
        <v>91</v>
      </c>
      <c r="E1230" t="s">
        <v>7329</v>
      </c>
      <c r="F1230" t="s">
        <v>7330</v>
      </c>
      <c r="G1230" t="s">
        <v>7331</v>
      </c>
      <c r="H1230" t="s">
        <v>7332</v>
      </c>
      <c r="I1230" t="s">
        <v>7333</v>
      </c>
      <c r="J1230" t="s">
        <v>14503</v>
      </c>
      <c r="K1230" t="s">
        <v>14504</v>
      </c>
      <c r="L1230" t="s">
        <v>456</v>
      </c>
      <c r="M1230" s="1">
        <v>43045</v>
      </c>
      <c r="N1230" t="s">
        <v>14505</v>
      </c>
    </row>
    <row r="1231" spans="1:14" x14ac:dyDescent="0.35">
      <c r="A1231" t="s">
        <v>7334</v>
      </c>
      <c r="B1231" t="s">
        <v>115</v>
      </c>
      <c r="C1231" t="s">
        <v>7335</v>
      </c>
      <c r="D1231" t="s">
        <v>56</v>
      </c>
      <c r="F1231" t="s">
        <v>7336</v>
      </c>
      <c r="G1231" t="s">
        <v>7337</v>
      </c>
      <c r="H1231" t="s">
        <v>7338</v>
      </c>
      <c r="I1231" t="s">
        <v>7339</v>
      </c>
      <c r="J1231" t="s">
        <v>14506</v>
      </c>
      <c r="K1231" t="s">
        <v>14507</v>
      </c>
      <c r="L1231" t="s">
        <v>456</v>
      </c>
      <c r="M1231" s="1">
        <v>36657</v>
      </c>
      <c r="N1231" t="s">
        <v>14508</v>
      </c>
    </row>
    <row r="1232" spans="1:14" x14ac:dyDescent="0.35">
      <c r="A1232" t="s">
        <v>7343</v>
      </c>
      <c r="B1232" t="s">
        <v>7344</v>
      </c>
      <c r="C1232" t="s">
        <v>258</v>
      </c>
      <c r="D1232" t="s">
        <v>236</v>
      </c>
      <c r="E1232" t="s">
        <v>7345</v>
      </c>
      <c r="F1232" t="s">
        <v>7346</v>
      </c>
      <c r="G1232" t="s">
        <v>7347</v>
      </c>
      <c r="H1232" t="s">
        <v>7348</v>
      </c>
      <c r="I1232" t="s">
        <v>7349</v>
      </c>
      <c r="J1232" t="s">
        <v>14509</v>
      </c>
      <c r="K1232" t="s">
        <v>14510</v>
      </c>
      <c r="L1232" t="s">
        <v>456</v>
      </c>
      <c r="M1232" s="1">
        <v>39527</v>
      </c>
      <c r="N1232" t="s">
        <v>14511</v>
      </c>
    </row>
    <row r="1233" spans="1:14" x14ac:dyDescent="0.35">
      <c r="A1233" t="s">
        <v>7350</v>
      </c>
      <c r="B1233" t="s">
        <v>7351</v>
      </c>
      <c r="C1233" t="s">
        <v>7352</v>
      </c>
      <c r="D1233" t="s">
        <v>56</v>
      </c>
      <c r="E1233" t="s">
        <v>7353</v>
      </c>
      <c r="F1233" t="s">
        <v>7354</v>
      </c>
      <c r="G1233" t="s">
        <v>7355</v>
      </c>
      <c r="H1233" t="s">
        <v>7356</v>
      </c>
      <c r="I1233" t="s">
        <v>418</v>
      </c>
      <c r="J1233" t="s">
        <v>14512</v>
      </c>
      <c r="K1233" t="s">
        <v>14513</v>
      </c>
      <c r="L1233" t="s">
        <v>456</v>
      </c>
      <c r="M1233" s="1">
        <v>44685</v>
      </c>
      <c r="N1233" t="s">
        <v>14514</v>
      </c>
    </row>
    <row r="1234" spans="1:14" x14ac:dyDescent="0.35">
      <c r="A1234" t="s">
        <v>7357</v>
      </c>
      <c r="B1234" t="s">
        <v>5907</v>
      </c>
      <c r="C1234" t="s">
        <v>7358</v>
      </c>
      <c r="D1234" t="s">
        <v>854</v>
      </c>
      <c r="E1234" t="s">
        <v>7359</v>
      </c>
      <c r="F1234" t="s">
        <v>7360</v>
      </c>
      <c r="G1234" t="s">
        <v>7361</v>
      </c>
      <c r="H1234" t="s">
        <v>7362</v>
      </c>
      <c r="I1234" t="s">
        <v>7363</v>
      </c>
      <c r="J1234" t="s">
        <v>14515</v>
      </c>
      <c r="K1234" t="s">
        <v>14516</v>
      </c>
      <c r="L1234" t="s">
        <v>456</v>
      </c>
      <c r="M1234" s="1">
        <v>44599</v>
      </c>
      <c r="N1234" t="s">
        <v>14517</v>
      </c>
    </row>
    <row r="1235" spans="1:14" x14ac:dyDescent="0.35">
      <c r="A1235" t="s">
        <v>7364</v>
      </c>
      <c r="B1235" t="s">
        <v>7365</v>
      </c>
      <c r="C1235" t="s">
        <v>1185</v>
      </c>
      <c r="D1235" t="s">
        <v>91</v>
      </c>
      <c r="F1235" t="s">
        <v>7366</v>
      </c>
      <c r="G1235" t="s">
        <v>7367</v>
      </c>
      <c r="H1235" t="s">
        <v>7368</v>
      </c>
      <c r="I1235" t="s">
        <v>7369</v>
      </c>
      <c r="J1235" t="s">
        <v>14518</v>
      </c>
      <c r="K1235" t="s">
        <v>14519</v>
      </c>
      <c r="L1235" t="s">
        <v>456</v>
      </c>
      <c r="M1235" s="1">
        <v>44319</v>
      </c>
      <c r="N1235" t="s">
        <v>14520</v>
      </c>
    </row>
    <row r="1236" spans="1:14" x14ac:dyDescent="0.35">
      <c r="A1236" t="s">
        <v>7370</v>
      </c>
      <c r="B1236" t="s">
        <v>194</v>
      </c>
      <c r="C1236" t="s">
        <v>1171</v>
      </c>
      <c r="D1236" t="s">
        <v>56</v>
      </c>
      <c r="E1236" t="s">
        <v>7371</v>
      </c>
      <c r="F1236" t="s">
        <v>7372</v>
      </c>
      <c r="G1236" t="s">
        <v>7373</v>
      </c>
      <c r="H1236" t="s">
        <v>7374</v>
      </c>
      <c r="I1236" t="s">
        <v>7375</v>
      </c>
      <c r="J1236" t="s">
        <v>14521</v>
      </c>
      <c r="K1236" t="s">
        <v>14522</v>
      </c>
      <c r="L1236" t="s">
        <v>456</v>
      </c>
      <c r="M1236" s="1">
        <v>42723</v>
      </c>
      <c r="N1236" t="s">
        <v>14523</v>
      </c>
    </row>
    <row r="1237" spans="1:14" x14ac:dyDescent="0.35">
      <c r="A1237" t="s">
        <v>7380</v>
      </c>
      <c r="B1237" t="s">
        <v>883</v>
      </c>
      <c r="C1237" t="s">
        <v>7381</v>
      </c>
      <c r="D1237" t="s">
        <v>7382</v>
      </c>
      <c r="E1237" t="s">
        <v>7383</v>
      </c>
      <c r="F1237" t="s">
        <v>7384</v>
      </c>
      <c r="G1237" t="s">
        <v>7385</v>
      </c>
      <c r="H1237" t="s">
        <v>7386</v>
      </c>
      <c r="I1237" t="s">
        <v>7387</v>
      </c>
      <c r="J1237" t="s">
        <v>14524</v>
      </c>
      <c r="K1237" t="s">
        <v>14525</v>
      </c>
      <c r="L1237" t="s">
        <v>455</v>
      </c>
      <c r="M1237" s="1">
        <v>40893</v>
      </c>
      <c r="N1237" t="s">
        <v>14526</v>
      </c>
    </row>
    <row r="1238" spans="1:14" x14ac:dyDescent="0.35">
      <c r="A1238" t="s">
        <v>7388</v>
      </c>
      <c r="B1238" t="s">
        <v>1066</v>
      </c>
      <c r="C1238" t="s">
        <v>7389</v>
      </c>
      <c r="D1238" t="s">
        <v>7390</v>
      </c>
      <c r="E1238" t="s">
        <v>7391</v>
      </c>
      <c r="F1238" t="s">
        <v>7392</v>
      </c>
      <c r="G1238" t="s">
        <v>7393</v>
      </c>
      <c r="H1238" t="s">
        <v>7394</v>
      </c>
      <c r="I1238" t="s">
        <v>7395</v>
      </c>
      <c r="J1238" t="s">
        <v>14527</v>
      </c>
      <c r="K1238" t="s">
        <v>14528</v>
      </c>
      <c r="L1238" t="s">
        <v>456</v>
      </c>
      <c r="M1238" s="1">
        <v>38392</v>
      </c>
      <c r="N1238" t="s">
        <v>14529</v>
      </c>
    </row>
    <row r="1239" spans="1:14" x14ac:dyDescent="0.35">
      <c r="A1239" t="s">
        <v>7399</v>
      </c>
      <c r="B1239" t="s">
        <v>68</v>
      </c>
      <c r="C1239" t="s">
        <v>7400</v>
      </c>
      <c r="D1239" t="s">
        <v>91</v>
      </c>
      <c r="E1239" t="s">
        <v>7401</v>
      </c>
      <c r="F1239" t="s">
        <v>7402</v>
      </c>
      <c r="G1239" t="s">
        <v>7403</v>
      </c>
      <c r="H1239" t="s">
        <v>7404</v>
      </c>
      <c r="I1239" t="s">
        <v>7405</v>
      </c>
      <c r="J1239" t="s">
        <v>14530</v>
      </c>
      <c r="K1239" t="s">
        <v>14531</v>
      </c>
      <c r="L1239" t="s">
        <v>456</v>
      </c>
      <c r="M1239" s="1">
        <v>42592</v>
      </c>
      <c r="N1239" t="s">
        <v>14532</v>
      </c>
    </row>
    <row r="1240" spans="1:14" x14ac:dyDescent="0.35">
      <c r="A1240" t="s">
        <v>7409</v>
      </c>
      <c r="B1240" t="s">
        <v>875</v>
      </c>
      <c r="C1240" t="s">
        <v>7410</v>
      </c>
      <c r="D1240" t="s">
        <v>795</v>
      </c>
      <c r="E1240" t="s">
        <v>7411</v>
      </c>
      <c r="F1240" t="s">
        <v>7412</v>
      </c>
      <c r="G1240" t="s">
        <v>7413</v>
      </c>
      <c r="H1240" t="s">
        <v>7414</v>
      </c>
      <c r="I1240" t="s">
        <v>7415</v>
      </c>
      <c r="J1240" t="s">
        <v>14533</v>
      </c>
      <c r="K1240" t="s">
        <v>14534</v>
      </c>
      <c r="L1240" t="s">
        <v>456</v>
      </c>
      <c r="M1240" s="1">
        <v>41066</v>
      </c>
      <c r="N1240" t="s">
        <v>14535</v>
      </c>
    </row>
    <row r="1241" spans="1:14" x14ac:dyDescent="0.35">
      <c r="A1241" t="s">
        <v>7419</v>
      </c>
      <c r="B1241" t="s">
        <v>1057</v>
      </c>
      <c r="C1241" t="s">
        <v>7420</v>
      </c>
      <c r="D1241" t="s">
        <v>91</v>
      </c>
      <c r="E1241" t="s">
        <v>7421</v>
      </c>
      <c r="F1241" t="s">
        <v>7422</v>
      </c>
      <c r="G1241" t="s">
        <v>7423</v>
      </c>
      <c r="H1241" t="s">
        <v>7424</v>
      </c>
      <c r="I1241" t="s">
        <v>7425</v>
      </c>
      <c r="J1241" t="s">
        <v>14536</v>
      </c>
      <c r="K1241" t="s">
        <v>14537</v>
      </c>
      <c r="L1241" t="s">
        <v>456</v>
      </c>
      <c r="M1241" s="1">
        <v>43658</v>
      </c>
      <c r="N1241" t="s">
        <v>14538</v>
      </c>
    </row>
    <row r="1242" spans="1:14" x14ac:dyDescent="0.35">
      <c r="A1242" t="s">
        <v>7426</v>
      </c>
      <c r="B1242" t="s">
        <v>7427</v>
      </c>
      <c r="C1242" t="s">
        <v>7428</v>
      </c>
      <c r="D1242" t="s">
        <v>91</v>
      </c>
      <c r="E1242" t="s">
        <v>7429</v>
      </c>
      <c r="F1242" t="s">
        <v>7430</v>
      </c>
      <c r="G1242" t="s">
        <v>7431</v>
      </c>
      <c r="H1242" t="s">
        <v>7432</v>
      </c>
      <c r="I1242" t="s">
        <v>7433</v>
      </c>
      <c r="J1242" t="s">
        <v>14539</v>
      </c>
      <c r="K1242" t="s">
        <v>14540</v>
      </c>
      <c r="L1242" t="s">
        <v>456</v>
      </c>
      <c r="M1242" s="1">
        <v>34478</v>
      </c>
      <c r="N1242" t="s">
        <v>14541</v>
      </c>
    </row>
    <row r="1243" spans="1:14" x14ac:dyDescent="0.35">
      <c r="A1243" t="s">
        <v>7437</v>
      </c>
      <c r="B1243" t="s">
        <v>7438</v>
      </c>
      <c r="C1243" t="s">
        <v>7439</v>
      </c>
      <c r="D1243" t="s">
        <v>91</v>
      </c>
      <c r="E1243" t="s">
        <v>7440</v>
      </c>
      <c r="F1243" t="s">
        <v>7441</v>
      </c>
      <c r="G1243" t="s">
        <v>7442</v>
      </c>
      <c r="H1243" t="s">
        <v>7443</v>
      </c>
      <c r="I1243" t="s">
        <v>7444</v>
      </c>
      <c r="J1243" t="s">
        <v>14542</v>
      </c>
      <c r="K1243" t="s">
        <v>14543</v>
      </c>
      <c r="L1243" t="s">
        <v>455</v>
      </c>
      <c r="M1243" s="1">
        <v>40886</v>
      </c>
      <c r="N1243" t="s">
        <v>14544</v>
      </c>
    </row>
    <row r="1244" spans="1:14" x14ac:dyDescent="0.35">
      <c r="A1244" t="s">
        <v>7450</v>
      </c>
      <c r="B1244" t="s">
        <v>7451</v>
      </c>
      <c r="C1244" t="s">
        <v>7452</v>
      </c>
      <c r="D1244" t="s">
        <v>3730</v>
      </c>
      <c r="E1244" t="s">
        <v>7453</v>
      </c>
      <c r="F1244" t="s">
        <v>7454</v>
      </c>
      <c r="G1244" t="s">
        <v>7455</v>
      </c>
      <c r="H1244" t="s">
        <v>7456</v>
      </c>
      <c r="I1244" t="s">
        <v>7457</v>
      </c>
      <c r="J1244" t="s">
        <v>14545</v>
      </c>
      <c r="K1244" t="s">
        <v>14546</v>
      </c>
      <c r="L1244" t="s">
        <v>456</v>
      </c>
      <c r="M1244" s="1">
        <v>44309</v>
      </c>
      <c r="N1244" t="s">
        <v>14547</v>
      </c>
    </row>
    <row r="1245" spans="1:14" x14ac:dyDescent="0.35">
      <c r="A1245" t="s">
        <v>7468</v>
      </c>
      <c r="B1245" t="s">
        <v>171</v>
      </c>
      <c r="C1245" t="s">
        <v>7469</v>
      </c>
      <c r="D1245" t="s">
        <v>77</v>
      </c>
      <c r="E1245" t="s">
        <v>7470</v>
      </c>
      <c r="F1245" t="s">
        <v>7471</v>
      </c>
      <c r="G1245" t="s">
        <v>7472</v>
      </c>
      <c r="H1245" t="s">
        <v>7473</v>
      </c>
      <c r="I1245" t="s">
        <v>4525</v>
      </c>
      <c r="J1245" t="s">
        <v>14548</v>
      </c>
      <c r="K1245" t="s">
        <v>14549</v>
      </c>
      <c r="L1245" t="s">
        <v>456</v>
      </c>
      <c r="M1245" s="1">
        <v>43130</v>
      </c>
      <c r="N1245" t="s">
        <v>14550</v>
      </c>
    </row>
    <row r="1246" spans="1:14" x14ac:dyDescent="0.35">
      <c r="A1246" t="s">
        <v>7474</v>
      </c>
      <c r="B1246" t="s">
        <v>7475</v>
      </c>
      <c r="C1246" t="s">
        <v>7476</v>
      </c>
      <c r="D1246" t="s">
        <v>63</v>
      </c>
      <c r="F1246" t="s">
        <v>7477</v>
      </c>
      <c r="G1246" t="s">
        <v>7478</v>
      </c>
      <c r="H1246" t="s">
        <v>7479</v>
      </c>
      <c r="I1246" t="s">
        <v>362</v>
      </c>
      <c r="J1246" t="s">
        <v>14551</v>
      </c>
      <c r="K1246" t="s">
        <v>14552</v>
      </c>
      <c r="L1246" t="s">
        <v>456</v>
      </c>
      <c r="M1246" s="1">
        <v>43157</v>
      </c>
      <c r="N1246" t="s">
        <v>457</v>
      </c>
    </row>
    <row r="1247" spans="1:14" x14ac:dyDescent="0.35">
      <c r="A1247" t="s">
        <v>7480</v>
      </c>
      <c r="B1247" t="s">
        <v>7481</v>
      </c>
      <c r="C1247" t="s">
        <v>6198</v>
      </c>
      <c r="D1247" t="s">
        <v>56</v>
      </c>
      <c r="E1247" t="s">
        <v>7482</v>
      </c>
      <c r="F1247" t="s">
        <v>7483</v>
      </c>
      <c r="G1247" t="s">
        <v>7484</v>
      </c>
      <c r="H1247" t="s">
        <v>7485</v>
      </c>
      <c r="I1247" t="s">
        <v>7486</v>
      </c>
      <c r="J1247" t="s">
        <v>7480</v>
      </c>
      <c r="K1247" t="s">
        <v>14553</v>
      </c>
      <c r="L1247" t="s">
        <v>12543</v>
      </c>
      <c r="M1247" s="1">
        <v>39771</v>
      </c>
      <c r="N1247" t="s">
        <v>14554</v>
      </c>
    </row>
    <row r="1248" spans="1:14" x14ac:dyDescent="0.35">
      <c r="A1248" t="s">
        <v>7487</v>
      </c>
      <c r="B1248" t="s">
        <v>7488</v>
      </c>
      <c r="C1248" t="s">
        <v>7489</v>
      </c>
      <c r="D1248" t="s">
        <v>7490</v>
      </c>
      <c r="E1248" t="s">
        <v>7491</v>
      </c>
      <c r="F1248" t="s">
        <v>7492</v>
      </c>
      <c r="G1248" t="s">
        <v>7493</v>
      </c>
      <c r="H1248" t="s">
        <v>7494</v>
      </c>
      <c r="I1248" t="s">
        <v>7495</v>
      </c>
      <c r="J1248" t="s">
        <v>14555</v>
      </c>
      <c r="K1248" t="s">
        <v>14556</v>
      </c>
      <c r="L1248" t="s">
        <v>456</v>
      </c>
      <c r="M1248" s="1">
        <v>42383</v>
      </c>
      <c r="N1248" t="s">
        <v>14557</v>
      </c>
    </row>
    <row r="1249" spans="1:14" x14ac:dyDescent="0.35">
      <c r="A1249" t="s">
        <v>7503</v>
      </c>
      <c r="B1249" t="s">
        <v>1820</v>
      </c>
      <c r="C1249" t="s">
        <v>7504</v>
      </c>
      <c r="D1249" t="s">
        <v>91</v>
      </c>
      <c r="E1249" t="s">
        <v>7505</v>
      </c>
      <c r="F1249" t="s">
        <v>7506</v>
      </c>
      <c r="G1249" t="s">
        <v>7507</v>
      </c>
      <c r="H1249" t="s">
        <v>7508</v>
      </c>
      <c r="I1249" t="s">
        <v>7509</v>
      </c>
      <c r="J1249" t="s">
        <v>14558</v>
      </c>
      <c r="K1249" t="s">
        <v>14559</v>
      </c>
      <c r="L1249" t="s">
        <v>456</v>
      </c>
      <c r="M1249" s="1">
        <v>40858</v>
      </c>
      <c r="N1249" t="s">
        <v>14560</v>
      </c>
    </row>
    <row r="1250" spans="1:14" x14ac:dyDescent="0.35">
      <c r="A1250" t="s">
        <v>7503</v>
      </c>
      <c r="B1250" t="s">
        <v>1624</v>
      </c>
      <c r="C1250" t="s">
        <v>8065</v>
      </c>
      <c r="D1250" t="s">
        <v>91</v>
      </c>
      <c r="E1250" t="s">
        <v>8066</v>
      </c>
      <c r="F1250" t="s">
        <v>8067</v>
      </c>
      <c r="G1250" t="s">
        <v>7507</v>
      </c>
      <c r="H1250" t="s">
        <v>7508</v>
      </c>
      <c r="I1250" t="s">
        <v>7509</v>
      </c>
      <c r="J1250" t="s">
        <v>14558</v>
      </c>
      <c r="K1250" t="s">
        <v>14559</v>
      </c>
      <c r="L1250" t="s">
        <v>456</v>
      </c>
      <c r="M1250" s="1">
        <v>40858</v>
      </c>
      <c r="N1250" t="s">
        <v>14560</v>
      </c>
    </row>
    <row r="1251" spans="1:14" x14ac:dyDescent="0.35">
      <c r="A1251" t="s">
        <v>7512</v>
      </c>
      <c r="B1251" t="s">
        <v>7513</v>
      </c>
      <c r="C1251" t="s">
        <v>7514</v>
      </c>
      <c r="D1251" t="s">
        <v>91</v>
      </c>
      <c r="F1251" t="s">
        <v>7515</v>
      </c>
      <c r="G1251" t="s">
        <v>7516</v>
      </c>
      <c r="H1251" t="s">
        <v>7517</v>
      </c>
      <c r="I1251" t="s">
        <v>7518</v>
      </c>
      <c r="J1251" t="s">
        <v>14561</v>
      </c>
      <c r="K1251" t="s">
        <v>14562</v>
      </c>
      <c r="L1251" t="s">
        <v>456</v>
      </c>
      <c r="M1251" s="1">
        <v>36321</v>
      </c>
      <c r="N1251" t="s">
        <v>14563</v>
      </c>
    </row>
    <row r="1252" spans="1:14" x14ac:dyDescent="0.35">
      <c r="A1252" t="s">
        <v>7522</v>
      </c>
      <c r="B1252" t="s">
        <v>2221</v>
      </c>
      <c r="C1252" t="s">
        <v>7523</v>
      </c>
      <c r="D1252" t="s">
        <v>91</v>
      </c>
      <c r="E1252" t="s">
        <v>7524</v>
      </c>
      <c r="F1252" t="s">
        <v>7525</v>
      </c>
      <c r="G1252" t="s">
        <v>7526</v>
      </c>
      <c r="H1252" t="s">
        <v>7527</v>
      </c>
      <c r="I1252" t="s">
        <v>7528</v>
      </c>
      <c r="J1252" t="s">
        <v>14564</v>
      </c>
      <c r="K1252" t="s">
        <v>14565</v>
      </c>
      <c r="L1252" t="s">
        <v>456</v>
      </c>
      <c r="M1252" s="1">
        <v>42321</v>
      </c>
      <c r="N1252" t="s">
        <v>13132</v>
      </c>
    </row>
    <row r="1253" spans="1:14" x14ac:dyDescent="0.35">
      <c r="A1253" t="s">
        <v>7529</v>
      </c>
      <c r="B1253" t="s">
        <v>311</v>
      </c>
      <c r="C1253" t="s">
        <v>7530</v>
      </c>
      <c r="D1253" t="s">
        <v>7531</v>
      </c>
      <c r="F1253" t="s">
        <v>7532</v>
      </c>
      <c r="G1253" t="s">
        <v>7533</v>
      </c>
      <c r="H1253" t="s">
        <v>7534</v>
      </c>
      <c r="I1253" t="s">
        <v>7535</v>
      </c>
      <c r="J1253" t="s">
        <v>14566</v>
      </c>
      <c r="K1253" t="s">
        <v>14567</v>
      </c>
      <c r="L1253" t="s">
        <v>456</v>
      </c>
      <c r="M1253" s="1">
        <v>38226</v>
      </c>
      <c r="N1253" t="s">
        <v>14568</v>
      </c>
    </row>
    <row r="1254" spans="1:14" x14ac:dyDescent="0.35">
      <c r="A1254" t="s">
        <v>7536</v>
      </c>
      <c r="B1254" t="s">
        <v>1025</v>
      </c>
      <c r="C1254" t="s">
        <v>7537</v>
      </c>
      <c r="D1254" t="s">
        <v>63</v>
      </c>
      <c r="E1254" t="s">
        <v>7538</v>
      </c>
      <c r="F1254" t="s">
        <v>7539</v>
      </c>
      <c r="G1254" t="s">
        <v>7540</v>
      </c>
      <c r="H1254" t="s">
        <v>7541</v>
      </c>
      <c r="I1254" t="s">
        <v>7542</v>
      </c>
      <c r="J1254" t="s">
        <v>14569</v>
      </c>
      <c r="K1254" t="s">
        <v>14570</v>
      </c>
      <c r="L1254" t="s">
        <v>456</v>
      </c>
      <c r="M1254" s="1">
        <v>44289</v>
      </c>
      <c r="N1254" t="s">
        <v>14571</v>
      </c>
    </row>
    <row r="1255" spans="1:14" x14ac:dyDescent="0.35">
      <c r="A1255" t="s">
        <v>7546</v>
      </c>
      <c r="B1255" t="s">
        <v>257</v>
      </c>
      <c r="C1255" t="s">
        <v>7547</v>
      </c>
      <c r="D1255" t="s">
        <v>91</v>
      </c>
      <c r="F1255" t="s">
        <v>7548</v>
      </c>
      <c r="G1255" t="s">
        <v>7549</v>
      </c>
      <c r="H1255" t="s">
        <v>7550</v>
      </c>
      <c r="I1255" t="s">
        <v>7551</v>
      </c>
      <c r="J1255" t="s">
        <v>14572</v>
      </c>
      <c r="K1255" t="s">
        <v>14573</v>
      </c>
      <c r="L1255" t="s">
        <v>456</v>
      </c>
      <c r="M1255" s="1">
        <v>44056</v>
      </c>
      <c r="N1255" t="s">
        <v>14574</v>
      </c>
    </row>
    <row r="1256" spans="1:14" x14ac:dyDescent="0.35">
      <c r="A1256" t="s">
        <v>7552</v>
      </c>
      <c r="B1256" t="s">
        <v>987</v>
      </c>
      <c r="C1256" t="s">
        <v>7553</v>
      </c>
      <c r="D1256" t="s">
        <v>236</v>
      </c>
      <c r="E1256" t="s">
        <v>7554</v>
      </c>
      <c r="F1256" t="s">
        <v>7555</v>
      </c>
      <c r="G1256" t="s">
        <v>7556</v>
      </c>
      <c r="H1256" t="s">
        <v>7557</v>
      </c>
      <c r="I1256" t="s">
        <v>7558</v>
      </c>
      <c r="J1256" t="s">
        <v>14575</v>
      </c>
      <c r="K1256" t="s">
        <v>14576</v>
      </c>
      <c r="L1256" t="s">
        <v>456</v>
      </c>
      <c r="M1256" s="1">
        <v>43005</v>
      </c>
      <c r="N1256" t="s">
        <v>14577</v>
      </c>
    </row>
    <row r="1257" spans="1:14" x14ac:dyDescent="0.35">
      <c r="A1257" t="s">
        <v>7559</v>
      </c>
      <c r="B1257" t="s">
        <v>7560</v>
      </c>
      <c r="C1257" t="s">
        <v>7561</v>
      </c>
      <c r="D1257" t="s">
        <v>56</v>
      </c>
      <c r="F1257" t="s">
        <v>7562</v>
      </c>
      <c r="G1257" t="s">
        <v>7563</v>
      </c>
      <c r="H1257" t="s">
        <v>7564</v>
      </c>
      <c r="I1257" t="s">
        <v>418</v>
      </c>
      <c r="J1257" t="s">
        <v>14578</v>
      </c>
      <c r="K1257" t="s">
        <v>14579</v>
      </c>
      <c r="L1257" t="s">
        <v>456</v>
      </c>
      <c r="M1257" s="1">
        <v>44040</v>
      </c>
      <c r="N1257" t="s">
        <v>14580</v>
      </c>
    </row>
    <row r="1258" spans="1:14" x14ac:dyDescent="0.35">
      <c r="A1258" t="s">
        <v>7568</v>
      </c>
      <c r="B1258" t="s">
        <v>257</v>
      </c>
      <c r="C1258" t="s">
        <v>4184</v>
      </c>
      <c r="D1258" t="s">
        <v>91</v>
      </c>
      <c r="E1258" t="s">
        <v>7569</v>
      </c>
      <c r="F1258" t="s">
        <v>7570</v>
      </c>
      <c r="G1258" t="s">
        <v>7571</v>
      </c>
      <c r="H1258" t="s">
        <v>7572</v>
      </c>
      <c r="I1258" t="s">
        <v>7573</v>
      </c>
      <c r="J1258" t="s">
        <v>14581</v>
      </c>
      <c r="K1258" t="s">
        <v>14582</v>
      </c>
      <c r="L1258" t="s">
        <v>456</v>
      </c>
      <c r="M1258" s="1">
        <v>42898</v>
      </c>
      <c r="N1258" t="s">
        <v>14583</v>
      </c>
    </row>
    <row r="1259" spans="1:14" x14ac:dyDescent="0.35">
      <c r="A1259" t="s">
        <v>7568</v>
      </c>
      <c r="B1259" t="s">
        <v>5605</v>
      </c>
      <c r="C1259" t="s">
        <v>8005</v>
      </c>
      <c r="D1259" t="s">
        <v>91</v>
      </c>
      <c r="E1259" t="s">
        <v>8006</v>
      </c>
      <c r="F1259" t="s">
        <v>8007</v>
      </c>
      <c r="G1259" t="s">
        <v>7571</v>
      </c>
      <c r="H1259" t="s">
        <v>7572</v>
      </c>
      <c r="I1259" t="s">
        <v>7573</v>
      </c>
      <c r="J1259" t="s">
        <v>14581</v>
      </c>
      <c r="K1259" t="s">
        <v>14582</v>
      </c>
      <c r="L1259" t="s">
        <v>456</v>
      </c>
      <c r="M1259" s="1">
        <v>42898</v>
      </c>
      <c r="N1259" t="s">
        <v>14583</v>
      </c>
    </row>
    <row r="1260" spans="1:14" x14ac:dyDescent="0.35">
      <c r="A1260" t="s">
        <v>7574</v>
      </c>
      <c r="B1260" t="s">
        <v>7575</v>
      </c>
      <c r="C1260" t="s">
        <v>7576</v>
      </c>
      <c r="D1260" t="s">
        <v>1513</v>
      </c>
      <c r="F1260" t="s">
        <v>7577</v>
      </c>
      <c r="G1260" t="s">
        <v>7578</v>
      </c>
      <c r="H1260" t="s">
        <v>7579</v>
      </c>
      <c r="I1260" t="s">
        <v>7580</v>
      </c>
      <c r="J1260" t="s">
        <v>14584</v>
      </c>
      <c r="K1260" t="s">
        <v>14585</v>
      </c>
      <c r="L1260" t="s">
        <v>456</v>
      </c>
      <c r="M1260" s="1">
        <v>42768</v>
      </c>
      <c r="N1260" t="s">
        <v>14586</v>
      </c>
    </row>
    <row r="1261" spans="1:14" x14ac:dyDescent="0.35">
      <c r="A1261" t="s">
        <v>7581</v>
      </c>
      <c r="B1261" t="s">
        <v>2406</v>
      </c>
      <c r="C1261" t="s">
        <v>7582</v>
      </c>
      <c r="D1261" t="s">
        <v>91</v>
      </c>
      <c r="E1261" t="s">
        <v>7583</v>
      </c>
      <c r="F1261" t="s">
        <v>7584</v>
      </c>
      <c r="G1261" t="s">
        <v>7585</v>
      </c>
      <c r="H1261" t="s">
        <v>7586</v>
      </c>
      <c r="I1261" t="s">
        <v>2031</v>
      </c>
      <c r="J1261" t="s">
        <v>14587</v>
      </c>
      <c r="K1261" t="s">
        <v>14588</v>
      </c>
      <c r="L1261" t="s">
        <v>456</v>
      </c>
      <c r="M1261" s="1">
        <v>44108</v>
      </c>
      <c r="N1261" t="s">
        <v>14589</v>
      </c>
    </row>
    <row r="1262" spans="1:14" x14ac:dyDescent="0.35">
      <c r="A1262" t="s">
        <v>7587</v>
      </c>
      <c r="B1262" t="s">
        <v>2272</v>
      </c>
      <c r="C1262" t="s">
        <v>7588</v>
      </c>
      <c r="D1262" t="s">
        <v>91</v>
      </c>
      <c r="E1262" t="s">
        <v>7589</v>
      </c>
      <c r="F1262" t="s">
        <v>7590</v>
      </c>
      <c r="G1262" t="s">
        <v>7591</v>
      </c>
      <c r="H1262" t="s">
        <v>7592</v>
      </c>
      <c r="I1262" t="s">
        <v>7593</v>
      </c>
      <c r="J1262" t="s">
        <v>14590</v>
      </c>
      <c r="K1262" t="s">
        <v>14591</v>
      </c>
      <c r="L1262" t="s">
        <v>456</v>
      </c>
      <c r="M1262" s="1">
        <v>42592</v>
      </c>
      <c r="N1262" t="s">
        <v>14592</v>
      </c>
    </row>
    <row r="1263" spans="1:14" x14ac:dyDescent="0.35">
      <c r="A1263" t="s">
        <v>7594</v>
      </c>
      <c r="B1263" t="s">
        <v>1312</v>
      </c>
      <c r="C1263" t="s">
        <v>4623</v>
      </c>
      <c r="D1263" t="s">
        <v>56</v>
      </c>
      <c r="F1263" t="s">
        <v>7595</v>
      </c>
      <c r="G1263" t="s">
        <v>7596</v>
      </c>
      <c r="H1263" t="s">
        <v>7597</v>
      </c>
      <c r="I1263" t="s">
        <v>7598</v>
      </c>
      <c r="J1263" t="s">
        <v>14593</v>
      </c>
      <c r="K1263" t="s">
        <v>14594</v>
      </c>
      <c r="L1263" t="s">
        <v>456</v>
      </c>
      <c r="M1263" s="1">
        <v>42515</v>
      </c>
      <c r="N1263" t="s">
        <v>14595</v>
      </c>
    </row>
    <row r="1264" spans="1:14" x14ac:dyDescent="0.35">
      <c r="A1264" t="s">
        <v>7608</v>
      </c>
      <c r="B1264" t="s">
        <v>1971</v>
      </c>
      <c r="C1264" t="s">
        <v>7609</v>
      </c>
      <c r="D1264" t="s">
        <v>91</v>
      </c>
      <c r="E1264" t="s">
        <v>7610</v>
      </c>
      <c r="F1264" t="s">
        <v>7611</v>
      </c>
      <c r="G1264" t="s">
        <v>7612</v>
      </c>
      <c r="H1264" t="s">
        <v>7613</v>
      </c>
      <c r="I1264" t="s">
        <v>7614</v>
      </c>
      <c r="J1264" t="s">
        <v>14596</v>
      </c>
      <c r="K1264" t="s">
        <v>14597</v>
      </c>
      <c r="L1264" t="s">
        <v>456</v>
      </c>
      <c r="M1264" s="1">
        <v>44357</v>
      </c>
      <c r="N1264" t="s">
        <v>14598</v>
      </c>
    </row>
    <row r="1265" spans="1:14" x14ac:dyDescent="0.35">
      <c r="A1265" t="s">
        <v>7615</v>
      </c>
      <c r="B1265" t="s">
        <v>2083</v>
      </c>
      <c r="C1265" t="s">
        <v>1149</v>
      </c>
      <c r="D1265" t="s">
        <v>91</v>
      </c>
      <c r="E1265" t="s">
        <v>7616</v>
      </c>
      <c r="F1265" t="s">
        <v>7617</v>
      </c>
      <c r="G1265" t="s">
        <v>7618</v>
      </c>
      <c r="H1265" t="s">
        <v>7619</v>
      </c>
      <c r="I1265" t="s">
        <v>7620</v>
      </c>
      <c r="J1265" t="s">
        <v>14599</v>
      </c>
      <c r="K1265" t="s">
        <v>14600</v>
      </c>
      <c r="L1265" t="s">
        <v>456</v>
      </c>
      <c r="M1265" s="1">
        <v>40876</v>
      </c>
      <c r="N1265" t="s">
        <v>14601</v>
      </c>
    </row>
    <row r="1266" spans="1:14" x14ac:dyDescent="0.35">
      <c r="A1266" t="s">
        <v>7627</v>
      </c>
      <c r="B1266" t="s">
        <v>171</v>
      </c>
      <c r="C1266" t="s">
        <v>7628</v>
      </c>
      <c r="D1266" t="s">
        <v>294</v>
      </c>
      <c r="E1266" t="s">
        <v>7629</v>
      </c>
      <c r="F1266" t="s">
        <v>7630</v>
      </c>
      <c r="G1266" t="s">
        <v>7631</v>
      </c>
      <c r="H1266" t="s">
        <v>7632</v>
      </c>
      <c r="I1266" t="s">
        <v>7633</v>
      </c>
      <c r="J1266" t="s">
        <v>14602</v>
      </c>
      <c r="K1266" t="s">
        <v>14603</v>
      </c>
      <c r="L1266" t="s">
        <v>456</v>
      </c>
      <c r="M1266" s="1">
        <v>41442</v>
      </c>
      <c r="N1266" t="s">
        <v>14604</v>
      </c>
    </row>
    <row r="1267" spans="1:14" x14ac:dyDescent="0.35">
      <c r="A1267" t="s">
        <v>7634</v>
      </c>
      <c r="B1267" t="s">
        <v>234</v>
      </c>
      <c r="C1267" t="s">
        <v>5401</v>
      </c>
      <c r="D1267" t="s">
        <v>70</v>
      </c>
      <c r="E1267" t="s">
        <v>7635</v>
      </c>
      <c r="F1267" t="s">
        <v>7636</v>
      </c>
      <c r="G1267" t="s">
        <v>7637</v>
      </c>
      <c r="H1267" t="s">
        <v>7638</v>
      </c>
      <c r="I1267" t="s">
        <v>7639</v>
      </c>
      <c r="J1267" t="s">
        <v>14605</v>
      </c>
      <c r="K1267" t="s">
        <v>14606</v>
      </c>
      <c r="L1267" t="s">
        <v>456</v>
      </c>
      <c r="M1267" s="1">
        <v>42670</v>
      </c>
      <c r="N1267" t="s">
        <v>14607</v>
      </c>
    </row>
    <row r="1268" spans="1:14" x14ac:dyDescent="0.35">
      <c r="A1268" t="s">
        <v>7643</v>
      </c>
      <c r="B1268" t="s">
        <v>4238</v>
      </c>
      <c r="C1268" t="s">
        <v>802</v>
      </c>
      <c r="D1268" t="s">
        <v>7644</v>
      </c>
      <c r="F1268" t="s">
        <v>7645</v>
      </c>
      <c r="G1268" t="s">
        <v>7646</v>
      </c>
      <c r="H1268" t="s">
        <v>7647</v>
      </c>
      <c r="I1268" t="s">
        <v>7648</v>
      </c>
      <c r="J1268" t="s">
        <v>14608</v>
      </c>
      <c r="K1268" t="s">
        <v>14609</v>
      </c>
      <c r="L1268" t="s">
        <v>456</v>
      </c>
      <c r="M1268" s="1">
        <v>41218</v>
      </c>
      <c r="N1268" t="s">
        <v>13386</v>
      </c>
    </row>
    <row r="1269" spans="1:14" x14ac:dyDescent="0.35">
      <c r="A1269" t="s">
        <v>7649</v>
      </c>
      <c r="B1269" t="s">
        <v>7650</v>
      </c>
      <c r="C1269" t="s">
        <v>7651</v>
      </c>
      <c r="D1269" t="s">
        <v>7652</v>
      </c>
      <c r="F1269" t="s">
        <v>7653</v>
      </c>
      <c r="G1269" t="s">
        <v>7654</v>
      </c>
      <c r="H1269" t="s">
        <v>7655</v>
      </c>
      <c r="I1269" t="s">
        <v>7656</v>
      </c>
      <c r="J1269" t="s">
        <v>14610</v>
      </c>
      <c r="K1269" t="s">
        <v>14611</v>
      </c>
      <c r="L1269" t="s">
        <v>456</v>
      </c>
      <c r="M1269" s="1">
        <v>45397</v>
      </c>
      <c r="N1269" t="s">
        <v>14612</v>
      </c>
    </row>
    <row r="1270" spans="1:14" x14ac:dyDescent="0.35">
      <c r="A1270" t="s">
        <v>7657</v>
      </c>
      <c r="B1270" t="s">
        <v>1381</v>
      </c>
      <c r="C1270" t="s">
        <v>208</v>
      </c>
      <c r="D1270" t="s">
        <v>294</v>
      </c>
      <c r="E1270" t="s">
        <v>7658</v>
      </c>
      <c r="F1270" t="s">
        <v>7659</v>
      </c>
      <c r="G1270" t="s">
        <v>7660</v>
      </c>
      <c r="H1270" t="s">
        <v>7661</v>
      </c>
      <c r="I1270" t="s">
        <v>7662</v>
      </c>
      <c r="J1270" t="s">
        <v>14613</v>
      </c>
      <c r="K1270" t="s">
        <v>14614</v>
      </c>
      <c r="L1270" t="s">
        <v>456</v>
      </c>
      <c r="M1270" s="1">
        <v>36474</v>
      </c>
      <c r="N1270" t="s">
        <v>14615</v>
      </c>
    </row>
    <row r="1271" spans="1:14" x14ac:dyDescent="0.35">
      <c r="A1271" t="s">
        <v>7663</v>
      </c>
      <c r="B1271" t="s">
        <v>183</v>
      </c>
      <c r="C1271" t="s">
        <v>7664</v>
      </c>
      <c r="D1271" t="s">
        <v>56</v>
      </c>
      <c r="F1271" t="s">
        <v>7665</v>
      </c>
      <c r="G1271" t="s">
        <v>7666</v>
      </c>
      <c r="H1271" t="s">
        <v>7667</v>
      </c>
      <c r="I1271" t="s">
        <v>7668</v>
      </c>
      <c r="J1271" t="s">
        <v>14616</v>
      </c>
      <c r="K1271" t="s">
        <v>14617</v>
      </c>
      <c r="L1271" t="s">
        <v>456</v>
      </c>
      <c r="M1271" s="1">
        <v>43446</v>
      </c>
      <c r="N1271" t="s">
        <v>14618</v>
      </c>
    </row>
    <row r="1272" spans="1:14" x14ac:dyDescent="0.35">
      <c r="A1272" t="s">
        <v>7669</v>
      </c>
      <c r="B1272" t="s">
        <v>7670</v>
      </c>
      <c r="C1272" t="s">
        <v>2729</v>
      </c>
      <c r="D1272" t="s">
        <v>91</v>
      </c>
      <c r="F1272" t="s">
        <v>7671</v>
      </c>
      <c r="G1272" t="s">
        <v>7672</v>
      </c>
      <c r="H1272" t="s">
        <v>7673</v>
      </c>
      <c r="I1272" t="s">
        <v>7674</v>
      </c>
      <c r="J1272" t="s">
        <v>14619</v>
      </c>
      <c r="K1272" t="s">
        <v>14620</v>
      </c>
      <c r="L1272" t="s">
        <v>456</v>
      </c>
      <c r="M1272" s="1">
        <v>44257</v>
      </c>
      <c r="N1272" t="s">
        <v>14621</v>
      </c>
    </row>
    <row r="1273" spans="1:14" x14ac:dyDescent="0.35">
      <c r="A1273" t="s">
        <v>7675</v>
      </c>
      <c r="B1273" t="s">
        <v>1312</v>
      </c>
      <c r="C1273" t="s">
        <v>7676</v>
      </c>
      <c r="D1273" t="s">
        <v>56</v>
      </c>
      <c r="F1273" t="s">
        <v>7677</v>
      </c>
      <c r="G1273" t="s">
        <v>7678</v>
      </c>
      <c r="H1273" t="s">
        <v>7679</v>
      </c>
      <c r="I1273" t="s">
        <v>7680</v>
      </c>
      <c r="J1273" t="s">
        <v>14622</v>
      </c>
      <c r="K1273" t="s">
        <v>14623</v>
      </c>
      <c r="L1273" t="s">
        <v>456</v>
      </c>
      <c r="M1273" s="1">
        <v>43188</v>
      </c>
      <c r="N1273" t="s">
        <v>14624</v>
      </c>
    </row>
    <row r="1274" spans="1:14" x14ac:dyDescent="0.35">
      <c r="A1274" t="s">
        <v>7681</v>
      </c>
      <c r="B1274" t="s">
        <v>705</v>
      </c>
      <c r="C1274" t="s">
        <v>6647</v>
      </c>
      <c r="D1274" t="s">
        <v>899</v>
      </c>
      <c r="E1274" t="s">
        <v>7682</v>
      </c>
      <c r="F1274" t="s">
        <v>7683</v>
      </c>
      <c r="G1274" t="s">
        <v>7684</v>
      </c>
      <c r="H1274" t="s">
        <v>7685</v>
      </c>
      <c r="I1274" t="s">
        <v>7686</v>
      </c>
      <c r="J1274" t="s">
        <v>14625</v>
      </c>
      <c r="K1274" t="s">
        <v>14626</v>
      </c>
      <c r="L1274" t="s">
        <v>456</v>
      </c>
      <c r="M1274" s="1">
        <v>39519</v>
      </c>
      <c r="N1274" t="s">
        <v>14627</v>
      </c>
    </row>
    <row r="1275" spans="1:14" x14ac:dyDescent="0.35">
      <c r="A1275" t="s">
        <v>7687</v>
      </c>
      <c r="B1275" t="s">
        <v>2019</v>
      </c>
      <c r="C1275" t="s">
        <v>7688</v>
      </c>
      <c r="D1275" t="s">
        <v>1105</v>
      </c>
      <c r="E1275" t="s">
        <v>7689</v>
      </c>
      <c r="F1275" t="s">
        <v>7690</v>
      </c>
      <c r="G1275" t="s">
        <v>7691</v>
      </c>
      <c r="H1275" t="s">
        <v>7692</v>
      </c>
      <c r="I1275" t="s">
        <v>7693</v>
      </c>
      <c r="J1275" t="s">
        <v>14628</v>
      </c>
      <c r="K1275" t="s">
        <v>14629</v>
      </c>
      <c r="L1275" t="s">
        <v>456</v>
      </c>
      <c r="M1275" s="1">
        <v>42091</v>
      </c>
      <c r="N1275" t="s">
        <v>14630</v>
      </c>
    </row>
    <row r="1276" spans="1:14" x14ac:dyDescent="0.35">
      <c r="A1276" t="s">
        <v>7706</v>
      </c>
      <c r="B1276" t="s">
        <v>7707</v>
      </c>
      <c r="C1276" t="s">
        <v>3146</v>
      </c>
      <c r="D1276" t="s">
        <v>91</v>
      </c>
      <c r="F1276" t="s">
        <v>7708</v>
      </c>
      <c r="G1276" t="s">
        <v>7709</v>
      </c>
      <c r="H1276" t="s">
        <v>7710</v>
      </c>
      <c r="I1276" t="s">
        <v>7711</v>
      </c>
      <c r="J1276" t="s">
        <v>14631</v>
      </c>
      <c r="K1276" t="s">
        <v>14632</v>
      </c>
      <c r="L1276" t="s">
        <v>456</v>
      </c>
      <c r="M1276" s="1">
        <v>45355</v>
      </c>
      <c r="N1276" t="s">
        <v>14633</v>
      </c>
    </row>
    <row r="1277" spans="1:14" x14ac:dyDescent="0.35">
      <c r="A1277" t="s">
        <v>7718</v>
      </c>
      <c r="B1277" t="s">
        <v>7719</v>
      </c>
      <c r="C1277" t="s">
        <v>3063</v>
      </c>
      <c r="D1277" t="s">
        <v>91</v>
      </c>
      <c r="E1277" t="s">
        <v>7720</v>
      </c>
      <c r="F1277" t="s">
        <v>7721</v>
      </c>
      <c r="G1277" t="s">
        <v>7722</v>
      </c>
      <c r="H1277" t="s">
        <v>7723</v>
      </c>
      <c r="I1277" t="s">
        <v>7724</v>
      </c>
      <c r="J1277" t="s">
        <v>14634</v>
      </c>
      <c r="K1277" t="s">
        <v>14635</v>
      </c>
      <c r="L1277" t="s">
        <v>456</v>
      </c>
      <c r="M1277" s="1">
        <v>38047</v>
      </c>
      <c r="N1277" t="s">
        <v>14636</v>
      </c>
    </row>
    <row r="1278" spans="1:14" x14ac:dyDescent="0.35">
      <c r="A1278" t="s">
        <v>7725</v>
      </c>
      <c r="B1278" t="s">
        <v>7726</v>
      </c>
      <c r="C1278" t="s">
        <v>7727</v>
      </c>
      <c r="D1278" t="s">
        <v>854</v>
      </c>
      <c r="E1278" t="s">
        <v>7728</v>
      </c>
      <c r="F1278" t="s">
        <v>7729</v>
      </c>
      <c r="G1278" t="s">
        <v>7730</v>
      </c>
      <c r="H1278" t="s">
        <v>7731</v>
      </c>
      <c r="I1278" t="s">
        <v>7732</v>
      </c>
      <c r="J1278" t="s">
        <v>14637</v>
      </c>
      <c r="K1278" t="s">
        <v>14638</v>
      </c>
      <c r="L1278" t="s">
        <v>456</v>
      </c>
      <c r="M1278" s="1">
        <v>38383</v>
      </c>
      <c r="N1278" t="s">
        <v>14639</v>
      </c>
    </row>
    <row r="1279" spans="1:14" x14ac:dyDescent="0.35">
      <c r="A1279" t="s">
        <v>7739</v>
      </c>
      <c r="B1279" t="s">
        <v>2575</v>
      </c>
      <c r="C1279" t="s">
        <v>7740</v>
      </c>
      <c r="D1279" t="s">
        <v>5209</v>
      </c>
      <c r="F1279" t="s">
        <v>7741</v>
      </c>
      <c r="G1279" t="s">
        <v>7742</v>
      </c>
      <c r="H1279" t="s">
        <v>7743</v>
      </c>
      <c r="I1279" t="s">
        <v>444</v>
      </c>
      <c r="J1279" t="s">
        <v>7739</v>
      </c>
      <c r="K1279" t="s">
        <v>14640</v>
      </c>
      <c r="L1279" t="s">
        <v>456</v>
      </c>
      <c r="M1279" s="1">
        <v>41751</v>
      </c>
      <c r="N1279" t="s">
        <v>14641</v>
      </c>
    </row>
    <row r="1280" spans="1:14" x14ac:dyDescent="0.35">
      <c r="A1280" t="s">
        <v>7744</v>
      </c>
      <c r="B1280" t="s">
        <v>257</v>
      </c>
      <c r="C1280" t="s">
        <v>269</v>
      </c>
      <c r="D1280" t="s">
        <v>91</v>
      </c>
      <c r="E1280" t="s">
        <v>7745</v>
      </c>
      <c r="F1280" t="s">
        <v>7746</v>
      </c>
      <c r="G1280" t="s">
        <v>7747</v>
      </c>
      <c r="H1280" t="s">
        <v>7748</v>
      </c>
      <c r="I1280" t="s">
        <v>1457</v>
      </c>
      <c r="J1280" t="s">
        <v>14642</v>
      </c>
      <c r="K1280" t="s">
        <v>14643</v>
      </c>
      <c r="L1280" t="s">
        <v>456</v>
      </c>
      <c r="M1280" s="1">
        <v>43738</v>
      </c>
      <c r="N1280" t="s">
        <v>14644</v>
      </c>
    </row>
    <row r="1281" spans="1:14" x14ac:dyDescent="0.35">
      <c r="A1281" t="s">
        <v>7756</v>
      </c>
      <c r="B1281" t="s">
        <v>3641</v>
      </c>
      <c r="C1281" t="s">
        <v>7757</v>
      </c>
      <c r="D1281" t="s">
        <v>91</v>
      </c>
      <c r="E1281" t="s">
        <v>7758</v>
      </c>
      <c r="F1281" t="s">
        <v>7759</v>
      </c>
      <c r="G1281" t="s">
        <v>7760</v>
      </c>
      <c r="H1281" t="s">
        <v>7761</v>
      </c>
      <c r="I1281" t="s">
        <v>7762</v>
      </c>
      <c r="J1281" t="s">
        <v>14645</v>
      </c>
      <c r="K1281" t="s">
        <v>14646</v>
      </c>
      <c r="L1281" t="s">
        <v>456</v>
      </c>
      <c r="M1281" s="1">
        <v>37755</v>
      </c>
      <c r="N1281" t="s">
        <v>14647</v>
      </c>
    </row>
    <row r="1282" spans="1:14" x14ac:dyDescent="0.35">
      <c r="A1282" t="s">
        <v>7765</v>
      </c>
      <c r="B1282" t="s">
        <v>7766</v>
      </c>
      <c r="C1282" t="s">
        <v>7767</v>
      </c>
      <c r="D1282" t="s">
        <v>91</v>
      </c>
      <c r="E1282" t="s">
        <v>7768</v>
      </c>
      <c r="F1282" t="s">
        <v>7769</v>
      </c>
      <c r="G1282" t="s">
        <v>7770</v>
      </c>
      <c r="H1282" t="s">
        <v>7771</v>
      </c>
      <c r="I1282" t="s">
        <v>7551</v>
      </c>
      <c r="J1282" t="s">
        <v>14648</v>
      </c>
      <c r="K1282" t="s">
        <v>14649</v>
      </c>
      <c r="L1282" t="s">
        <v>456</v>
      </c>
      <c r="M1282" s="1">
        <v>43244</v>
      </c>
      <c r="N1282" t="s">
        <v>14650</v>
      </c>
    </row>
    <row r="1283" spans="1:14" x14ac:dyDescent="0.35">
      <c r="A1283" t="s">
        <v>7772</v>
      </c>
      <c r="B1283" t="s">
        <v>2221</v>
      </c>
      <c r="C1283" t="s">
        <v>1259</v>
      </c>
      <c r="D1283" t="s">
        <v>7773</v>
      </c>
      <c r="E1283" t="s">
        <v>7774</v>
      </c>
      <c r="F1283" t="s">
        <v>7775</v>
      </c>
      <c r="G1283" t="s">
        <v>7776</v>
      </c>
      <c r="H1283" t="s">
        <v>7777</v>
      </c>
      <c r="J1283" t="s">
        <v>14651</v>
      </c>
      <c r="K1283" t="s">
        <v>14652</v>
      </c>
      <c r="L1283" t="s">
        <v>456</v>
      </c>
      <c r="M1283" s="1">
        <v>45776</v>
      </c>
      <c r="N1283" t="s">
        <v>14653</v>
      </c>
    </row>
    <row r="1284" spans="1:14" x14ac:dyDescent="0.35">
      <c r="A1284" t="s">
        <v>7781</v>
      </c>
      <c r="B1284" t="s">
        <v>7782</v>
      </c>
      <c r="C1284" t="s">
        <v>7783</v>
      </c>
      <c r="D1284" t="s">
        <v>1633</v>
      </c>
      <c r="E1284" t="s">
        <v>7784</v>
      </c>
      <c r="F1284" t="s">
        <v>7785</v>
      </c>
      <c r="G1284" t="s">
        <v>7786</v>
      </c>
      <c r="H1284" t="s">
        <v>7787</v>
      </c>
      <c r="I1284" t="s">
        <v>7788</v>
      </c>
      <c r="J1284" t="s">
        <v>14654</v>
      </c>
      <c r="K1284" t="s">
        <v>14655</v>
      </c>
      <c r="L1284" t="s">
        <v>456</v>
      </c>
      <c r="M1284" s="1">
        <v>45677</v>
      </c>
      <c r="N1284" t="s">
        <v>14656</v>
      </c>
    </row>
    <row r="1285" spans="1:14" x14ac:dyDescent="0.35">
      <c r="A1285" t="s">
        <v>7795</v>
      </c>
      <c r="B1285" t="s">
        <v>109</v>
      </c>
      <c r="C1285" t="s">
        <v>7796</v>
      </c>
      <c r="D1285" t="s">
        <v>70</v>
      </c>
      <c r="F1285" t="s">
        <v>7797</v>
      </c>
      <c r="G1285" t="s">
        <v>7798</v>
      </c>
      <c r="H1285" t="s">
        <v>7799</v>
      </c>
      <c r="I1285" t="s">
        <v>7800</v>
      </c>
      <c r="J1285" t="s">
        <v>14657</v>
      </c>
      <c r="K1285" t="s">
        <v>14658</v>
      </c>
      <c r="L1285" t="s">
        <v>456</v>
      </c>
      <c r="M1285" s="1">
        <v>41376</v>
      </c>
      <c r="N1285" t="s">
        <v>14659</v>
      </c>
    </row>
    <row r="1286" spans="1:14" x14ac:dyDescent="0.35">
      <c r="A1286" t="s">
        <v>7803</v>
      </c>
      <c r="B1286" t="s">
        <v>1259</v>
      </c>
      <c r="C1286" t="s">
        <v>7804</v>
      </c>
      <c r="D1286" t="s">
        <v>91</v>
      </c>
      <c r="E1286" t="s">
        <v>7805</v>
      </c>
      <c r="F1286" t="s">
        <v>7806</v>
      </c>
      <c r="G1286" t="s">
        <v>7807</v>
      </c>
      <c r="H1286" t="s">
        <v>7808</v>
      </c>
      <c r="I1286" t="s">
        <v>7809</v>
      </c>
      <c r="J1286" t="s">
        <v>14660</v>
      </c>
      <c r="K1286" t="s">
        <v>14661</v>
      </c>
      <c r="L1286" t="s">
        <v>456</v>
      </c>
      <c r="M1286" s="1">
        <v>45247</v>
      </c>
      <c r="N1286" t="s">
        <v>14662</v>
      </c>
    </row>
    <row r="1287" spans="1:14" x14ac:dyDescent="0.35">
      <c r="A1287" t="s">
        <v>7810</v>
      </c>
      <c r="B1287" t="s">
        <v>875</v>
      </c>
      <c r="C1287" t="s">
        <v>7811</v>
      </c>
      <c r="D1287" t="s">
        <v>1059</v>
      </c>
      <c r="E1287" t="s">
        <v>7812</v>
      </c>
      <c r="F1287" t="s">
        <v>7813</v>
      </c>
      <c r="G1287" t="s">
        <v>7814</v>
      </c>
      <c r="H1287" t="s">
        <v>7815</v>
      </c>
      <c r="I1287" t="s">
        <v>7816</v>
      </c>
      <c r="J1287" t="s">
        <v>14663</v>
      </c>
      <c r="K1287" t="s">
        <v>14664</v>
      </c>
      <c r="L1287" t="s">
        <v>456</v>
      </c>
      <c r="M1287" s="1">
        <v>43676</v>
      </c>
      <c r="N1287" t="s">
        <v>14665</v>
      </c>
    </row>
    <row r="1288" spans="1:14" x14ac:dyDescent="0.35">
      <c r="A1288" t="s">
        <v>7817</v>
      </c>
      <c r="B1288" t="s">
        <v>883</v>
      </c>
      <c r="C1288" t="s">
        <v>7818</v>
      </c>
      <c r="D1288" t="s">
        <v>838</v>
      </c>
      <c r="E1288" t="s">
        <v>7819</v>
      </c>
      <c r="F1288" t="s">
        <v>7820</v>
      </c>
      <c r="G1288" t="s">
        <v>7821</v>
      </c>
      <c r="H1288" t="s">
        <v>7822</v>
      </c>
      <c r="I1288" t="s">
        <v>7823</v>
      </c>
      <c r="J1288" t="s">
        <v>14666</v>
      </c>
      <c r="K1288" t="s">
        <v>14667</v>
      </c>
      <c r="L1288" t="s">
        <v>456</v>
      </c>
      <c r="M1288" s="1">
        <v>39260</v>
      </c>
      <c r="N1288" t="s">
        <v>14668</v>
      </c>
    </row>
    <row r="1289" spans="1:14" x14ac:dyDescent="0.35">
      <c r="A1289" t="s">
        <v>7830</v>
      </c>
      <c r="B1289" t="s">
        <v>7831</v>
      </c>
      <c r="C1289" t="s">
        <v>7832</v>
      </c>
      <c r="D1289" t="s">
        <v>7833</v>
      </c>
      <c r="E1289" t="s">
        <v>7834</v>
      </c>
      <c r="F1289" t="s">
        <v>7835</v>
      </c>
      <c r="G1289" t="s">
        <v>7836</v>
      </c>
      <c r="H1289" t="s">
        <v>7837</v>
      </c>
      <c r="I1289" t="s">
        <v>7838</v>
      </c>
      <c r="J1289" t="s">
        <v>14669</v>
      </c>
      <c r="K1289" t="s">
        <v>14670</v>
      </c>
      <c r="L1289" t="s">
        <v>456</v>
      </c>
      <c r="M1289" s="1">
        <v>42319</v>
      </c>
      <c r="N1289" t="s">
        <v>14671</v>
      </c>
    </row>
    <row r="1290" spans="1:14" x14ac:dyDescent="0.35">
      <c r="A1290" t="s">
        <v>7842</v>
      </c>
      <c r="B1290" t="s">
        <v>7843</v>
      </c>
      <c r="C1290" t="s">
        <v>7844</v>
      </c>
      <c r="D1290" t="s">
        <v>7845</v>
      </c>
      <c r="E1290" t="s">
        <v>7846</v>
      </c>
      <c r="F1290" t="s">
        <v>7847</v>
      </c>
      <c r="G1290" t="s">
        <v>7848</v>
      </c>
      <c r="H1290" t="s">
        <v>7849</v>
      </c>
      <c r="I1290" t="s">
        <v>7850</v>
      </c>
      <c r="J1290" t="s">
        <v>14672</v>
      </c>
      <c r="K1290" t="s">
        <v>14673</v>
      </c>
      <c r="L1290" t="s">
        <v>456</v>
      </c>
      <c r="M1290" s="1">
        <v>41884</v>
      </c>
      <c r="N1290" t="s">
        <v>14674</v>
      </c>
    </row>
    <row r="1291" spans="1:14" x14ac:dyDescent="0.35">
      <c r="A1291" t="s">
        <v>7854</v>
      </c>
      <c r="B1291" t="s">
        <v>329</v>
      </c>
      <c r="C1291" t="s">
        <v>7855</v>
      </c>
      <c r="D1291" t="s">
        <v>236</v>
      </c>
      <c r="E1291" t="s">
        <v>7856</v>
      </c>
      <c r="F1291" t="s">
        <v>7857</v>
      </c>
      <c r="G1291" t="s">
        <v>7858</v>
      </c>
      <c r="H1291" t="s">
        <v>7859</v>
      </c>
      <c r="I1291" t="s">
        <v>7860</v>
      </c>
      <c r="J1291" t="s">
        <v>12959</v>
      </c>
      <c r="K1291" t="s">
        <v>12960</v>
      </c>
      <c r="L1291" t="s">
        <v>515</v>
      </c>
      <c r="M1291" s="1">
        <v>45148</v>
      </c>
      <c r="N1291" t="s">
        <v>12961</v>
      </c>
    </row>
    <row r="1292" spans="1:14" x14ac:dyDescent="0.35">
      <c r="A1292" t="s">
        <v>7866</v>
      </c>
      <c r="B1292" t="s">
        <v>298</v>
      </c>
      <c r="C1292" t="s">
        <v>7867</v>
      </c>
      <c r="D1292" t="s">
        <v>91</v>
      </c>
      <c r="E1292" t="s">
        <v>7868</v>
      </c>
      <c r="F1292" t="s">
        <v>7869</v>
      </c>
      <c r="G1292" t="s">
        <v>7870</v>
      </c>
      <c r="H1292" t="s">
        <v>7871</v>
      </c>
      <c r="I1292" t="s">
        <v>7872</v>
      </c>
      <c r="J1292" t="s">
        <v>14678</v>
      </c>
      <c r="K1292" t="s">
        <v>14679</v>
      </c>
      <c r="L1292" t="s">
        <v>456</v>
      </c>
      <c r="M1292" s="1">
        <v>42121</v>
      </c>
      <c r="N1292" t="s">
        <v>14680</v>
      </c>
    </row>
    <row r="1293" spans="1:14" x14ac:dyDescent="0.35">
      <c r="A1293" t="s">
        <v>7873</v>
      </c>
      <c r="B1293" t="s">
        <v>1017</v>
      </c>
      <c r="C1293" t="s">
        <v>7874</v>
      </c>
      <c r="D1293" t="s">
        <v>91</v>
      </c>
      <c r="E1293" t="s">
        <v>7875</v>
      </c>
      <c r="F1293" t="s">
        <v>7876</v>
      </c>
      <c r="G1293" t="s">
        <v>7877</v>
      </c>
      <c r="H1293" t="s">
        <v>7878</v>
      </c>
      <c r="I1293" t="s">
        <v>7879</v>
      </c>
      <c r="J1293" t="s">
        <v>14681</v>
      </c>
      <c r="K1293" t="s">
        <v>14682</v>
      </c>
      <c r="L1293" t="s">
        <v>456</v>
      </c>
      <c r="M1293" s="1">
        <v>45674</v>
      </c>
      <c r="N1293" t="s">
        <v>14683</v>
      </c>
    </row>
    <row r="1294" spans="1:14" x14ac:dyDescent="0.35">
      <c r="A1294" t="s">
        <v>7881</v>
      </c>
      <c r="B1294" t="s">
        <v>133</v>
      </c>
      <c r="C1294" t="s">
        <v>7882</v>
      </c>
      <c r="D1294" t="s">
        <v>91</v>
      </c>
      <c r="E1294" t="s">
        <v>7883</v>
      </c>
      <c r="F1294" t="s">
        <v>7884</v>
      </c>
      <c r="G1294" t="s">
        <v>7885</v>
      </c>
      <c r="H1294" t="s">
        <v>7886</v>
      </c>
      <c r="I1294" t="s">
        <v>7887</v>
      </c>
      <c r="J1294" t="s">
        <v>14684</v>
      </c>
      <c r="K1294" t="s">
        <v>14685</v>
      </c>
      <c r="L1294" t="s">
        <v>455</v>
      </c>
      <c r="M1294" s="1">
        <v>34067</v>
      </c>
      <c r="N1294" t="s">
        <v>14686</v>
      </c>
    </row>
    <row r="1295" spans="1:14" x14ac:dyDescent="0.35">
      <c r="A1295" t="s">
        <v>7891</v>
      </c>
      <c r="B1295" t="s">
        <v>7892</v>
      </c>
      <c r="C1295" t="s">
        <v>7893</v>
      </c>
      <c r="D1295" t="s">
        <v>4969</v>
      </c>
      <c r="E1295" t="s">
        <v>7894</v>
      </c>
      <c r="F1295" t="s">
        <v>7895</v>
      </c>
      <c r="G1295" t="s">
        <v>7896</v>
      </c>
      <c r="H1295" t="s">
        <v>7897</v>
      </c>
      <c r="I1295" t="s">
        <v>7898</v>
      </c>
      <c r="J1295" t="s">
        <v>14687</v>
      </c>
      <c r="K1295" t="s">
        <v>14688</v>
      </c>
      <c r="L1295" t="s">
        <v>456</v>
      </c>
      <c r="M1295" s="1">
        <v>44978</v>
      </c>
      <c r="N1295" t="s">
        <v>14689</v>
      </c>
    </row>
    <row r="1296" spans="1:14" x14ac:dyDescent="0.35">
      <c r="A1296" t="s">
        <v>7899</v>
      </c>
      <c r="B1296" t="s">
        <v>6926</v>
      </c>
      <c r="C1296" t="s">
        <v>2152</v>
      </c>
      <c r="D1296" t="s">
        <v>98</v>
      </c>
      <c r="E1296" t="s">
        <v>7900</v>
      </c>
      <c r="F1296" t="s">
        <v>7901</v>
      </c>
      <c r="G1296" t="s">
        <v>7902</v>
      </c>
      <c r="H1296" t="s">
        <v>7903</v>
      </c>
      <c r="I1296" t="s">
        <v>5082</v>
      </c>
      <c r="J1296" t="s">
        <v>7899</v>
      </c>
      <c r="K1296" t="s">
        <v>14690</v>
      </c>
      <c r="L1296" t="s">
        <v>456</v>
      </c>
      <c r="M1296" s="1">
        <v>40605</v>
      </c>
      <c r="N1296" t="s">
        <v>14691</v>
      </c>
    </row>
    <row r="1297" spans="1:14" x14ac:dyDescent="0.35">
      <c r="A1297" t="s">
        <v>7910</v>
      </c>
      <c r="B1297" t="s">
        <v>1081</v>
      </c>
      <c r="C1297" t="s">
        <v>7911</v>
      </c>
      <c r="D1297" t="s">
        <v>56</v>
      </c>
      <c r="E1297" t="s">
        <v>7912</v>
      </c>
      <c r="F1297" t="s">
        <v>7913</v>
      </c>
      <c r="G1297" t="s">
        <v>7914</v>
      </c>
      <c r="H1297" t="s">
        <v>7915</v>
      </c>
      <c r="I1297" t="s">
        <v>7916</v>
      </c>
      <c r="J1297" t="s">
        <v>14692</v>
      </c>
      <c r="K1297" t="s">
        <v>14693</v>
      </c>
      <c r="L1297" t="s">
        <v>456</v>
      </c>
      <c r="M1297" s="1">
        <v>41492</v>
      </c>
      <c r="N1297" t="s">
        <v>14694</v>
      </c>
    </row>
    <row r="1298" spans="1:14" x14ac:dyDescent="0.35">
      <c r="A1298" t="s">
        <v>7917</v>
      </c>
      <c r="B1298" t="s">
        <v>1259</v>
      </c>
      <c r="C1298" t="s">
        <v>7918</v>
      </c>
      <c r="D1298" t="s">
        <v>1633</v>
      </c>
      <c r="F1298" t="s">
        <v>7919</v>
      </c>
      <c r="G1298" t="s">
        <v>7920</v>
      </c>
      <c r="H1298" t="s">
        <v>7921</v>
      </c>
      <c r="I1298" t="s">
        <v>7922</v>
      </c>
      <c r="J1298" t="s">
        <v>14695</v>
      </c>
      <c r="K1298" t="s">
        <v>14696</v>
      </c>
      <c r="L1298" t="s">
        <v>456</v>
      </c>
      <c r="M1298" s="1">
        <v>43915</v>
      </c>
      <c r="N1298" t="s">
        <v>14697</v>
      </c>
    </row>
    <row r="1299" spans="1:14" x14ac:dyDescent="0.35">
      <c r="A1299" t="s">
        <v>9</v>
      </c>
      <c r="B1299" t="s">
        <v>1017</v>
      </c>
      <c r="C1299" t="s">
        <v>7927</v>
      </c>
      <c r="D1299" t="s">
        <v>91</v>
      </c>
      <c r="E1299" t="s">
        <v>7928</v>
      </c>
      <c r="F1299" t="s">
        <v>7929</v>
      </c>
      <c r="G1299" t="s">
        <v>7930</v>
      </c>
      <c r="H1299" t="s">
        <v>7931</v>
      </c>
      <c r="I1299" t="s">
        <v>7932</v>
      </c>
      <c r="J1299" t="s">
        <v>14698</v>
      </c>
      <c r="K1299" t="s">
        <v>14699</v>
      </c>
      <c r="L1299" t="s">
        <v>456</v>
      </c>
      <c r="M1299" s="1">
        <v>43675</v>
      </c>
      <c r="N1299" t="s">
        <v>14700</v>
      </c>
    </row>
    <row r="1300" spans="1:14" x14ac:dyDescent="0.35">
      <c r="A1300" t="s">
        <v>7935</v>
      </c>
      <c r="B1300" t="s">
        <v>263</v>
      </c>
      <c r="C1300" t="s">
        <v>7335</v>
      </c>
      <c r="D1300" t="s">
        <v>91</v>
      </c>
      <c r="E1300" t="s">
        <v>7936</v>
      </c>
      <c r="F1300" t="s">
        <v>7937</v>
      </c>
      <c r="G1300" t="s">
        <v>7938</v>
      </c>
      <c r="H1300" t="s">
        <v>7939</v>
      </c>
      <c r="I1300" t="s">
        <v>418</v>
      </c>
      <c r="J1300" t="s">
        <v>14701</v>
      </c>
      <c r="K1300" t="s">
        <v>14702</v>
      </c>
      <c r="L1300" t="s">
        <v>456</v>
      </c>
      <c r="M1300" s="1">
        <v>43402</v>
      </c>
      <c r="N1300" t="s">
        <v>14703</v>
      </c>
    </row>
    <row r="1301" spans="1:14" x14ac:dyDescent="0.35">
      <c r="A1301" t="s">
        <v>7952</v>
      </c>
      <c r="B1301" t="s">
        <v>7953</v>
      </c>
      <c r="C1301" t="s">
        <v>5717</v>
      </c>
      <c r="D1301" t="s">
        <v>7954</v>
      </c>
      <c r="E1301" t="s">
        <v>7955</v>
      </c>
      <c r="F1301" t="s">
        <v>7956</v>
      </c>
      <c r="G1301" t="s">
        <v>7957</v>
      </c>
      <c r="H1301" t="s">
        <v>7958</v>
      </c>
      <c r="I1301" t="s">
        <v>7959</v>
      </c>
      <c r="J1301" t="s">
        <v>14704</v>
      </c>
      <c r="K1301" t="s">
        <v>14705</v>
      </c>
      <c r="L1301" t="s">
        <v>456</v>
      </c>
      <c r="M1301" s="1">
        <v>41808</v>
      </c>
      <c r="N1301" t="s">
        <v>14706</v>
      </c>
    </row>
    <row r="1302" spans="1:14" x14ac:dyDescent="0.35">
      <c r="A1302" t="s">
        <v>7952</v>
      </c>
      <c r="B1302" t="s">
        <v>234</v>
      </c>
      <c r="C1302" t="s">
        <v>8068</v>
      </c>
      <c r="D1302" t="s">
        <v>91</v>
      </c>
      <c r="E1302" t="s">
        <v>8069</v>
      </c>
      <c r="F1302" t="s">
        <v>8070</v>
      </c>
      <c r="G1302" t="s">
        <v>7957</v>
      </c>
      <c r="H1302" t="s">
        <v>7958</v>
      </c>
      <c r="I1302" t="s">
        <v>7959</v>
      </c>
      <c r="J1302" t="s">
        <v>14704</v>
      </c>
      <c r="K1302" t="s">
        <v>14705</v>
      </c>
      <c r="L1302" t="s">
        <v>456</v>
      </c>
      <c r="M1302" s="1">
        <v>41808</v>
      </c>
      <c r="N1302" t="s">
        <v>14706</v>
      </c>
    </row>
    <row r="1303" spans="1:14" x14ac:dyDescent="0.35">
      <c r="A1303" t="s">
        <v>7969</v>
      </c>
      <c r="B1303" t="s">
        <v>753</v>
      </c>
      <c r="C1303" t="s">
        <v>7970</v>
      </c>
      <c r="D1303" t="s">
        <v>56</v>
      </c>
      <c r="F1303" t="s">
        <v>7971</v>
      </c>
      <c r="G1303" t="s">
        <v>7972</v>
      </c>
      <c r="H1303" t="s">
        <v>7973</v>
      </c>
      <c r="I1303" t="s">
        <v>7974</v>
      </c>
      <c r="J1303" t="s">
        <v>14707</v>
      </c>
      <c r="K1303" t="s">
        <v>14708</v>
      </c>
      <c r="L1303" t="s">
        <v>456</v>
      </c>
      <c r="M1303" s="1">
        <v>44287</v>
      </c>
      <c r="N1303" t="s">
        <v>14709</v>
      </c>
    </row>
    <row r="1304" spans="1:14" x14ac:dyDescent="0.35">
      <c r="A1304" t="s">
        <v>7978</v>
      </c>
      <c r="B1304" t="s">
        <v>1669</v>
      </c>
      <c r="C1304" t="s">
        <v>2475</v>
      </c>
      <c r="D1304" t="s">
        <v>2148</v>
      </c>
      <c r="F1304" t="s">
        <v>7979</v>
      </c>
      <c r="G1304" t="s">
        <v>7980</v>
      </c>
      <c r="H1304" t="s">
        <v>7981</v>
      </c>
      <c r="I1304" t="s">
        <v>7982</v>
      </c>
      <c r="J1304" t="s">
        <v>7978</v>
      </c>
      <c r="K1304" t="s">
        <v>14710</v>
      </c>
      <c r="L1304" t="s">
        <v>456</v>
      </c>
      <c r="M1304" s="1">
        <v>42719</v>
      </c>
      <c r="N1304" t="s">
        <v>14711</v>
      </c>
    </row>
    <row r="1305" spans="1:14" x14ac:dyDescent="0.35">
      <c r="A1305" t="s">
        <v>7985</v>
      </c>
      <c r="B1305" t="s">
        <v>7986</v>
      </c>
      <c r="C1305" t="s">
        <v>7987</v>
      </c>
      <c r="D1305" t="s">
        <v>91</v>
      </c>
      <c r="E1305" t="s">
        <v>7988</v>
      </c>
      <c r="F1305" t="s">
        <v>7989</v>
      </c>
      <c r="G1305" t="s">
        <v>7990</v>
      </c>
      <c r="H1305" t="s">
        <v>7991</v>
      </c>
      <c r="I1305" t="s">
        <v>418</v>
      </c>
      <c r="J1305" t="s">
        <v>14712</v>
      </c>
      <c r="K1305" t="s">
        <v>14713</v>
      </c>
      <c r="L1305" t="s">
        <v>456</v>
      </c>
      <c r="M1305" s="1">
        <v>44950</v>
      </c>
      <c r="N1305" t="s">
        <v>14714</v>
      </c>
    </row>
    <row r="1306" spans="1:14" x14ac:dyDescent="0.35">
      <c r="A1306" t="s">
        <v>7998</v>
      </c>
      <c r="B1306" t="s">
        <v>1259</v>
      </c>
      <c r="C1306" t="s">
        <v>7999</v>
      </c>
      <c r="D1306" t="s">
        <v>91</v>
      </c>
      <c r="E1306" t="s">
        <v>8000</v>
      </c>
      <c r="F1306" t="s">
        <v>8001</v>
      </c>
      <c r="G1306" t="s">
        <v>8002</v>
      </c>
      <c r="H1306" t="s">
        <v>8003</v>
      </c>
      <c r="I1306" t="s">
        <v>8004</v>
      </c>
      <c r="J1306" t="s">
        <v>14715</v>
      </c>
      <c r="K1306" t="s">
        <v>14716</v>
      </c>
      <c r="L1306" t="s">
        <v>455</v>
      </c>
      <c r="M1306" s="1">
        <v>42156</v>
      </c>
      <c r="N1306" t="s">
        <v>14717</v>
      </c>
    </row>
    <row r="1307" spans="1:14" x14ac:dyDescent="0.35">
      <c r="A1307" t="s">
        <v>8014</v>
      </c>
      <c r="B1307" t="s">
        <v>1206</v>
      </c>
      <c r="C1307" t="s">
        <v>8015</v>
      </c>
      <c r="D1307" t="s">
        <v>8016</v>
      </c>
      <c r="E1307" t="s">
        <v>8017</v>
      </c>
      <c r="F1307" t="s">
        <v>8018</v>
      </c>
      <c r="G1307" t="s">
        <v>8019</v>
      </c>
      <c r="H1307" t="s">
        <v>8020</v>
      </c>
      <c r="J1307" t="s">
        <v>14718</v>
      </c>
      <c r="K1307" t="s">
        <v>14719</v>
      </c>
      <c r="L1307" t="s">
        <v>456</v>
      </c>
      <c r="M1307" s="1">
        <v>44389</v>
      </c>
      <c r="N1307" t="s">
        <v>14720</v>
      </c>
    </row>
    <row r="1308" spans="1:14" x14ac:dyDescent="0.35">
      <c r="A1308" t="s">
        <v>8021</v>
      </c>
      <c r="B1308" t="s">
        <v>257</v>
      </c>
      <c r="C1308" t="s">
        <v>4867</v>
      </c>
      <c r="D1308" t="s">
        <v>8022</v>
      </c>
      <c r="E1308" t="s">
        <v>8023</v>
      </c>
      <c r="F1308" t="s">
        <v>8024</v>
      </c>
      <c r="G1308" t="s">
        <v>8025</v>
      </c>
      <c r="H1308" t="s">
        <v>8026</v>
      </c>
      <c r="I1308" t="s">
        <v>8027</v>
      </c>
      <c r="J1308" t="s">
        <v>14721</v>
      </c>
      <c r="K1308" t="s">
        <v>14722</v>
      </c>
      <c r="L1308" t="s">
        <v>456</v>
      </c>
      <c r="M1308" s="1">
        <v>43480</v>
      </c>
      <c r="N1308" t="s">
        <v>14723</v>
      </c>
    </row>
    <row r="1309" spans="1:14" x14ac:dyDescent="0.35">
      <c r="A1309" t="s">
        <v>8028</v>
      </c>
      <c r="B1309" t="s">
        <v>8029</v>
      </c>
      <c r="C1309" t="s">
        <v>8030</v>
      </c>
      <c r="D1309" t="s">
        <v>56</v>
      </c>
      <c r="E1309" t="s">
        <v>8031</v>
      </c>
      <c r="F1309" t="s">
        <v>8032</v>
      </c>
      <c r="G1309" t="s">
        <v>8033</v>
      </c>
      <c r="H1309" t="s">
        <v>8034</v>
      </c>
      <c r="I1309" t="s">
        <v>8035</v>
      </c>
      <c r="J1309" t="s">
        <v>14724</v>
      </c>
      <c r="K1309" t="s">
        <v>14725</v>
      </c>
      <c r="L1309" t="s">
        <v>456</v>
      </c>
      <c r="M1309" s="1">
        <v>43530</v>
      </c>
      <c r="N1309" t="s">
        <v>14726</v>
      </c>
    </row>
    <row r="1310" spans="1:14" x14ac:dyDescent="0.35">
      <c r="A1310" t="s">
        <v>8036</v>
      </c>
      <c r="B1310" t="s">
        <v>4138</v>
      </c>
      <c r="C1310" t="s">
        <v>1936</v>
      </c>
      <c r="D1310" t="s">
        <v>1633</v>
      </c>
      <c r="F1310" t="s">
        <v>8037</v>
      </c>
      <c r="G1310" t="s">
        <v>8038</v>
      </c>
      <c r="H1310" t="s">
        <v>8039</v>
      </c>
      <c r="I1310" t="s">
        <v>8040</v>
      </c>
      <c r="J1310" t="s">
        <v>14727</v>
      </c>
      <c r="K1310" t="s">
        <v>14728</v>
      </c>
      <c r="L1310" t="s">
        <v>456</v>
      </c>
      <c r="M1310" s="1">
        <v>45600</v>
      </c>
      <c r="N1310" t="s">
        <v>14729</v>
      </c>
    </row>
    <row r="1311" spans="1:14" x14ac:dyDescent="0.35">
      <c r="A1311" t="s">
        <v>8043</v>
      </c>
      <c r="B1311" t="s">
        <v>1820</v>
      </c>
      <c r="C1311" t="s">
        <v>8044</v>
      </c>
      <c r="D1311" t="s">
        <v>70</v>
      </c>
      <c r="E1311" t="s">
        <v>8045</v>
      </c>
      <c r="F1311" t="s">
        <v>8046</v>
      </c>
      <c r="G1311" t="s">
        <v>8047</v>
      </c>
      <c r="H1311" t="s">
        <v>8048</v>
      </c>
      <c r="J1311" t="s">
        <v>14730</v>
      </c>
      <c r="K1311" t="s">
        <v>14731</v>
      </c>
      <c r="L1311" t="s">
        <v>456</v>
      </c>
      <c r="M1311" s="1">
        <v>41864</v>
      </c>
      <c r="N1311" t="s">
        <v>14732</v>
      </c>
    </row>
    <row r="1312" spans="1:14" x14ac:dyDescent="0.35">
      <c r="A1312" t="s">
        <v>8049</v>
      </c>
      <c r="B1312" t="s">
        <v>329</v>
      </c>
      <c r="C1312" t="s">
        <v>8050</v>
      </c>
      <c r="D1312" t="s">
        <v>1952</v>
      </c>
      <c r="F1312" t="s">
        <v>8051</v>
      </c>
      <c r="G1312" t="s">
        <v>8052</v>
      </c>
      <c r="H1312" t="s">
        <v>8053</v>
      </c>
      <c r="I1312" t="s">
        <v>8054</v>
      </c>
      <c r="J1312" t="s">
        <v>14733</v>
      </c>
      <c r="K1312" t="s">
        <v>14734</v>
      </c>
      <c r="L1312" t="s">
        <v>515</v>
      </c>
      <c r="M1312" s="1">
        <v>44858</v>
      </c>
      <c r="N1312" t="s">
        <v>14735</v>
      </c>
    </row>
    <row r="1313" spans="1:14" x14ac:dyDescent="0.35">
      <c r="A1313" t="s">
        <v>8055</v>
      </c>
      <c r="B1313" t="s">
        <v>8056</v>
      </c>
      <c r="C1313" t="s">
        <v>8057</v>
      </c>
      <c r="D1313" t="s">
        <v>91</v>
      </c>
      <c r="E1313" t="s">
        <v>8058</v>
      </c>
      <c r="F1313" t="s">
        <v>8059</v>
      </c>
      <c r="G1313" t="s">
        <v>8060</v>
      </c>
      <c r="H1313" t="s">
        <v>8061</v>
      </c>
      <c r="I1313" t="s">
        <v>4921</v>
      </c>
      <c r="J1313" t="s">
        <v>14736</v>
      </c>
      <c r="K1313" t="s">
        <v>14737</v>
      </c>
      <c r="L1313" t="s">
        <v>456</v>
      </c>
      <c r="M1313" s="1">
        <v>43913</v>
      </c>
      <c r="N1313" t="s">
        <v>14738</v>
      </c>
    </row>
    <row r="1314" spans="1:14" x14ac:dyDescent="0.35">
      <c r="A1314" t="s">
        <v>8071</v>
      </c>
      <c r="B1314" t="s">
        <v>127</v>
      </c>
      <c r="C1314" t="s">
        <v>8072</v>
      </c>
      <c r="D1314" t="s">
        <v>1945</v>
      </c>
      <c r="E1314" t="s">
        <v>8073</v>
      </c>
      <c r="F1314" t="s">
        <v>8074</v>
      </c>
      <c r="G1314" t="s">
        <v>8075</v>
      </c>
      <c r="H1314" t="s">
        <v>8076</v>
      </c>
      <c r="I1314" t="s">
        <v>8077</v>
      </c>
      <c r="J1314" t="s">
        <v>14739</v>
      </c>
      <c r="K1314" t="s">
        <v>14740</v>
      </c>
      <c r="L1314" t="s">
        <v>456</v>
      </c>
      <c r="M1314" s="1">
        <v>33368</v>
      </c>
      <c r="N1314" t="s">
        <v>14741</v>
      </c>
    </row>
    <row r="1315" spans="1:14" x14ac:dyDescent="0.35">
      <c r="A1315" t="s">
        <v>8078</v>
      </c>
      <c r="B1315" t="s">
        <v>234</v>
      </c>
      <c r="C1315" t="s">
        <v>8079</v>
      </c>
      <c r="D1315" t="s">
        <v>236</v>
      </c>
      <c r="E1315" t="s">
        <v>8080</v>
      </c>
      <c r="F1315" t="s">
        <v>8081</v>
      </c>
      <c r="G1315" t="s">
        <v>8082</v>
      </c>
      <c r="H1315" t="s">
        <v>8083</v>
      </c>
      <c r="I1315" t="s">
        <v>8084</v>
      </c>
      <c r="J1315" t="s">
        <v>14742</v>
      </c>
      <c r="K1315" t="s">
        <v>14743</v>
      </c>
      <c r="L1315" t="s">
        <v>456</v>
      </c>
      <c r="M1315" s="1">
        <v>41674</v>
      </c>
      <c r="N1315" t="s">
        <v>14744</v>
      </c>
    </row>
    <row r="1316" spans="1:14" x14ac:dyDescent="0.35">
      <c r="A1316" t="s">
        <v>8085</v>
      </c>
      <c r="B1316" t="s">
        <v>8086</v>
      </c>
      <c r="C1316" t="s">
        <v>7792</v>
      </c>
      <c r="D1316" t="s">
        <v>70</v>
      </c>
      <c r="E1316" t="s">
        <v>8087</v>
      </c>
      <c r="F1316" t="s">
        <v>8088</v>
      </c>
      <c r="G1316" t="s">
        <v>8089</v>
      </c>
      <c r="H1316" t="s">
        <v>8090</v>
      </c>
      <c r="J1316" t="s">
        <v>14745</v>
      </c>
      <c r="K1316" t="s">
        <v>14746</v>
      </c>
      <c r="L1316" t="s">
        <v>456</v>
      </c>
      <c r="M1316" s="1">
        <v>45322</v>
      </c>
      <c r="N1316" t="s">
        <v>14747</v>
      </c>
    </row>
    <row r="1317" spans="1:14" x14ac:dyDescent="0.35">
      <c r="A1317" t="s">
        <v>6826</v>
      </c>
      <c r="B1317" t="s">
        <v>8091</v>
      </c>
      <c r="C1317" t="s">
        <v>8092</v>
      </c>
      <c r="D1317" t="s">
        <v>1059</v>
      </c>
      <c r="E1317" t="s">
        <v>8093</v>
      </c>
      <c r="F1317" t="s">
        <v>8094</v>
      </c>
      <c r="G1317" t="s">
        <v>6831</v>
      </c>
      <c r="H1317" t="s">
        <v>6832</v>
      </c>
      <c r="I1317" t="s">
        <v>6833</v>
      </c>
      <c r="J1317" t="s">
        <v>14347</v>
      </c>
      <c r="K1317" t="s">
        <v>14348</v>
      </c>
      <c r="L1317" t="s">
        <v>456</v>
      </c>
      <c r="M1317" s="1">
        <v>44974</v>
      </c>
      <c r="N1317" t="s">
        <v>14349</v>
      </c>
    </row>
    <row r="1318" spans="1:14" x14ac:dyDescent="0.35">
      <c r="A1318" t="s">
        <v>8095</v>
      </c>
      <c r="B1318" t="s">
        <v>194</v>
      </c>
      <c r="C1318" t="s">
        <v>8096</v>
      </c>
      <c r="D1318" t="s">
        <v>56</v>
      </c>
      <c r="E1318" t="s">
        <v>8097</v>
      </c>
      <c r="F1318" t="s">
        <v>8098</v>
      </c>
      <c r="G1318" t="s">
        <v>8099</v>
      </c>
      <c r="H1318" t="s">
        <v>8100</v>
      </c>
      <c r="I1318" t="s">
        <v>418</v>
      </c>
      <c r="J1318" t="s">
        <v>14748</v>
      </c>
      <c r="K1318" t="s">
        <v>14749</v>
      </c>
      <c r="L1318" t="s">
        <v>455</v>
      </c>
      <c r="M1318" s="1">
        <v>40039</v>
      </c>
      <c r="N1318" t="s">
        <v>14750</v>
      </c>
    </row>
    <row r="1319" spans="1:14" x14ac:dyDescent="0.35">
      <c r="A1319" t="s">
        <v>427</v>
      </c>
      <c r="B1319" t="s">
        <v>5951</v>
      </c>
      <c r="C1319" t="s">
        <v>8101</v>
      </c>
      <c r="D1319" t="s">
        <v>1565</v>
      </c>
      <c r="F1319" t="s">
        <v>8102</v>
      </c>
      <c r="G1319" t="s">
        <v>284</v>
      </c>
      <c r="H1319" t="s">
        <v>285</v>
      </c>
      <c r="I1319" t="s">
        <v>398</v>
      </c>
      <c r="J1319" t="s">
        <v>550</v>
      </c>
      <c r="K1319" t="s">
        <v>551</v>
      </c>
      <c r="L1319" t="s">
        <v>456</v>
      </c>
      <c r="M1319" s="1">
        <v>44858</v>
      </c>
      <c r="N1319" t="s">
        <v>552</v>
      </c>
    </row>
    <row r="1320" spans="1:14" x14ac:dyDescent="0.35">
      <c r="A1320" t="s">
        <v>1653</v>
      </c>
      <c r="B1320" t="s">
        <v>1675</v>
      </c>
      <c r="C1320" t="s">
        <v>8103</v>
      </c>
      <c r="D1320" t="s">
        <v>1800</v>
      </c>
      <c r="E1320" t="s">
        <v>8104</v>
      </c>
      <c r="F1320" t="s">
        <v>8105</v>
      </c>
      <c r="G1320" t="s">
        <v>1658</v>
      </c>
      <c r="H1320" t="s">
        <v>1659</v>
      </c>
      <c r="I1320" t="s">
        <v>1660</v>
      </c>
      <c r="J1320" t="s">
        <v>1653</v>
      </c>
      <c r="K1320" t="s">
        <v>12593</v>
      </c>
      <c r="L1320" t="s">
        <v>456</v>
      </c>
      <c r="M1320" s="1">
        <v>40541</v>
      </c>
      <c r="N1320" t="s">
        <v>12594</v>
      </c>
    </row>
    <row r="1321" spans="1:14" x14ac:dyDescent="0.35">
      <c r="A1321" t="s">
        <v>8106</v>
      </c>
      <c r="B1321" t="s">
        <v>1943</v>
      </c>
      <c r="C1321" t="s">
        <v>8107</v>
      </c>
      <c r="D1321" t="s">
        <v>344</v>
      </c>
      <c r="E1321" t="s">
        <v>8108</v>
      </c>
      <c r="F1321" t="s">
        <v>8109</v>
      </c>
      <c r="G1321" t="s">
        <v>8110</v>
      </c>
      <c r="H1321" t="s">
        <v>8111</v>
      </c>
      <c r="I1321" t="s">
        <v>8112</v>
      </c>
      <c r="J1321" t="s">
        <v>14751</v>
      </c>
      <c r="K1321" t="s">
        <v>14752</v>
      </c>
      <c r="L1321" t="s">
        <v>456</v>
      </c>
      <c r="M1321" s="1">
        <v>43391</v>
      </c>
      <c r="N1321" t="s">
        <v>14753</v>
      </c>
    </row>
    <row r="1322" spans="1:14" x14ac:dyDescent="0.35">
      <c r="A1322" t="s">
        <v>8113</v>
      </c>
      <c r="B1322" t="s">
        <v>5635</v>
      </c>
      <c r="C1322" t="s">
        <v>5853</v>
      </c>
      <c r="D1322" t="s">
        <v>91</v>
      </c>
      <c r="F1322" t="s">
        <v>8114</v>
      </c>
      <c r="G1322" t="s">
        <v>8115</v>
      </c>
      <c r="H1322" t="s">
        <v>8116</v>
      </c>
      <c r="I1322" t="s">
        <v>8117</v>
      </c>
      <c r="J1322" t="s">
        <v>14754</v>
      </c>
      <c r="K1322" t="s">
        <v>14755</v>
      </c>
      <c r="L1322" t="s">
        <v>455</v>
      </c>
      <c r="M1322" s="1">
        <v>45378</v>
      </c>
      <c r="N1322" t="s">
        <v>14756</v>
      </c>
    </row>
    <row r="1323" spans="1:14" x14ac:dyDescent="0.35">
      <c r="A1323" t="s">
        <v>8118</v>
      </c>
      <c r="B1323" t="s">
        <v>955</v>
      </c>
      <c r="C1323" t="s">
        <v>8119</v>
      </c>
      <c r="D1323" t="s">
        <v>56</v>
      </c>
      <c r="E1323" t="s">
        <v>8120</v>
      </c>
      <c r="F1323" t="s">
        <v>8121</v>
      </c>
      <c r="G1323" t="s">
        <v>8122</v>
      </c>
      <c r="H1323" t="s">
        <v>8123</v>
      </c>
      <c r="I1323" t="s">
        <v>8124</v>
      </c>
      <c r="J1323" t="s">
        <v>14757</v>
      </c>
      <c r="K1323" t="s">
        <v>14758</v>
      </c>
      <c r="L1323" t="s">
        <v>456</v>
      </c>
      <c r="M1323" s="1">
        <v>41256</v>
      </c>
      <c r="N1323" t="s">
        <v>14759</v>
      </c>
    </row>
    <row r="1324" spans="1:14" x14ac:dyDescent="0.35">
      <c r="A1324" t="s">
        <v>1458</v>
      </c>
      <c r="B1324" t="s">
        <v>8125</v>
      </c>
      <c r="C1324" t="s">
        <v>2771</v>
      </c>
      <c r="D1324" t="s">
        <v>8126</v>
      </c>
      <c r="E1324" t="s">
        <v>8127</v>
      </c>
      <c r="F1324" t="s">
        <v>8128</v>
      </c>
      <c r="G1324" t="s">
        <v>1462</v>
      </c>
      <c r="H1324" t="s">
        <v>1463</v>
      </c>
      <c r="I1324" t="s">
        <v>1464</v>
      </c>
      <c r="J1324" t="s">
        <v>12521</v>
      </c>
      <c r="K1324" t="s">
        <v>12522</v>
      </c>
      <c r="L1324" t="s">
        <v>455</v>
      </c>
      <c r="M1324" s="1">
        <v>43109</v>
      </c>
      <c r="N1324" t="s">
        <v>12523</v>
      </c>
    </row>
    <row r="1325" spans="1:14" x14ac:dyDescent="0.35">
      <c r="A1325" t="s">
        <v>2778</v>
      </c>
      <c r="B1325" t="s">
        <v>955</v>
      </c>
      <c r="C1325" t="s">
        <v>2315</v>
      </c>
      <c r="D1325" t="s">
        <v>63</v>
      </c>
      <c r="E1325" t="s">
        <v>8129</v>
      </c>
      <c r="F1325" t="s">
        <v>8130</v>
      </c>
      <c r="G1325" t="s">
        <v>2782</v>
      </c>
      <c r="H1325" t="s">
        <v>2783</v>
      </c>
      <c r="I1325" t="s">
        <v>2784</v>
      </c>
      <c r="J1325" t="s">
        <v>13001</v>
      </c>
      <c r="K1325" t="s">
        <v>13002</v>
      </c>
      <c r="L1325" t="s">
        <v>456</v>
      </c>
      <c r="M1325" s="1">
        <v>43250</v>
      </c>
      <c r="N1325" t="s">
        <v>13003</v>
      </c>
    </row>
    <row r="1326" spans="1:14" x14ac:dyDescent="0.35">
      <c r="A1326" t="s">
        <v>2286</v>
      </c>
      <c r="B1326" t="s">
        <v>4540</v>
      </c>
      <c r="C1326" t="s">
        <v>1670</v>
      </c>
      <c r="D1326" t="s">
        <v>8131</v>
      </c>
      <c r="E1326" t="s">
        <v>8132</v>
      </c>
      <c r="F1326" t="s">
        <v>8133</v>
      </c>
      <c r="G1326" t="s">
        <v>2290</v>
      </c>
      <c r="H1326" t="s">
        <v>2291</v>
      </c>
      <c r="I1326" t="s">
        <v>2292</v>
      </c>
      <c r="J1326" t="s">
        <v>12814</v>
      </c>
      <c r="K1326" t="s">
        <v>12815</v>
      </c>
      <c r="L1326" t="s">
        <v>456</v>
      </c>
      <c r="M1326" s="1">
        <v>41023</v>
      </c>
      <c r="N1326" t="s">
        <v>12816</v>
      </c>
    </row>
    <row r="1327" spans="1:14" x14ac:dyDescent="0.35">
      <c r="A1327" t="s">
        <v>1845</v>
      </c>
      <c r="B1327" t="s">
        <v>785</v>
      </c>
      <c r="C1327" t="s">
        <v>8134</v>
      </c>
      <c r="D1327" t="s">
        <v>1677</v>
      </c>
      <c r="E1327" t="s">
        <v>8135</v>
      </c>
      <c r="F1327" t="s">
        <v>8136</v>
      </c>
      <c r="G1327" t="s">
        <v>1849</v>
      </c>
      <c r="H1327" t="s">
        <v>1850</v>
      </c>
      <c r="I1327" t="s">
        <v>1851</v>
      </c>
      <c r="J1327" t="s">
        <v>12653</v>
      </c>
      <c r="K1327" t="s">
        <v>12654</v>
      </c>
      <c r="L1327" t="s">
        <v>456</v>
      </c>
      <c r="M1327" s="1">
        <v>43049</v>
      </c>
      <c r="N1327" t="s">
        <v>12497</v>
      </c>
    </row>
    <row r="1328" spans="1:14" x14ac:dyDescent="0.35">
      <c r="A1328" t="s">
        <v>6307</v>
      </c>
      <c r="B1328" t="s">
        <v>8137</v>
      </c>
      <c r="C1328" t="s">
        <v>3389</v>
      </c>
      <c r="D1328" t="s">
        <v>56</v>
      </c>
      <c r="E1328" t="s">
        <v>8138</v>
      </c>
      <c r="F1328" t="s">
        <v>8139</v>
      </c>
      <c r="G1328" t="s">
        <v>6311</v>
      </c>
      <c r="H1328" t="s">
        <v>6312</v>
      </c>
      <c r="I1328" t="s">
        <v>6313</v>
      </c>
      <c r="J1328" t="s">
        <v>6307</v>
      </c>
      <c r="K1328" t="s">
        <v>14187</v>
      </c>
      <c r="L1328" t="s">
        <v>456</v>
      </c>
      <c r="M1328" s="1">
        <v>31727</v>
      </c>
      <c r="N1328" t="s">
        <v>14188</v>
      </c>
    </row>
    <row r="1329" spans="1:14" x14ac:dyDescent="0.35">
      <c r="A1329" t="s">
        <v>874</v>
      </c>
      <c r="B1329" t="s">
        <v>1574</v>
      </c>
      <c r="C1329" t="s">
        <v>6455</v>
      </c>
      <c r="D1329" t="s">
        <v>91</v>
      </c>
      <c r="E1329" t="s">
        <v>8140</v>
      </c>
      <c r="F1329" t="s">
        <v>8141</v>
      </c>
      <c r="G1329" t="s">
        <v>879</v>
      </c>
      <c r="H1329" t="s">
        <v>880</v>
      </c>
      <c r="I1329" t="s">
        <v>881</v>
      </c>
      <c r="J1329" t="s">
        <v>12301</v>
      </c>
      <c r="K1329" t="s">
        <v>12302</v>
      </c>
      <c r="L1329" t="s">
        <v>456</v>
      </c>
      <c r="M1329" s="1">
        <v>41582</v>
      </c>
      <c r="N1329" t="s">
        <v>12303</v>
      </c>
    </row>
    <row r="1330" spans="1:14" x14ac:dyDescent="0.35">
      <c r="A1330" t="s">
        <v>4352</v>
      </c>
      <c r="B1330" t="s">
        <v>8142</v>
      </c>
      <c r="C1330" t="s">
        <v>8143</v>
      </c>
      <c r="D1330" t="s">
        <v>294</v>
      </c>
      <c r="F1330" t="s">
        <v>8144</v>
      </c>
      <c r="G1330" t="s">
        <v>4357</v>
      </c>
      <c r="H1330" t="s">
        <v>4358</v>
      </c>
      <c r="I1330" t="s">
        <v>4359</v>
      </c>
      <c r="J1330" t="s">
        <v>13552</v>
      </c>
      <c r="K1330" t="s">
        <v>13553</v>
      </c>
      <c r="L1330" t="s">
        <v>456</v>
      </c>
      <c r="M1330" s="1">
        <v>41775</v>
      </c>
      <c r="N1330" t="s">
        <v>13554</v>
      </c>
    </row>
    <row r="1331" spans="1:14" x14ac:dyDescent="0.35">
      <c r="A1331" t="s">
        <v>5174</v>
      </c>
      <c r="B1331" t="s">
        <v>115</v>
      </c>
      <c r="C1331" t="s">
        <v>8145</v>
      </c>
      <c r="D1331" t="s">
        <v>56</v>
      </c>
      <c r="E1331" t="s">
        <v>8146</v>
      </c>
      <c r="F1331" t="s">
        <v>8147</v>
      </c>
      <c r="G1331" t="s">
        <v>5178</v>
      </c>
      <c r="H1331" t="s">
        <v>5179</v>
      </c>
      <c r="I1331" t="s">
        <v>2601</v>
      </c>
      <c r="J1331" t="s">
        <v>13829</v>
      </c>
      <c r="K1331" t="s">
        <v>13830</v>
      </c>
      <c r="L1331" t="s">
        <v>456</v>
      </c>
      <c r="M1331" s="1">
        <v>43214</v>
      </c>
      <c r="N1331" t="s">
        <v>12917</v>
      </c>
    </row>
    <row r="1332" spans="1:14" x14ac:dyDescent="0.35">
      <c r="A1332" t="s">
        <v>8148</v>
      </c>
      <c r="B1332" t="s">
        <v>2882</v>
      </c>
      <c r="C1332" t="s">
        <v>8149</v>
      </c>
      <c r="D1332" t="s">
        <v>91</v>
      </c>
      <c r="E1332" t="s">
        <v>8150</v>
      </c>
      <c r="F1332" t="s">
        <v>8151</v>
      </c>
      <c r="G1332" t="s">
        <v>8152</v>
      </c>
      <c r="H1332" t="s">
        <v>8153</v>
      </c>
      <c r="I1332" t="s">
        <v>8154</v>
      </c>
      <c r="J1332" t="s">
        <v>14760</v>
      </c>
      <c r="K1332" t="s">
        <v>14761</v>
      </c>
      <c r="L1332" t="s">
        <v>456</v>
      </c>
      <c r="M1332" s="1">
        <v>30558</v>
      </c>
      <c r="N1332" t="s">
        <v>14762</v>
      </c>
    </row>
    <row r="1333" spans="1:14" x14ac:dyDescent="0.35">
      <c r="A1333" t="s">
        <v>8071</v>
      </c>
      <c r="B1333" t="s">
        <v>2221</v>
      </c>
      <c r="C1333" t="s">
        <v>8072</v>
      </c>
      <c r="D1333" t="s">
        <v>91</v>
      </c>
      <c r="E1333" t="s">
        <v>8155</v>
      </c>
      <c r="F1333" t="s">
        <v>8156</v>
      </c>
      <c r="G1333" t="s">
        <v>8075</v>
      </c>
      <c r="H1333" t="s">
        <v>8076</v>
      </c>
      <c r="I1333" t="s">
        <v>8077</v>
      </c>
      <c r="J1333" t="s">
        <v>14739</v>
      </c>
      <c r="K1333" t="s">
        <v>14740</v>
      </c>
      <c r="L1333" t="s">
        <v>456</v>
      </c>
      <c r="M1333" s="1">
        <v>33368</v>
      </c>
      <c r="N1333" t="s">
        <v>14741</v>
      </c>
    </row>
    <row r="1334" spans="1:14" x14ac:dyDescent="0.35">
      <c r="A1334" t="s">
        <v>8157</v>
      </c>
      <c r="B1334" t="s">
        <v>3216</v>
      </c>
      <c r="C1334" t="s">
        <v>8158</v>
      </c>
      <c r="D1334" t="s">
        <v>91</v>
      </c>
      <c r="E1334" t="s">
        <v>8159</v>
      </c>
      <c r="F1334" t="s">
        <v>8160</v>
      </c>
      <c r="G1334" t="s">
        <v>8161</v>
      </c>
      <c r="H1334" t="s">
        <v>8162</v>
      </c>
      <c r="I1334" t="s">
        <v>418</v>
      </c>
      <c r="J1334" t="s">
        <v>14763</v>
      </c>
      <c r="K1334" t="s">
        <v>14764</v>
      </c>
      <c r="L1334" t="s">
        <v>456</v>
      </c>
      <c r="M1334" s="1">
        <v>41795</v>
      </c>
      <c r="N1334" t="s">
        <v>14765</v>
      </c>
    </row>
    <row r="1335" spans="1:14" x14ac:dyDescent="0.35">
      <c r="A1335" t="s">
        <v>8036</v>
      </c>
      <c r="B1335" t="s">
        <v>8163</v>
      </c>
      <c r="C1335" t="s">
        <v>2208</v>
      </c>
      <c r="D1335" t="s">
        <v>77</v>
      </c>
      <c r="F1335" t="s">
        <v>8164</v>
      </c>
      <c r="G1335" t="s">
        <v>8038</v>
      </c>
      <c r="H1335" t="s">
        <v>8039</v>
      </c>
      <c r="I1335" t="s">
        <v>8040</v>
      </c>
      <c r="J1335" t="s">
        <v>14727</v>
      </c>
      <c r="K1335" t="s">
        <v>14728</v>
      </c>
      <c r="L1335" t="s">
        <v>456</v>
      </c>
      <c r="M1335" s="1">
        <v>45600</v>
      </c>
      <c r="N1335" t="s">
        <v>14729</v>
      </c>
    </row>
    <row r="1336" spans="1:14" x14ac:dyDescent="0.35">
      <c r="A1336" t="s">
        <v>8165</v>
      </c>
      <c r="B1336" t="s">
        <v>5400</v>
      </c>
      <c r="C1336" t="s">
        <v>5801</v>
      </c>
      <c r="D1336" t="s">
        <v>8166</v>
      </c>
      <c r="E1336" t="s">
        <v>8167</v>
      </c>
      <c r="F1336" t="s">
        <v>8168</v>
      </c>
      <c r="G1336" t="s">
        <v>8169</v>
      </c>
      <c r="H1336" t="s">
        <v>8170</v>
      </c>
      <c r="I1336" t="s">
        <v>367</v>
      </c>
      <c r="J1336" t="s">
        <v>14766</v>
      </c>
      <c r="K1336" t="s">
        <v>14767</v>
      </c>
      <c r="L1336" t="s">
        <v>456</v>
      </c>
      <c r="M1336" s="1">
        <v>40914</v>
      </c>
      <c r="N1336" t="s">
        <v>14768</v>
      </c>
    </row>
    <row r="1337" spans="1:14" x14ac:dyDescent="0.35">
      <c r="A1337" t="s">
        <v>8171</v>
      </c>
      <c r="B1337" t="s">
        <v>213</v>
      </c>
      <c r="C1337" t="s">
        <v>8172</v>
      </c>
      <c r="D1337" t="s">
        <v>91</v>
      </c>
      <c r="E1337" t="s">
        <v>8173</v>
      </c>
      <c r="F1337" t="s">
        <v>8174</v>
      </c>
      <c r="G1337" t="s">
        <v>8175</v>
      </c>
      <c r="H1337" t="s">
        <v>8176</v>
      </c>
      <c r="I1337" t="s">
        <v>8177</v>
      </c>
      <c r="J1337" t="s">
        <v>8171</v>
      </c>
      <c r="K1337" t="s">
        <v>14769</v>
      </c>
      <c r="L1337" t="s">
        <v>456</v>
      </c>
      <c r="M1337" s="1">
        <v>41590</v>
      </c>
      <c r="N1337" t="s">
        <v>14770</v>
      </c>
    </row>
    <row r="1338" spans="1:14" x14ac:dyDescent="0.35">
      <c r="A1338" t="s">
        <v>419</v>
      </c>
      <c r="B1338" t="s">
        <v>2051</v>
      </c>
      <c r="C1338" t="s">
        <v>8178</v>
      </c>
      <c r="D1338" t="s">
        <v>56</v>
      </c>
      <c r="E1338" t="s">
        <v>8179</v>
      </c>
      <c r="F1338" t="s">
        <v>8180</v>
      </c>
      <c r="G1338" t="s">
        <v>261</v>
      </c>
      <c r="H1338" t="s">
        <v>262</v>
      </c>
      <c r="I1338" t="s">
        <v>420</v>
      </c>
      <c r="J1338" t="s">
        <v>538</v>
      </c>
      <c r="K1338" t="s">
        <v>539</v>
      </c>
      <c r="L1338" t="s">
        <v>456</v>
      </c>
      <c r="M1338" s="1">
        <v>38005</v>
      </c>
      <c r="N1338" t="s">
        <v>540</v>
      </c>
    </row>
    <row r="1339" spans="1:14" x14ac:dyDescent="0.35">
      <c r="A1339" t="s">
        <v>8181</v>
      </c>
      <c r="B1339" t="s">
        <v>1032</v>
      </c>
      <c r="C1339" t="s">
        <v>8182</v>
      </c>
      <c r="D1339" t="s">
        <v>91</v>
      </c>
      <c r="F1339" t="s">
        <v>8183</v>
      </c>
      <c r="G1339" t="s">
        <v>8184</v>
      </c>
      <c r="H1339" t="s">
        <v>8185</v>
      </c>
      <c r="I1339" t="s">
        <v>8186</v>
      </c>
      <c r="J1339" t="s">
        <v>14771</v>
      </c>
      <c r="K1339" t="s">
        <v>14772</v>
      </c>
      <c r="L1339" t="s">
        <v>515</v>
      </c>
      <c r="M1339" s="1">
        <v>44946</v>
      </c>
      <c r="N1339" t="s">
        <v>14773</v>
      </c>
    </row>
    <row r="1340" spans="1:14" x14ac:dyDescent="0.35">
      <c r="A1340" t="s">
        <v>8187</v>
      </c>
      <c r="B1340" t="s">
        <v>1820</v>
      </c>
      <c r="C1340" t="s">
        <v>8188</v>
      </c>
      <c r="D1340" t="s">
        <v>91</v>
      </c>
      <c r="F1340" t="s">
        <v>8189</v>
      </c>
      <c r="G1340" t="s">
        <v>8190</v>
      </c>
      <c r="H1340" t="s">
        <v>8191</v>
      </c>
      <c r="I1340" t="s">
        <v>1064</v>
      </c>
      <c r="J1340" t="s">
        <v>14774</v>
      </c>
      <c r="K1340" t="s">
        <v>14775</v>
      </c>
      <c r="L1340" t="s">
        <v>456</v>
      </c>
      <c r="M1340" s="1">
        <v>40987</v>
      </c>
      <c r="N1340" t="s">
        <v>14776</v>
      </c>
    </row>
    <row r="1341" spans="1:14" x14ac:dyDescent="0.35">
      <c r="A1341" t="s">
        <v>8192</v>
      </c>
      <c r="B1341" t="s">
        <v>8193</v>
      </c>
      <c r="C1341" t="s">
        <v>8194</v>
      </c>
      <c r="D1341" t="s">
        <v>70</v>
      </c>
      <c r="E1341" t="s">
        <v>8195</v>
      </c>
      <c r="F1341" t="s">
        <v>8196</v>
      </c>
      <c r="G1341" t="s">
        <v>8197</v>
      </c>
      <c r="H1341" t="s">
        <v>8198</v>
      </c>
      <c r="I1341" t="s">
        <v>8199</v>
      </c>
      <c r="J1341" t="s">
        <v>14777</v>
      </c>
      <c r="K1341" t="s">
        <v>14778</v>
      </c>
      <c r="L1341" t="s">
        <v>455</v>
      </c>
      <c r="M1341" s="1">
        <v>42811</v>
      </c>
      <c r="N1341" t="s">
        <v>14779</v>
      </c>
    </row>
    <row r="1342" spans="1:14" x14ac:dyDescent="0.35">
      <c r="A1342" t="s">
        <v>7474</v>
      </c>
      <c r="B1342" t="s">
        <v>955</v>
      </c>
      <c r="C1342" t="s">
        <v>8200</v>
      </c>
      <c r="D1342" t="s">
        <v>63</v>
      </c>
      <c r="E1342" t="s">
        <v>8201</v>
      </c>
      <c r="F1342" t="s">
        <v>8202</v>
      </c>
      <c r="G1342" t="s">
        <v>7478</v>
      </c>
      <c r="H1342" t="s">
        <v>7479</v>
      </c>
      <c r="I1342" t="s">
        <v>362</v>
      </c>
      <c r="J1342" t="s">
        <v>14551</v>
      </c>
      <c r="K1342" t="s">
        <v>14552</v>
      </c>
      <c r="L1342" t="s">
        <v>456</v>
      </c>
      <c r="M1342" s="1">
        <v>43157</v>
      </c>
      <c r="N1342" t="s">
        <v>457</v>
      </c>
    </row>
    <row r="1343" spans="1:14" x14ac:dyDescent="0.35">
      <c r="A1343" t="s">
        <v>5109</v>
      </c>
      <c r="B1343" t="s">
        <v>8203</v>
      </c>
      <c r="C1343" t="s">
        <v>3497</v>
      </c>
      <c r="D1343" t="s">
        <v>7390</v>
      </c>
      <c r="E1343" t="s">
        <v>8204</v>
      </c>
      <c r="F1343" t="s">
        <v>8205</v>
      </c>
      <c r="G1343" t="s">
        <v>5112</v>
      </c>
      <c r="H1343" t="s">
        <v>5113</v>
      </c>
      <c r="I1343" t="s">
        <v>5114</v>
      </c>
      <c r="J1343" t="s">
        <v>13803</v>
      </c>
      <c r="K1343" t="s">
        <v>13804</v>
      </c>
      <c r="L1343" t="s">
        <v>456</v>
      </c>
      <c r="M1343" s="1">
        <v>34999</v>
      </c>
      <c r="N1343" t="s">
        <v>13805</v>
      </c>
    </row>
    <row r="1344" spans="1:14" x14ac:dyDescent="0.35">
      <c r="A1344" t="s">
        <v>1743</v>
      </c>
      <c r="B1344" t="s">
        <v>4035</v>
      </c>
      <c r="C1344" t="s">
        <v>8206</v>
      </c>
      <c r="D1344" t="s">
        <v>142</v>
      </c>
      <c r="E1344" t="s">
        <v>8207</v>
      </c>
      <c r="F1344" t="s">
        <v>8208</v>
      </c>
      <c r="G1344" t="s">
        <v>1747</v>
      </c>
      <c r="H1344" t="s">
        <v>1748</v>
      </c>
      <c r="I1344" t="s">
        <v>1749</v>
      </c>
      <c r="J1344" t="s">
        <v>12618</v>
      </c>
      <c r="K1344" t="s">
        <v>12619</v>
      </c>
      <c r="L1344" t="s">
        <v>456</v>
      </c>
      <c r="M1344" s="1">
        <v>40498</v>
      </c>
      <c r="N1344" t="s">
        <v>12620</v>
      </c>
    </row>
    <row r="1345" spans="1:14" x14ac:dyDescent="0.35">
      <c r="A1345" t="s">
        <v>8209</v>
      </c>
      <c r="B1345" t="s">
        <v>1206</v>
      </c>
      <c r="C1345" t="s">
        <v>3175</v>
      </c>
      <c r="D1345" t="s">
        <v>56</v>
      </c>
      <c r="F1345" t="s">
        <v>8210</v>
      </c>
      <c r="G1345" t="s">
        <v>8211</v>
      </c>
      <c r="H1345" t="s">
        <v>8212</v>
      </c>
      <c r="I1345" t="s">
        <v>8213</v>
      </c>
      <c r="J1345" t="s">
        <v>14780</v>
      </c>
      <c r="K1345" t="s">
        <v>14781</v>
      </c>
      <c r="L1345" t="s">
        <v>456</v>
      </c>
      <c r="M1345" s="1">
        <v>38467</v>
      </c>
      <c r="N1345" t="s">
        <v>14782</v>
      </c>
    </row>
    <row r="1346" spans="1:14" x14ac:dyDescent="0.35">
      <c r="A1346" t="s">
        <v>8214</v>
      </c>
      <c r="B1346" t="s">
        <v>5826</v>
      </c>
      <c r="C1346" t="s">
        <v>8215</v>
      </c>
      <c r="D1346" t="s">
        <v>56</v>
      </c>
      <c r="E1346" t="s">
        <v>8216</v>
      </c>
      <c r="F1346" t="s">
        <v>8217</v>
      </c>
      <c r="G1346" t="s">
        <v>8218</v>
      </c>
      <c r="H1346" t="s">
        <v>8219</v>
      </c>
      <c r="I1346" t="s">
        <v>8220</v>
      </c>
      <c r="J1346" t="s">
        <v>14783</v>
      </c>
      <c r="K1346" t="s">
        <v>14784</v>
      </c>
      <c r="L1346" t="s">
        <v>456</v>
      </c>
      <c r="M1346" s="1">
        <v>43472</v>
      </c>
      <c r="N1346" t="s">
        <v>14785</v>
      </c>
    </row>
    <row r="1347" spans="1:14" x14ac:dyDescent="0.35">
      <c r="A1347" t="s">
        <v>8221</v>
      </c>
      <c r="B1347" t="s">
        <v>1980</v>
      </c>
      <c r="C1347" t="s">
        <v>8222</v>
      </c>
      <c r="D1347" t="s">
        <v>56</v>
      </c>
      <c r="E1347" t="s">
        <v>8223</v>
      </c>
      <c r="F1347" t="s">
        <v>8224</v>
      </c>
      <c r="G1347" t="s">
        <v>8225</v>
      </c>
      <c r="H1347" t="s">
        <v>8226</v>
      </c>
      <c r="I1347" t="s">
        <v>8227</v>
      </c>
      <c r="J1347" t="s">
        <v>14786</v>
      </c>
      <c r="K1347" t="s">
        <v>14787</v>
      </c>
      <c r="L1347" t="s">
        <v>456</v>
      </c>
      <c r="M1347" s="1">
        <v>44539</v>
      </c>
      <c r="N1347" t="s">
        <v>14788</v>
      </c>
    </row>
    <row r="1348" spans="1:14" x14ac:dyDescent="0.35">
      <c r="A1348" t="s">
        <v>3085</v>
      </c>
      <c r="B1348" t="s">
        <v>8228</v>
      </c>
      <c r="C1348" t="s">
        <v>8229</v>
      </c>
      <c r="D1348" t="s">
        <v>56</v>
      </c>
      <c r="F1348" t="s">
        <v>8230</v>
      </c>
      <c r="G1348" t="s">
        <v>3089</v>
      </c>
      <c r="H1348" t="s">
        <v>3090</v>
      </c>
      <c r="I1348" t="s">
        <v>3091</v>
      </c>
      <c r="J1348" t="s">
        <v>13108</v>
      </c>
      <c r="K1348" t="s">
        <v>13109</v>
      </c>
      <c r="L1348" t="s">
        <v>456</v>
      </c>
      <c r="M1348" s="1">
        <v>43361</v>
      </c>
      <c r="N1348" t="s">
        <v>13110</v>
      </c>
    </row>
    <row r="1349" spans="1:14" x14ac:dyDescent="0.35">
      <c r="A1349" t="s">
        <v>5371</v>
      </c>
      <c r="B1349" t="s">
        <v>115</v>
      </c>
      <c r="C1349" t="s">
        <v>8231</v>
      </c>
      <c r="D1349" t="s">
        <v>91</v>
      </c>
      <c r="F1349" t="s">
        <v>8232</v>
      </c>
      <c r="G1349" t="s">
        <v>5376</v>
      </c>
      <c r="H1349" t="s">
        <v>5377</v>
      </c>
      <c r="I1349" t="s">
        <v>5378</v>
      </c>
      <c r="J1349" t="s">
        <v>13893</v>
      </c>
      <c r="K1349" t="s">
        <v>13894</v>
      </c>
      <c r="L1349" t="s">
        <v>456</v>
      </c>
      <c r="M1349" s="1">
        <v>41304</v>
      </c>
      <c r="N1349" t="s">
        <v>13895</v>
      </c>
    </row>
    <row r="1350" spans="1:14" x14ac:dyDescent="0.35">
      <c r="A1350" t="s">
        <v>3430</v>
      </c>
      <c r="B1350" t="s">
        <v>883</v>
      </c>
      <c r="C1350" t="s">
        <v>8233</v>
      </c>
      <c r="D1350" t="s">
        <v>3431</v>
      </c>
      <c r="E1350" t="s">
        <v>8234</v>
      </c>
      <c r="F1350" t="s">
        <v>8235</v>
      </c>
      <c r="G1350" t="s">
        <v>3434</v>
      </c>
      <c r="H1350" t="s">
        <v>3435</v>
      </c>
      <c r="I1350" t="s">
        <v>3436</v>
      </c>
      <c r="J1350" t="s">
        <v>13231</v>
      </c>
      <c r="K1350" t="s">
        <v>13232</v>
      </c>
      <c r="L1350" t="s">
        <v>456</v>
      </c>
      <c r="M1350" s="1">
        <v>40281</v>
      </c>
      <c r="N1350" t="s">
        <v>13233</v>
      </c>
    </row>
    <row r="1351" spans="1:14" x14ac:dyDescent="0.35">
      <c r="A1351" t="s">
        <v>8236</v>
      </c>
      <c r="B1351" t="s">
        <v>2083</v>
      </c>
      <c r="C1351" t="s">
        <v>5401</v>
      </c>
      <c r="D1351" t="s">
        <v>91</v>
      </c>
      <c r="E1351" t="s">
        <v>8237</v>
      </c>
      <c r="F1351" t="s">
        <v>8238</v>
      </c>
      <c r="G1351" t="s">
        <v>8239</v>
      </c>
      <c r="H1351" t="s">
        <v>8240</v>
      </c>
      <c r="I1351" t="s">
        <v>8241</v>
      </c>
      <c r="J1351" t="s">
        <v>14789</v>
      </c>
      <c r="K1351" t="s">
        <v>14790</v>
      </c>
      <c r="L1351" t="s">
        <v>456</v>
      </c>
      <c r="M1351" s="1">
        <v>45762</v>
      </c>
      <c r="N1351" t="s">
        <v>14791</v>
      </c>
    </row>
    <row r="1352" spans="1:14" x14ac:dyDescent="0.35">
      <c r="A1352" t="s">
        <v>11</v>
      </c>
      <c r="B1352" t="s">
        <v>1081</v>
      </c>
      <c r="C1352" t="s">
        <v>1097</v>
      </c>
      <c r="D1352" t="s">
        <v>91</v>
      </c>
      <c r="E1352" t="s">
        <v>8242</v>
      </c>
      <c r="F1352" t="s">
        <v>8243</v>
      </c>
      <c r="G1352" t="s">
        <v>8244</v>
      </c>
      <c r="H1352" t="s">
        <v>8245</v>
      </c>
      <c r="I1352" t="s">
        <v>8246</v>
      </c>
      <c r="J1352" t="s">
        <v>14792</v>
      </c>
      <c r="K1352" t="s">
        <v>14793</v>
      </c>
      <c r="L1352" t="s">
        <v>456</v>
      </c>
      <c r="M1352" s="1">
        <v>36003</v>
      </c>
      <c r="N1352" t="s">
        <v>14794</v>
      </c>
    </row>
    <row r="1353" spans="1:14" x14ac:dyDescent="0.35">
      <c r="A1353" t="s">
        <v>1647</v>
      </c>
      <c r="B1353" t="s">
        <v>8247</v>
      </c>
      <c r="C1353" t="s">
        <v>8248</v>
      </c>
      <c r="D1353" t="s">
        <v>344</v>
      </c>
      <c r="E1353" t="s">
        <v>8249</v>
      </c>
      <c r="F1353" t="s">
        <v>8250</v>
      </c>
      <c r="G1353" t="s">
        <v>1650</v>
      </c>
      <c r="H1353" t="s">
        <v>1651</v>
      </c>
      <c r="I1353" t="s">
        <v>1652</v>
      </c>
      <c r="J1353" t="s">
        <v>12590</v>
      </c>
      <c r="K1353" t="s">
        <v>12591</v>
      </c>
      <c r="L1353" t="s">
        <v>456</v>
      </c>
      <c r="M1353" s="1">
        <v>42361</v>
      </c>
      <c r="N1353" t="s">
        <v>12592</v>
      </c>
    </row>
    <row r="1354" spans="1:14" x14ac:dyDescent="0.35">
      <c r="A1354" t="s">
        <v>8251</v>
      </c>
      <c r="B1354" t="s">
        <v>263</v>
      </c>
      <c r="C1354" t="s">
        <v>1149</v>
      </c>
      <c r="D1354" t="s">
        <v>91</v>
      </c>
      <c r="E1354" t="s">
        <v>8252</v>
      </c>
      <c r="F1354" t="s">
        <v>8253</v>
      </c>
      <c r="G1354" t="s">
        <v>8254</v>
      </c>
      <c r="H1354" t="s">
        <v>8255</v>
      </c>
      <c r="I1354" t="s">
        <v>8256</v>
      </c>
      <c r="J1354" t="s">
        <v>14795</v>
      </c>
      <c r="K1354" t="s">
        <v>14796</v>
      </c>
      <c r="L1354" t="s">
        <v>456</v>
      </c>
      <c r="M1354" s="1">
        <v>43521</v>
      </c>
      <c r="N1354" t="s">
        <v>14797</v>
      </c>
    </row>
    <row r="1355" spans="1:14" x14ac:dyDescent="0.35">
      <c r="A1355" t="s">
        <v>5259</v>
      </c>
      <c r="B1355" t="s">
        <v>4825</v>
      </c>
      <c r="C1355" t="s">
        <v>160</v>
      </c>
      <c r="D1355" t="s">
        <v>8257</v>
      </c>
      <c r="E1355" t="s">
        <v>8258</v>
      </c>
      <c r="F1355" t="s">
        <v>8259</v>
      </c>
      <c r="G1355" t="s">
        <v>5263</v>
      </c>
      <c r="H1355" t="s">
        <v>5264</v>
      </c>
      <c r="I1355" t="s">
        <v>5265</v>
      </c>
      <c r="J1355" t="s">
        <v>13860</v>
      </c>
      <c r="K1355" t="s">
        <v>13861</v>
      </c>
      <c r="L1355" t="s">
        <v>12543</v>
      </c>
      <c r="M1355" s="1">
        <v>40947</v>
      </c>
      <c r="N1355" t="s">
        <v>13862</v>
      </c>
    </row>
    <row r="1356" spans="1:14" x14ac:dyDescent="0.35">
      <c r="A1356" t="s">
        <v>7643</v>
      </c>
      <c r="B1356" t="s">
        <v>926</v>
      </c>
      <c r="C1356" t="s">
        <v>6849</v>
      </c>
      <c r="D1356" t="s">
        <v>91</v>
      </c>
      <c r="E1356" t="s">
        <v>8260</v>
      </c>
      <c r="F1356" t="s">
        <v>8261</v>
      </c>
      <c r="G1356" t="s">
        <v>7646</v>
      </c>
      <c r="H1356" t="s">
        <v>7647</v>
      </c>
      <c r="I1356" t="s">
        <v>7648</v>
      </c>
      <c r="J1356" t="s">
        <v>14608</v>
      </c>
      <c r="K1356" t="s">
        <v>14609</v>
      </c>
      <c r="L1356" t="s">
        <v>456</v>
      </c>
      <c r="M1356" s="1">
        <v>41218</v>
      </c>
      <c r="N1356" t="s">
        <v>13386</v>
      </c>
    </row>
    <row r="1357" spans="1:14" x14ac:dyDescent="0.35">
      <c r="A1357" t="s">
        <v>8262</v>
      </c>
      <c r="B1357" t="s">
        <v>8263</v>
      </c>
      <c r="C1357" t="s">
        <v>8264</v>
      </c>
      <c r="D1357" t="s">
        <v>56</v>
      </c>
      <c r="E1357" t="s">
        <v>8265</v>
      </c>
      <c r="F1357" t="s">
        <v>8266</v>
      </c>
      <c r="G1357" t="s">
        <v>8267</v>
      </c>
      <c r="H1357" t="s">
        <v>8268</v>
      </c>
      <c r="I1357" t="s">
        <v>8269</v>
      </c>
      <c r="J1357" t="s">
        <v>14798</v>
      </c>
      <c r="K1357" t="s">
        <v>14799</v>
      </c>
      <c r="L1357" t="s">
        <v>456</v>
      </c>
      <c r="M1357" s="1">
        <v>43908</v>
      </c>
      <c r="N1357" t="s">
        <v>14800</v>
      </c>
    </row>
    <row r="1358" spans="1:14" x14ac:dyDescent="0.35">
      <c r="A1358" t="s">
        <v>1065</v>
      </c>
      <c r="B1358" t="s">
        <v>115</v>
      </c>
      <c r="C1358" t="s">
        <v>8270</v>
      </c>
      <c r="D1358" t="s">
        <v>8271</v>
      </c>
      <c r="E1358" t="s">
        <v>8272</v>
      </c>
      <c r="F1358" t="s">
        <v>8273</v>
      </c>
      <c r="G1358" t="s">
        <v>1070</v>
      </c>
      <c r="H1358" t="s">
        <v>1071</v>
      </c>
      <c r="I1358" t="s">
        <v>1072</v>
      </c>
      <c r="J1358" t="s">
        <v>12370</v>
      </c>
      <c r="K1358" t="s">
        <v>12371</v>
      </c>
      <c r="L1358" t="s">
        <v>456</v>
      </c>
      <c r="M1358" s="1">
        <v>42828</v>
      </c>
      <c r="N1358" t="s">
        <v>12372</v>
      </c>
    </row>
    <row r="1359" spans="1:14" x14ac:dyDescent="0.35">
      <c r="A1359" t="s">
        <v>1750</v>
      </c>
      <c r="B1359" t="s">
        <v>5208</v>
      </c>
      <c r="C1359" t="s">
        <v>8274</v>
      </c>
      <c r="D1359" t="s">
        <v>1105</v>
      </c>
      <c r="E1359" t="s">
        <v>8275</v>
      </c>
      <c r="F1359" t="s">
        <v>8276</v>
      </c>
      <c r="G1359" t="s">
        <v>1756</v>
      </c>
      <c r="H1359" t="s">
        <v>1757</v>
      </c>
      <c r="I1359" t="s">
        <v>1758</v>
      </c>
      <c r="J1359" t="s">
        <v>12621</v>
      </c>
      <c r="K1359" t="s">
        <v>12622</v>
      </c>
      <c r="L1359" t="s">
        <v>456</v>
      </c>
      <c r="M1359" s="1">
        <v>23232</v>
      </c>
      <c r="N1359" t="s">
        <v>12623</v>
      </c>
    </row>
    <row r="1360" spans="1:14" x14ac:dyDescent="0.35">
      <c r="A1360" t="s">
        <v>8277</v>
      </c>
      <c r="B1360" t="s">
        <v>3412</v>
      </c>
      <c r="C1360" t="s">
        <v>8278</v>
      </c>
      <c r="D1360" t="s">
        <v>6062</v>
      </c>
      <c r="E1360" t="s">
        <v>8279</v>
      </c>
      <c r="F1360" t="s">
        <v>8280</v>
      </c>
      <c r="G1360" t="s">
        <v>8281</v>
      </c>
      <c r="H1360" t="s">
        <v>8282</v>
      </c>
      <c r="I1360" t="s">
        <v>4304</v>
      </c>
      <c r="J1360" t="s">
        <v>14801</v>
      </c>
      <c r="K1360" t="s">
        <v>14802</v>
      </c>
      <c r="L1360" t="s">
        <v>456</v>
      </c>
      <c r="M1360" s="1">
        <v>42769</v>
      </c>
      <c r="N1360" t="s">
        <v>14803</v>
      </c>
    </row>
    <row r="1361" spans="1:14" x14ac:dyDescent="0.35">
      <c r="A1361" t="s">
        <v>1386</v>
      </c>
      <c r="B1361" t="s">
        <v>8283</v>
      </c>
      <c r="C1361" t="s">
        <v>8284</v>
      </c>
      <c r="D1361" t="s">
        <v>142</v>
      </c>
      <c r="F1361" t="s">
        <v>8285</v>
      </c>
      <c r="G1361" t="s">
        <v>1391</v>
      </c>
      <c r="H1361" t="s">
        <v>1392</v>
      </c>
      <c r="I1361" t="s">
        <v>1393</v>
      </c>
      <c r="J1361" t="s">
        <v>12495</v>
      </c>
      <c r="K1361" t="s">
        <v>12496</v>
      </c>
      <c r="L1361" t="s">
        <v>456</v>
      </c>
      <c r="M1361" s="1">
        <v>39673</v>
      </c>
      <c r="N1361" t="s">
        <v>12497</v>
      </c>
    </row>
    <row r="1362" spans="1:14" x14ac:dyDescent="0.35">
      <c r="A1362" t="s">
        <v>8286</v>
      </c>
      <c r="B1362" t="s">
        <v>8287</v>
      </c>
      <c r="C1362" t="s">
        <v>8288</v>
      </c>
      <c r="D1362" t="s">
        <v>56</v>
      </c>
      <c r="E1362" t="s">
        <v>8289</v>
      </c>
      <c r="F1362" t="s">
        <v>8290</v>
      </c>
      <c r="G1362" t="s">
        <v>8291</v>
      </c>
      <c r="H1362" t="s">
        <v>8292</v>
      </c>
      <c r="I1362" t="s">
        <v>8293</v>
      </c>
      <c r="J1362" t="s">
        <v>14804</v>
      </c>
      <c r="K1362" t="s">
        <v>14805</v>
      </c>
      <c r="L1362" t="s">
        <v>456</v>
      </c>
      <c r="M1362" s="1">
        <v>44702</v>
      </c>
      <c r="N1362" t="s">
        <v>14806</v>
      </c>
    </row>
    <row r="1363" spans="1:14" x14ac:dyDescent="0.35">
      <c r="A1363" t="s">
        <v>866</v>
      </c>
      <c r="B1363" t="s">
        <v>793</v>
      </c>
      <c r="C1363" t="s">
        <v>8294</v>
      </c>
      <c r="D1363" t="s">
        <v>70</v>
      </c>
      <c r="F1363" t="s">
        <v>8295</v>
      </c>
      <c r="G1363" t="s">
        <v>871</v>
      </c>
      <c r="H1363" t="s">
        <v>872</v>
      </c>
      <c r="I1363" t="s">
        <v>873</v>
      </c>
      <c r="J1363" t="s">
        <v>12298</v>
      </c>
      <c r="K1363" t="s">
        <v>12299</v>
      </c>
      <c r="L1363" t="s">
        <v>456</v>
      </c>
      <c r="M1363" s="1">
        <v>39358</v>
      </c>
      <c r="N1363" t="s">
        <v>12300</v>
      </c>
    </row>
    <row r="1364" spans="1:14" x14ac:dyDescent="0.35">
      <c r="A1364" t="s">
        <v>3510</v>
      </c>
      <c r="B1364" t="s">
        <v>257</v>
      </c>
      <c r="C1364" t="s">
        <v>1813</v>
      </c>
      <c r="D1364" t="s">
        <v>91</v>
      </c>
      <c r="E1364" t="s">
        <v>8296</v>
      </c>
      <c r="F1364" t="s">
        <v>8297</v>
      </c>
      <c r="G1364" t="s">
        <v>3514</v>
      </c>
      <c r="H1364" t="s">
        <v>3515</v>
      </c>
      <c r="I1364" t="s">
        <v>3516</v>
      </c>
      <c r="J1364" t="s">
        <v>13262</v>
      </c>
      <c r="K1364" t="s">
        <v>13263</v>
      </c>
      <c r="L1364" t="s">
        <v>12543</v>
      </c>
      <c r="M1364" s="1">
        <v>37306</v>
      </c>
      <c r="N1364" t="s">
        <v>13264</v>
      </c>
    </row>
    <row r="1365" spans="1:14" x14ac:dyDescent="0.35">
      <c r="A1365" t="s">
        <v>8298</v>
      </c>
      <c r="B1365" t="s">
        <v>731</v>
      </c>
      <c r="C1365" t="s">
        <v>8299</v>
      </c>
      <c r="D1365" t="s">
        <v>91</v>
      </c>
      <c r="E1365" t="s">
        <v>8300</v>
      </c>
      <c r="F1365" t="s">
        <v>8301</v>
      </c>
      <c r="G1365" t="s">
        <v>8302</v>
      </c>
      <c r="H1365" t="s">
        <v>8303</v>
      </c>
      <c r="I1365" t="s">
        <v>8304</v>
      </c>
      <c r="J1365" t="s">
        <v>14807</v>
      </c>
      <c r="K1365" t="s">
        <v>14808</v>
      </c>
      <c r="L1365" t="s">
        <v>456</v>
      </c>
      <c r="M1365" s="1">
        <v>45160</v>
      </c>
      <c r="N1365" t="s">
        <v>14809</v>
      </c>
    </row>
    <row r="1366" spans="1:14" x14ac:dyDescent="0.35">
      <c r="A1366" t="s">
        <v>8305</v>
      </c>
      <c r="B1366" t="s">
        <v>1066</v>
      </c>
      <c r="C1366" t="s">
        <v>8306</v>
      </c>
      <c r="D1366" t="s">
        <v>8307</v>
      </c>
      <c r="F1366" t="s">
        <v>8308</v>
      </c>
      <c r="G1366" t="s">
        <v>8309</v>
      </c>
      <c r="H1366" t="s">
        <v>8310</v>
      </c>
      <c r="I1366" t="s">
        <v>8311</v>
      </c>
      <c r="J1366" t="s">
        <v>14810</v>
      </c>
      <c r="K1366" t="s">
        <v>14811</v>
      </c>
      <c r="L1366" t="s">
        <v>456</v>
      </c>
      <c r="M1366" s="1">
        <v>45007</v>
      </c>
      <c r="N1366" t="s">
        <v>14812</v>
      </c>
    </row>
    <row r="1367" spans="1:14" x14ac:dyDescent="0.35">
      <c r="A1367" t="s">
        <v>2720</v>
      </c>
      <c r="B1367" t="s">
        <v>698</v>
      </c>
      <c r="C1367" t="s">
        <v>8312</v>
      </c>
      <c r="D1367" t="s">
        <v>91</v>
      </c>
      <c r="E1367" t="s">
        <v>8313</v>
      </c>
      <c r="F1367" t="s">
        <v>8314</v>
      </c>
      <c r="G1367" t="s">
        <v>2724</v>
      </c>
      <c r="H1367" t="s">
        <v>2725</v>
      </c>
      <c r="I1367" t="s">
        <v>2726</v>
      </c>
      <c r="J1367" t="s">
        <v>12980</v>
      </c>
      <c r="K1367" t="s">
        <v>12981</v>
      </c>
      <c r="L1367" t="s">
        <v>456</v>
      </c>
      <c r="M1367" s="1">
        <v>40801</v>
      </c>
      <c r="N1367" t="s">
        <v>12982</v>
      </c>
    </row>
    <row r="1368" spans="1:14" x14ac:dyDescent="0.35">
      <c r="A1368" t="s">
        <v>8315</v>
      </c>
      <c r="B1368" t="s">
        <v>8316</v>
      </c>
      <c r="C1368" t="s">
        <v>2526</v>
      </c>
      <c r="D1368" t="s">
        <v>91</v>
      </c>
      <c r="E1368" t="s">
        <v>8317</v>
      </c>
      <c r="F1368" t="s">
        <v>8318</v>
      </c>
      <c r="G1368" t="s">
        <v>8319</v>
      </c>
      <c r="H1368" t="s">
        <v>8320</v>
      </c>
      <c r="I1368" t="s">
        <v>8321</v>
      </c>
      <c r="J1368" t="s">
        <v>14813</v>
      </c>
      <c r="K1368" t="s">
        <v>14814</v>
      </c>
      <c r="L1368" t="s">
        <v>456</v>
      </c>
      <c r="M1368" s="1">
        <v>39888</v>
      </c>
      <c r="N1368" t="s">
        <v>14815</v>
      </c>
    </row>
    <row r="1369" spans="1:14" x14ac:dyDescent="0.35">
      <c r="A1369" t="s">
        <v>8322</v>
      </c>
      <c r="B1369" t="s">
        <v>5635</v>
      </c>
      <c r="C1369" t="s">
        <v>8323</v>
      </c>
      <c r="D1369" t="s">
        <v>142</v>
      </c>
      <c r="E1369" t="s">
        <v>8324</v>
      </c>
      <c r="F1369" t="s">
        <v>8325</v>
      </c>
      <c r="G1369" t="s">
        <v>8326</v>
      </c>
      <c r="H1369" t="s">
        <v>8327</v>
      </c>
      <c r="I1369" t="s">
        <v>8328</v>
      </c>
      <c r="J1369" t="s">
        <v>14816</v>
      </c>
      <c r="K1369" t="s">
        <v>14817</v>
      </c>
      <c r="L1369" t="s">
        <v>456</v>
      </c>
      <c r="M1369" s="1">
        <v>43861</v>
      </c>
      <c r="N1369" t="s">
        <v>14818</v>
      </c>
    </row>
    <row r="1370" spans="1:14" x14ac:dyDescent="0.35">
      <c r="A1370" t="s">
        <v>6797</v>
      </c>
      <c r="B1370" t="s">
        <v>8329</v>
      </c>
      <c r="C1370" t="s">
        <v>8330</v>
      </c>
      <c r="D1370" t="s">
        <v>56</v>
      </c>
      <c r="E1370" t="s">
        <v>8331</v>
      </c>
      <c r="F1370" t="s">
        <v>8332</v>
      </c>
      <c r="G1370" t="s">
        <v>6801</v>
      </c>
      <c r="H1370" t="s">
        <v>6802</v>
      </c>
      <c r="I1370" t="s">
        <v>6803</v>
      </c>
      <c r="J1370" t="s">
        <v>14335</v>
      </c>
      <c r="K1370" t="s">
        <v>14336</v>
      </c>
      <c r="L1370" t="s">
        <v>456</v>
      </c>
      <c r="M1370" s="1">
        <v>44895</v>
      </c>
      <c r="N1370" t="s">
        <v>14337</v>
      </c>
    </row>
    <row r="1371" spans="1:14" x14ac:dyDescent="0.35">
      <c r="A1371" t="s">
        <v>5594</v>
      </c>
      <c r="B1371" t="s">
        <v>1574</v>
      </c>
      <c r="C1371" t="s">
        <v>6845</v>
      </c>
      <c r="D1371" t="s">
        <v>91</v>
      </c>
      <c r="E1371" t="s">
        <v>8333</v>
      </c>
      <c r="F1371" t="s">
        <v>8334</v>
      </c>
      <c r="G1371" t="s">
        <v>5598</v>
      </c>
      <c r="H1371" t="s">
        <v>5599</v>
      </c>
      <c r="I1371" t="s">
        <v>5600</v>
      </c>
      <c r="J1371" t="s">
        <v>13963</v>
      </c>
      <c r="K1371" t="s">
        <v>13964</v>
      </c>
      <c r="L1371" t="s">
        <v>455</v>
      </c>
      <c r="M1371" s="1">
        <v>43229</v>
      </c>
      <c r="N1371" t="s">
        <v>13965</v>
      </c>
    </row>
    <row r="1372" spans="1:14" x14ac:dyDescent="0.35">
      <c r="A1372" t="s">
        <v>2346</v>
      </c>
      <c r="B1372" t="s">
        <v>1206</v>
      </c>
      <c r="C1372" t="s">
        <v>2347</v>
      </c>
      <c r="D1372" t="s">
        <v>56</v>
      </c>
      <c r="E1372" t="s">
        <v>8335</v>
      </c>
      <c r="F1372" t="s">
        <v>8336</v>
      </c>
      <c r="G1372" t="s">
        <v>2350</v>
      </c>
      <c r="H1372" t="s">
        <v>2351</v>
      </c>
      <c r="I1372" t="s">
        <v>2352</v>
      </c>
      <c r="J1372" t="s">
        <v>12838</v>
      </c>
      <c r="K1372" t="s">
        <v>12839</v>
      </c>
      <c r="L1372" t="s">
        <v>456</v>
      </c>
      <c r="M1372" s="1">
        <v>41548</v>
      </c>
      <c r="N1372" t="s">
        <v>12840</v>
      </c>
    </row>
    <row r="1373" spans="1:14" x14ac:dyDescent="0.35">
      <c r="A1373" t="s">
        <v>4490</v>
      </c>
      <c r="B1373" t="s">
        <v>4825</v>
      </c>
      <c r="C1373" t="s">
        <v>1446</v>
      </c>
      <c r="D1373" t="s">
        <v>1587</v>
      </c>
      <c r="E1373" t="s">
        <v>8337</v>
      </c>
      <c r="F1373" t="s">
        <v>8338</v>
      </c>
      <c r="G1373" t="s">
        <v>4495</v>
      </c>
      <c r="H1373" t="s">
        <v>4496</v>
      </c>
      <c r="I1373" t="s">
        <v>4497</v>
      </c>
      <c r="J1373" t="s">
        <v>13597</v>
      </c>
      <c r="K1373" t="s">
        <v>13598</v>
      </c>
      <c r="L1373" t="s">
        <v>456</v>
      </c>
      <c r="M1373" s="1">
        <v>44568</v>
      </c>
      <c r="N1373" t="s">
        <v>13599</v>
      </c>
    </row>
    <row r="1374" spans="1:14" x14ac:dyDescent="0.35">
      <c r="A1374" t="s">
        <v>3182</v>
      </c>
      <c r="B1374" t="s">
        <v>698</v>
      </c>
      <c r="C1374" t="s">
        <v>134</v>
      </c>
      <c r="D1374" t="s">
        <v>91</v>
      </c>
      <c r="E1374" t="s">
        <v>8339</v>
      </c>
      <c r="F1374" t="s">
        <v>8340</v>
      </c>
      <c r="G1374" t="s">
        <v>3186</v>
      </c>
      <c r="H1374" t="s">
        <v>3187</v>
      </c>
      <c r="I1374" t="s">
        <v>3188</v>
      </c>
      <c r="J1374" t="s">
        <v>13141</v>
      </c>
      <c r="K1374" t="s">
        <v>13142</v>
      </c>
      <c r="L1374" t="s">
        <v>456</v>
      </c>
      <c r="M1374" s="1">
        <v>36585</v>
      </c>
      <c r="N1374" t="s">
        <v>13143</v>
      </c>
    </row>
    <row r="1375" spans="1:14" x14ac:dyDescent="0.35">
      <c r="A1375" t="s">
        <v>1743</v>
      </c>
      <c r="B1375" t="s">
        <v>753</v>
      </c>
      <c r="C1375" t="s">
        <v>6237</v>
      </c>
      <c r="D1375" t="s">
        <v>8341</v>
      </c>
      <c r="E1375" t="s">
        <v>8342</v>
      </c>
      <c r="F1375" t="s">
        <v>8343</v>
      </c>
      <c r="G1375" t="s">
        <v>1747</v>
      </c>
      <c r="H1375" t="s">
        <v>1748</v>
      </c>
      <c r="I1375" t="s">
        <v>1749</v>
      </c>
      <c r="J1375" t="s">
        <v>12618</v>
      </c>
      <c r="K1375" t="s">
        <v>12619</v>
      </c>
      <c r="L1375" t="s">
        <v>456</v>
      </c>
      <c r="M1375" s="1">
        <v>40498</v>
      </c>
      <c r="N1375" t="s">
        <v>12620</v>
      </c>
    </row>
    <row r="1376" spans="1:14" x14ac:dyDescent="0.35">
      <c r="A1376" t="s">
        <v>8344</v>
      </c>
      <c r="B1376" t="s">
        <v>785</v>
      </c>
      <c r="C1376" t="s">
        <v>3113</v>
      </c>
      <c r="D1376" t="s">
        <v>91</v>
      </c>
      <c r="E1376" t="s">
        <v>8345</v>
      </c>
      <c r="F1376" t="s">
        <v>8346</v>
      </c>
      <c r="G1376" t="s">
        <v>8347</v>
      </c>
      <c r="H1376" t="s">
        <v>8348</v>
      </c>
      <c r="I1376" t="s">
        <v>7551</v>
      </c>
      <c r="J1376" t="s">
        <v>14819</v>
      </c>
      <c r="K1376" t="s">
        <v>14820</v>
      </c>
      <c r="L1376" t="s">
        <v>456</v>
      </c>
      <c r="M1376" s="1">
        <v>43840</v>
      </c>
      <c r="N1376" t="s">
        <v>14821</v>
      </c>
    </row>
    <row r="1377" spans="1:14" x14ac:dyDescent="0.35">
      <c r="A1377" t="s">
        <v>8349</v>
      </c>
      <c r="B1377" t="s">
        <v>8350</v>
      </c>
      <c r="C1377" t="s">
        <v>8351</v>
      </c>
      <c r="D1377" t="s">
        <v>8352</v>
      </c>
      <c r="F1377" t="s">
        <v>8353</v>
      </c>
      <c r="G1377" t="s">
        <v>8354</v>
      </c>
      <c r="H1377" t="s">
        <v>8355</v>
      </c>
      <c r="I1377" t="s">
        <v>8356</v>
      </c>
      <c r="J1377" t="s">
        <v>14822</v>
      </c>
      <c r="K1377" t="s">
        <v>14823</v>
      </c>
      <c r="L1377" t="s">
        <v>456</v>
      </c>
      <c r="M1377" s="1">
        <v>43367</v>
      </c>
      <c r="N1377" t="s">
        <v>14824</v>
      </c>
    </row>
    <row r="1378" spans="1:14" x14ac:dyDescent="0.35">
      <c r="A1378" t="s">
        <v>2340</v>
      </c>
      <c r="B1378" t="s">
        <v>705</v>
      </c>
      <c r="C1378" t="s">
        <v>5788</v>
      </c>
      <c r="D1378" t="s">
        <v>63</v>
      </c>
      <c r="E1378" t="s">
        <v>8357</v>
      </c>
      <c r="F1378" t="s">
        <v>8358</v>
      </c>
      <c r="G1378" t="s">
        <v>2343</v>
      </c>
      <c r="H1378" t="s">
        <v>2344</v>
      </c>
      <c r="I1378" t="s">
        <v>2345</v>
      </c>
      <c r="J1378" t="s">
        <v>12835</v>
      </c>
      <c r="K1378" t="s">
        <v>12836</v>
      </c>
      <c r="L1378" t="s">
        <v>456</v>
      </c>
      <c r="M1378" s="1">
        <v>45301</v>
      </c>
      <c r="N1378" t="s">
        <v>12837</v>
      </c>
    </row>
    <row r="1379" spans="1:14" x14ac:dyDescent="0.35">
      <c r="A1379" t="s">
        <v>8359</v>
      </c>
      <c r="B1379" t="s">
        <v>1387</v>
      </c>
      <c r="C1379" t="s">
        <v>5932</v>
      </c>
      <c r="D1379" t="s">
        <v>63</v>
      </c>
      <c r="E1379" t="s">
        <v>8360</v>
      </c>
      <c r="F1379" t="s">
        <v>8361</v>
      </c>
      <c r="G1379" t="s">
        <v>8362</v>
      </c>
      <c r="H1379" t="s">
        <v>8363</v>
      </c>
      <c r="I1379" t="s">
        <v>8364</v>
      </c>
      <c r="J1379" t="s">
        <v>14825</v>
      </c>
      <c r="K1379" t="s">
        <v>14826</v>
      </c>
      <c r="L1379" t="s">
        <v>456</v>
      </c>
      <c r="M1379" s="1">
        <v>43293</v>
      </c>
      <c r="N1379" t="s">
        <v>14827</v>
      </c>
    </row>
    <row r="1380" spans="1:14" x14ac:dyDescent="0.35">
      <c r="A1380" t="s">
        <v>814</v>
      </c>
      <c r="B1380" t="s">
        <v>8365</v>
      </c>
      <c r="C1380" t="s">
        <v>8366</v>
      </c>
      <c r="D1380" t="s">
        <v>8367</v>
      </c>
      <c r="E1380" t="s">
        <v>8368</v>
      </c>
      <c r="F1380" t="s">
        <v>8369</v>
      </c>
      <c r="G1380" t="s">
        <v>819</v>
      </c>
      <c r="H1380" t="s">
        <v>820</v>
      </c>
      <c r="I1380" t="s">
        <v>444</v>
      </c>
      <c r="J1380" t="s">
        <v>12277</v>
      </c>
      <c r="K1380" t="s">
        <v>12278</v>
      </c>
      <c r="L1380" t="s">
        <v>456</v>
      </c>
      <c r="M1380" s="1">
        <v>43059</v>
      </c>
      <c r="N1380" t="s">
        <v>12279</v>
      </c>
    </row>
    <row r="1381" spans="1:14" x14ac:dyDescent="0.35">
      <c r="A1381" t="s">
        <v>835</v>
      </c>
      <c r="B1381" t="s">
        <v>1213</v>
      </c>
      <c r="C1381" t="s">
        <v>6647</v>
      </c>
      <c r="D1381" t="s">
        <v>98</v>
      </c>
      <c r="E1381" t="s">
        <v>8370</v>
      </c>
      <c r="F1381" t="s">
        <v>8371</v>
      </c>
      <c r="G1381" t="s">
        <v>841</v>
      </c>
      <c r="H1381" t="s">
        <v>842</v>
      </c>
      <c r="I1381" t="s">
        <v>843</v>
      </c>
      <c r="J1381" t="s">
        <v>12286</v>
      </c>
      <c r="K1381" t="s">
        <v>12287</v>
      </c>
      <c r="L1381" t="s">
        <v>456</v>
      </c>
      <c r="M1381" s="1">
        <v>42919</v>
      </c>
      <c r="N1381" t="s">
        <v>12288</v>
      </c>
    </row>
    <row r="1382" spans="1:14" x14ac:dyDescent="0.35">
      <c r="A1382" t="s">
        <v>5814</v>
      </c>
      <c r="B1382" t="s">
        <v>8372</v>
      </c>
      <c r="C1382" t="s">
        <v>1156</v>
      </c>
      <c r="D1382" t="s">
        <v>4091</v>
      </c>
      <c r="E1382" t="s">
        <v>8373</v>
      </c>
      <c r="F1382" t="s">
        <v>8374</v>
      </c>
      <c r="G1382" t="s">
        <v>5818</v>
      </c>
      <c r="H1382" t="s">
        <v>5819</v>
      </c>
      <c r="I1382" t="s">
        <v>5820</v>
      </c>
      <c r="J1382" t="s">
        <v>5814</v>
      </c>
      <c r="K1382" t="s">
        <v>14041</v>
      </c>
      <c r="L1382" t="s">
        <v>12543</v>
      </c>
      <c r="M1382" s="1">
        <v>40268</v>
      </c>
      <c r="N1382" t="s">
        <v>14042</v>
      </c>
    </row>
    <row r="1383" spans="1:14" x14ac:dyDescent="0.35">
      <c r="A1383" t="s">
        <v>8375</v>
      </c>
      <c r="B1383" t="s">
        <v>8376</v>
      </c>
      <c r="C1383" t="s">
        <v>8377</v>
      </c>
      <c r="D1383" t="s">
        <v>70</v>
      </c>
      <c r="E1383" t="s">
        <v>8378</v>
      </c>
      <c r="F1383" t="s">
        <v>8379</v>
      </c>
      <c r="G1383" t="s">
        <v>8380</v>
      </c>
      <c r="H1383" t="s">
        <v>8381</v>
      </c>
      <c r="I1383" t="s">
        <v>8382</v>
      </c>
      <c r="J1383" t="s">
        <v>14828</v>
      </c>
      <c r="K1383" t="s">
        <v>14829</v>
      </c>
      <c r="L1383" t="s">
        <v>456</v>
      </c>
      <c r="M1383" s="1">
        <v>42783</v>
      </c>
      <c r="N1383" t="s">
        <v>14830</v>
      </c>
    </row>
    <row r="1384" spans="1:14" x14ac:dyDescent="0.35">
      <c r="A1384" t="s">
        <v>8383</v>
      </c>
      <c r="B1384" t="s">
        <v>8384</v>
      </c>
      <c r="C1384" t="s">
        <v>8385</v>
      </c>
      <c r="D1384" t="s">
        <v>5349</v>
      </c>
      <c r="E1384" t="s">
        <v>8386</v>
      </c>
      <c r="F1384" t="s">
        <v>8387</v>
      </c>
      <c r="G1384" t="s">
        <v>8388</v>
      </c>
      <c r="H1384" t="s">
        <v>8389</v>
      </c>
      <c r="I1384" t="s">
        <v>418</v>
      </c>
      <c r="J1384" t="s">
        <v>14831</v>
      </c>
      <c r="K1384" t="s">
        <v>14832</v>
      </c>
      <c r="L1384" t="s">
        <v>456</v>
      </c>
      <c r="M1384" s="1">
        <v>44258</v>
      </c>
      <c r="N1384" t="s">
        <v>14833</v>
      </c>
    </row>
    <row r="1385" spans="1:14" x14ac:dyDescent="0.35">
      <c r="A1385" t="s">
        <v>8390</v>
      </c>
      <c r="B1385" t="s">
        <v>8391</v>
      </c>
      <c r="C1385" t="s">
        <v>8392</v>
      </c>
      <c r="D1385" t="s">
        <v>70</v>
      </c>
      <c r="F1385" t="s">
        <v>8393</v>
      </c>
      <c r="G1385" t="s">
        <v>8394</v>
      </c>
      <c r="H1385" t="s">
        <v>8395</v>
      </c>
      <c r="I1385" t="s">
        <v>8396</v>
      </c>
      <c r="J1385" t="s">
        <v>14834</v>
      </c>
      <c r="K1385" t="s">
        <v>14835</v>
      </c>
      <c r="L1385" t="s">
        <v>456</v>
      </c>
      <c r="M1385" s="1">
        <v>42647</v>
      </c>
      <c r="N1385" t="s">
        <v>14836</v>
      </c>
    </row>
    <row r="1386" spans="1:14" x14ac:dyDescent="0.35">
      <c r="A1386" t="s">
        <v>5259</v>
      </c>
      <c r="B1386" t="s">
        <v>61</v>
      </c>
      <c r="C1386" t="s">
        <v>2736</v>
      </c>
      <c r="D1386" t="s">
        <v>91</v>
      </c>
      <c r="F1386" t="s">
        <v>8397</v>
      </c>
      <c r="G1386" t="s">
        <v>5263</v>
      </c>
      <c r="H1386" t="s">
        <v>5264</v>
      </c>
      <c r="I1386" t="s">
        <v>5265</v>
      </c>
      <c r="J1386" t="s">
        <v>13860</v>
      </c>
      <c r="K1386" t="s">
        <v>13861</v>
      </c>
      <c r="L1386" t="s">
        <v>12543</v>
      </c>
      <c r="M1386" s="1">
        <v>40947</v>
      </c>
      <c r="N1386" t="s">
        <v>13862</v>
      </c>
    </row>
    <row r="1387" spans="1:14" x14ac:dyDescent="0.35">
      <c r="A1387" t="s">
        <v>8398</v>
      </c>
      <c r="B1387" t="s">
        <v>127</v>
      </c>
      <c r="C1387" t="s">
        <v>6014</v>
      </c>
      <c r="D1387" t="s">
        <v>344</v>
      </c>
      <c r="E1387" t="s">
        <v>8399</v>
      </c>
      <c r="F1387" t="s">
        <v>8400</v>
      </c>
      <c r="G1387" t="s">
        <v>8401</v>
      </c>
      <c r="H1387" t="s">
        <v>8402</v>
      </c>
      <c r="I1387" t="s">
        <v>8403</v>
      </c>
      <c r="J1387" t="s">
        <v>14837</v>
      </c>
      <c r="K1387" t="s">
        <v>14838</v>
      </c>
      <c r="L1387" t="s">
        <v>456</v>
      </c>
      <c r="M1387" s="1">
        <v>45176</v>
      </c>
      <c r="N1387" t="s">
        <v>14839</v>
      </c>
    </row>
    <row r="1388" spans="1:14" x14ac:dyDescent="0.35">
      <c r="A1388" t="s">
        <v>866</v>
      </c>
      <c r="B1388" t="s">
        <v>213</v>
      </c>
      <c r="C1388" t="s">
        <v>8404</v>
      </c>
      <c r="D1388" t="s">
        <v>70</v>
      </c>
      <c r="E1388" t="s">
        <v>8405</v>
      </c>
      <c r="F1388" t="s">
        <v>8406</v>
      </c>
      <c r="G1388" t="s">
        <v>871</v>
      </c>
      <c r="H1388" t="s">
        <v>872</v>
      </c>
      <c r="I1388" t="s">
        <v>873</v>
      </c>
      <c r="J1388" t="s">
        <v>12298</v>
      </c>
      <c r="K1388" t="s">
        <v>12299</v>
      </c>
      <c r="L1388" t="s">
        <v>456</v>
      </c>
      <c r="M1388" s="1">
        <v>39358</v>
      </c>
      <c r="N1388" t="s">
        <v>12300</v>
      </c>
    </row>
    <row r="1389" spans="1:14" x14ac:dyDescent="0.35">
      <c r="A1389" t="s">
        <v>8407</v>
      </c>
      <c r="B1389" t="s">
        <v>1057</v>
      </c>
      <c r="C1389" t="s">
        <v>8408</v>
      </c>
      <c r="D1389" t="s">
        <v>56</v>
      </c>
      <c r="E1389" t="s">
        <v>8409</v>
      </c>
      <c r="F1389" t="s">
        <v>8410</v>
      </c>
      <c r="G1389" t="s">
        <v>8411</v>
      </c>
      <c r="H1389" t="s">
        <v>8412</v>
      </c>
      <c r="I1389" t="s">
        <v>1457</v>
      </c>
      <c r="J1389" t="s">
        <v>14840</v>
      </c>
      <c r="K1389" t="s">
        <v>14841</v>
      </c>
      <c r="L1389" t="s">
        <v>456</v>
      </c>
      <c r="M1389" s="1">
        <v>43418</v>
      </c>
      <c r="N1389" t="s">
        <v>14842</v>
      </c>
    </row>
    <row r="1390" spans="1:14" x14ac:dyDescent="0.35">
      <c r="A1390" t="s">
        <v>1096</v>
      </c>
      <c r="B1390" t="s">
        <v>183</v>
      </c>
      <c r="C1390" t="s">
        <v>8413</v>
      </c>
      <c r="D1390" t="s">
        <v>1952</v>
      </c>
      <c r="E1390" t="s">
        <v>8414</v>
      </c>
      <c r="F1390" t="s">
        <v>8415</v>
      </c>
      <c r="G1390" t="s">
        <v>1099</v>
      </c>
      <c r="H1390" t="s">
        <v>1100</v>
      </c>
      <c r="I1390" t="s">
        <v>1101</v>
      </c>
      <c r="J1390" t="s">
        <v>12382</v>
      </c>
      <c r="K1390" t="s">
        <v>12383</v>
      </c>
      <c r="L1390" t="s">
        <v>455</v>
      </c>
      <c r="M1390" s="1">
        <v>39762</v>
      </c>
      <c r="N1390" t="s">
        <v>12384</v>
      </c>
    </row>
    <row r="1391" spans="1:14" x14ac:dyDescent="0.35">
      <c r="A1391" t="s">
        <v>4942</v>
      </c>
      <c r="B1391" t="s">
        <v>3191</v>
      </c>
      <c r="C1391" t="s">
        <v>8416</v>
      </c>
      <c r="D1391" t="s">
        <v>6895</v>
      </c>
      <c r="F1391" t="s">
        <v>8417</v>
      </c>
      <c r="G1391" t="s">
        <v>4947</v>
      </c>
      <c r="H1391" t="s">
        <v>4948</v>
      </c>
      <c r="I1391" t="s">
        <v>4949</v>
      </c>
      <c r="J1391" t="s">
        <v>13753</v>
      </c>
      <c r="K1391" t="s">
        <v>13754</v>
      </c>
      <c r="L1391" t="s">
        <v>456</v>
      </c>
      <c r="M1391" s="1">
        <v>23169</v>
      </c>
      <c r="N1391" t="s">
        <v>13755</v>
      </c>
    </row>
    <row r="1392" spans="1:14" x14ac:dyDescent="0.35">
      <c r="A1392" t="s">
        <v>5885</v>
      </c>
      <c r="B1392" t="s">
        <v>722</v>
      </c>
      <c r="C1392" t="s">
        <v>8418</v>
      </c>
      <c r="D1392" t="s">
        <v>838</v>
      </c>
      <c r="E1392" t="s">
        <v>8419</v>
      </c>
      <c r="F1392" t="s">
        <v>8420</v>
      </c>
      <c r="G1392" t="s">
        <v>5889</v>
      </c>
      <c r="H1392" t="s">
        <v>5890</v>
      </c>
      <c r="I1392" t="s">
        <v>5891</v>
      </c>
      <c r="J1392" t="s">
        <v>14064</v>
      </c>
      <c r="K1392" t="s">
        <v>14065</v>
      </c>
      <c r="L1392" t="s">
        <v>456</v>
      </c>
      <c r="M1392" s="1">
        <v>44550</v>
      </c>
      <c r="N1392" t="s">
        <v>14066</v>
      </c>
    </row>
    <row r="1393" spans="1:14" x14ac:dyDescent="0.35">
      <c r="A1393" t="s">
        <v>8421</v>
      </c>
      <c r="B1393" t="s">
        <v>263</v>
      </c>
      <c r="C1393" t="s">
        <v>8422</v>
      </c>
      <c r="D1393" t="s">
        <v>8423</v>
      </c>
      <c r="F1393" t="s">
        <v>8424</v>
      </c>
      <c r="G1393" t="s">
        <v>8425</v>
      </c>
      <c r="H1393" t="s">
        <v>8426</v>
      </c>
      <c r="I1393" t="s">
        <v>8427</v>
      </c>
      <c r="J1393" t="s">
        <v>14843</v>
      </c>
      <c r="K1393" t="s">
        <v>14844</v>
      </c>
      <c r="L1393" t="s">
        <v>456</v>
      </c>
      <c r="M1393" s="1">
        <v>44754</v>
      </c>
      <c r="N1393" t="s">
        <v>14845</v>
      </c>
    </row>
    <row r="1394" spans="1:14" x14ac:dyDescent="0.35">
      <c r="A1394" t="s">
        <v>8428</v>
      </c>
      <c r="B1394" t="s">
        <v>2014</v>
      </c>
      <c r="C1394" t="s">
        <v>8429</v>
      </c>
      <c r="D1394" t="s">
        <v>91</v>
      </c>
      <c r="F1394" t="s">
        <v>8430</v>
      </c>
      <c r="G1394" t="s">
        <v>8431</v>
      </c>
      <c r="H1394" t="s">
        <v>8432</v>
      </c>
      <c r="I1394" t="s">
        <v>8433</v>
      </c>
      <c r="J1394" t="s">
        <v>14846</v>
      </c>
      <c r="K1394" t="s">
        <v>14847</v>
      </c>
      <c r="L1394" t="s">
        <v>456</v>
      </c>
      <c r="M1394" s="1">
        <v>40870</v>
      </c>
      <c r="N1394" t="s">
        <v>14848</v>
      </c>
    </row>
    <row r="1395" spans="1:14" x14ac:dyDescent="0.35">
      <c r="A1395" t="s">
        <v>8434</v>
      </c>
      <c r="B1395" t="s">
        <v>213</v>
      </c>
      <c r="C1395" t="s">
        <v>8435</v>
      </c>
      <c r="D1395" t="s">
        <v>5117</v>
      </c>
      <c r="E1395" t="s">
        <v>8436</v>
      </c>
      <c r="F1395" t="s">
        <v>8437</v>
      </c>
      <c r="G1395" t="s">
        <v>8438</v>
      </c>
      <c r="H1395" t="s">
        <v>8439</v>
      </c>
      <c r="I1395" t="s">
        <v>8440</v>
      </c>
      <c r="J1395" t="s">
        <v>14849</v>
      </c>
      <c r="K1395" t="s">
        <v>14850</v>
      </c>
      <c r="L1395" t="s">
        <v>456</v>
      </c>
      <c r="M1395" s="1">
        <v>41719</v>
      </c>
      <c r="N1395" t="s">
        <v>14851</v>
      </c>
    </row>
    <row r="1396" spans="1:14" x14ac:dyDescent="0.35">
      <c r="A1396" t="s">
        <v>8441</v>
      </c>
      <c r="B1396" t="s">
        <v>1744</v>
      </c>
      <c r="C1396" t="s">
        <v>1904</v>
      </c>
      <c r="D1396" t="s">
        <v>91</v>
      </c>
      <c r="E1396" t="s">
        <v>8442</v>
      </c>
      <c r="F1396" t="s">
        <v>8443</v>
      </c>
      <c r="G1396" t="s">
        <v>8444</v>
      </c>
      <c r="H1396" t="s">
        <v>8445</v>
      </c>
      <c r="I1396" t="s">
        <v>8446</v>
      </c>
      <c r="J1396" t="s">
        <v>14852</v>
      </c>
      <c r="K1396" t="s">
        <v>14853</v>
      </c>
      <c r="L1396" t="s">
        <v>456</v>
      </c>
      <c r="M1396" s="1">
        <v>44150</v>
      </c>
      <c r="N1396" t="s">
        <v>14854</v>
      </c>
    </row>
    <row r="1397" spans="1:14" x14ac:dyDescent="0.35">
      <c r="A1397" t="s">
        <v>1133</v>
      </c>
      <c r="B1397" t="s">
        <v>8447</v>
      </c>
      <c r="C1397" t="s">
        <v>8448</v>
      </c>
      <c r="D1397" t="s">
        <v>98</v>
      </c>
      <c r="F1397" t="s">
        <v>8449</v>
      </c>
      <c r="G1397" t="s">
        <v>1138</v>
      </c>
      <c r="H1397" t="s">
        <v>1139</v>
      </c>
      <c r="I1397" t="s">
        <v>1140</v>
      </c>
      <c r="J1397" t="s">
        <v>12397</v>
      </c>
      <c r="K1397" t="s">
        <v>12398</v>
      </c>
      <c r="L1397" t="s">
        <v>456</v>
      </c>
      <c r="M1397" s="1">
        <v>43320</v>
      </c>
      <c r="N1397" t="s">
        <v>12399</v>
      </c>
    </row>
    <row r="1398" spans="1:14" x14ac:dyDescent="0.35">
      <c r="A1398" t="s">
        <v>2007</v>
      </c>
      <c r="B1398" t="s">
        <v>8450</v>
      </c>
      <c r="C1398" t="s">
        <v>2009</v>
      </c>
      <c r="D1398" t="s">
        <v>91</v>
      </c>
      <c r="E1398" t="s">
        <v>8451</v>
      </c>
      <c r="F1398" t="s">
        <v>8452</v>
      </c>
      <c r="G1398" t="s">
        <v>2011</v>
      </c>
      <c r="H1398" t="s">
        <v>2012</v>
      </c>
      <c r="I1398" t="s">
        <v>2013</v>
      </c>
      <c r="J1398" t="s">
        <v>12708</v>
      </c>
      <c r="K1398" t="s">
        <v>12709</v>
      </c>
      <c r="L1398" t="s">
        <v>456</v>
      </c>
      <c r="M1398" s="1">
        <v>39988</v>
      </c>
      <c r="N1398" t="s">
        <v>12710</v>
      </c>
    </row>
    <row r="1399" spans="1:14" x14ac:dyDescent="0.35">
      <c r="A1399" t="s">
        <v>8453</v>
      </c>
      <c r="B1399" t="s">
        <v>8454</v>
      </c>
      <c r="C1399" t="s">
        <v>8455</v>
      </c>
      <c r="D1399" t="s">
        <v>91</v>
      </c>
      <c r="F1399" t="s">
        <v>8456</v>
      </c>
      <c r="G1399" t="s">
        <v>8457</v>
      </c>
      <c r="H1399" t="s">
        <v>8458</v>
      </c>
      <c r="J1399" t="s">
        <v>14855</v>
      </c>
      <c r="K1399" t="s">
        <v>14856</v>
      </c>
      <c r="L1399" t="s">
        <v>456</v>
      </c>
      <c r="M1399" s="1">
        <v>44039</v>
      </c>
      <c r="N1399" t="s">
        <v>14857</v>
      </c>
    </row>
    <row r="1400" spans="1:14" x14ac:dyDescent="0.35">
      <c r="A1400" t="s">
        <v>8459</v>
      </c>
      <c r="B1400" t="s">
        <v>8460</v>
      </c>
      <c r="C1400" t="s">
        <v>8461</v>
      </c>
      <c r="D1400" t="s">
        <v>91</v>
      </c>
      <c r="E1400" t="s">
        <v>8462</v>
      </c>
      <c r="F1400" t="s">
        <v>8463</v>
      </c>
      <c r="G1400" t="s">
        <v>8464</v>
      </c>
      <c r="H1400" t="s">
        <v>8465</v>
      </c>
      <c r="I1400" t="s">
        <v>8466</v>
      </c>
      <c r="J1400" t="s">
        <v>8459</v>
      </c>
      <c r="K1400" t="s">
        <v>14858</v>
      </c>
      <c r="L1400" t="s">
        <v>456</v>
      </c>
      <c r="M1400" s="1">
        <v>44886</v>
      </c>
      <c r="N1400" t="s">
        <v>14859</v>
      </c>
    </row>
    <row r="1401" spans="1:14" x14ac:dyDescent="0.35">
      <c r="A1401" t="s">
        <v>8467</v>
      </c>
      <c r="B1401" t="s">
        <v>8468</v>
      </c>
      <c r="C1401" t="s">
        <v>8469</v>
      </c>
      <c r="D1401" t="s">
        <v>91</v>
      </c>
      <c r="E1401" t="s">
        <v>8470</v>
      </c>
      <c r="F1401" t="s">
        <v>8471</v>
      </c>
      <c r="G1401" t="s">
        <v>8472</v>
      </c>
      <c r="H1401" t="s">
        <v>8473</v>
      </c>
      <c r="I1401" t="s">
        <v>8474</v>
      </c>
      <c r="J1401" t="s">
        <v>14860</v>
      </c>
      <c r="K1401" t="s">
        <v>14861</v>
      </c>
      <c r="L1401" t="s">
        <v>456</v>
      </c>
      <c r="M1401" s="1">
        <v>44761</v>
      </c>
      <c r="N1401" t="s">
        <v>14862</v>
      </c>
    </row>
    <row r="1402" spans="1:14" x14ac:dyDescent="0.35">
      <c r="A1402" t="s">
        <v>8475</v>
      </c>
      <c r="B1402" t="s">
        <v>8476</v>
      </c>
      <c r="C1402" t="s">
        <v>8477</v>
      </c>
      <c r="D1402" t="s">
        <v>91</v>
      </c>
      <c r="E1402" t="s">
        <v>8478</v>
      </c>
      <c r="F1402" t="s">
        <v>8479</v>
      </c>
      <c r="G1402" t="s">
        <v>8480</v>
      </c>
      <c r="H1402" t="s">
        <v>8481</v>
      </c>
      <c r="I1402" t="s">
        <v>8482</v>
      </c>
      <c r="J1402" t="s">
        <v>14863</v>
      </c>
      <c r="K1402" t="s">
        <v>14864</v>
      </c>
      <c r="L1402" t="s">
        <v>456</v>
      </c>
      <c r="M1402" s="1">
        <v>37929</v>
      </c>
      <c r="N1402" t="s">
        <v>14865</v>
      </c>
    </row>
    <row r="1403" spans="1:14" x14ac:dyDescent="0.35">
      <c r="A1403" t="s">
        <v>3628</v>
      </c>
      <c r="B1403" t="s">
        <v>2300</v>
      </c>
      <c r="C1403" t="s">
        <v>8483</v>
      </c>
      <c r="D1403" t="s">
        <v>4091</v>
      </c>
      <c r="E1403" t="s">
        <v>8484</v>
      </c>
      <c r="F1403" t="s">
        <v>8485</v>
      </c>
      <c r="G1403" t="s">
        <v>3631</v>
      </c>
      <c r="H1403" t="s">
        <v>3632</v>
      </c>
      <c r="I1403" t="s">
        <v>3633</v>
      </c>
      <c r="J1403" t="s">
        <v>13312</v>
      </c>
      <c r="K1403" t="s">
        <v>13313</v>
      </c>
      <c r="L1403" t="s">
        <v>456</v>
      </c>
      <c r="M1403" s="1">
        <v>39623</v>
      </c>
      <c r="N1403" t="s">
        <v>13314</v>
      </c>
    </row>
    <row r="1404" spans="1:14" x14ac:dyDescent="0.35">
      <c r="A1404" t="s">
        <v>8486</v>
      </c>
      <c r="B1404" t="s">
        <v>5094</v>
      </c>
      <c r="C1404" t="s">
        <v>8487</v>
      </c>
      <c r="D1404" t="s">
        <v>8488</v>
      </c>
      <c r="E1404" t="s">
        <v>8489</v>
      </c>
      <c r="F1404" t="s">
        <v>8490</v>
      </c>
      <c r="G1404" t="s">
        <v>8491</v>
      </c>
      <c r="H1404" t="s">
        <v>8492</v>
      </c>
      <c r="I1404" t="s">
        <v>444</v>
      </c>
      <c r="J1404" t="s">
        <v>14866</v>
      </c>
      <c r="K1404" t="s">
        <v>14867</v>
      </c>
      <c r="L1404" t="s">
        <v>455</v>
      </c>
      <c r="M1404" s="1">
        <v>44845</v>
      </c>
      <c r="N1404" t="s">
        <v>14868</v>
      </c>
    </row>
    <row r="1405" spans="1:14" x14ac:dyDescent="0.35">
      <c r="A1405" t="s">
        <v>8493</v>
      </c>
      <c r="B1405" t="s">
        <v>731</v>
      </c>
      <c r="C1405" t="s">
        <v>8494</v>
      </c>
      <c r="D1405" t="s">
        <v>91</v>
      </c>
      <c r="E1405" t="s">
        <v>8495</v>
      </c>
      <c r="F1405" t="s">
        <v>8496</v>
      </c>
      <c r="G1405" t="s">
        <v>8497</v>
      </c>
      <c r="H1405" t="s">
        <v>8498</v>
      </c>
      <c r="I1405" t="s">
        <v>8499</v>
      </c>
      <c r="J1405" t="s">
        <v>14869</v>
      </c>
      <c r="K1405" t="s">
        <v>14870</v>
      </c>
      <c r="L1405" t="s">
        <v>456</v>
      </c>
      <c r="M1405" s="1">
        <v>34565</v>
      </c>
      <c r="N1405" t="s">
        <v>14871</v>
      </c>
    </row>
    <row r="1406" spans="1:14" x14ac:dyDescent="0.35">
      <c r="A1406" t="s">
        <v>8500</v>
      </c>
      <c r="B1406" t="s">
        <v>8501</v>
      </c>
      <c r="C1406" t="s">
        <v>1119</v>
      </c>
      <c r="D1406" t="s">
        <v>8502</v>
      </c>
      <c r="F1406" t="s">
        <v>8503</v>
      </c>
      <c r="G1406" t="s">
        <v>8504</v>
      </c>
      <c r="H1406" t="s">
        <v>8505</v>
      </c>
      <c r="I1406" t="s">
        <v>8506</v>
      </c>
      <c r="J1406" t="s">
        <v>14872</v>
      </c>
      <c r="K1406" t="s">
        <v>14873</v>
      </c>
      <c r="L1406" t="s">
        <v>456</v>
      </c>
      <c r="M1406" s="1">
        <v>40640</v>
      </c>
      <c r="N1406" t="s">
        <v>14874</v>
      </c>
    </row>
    <row r="1407" spans="1:14" x14ac:dyDescent="0.35">
      <c r="A1407" t="s">
        <v>8507</v>
      </c>
      <c r="B1407" t="s">
        <v>994</v>
      </c>
      <c r="C1407" t="s">
        <v>8508</v>
      </c>
      <c r="D1407" t="s">
        <v>91</v>
      </c>
      <c r="E1407" t="s">
        <v>8509</v>
      </c>
      <c r="F1407" t="s">
        <v>8510</v>
      </c>
      <c r="G1407" t="s">
        <v>8511</v>
      </c>
      <c r="H1407" t="s">
        <v>8512</v>
      </c>
      <c r="I1407" t="s">
        <v>1457</v>
      </c>
      <c r="M1407" s="1"/>
    </row>
    <row r="1408" spans="1:14" x14ac:dyDescent="0.35">
      <c r="A1408" t="s">
        <v>5120</v>
      </c>
      <c r="B1408" t="s">
        <v>8513</v>
      </c>
      <c r="C1408" t="s">
        <v>8514</v>
      </c>
      <c r="D1408" t="s">
        <v>2148</v>
      </c>
      <c r="E1408" t="s">
        <v>8515</v>
      </c>
      <c r="F1408" t="s">
        <v>8516</v>
      </c>
      <c r="G1408" t="s">
        <v>5125</v>
      </c>
      <c r="H1408" t="s">
        <v>5126</v>
      </c>
      <c r="I1408" t="s">
        <v>5127</v>
      </c>
      <c r="J1408" t="s">
        <v>13806</v>
      </c>
      <c r="K1408" t="s">
        <v>13807</v>
      </c>
      <c r="L1408" t="s">
        <v>456</v>
      </c>
      <c r="M1408" s="1">
        <v>41564</v>
      </c>
      <c r="N1408" t="s">
        <v>13808</v>
      </c>
    </row>
    <row r="1409" spans="1:14" x14ac:dyDescent="0.35">
      <c r="A1409" t="s">
        <v>2293</v>
      </c>
      <c r="B1409" t="s">
        <v>1820</v>
      </c>
      <c r="C1409" t="s">
        <v>4271</v>
      </c>
      <c r="D1409" t="s">
        <v>91</v>
      </c>
      <c r="F1409" t="s">
        <v>8517</v>
      </c>
      <c r="G1409" t="s">
        <v>2296</v>
      </c>
      <c r="H1409" t="s">
        <v>2297</v>
      </c>
      <c r="I1409" t="s">
        <v>2298</v>
      </c>
      <c r="J1409" t="s">
        <v>12817</v>
      </c>
      <c r="K1409" t="s">
        <v>12818</v>
      </c>
      <c r="L1409" t="s">
        <v>456</v>
      </c>
      <c r="M1409" s="1">
        <v>39590</v>
      </c>
      <c r="N1409" t="s">
        <v>12819</v>
      </c>
    </row>
    <row r="1410" spans="1:14" x14ac:dyDescent="0.35">
      <c r="A1410" t="s">
        <v>8518</v>
      </c>
      <c r="B1410" t="s">
        <v>292</v>
      </c>
      <c r="C1410" t="s">
        <v>8519</v>
      </c>
      <c r="D1410" t="s">
        <v>91</v>
      </c>
      <c r="E1410" t="s">
        <v>8520</v>
      </c>
      <c r="F1410" t="s">
        <v>8521</v>
      </c>
      <c r="G1410" t="s">
        <v>8522</v>
      </c>
      <c r="H1410" t="s">
        <v>8523</v>
      </c>
      <c r="I1410" t="s">
        <v>8524</v>
      </c>
      <c r="M1410" s="1"/>
    </row>
    <row r="1411" spans="1:14" x14ac:dyDescent="0.35">
      <c r="A1411" t="s">
        <v>8525</v>
      </c>
      <c r="B1411" t="s">
        <v>1267</v>
      </c>
      <c r="C1411" t="s">
        <v>134</v>
      </c>
      <c r="D1411" t="s">
        <v>8526</v>
      </c>
      <c r="E1411" t="s">
        <v>8527</v>
      </c>
      <c r="F1411" t="s">
        <v>8528</v>
      </c>
      <c r="G1411" t="s">
        <v>8529</v>
      </c>
      <c r="H1411" t="s">
        <v>8530</v>
      </c>
      <c r="I1411" t="s">
        <v>8531</v>
      </c>
      <c r="M1411" s="1"/>
    </row>
    <row r="1412" spans="1:14" x14ac:dyDescent="0.35">
      <c r="A1412" t="s">
        <v>8532</v>
      </c>
      <c r="B1412" t="s">
        <v>82</v>
      </c>
      <c r="C1412" t="s">
        <v>6674</v>
      </c>
      <c r="D1412" t="s">
        <v>91</v>
      </c>
      <c r="E1412" t="s">
        <v>8533</v>
      </c>
      <c r="F1412" t="s">
        <v>8534</v>
      </c>
      <c r="G1412" t="s">
        <v>8535</v>
      </c>
      <c r="H1412" t="s">
        <v>8536</v>
      </c>
      <c r="I1412" t="s">
        <v>8537</v>
      </c>
      <c r="M1412" s="1"/>
    </row>
    <row r="1413" spans="1:14" x14ac:dyDescent="0.35">
      <c r="A1413" t="s">
        <v>4299</v>
      </c>
      <c r="B1413" t="s">
        <v>7312</v>
      </c>
      <c r="C1413" t="s">
        <v>8538</v>
      </c>
      <c r="D1413" t="s">
        <v>8539</v>
      </c>
      <c r="E1413" t="s">
        <v>8540</v>
      </c>
      <c r="F1413" t="s">
        <v>8541</v>
      </c>
      <c r="G1413" t="s">
        <v>4302</v>
      </c>
      <c r="H1413" t="s">
        <v>4303</v>
      </c>
      <c r="I1413" t="s">
        <v>4304</v>
      </c>
      <c r="J1413" t="s">
        <v>13534</v>
      </c>
      <c r="K1413" t="s">
        <v>13535</v>
      </c>
      <c r="L1413" t="s">
        <v>456</v>
      </c>
      <c r="M1413" s="1">
        <v>34305</v>
      </c>
      <c r="N1413" t="s">
        <v>13536</v>
      </c>
    </row>
    <row r="1414" spans="1:14" x14ac:dyDescent="0.35">
      <c r="A1414" t="s">
        <v>5781</v>
      </c>
      <c r="B1414" t="s">
        <v>8542</v>
      </c>
      <c r="C1414" t="s">
        <v>8543</v>
      </c>
      <c r="D1414" t="s">
        <v>91</v>
      </c>
      <c r="E1414" t="s">
        <v>8544</v>
      </c>
      <c r="F1414" t="s">
        <v>8545</v>
      </c>
      <c r="G1414" t="s">
        <v>5785</v>
      </c>
      <c r="H1414" t="s">
        <v>5786</v>
      </c>
      <c r="I1414" t="s">
        <v>5787</v>
      </c>
      <c r="J1414" t="s">
        <v>14029</v>
      </c>
      <c r="K1414" t="s">
        <v>14030</v>
      </c>
      <c r="L1414" t="s">
        <v>455</v>
      </c>
      <c r="M1414" s="1">
        <v>38902</v>
      </c>
      <c r="N1414" t="s">
        <v>14031</v>
      </c>
    </row>
    <row r="1415" spans="1:14" x14ac:dyDescent="0.35">
      <c r="A1415" t="s">
        <v>8546</v>
      </c>
      <c r="B1415" t="s">
        <v>2132</v>
      </c>
      <c r="C1415" t="s">
        <v>890</v>
      </c>
      <c r="D1415" t="s">
        <v>91</v>
      </c>
      <c r="E1415" t="s">
        <v>8547</v>
      </c>
      <c r="F1415" t="s">
        <v>8548</v>
      </c>
      <c r="G1415" t="s">
        <v>8549</v>
      </c>
      <c r="H1415" t="s">
        <v>8550</v>
      </c>
      <c r="I1415" t="s">
        <v>367</v>
      </c>
      <c r="M1415" s="1"/>
    </row>
    <row r="1416" spans="1:14" x14ac:dyDescent="0.35">
      <c r="A1416" t="s">
        <v>415</v>
      </c>
      <c r="B1416" t="s">
        <v>4832</v>
      </c>
      <c r="C1416" t="s">
        <v>1149</v>
      </c>
      <c r="D1416" t="s">
        <v>1068</v>
      </c>
      <c r="E1416" t="s">
        <v>8551</v>
      </c>
      <c r="F1416" t="s">
        <v>8552</v>
      </c>
      <c r="G1416" t="s">
        <v>250</v>
      </c>
      <c r="H1416" t="s">
        <v>251</v>
      </c>
      <c r="I1416" t="s">
        <v>416</v>
      </c>
      <c r="J1416" t="s">
        <v>532</v>
      </c>
      <c r="K1416" t="s">
        <v>533</v>
      </c>
      <c r="L1416" t="s">
        <v>456</v>
      </c>
      <c r="M1416" s="1">
        <v>43244</v>
      </c>
      <c r="N1416" t="s">
        <v>534</v>
      </c>
    </row>
    <row r="1417" spans="1:14" x14ac:dyDescent="0.35">
      <c r="A1417" t="s">
        <v>8553</v>
      </c>
      <c r="B1417" t="s">
        <v>329</v>
      </c>
      <c r="C1417" t="s">
        <v>1171</v>
      </c>
      <c r="D1417" t="s">
        <v>91</v>
      </c>
      <c r="E1417" t="s">
        <v>8554</v>
      </c>
      <c r="F1417" t="s">
        <v>8555</v>
      </c>
      <c r="G1417" t="s">
        <v>8556</v>
      </c>
      <c r="H1417" t="s">
        <v>8557</v>
      </c>
      <c r="I1417" t="s">
        <v>8558</v>
      </c>
      <c r="M1417" s="1"/>
    </row>
    <row r="1418" spans="1:14" x14ac:dyDescent="0.35">
      <c r="A1418" t="s">
        <v>7222</v>
      </c>
      <c r="B1418" t="s">
        <v>8559</v>
      </c>
      <c r="C1418" t="s">
        <v>1298</v>
      </c>
      <c r="D1418" t="s">
        <v>294</v>
      </c>
      <c r="F1418" t="s">
        <v>8560</v>
      </c>
      <c r="G1418" t="s">
        <v>7226</v>
      </c>
      <c r="H1418" t="s">
        <v>7227</v>
      </c>
      <c r="I1418" t="s">
        <v>7228</v>
      </c>
      <c r="J1418" t="s">
        <v>14475</v>
      </c>
      <c r="K1418" t="s">
        <v>14476</v>
      </c>
      <c r="L1418" t="s">
        <v>456</v>
      </c>
      <c r="M1418" s="1">
        <v>26960</v>
      </c>
      <c r="N1418" t="s">
        <v>14477</v>
      </c>
    </row>
    <row r="1419" spans="1:14" x14ac:dyDescent="0.35">
      <c r="A1419" t="s">
        <v>2517</v>
      </c>
      <c r="B1419" t="s">
        <v>3274</v>
      </c>
      <c r="C1419" t="s">
        <v>8561</v>
      </c>
      <c r="D1419" t="s">
        <v>91</v>
      </c>
      <c r="E1419" t="s">
        <v>8562</v>
      </c>
      <c r="F1419" t="s">
        <v>8563</v>
      </c>
      <c r="G1419" t="s">
        <v>2522</v>
      </c>
      <c r="H1419" t="s">
        <v>2523</v>
      </c>
      <c r="I1419" t="s">
        <v>2524</v>
      </c>
      <c r="J1419" t="s">
        <v>12903</v>
      </c>
      <c r="K1419" t="s">
        <v>12904</v>
      </c>
      <c r="L1419" t="s">
        <v>456</v>
      </c>
      <c r="M1419" s="1">
        <v>32863</v>
      </c>
      <c r="N1419" t="s">
        <v>12905</v>
      </c>
    </row>
    <row r="1420" spans="1:14" x14ac:dyDescent="0.35">
      <c r="A1420" t="s">
        <v>1541</v>
      </c>
      <c r="B1420" t="s">
        <v>1744</v>
      </c>
      <c r="C1420" t="s">
        <v>8564</v>
      </c>
      <c r="D1420" t="s">
        <v>70</v>
      </c>
      <c r="E1420" t="s">
        <v>8565</v>
      </c>
      <c r="F1420" t="s">
        <v>8566</v>
      </c>
      <c r="G1420" t="s">
        <v>1545</v>
      </c>
      <c r="H1420" t="s">
        <v>1546</v>
      </c>
      <c r="I1420" t="s">
        <v>1547</v>
      </c>
      <c r="J1420" t="s">
        <v>12551</v>
      </c>
      <c r="K1420" t="s">
        <v>12552</v>
      </c>
      <c r="L1420" t="s">
        <v>456</v>
      </c>
      <c r="M1420" s="1">
        <v>42234</v>
      </c>
      <c r="N1420" t="s">
        <v>12553</v>
      </c>
    </row>
    <row r="1421" spans="1:14" x14ac:dyDescent="0.35">
      <c r="A1421" t="s">
        <v>8567</v>
      </c>
      <c r="B1421" t="s">
        <v>1994</v>
      </c>
      <c r="C1421" t="s">
        <v>1684</v>
      </c>
      <c r="D1421" t="s">
        <v>56</v>
      </c>
      <c r="E1421" t="s">
        <v>8568</v>
      </c>
      <c r="F1421" t="s">
        <v>8569</v>
      </c>
      <c r="G1421" t="s">
        <v>8570</v>
      </c>
      <c r="H1421" t="s">
        <v>8571</v>
      </c>
      <c r="I1421" t="s">
        <v>8572</v>
      </c>
      <c r="M1421" s="1"/>
    </row>
    <row r="1422" spans="1:14" x14ac:dyDescent="0.35">
      <c r="A1422" t="s">
        <v>8573</v>
      </c>
      <c r="B1422" t="s">
        <v>2525</v>
      </c>
      <c r="C1422" t="s">
        <v>8574</v>
      </c>
      <c r="D1422" t="s">
        <v>91</v>
      </c>
      <c r="F1422" t="s">
        <v>8575</v>
      </c>
      <c r="G1422" t="s">
        <v>8576</v>
      </c>
      <c r="H1422" t="s">
        <v>8577</v>
      </c>
      <c r="I1422" t="s">
        <v>8578</v>
      </c>
      <c r="M1422" s="1"/>
    </row>
    <row r="1423" spans="1:14" x14ac:dyDescent="0.35">
      <c r="A1423" t="s">
        <v>2866</v>
      </c>
      <c r="B1423" t="s">
        <v>8579</v>
      </c>
      <c r="C1423" t="s">
        <v>2867</v>
      </c>
      <c r="D1423" t="s">
        <v>91</v>
      </c>
      <c r="F1423" t="s">
        <v>8580</v>
      </c>
      <c r="G1423" t="s">
        <v>2870</v>
      </c>
      <c r="H1423" t="s">
        <v>2871</v>
      </c>
      <c r="I1423" t="s">
        <v>2872</v>
      </c>
      <c r="M1423" s="1"/>
    </row>
    <row r="1424" spans="1:14" x14ac:dyDescent="0.35">
      <c r="A1424" t="s">
        <v>8581</v>
      </c>
      <c r="B1424" t="s">
        <v>8582</v>
      </c>
      <c r="C1424" t="s">
        <v>8583</v>
      </c>
      <c r="D1424" t="s">
        <v>91</v>
      </c>
      <c r="E1424" t="s">
        <v>8584</v>
      </c>
      <c r="F1424" t="s">
        <v>8585</v>
      </c>
      <c r="G1424" t="s">
        <v>8586</v>
      </c>
      <c r="H1424" t="s">
        <v>8587</v>
      </c>
      <c r="I1424" t="s">
        <v>8588</v>
      </c>
      <c r="M1424" s="1"/>
    </row>
    <row r="1425" spans="1:14" x14ac:dyDescent="0.35">
      <c r="A1425" t="s">
        <v>8589</v>
      </c>
      <c r="B1425" t="s">
        <v>6293</v>
      </c>
      <c r="C1425" t="s">
        <v>3963</v>
      </c>
      <c r="D1425" t="s">
        <v>56</v>
      </c>
      <c r="E1425" t="s">
        <v>8590</v>
      </c>
      <c r="F1425" t="s">
        <v>8591</v>
      </c>
      <c r="G1425" t="s">
        <v>8592</v>
      </c>
      <c r="H1425" t="s">
        <v>8593</v>
      </c>
      <c r="I1425" t="s">
        <v>8594</v>
      </c>
      <c r="J1425" t="s">
        <v>14894</v>
      </c>
      <c r="K1425" t="s">
        <v>14895</v>
      </c>
      <c r="L1425" t="s">
        <v>456</v>
      </c>
      <c r="M1425" s="1">
        <v>43630</v>
      </c>
      <c r="N1425" t="s">
        <v>14896</v>
      </c>
    </row>
    <row r="1426" spans="1:14" x14ac:dyDescent="0.35">
      <c r="A1426" t="s">
        <v>411</v>
      </c>
      <c r="B1426" t="s">
        <v>5605</v>
      </c>
      <c r="C1426" t="s">
        <v>8595</v>
      </c>
      <c r="D1426" t="s">
        <v>8596</v>
      </c>
      <c r="E1426" t="s">
        <v>8597</v>
      </c>
      <c r="F1426" t="s">
        <v>8598</v>
      </c>
      <c r="G1426" t="s">
        <v>239</v>
      </c>
      <c r="H1426" t="s">
        <v>240</v>
      </c>
      <c r="I1426" t="s">
        <v>412</v>
      </c>
      <c r="J1426" t="s">
        <v>526</v>
      </c>
      <c r="K1426" t="s">
        <v>527</v>
      </c>
      <c r="L1426" t="s">
        <v>456</v>
      </c>
      <c r="M1426" s="1">
        <v>42395</v>
      </c>
      <c r="N1426" t="s">
        <v>528</v>
      </c>
    </row>
    <row r="1427" spans="1:14" x14ac:dyDescent="0.35">
      <c r="A1427" t="s">
        <v>8599</v>
      </c>
      <c r="B1427" t="s">
        <v>311</v>
      </c>
      <c r="C1427" t="s">
        <v>904</v>
      </c>
      <c r="D1427" t="s">
        <v>91</v>
      </c>
      <c r="E1427" t="s">
        <v>8600</v>
      </c>
      <c r="F1427" t="s">
        <v>8601</v>
      </c>
      <c r="G1427" t="s">
        <v>8602</v>
      </c>
      <c r="H1427" t="s">
        <v>8603</v>
      </c>
      <c r="I1427" t="s">
        <v>8604</v>
      </c>
      <c r="J1427" t="s">
        <v>14897</v>
      </c>
      <c r="K1427" t="s">
        <v>14898</v>
      </c>
      <c r="L1427" t="s">
        <v>456</v>
      </c>
      <c r="M1427" s="1">
        <v>41088</v>
      </c>
      <c r="N1427" t="s">
        <v>14899</v>
      </c>
    </row>
    <row r="1428" spans="1:14" x14ac:dyDescent="0.35">
      <c r="A1428" t="s">
        <v>8605</v>
      </c>
      <c r="B1428" t="s">
        <v>5449</v>
      </c>
      <c r="C1428" t="s">
        <v>8606</v>
      </c>
      <c r="D1428" t="s">
        <v>56</v>
      </c>
      <c r="F1428" t="s">
        <v>8607</v>
      </c>
      <c r="G1428" t="s">
        <v>8608</v>
      </c>
      <c r="H1428" t="s">
        <v>8609</v>
      </c>
      <c r="I1428" t="s">
        <v>8610</v>
      </c>
      <c r="J1428" t="s">
        <v>14900</v>
      </c>
      <c r="K1428" t="s">
        <v>14901</v>
      </c>
      <c r="L1428" t="s">
        <v>456</v>
      </c>
      <c r="M1428" s="1">
        <v>41383</v>
      </c>
      <c r="N1428" t="s">
        <v>14902</v>
      </c>
    </row>
    <row r="1429" spans="1:14" x14ac:dyDescent="0.35">
      <c r="A1429" t="s">
        <v>6281</v>
      </c>
      <c r="B1429" t="s">
        <v>8611</v>
      </c>
      <c r="C1429" t="s">
        <v>8612</v>
      </c>
      <c r="D1429" t="s">
        <v>142</v>
      </c>
      <c r="E1429" t="s">
        <v>8613</v>
      </c>
      <c r="F1429" t="s">
        <v>8614</v>
      </c>
      <c r="G1429" t="s">
        <v>6284</v>
      </c>
      <c r="H1429" t="s">
        <v>6285</v>
      </c>
      <c r="I1429" t="s">
        <v>6286</v>
      </c>
      <c r="J1429" t="s">
        <v>14181</v>
      </c>
      <c r="K1429" t="s">
        <v>14182</v>
      </c>
      <c r="L1429" t="s">
        <v>456</v>
      </c>
      <c r="M1429" s="1">
        <v>38659</v>
      </c>
      <c r="N1429" t="s">
        <v>14183</v>
      </c>
    </row>
    <row r="1430" spans="1:14" x14ac:dyDescent="0.35">
      <c r="A1430" t="s">
        <v>8615</v>
      </c>
      <c r="B1430" t="s">
        <v>761</v>
      </c>
      <c r="C1430" t="s">
        <v>8616</v>
      </c>
      <c r="D1430" t="s">
        <v>1945</v>
      </c>
      <c r="E1430" t="s">
        <v>8617</v>
      </c>
      <c r="F1430" t="s">
        <v>8618</v>
      </c>
      <c r="G1430" t="s">
        <v>8619</v>
      </c>
      <c r="H1430" t="s">
        <v>8620</v>
      </c>
      <c r="I1430" t="s">
        <v>8621</v>
      </c>
      <c r="J1430" t="s">
        <v>14903</v>
      </c>
      <c r="K1430" t="s">
        <v>14904</v>
      </c>
      <c r="L1430" t="s">
        <v>455</v>
      </c>
      <c r="M1430" s="1">
        <v>40210</v>
      </c>
      <c r="N1430" t="s">
        <v>14905</v>
      </c>
    </row>
    <row r="1431" spans="1:14" x14ac:dyDescent="0.35">
      <c r="A1431" t="s">
        <v>8622</v>
      </c>
      <c r="B1431" t="s">
        <v>8623</v>
      </c>
      <c r="C1431" t="s">
        <v>8624</v>
      </c>
      <c r="D1431" t="s">
        <v>8625</v>
      </c>
      <c r="F1431" t="s">
        <v>8626</v>
      </c>
      <c r="G1431" t="s">
        <v>8627</v>
      </c>
      <c r="H1431" t="s">
        <v>8628</v>
      </c>
      <c r="I1431" t="s">
        <v>8629</v>
      </c>
      <c r="J1431" t="s">
        <v>14906</v>
      </c>
      <c r="K1431" t="s">
        <v>14907</v>
      </c>
      <c r="L1431" t="s">
        <v>456</v>
      </c>
      <c r="M1431" s="1">
        <v>41724</v>
      </c>
      <c r="N1431" t="s">
        <v>14908</v>
      </c>
    </row>
    <row r="1432" spans="1:14" x14ac:dyDescent="0.35">
      <c r="A1432" t="s">
        <v>6069</v>
      </c>
      <c r="B1432" t="s">
        <v>1874</v>
      </c>
      <c r="C1432" t="s">
        <v>8630</v>
      </c>
      <c r="D1432" t="s">
        <v>70</v>
      </c>
      <c r="E1432" t="s">
        <v>8631</v>
      </c>
      <c r="F1432" t="s">
        <v>8632</v>
      </c>
      <c r="G1432" t="s">
        <v>6073</v>
      </c>
      <c r="H1432" t="s">
        <v>6074</v>
      </c>
      <c r="I1432" t="s">
        <v>6075</v>
      </c>
      <c r="J1432" t="s">
        <v>14116</v>
      </c>
      <c r="K1432" t="s">
        <v>14117</v>
      </c>
      <c r="L1432" t="s">
        <v>456</v>
      </c>
      <c r="M1432" s="1">
        <v>39854</v>
      </c>
      <c r="N1432" t="s">
        <v>14118</v>
      </c>
    </row>
    <row r="1433" spans="1:14" x14ac:dyDescent="0.35">
      <c r="A1433" t="s">
        <v>8633</v>
      </c>
      <c r="B1433" t="s">
        <v>1206</v>
      </c>
      <c r="C1433" t="s">
        <v>8634</v>
      </c>
      <c r="D1433" t="s">
        <v>8635</v>
      </c>
      <c r="E1433" t="s">
        <v>8636</v>
      </c>
      <c r="F1433" t="s">
        <v>8637</v>
      </c>
      <c r="G1433" t="s">
        <v>8638</v>
      </c>
      <c r="H1433" t="s">
        <v>8639</v>
      </c>
      <c r="I1433" t="s">
        <v>8640</v>
      </c>
      <c r="J1433" t="s">
        <v>14909</v>
      </c>
      <c r="K1433" t="s">
        <v>14910</v>
      </c>
      <c r="L1433" t="s">
        <v>456</v>
      </c>
      <c r="M1433" s="1">
        <v>43613</v>
      </c>
      <c r="N1433" t="s">
        <v>14911</v>
      </c>
    </row>
    <row r="1434" spans="1:14" x14ac:dyDescent="0.35">
      <c r="A1434" t="s">
        <v>6728</v>
      </c>
      <c r="B1434" t="s">
        <v>1669</v>
      </c>
      <c r="C1434" t="s">
        <v>8641</v>
      </c>
      <c r="D1434" t="s">
        <v>8642</v>
      </c>
      <c r="E1434" t="s">
        <v>8643</v>
      </c>
      <c r="F1434" t="s">
        <v>8644</v>
      </c>
      <c r="G1434" t="s">
        <v>6733</v>
      </c>
      <c r="H1434" t="s">
        <v>6734</v>
      </c>
      <c r="I1434" t="s">
        <v>6735</v>
      </c>
      <c r="J1434" t="s">
        <v>14312</v>
      </c>
      <c r="K1434" t="s">
        <v>14313</v>
      </c>
      <c r="L1434" t="s">
        <v>456</v>
      </c>
      <c r="M1434" s="1">
        <v>39674</v>
      </c>
      <c r="N1434" t="s">
        <v>14314</v>
      </c>
    </row>
    <row r="1435" spans="1:14" x14ac:dyDescent="0.35">
      <c r="A1435" t="s">
        <v>8645</v>
      </c>
      <c r="B1435" t="s">
        <v>5826</v>
      </c>
      <c r="C1435" t="s">
        <v>8646</v>
      </c>
      <c r="D1435" t="s">
        <v>77</v>
      </c>
      <c r="F1435" t="s">
        <v>8647</v>
      </c>
      <c r="G1435" t="s">
        <v>8648</v>
      </c>
      <c r="H1435" t="s">
        <v>8649</v>
      </c>
      <c r="J1435" t="s">
        <v>14912</v>
      </c>
      <c r="K1435" t="s">
        <v>14913</v>
      </c>
      <c r="L1435" t="s">
        <v>456</v>
      </c>
      <c r="M1435" s="1">
        <v>44550</v>
      </c>
      <c r="N1435" t="s">
        <v>14914</v>
      </c>
    </row>
    <row r="1436" spans="1:14" x14ac:dyDescent="0.35">
      <c r="A1436" t="s">
        <v>5781</v>
      </c>
      <c r="B1436" t="s">
        <v>109</v>
      </c>
      <c r="C1436" t="s">
        <v>8650</v>
      </c>
      <c r="D1436" t="s">
        <v>1677</v>
      </c>
      <c r="E1436" t="s">
        <v>8651</v>
      </c>
      <c r="F1436" t="s">
        <v>8652</v>
      </c>
      <c r="G1436" t="s">
        <v>5785</v>
      </c>
      <c r="H1436" t="s">
        <v>5786</v>
      </c>
      <c r="I1436" t="s">
        <v>5787</v>
      </c>
      <c r="J1436" t="s">
        <v>14029</v>
      </c>
      <c r="K1436" t="s">
        <v>14030</v>
      </c>
      <c r="L1436" t="s">
        <v>455</v>
      </c>
      <c r="M1436" s="1">
        <v>38902</v>
      </c>
      <c r="N1436" t="s">
        <v>14031</v>
      </c>
    </row>
    <row r="1437" spans="1:14" x14ac:dyDescent="0.35">
      <c r="A1437" t="s">
        <v>2256</v>
      </c>
      <c r="B1437" t="s">
        <v>731</v>
      </c>
      <c r="C1437" t="s">
        <v>8653</v>
      </c>
      <c r="D1437" t="s">
        <v>2554</v>
      </c>
      <c r="E1437" t="s">
        <v>8654</v>
      </c>
      <c r="F1437" t="s">
        <v>8655</v>
      </c>
      <c r="G1437" t="s">
        <v>2260</v>
      </c>
      <c r="H1437" t="s">
        <v>2261</v>
      </c>
      <c r="I1437" t="s">
        <v>2262</v>
      </c>
      <c r="J1437" t="s">
        <v>12802</v>
      </c>
      <c r="K1437" t="s">
        <v>12803</v>
      </c>
      <c r="L1437" t="s">
        <v>456</v>
      </c>
      <c r="M1437" s="1">
        <v>41396</v>
      </c>
      <c r="N1437" t="s">
        <v>12804</v>
      </c>
    </row>
    <row r="1438" spans="1:14" x14ac:dyDescent="0.35">
      <c r="A1438" t="s">
        <v>8656</v>
      </c>
      <c r="B1438" t="s">
        <v>4571</v>
      </c>
      <c r="C1438" t="s">
        <v>8657</v>
      </c>
      <c r="D1438" t="s">
        <v>56</v>
      </c>
      <c r="E1438" t="s">
        <v>8658</v>
      </c>
      <c r="F1438" t="s">
        <v>8659</v>
      </c>
      <c r="G1438" t="s">
        <v>8660</v>
      </c>
      <c r="H1438" t="s">
        <v>8661</v>
      </c>
      <c r="I1438" t="s">
        <v>8662</v>
      </c>
      <c r="J1438" t="s">
        <v>14915</v>
      </c>
      <c r="K1438" t="s">
        <v>14916</v>
      </c>
      <c r="L1438" t="s">
        <v>456</v>
      </c>
      <c r="M1438" s="1">
        <v>44284</v>
      </c>
      <c r="N1438" t="s">
        <v>14917</v>
      </c>
    </row>
    <row r="1439" spans="1:14" x14ac:dyDescent="0.35">
      <c r="A1439" t="s">
        <v>4845</v>
      </c>
      <c r="B1439" t="s">
        <v>1259</v>
      </c>
      <c r="C1439" t="s">
        <v>8663</v>
      </c>
      <c r="D1439" t="s">
        <v>70</v>
      </c>
      <c r="F1439" t="s">
        <v>8664</v>
      </c>
      <c r="G1439" t="s">
        <v>4848</v>
      </c>
      <c r="H1439" t="s">
        <v>4849</v>
      </c>
      <c r="I1439" t="s">
        <v>4850</v>
      </c>
      <c r="J1439" t="s">
        <v>13715</v>
      </c>
      <c r="K1439" t="s">
        <v>13716</v>
      </c>
      <c r="L1439" t="s">
        <v>456</v>
      </c>
      <c r="M1439" s="1">
        <v>42534</v>
      </c>
      <c r="N1439" t="s">
        <v>13717</v>
      </c>
    </row>
    <row r="1440" spans="1:14" x14ac:dyDescent="0.35">
      <c r="A1440" t="s">
        <v>5362</v>
      </c>
      <c r="B1440" t="s">
        <v>263</v>
      </c>
      <c r="C1440" t="s">
        <v>1143</v>
      </c>
      <c r="D1440" t="s">
        <v>91</v>
      </c>
      <c r="E1440" t="s">
        <v>8665</v>
      </c>
      <c r="F1440" t="s">
        <v>8666</v>
      </c>
      <c r="G1440" t="s">
        <v>5368</v>
      </c>
      <c r="H1440" t="s">
        <v>5369</v>
      </c>
      <c r="I1440" t="s">
        <v>5370</v>
      </c>
      <c r="J1440" t="s">
        <v>13890</v>
      </c>
      <c r="K1440" t="s">
        <v>13891</v>
      </c>
      <c r="L1440" t="s">
        <v>456</v>
      </c>
      <c r="M1440" s="1">
        <v>45031</v>
      </c>
      <c r="N1440" t="s">
        <v>13892</v>
      </c>
    </row>
    <row r="1441" spans="1:14" x14ac:dyDescent="0.35">
      <c r="A1441" t="s">
        <v>5266</v>
      </c>
      <c r="B1441" t="s">
        <v>121</v>
      </c>
      <c r="C1441" t="s">
        <v>1111</v>
      </c>
      <c r="D1441" t="s">
        <v>56</v>
      </c>
      <c r="E1441" t="s">
        <v>8667</v>
      </c>
      <c r="F1441" t="s">
        <v>8668</v>
      </c>
      <c r="G1441" t="s">
        <v>5271</v>
      </c>
      <c r="H1441" t="s">
        <v>5272</v>
      </c>
      <c r="I1441" t="s">
        <v>5273</v>
      </c>
      <c r="J1441" t="s">
        <v>13863</v>
      </c>
      <c r="K1441" t="s">
        <v>13864</v>
      </c>
      <c r="L1441" t="s">
        <v>456</v>
      </c>
      <c r="M1441" s="1">
        <v>43283</v>
      </c>
      <c r="N1441" t="s">
        <v>13865</v>
      </c>
    </row>
    <row r="1442" spans="1:14" x14ac:dyDescent="0.35">
      <c r="A1442" t="s">
        <v>8669</v>
      </c>
      <c r="B1442" t="s">
        <v>8670</v>
      </c>
      <c r="C1442" t="s">
        <v>8671</v>
      </c>
      <c r="D1442" t="s">
        <v>63</v>
      </c>
      <c r="E1442" t="s">
        <v>8672</v>
      </c>
      <c r="F1442" t="s">
        <v>8673</v>
      </c>
      <c r="G1442" t="s">
        <v>8674</v>
      </c>
      <c r="H1442" t="s">
        <v>8675</v>
      </c>
      <c r="I1442" t="s">
        <v>8676</v>
      </c>
      <c r="J1442" t="s">
        <v>14918</v>
      </c>
      <c r="K1442" t="s">
        <v>14919</v>
      </c>
      <c r="L1442" t="s">
        <v>456</v>
      </c>
      <c r="M1442" s="1">
        <v>44464</v>
      </c>
      <c r="N1442" t="s">
        <v>13132</v>
      </c>
    </row>
    <row r="1443" spans="1:14" x14ac:dyDescent="0.35">
      <c r="A1443" t="s">
        <v>6045</v>
      </c>
      <c r="B1443" t="s">
        <v>705</v>
      </c>
      <c r="C1443" t="s">
        <v>8677</v>
      </c>
      <c r="D1443" t="s">
        <v>70</v>
      </c>
      <c r="E1443" t="s">
        <v>8678</v>
      </c>
      <c r="F1443" t="s">
        <v>8679</v>
      </c>
      <c r="G1443" t="s">
        <v>6050</v>
      </c>
      <c r="H1443" t="s">
        <v>6051</v>
      </c>
      <c r="I1443" t="s">
        <v>6052</v>
      </c>
      <c r="J1443" t="s">
        <v>14110</v>
      </c>
      <c r="K1443" t="s">
        <v>14111</v>
      </c>
      <c r="L1443" t="s">
        <v>456</v>
      </c>
      <c r="M1443" s="1">
        <v>43692</v>
      </c>
      <c r="N1443" t="s">
        <v>14112</v>
      </c>
    </row>
    <row r="1444" spans="1:14" x14ac:dyDescent="0.35">
      <c r="A1444" t="s">
        <v>8680</v>
      </c>
      <c r="B1444" t="s">
        <v>8681</v>
      </c>
      <c r="C1444" t="s">
        <v>770</v>
      </c>
      <c r="D1444" t="s">
        <v>1422</v>
      </c>
      <c r="F1444" t="s">
        <v>8682</v>
      </c>
      <c r="G1444" t="s">
        <v>8683</v>
      </c>
      <c r="H1444" t="s">
        <v>8684</v>
      </c>
      <c r="I1444" t="s">
        <v>8685</v>
      </c>
      <c r="J1444" t="s">
        <v>14920</v>
      </c>
      <c r="K1444" t="s">
        <v>14921</v>
      </c>
      <c r="L1444" t="s">
        <v>455</v>
      </c>
      <c r="M1444" s="1">
        <v>44484</v>
      </c>
      <c r="N1444" t="s">
        <v>14922</v>
      </c>
    </row>
    <row r="1445" spans="1:14" x14ac:dyDescent="0.35">
      <c r="A1445" t="s">
        <v>8686</v>
      </c>
      <c r="B1445" t="s">
        <v>739</v>
      </c>
      <c r="C1445" t="s">
        <v>8687</v>
      </c>
      <c r="D1445" t="s">
        <v>91</v>
      </c>
      <c r="E1445" t="s">
        <v>8688</v>
      </c>
      <c r="F1445" t="s">
        <v>8689</v>
      </c>
      <c r="G1445" t="s">
        <v>8690</v>
      </c>
      <c r="H1445" t="s">
        <v>8691</v>
      </c>
      <c r="I1445" t="s">
        <v>418</v>
      </c>
      <c r="J1445" t="s">
        <v>14923</v>
      </c>
      <c r="K1445" t="s">
        <v>14924</v>
      </c>
      <c r="L1445" t="s">
        <v>456</v>
      </c>
      <c r="M1445" s="1">
        <v>43416</v>
      </c>
      <c r="N1445" t="s">
        <v>14925</v>
      </c>
    </row>
    <row r="1446" spans="1:14" x14ac:dyDescent="0.35">
      <c r="A1446" t="s">
        <v>7450</v>
      </c>
      <c r="B1446" t="s">
        <v>298</v>
      </c>
      <c r="C1446" t="s">
        <v>8692</v>
      </c>
      <c r="D1446" t="s">
        <v>56</v>
      </c>
      <c r="E1446" t="s">
        <v>8693</v>
      </c>
      <c r="F1446" t="s">
        <v>8694</v>
      </c>
      <c r="G1446" t="s">
        <v>7455</v>
      </c>
      <c r="H1446" t="s">
        <v>7456</v>
      </c>
      <c r="I1446" t="s">
        <v>7457</v>
      </c>
      <c r="J1446" t="s">
        <v>14545</v>
      </c>
      <c r="K1446" t="s">
        <v>14546</v>
      </c>
      <c r="L1446" t="s">
        <v>456</v>
      </c>
      <c r="M1446" s="1">
        <v>44309</v>
      </c>
      <c r="N1446" t="s">
        <v>14547</v>
      </c>
    </row>
    <row r="1447" spans="1:14" x14ac:dyDescent="0.35">
      <c r="A1447" t="s">
        <v>7756</v>
      </c>
      <c r="B1447" t="s">
        <v>3885</v>
      </c>
      <c r="C1447" t="s">
        <v>8695</v>
      </c>
      <c r="D1447" t="s">
        <v>8696</v>
      </c>
      <c r="E1447" t="s">
        <v>8697</v>
      </c>
      <c r="F1447" t="s">
        <v>8698</v>
      </c>
      <c r="G1447" t="s">
        <v>7760</v>
      </c>
      <c r="H1447" t="s">
        <v>7761</v>
      </c>
      <c r="I1447" t="s">
        <v>7762</v>
      </c>
      <c r="J1447" t="s">
        <v>14645</v>
      </c>
      <c r="K1447" t="s">
        <v>14646</v>
      </c>
      <c r="L1447" t="s">
        <v>456</v>
      </c>
      <c r="M1447" s="1">
        <v>37755</v>
      </c>
      <c r="N1447" t="s">
        <v>14647</v>
      </c>
    </row>
    <row r="1448" spans="1:14" x14ac:dyDescent="0.35">
      <c r="A1448" t="s">
        <v>6930</v>
      </c>
      <c r="B1448" t="s">
        <v>8699</v>
      </c>
      <c r="C1448" t="s">
        <v>1381</v>
      </c>
      <c r="D1448" t="s">
        <v>6084</v>
      </c>
      <c r="E1448" t="s">
        <v>8700</v>
      </c>
      <c r="F1448" t="s">
        <v>8701</v>
      </c>
      <c r="G1448" t="s">
        <v>6933</v>
      </c>
      <c r="H1448" t="s">
        <v>6934</v>
      </c>
      <c r="I1448" t="s">
        <v>6935</v>
      </c>
      <c r="J1448" t="s">
        <v>14379</v>
      </c>
      <c r="K1448" t="s">
        <v>14380</v>
      </c>
      <c r="L1448" t="s">
        <v>456</v>
      </c>
      <c r="M1448" s="1">
        <v>43347</v>
      </c>
      <c r="N1448" t="s">
        <v>14381</v>
      </c>
    </row>
    <row r="1449" spans="1:14" x14ac:dyDescent="0.35">
      <c r="A1449" t="s">
        <v>13</v>
      </c>
      <c r="B1449" t="s">
        <v>1103</v>
      </c>
      <c r="C1449" t="s">
        <v>8702</v>
      </c>
      <c r="D1449" t="s">
        <v>70</v>
      </c>
      <c r="F1449" t="s">
        <v>8703</v>
      </c>
      <c r="G1449" t="s">
        <v>8704</v>
      </c>
      <c r="H1449" t="s">
        <v>8705</v>
      </c>
      <c r="I1449" t="s">
        <v>8706</v>
      </c>
      <c r="J1449" t="s">
        <v>14926</v>
      </c>
      <c r="K1449" t="s">
        <v>14927</v>
      </c>
      <c r="L1449" t="s">
        <v>456</v>
      </c>
      <c r="M1449" s="1">
        <v>39664</v>
      </c>
      <c r="N1449" t="s">
        <v>14928</v>
      </c>
    </row>
    <row r="1450" spans="1:14" x14ac:dyDescent="0.35">
      <c r="A1450" t="s">
        <v>4264</v>
      </c>
      <c r="B1450" t="s">
        <v>348</v>
      </c>
      <c r="C1450" t="s">
        <v>8707</v>
      </c>
      <c r="D1450" t="s">
        <v>91</v>
      </c>
      <c r="E1450" t="s">
        <v>8708</v>
      </c>
      <c r="F1450" t="s">
        <v>8709</v>
      </c>
      <c r="G1450" t="s">
        <v>4267</v>
      </c>
      <c r="H1450" t="s">
        <v>4268</v>
      </c>
      <c r="I1450" t="s">
        <v>4269</v>
      </c>
      <c r="J1450" t="s">
        <v>13519</v>
      </c>
      <c r="K1450" t="s">
        <v>13520</v>
      </c>
      <c r="L1450" t="s">
        <v>515</v>
      </c>
      <c r="M1450" s="1">
        <v>44873</v>
      </c>
      <c r="N1450" t="s">
        <v>13521</v>
      </c>
    </row>
    <row r="1451" spans="1:14" x14ac:dyDescent="0.35">
      <c r="A1451" t="s">
        <v>8710</v>
      </c>
      <c r="B1451" t="s">
        <v>3082</v>
      </c>
      <c r="C1451" t="s">
        <v>8711</v>
      </c>
      <c r="D1451" t="s">
        <v>1513</v>
      </c>
      <c r="E1451" t="s">
        <v>8712</v>
      </c>
      <c r="F1451" t="s">
        <v>8713</v>
      </c>
      <c r="G1451" t="s">
        <v>8714</v>
      </c>
      <c r="H1451" t="s">
        <v>8715</v>
      </c>
      <c r="I1451" t="s">
        <v>8716</v>
      </c>
      <c r="J1451" t="s">
        <v>14929</v>
      </c>
      <c r="K1451" t="s">
        <v>14930</v>
      </c>
      <c r="L1451" t="s">
        <v>456</v>
      </c>
      <c r="M1451" s="1">
        <v>43200</v>
      </c>
      <c r="N1451" t="s">
        <v>14931</v>
      </c>
    </row>
    <row r="1452" spans="1:14" x14ac:dyDescent="0.35">
      <c r="A1452" t="s">
        <v>8717</v>
      </c>
      <c r="B1452" t="s">
        <v>1066</v>
      </c>
      <c r="C1452" t="s">
        <v>6706</v>
      </c>
      <c r="D1452" t="s">
        <v>56</v>
      </c>
      <c r="E1452" t="s">
        <v>8718</v>
      </c>
      <c r="F1452" t="s">
        <v>8719</v>
      </c>
      <c r="G1452" t="s">
        <v>8720</v>
      </c>
      <c r="H1452" t="s">
        <v>8721</v>
      </c>
      <c r="I1452" t="s">
        <v>888</v>
      </c>
      <c r="J1452" t="s">
        <v>14932</v>
      </c>
      <c r="K1452" t="s">
        <v>14933</v>
      </c>
      <c r="L1452" t="s">
        <v>456</v>
      </c>
      <c r="M1452" s="1">
        <v>42089</v>
      </c>
      <c r="N1452" t="s">
        <v>14934</v>
      </c>
    </row>
    <row r="1453" spans="1:14" x14ac:dyDescent="0.35">
      <c r="A1453" t="s">
        <v>2018</v>
      </c>
      <c r="B1453" t="s">
        <v>777</v>
      </c>
      <c r="C1453" t="s">
        <v>8722</v>
      </c>
      <c r="D1453" t="s">
        <v>56</v>
      </c>
      <c r="F1453" t="s">
        <v>8723</v>
      </c>
      <c r="G1453" t="s">
        <v>2023</v>
      </c>
      <c r="H1453" t="s">
        <v>2024</v>
      </c>
      <c r="I1453" t="s">
        <v>2025</v>
      </c>
      <c r="J1453" t="s">
        <v>12711</v>
      </c>
      <c r="K1453" t="s">
        <v>12712</v>
      </c>
      <c r="L1453" t="s">
        <v>456</v>
      </c>
      <c r="M1453" s="1">
        <v>41436</v>
      </c>
      <c r="N1453" t="s">
        <v>12713</v>
      </c>
    </row>
    <row r="1454" spans="1:14" x14ac:dyDescent="0.35">
      <c r="A1454" t="s">
        <v>1184</v>
      </c>
      <c r="B1454" t="s">
        <v>731</v>
      </c>
      <c r="C1454" t="s">
        <v>948</v>
      </c>
      <c r="D1454" t="s">
        <v>63</v>
      </c>
      <c r="E1454" t="s">
        <v>8724</v>
      </c>
      <c r="F1454" t="s">
        <v>8725</v>
      </c>
      <c r="G1454" t="s">
        <v>1188</v>
      </c>
      <c r="H1454" t="s">
        <v>1189</v>
      </c>
      <c r="I1454" t="s">
        <v>1190</v>
      </c>
      <c r="J1454" t="s">
        <v>12419</v>
      </c>
      <c r="K1454" t="s">
        <v>12420</v>
      </c>
      <c r="L1454" t="s">
        <v>456</v>
      </c>
      <c r="M1454" s="1">
        <v>44091</v>
      </c>
      <c r="N1454" t="s">
        <v>12421</v>
      </c>
    </row>
    <row r="1455" spans="1:14" x14ac:dyDescent="0.35">
      <c r="A1455" t="s">
        <v>8605</v>
      </c>
      <c r="B1455" t="s">
        <v>785</v>
      </c>
      <c r="C1455" t="s">
        <v>8726</v>
      </c>
      <c r="D1455" t="s">
        <v>56</v>
      </c>
      <c r="E1455" t="s">
        <v>8727</v>
      </c>
      <c r="F1455" t="s">
        <v>8728</v>
      </c>
      <c r="G1455" t="s">
        <v>8608</v>
      </c>
      <c r="H1455" t="s">
        <v>8609</v>
      </c>
      <c r="I1455" t="s">
        <v>8610</v>
      </c>
      <c r="J1455" t="s">
        <v>14900</v>
      </c>
      <c r="K1455" t="s">
        <v>14901</v>
      </c>
      <c r="L1455" t="s">
        <v>456</v>
      </c>
      <c r="M1455" s="1">
        <v>41383</v>
      </c>
      <c r="N1455" t="s">
        <v>14902</v>
      </c>
    </row>
    <row r="1456" spans="1:14" x14ac:dyDescent="0.35">
      <c r="A1456" t="s">
        <v>3273</v>
      </c>
      <c r="B1456" t="s">
        <v>1574</v>
      </c>
      <c r="C1456" t="s">
        <v>948</v>
      </c>
      <c r="D1456" t="s">
        <v>56</v>
      </c>
      <c r="E1456" t="s">
        <v>8729</v>
      </c>
      <c r="F1456" t="s">
        <v>8730</v>
      </c>
      <c r="G1456" t="s">
        <v>3277</v>
      </c>
      <c r="H1456" t="s">
        <v>3278</v>
      </c>
      <c r="I1456" t="s">
        <v>3279</v>
      </c>
      <c r="J1456" t="s">
        <v>13173</v>
      </c>
      <c r="K1456" t="s">
        <v>13174</v>
      </c>
      <c r="L1456" t="s">
        <v>456</v>
      </c>
      <c r="M1456" s="1">
        <v>43262</v>
      </c>
      <c r="N1456" t="s">
        <v>13175</v>
      </c>
    </row>
    <row r="1457" spans="1:14" x14ac:dyDescent="0.35">
      <c r="A1457" t="s">
        <v>3132</v>
      </c>
      <c r="B1457" t="s">
        <v>329</v>
      </c>
      <c r="C1457" t="s">
        <v>8731</v>
      </c>
      <c r="D1457" t="s">
        <v>56</v>
      </c>
      <c r="E1457" t="s">
        <v>8732</v>
      </c>
      <c r="F1457" t="s">
        <v>8733</v>
      </c>
      <c r="G1457" t="s">
        <v>3136</v>
      </c>
      <c r="H1457" t="s">
        <v>3137</v>
      </c>
      <c r="I1457" t="s">
        <v>3138</v>
      </c>
      <c r="J1457" t="s">
        <v>13125</v>
      </c>
      <c r="K1457" t="s">
        <v>13126</v>
      </c>
      <c r="L1457" t="s">
        <v>456</v>
      </c>
      <c r="M1457" s="1">
        <v>41949</v>
      </c>
      <c r="N1457" t="s">
        <v>13127</v>
      </c>
    </row>
    <row r="1458" spans="1:14" x14ac:dyDescent="0.35">
      <c r="A1458" t="s">
        <v>8734</v>
      </c>
      <c r="B1458" t="s">
        <v>8735</v>
      </c>
      <c r="C1458" t="s">
        <v>8736</v>
      </c>
      <c r="D1458" t="s">
        <v>4861</v>
      </c>
      <c r="E1458" t="s">
        <v>8737</v>
      </c>
      <c r="F1458" t="s">
        <v>8738</v>
      </c>
      <c r="G1458" t="s">
        <v>8739</v>
      </c>
      <c r="H1458" t="s">
        <v>8740</v>
      </c>
      <c r="I1458" t="s">
        <v>8741</v>
      </c>
      <c r="J1458" t="s">
        <v>14935</v>
      </c>
      <c r="K1458" t="s">
        <v>14936</v>
      </c>
      <c r="L1458" t="s">
        <v>456</v>
      </c>
      <c r="M1458" s="1">
        <v>44893</v>
      </c>
      <c r="N1458" t="s">
        <v>14937</v>
      </c>
    </row>
    <row r="1459" spans="1:14" x14ac:dyDescent="0.35">
      <c r="A1459" t="s">
        <v>3773</v>
      </c>
      <c r="B1459" t="s">
        <v>8742</v>
      </c>
      <c r="C1459" t="s">
        <v>4623</v>
      </c>
      <c r="D1459" t="s">
        <v>1945</v>
      </c>
      <c r="F1459" t="s">
        <v>8743</v>
      </c>
      <c r="G1459" t="s">
        <v>3778</v>
      </c>
      <c r="H1459" t="s">
        <v>3779</v>
      </c>
      <c r="I1459" t="s">
        <v>3780</v>
      </c>
      <c r="M1459" s="1"/>
    </row>
    <row r="1460" spans="1:14" x14ac:dyDescent="0.35">
      <c r="A1460" t="s">
        <v>2286</v>
      </c>
      <c r="B1460" t="s">
        <v>2414</v>
      </c>
      <c r="C1460" t="s">
        <v>8744</v>
      </c>
      <c r="D1460" t="s">
        <v>236</v>
      </c>
      <c r="E1460" t="s">
        <v>8745</v>
      </c>
      <c r="F1460" t="s">
        <v>8746</v>
      </c>
      <c r="G1460" t="s">
        <v>2290</v>
      </c>
      <c r="H1460" t="s">
        <v>2291</v>
      </c>
      <c r="I1460" t="s">
        <v>2292</v>
      </c>
      <c r="J1460" t="s">
        <v>12814</v>
      </c>
      <c r="K1460" t="s">
        <v>12815</v>
      </c>
      <c r="L1460" t="s">
        <v>456</v>
      </c>
      <c r="M1460" s="1">
        <v>41023</v>
      </c>
      <c r="N1460" t="s">
        <v>12816</v>
      </c>
    </row>
    <row r="1461" spans="1:14" x14ac:dyDescent="0.35">
      <c r="A1461" t="s">
        <v>1541</v>
      </c>
      <c r="B1461" t="s">
        <v>8747</v>
      </c>
      <c r="C1461" t="s">
        <v>5158</v>
      </c>
      <c r="D1461" t="s">
        <v>1068</v>
      </c>
      <c r="E1461" t="s">
        <v>8748</v>
      </c>
      <c r="F1461" t="s">
        <v>8749</v>
      </c>
      <c r="G1461" t="s">
        <v>1545</v>
      </c>
      <c r="H1461" t="s">
        <v>1546</v>
      </c>
      <c r="I1461" t="s">
        <v>1547</v>
      </c>
      <c r="J1461" t="s">
        <v>12551</v>
      </c>
      <c r="K1461" t="s">
        <v>12552</v>
      </c>
      <c r="L1461" t="s">
        <v>456</v>
      </c>
      <c r="M1461" s="1">
        <v>42234</v>
      </c>
      <c r="N1461" t="s">
        <v>12553</v>
      </c>
    </row>
    <row r="1462" spans="1:14" x14ac:dyDescent="0.35">
      <c r="A1462" t="s">
        <v>6750</v>
      </c>
      <c r="B1462" t="s">
        <v>194</v>
      </c>
      <c r="C1462" t="s">
        <v>2603</v>
      </c>
      <c r="D1462" t="s">
        <v>344</v>
      </c>
      <c r="E1462" t="s">
        <v>8750</v>
      </c>
      <c r="F1462" t="s">
        <v>8751</v>
      </c>
      <c r="G1462" t="s">
        <v>6755</v>
      </c>
      <c r="H1462" t="s">
        <v>6756</v>
      </c>
      <c r="I1462" t="s">
        <v>6757</v>
      </c>
      <c r="J1462" t="s">
        <v>14318</v>
      </c>
      <c r="K1462" t="s">
        <v>14319</v>
      </c>
      <c r="L1462" t="s">
        <v>456</v>
      </c>
      <c r="M1462" s="1">
        <v>42562</v>
      </c>
      <c r="N1462" t="s">
        <v>14320</v>
      </c>
    </row>
    <row r="1463" spans="1:14" x14ac:dyDescent="0.35">
      <c r="A1463" t="s">
        <v>3118</v>
      </c>
      <c r="B1463" t="s">
        <v>705</v>
      </c>
      <c r="C1463" t="s">
        <v>8752</v>
      </c>
      <c r="D1463" t="s">
        <v>4091</v>
      </c>
      <c r="E1463" t="s">
        <v>8753</v>
      </c>
      <c r="F1463" t="s">
        <v>8754</v>
      </c>
      <c r="G1463" t="s">
        <v>3123</v>
      </c>
      <c r="H1463" t="s">
        <v>3124</v>
      </c>
      <c r="I1463" t="s">
        <v>3125</v>
      </c>
      <c r="J1463" t="s">
        <v>13122</v>
      </c>
      <c r="K1463" t="s">
        <v>13123</v>
      </c>
      <c r="L1463" t="s">
        <v>456</v>
      </c>
      <c r="M1463" s="1">
        <v>41407</v>
      </c>
      <c r="N1463" t="s">
        <v>13124</v>
      </c>
    </row>
    <row r="1464" spans="1:14" x14ac:dyDescent="0.35">
      <c r="A1464" t="s">
        <v>704</v>
      </c>
      <c r="B1464" t="s">
        <v>7377</v>
      </c>
      <c r="C1464" t="s">
        <v>8755</v>
      </c>
      <c r="D1464" t="s">
        <v>1945</v>
      </c>
      <c r="E1464" t="s">
        <v>7378</v>
      </c>
      <c r="F1464" t="s">
        <v>8756</v>
      </c>
      <c r="G1464" t="s">
        <v>710</v>
      </c>
      <c r="H1464" t="s">
        <v>711</v>
      </c>
      <c r="I1464" t="s">
        <v>712</v>
      </c>
      <c r="J1464" t="s">
        <v>12236</v>
      </c>
      <c r="K1464" t="s">
        <v>12237</v>
      </c>
      <c r="L1464" t="s">
        <v>456</v>
      </c>
      <c r="M1464" s="1">
        <v>42481</v>
      </c>
      <c r="N1464" t="s">
        <v>12238</v>
      </c>
    </row>
    <row r="1465" spans="1:14" x14ac:dyDescent="0.35">
      <c r="A1465" t="s">
        <v>1623</v>
      </c>
      <c r="B1465" t="s">
        <v>8757</v>
      </c>
      <c r="C1465" t="s">
        <v>8758</v>
      </c>
      <c r="D1465" t="s">
        <v>142</v>
      </c>
      <c r="E1465" t="s">
        <v>8759</v>
      </c>
      <c r="F1465" t="s">
        <v>8760</v>
      </c>
      <c r="G1465" t="s">
        <v>1627</v>
      </c>
      <c r="H1465" t="s">
        <v>1628</v>
      </c>
      <c r="I1465" t="s">
        <v>1629</v>
      </c>
      <c r="J1465" t="s">
        <v>12580</v>
      </c>
      <c r="K1465" t="s">
        <v>12581</v>
      </c>
      <c r="L1465" t="s">
        <v>456</v>
      </c>
      <c r="M1465" s="1">
        <v>44876</v>
      </c>
      <c r="N1465" t="s">
        <v>12582</v>
      </c>
    </row>
    <row r="1466" spans="1:14" x14ac:dyDescent="0.35">
      <c r="A1466" t="s">
        <v>419</v>
      </c>
      <c r="B1466" t="s">
        <v>8761</v>
      </c>
      <c r="C1466" t="s">
        <v>1995</v>
      </c>
      <c r="D1466" t="s">
        <v>91</v>
      </c>
      <c r="E1466" t="s">
        <v>8762</v>
      </c>
      <c r="F1466" t="s">
        <v>8763</v>
      </c>
      <c r="G1466" t="s">
        <v>261</v>
      </c>
      <c r="H1466" t="s">
        <v>262</v>
      </c>
      <c r="I1466" t="s">
        <v>420</v>
      </c>
      <c r="J1466" t="s">
        <v>538</v>
      </c>
      <c r="K1466" t="s">
        <v>539</v>
      </c>
      <c r="L1466" t="s">
        <v>456</v>
      </c>
      <c r="M1466" s="1">
        <v>38005</v>
      </c>
      <c r="N1466" t="s">
        <v>540</v>
      </c>
    </row>
    <row r="1467" spans="1:14" x14ac:dyDescent="0.35">
      <c r="A1467" t="s">
        <v>8764</v>
      </c>
      <c r="B1467" t="s">
        <v>1574</v>
      </c>
      <c r="C1467" t="s">
        <v>2027</v>
      </c>
      <c r="D1467" t="s">
        <v>56</v>
      </c>
      <c r="E1467" t="s">
        <v>8765</v>
      </c>
      <c r="F1467" t="s">
        <v>8766</v>
      </c>
      <c r="G1467" t="s">
        <v>8767</v>
      </c>
      <c r="H1467" t="s">
        <v>8768</v>
      </c>
      <c r="I1467" t="s">
        <v>8769</v>
      </c>
      <c r="J1467" t="s">
        <v>14938</v>
      </c>
      <c r="K1467" t="s">
        <v>14939</v>
      </c>
      <c r="L1467" t="s">
        <v>456</v>
      </c>
      <c r="M1467" s="1">
        <v>43385</v>
      </c>
      <c r="N1467" t="s">
        <v>14940</v>
      </c>
    </row>
    <row r="1468" spans="1:14" x14ac:dyDescent="0.35">
      <c r="A1468" t="s">
        <v>1472</v>
      </c>
      <c r="B1468" t="s">
        <v>115</v>
      </c>
      <c r="C1468" t="s">
        <v>5562</v>
      </c>
      <c r="D1468" t="s">
        <v>91</v>
      </c>
      <c r="E1468" t="s">
        <v>8770</v>
      </c>
      <c r="F1468" t="s">
        <v>8771</v>
      </c>
      <c r="G1468" t="s">
        <v>1478</v>
      </c>
      <c r="H1468" t="s">
        <v>1479</v>
      </c>
      <c r="I1468" t="s">
        <v>1480</v>
      </c>
      <c r="J1468" t="s">
        <v>12527</v>
      </c>
      <c r="K1468" t="s">
        <v>12528</v>
      </c>
      <c r="L1468" t="s">
        <v>456</v>
      </c>
      <c r="M1468" s="1">
        <v>42831</v>
      </c>
      <c r="N1468" t="s">
        <v>12529</v>
      </c>
    </row>
    <row r="1469" spans="1:14" x14ac:dyDescent="0.35">
      <c r="A1469" t="s">
        <v>8772</v>
      </c>
      <c r="B1469" t="s">
        <v>160</v>
      </c>
      <c r="C1469" t="s">
        <v>269</v>
      </c>
      <c r="D1469" t="s">
        <v>91</v>
      </c>
      <c r="E1469" t="s">
        <v>8773</v>
      </c>
      <c r="F1469" t="s">
        <v>8774</v>
      </c>
      <c r="G1469" t="s">
        <v>8775</v>
      </c>
      <c r="H1469" t="s">
        <v>8776</v>
      </c>
      <c r="I1469" t="s">
        <v>8777</v>
      </c>
      <c r="J1469" t="s">
        <v>14941</v>
      </c>
      <c r="K1469" t="s">
        <v>14942</v>
      </c>
      <c r="L1469" t="s">
        <v>456</v>
      </c>
      <c r="M1469" s="1">
        <v>43509</v>
      </c>
      <c r="N1469" t="s">
        <v>14943</v>
      </c>
    </row>
    <row r="1470" spans="1:14" x14ac:dyDescent="0.35">
      <c r="A1470" t="s">
        <v>8778</v>
      </c>
      <c r="B1470" t="s">
        <v>115</v>
      </c>
      <c r="C1470" t="s">
        <v>8779</v>
      </c>
      <c r="D1470" t="s">
        <v>77</v>
      </c>
      <c r="E1470" t="s">
        <v>8780</v>
      </c>
      <c r="F1470" t="s">
        <v>8781</v>
      </c>
      <c r="G1470" t="s">
        <v>8782</v>
      </c>
      <c r="H1470" t="s">
        <v>8783</v>
      </c>
      <c r="I1470" t="s">
        <v>8784</v>
      </c>
      <c r="J1470" t="s">
        <v>14944</v>
      </c>
      <c r="K1470" t="s">
        <v>14945</v>
      </c>
      <c r="L1470" t="s">
        <v>456</v>
      </c>
      <c r="M1470" s="1">
        <v>44237</v>
      </c>
      <c r="N1470" t="s">
        <v>14946</v>
      </c>
    </row>
    <row r="1471" spans="1:14" x14ac:dyDescent="0.35">
      <c r="A1471" t="s">
        <v>3424</v>
      </c>
      <c r="B1471" t="s">
        <v>292</v>
      </c>
      <c r="C1471" t="s">
        <v>1206</v>
      </c>
      <c r="D1471" t="s">
        <v>91</v>
      </c>
      <c r="F1471" t="s">
        <v>8785</v>
      </c>
      <c r="G1471" t="s">
        <v>3427</v>
      </c>
      <c r="H1471" t="s">
        <v>3428</v>
      </c>
      <c r="I1471" t="s">
        <v>3429</v>
      </c>
      <c r="J1471" t="s">
        <v>13228</v>
      </c>
      <c r="K1471" t="s">
        <v>13229</v>
      </c>
      <c r="L1471" t="s">
        <v>456</v>
      </c>
      <c r="M1471" s="1">
        <v>42656</v>
      </c>
      <c r="N1471" t="s">
        <v>13230</v>
      </c>
    </row>
    <row r="1472" spans="1:14" x14ac:dyDescent="0.35">
      <c r="A1472" t="s">
        <v>8305</v>
      </c>
      <c r="B1472" t="s">
        <v>4825</v>
      </c>
      <c r="C1472" t="s">
        <v>8786</v>
      </c>
      <c r="D1472" t="s">
        <v>8787</v>
      </c>
      <c r="F1472" t="s">
        <v>8788</v>
      </c>
      <c r="G1472" t="s">
        <v>8309</v>
      </c>
      <c r="H1472" t="s">
        <v>8310</v>
      </c>
      <c r="I1472" t="s">
        <v>8311</v>
      </c>
      <c r="J1472" t="s">
        <v>14810</v>
      </c>
      <c r="K1472" t="s">
        <v>14811</v>
      </c>
      <c r="L1472" t="s">
        <v>456</v>
      </c>
      <c r="M1472" s="1">
        <v>45007</v>
      </c>
      <c r="N1472" t="s">
        <v>14812</v>
      </c>
    </row>
    <row r="1473" spans="1:14" x14ac:dyDescent="0.35">
      <c r="A1473" t="s">
        <v>1541</v>
      </c>
      <c r="B1473" t="s">
        <v>955</v>
      </c>
      <c r="C1473" t="s">
        <v>160</v>
      </c>
      <c r="D1473" t="s">
        <v>91</v>
      </c>
      <c r="E1473" t="s">
        <v>8789</v>
      </c>
      <c r="F1473" t="s">
        <v>8790</v>
      </c>
      <c r="G1473" t="s">
        <v>1545</v>
      </c>
      <c r="H1473" t="s">
        <v>1546</v>
      </c>
      <c r="I1473" t="s">
        <v>1547</v>
      </c>
      <c r="J1473" t="s">
        <v>12551</v>
      </c>
      <c r="K1473" t="s">
        <v>12552</v>
      </c>
      <c r="L1473" t="s">
        <v>456</v>
      </c>
      <c r="M1473" s="1">
        <v>42234</v>
      </c>
      <c r="N1473" t="s">
        <v>12553</v>
      </c>
    </row>
    <row r="1474" spans="1:14" x14ac:dyDescent="0.35">
      <c r="A1474" t="s">
        <v>2305</v>
      </c>
      <c r="B1474" t="s">
        <v>8791</v>
      </c>
      <c r="C1474" t="s">
        <v>8792</v>
      </c>
      <c r="D1474" t="s">
        <v>91</v>
      </c>
      <c r="E1474" t="s">
        <v>8793</v>
      </c>
      <c r="F1474" t="s">
        <v>8794</v>
      </c>
      <c r="G1474" t="s">
        <v>2310</v>
      </c>
      <c r="H1474" t="s">
        <v>2311</v>
      </c>
      <c r="I1474" t="s">
        <v>2312</v>
      </c>
      <c r="J1474" t="s">
        <v>12823</v>
      </c>
      <c r="K1474" t="s">
        <v>12824</v>
      </c>
      <c r="L1474" t="s">
        <v>455</v>
      </c>
      <c r="M1474" s="1">
        <v>40962</v>
      </c>
      <c r="N1474" t="s">
        <v>12825</v>
      </c>
    </row>
    <row r="1475" spans="1:14" x14ac:dyDescent="0.35">
      <c r="A1475" t="s">
        <v>8795</v>
      </c>
      <c r="B1475" t="s">
        <v>8796</v>
      </c>
      <c r="C1475" t="s">
        <v>8797</v>
      </c>
      <c r="D1475" t="s">
        <v>63</v>
      </c>
      <c r="E1475" t="s">
        <v>8798</v>
      </c>
      <c r="F1475" t="s">
        <v>8799</v>
      </c>
      <c r="G1475" t="s">
        <v>8800</v>
      </c>
      <c r="H1475" t="s">
        <v>8801</v>
      </c>
      <c r="I1475" t="s">
        <v>8802</v>
      </c>
      <c r="J1475" t="s">
        <v>14947</v>
      </c>
      <c r="K1475" t="s">
        <v>14948</v>
      </c>
      <c r="L1475" t="s">
        <v>456</v>
      </c>
      <c r="M1475" s="1">
        <v>41778</v>
      </c>
      <c r="N1475" t="s">
        <v>14949</v>
      </c>
    </row>
    <row r="1476" spans="1:14" x14ac:dyDescent="0.35">
      <c r="A1476" t="s">
        <v>1743</v>
      </c>
      <c r="B1476" t="s">
        <v>753</v>
      </c>
      <c r="C1476" t="s">
        <v>8803</v>
      </c>
      <c r="D1476" t="s">
        <v>91</v>
      </c>
      <c r="E1476" t="s">
        <v>8342</v>
      </c>
      <c r="F1476" t="s">
        <v>8804</v>
      </c>
      <c r="G1476" t="s">
        <v>1747</v>
      </c>
      <c r="H1476" t="s">
        <v>1748</v>
      </c>
      <c r="I1476" t="s">
        <v>1749</v>
      </c>
      <c r="J1476" t="s">
        <v>12618</v>
      </c>
      <c r="K1476" t="s">
        <v>12619</v>
      </c>
      <c r="L1476" t="s">
        <v>456</v>
      </c>
      <c r="M1476" s="1">
        <v>40498</v>
      </c>
      <c r="N1476" t="s">
        <v>12620</v>
      </c>
    </row>
    <row r="1477" spans="1:14" x14ac:dyDescent="0.35">
      <c r="A1477" t="s">
        <v>8805</v>
      </c>
      <c r="B1477" t="s">
        <v>8806</v>
      </c>
      <c r="C1477" t="s">
        <v>8807</v>
      </c>
      <c r="D1477" t="s">
        <v>77</v>
      </c>
      <c r="E1477" t="s">
        <v>8808</v>
      </c>
      <c r="F1477" t="s">
        <v>8809</v>
      </c>
      <c r="G1477" t="s">
        <v>8810</v>
      </c>
      <c r="H1477" t="s">
        <v>8811</v>
      </c>
      <c r="I1477" t="s">
        <v>8812</v>
      </c>
      <c r="J1477" t="s">
        <v>14950</v>
      </c>
      <c r="K1477" t="s">
        <v>14951</v>
      </c>
      <c r="L1477" t="s">
        <v>456</v>
      </c>
      <c r="M1477" s="1">
        <v>45061</v>
      </c>
      <c r="N1477" t="s">
        <v>14952</v>
      </c>
    </row>
    <row r="1478" spans="1:14" x14ac:dyDescent="0.35">
      <c r="A1478" t="s">
        <v>6483</v>
      </c>
      <c r="B1478" t="s">
        <v>165</v>
      </c>
      <c r="C1478" t="s">
        <v>8813</v>
      </c>
      <c r="D1478" t="s">
        <v>56</v>
      </c>
      <c r="E1478" t="s">
        <v>8814</v>
      </c>
      <c r="F1478" t="s">
        <v>8815</v>
      </c>
      <c r="G1478" t="s">
        <v>6489</v>
      </c>
      <c r="H1478" t="s">
        <v>6490</v>
      </c>
      <c r="I1478" t="s">
        <v>6491</v>
      </c>
      <c r="J1478" t="s">
        <v>14238</v>
      </c>
      <c r="K1478" t="s">
        <v>14239</v>
      </c>
      <c r="L1478" t="s">
        <v>455</v>
      </c>
      <c r="M1478" s="1">
        <v>42754</v>
      </c>
      <c r="N1478" t="s">
        <v>14240</v>
      </c>
    </row>
    <row r="1479" spans="1:14" x14ac:dyDescent="0.35">
      <c r="A1479" t="s">
        <v>2139</v>
      </c>
      <c r="B1479" t="s">
        <v>317</v>
      </c>
      <c r="C1479" t="s">
        <v>8816</v>
      </c>
      <c r="D1479" t="s">
        <v>294</v>
      </c>
      <c r="E1479" t="s">
        <v>8817</v>
      </c>
      <c r="F1479" t="s">
        <v>8818</v>
      </c>
      <c r="G1479" t="s">
        <v>2143</v>
      </c>
      <c r="H1479" t="s">
        <v>2144</v>
      </c>
      <c r="I1479" t="s">
        <v>2145</v>
      </c>
      <c r="J1479" t="s">
        <v>12758</v>
      </c>
      <c r="K1479" t="s">
        <v>12759</v>
      </c>
      <c r="L1479" t="s">
        <v>456</v>
      </c>
      <c r="M1479" s="1">
        <v>43971</v>
      </c>
      <c r="N1479" t="s">
        <v>12760</v>
      </c>
    </row>
    <row r="1480" spans="1:14" x14ac:dyDescent="0.35">
      <c r="A1480" t="s">
        <v>4787</v>
      </c>
      <c r="B1480" t="s">
        <v>1381</v>
      </c>
      <c r="C1480" t="s">
        <v>8819</v>
      </c>
      <c r="D1480" t="s">
        <v>91</v>
      </c>
      <c r="F1480" t="s">
        <v>8820</v>
      </c>
      <c r="G1480" t="s">
        <v>4790</v>
      </c>
      <c r="H1480" t="s">
        <v>4791</v>
      </c>
      <c r="I1480" t="s">
        <v>4792</v>
      </c>
      <c r="M1480" s="1"/>
    </row>
    <row r="1481" spans="1:14" x14ac:dyDescent="0.35">
      <c r="A1481" t="s">
        <v>8821</v>
      </c>
      <c r="B1481" t="s">
        <v>8822</v>
      </c>
      <c r="C1481" t="s">
        <v>8823</v>
      </c>
      <c r="D1481" t="s">
        <v>3730</v>
      </c>
      <c r="E1481" t="s">
        <v>8824</v>
      </c>
      <c r="F1481" t="s">
        <v>8825</v>
      </c>
      <c r="G1481" t="s">
        <v>8826</v>
      </c>
      <c r="H1481" t="s">
        <v>8827</v>
      </c>
      <c r="I1481" t="s">
        <v>8828</v>
      </c>
      <c r="J1481" t="s">
        <v>14953</v>
      </c>
      <c r="K1481" t="s">
        <v>14954</v>
      </c>
      <c r="L1481" t="s">
        <v>456</v>
      </c>
      <c r="M1481" s="1">
        <v>39266</v>
      </c>
      <c r="N1481" t="s">
        <v>14955</v>
      </c>
    </row>
    <row r="1482" spans="1:14" x14ac:dyDescent="0.35">
      <c r="A1482" t="s">
        <v>4669</v>
      </c>
      <c r="B1482" t="s">
        <v>2221</v>
      </c>
      <c r="C1482" t="s">
        <v>3505</v>
      </c>
      <c r="D1482" t="s">
        <v>56</v>
      </c>
      <c r="E1482" t="s">
        <v>8829</v>
      </c>
      <c r="F1482" t="s">
        <v>8830</v>
      </c>
      <c r="G1482" t="s">
        <v>4672</v>
      </c>
      <c r="H1482" t="s">
        <v>4673</v>
      </c>
      <c r="I1482" t="s">
        <v>4674</v>
      </c>
      <c r="J1482" t="s">
        <v>13658</v>
      </c>
      <c r="K1482" t="s">
        <v>13659</v>
      </c>
      <c r="L1482" t="s">
        <v>456</v>
      </c>
      <c r="M1482" s="1">
        <v>38754</v>
      </c>
      <c r="N1482" t="s">
        <v>13660</v>
      </c>
    </row>
    <row r="1483" spans="1:14" x14ac:dyDescent="0.35">
      <c r="A1483" t="s">
        <v>8831</v>
      </c>
      <c r="B1483" t="s">
        <v>8832</v>
      </c>
      <c r="C1483" t="s">
        <v>2226</v>
      </c>
      <c r="D1483" t="s">
        <v>56</v>
      </c>
      <c r="F1483" t="s">
        <v>8833</v>
      </c>
      <c r="G1483" t="s">
        <v>8834</v>
      </c>
      <c r="H1483" t="s">
        <v>8835</v>
      </c>
      <c r="I1483" t="s">
        <v>5937</v>
      </c>
      <c r="J1483" t="s">
        <v>14956</v>
      </c>
      <c r="K1483" t="s">
        <v>14957</v>
      </c>
      <c r="L1483" t="s">
        <v>455</v>
      </c>
      <c r="M1483" s="1">
        <v>45062</v>
      </c>
      <c r="N1483" t="s">
        <v>14958</v>
      </c>
    </row>
    <row r="1484" spans="1:14" x14ac:dyDescent="0.35">
      <c r="A1484" t="s">
        <v>8836</v>
      </c>
      <c r="B1484" t="s">
        <v>955</v>
      </c>
      <c r="C1484" t="s">
        <v>8837</v>
      </c>
      <c r="D1484" t="s">
        <v>91</v>
      </c>
      <c r="E1484" t="s">
        <v>8838</v>
      </c>
      <c r="F1484" t="s">
        <v>8839</v>
      </c>
      <c r="G1484" t="s">
        <v>8840</v>
      </c>
      <c r="H1484" t="s">
        <v>8841</v>
      </c>
      <c r="I1484" t="s">
        <v>418</v>
      </c>
      <c r="J1484" t="s">
        <v>14959</v>
      </c>
      <c r="K1484" t="s">
        <v>14960</v>
      </c>
      <c r="L1484" t="s">
        <v>456</v>
      </c>
      <c r="M1484" s="1">
        <v>43350</v>
      </c>
      <c r="N1484" t="s">
        <v>14961</v>
      </c>
    </row>
    <row r="1485" spans="1:14" x14ac:dyDescent="0.35">
      <c r="A1485" t="s">
        <v>5456</v>
      </c>
      <c r="B1485" t="s">
        <v>153</v>
      </c>
      <c r="C1485" t="s">
        <v>8842</v>
      </c>
      <c r="D1485" t="s">
        <v>8843</v>
      </c>
      <c r="E1485" t="s">
        <v>8844</v>
      </c>
      <c r="F1485" t="s">
        <v>8845</v>
      </c>
      <c r="G1485" t="s">
        <v>5460</v>
      </c>
      <c r="H1485" t="s">
        <v>5461</v>
      </c>
      <c r="I1485" t="s">
        <v>5462</v>
      </c>
      <c r="J1485" t="s">
        <v>13913</v>
      </c>
      <c r="K1485" t="s">
        <v>13914</v>
      </c>
      <c r="L1485" t="s">
        <v>456</v>
      </c>
      <c r="M1485" s="1">
        <v>42688</v>
      </c>
      <c r="N1485" t="s">
        <v>13915</v>
      </c>
    </row>
    <row r="1486" spans="1:14" x14ac:dyDescent="0.35">
      <c r="A1486" t="s">
        <v>7062</v>
      </c>
      <c r="B1486" t="s">
        <v>109</v>
      </c>
      <c r="C1486" t="s">
        <v>8846</v>
      </c>
      <c r="D1486" t="s">
        <v>56</v>
      </c>
      <c r="E1486" t="s">
        <v>8847</v>
      </c>
      <c r="F1486" t="s">
        <v>8848</v>
      </c>
      <c r="G1486" t="s">
        <v>7066</v>
      </c>
      <c r="H1486" t="s">
        <v>7067</v>
      </c>
      <c r="I1486" t="s">
        <v>7068</v>
      </c>
      <c r="J1486" t="s">
        <v>14425</v>
      </c>
      <c r="K1486" t="s">
        <v>14426</v>
      </c>
      <c r="L1486" t="s">
        <v>456</v>
      </c>
      <c r="M1486" s="1">
        <v>43245</v>
      </c>
      <c r="N1486" t="s">
        <v>14427</v>
      </c>
    </row>
    <row r="1487" spans="1:14" x14ac:dyDescent="0.35">
      <c r="A1487" t="s">
        <v>22</v>
      </c>
      <c r="B1487" t="s">
        <v>994</v>
      </c>
      <c r="C1487" t="s">
        <v>8849</v>
      </c>
      <c r="D1487" t="s">
        <v>8850</v>
      </c>
      <c r="E1487" t="s">
        <v>8851</v>
      </c>
      <c r="F1487" t="s">
        <v>8852</v>
      </c>
      <c r="G1487" t="s">
        <v>8853</v>
      </c>
      <c r="H1487" t="s">
        <v>8854</v>
      </c>
      <c r="I1487" t="s">
        <v>8855</v>
      </c>
      <c r="J1487" t="s">
        <v>14962</v>
      </c>
      <c r="K1487" t="s">
        <v>14963</v>
      </c>
      <c r="L1487" t="s">
        <v>456</v>
      </c>
      <c r="M1487" s="1">
        <v>43921</v>
      </c>
      <c r="N1487" t="s">
        <v>14964</v>
      </c>
    </row>
    <row r="1488" spans="1:14" x14ac:dyDescent="0.35">
      <c r="A1488" t="s">
        <v>7437</v>
      </c>
      <c r="B1488" t="s">
        <v>4381</v>
      </c>
      <c r="C1488" t="s">
        <v>8856</v>
      </c>
      <c r="D1488" t="s">
        <v>91</v>
      </c>
      <c r="E1488" t="s">
        <v>8857</v>
      </c>
      <c r="F1488" t="s">
        <v>8858</v>
      </c>
      <c r="G1488" t="s">
        <v>7442</v>
      </c>
      <c r="H1488" t="s">
        <v>7443</v>
      </c>
      <c r="I1488" t="s">
        <v>7444</v>
      </c>
      <c r="J1488" t="s">
        <v>14542</v>
      </c>
      <c r="K1488" t="s">
        <v>14543</v>
      </c>
      <c r="L1488" t="s">
        <v>455</v>
      </c>
      <c r="M1488" s="1">
        <v>40886</v>
      </c>
      <c r="N1488" t="s">
        <v>14544</v>
      </c>
    </row>
    <row r="1489" spans="1:14" x14ac:dyDescent="0.35">
      <c r="A1489" t="s">
        <v>954</v>
      </c>
      <c r="B1489" t="s">
        <v>8859</v>
      </c>
      <c r="C1489" t="s">
        <v>956</v>
      </c>
      <c r="D1489" t="s">
        <v>1513</v>
      </c>
      <c r="E1489" t="s">
        <v>8860</v>
      </c>
      <c r="F1489" t="s">
        <v>8861</v>
      </c>
      <c r="G1489" t="s">
        <v>959</v>
      </c>
      <c r="H1489" t="s">
        <v>960</v>
      </c>
      <c r="I1489" t="s">
        <v>961</v>
      </c>
      <c r="J1489" t="s">
        <v>12334</v>
      </c>
      <c r="K1489" t="s">
        <v>12335</v>
      </c>
      <c r="L1489" t="s">
        <v>456</v>
      </c>
      <c r="M1489" s="1">
        <v>40994</v>
      </c>
      <c r="N1489" t="s">
        <v>12336</v>
      </c>
    </row>
    <row r="1490" spans="1:14" x14ac:dyDescent="0.35">
      <c r="A1490" t="s">
        <v>8322</v>
      </c>
      <c r="B1490" t="s">
        <v>115</v>
      </c>
      <c r="C1490" t="s">
        <v>8862</v>
      </c>
      <c r="D1490" t="s">
        <v>56</v>
      </c>
      <c r="E1490" t="s">
        <v>8863</v>
      </c>
      <c r="F1490" t="s">
        <v>8864</v>
      </c>
      <c r="G1490" t="s">
        <v>8326</v>
      </c>
      <c r="H1490" t="s">
        <v>8327</v>
      </c>
      <c r="I1490" t="s">
        <v>8328</v>
      </c>
      <c r="J1490" t="s">
        <v>14816</v>
      </c>
      <c r="K1490" t="s">
        <v>14817</v>
      </c>
      <c r="L1490" t="s">
        <v>456</v>
      </c>
      <c r="M1490" s="1">
        <v>43861</v>
      </c>
      <c r="N1490" t="s">
        <v>14818</v>
      </c>
    </row>
    <row r="1491" spans="1:14" x14ac:dyDescent="0.35">
      <c r="A1491" t="s">
        <v>2278</v>
      </c>
      <c r="B1491" t="s">
        <v>8865</v>
      </c>
      <c r="C1491" t="s">
        <v>8866</v>
      </c>
      <c r="D1491" t="s">
        <v>8867</v>
      </c>
      <c r="F1491" t="s">
        <v>8868</v>
      </c>
      <c r="G1491" t="s">
        <v>2283</v>
      </c>
      <c r="H1491" t="s">
        <v>2284</v>
      </c>
      <c r="I1491" t="s">
        <v>2285</v>
      </c>
      <c r="J1491" t="s">
        <v>12811</v>
      </c>
      <c r="K1491" t="s">
        <v>12812</v>
      </c>
      <c r="L1491" t="s">
        <v>456</v>
      </c>
      <c r="M1491" s="1">
        <v>43298</v>
      </c>
      <c r="N1491" t="s">
        <v>12813</v>
      </c>
    </row>
    <row r="1492" spans="1:14" x14ac:dyDescent="0.35">
      <c r="A1492" t="s">
        <v>4073</v>
      </c>
      <c r="B1492" t="s">
        <v>705</v>
      </c>
      <c r="C1492" t="s">
        <v>8869</v>
      </c>
      <c r="D1492" t="s">
        <v>70</v>
      </c>
      <c r="E1492" t="s">
        <v>8870</v>
      </c>
      <c r="F1492" t="s">
        <v>8871</v>
      </c>
      <c r="G1492" t="s">
        <v>4076</v>
      </c>
      <c r="H1492" t="s">
        <v>4077</v>
      </c>
      <c r="I1492" t="s">
        <v>4078</v>
      </c>
      <c r="J1492" t="s">
        <v>13471</v>
      </c>
      <c r="K1492" t="s">
        <v>13472</v>
      </c>
      <c r="L1492" t="s">
        <v>456</v>
      </c>
      <c r="M1492" s="1">
        <v>44005</v>
      </c>
      <c r="N1492" t="s">
        <v>13473</v>
      </c>
    </row>
    <row r="1493" spans="1:14" x14ac:dyDescent="0.35">
      <c r="A1493" t="s">
        <v>8251</v>
      </c>
      <c r="B1493" t="s">
        <v>194</v>
      </c>
      <c r="C1493" t="s">
        <v>8872</v>
      </c>
      <c r="D1493" t="s">
        <v>6605</v>
      </c>
      <c r="E1493" t="s">
        <v>8873</v>
      </c>
      <c r="F1493" t="s">
        <v>8874</v>
      </c>
      <c r="G1493" t="s">
        <v>8254</v>
      </c>
      <c r="H1493" t="s">
        <v>8255</v>
      </c>
      <c r="I1493" t="s">
        <v>8256</v>
      </c>
      <c r="J1493" t="s">
        <v>14795</v>
      </c>
      <c r="K1493" t="s">
        <v>14796</v>
      </c>
      <c r="L1493" t="s">
        <v>456</v>
      </c>
      <c r="M1493" s="1">
        <v>43521</v>
      </c>
      <c r="N1493" t="s">
        <v>14797</v>
      </c>
    </row>
    <row r="1494" spans="1:14" x14ac:dyDescent="0.35">
      <c r="A1494" t="s">
        <v>6409</v>
      </c>
      <c r="B1494" t="s">
        <v>5521</v>
      </c>
      <c r="C1494" t="s">
        <v>8875</v>
      </c>
      <c r="D1494" t="s">
        <v>70</v>
      </c>
      <c r="E1494" t="s">
        <v>8876</v>
      </c>
      <c r="F1494" t="s">
        <v>8877</v>
      </c>
      <c r="G1494" t="s">
        <v>6413</v>
      </c>
      <c r="H1494" t="s">
        <v>6414</v>
      </c>
      <c r="I1494" t="s">
        <v>6415</v>
      </c>
      <c r="J1494" t="s">
        <v>14211</v>
      </c>
      <c r="K1494" t="s">
        <v>14212</v>
      </c>
      <c r="L1494" t="s">
        <v>456</v>
      </c>
      <c r="M1494" s="1">
        <v>42684</v>
      </c>
      <c r="N1494" t="s">
        <v>14213</v>
      </c>
    </row>
    <row r="1495" spans="1:14" x14ac:dyDescent="0.35">
      <c r="A1495" t="s">
        <v>3813</v>
      </c>
      <c r="B1495" t="s">
        <v>2233</v>
      </c>
      <c r="C1495" t="s">
        <v>699</v>
      </c>
      <c r="D1495" t="s">
        <v>8878</v>
      </c>
      <c r="F1495" t="s">
        <v>8879</v>
      </c>
      <c r="G1495" t="s">
        <v>3818</v>
      </c>
      <c r="H1495" t="s">
        <v>3819</v>
      </c>
      <c r="I1495" t="s">
        <v>367</v>
      </c>
      <c r="J1495" t="s">
        <v>13375</v>
      </c>
      <c r="K1495" t="s">
        <v>13376</v>
      </c>
      <c r="L1495" t="s">
        <v>456</v>
      </c>
      <c r="M1495" s="1">
        <v>43448</v>
      </c>
      <c r="N1495" t="s">
        <v>13377</v>
      </c>
    </row>
    <row r="1496" spans="1:14" x14ac:dyDescent="0.35">
      <c r="A1496" t="s">
        <v>8880</v>
      </c>
      <c r="B1496" t="s">
        <v>8881</v>
      </c>
      <c r="C1496" t="s">
        <v>8882</v>
      </c>
      <c r="D1496" t="s">
        <v>91</v>
      </c>
      <c r="E1496" t="s">
        <v>8883</v>
      </c>
      <c r="F1496" t="s">
        <v>8884</v>
      </c>
      <c r="G1496" t="s">
        <v>8885</v>
      </c>
      <c r="H1496" t="s">
        <v>8886</v>
      </c>
      <c r="I1496" t="s">
        <v>8887</v>
      </c>
      <c r="J1496" t="s">
        <v>14965</v>
      </c>
      <c r="K1496" t="s">
        <v>14966</v>
      </c>
      <c r="L1496" t="s">
        <v>456</v>
      </c>
      <c r="M1496" s="1">
        <v>41927</v>
      </c>
      <c r="N1496" t="s">
        <v>14967</v>
      </c>
    </row>
    <row r="1497" spans="1:14" x14ac:dyDescent="0.35">
      <c r="A1497" t="s">
        <v>8888</v>
      </c>
      <c r="B1497" t="s">
        <v>8889</v>
      </c>
      <c r="C1497" t="s">
        <v>8890</v>
      </c>
      <c r="D1497" t="s">
        <v>8891</v>
      </c>
      <c r="E1497" t="s">
        <v>8892</v>
      </c>
      <c r="F1497" t="s">
        <v>8893</v>
      </c>
      <c r="G1497" t="s">
        <v>8894</v>
      </c>
      <c r="H1497" t="s">
        <v>8895</v>
      </c>
      <c r="I1497" t="s">
        <v>8896</v>
      </c>
      <c r="J1497" t="s">
        <v>8888</v>
      </c>
      <c r="K1497" t="s">
        <v>14968</v>
      </c>
      <c r="L1497" t="s">
        <v>456</v>
      </c>
      <c r="M1497" s="1">
        <v>44887</v>
      </c>
      <c r="N1497" t="s">
        <v>14969</v>
      </c>
    </row>
    <row r="1498" spans="1:14" x14ac:dyDescent="0.35">
      <c r="A1498" t="s">
        <v>6202</v>
      </c>
      <c r="B1498" t="s">
        <v>1259</v>
      </c>
      <c r="C1498" t="s">
        <v>8897</v>
      </c>
      <c r="D1498" t="s">
        <v>91</v>
      </c>
      <c r="F1498" t="s">
        <v>8898</v>
      </c>
      <c r="G1498" t="s">
        <v>6205</v>
      </c>
      <c r="H1498" t="s">
        <v>6206</v>
      </c>
      <c r="I1498" t="s">
        <v>6207</v>
      </c>
      <c r="J1498" t="s">
        <v>14155</v>
      </c>
      <c r="K1498" t="s">
        <v>14156</v>
      </c>
      <c r="L1498" t="s">
        <v>456</v>
      </c>
      <c r="M1498" s="1">
        <v>43062</v>
      </c>
      <c r="N1498" t="s">
        <v>14157</v>
      </c>
    </row>
    <row r="1499" spans="1:14" x14ac:dyDescent="0.35">
      <c r="A1499" t="s">
        <v>8899</v>
      </c>
      <c r="B1499" t="s">
        <v>955</v>
      </c>
      <c r="C1499" t="s">
        <v>8900</v>
      </c>
      <c r="D1499" t="s">
        <v>1677</v>
      </c>
      <c r="E1499" t="s">
        <v>8901</v>
      </c>
      <c r="F1499" t="s">
        <v>8902</v>
      </c>
      <c r="G1499" t="s">
        <v>8903</v>
      </c>
      <c r="H1499" t="s">
        <v>8904</v>
      </c>
      <c r="I1499" t="s">
        <v>8905</v>
      </c>
      <c r="J1499" t="s">
        <v>8899</v>
      </c>
      <c r="K1499" t="s">
        <v>14970</v>
      </c>
      <c r="L1499" t="s">
        <v>456</v>
      </c>
      <c r="M1499" s="1">
        <v>42280</v>
      </c>
      <c r="N1499" t="s">
        <v>14971</v>
      </c>
    </row>
    <row r="1500" spans="1:14" x14ac:dyDescent="0.35">
      <c r="A1500" t="s">
        <v>7419</v>
      </c>
      <c r="B1500" t="s">
        <v>4160</v>
      </c>
      <c r="C1500" t="s">
        <v>7420</v>
      </c>
      <c r="D1500" t="s">
        <v>294</v>
      </c>
      <c r="E1500" t="s">
        <v>8906</v>
      </c>
      <c r="F1500" t="s">
        <v>8907</v>
      </c>
      <c r="G1500" t="s">
        <v>7423</v>
      </c>
      <c r="H1500" t="s">
        <v>7424</v>
      </c>
      <c r="I1500" t="s">
        <v>7425</v>
      </c>
      <c r="J1500" t="s">
        <v>14536</v>
      </c>
      <c r="K1500" t="s">
        <v>14537</v>
      </c>
      <c r="L1500" t="s">
        <v>456</v>
      </c>
      <c r="M1500" s="1">
        <v>43658</v>
      </c>
      <c r="N1500" t="s">
        <v>14538</v>
      </c>
    </row>
    <row r="1501" spans="1:14" x14ac:dyDescent="0.35">
      <c r="A1501" t="s">
        <v>1503</v>
      </c>
      <c r="B1501" t="s">
        <v>68</v>
      </c>
      <c r="C1501" t="s">
        <v>8908</v>
      </c>
      <c r="D1501" t="s">
        <v>91</v>
      </c>
      <c r="E1501" t="s">
        <v>8909</v>
      </c>
      <c r="F1501" t="s">
        <v>8910</v>
      </c>
      <c r="G1501" t="s">
        <v>1508</v>
      </c>
      <c r="H1501" t="s">
        <v>1509</v>
      </c>
      <c r="I1501" t="s">
        <v>1510</v>
      </c>
      <c r="J1501" t="s">
        <v>12536</v>
      </c>
      <c r="K1501" t="s">
        <v>12537</v>
      </c>
      <c r="L1501" t="s">
        <v>456</v>
      </c>
      <c r="M1501" s="1">
        <v>40218</v>
      </c>
      <c r="N1501" t="s">
        <v>12538</v>
      </c>
    </row>
    <row r="1502" spans="1:14" x14ac:dyDescent="0.35">
      <c r="A1502" t="s">
        <v>5174</v>
      </c>
      <c r="B1502" t="s">
        <v>4035</v>
      </c>
      <c r="C1502" t="s">
        <v>8911</v>
      </c>
      <c r="D1502" t="s">
        <v>1269</v>
      </c>
      <c r="E1502" t="s">
        <v>8912</v>
      </c>
      <c r="F1502" t="s">
        <v>8913</v>
      </c>
      <c r="G1502" t="s">
        <v>5178</v>
      </c>
      <c r="H1502" t="s">
        <v>5179</v>
      </c>
      <c r="I1502" t="s">
        <v>2601</v>
      </c>
      <c r="J1502" t="s">
        <v>13829</v>
      </c>
      <c r="K1502" t="s">
        <v>13830</v>
      </c>
      <c r="L1502" t="s">
        <v>456</v>
      </c>
      <c r="M1502" s="1">
        <v>43214</v>
      </c>
      <c r="N1502" t="s">
        <v>12917</v>
      </c>
    </row>
    <row r="1503" spans="1:14" x14ac:dyDescent="0.35">
      <c r="A1503" t="s">
        <v>6750</v>
      </c>
      <c r="B1503" t="s">
        <v>3885</v>
      </c>
      <c r="C1503" t="s">
        <v>8914</v>
      </c>
      <c r="D1503" t="s">
        <v>91</v>
      </c>
      <c r="E1503" t="s">
        <v>8915</v>
      </c>
      <c r="F1503" t="s">
        <v>8916</v>
      </c>
      <c r="G1503" t="s">
        <v>6755</v>
      </c>
      <c r="H1503" t="s">
        <v>6756</v>
      </c>
      <c r="I1503" t="s">
        <v>6757</v>
      </c>
      <c r="J1503" t="s">
        <v>14318</v>
      </c>
      <c r="K1503" t="s">
        <v>14319</v>
      </c>
      <c r="L1503" t="s">
        <v>456</v>
      </c>
      <c r="M1503" s="1">
        <v>42562</v>
      </c>
      <c r="N1503" t="s">
        <v>14320</v>
      </c>
    </row>
    <row r="1504" spans="1:14" x14ac:dyDescent="0.35">
      <c r="A1504" t="s">
        <v>8917</v>
      </c>
      <c r="B1504" t="s">
        <v>8918</v>
      </c>
      <c r="C1504" t="s">
        <v>8919</v>
      </c>
      <c r="D1504" t="s">
        <v>91</v>
      </c>
      <c r="E1504" t="s">
        <v>8920</v>
      </c>
      <c r="F1504" t="s">
        <v>8921</v>
      </c>
      <c r="G1504" t="s">
        <v>8922</v>
      </c>
      <c r="H1504" t="s">
        <v>8923</v>
      </c>
      <c r="I1504" t="s">
        <v>418</v>
      </c>
      <c r="J1504" t="s">
        <v>8917</v>
      </c>
      <c r="K1504" t="s">
        <v>14972</v>
      </c>
      <c r="L1504" t="s">
        <v>456</v>
      </c>
      <c r="M1504" s="1">
        <v>43936</v>
      </c>
      <c r="N1504" t="s">
        <v>14973</v>
      </c>
    </row>
    <row r="1505" spans="1:14" x14ac:dyDescent="0.35">
      <c r="A1505" t="s">
        <v>8926</v>
      </c>
      <c r="B1505" t="s">
        <v>304</v>
      </c>
      <c r="C1505" t="s">
        <v>8927</v>
      </c>
      <c r="D1505" t="s">
        <v>91</v>
      </c>
      <c r="E1505" t="s">
        <v>8928</v>
      </c>
      <c r="F1505" t="s">
        <v>8929</v>
      </c>
      <c r="G1505" t="s">
        <v>8930</v>
      </c>
      <c r="H1505" t="s">
        <v>8931</v>
      </c>
      <c r="I1505" t="s">
        <v>8932</v>
      </c>
      <c r="J1505" t="s">
        <v>14974</v>
      </c>
      <c r="K1505" t="s">
        <v>14975</v>
      </c>
      <c r="L1505" t="s">
        <v>455</v>
      </c>
      <c r="M1505" s="1">
        <v>44615</v>
      </c>
      <c r="N1505" t="s">
        <v>14976</v>
      </c>
    </row>
    <row r="1506" spans="1:14" x14ac:dyDescent="0.35">
      <c r="A1506" t="s">
        <v>8933</v>
      </c>
      <c r="B1506" t="s">
        <v>802</v>
      </c>
      <c r="C1506" t="s">
        <v>8934</v>
      </c>
      <c r="D1506" t="s">
        <v>91</v>
      </c>
      <c r="E1506" t="s">
        <v>8935</v>
      </c>
      <c r="F1506" t="s">
        <v>8936</v>
      </c>
      <c r="G1506" t="s">
        <v>8937</v>
      </c>
      <c r="H1506" t="s">
        <v>8938</v>
      </c>
      <c r="I1506" t="s">
        <v>8939</v>
      </c>
      <c r="J1506" t="s">
        <v>14977</v>
      </c>
      <c r="K1506" t="s">
        <v>14978</v>
      </c>
      <c r="L1506" t="s">
        <v>456</v>
      </c>
      <c r="M1506" s="1">
        <v>43164</v>
      </c>
      <c r="N1506" t="s">
        <v>14979</v>
      </c>
    </row>
    <row r="1507" spans="1:14" x14ac:dyDescent="0.35">
      <c r="A1507" t="s">
        <v>5892</v>
      </c>
      <c r="B1507" t="s">
        <v>8940</v>
      </c>
      <c r="C1507" t="s">
        <v>6120</v>
      </c>
      <c r="D1507" t="s">
        <v>1322</v>
      </c>
      <c r="E1507" t="s">
        <v>8941</v>
      </c>
      <c r="F1507" t="s">
        <v>8942</v>
      </c>
      <c r="G1507" t="s">
        <v>5895</v>
      </c>
      <c r="H1507" t="s">
        <v>5896</v>
      </c>
      <c r="I1507" t="s">
        <v>5897</v>
      </c>
      <c r="J1507" t="s">
        <v>5892</v>
      </c>
      <c r="K1507" t="s">
        <v>14067</v>
      </c>
      <c r="L1507" t="s">
        <v>456</v>
      </c>
      <c r="M1507" s="1">
        <v>41054</v>
      </c>
      <c r="N1507" t="s">
        <v>14068</v>
      </c>
    </row>
    <row r="1508" spans="1:14" x14ac:dyDescent="0.35">
      <c r="A1508" t="s">
        <v>8036</v>
      </c>
      <c r="B1508" t="s">
        <v>8943</v>
      </c>
      <c r="C1508" t="s">
        <v>2208</v>
      </c>
      <c r="D1508" t="s">
        <v>8944</v>
      </c>
      <c r="E1508" t="s">
        <v>8945</v>
      </c>
      <c r="F1508" t="s">
        <v>8946</v>
      </c>
      <c r="G1508" t="s">
        <v>8038</v>
      </c>
      <c r="H1508" t="s">
        <v>8039</v>
      </c>
      <c r="I1508" t="s">
        <v>8040</v>
      </c>
      <c r="J1508" t="s">
        <v>14727</v>
      </c>
      <c r="K1508" t="s">
        <v>14728</v>
      </c>
      <c r="L1508" t="s">
        <v>456</v>
      </c>
      <c r="M1508" s="1">
        <v>45600</v>
      </c>
      <c r="N1508" t="s">
        <v>14729</v>
      </c>
    </row>
    <row r="1509" spans="1:14" x14ac:dyDescent="0.35">
      <c r="A1509" t="s">
        <v>3482</v>
      </c>
      <c r="B1509" t="s">
        <v>2014</v>
      </c>
      <c r="C1509" t="s">
        <v>4575</v>
      </c>
      <c r="D1509" t="s">
        <v>1513</v>
      </c>
      <c r="E1509" t="s">
        <v>8947</v>
      </c>
      <c r="F1509" t="s">
        <v>8948</v>
      </c>
      <c r="G1509" t="s">
        <v>3486</v>
      </c>
      <c r="H1509" t="s">
        <v>3487</v>
      </c>
      <c r="I1509" t="s">
        <v>3488</v>
      </c>
      <c r="J1509" t="s">
        <v>13252</v>
      </c>
      <c r="K1509" t="s">
        <v>13253</v>
      </c>
      <c r="L1509" t="s">
        <v>456</v>
      </c>
      <c r="M1509" s="1">
        <v>44526</v>
      </c>
      <c r="N1509" t="s">
        <v>13254</v>
      </c>
    </row>
    <row r="1510" spans="1:14" x14ac:dyDescent="0.35">
      <c r="A1510" t="s">
        <v>2559</v>
      </c>
      <c r="B1510" t="s">
        <v>1971</v>
      </c>
      <c r="C1510" t="s">
        <v>8949</v>
      </c>
      <c r="D1510" t="s">
        <v>716</v>
      </c>
      <c r="E1510" t="s">
        <v>8950</v>
      </c>
      <c r="F1510" t="s">
        <v>8951</v>
      </c>
      <c r="G1510" t="s">
        <v>2565</v>
      </c>
      <c r="H1510" t="s">
        <v>2566</v>
      </c>
      <c r="I1510" t="s">
        <v>2567</v>
      </c>
      <c r="J1510" t="s">
        <v>12918</v>
      </c>
      <c r="K1510" t="s">
        <v>12919</v>
      </c>
      <c r="L1510" t="s">
        <v>456</v>
      </c>
      <c r="M1510" s="1">
        <v>44956</v>
      </c>
      <c r="N1510" t="s">
        <v>12920</v>
      </c>
    </row>
    <row r="1511" spans="1:14" x14ac:dyDescent="0.35">
      <c r="A1511" t="s">
        <v>8118</v>
      </c>
      <c r="B1511" t="s">
        <v>8952</v>
      </c>
      <c r="C1511" t="s">
        <v>8953</v>
      </c>
      <c r="D1511" t="s">
        <v>1105</v>
      </c>
      <c r="E1511" t="s">
        <v>8954</v>
      </c>
      <c r="F1511" t="s">
        <v>8955</v>
      </c>
      <c r="G1511" t="s">
        <v>8122</v>
      </c>
      <c r="H1511" t="s">
        <v>8123</v>
      </c>
      <c r="I1511" t="s">
        <v>8124</v>
      </c>
      <c r="J1511" t="s">
        <v>14757</v>
      </c>
      <c r="K1511" t="s">
        <v>14758</v>
      </c>
      <c r="L1511" t="s">
        <v>456</v>
      </c>
      <c r="M1511" s="1">
        <v>41256</v>
      </c>
      <c r="N1511" t="s">
        <v>14759</v>
      </c>
    </row>
    <row r="1512" spans="1:14" x14ac:dyDescent="0.35">
      <c r="A1512" t="s">
        <v>1154</v>
      </c>
      <c r="B1512" t="s">
        <v>1381</v>
      </c>
      <c r="C1512" t="s">
        <v>1813</v>
      </c>
      <c r="D1512" t="s">
        <v>2337</v>
      </c>
      <c r="F1512" t="s">
        <v>8956</v>
      </c>
      <c r="G1512" t="s">
        <v>1159</v>
      </c>
      <c r="H1512" t="s">
        <v>1160</v>
      </c>
      <c r="I1512" t="s">
        <v>1161</v>
      </c>
      <c r="J1512" t="s">
        <v>12406</v>
      </c>
      <c r="K1512" t="s">
        <v>12407</v>
      </c>
      <c r="L1512" t="s">
        <v>12408</v>
      </c>
      <c r="M1512" s="1">
        <v>36349</v>
      </c>
      <c r="N1512" t="s">
        <v>12409</v>
      </c>
    </row>
    <row r="1513" spans="1:14" x14ac:dyDescent="0.35">
      <c r="A1513" t="s">
        <v>8957</v>
      </c>
      <c r="B1513" t="s">
        <v>955</v>
      </c>
      <c r="C1513" t="s">
        <v>8958</v>
      </c>
      <c r="D1513" t="s">
        <v>91</v>
      </c>
      <c r="E1513" t="s">
        <v>8959</v>
      </c>
      <c r="F1513" t="s">
        <v>8960</v>
      </c>
      <c r="G1513" t="s">
        <v>8961</v>
      </c>
      <c r="H1513" t="s">
        <v>8962</v>
      </c>
      <c r="I1513" t="s">
        <v>8963</v>
      </c>
      <c r="J1513" t="s">
        <v>14980</v>
      </c>
      <c r="K1513" t="s">
        <v>14981</v>
      </c>
      <c r="L1513" t="s">
        <v>455</v>
      </c>
      <c r="M1513" s="1">
        <v>41383</v>
      </c>
      <c r="N1513" t="s">
        <v>14982</v>
      </c>
    </row>
    <row r="1514" spans="1:14" x14ac:dyDescent="0.35">
      <c r="A1514" t="s">
        <v>18</v>
      </c>
      <c r="B1514" t="s">
        <v>121</v>
      </c>
      <c r="C1514" t="s">
        <v>732</v>
      </c>
      <c r="D1514" t="s">
        <v>7047</v>
      </c>
      <c r="E1514" t="s">
        <v>8964</v>
      </c>
      <c r="F1514" t="s">
        <v>8965</v>
      </c>
      <c r="G1514" t="s">
        <v>5699</v>
      </c>
      <c r="H1514" t="s">
        <v>5700</v>
      </c>
      <c r="I1514" t="s">
        <v>5701</v>
      </c>
      <c r="J1514" t="s">
        <v>13997</v>
      </c>
      <c r="K1514" t="s">
        <v>13998</v>
      </c>
      <c r="L1514" t="s">
        <v>456</v>
      </c>
      <c r="M1514" s="1">
        <v>25071</v>
      </c>
      <c r="N1514" t="s">
        <v>13999</v>
      </c>
    </row>
    <row r="1515" spans="1:14" x14ac:dyDescent="0.35">
      <c r="A1515" t="s">
        <v>8966</v>
      </c>
      <c r="B1515" t="s">
        <v>82</v>
      </c>
      <c r="C1515" t="s">
        <v>8967</v>
      </c>
      <c r="D1515" t="s">
        <v>91</v>
      </c>
      <c r="E1515" t="s">
        <v>8968</v>
      </c>
      <c r="F1515" t="s">
        <v>8969</v>
      </c>
      <c r="G1515" t="s">
        <v>8970</v>
      </c>
      <c r="H1515" t="s">
        <v>8971</v>
      </c>
      <c r="I1515" t="s">
        <v>8972</v>
      </c>
      <c r="J1515" t="s">
        <v>14983</v>
      </c>
      <c r="K1515" t="s">
        <v>14984</v>
      </c>
      <c r="L1515" t="s">
        <v>456</v>
      </c>
      <c r="M1515" s="1">
        <v>42941</v>
      </c>
      <c r="N1515" t="s">
        <v>14985</v>
      </c>
    </row>
    <row r="1516" spans="1:14" x14ac:dyDescent="0.35">
      <c r="A1516" t="s">
        <v>6869</v>
      </c>
      <c r="B1516" t="s">
        <v>213</v>
      </c>
      <c r="C1516" t="s">
        <v>890</v>
      </c>
      <c r="D1516" t="s">
        <v>91</v>
      </c>
      <c r="E1516" t="s">
        <v>8973</v>
      </c>
      <c r="F1516" t="s">
        <v>8974</v>
      </c>
      <c r="G1516" t="s">
        <v>6871</v>
      </c>
      <c r="H1516" t="s">
        <v>6872</v>
      </c>
      <c r="I1516" t="s">
        <v>6873</v>
      </c>
      <c r="J1516" t="s">
        <v>14362</v>
      </c>
      <c r="K1516" t="s">
        <v>14363</v>
      </c>
      <c r="L1516" t="s">
        <v>456</v>
      </c>
      <c r="M1516" s="1">
        <v>44536</v>
      </c>
      <c r="N1516" t="s">
        <v>14364</v>
      </c>
    </row>
    <row r="1517" spans="1:14" x14ac:dyDescent="0.35">
      <c r="A1517" t="s">
        <v>776</v>
      </c>
      <c r="B1517" t="s">
        <v>68</v>
      </c>
      <c r="C1517" t="s">
        <v>1171</v>
      </c>
      <c r="D1517" t="s">
        <v>56</v>
      </c>
      <c r="E1517" t="s">
        <v>8975</v>
      </c>
      <c r="F1517" t="s">
        <v>8976</v>
      </c>
      <c r="G1517" t="s">
        <v>781</v>
      </c>
      <c r="H1517" t="s">
        <v>782</v>
      </c>
      <c r="I1517" t="s">
        <v>783</v>
      </c>
      <c r="J1517" t="s">
        <v>776</v>
      </c>
      <c r="K1517" t="s">
        <v>12263</v>
      </c>
      <c r="L1517" t="s">
        <v>456</v>
      </c>
      <c r="M1517" s="1">
        <v>40697</v>
      </c>
      <c r="N1517" t="s">
        <v>12264</v>
      </c>
    </row>
    <row r="1518" spans="1:14" x14ac:dyDescent="0.35">
      <c r="A1518" t="s">
        <v>8977</v>
      </c>
      <c r="B1518" t="s">
        <v>6710</v>
      </c>
      <c r="C1518" t="s">
        <v>3191</v>
      </c>
      <c r="D1518" t="s">
        <v>8978</v>
      </c>
      <c r="F1518" t="s">
        <v>8979</v>
      </c>
      <c r="G1518" t="s">
        <v>8980</v>
      </c>
      <c r="H1518" t="s">
        <v>8981</v>
      </c>
      <c r="I1518" t="s">
        <v>8982</v>
      </c>
      <c r="J1518" t="s">
        <v>14986</v>
      </c>
      <c r="K1518" t="s">
        <v>14987</v>
      </c>
      <c r="L1518" t="s">
        <v>456</v>
      </c>
      <c r="M1518" s="1">
        <v>45424</v>
      </c>
      <c r="N1518" t="s">
        <v>14988</v>
      </c>
    </row>
    <row r="1519" spans="1:14" x14ac:dyDescent="0.35">
      <c r="A1519" t="s">
        <v>8983</v>
      </c>
      <c r="B1519" t="s">
        <v>8984</v>
      </c>
      <c r="C1519" t="s">
        <v>8985</v>
      </c>
      <c r="D1519" t="s">
        <v>70</v>
      </c>
      <c r="E1519" t="s">
        <v>8986</v>
      </c>
      <c r="F1519" t="s">
        <v>8987</v>
      </c>
      <c r="G1519" t="s">
        <v>8988</v>
      </c>
      <c r="H1519" t="s">
        <v>8989</v>
      </c>
      <c r="I1519" t="s">
        <v>8990</v>
      </c>
      <c r="J1519" t="s">
        <v>14989</v>
      </c>
      <c r="K1519" t="s">
        <v>14990</v>
      </c>
      <c r="L1519" t="s">
        <v>456</v>
      </c>
      <c r="M1519" s="1">
        <v>43404</v>
      </c>
      <c r="N1519" t="s">
        <v>14991</v>
      </c>
    </row>
    <row r="1520" spans="1:14" x14ac:dyDescent="0.35">
      <c r="A1520" t="s">
        <v>8991</v>
      </c>
      <c r="B1520" t="s">
        <v>5872</v>
      </c>
      <c r="C1520" t="s">
        <v>8992</v>
      </c>
      <c r="D1520" t="s">
        <v>91</v>
      </c>
      <c r="E1520" t="s">
        <v>8993</v>
      </c>
      <c r="F1520" t="s">
        <v>8994</v>
      </c>
      <c r="G1520" t="s">
        <v>8995</v>
      </c>
      <c r="H1520" t="s">
        <v>8996</v>
      </c>
      <c r="I1520" t="s">
        <v>4792</v>
      </c>
      <c r="J1520" t="s">
        <v>14992</v>
      </c>
      <c r="K1520" t="s">
        <v>14993</v>
      </c>
      <c r="L1520" t="s">
        <v>456</v>
      </c>
      <c r="M1520" s="1">
        <v>44545</v>
      </c>
      <c r="N1520" t="s">
        <v>14994</v>
      </c>
    </row>
    <row r="1521" spans="1:14" x14ac:dyDescent="0.35">
      <c r="A1521" t="s">
        <v>4760</v>
      </c>
      <c r="B1521" t="s">
        <v>2453</v>
      </c>
      <c r="C1521" t="s">
        <v>8997</v>
      </c>
      <c r="D1521" t="s">
        <v>4690</v>
      </c>
      <c r="E1521" t="s">
        <v>8998</v>
      </c>
      <c r="F1521" t="s">
        <v>8999</v>
      </c>
      <c r="G1521" t="s">
        <v>4763</v>
      </c>
      <c r="H1521" t="s">
        <v>4764</v>
      </c>
      <c r="I1521" t="s">
        <v>4765</v>
      </c>
      <c r="M1521" s="1"/>
    </row>
    <row r="1522" spans="1:14" x14ac:dyDescent="0.35">
      <c r="A1522" t="s">
        <v>5282</v>
      </c>
      <c r="B1522" t="s">
        <v>777</v>
      </c>
      <c r="C1522" t="s">
        <v>5284</v>
      </c>
      <c r="D1522" t="s">
        <v>63</v>
      </c>
      <c r="E1522" t="s">
        <v>9000</v>
      </c>
      <c r="F1522" t="s">
        <v>9001</v>
      </c>
      <c r="G1522" t="s">
        <v>5286</v>
      </c>
      <c r="H1522" t="s">
        <v>5287</v>
      </c>
      <c r="I1522" t="s">
        <v>5288</v>
      </c>
      <c r="J1522" t="s">
        <v>13866</v>
      </c>
      <c r="K1522" t="s">
        <v>13867</v>
      </c>
      <c r="L1522" t="s">
        <v>456</v>
      </c>
      <c r="M1522" s="1">
        <v>45111</v>
      </c>
      <c r="N1522" t="s">
        <v>13868</v>
      </c>
    </row>
    <row r="1523" spans="1:14" x14ac:dyDescent="0.35">
      <c r="A1523" t="s">
        <v>6709</v>
      </c>
      <c r="B1523" t="s">
        <v>883</v>
      </c>
      <c r="C1523" t="s">
        <v>9002</v>
      </c>
      <c r="D1523" t="s">
        <v>2519</v>
      </c>
      <c r="E1523" t="s">
        <v>9003</v>
      </c>
      <c r="F1523" t="s">
        <v>9004</v>
      </c>
      <c r="G1523" t="s">
        <v>6714</v>
      </c>
      <c r="H1523" t="s">
        <v>6715</v>
      </c>
      <c r="I1523" t="s">
        <v>6716</v>
      </c>
      <c r="J1523" t="s">
        <v>14306</v>
      </c>
      <c r="K1523" t="s">
        <v>14307</v>
      </c>
      <c r="L1523" t="s">
        <v>456</v>
      </c>
      <c r="M1523" s="1">
        <v>44225</v>
      </c>
      <c r="N1523" t="s">
        <v>14308</v>
      </c>
    </row>
    <row r="1524" spans="1:14" x14ac:dyDescent="0.35">
      <c r="A1524" t="s">
        <v>7781</v>
      </c>
      <c r="B1524" t="s">
        <v>5951</v>
      </c>
      <c r="C1524" t="s">
        <v>9005</v>
      </c>
      <c r="D1524" t="s">
        <v>9006</v>
      </c>
      <c r="E1524" t="s">
        <v>9007</v>
      </c>
      <c r="F1524" t="s">
        <v>9008</v>
      </c>
      <c r="G1524" t="s">
        <v>7786</v>
      </c>
      <c r="H1524" t="s">
        <v>7787</v>
      </c>
      <c r="I1524" t="s">
        <v>7788</v>
      </c>
      <c r="J1524" t="s">
        <v>14654</v>
      </c>
      <c r="K1524" t="s">
        <v>14655</v>
      </c>
      <c r="L1524" t="s">
        <v>456</v>
      </c>
      <c r="M1524" s="1">
        <v>45677</v>
      </c>
      <c r="N1524" t="s">
        <v>14656</v>
      </c>
    </row>
    <row r="1525" spans="1:14" x14ac:dyDescent="0.35">
      <c r="A1525" t="s">
        <v>2382</v>
      </c>
      <c r="B1525" t="s">
        <v>9009</v>
      </c>
      <c r="C1525" t="s">
        <v>9010</v>
      </c>
      <c r="D1525" t="s">
        <v>56</v>
      </c>
      <c r="E1525" t="s">
        <v>9011</v>
      </c>
      <c r="F1525" t="s">
        <v>9012</v>
      </c>
      <c r="G1525" t="s">
        <v>2387</v>
      </c>
      <c r="H1525" t="s">
        <v>2388</v>
      </c>
      <c r="I1525" t="s">
        <v>2389</v>
      </c>
      <c r="J1525" t="s">
        <v>2382</v>
      </c>
      <c r="K1525" t="s">
        <v>12853</v>
      </c>
      <c r="L1525" t="s">
        <v>456</v>
      </c>
      <c r="M1525" s="1">
        <v>44890</v>
      </c>
      <c r="N1525" t="s">
        <v>12854</v>
      </c>
    </row>
    <row r="1526" spans="1:14" x14ac:dyDescent="0.35">
      <c r="A1526" t="s">
        <v>1979</v>
      </c>
      <c r="B1526" t="s">
        <v>9013</v>
      </c>
      <c r="C1526" t="s">
        <v>9014</v>
      </c>
      <c r="D1526" t="s">
        <v>63</v>
      </c>
      <c r="F1526" t="s">
        <v>9015</v>
      </c>
      <c r="G1526" t="s">
        <v>1984</v>
      </c>
      <c r="H1526" t="s">
        <v>1985</v>
      </c>
      <c r="I1526" t="s">
        <v>1064</v>
      </c>
      <c r="J1526" t="s">
        <v>12699</v>
      </c>
      <c r="K1526" t="s">
        <v>12700</v>
      </c>
      <c r="L1526" t="s">
        <v>456</v>
      </c>
      <c r="M1526" s="1">
        <v>43754</v>
      </c>
      <c r="N1526" t="s">
        <v>12701</v>
      </c>
    </row>
    <row r="1527" spans="1:14" x14ac:dyDescent="0.35">
      <c r="A1527" t="s">
        <v>828</v>
      </c>
      <c r="B1527" t="s">
        <v>9016</v>
      </c>
      <c r="C1527" t="s">
        <v>9017</v>
      </c>
      <c r="D1527" t="s">
        <v>98</v>
      </c>
      <c r="E1527" t="s">
        <v>9018</v>
      </c>
      <c r="F1527" t="s">
        <v>9019</v>
      </c>
      <c r="G1527" t="s">
        <v>832</v>
      </c>
      <c r="H1527" t="s">
        <v>833</v>
      </c>
      <c r="I1527" t="s">
        <v>834</v>
      </c>
      <c r="J1527" t="s">
        <v>12283</v>
      </c>
      <c r="K1527" t="s">
        <v>12284</v>
      </c>
      <c r="L1527" t="s">
        <v>456</v>
      </c>
      <c r="M1527" s="1">
        <v>39735</v>
      </c>
      <c r="N1527" t="s">
        <v>12285</v>
      </c>
    </row>
    <row r="1528" spans="1:14" x14ac:dyDescent="0.35">
      <c r="A1528" t="s">
        <v>3404</v>
      </c>
      <c r="B1528" t="s">
        <v>919</v>
      </c>
      <c r="C1528" t="s">
        <v>9020</v>
      </c>
      <c r="D1528" t="s">
        <v>91</v>
      </c>
      <c r="E1528" t="s">
        <v>9021</v>
      </c>
      <c r="F1528" t="s">
        <v>9022</v>
      </c>
      <c r="G1528" t="s">
        <v>3408</v>
      </c>
      <c r="H1528" t="s">
        <v>3409</v>
      </c>
      <c r="I1528" t="s">
        <v>3410</v>
      </c>
      <c r="J1528" t="s">
        <v>13222</v>
      </c>
      <c r="K1528" t="s">
        <v>13223</v>
      </c>
      <c r="L1528" t="s">
        <v>455</v>
      </c>
      <c r="M1528" s="1">
        <v>40716</v>
      </c>
      <c r="N1528" t="s">
        <v>13224</v>
      </c>
    </row>
    <row r="1529" spans="1:14" x14ac:dyDescent="0.35">
      <c r="A1529" t="s">
        <v>7681</v>
      </c>
      <c r="B1529" t="s">
        <v>9023</v>
      </c>
      <c r="C1529" t="s">
        <v>2152</v>
      </c>
      <c r="D1529" t="s">
        <v>4091</v>
      </c>
      <c r="E1529" t="s">
        <v>9024</v>
      </c>
      <c r="F1529" t="s">
        <v>9025</v>
      </c>
      <c r="G1529" t="s">
        <v>7684</v>
      </c>
      <c r="H1529" t="s">
        <v>7685</v>
      </c>
      <c r="I1529" t="s">
        <v>7686</v>
      </c>
      <c r="J1529" t="s">
        <v>14625</v>
      </c>
      <c r="K1529" t="s">
        <v>14626</v>
      </c>
      <c r="L1529" t="s">
        <v>456</v>
      </c>
      <c r="M1529" s="1">
        <v>39519</v>
      </c>
      <c r="N1529" t="s">
        <v>14627</v>
      </c>
    </row>
    <row r="1530" spans="1:14" x14ac:dyDescent="0.35">
      <c r="A1530" t="s">
        <v>5547</v>
      </c>
      <c r="B1530" t="s">
        <v>883</v>
      </c>
      <c r="C1530" t="s">
        <v>6448</v>
      </c>
      <c r="D1530" t="s">
        <v>9026</v>
      </c>
      <c r="E1530" t="s">
        <v>9027</v>
      </c>
      <c r="F1530" t="s">
        <v>9028</v>
      </c>
      <c r="G1530" t="s">
        <v>5551</v>
      </c>
      <c r="H1530" t="s">
        <v>5552</v>
      </c>
      <c r="I1530" t="s">
        <v>5553</v>
      </c>
      <c r="J1530" t="s">
        <v>13942</v>
      </c>
      <c r="K1530" t="s">
        <v>13943</v>
      </c>
      <c r="L1530" t="s">
        <v>515</v>
      </c>
      <c r="M1530" s="1">
        <v>44944</v>
      </c>
      <c r="N1530" t="s">
        <v>13944</v>
      </c>
    </row>
    <row r="1531" spans="1:14" x14ac:dyDescent="0.35">
      <c r="A1531" t="s">
        <v>9029</v>
      </c>
      <c r="B1531" t="s">
        <v>2525</v>
      </c>
      <c r="C1531" t="s">
        <v>9030</v>
      </c>
      <c r="D1531" t="s">
        <v>56</v>
      </c>
      <c r="E1531" t="s">
        <v>9031</v>
      </c>
      <c r="F1531" t="s">
        <v>9032</v>
      </c>
      <c r="G1531" t="s">
        <v>9033</v>
      </c>
      <c r="H1531" t="s">
        <v>9034</v>
      </c>
      <c r="I1531" t="s">
        <v>9035</v>
      </c>
      <c r="J1531" t="s">
        <v>14995</v>
      </c>
      <c r="K1531" t="s">
        <v>14996</v>
      </c>
      <c r="L1531" t="s">
        <v>456</v>
      </c>
      <c r="M1531" s="1">
        <v>36851</v>
      </c>
      <c r="N1531" t="s">
        <v>14997</v>
      </c>
    </row>
    <row r="1532" spans="1:14" x14ac:dyDescent="0.35">
      <c r="A1532" t="s">
        <v>1289</v>
      </c>
      <c r="B1532" t="s">
        <v>5605</v>
      </c>
      <c r="C1532" t="s">
        <v>6706</v>
      </c>
      <c r="D1532" t="s">
        <v>294</v>
      </c>
      <c r="E1532" t="s">
        <v>9036</v>
      </c>
      <c r="F1532" t="s">
        <v>9037</v>
      </c>
      <c r="G1532" t="s">
        <v>1294</v>
      </c>
      <c r="H1532" t="s">
        <v>1295</v>
      </c>
      <c r="I1532" t="s">
        <v>1296</v>
      </c>
      <c r="J1532" t="s">
        <v>12459</v>
      </c>
      <c r="K1532" t="s">
        <v>12460</v>
      </c>
      <c r="L1532" t="s">
        <v>456</v>
      </c>
      <c r="M1532" s="1">
        <v>41072</v>
      </c>
      <c r="N1532" t="s">
        <v>12461</v>
      </c>
    </row>
    <row r="1533" spans="1:14" x14ac:dyDescent="0.35">
      <c r="A1533" t="s">
        <v>9038</v>
      </c>
      <c r="B1533" t="s">
        <v>739</v>
      </c>
      <c r="C1533" t="s">
        <v>2834</v>
      </c>
      <c r="D1533" t="s">
        <v>4091</v>
      </c>
      <c r="E1533" t="s">
        <v>9039</v>
      </c>
      <c r="F1533" t="s">
        <v>9040</v>
      </c>
      <c r="G1533" t="s">
        <v>9041</v>
      </c>
      <c r="H1533" t="s">
        <v>9042</v>
      </c>
      <c r="I1533" t="s">
        <v>9043</v>
      </c>
      <c r="J1533" t="s">
        <v>14998</v>
      </c>
      <c r="K1533" t="s">
        <v>14999</v>
      </c>
      <c r="L1533" t="s">
        <v>456</v>
      </c>
      <c r="M1533" s="1">
        <v>43124</v>
      </c>
      <c r="N1533" t="s">
        <v>15000</v>
      </c>
    </row>
    <row r="1534" spans="1:14" x14ac:dyDescent="0.35">
      <c r="A1534" t="s">
        <v>9044</v>
      </c>
      <c r="B1534" t="s">
        <v>9045</v>
      </c>
      <c r="C1534" t="s">
        <v>9046</v>
      </c>
      <c r="D1534" t="s">
        <v>4774</v>
      </c>
      <c r="E1534" t="s">
        <v>9047</v>
      </c>
      <c r="F1534" t="s">
        <v>9048</v>
      </c>
      <c r="G1534" t="s">
        <v>9049</v>
      </c>
      <c r="H1534" t="s">
        <v>9050</v>
      </c>
      <c r="I1534" t="s">
        <v>9051</v>
      </c>
      <c r="J1534" t="s">
        <v>15001</v>
      </c>
      <c r="K1534" t="s">
        <v>15002</v>
      </c>
      <c r="L1534" t="s">
        <v>456</v>
      </c>
      <c r="M1534" s="1">
        <v>34843</v>
      </c>
      <c r="N1534" t="s">
        <v>15003</v>
      </c>
    </row>
    <row r="1535" spans="1:14" x14ac:dyDescent="0.35">
      <c r="A1535" t="s">
        <v>9052</v>
      </c>
      <c r="B1535" t="s">
        <v>9053</v>
      </c>
      <c r="C1535" t="s">
        <v>9054</v>
      </c>
      <c r="D1535" t="s">
        <v>4841</v>
      </c>
      <c r="E1535" t="s">
        <v>9055</v>
      </c>
      <c r="F1535" t="s">
        <v>9056</v>
      </c>
      <c r="G1535" t="s">
        <v>9057</v>
      </c>
      <c r="H1535" t="s">
        <v>9058</v>
      </c>
      <c r="I1535" t="s">
        <v>9059</v>
      </c>
      <c r="J1535" t="s">
        <v>15004</v>
      </c>
      <c r="K1535" t="s">
        <v>15005</v>
      </c>
      <c r="L1535" t="s">
        <v>456</v>
      </c>
      <c r="M1535" s="1">
        <v>45664</v>
      </c>
      <c r="N1535" t="s">
        <v>15006</v>
      </c>
    </row>
    <row r="1536" spans="1:14" x14ac:dyDescent="0.35">
      <c r="A1536" t="s">
        <v>9060</v>
      </c>
      <c r="B1536" t="s">
        <v>3641</v>
      </c>
      <c r="C1536" t="s">
        <v>5744</v>
      </c>
      <c r="D1536" t="s">
        <v>56</v>
      </c>
      <c r="E1536" t="s">
        <v>9061</v>
      </c>
      <c r="F1536" t="s">
        <v>9062</v>
      </c>
      <c r="G1536" t="s">
        <v>9063</v>
      </c>
      <c r="H1536" t="s">
        <v>9064</v>
      </c>
      <c r="I1536" t="s">
        <v>9065</v>
      </c>
      <c r="J1536" t="s">
        <v>15007</v>
      </c>
      <c r="K1536" t="s">
        <v>15008</v>
      </c>
      <c r="L1536" t="s">
        <v>456</v>
      </c>
      <c r="M1536" s="1">
        <v>45124</v>
      </c>
      <c r="N1536" t="s">
        <v>15009</v>
      </c>
    </row>
    <row r="1537" spans="1:14" x14ac:dyDescent="0.35">
      <c r="A1537" t="s">
        <v>6446</v>
      </c>
      <c r="B1537" t="s">
        <v>9066</v>
      </c>
      <c r="C1537" t="s">
        <v>3324</v>
      </c>
      <c r="D1537" t="s">
        <v>344</v>
      </c>
      <c r="E1537" t="s">
        <v>9067</v>
      </c>
      <c r="F1537" t="s">
        <v>9068</v>
      </c>
      <c r="G1537" t="s">
        <v>6451</v>
      </c>
      <c r="H1537" t="s">
        <v>6452</v>
      </c>
      <c r="I1537" t="s">
        <v>6453</v>
      </c>
      <c r="J1537" t="s">
        <v>14226</v>
      </c>
      <c r="K1537" t="s">
        <v>14227</v>
      </c>
      <c r="L1537" t="s">
        <v>456</v>
      </c>
      <c r="M1537" s="1">
        <v>29490</v>
      </c>
      <c r="N1537" t="s">
        <v>14228</v>
      </c>
    </row>
    <row r="1538" spans="1:14" x14ac:dyDescent="0.35">
      <c r="A1538" t="s">
        <v>8710</v>
      </c>
      <c r="B1538" t="s">
        <v>286</v>
      </c>
      <c r="C1538" t="s">
        <v>8663</v>
      </c>
      <c r="D1538" t="s">
        <v>70</v>
      </c>
      <c r="F1538" t="s">
        <v>9069</v>
      </c>
      <c r="G1538" t="s">
        <v>8714</v>
      </c>
      <c r="H1538" t="s">
        <v>8715</v>
      </c>
      <c r="I1538" t="s">
        <v>8716</v>
      </c>
      <c r="J1538" t="s">
        <v>14929</v>
      </c>
      <c r="K1538" t="s">
        <v>14930</v>
      </c>
      <c r="L1538" t="s">
        <v>456</v>
      </c>
      <c r="M1538" s="1">
        <v>43200</v>
      </c>
      <c r="N1538" t="s">
        <v>14931</v>
      </c>
    </row>
    <row r="1539" spans="1:14" x14ac:dyDescent="0.35">
      <c r="A1539" t="s">
        <v>5847</v>
      </c>
      <c r="B1539" t="s">
        <v>7410</v>
      </c>
      <c r="C1539" t="s">
        <v>9070</v>
      </c>
      <c r="D1539" t="s">
        <v>98</v>
      </c>
      <c r="E1539" t="s">
        <v>9071</v>
      </c>
      <c r="F1539" t="s">
        <v>9072</v>
      </c>
      <c r="G1539" t="s">
        <v>5850</v>
      </c>
      <c r="H1539" t="s">
        <v>5851</v>
      </c>
      <c r="I1539" t="s">
        <v>5852</v>
      </c>
      <c r="J1539" t="s">
        <v>14052</v>
      </c>
      <c r="K1539" t="s">
        <v>14053</v>
      </c>
      <c r="L1539" t="s">
        <v>456</v>
      </c>
      <c r="M1539" s="1">
        <v>38786</v>
      </c>
      <c r="N1539" t="s">
        <v>14054</v>
      </c>
    </row>
    <row r="1540" spans="1:14" x14ac:dyDescent="0.35">
      <c r="A1540" t="s">
        <v>1199</v>
      </c>
      <c r="B1540" t="s">
        <v>883</v>
      </c>
      <c r="C1540" t="s">
        <v>1200</v>
      </c>
      <c r="D1540" t="s">
        <v>91</v>
      </c>
      <c r="E1540" t="s">
        <v>9073</v>
      </c>
      <c r="F1540" t="s">
        <v>9074</v>
      </c>
      <c r="G1540" t="s">
        <v>1202</v>
      </c>
      <c r="H1540" t="s">
        <v>1203</v>
      </c>
      <c r="I1540" t="s">
        <v>1204</v>
      </c>
      <c r="J1540" t="s">
        <v>12425</v>
      </c>
      <c r="K1540" t="s">
        <v>12426</v>
      </c>
      <c r="L1540" t="s">
        <v>455</v>
      </c>
      <c r="M1540" s="1">
        <v>36768</v>
      </c>
      <c r="N1540" t="s">
        <v>12427</v>
      </c>
    </row>
    <row r="1541" spans="1:14" x14ac:dyDescent="0.35">
      <c r="A1541" t="s">
        <v>2110</v>
      </c>
      <c r="B1541" t="s">
        <v>9075</v>
      </c>
      <c r="C1541" t="s">
        <v>9076</v>
      </c>
      <c r="D1541" t="s">
        <v>4492</v>
      </c>
      <c r="F1541" t="s">
        <v>9077</v>
      </c>
      <c r="G1541" t="s">
        <v>2115</v>
      </c>
      <c r="H1541" t="s">
        <v>2116</v>
      </c>
      <c r="I1541" t="s">
        <v>2117</v>
      </c>
      <c r="J1541" t="s">
        <v>12746</v>
      </c>
      <c r="K1541" t="s">
        <v>12747</v>
      </c>
      <c r="L1541" t="s">
        <v>456</v>
      </c>
      <c r="M1541" s="1">
        <v>45763</v>
      </c>
      <c r="N1541" t="s">
        <v>12748</v>
      </c>
    </row>
    <row r="1542" spans="1:14" x14ac:dyDescent="0.35">
      <c r="A1542" t="s">
        <v>9078</v>
      </c>
      <c r="B1542" t="s">
        <v>1675</v>
      </c>
      <c r="C1542" t="s">
        <v>2027</v>
      </c>
      <c r="D1542" t="s">
        <v>91</v>
      </c>
      <c r="E1542" t="s">
        <v>9079</v>
      </c>
      <c r="F1542" t="s">
        <v>9080</v>
      </c>
      <c r="G1542" t="s">
        <v>9081</v>
      </c>
      <c r="H1542" t="s">
        <v>9082</v>
      </c>
      <c r="I1542" t="s">
        <v>9083</v>
      </c>
      <c r="J1542" t="s">
        <v>15010</v>
      </c>
      <c r="K1542" t="s">
        <v>15011</v>
      </c>
      <c r="L1542" t="s">
        <v>456</v>
      </c>
      <c r="M1542" s="1">
        <v>35319</v>
      </c>
      <c r="N1542" t="s">
        <v>15012</v>
      </c>
    </row>
    <row r="1543" spans="1:14" x14ac:dyDescent="0.35">
      <c r="A1543" t="s">
        <v>9084</v>
      </c>
      <c r="B1543" t="s">
        <v>994</v>
      </c>
      <c r="C1543" t="s">
        <v>9085</v>
      </c>
      <c r="D1543" t="s">
        <v>91</v>
      </c>
      <c r="E1543" t="s">
        <v>9086</v>
      </c>
      <c r="F1543" t="s">
        <v>9087</v>
      </c>
      <c r="G1543" t="s">
        <v>9088</v>
      </c>
      <c r="H1543" t="s">
        <v>9089</v>
      </c>
      <c r="I1543" t="s">
        <v>9090</v>
      </c>
      <c r="J1543" t="s">
        <v>15013</v>
      </c>
      <c r="K1543" t="s">
        <v>15014</v>
      </c>
      <c r="L1543" t="s">
        <v>456</v>
      </c>
      <c r="M1543" s="1">
        <v>44326</v>
      </c>
      <c r="N1543" t="s">
        <v>15015</v>
      </c>
    </row>
    <row r="1544" spans="1:14" x14ac:dyDescent="0.35">
      <c r="A1544" t="s">
        <v>4640</v>
      </c>
      <c r="B1544" t="s">
        <v>109</v>
      </c>
      <c r="C1544" t="s">
        <v>9091</v>
      </c>
      <c r="D1544" t="s">
        <v>56</v>
      </c>
      <c r="E1544" t="s">
        <v>9092</v>
      </c>
      <c r="F1544" t="s">
        <v>9093</v>
      </c>
      <c r="G1544" t="s">
        <v>4644</v>
      </c>
      <c r="H1544" t="s">
        <v>4645</v>
      </c>
      <c r="I1544" t="s">
        <v>4646</v>
      </c>
      <c r="J1544" t="s">
        <v>13650</v>
      </c>
      <c r="K1544" t="s">
        <v>13651</v>
      </c>
      <c r="L1544" t="s">
        <v>456</v>
      </c>
      <c r="M1544" s="1">
        <v>43654</v>
      </c>
      <c r="N1544" t="s">
        <v>13652</v>
      </c>
    </row>
    <row r="1545" spans="1:14" x14ac:dyDescent="0.35">
      <c r="A1545" t="s">
        <v>419</v>
      </c>
      <c r="B1545" t="s">
        <v>153</v>
      </c>
      <c r="C1545" t="s">
        <v>9094</v>
      </c>
      <c r="D1545" t="s">
        <v>294</v>
      </c>
      <c r="E1545" t="s">
        <v>9095</v>
      </c>
      <c r="F1545" t="s">
        <v>9096</v>
      </c>
      <c r="G1545" t="s">
        <v>261</v>
      </c>
      <c r="H1545" t="s">
        <v>262</v>
      </c>
      <c r="I1545" t="s">
        <v>420</v>
      </c>
      <c r="J1545" t="s">
        <v>538</v>
      </c>
      <c r="K1545" t="s">
        <v>539</v>
      </c>
      <c r="L1545" t="s">
        <v>456</v>
      </c>
      <c r="M1545" s="1">
        <v>38005</v>
      </c>
      <c r="N1545" t="s">
        <v>540</v>
      </c>
    </row>
    <row r="1546" spans="1:14" x14ac:dyDescent="0.35">
      <c r="A1546" t="s">
        <v>9097</v>
      </c>
      <c r="B1546" t="s">
        <v>121</v>
      </c>
      <c r="C1546" t="s">
        <v>9098</v>
      </c>
      <c r="D1546" t="s">
        <v>236</v>
      </c>
      <c r="E1546" t="s">
        <v>9099</v>
      </c>
      <c r="F1546" t="s">
        <v>9100</v>
      </c>
      <c r="G1546" t="s">
        <v>9101</v>
      </c>
      <c r="H1546" t="s">
        <v>9102</v>
      </c>
      <c r="I1546" t="s">
        <v>1064</v>
      </c>
      <c r="J1546" t="s">
        <v>15016</v>
      </c>
      <c r="K1546" t="s">
        <v>15017</v>
      </c>
      <c r="L1546" t="s">
        <v>456</v>
      </c>
      <c r="M1546" s="1">
        <v>38300</v>
      </c>
      <c r="N1546" t="s">
        <v>15018</v>
      </c>
    </row>
    <row r="1547" spans="1:14" x14ac:dyDescent="0.35">
      <c r="A1547" t="s">
        <v>9103</v>
      </c>
      <c r="B1547" t="s">
        <v>5400</v>
      </c>
      <c r="C1547" t="s">
        <v>9104</v>
      </c>
      <c r="D1547" t="s">
        <v>91</v>
      </c>
      <c r="F1547" t="s">
        <v>9105</v>
      </c>
      <c r="G1547" t="s">
        <v>9106</v>
      </c>
      <c r="H1547" t="s">
        <v>9107</v>
      </c>
      <c r="I1547" t="s">
        <v>9108</v>
      </c>
      <c r="J1547" t="s">
        <v>15019</v>
      </c>
      <c r="K1547" t="s">
        <v>15020</v>
      </c>
      <c r="L1547" t="s">
        <v>456</v>
      </c>
      <c r="M1547" s="1">
        <v>39370</v>
      </c>
      <c r="N1547" t="s">
        <v>15021</v>
      </c>
    </row>
    <row r="1548" spans="1:14" x14ac:dyDescent="0.35">
      <c r="A1548" t="s">
        <v>9109</v>
      </c>
      <c r="B1548" t="s">
        <v>257</v>
      </c>
      <c r="C1548" t="s">
        <v>9110</v>
      </c>
      <c r="D1548" t="s">
        <v>1677</v>
      </c>
      <c r="E1548" t="s">
        <v>9111</v>
      </c>
      <c r="F1548" t="s">
        <v>9112</v>
      </c>
      <c r="G1548" t="s">
        <v>9113</v>
      </c>
      <c r="H1548" t="s">
        <v>9114</v>
      </c>
      <c r="I1548" t="s">
        <v>418</v>
      </c>
      <c r="J1548" t="s">
        <v>15022</v>
      </c>
      <c r="K1548" t="s">
        <v>15023</v>
      </c>
      <c r="L1548" t="s">
        <v>456</v>
      </c>
      <c r="M1548" s="1">
        <v>33785</v>
      </c>
      <c r="N1548" t="s">
        <v>15024</v>
      </c>
    </row>
    <row r="1549" spans="1:14" x14ac:dyDescent="0.35">
      <c r="A1549" t="s">
        <v>9115</v>
      </c>
      <c r="B1549" t="s">
        <v>234</v>
      </c>
      <c r="C1549" t="s">
        <v>9116</v>
      </c>
      <c r="D1549" t="s">
        <v>91</v>
      </c>
      <c r="E1549" t="s">
        <v>9117</v>
      </c>
      <c r="F1549" t="s">
        <v>9118</v>
      </c>
      <c r="G1549" t="s">
        <v>9119</v>
      </c>
      <c r="H1549" t="s">
        <v>9120</v>
      </c>
      <c r="I1549" t="s">
        <v>9121</v>
      </c>
      <c r="J1549" t="s">
        <v>15025</v>
      </c>
      <c r="K1549" t="s">
        <v>15026</v>
      </c>
      <c r="L1549" t="s">
        <v>456</v>
      </c>
      <c r="M1549" s="1">
        <v>41180</v>
      </c>
      <c r="N1549" t="s">
        <v>15027</v>
      </c>
    </row>
    <row r="1550" spans="1:14" x14ac:dyDescent="0.35">
      <c r="A1550" t="s">
        <v>8899</v>
      </c>
      <c r="B1550" t="s">
        <v>883</v>
      </c>
      <c r="C1550" t="s">
        <v>1382</v>
      </c>
      <c r="D1550" t="s">
        <v>2337</v>
      </c>
      <c r="E1550" t="s">
        <v>9122</v>
      </c>
      <c r="F1550" t="s">
        <v>9123</v>
      </c>
      <c r="G1550" t="s">
        <v>8903</v>
      </c>
      <c r="H1550" t="s">
        <v>8904</v>
      </c>
      <c r="I1550" t="s">
        <v>8905</v>
      </c>
      <c r="J1550" t="s">
        <v>8899</v>
      </c>
      <c r="K1550" t="s">
        <v>14970</v>
      </c>
      <c r="L1550" t="s">
        <v>456</v>
      </c>
      <c r="M1550" s="1">
        <v>42280</v>
      </c>
      <c r="N1550" t="s">
        <v>14971</v>
      </c>
    </row>
    <row r="1551" spans="1:14" x14ac:dyDescent="0.35">
      <c r="A1551" t="s">
        <v>6817</v>
      </c>
      <c r="B1551" t="s">
        <v>5105</v>
      </c>
      <c r="C1551" t="s">
        <v>1381</v>
      </c>
      <c r="D1551" t="s">
        <v>77</v>
      </c>
      <c r="E1551" t="s">
        <v>9124</v>
      </c>
      <c r="F1551" t="s">
        <v>9125</v>
      </c>
      <c r="G1551" t="s">
        <v>6821</v>
      </c>
      <c r="H1551" t="s">
        <v>6822</v>
      </c>
      <c r="I1551" t="s">
        <v>6823</v>
      </c>
      <c r="J1551" t="s">
        <v>14344</v>
      </c>
      <c r="K1551" t="s">
        <v>14345</v>
      </c>
      <c r="L1551" t="s">
        <v>456</v>
      </c>
      <c r="M1551" s="1">
        <v>45385</v>
      </c>
      <c r="N1551" t="s">
        <v>14346</v>
      </c>
    </row>
    <row r="1552" spans="1:14" x14ac:dyDescent="0.35">
      <c r="A1552" t="s">
        <v>2050</v>
      </c>
      <c r="B1552" t="s">
        <v>2051</v>
      </c>
      <c r="C1552" t="s">
        <v>9126</v>
      </c>
      <c r="D1552" t="s">
        <v>91</v>
      </c>
      <c r="E1552" t="s">
        <v>9127</v>
      </c>
      <c r="F1552" t="s">
        <v>9128</v>
      </c>
      <c r="G1552" t="s">
        <v>2055</v>
      </c>
      <c r="H1552" t="s">
        <v>2056</v>
      </c>
      <c r="I1552" t="s">
        <v>2057</v>
      </c>
      <c r="J1552" t="s">
        <v>12723</v>
      </c>
      <c r="K1552" t="s">
        <v>12724</v>
      </c>
      <c r="L1552" t="s">
        <v>455</v>
      </c>
      <c r="M1552" s="1">
        <v>37452</v>
      </c>
      <c r="N1552" t="s">
        <v>12725</v>
      </c>
    </row>
    <row r="1553" spans="1:14" x14ac:dyDescent="0.35">
      <c r="A1553" t="s">
        <v>9129</v>
      </c>
      <c r="B1553" t="s">
        <v>1381</v>
      </c>
      <c r="C1553" t="s">
        <v>9130</v>
      </c>
      <c r="D1553" t="s">
        <v>795</v>
      </c>
      <c r="E1553" t="s">
        <v>9131</v>
      </c>
      <c r="F1553" t="s">
        <v>9132</v>
      </c>
      <c r="G1553" t="s">
        <v>9133</v>
      </c>
      <c r="H1553" t="s">
        <v>9134</v>
      </c>
      <c r="I1553" t="s">
        <v>9135</v>
      </c>
      <c r="J1553" t="s">
        <v>15028</v>
      </c>
      <c r="K1553" t="s">
        <v>15029</v>
      </c>
      <c r="L1553" t="s">
        <v>456</v>
      </c>
      <c r="M1553" s="1">
        <v>43755</v>
      </c>
      <c r="N1553" t="s">
        <v>15030</v>
      </c>
    </row>
    <row r="1554" spans="1:14" x14ac:dyDescent="0.35">
      <c r="A1554" t="s">
        <v>2278</v>
      </c>
      <c r="B1554" t="s">
        <v>9136</v>
      </c>
      <c r="C1554" t="s">
        <v>9137</v>
      </c>
      <c r="D1554" t="s">
        <v>56</v>
      </c>
      <c r="E1554" t="s">
        <v>9138</v>
      </c>
      <c r="F1554" t="s">
        <v>9139</v>
      </c>
      <c r="G1554" t="s">
        <v>2283</v>
      </c>
      <c r="H1554" t="s">
        <v>2284</v>
      </c>
      <c r="I1554" t="s">
        <v>2285</v>
      </c>
      <c r="J1554" t="s">
        <v>12811</v>
      </c>
      <c r="K1554" t="s">
        <v>12812</v>
      </c>
      <c r="L1554" t="s">
        <v>456</v>
      </c>
      <c r="M1554" s="1">
        <v>43298</v>
      </c>
      <c r="N1554" t="s">
        <v>12813</v>
      </c>
    </row>
    <row r="1555" spans="1:14" x14ac:dyDescent="0.35">
      <c r="A1555" t="s">
        <v>9140</v>
      </c>
      <c r="B1555" t="s">
        <v>2453</v>
      </c>
      <c r="C1555" t="s">
        <v>9141</v>
      </c>
      <c r="D1555" t="s">
        <v>4945</v>
      </c>
      <c r="E1555" t="s">
        <v>9142</v>
      </c>
      <c r="F1555" t="s">
        <v>9143</v>
      </c>
      <c r="G1555" t="s">
        <v>9144</v>
      </c>
      <c r="H1555" t="s">
        <v>9145</v>
      </c>
      <c r="I1555" t="s">
        <v>9146</v>
      </c>
      <c r="J1555" t="s">
        <v>15031</v>
      </c>
      <c r="K1555" t="s">
        <v>15032</v>
      </c>
      <c r="L1555" t="s">
        <v>456</v>
      </c>
      <c r="M1555" s="1">
        <v>38285</v>
      </c>
      <c r="N1555" t="s">
        <v>15033</v>
      </c>
    </row>
    <row r="1556" spans="1:14" x14ac:dyDescent="0.35">
      <c r="A1556" t="s">
        <v>1405</v>
      </c>
      <c r="B1556" t="s">
        <v>207</v>
      </c>
      <c r="C1556" t="s">
        <v>9147</v>
      </c>
      <c r="D1556" t="s">
        <v>91</v>
      </c>
      <c r="F1556" t="s">
        <v>9148</v>
      </c>
      <c r="G1556" t="s">
        <v>1409</v>
      </c>
      <c r="H1556" t="s">
        <v>1410</v>
      </c>
      <c r="I1556" t="s">
        <v>1411</v>
      </c>
      <c r="J1556" t="s">
        <v>12501</v>
      </c>
      <c r="K1556" t="s">
        <v>12502</v>
      </c>
      <c r="L1556" t="s">
        <v>456</v>
      </c>
      <c r="M1556" s="1">
        <v>42646</v>
      </c>
      <c r="N1556" t="s">
        <v>12503</v>
      </c>
    </row>
    <row r="1557" spans="1:14" x14ac:dyDescent="0.35">
      <c r="A1557" t="s">
        <v>1887</v>
      </c>
      <c r="B1557" t="s">
        <v>311</v>
      </c>
      <c r="C1557" t="s">
        <v>7874</v>
      </c>
      <c r="D1557" t="s">
        <v>344</v>
      </c>
      <c r="E1557" t="s">
        <v>9149</v>
      </c>
      <c r="F1557" t="s">
        <v>9150</v>
      </c>
      <c r="G1557" t="s">
        <v>1889</v>
      </c>
      <c r="H1557" t="s">
        <v>1890</v>
      </c>
      <c r="I1557" t="s">
        <v>1891</v>
      </c>
      <c r="J1557" t="s">
        <v>12669</v>
      </c>
      <c r="K1557" t="s">
        <v>12670</v>
      </c>
      <c r="L1557" t="s">
        <v>456</v>
      </c>
      <c r="M1557" s="1">
        <v>36298</v>
      </c>
      <c r="N1557" t="s">
        <v>12671</v>
      </c>
    </row>
    <row r="1558" spans="1:14" x14ac:dyDescent="0.35">
      <c r="A1558" t="s">
        <v>421</v>
      </c>
      <c r="B1558" t="s">
        <v>1259</v>
      </c>
      <c r="C1558" t="s">
        <v>9151</v>
      </c>
      <c r="D1558" t="s">
        <v>91</v>
      </c>
      <c r="E1558" t="s">
        <v>9152</v>
      </c>
      <c r="F1558" t="s">
        <v>9153</v>
      </c>
      <c r="G1558" t="s">
        <v>267</v>
      </c>
      <c r="H1558" t="s">
        <v>268</v>
      </c>
      <c r="I1558" t="s">
        <v>422</v>
      </c>
      <c r="J1558" t="s">
        <v>541</v>
      </c>
      <c r="K1558" t="s">
        <v>542</v>
      </c>
      <c r="L1558" t="s">
        <v>456</v>
      </c>
      <c r="M1558" s="1">
        <v>38009</v>
      </c>
      <c r="N1558" t="s">
        <v>543</v>
      </c>
    </row>
    <row r="1559" spans="1:14" x14ac:dyDescent="0.35">
      <c r="A1559" t="s">
        <v>1683</v>
      </c>
      <c r="B1559" t="s">
        <v>9154</v>
      </c>
      <c r="C1559" t="s">
        <v>9155</v>
      </c>
      <c r="D1559" t="s">
        <v>56</v>
      </c>
      <c r="E1559" t="s">
        <v>9156</v>
      </c>
      <c r="F1559" t="s">
        <v>9157</v>
      </c>
      <c r="G1559" t="s">
        <v>1689</v>
      </c>
      <c r="H1559" t="s">
        <v>1690</v>
      </c>
      <c r="I1559" t="s">
        <v>444</v>
      </c>
      <c r="M1559" s="1"/>
    </row>
    <row r="1560" spans="1:14" x14ac:dyDescent="0.35">
      <c r="A1560" t="s">
        <v>9158</v>
      </c>
      <c r="B1560" t="s">
        <v>1259</v>
      </c>
      <c r="C1560" t="s">
        <v>9159</v>
      </c>
      <c r="D1560" t="s">
        <v>91</v>
      </c>
      <c r="E1560" t="s">
        <v>9160</v>
      </c>
      <c r="F1560" t="s">
        <v>9161</v>
      </c>
      <c r="G1560" t="s">
        <v>9162</v>
      </c>
      <c r="H1560" t="s">
        <v>9163</v>
      </c>
      <c r="I1560" t="s">
        <v>9164</v>
      </c>
      <c r="J1560" t="s">
        <v>15034</v>
      </c>
      <c r="K1560" t="s">
        <v>15035</v>
      </c>
      <c r="L1560" t="s">
        <v>456</v>
      </c>
      <c r="M1560" s="1">
        <v>44489</v>
      </c>
      <c r="N1560" t="s">
        <v>15036</v>
      </c>
    </row>
    <row r="1561" spans="1:14" x14ac:dyDescent="0.35">
      <c r="A1561" t="s">
        <v>9165</v>
      </c>
      <c r="B1561" t="s">
        <v>5449</v>
      </c>
      <c r="C1561" t="s">
        <v>9166</v>
      </c>
      <c r="D1561" t="s">
        <v>56</v>
      </c>
      <c r="F1561" t="s">
        <v>9167</v>
      </c>
      <c r="G1561" t="s">
        <v>9168</v>
      </c>
      <c r="H1561" t="s">
        <v>9169</v>
      </c>
      <c r="I1561" t="s">
        <v>9170</v>
      </c>
      <c r="J1561" t="s">
        <v>15037</v>
      </c>
      <c r="K1561" t="s">
        <v>15038</v>
      </c>
      <c r="L1561" t="s">
        <v>456</v>
      </c>
      <c r="M1561" s="1">
        <v>42482</v>
      </c>
      <c r="N1561" t="s">
        <v>15039</v>
      </c>
    </row>
    <row r="1562" spans="1:14" x14ac:dyDescent="0.35">
      <c r="A1562" t="s">
        <v>2102</v>
      </c>
      <c r="B1562" t="s">
        <v>257</v>
      </c>
      <c r="C1562" t="s">
        <v>9171</v>
      </c>
      <c r="D1562" t="s">
        <v>98</v>
      </c>
      <c r="E1562" t="s">
        <v>9172</v>
      </c>
      <c r="F1562" t="s">
        <v>9173</v>
      </c>
      <c r="G1562" t="s">
        <v>2107</v>
      </c>
      <c r="H1562" t="s">
        <v>2108</v>
      </c>
      <c r="I1562" t="s">
        <v>2109</v>
      </c>
      <c r="J1562" t="s">
        <v>12743</v>
      </c>
      <c r="K1562" t="s">
        <v>12744</v>
      </c>
      <c r="L1562" t="s">
        <v>456</v>
      </c>
      <c r="M1562" s="1">
        <v>43588</v>
      </c>
      <c r="N1562" t="s">
        <v>12745</v>
      </c>
    </row>
    <row r="1563" spans="1:14" x14ac:dyDescent="0.35">
      <c r="A1563" t="s">
        <v>9174</v>
      </c>
      <c r="B1563" t="s">
        <v>7102</v>
      </c>
      <c r="C1563" t="s">
        <v>9175</v>
      </c>
      <c r="D1563" t="s">
        <v>91</v>
      </c>
      <c r="E1563" t="s">
        <v>9176</v>
      </c>
      <c r="F1563" t="s">
        <v>9177</v>
      </c>
      <c r="G1563" t="s">
        <v>9178</v>
      </c>
      <c r="H1563" t="s">
        <v>9179</v>
      </c>
      <c r="I1563" t="s">
        <v>9180</v>
      </c>
      <c r="J1563" t="s">
        <v>15040</v>
      </c>
      <c r="K1563" t="s">
        <v>15041</v>
      </c>
      <c r="L1563" t="s">
        <v>456</v>
      </c>
      <c r="M1563" s="1">
        <v>32129</v>
      </c>
      <c r="N1563" t="s">
        <v>15042</v>
      </c>
    </row>
    <row r="1564" spans="1:14" x14ac:dyDescent="0.35">
      <c r="A1564" t="s">
        <v>1880</v>
      </c>
      <c r="B1564" t="s">
        <v>1267</v>
      </c>
      <c r="C1564" t="s">
        <v>5538</v>
      </c>
      <c r="D1564" t="s">
        <v>9181</v>
      </c>
      <c r="E1564" t="s">
        <v>9182</v>
      </c>
      <c r="F1564" t="s">
        <v>9183</v>
      </c>
      <c r="G1564" t="s">
        <v>1884</v>
      </c>
      <c r="H1564" t="s">
        <v>1885</v>
      </c>
      <c r="I1564" t="s">
        <v>1886</v>
      </c>
      <c r="J1564" t="s">
        <v>12666</v>
      </c>
      <c r="K1564" t="s">
        <v>12667</v>
      </c>
      <c r="L1564" t="s">
        <v>456</v>
      </c>
      <c r="M1564" s="1">
        <v>32112</v>
      </c>
      <c r="N1564" t="s">
        <v>12668</v>
      </c>
    </row>
    <row r="1565" spans="1:14" x14ac:dyDescent="0.35">
      <c r="A1565" t="s">
        <v>9184</v>
      </c>
      <c r="B1565" t="s">
        <v>9185</v>
      </c>
      <c r="C1565" t="s">
        <v>9186</v>
      </c>
      <c r="D1565" t="s">
        <v>9187</v>
      </c>
      <c r="F1565" t="s">
        <v>9188</v>
      </c>
      <c r="G1565" t="s">
        <v>9189</v>
      </c>
      <c r="H1565" t="s">
        <v>9190</v>
      </c>
      <c r="I1565" t="s">
        <v>9191</v>
      </c>
      <c r="J1565" t="s">
        <v>15043</v>
      </c>
      <c r="K1565" t="s">
        <v>15044</v>
      </c>
      <c r="L1565" t="s">
        <v>456</v>
      </c>
      <c r="M1565" s="1">
        <v>42300</v>
      </c>
      <c r="N1565" t="s">
        <v>15045</v>
      </c>
    </row>
    <row r="1566" spans="1:14" x14ac:dyDescent="0.35">
      <c r="A1566" t="s">
        <v>9192</v>
      </c>
      <c r="B1566" t="s">
        <v>257</v>
      </c>
      <c r="C1566" t="s">
        <v>1097</v>
      </c>
      <c r="D1566" t="s">
        <v>91</v>
      </c>
      <c r="E1566" t="s">
        <v>9193</v>
      </c>
      <c r="F1566" t="s">
        <v>9194</v>
      </c>
      <c r="G1566" t="s">
        <v>9195</v>
      </c>
      <c r="H1566" t="s">
        <v>9196</v>
      </c>
      <c r="I1566" t="s">
        <v>9197</v>
      </c>
      <c r="J1566" t="s">
        <v>9192</v>
      </c>
      <c r="K1566" t="s">
        <v>15046</v>
      </c>
      <c r="L1566" t="s">
        <v>456</v>
      </c>
      <c r="M1566" s="1">
        <v>36888</v>
      </c>
      <c r="N1566" t="s">
        <v>15047</v>
      </c>
    </row>
    <row r="1567" spans="1:14" x14ac:dyDescent="0.35">
      <c r="A1567" t="s">
        <v>9198</v>
      </c>
      <c r="B1567" t="s">
        <v>171</v>
      </c>
      <c r="C1567" t="s">
        <v>3770</v>
      </c>
      <c r="D1567" t="s">
        <v>56</v>
      </c>
      <c r="E1567" t="s">
        <v>9199</v>
      </c>
      <c r="F1567" t="s">
        <v>9200</v>
      </c>
      <c r="G1567" t="s">
        <v>9201</v>
      </c>
      <c r="H1567" t="s">
        <v>9202</v>
      </c>
      <c r="I1567" t="s">
        <v>9203</v>
      </c>
      <c r="J1567" t="s">
        <v>15048</v>
      </c>
      <c r="K1567" t="s">
        <v>15049</v>
      </c>
      <c r="L1567" t="s">
        <v>456</v>
      </c>
      <c r="M1567" s="1">
        <v>45225</v>
      </c>
      <c r="N1567" t="s">
        <v>15050</v>
      </c>
    </row>
    <row r="1568" spans="1:14" x14ac:dyDescent="0.35">
      <c r="A1568" t="s">
        <v>8441</v>
      </c>
      <c r="B1568" t="s">
        <v>5643</v>
      </c>
      <c r="C1568" t="s">
        <v>9204</v>
      </c>
      <c r="D1568" t="s">
        <v>91</v>
      </c>
      <c r="E1568" t="s">
        <v>9205</v>
      </c>
      <c r="F1568" t="s">
        <v>9206</v>
      </c>
      <c r="G1568" t="s">
        <v>8444</v>
      </c>
      <c r="H1568" t="s">
        <v>8445</v>
      </c>
      <c r="I1568" t="s">
        <v>8446</v>
      </c>
      <c r="J1568" t="s">
        <v>14852</v>
      </c>
      <c r="K1568" t="s">
        <v>14853</v>
      </c>
      <c r="L1568" t="s">
        <v>456</v>
      </c>
      <c r="M1568" s="1">
        <v>44150</v>
      </c>
      <c r="N1568" t="s">
        <v>14854</v>
      </c>
    </row>
    <row r="1569" spans="1:14" x14ac:dyDescent="0.35">
      <c r="A1569" t="s">
        <v>9207</v>
      </c>
      <c r="B1569" t="s">
        <v>9208</v>
      </c>
      <c r="C1569" t="s">
        <v>9209</v>
      </c>
      <c r="D1569" t="s">
        <v>56</v>
      </c>
      <c r="E1569" t="s">
        <v>9210</v>
      </c>
      <c r="F1569" t="s">
        <v>9211</v>
      </c>
      <c r="G1569" t="s">
        <v>9212</v>
      </c>
      <c r="H1569" t="s">
        <v>9213</v>
      </c>
      <c r="I1569" t="s">
        <v>9214</v>
      </c>
      <c r="J1569" t="s">
        <v>15051</v>
      </c>
      <c r="K1569" t="s">
        <v>15052</v>
      </c>
      <c r="L1569" t="s">
        <v>455</v>
      </c>
      <c r="M1569" s="1">
        <v>43973</v>
      </c>
      <c r="N1569" t="s">
        <v>15053</v>
      </c>
    </row>
    <row r="1570" spans="1:14" x14ac:dyDescent="0.35">
      <c r="A1570" t="s">
        <v>1887</v>
      </c>
      <c r="B1570" t="s">
        <v>292</v>
      </c>
      <c r="C1570" t="s">
        <v>257</v>
      </c>
      <c r="D1570" t="s">
        <v>5417</v>
      </c>
      <c r="E1570" t="s">
        <v>9215</v>
      </c>
      <c r="F1570" t="s">
        <v>9216</v>
      </c>
      <c r="G1570" t="s">
        <v>1889</v>
      </c>
      <c r="H1570" t="s">
        <v>1890</v>
      </c>
      <c r="I1570" t="s">
        <v>1891</v>
      </c>
      <c r="J1570" t="s">
        <v>12669</v>
      </c>
      <c r="K1570" t="s">
        <v>12670</v>
      </c>
      <c r="L1570" t="s">
        <v>456</v>
      </c>
      <c r="M1570" s="1">
        <v>36298</v>
      </c>
      <c r="N1570" t="s">
        <v>12671</v>
      </c>
    </row>
    <row r="1571" spans="1:14" x14ac:dyDescent="0.35">
      <c r="A1571" t="s">
        <v>1205</v>
      </c>
      <c r="B1571" t="s">
        <v>1312</v>
      </c>
      <c r="C1571" t="s">
        <v>9217</v>
      </c>
      <c r="D1571" t="s">
        <v>6792</v>
      </c>
      <c r="E1571" t="s">
        <v>9218</v>
      </c>
      <c r="F1571" t="s">
        <v>9219</v>
      </c>
      <c r="G1571" t="s">
        <v>1210</v>
      </c>
      <c r="H1571" t="s">
        <v>1211</v>
      </c>
      <c r="I1571" t="s">
        <v>367</v>
      </c>
      <c r="J1571" t="s">
        <v>12428</v>
      </c>
      <c r="K1571" t="s">
        <v>12429</v>
      </c>
      <c r="L1571" t="s">
        <v>456</v>
      </c>
      <c r="M1571" s="1">
        <v>45222</v>
      </c>
      <c r="N1571" t="s">
        <v>12430</v>
      </c>
    </row>
    <row r="1572" spans="1:14" x14ac:dyDescent="0.35">
      <c r="A1572" t="s">
        <v>9220</v>
      </c>
      <c r="B1572" t="s">
        <v>4505</v>
      </c>
      <c r="C1572" t="s">
        <v>9221</v>
      </c>
      <c r="D1572" t="s">
        <v>91</v>
      </c>
      <c r="E1572" t="s">
        <v>9222</v>
      </c>
      <c r="F1572" t="s">
        <v>9223</v>
      </c>
      <c r="G1572" t="s">
        <v>9224</v>
      </c>
      <c r="H1572" t="s">
        <v>9225</v>
      </c>
      <c r="I1572" t="s">
        <v>6617</v>
      </c>
      <c r="J1572" t="s">
        <v>15054</v>
      </c>
      <c r="K1572" t="s">
        <v>15055</v>
      </c>
      <c r="L1572" t="s">
        <v>456</v>
      </c>
      <c r="M1572" s="1">
        <v>44147</v>
      </c>
      <c r="N1572" t="s">
        <v>15056</v>
      </c>
    </row>
    <row r="1573" spans="1:14" x14ac:dyDescent="0.35">
      <c r="A1573" t="s">
        <v>6763</v>
      </c>
      <c r="B1573" t="s">
        <v>1820</v>
      </c>
      <c r="C1573" t="s">
        <v>6764</v>
      </c>
      <c r="D1573" t="s">
        <v>56</v>
      </c>
      <c r="E1573" t="s">
        <v>9226</v>
      </c>
      <c r="F1573" t="s">
        <v>9227</v>
      </c>
      <c r="G1573" t="s">
        <v>6767</v>
      </c>
      <c r="H1573" t="s">
        <v>6768</v>
      </c>
      <c r="I1573" t="s">
        <v>6769</v>
      </c>
      <c r="J1573" t="s">
        <v>14324</v>
      </c>
      <c r="K1573" t="s">
        <v>14325</v>
      </c>
      <c r="L1573" t="s">
        <v>456</v>
      </c>
      <c r="M1573" s="1">
        <v>42122</v>
      </c>
      <c r="N1573" t="s">
        <v>14326</v>
      </c>
    </row>
    <row r="1574" spans="1:14" x14ac:dyDescent="0.35">
      <c r="A1574" t="s">
        <v>2778</v>
      </c>
      <c r="B1574" t="s">
        <v>2453</v>
      </c>
      <c r="C1574" t="s">
        <v>1097</v>
      </c>
      <c r="D1574" t="s">
        <v>91</v>
      </c>
      <c r="E1574" t="s">
        <v>9228</v>
      </c>
      <c r="F1574" t="s">
        <v>9229</v>
      </c>
      <c r="G1574" t="s">
        <v>2782</v>
      </c>
      <c r="H1574" t="s">
        <v>2783</v>
      </c>
      <c r="I1574" t="s">
        <v>2784</v>
      </c>
      <c r="J1574" t="s">
        <v>13001</v>
      </c>
      <c r="K1574" t="s">
        <v>13002</v>
      </c>
      <c r="L1574" t="s">
        <v>456</v>
      </c>
      <c r="M1574" s="1">
        <v>43250</v>
      </c>
      <c r="N1574" t="s">
        <v>13003</v>
      </c>
    </row>
    <row r="1575" spans="1:14" x14ac:dyDescent="0.35">
      <c r="A1575" t="s">
        <v>9230</v>
      </c>
      <c r="B1575" t="s">
        <v>1009</v>
      </c>
      <c r="C1575" t="s">
        <v>9231</v>
      </c>
      <c r="D1575" t="s">
        <v>91</v>
      </c>
      <c r="E1575" t="s">
        <v>9232</v>
      </c>
      <c r="F1575" t="s">
        <v>9233</v>
      </c>
      <c r="G1575" t="s">
        <v>9234</v>
      </c>
      <c r="H1575" t="s">
        <v>9235</v>
      </c>
      <c r="I1575" t="s">
        <v>9236</v>
      </c>
      <c r="J1575" t="s">
        <v>15057</v>
      </c>
      <c r="K1575" t="s">
        <v>15058</v>
      </c>
      <c r="L1575" t="s">
        <v>456</v>
      </c>
      <c r="M1575" s="1">
        <v>40165</v>
      </c>
      <c r="N1575" t="s">
        <v>15059</v>
      </c>
    </row>
    <row r="1576" spans="1:14" x14ac:dyDescent="0.35">
      <c r="A1576" t="s">
        <v>9237</v>
      </c>
      <c r="B1576" t="s">
        <v>1259</v>
      </c>
      <c r="C1576" t="s">
        <v>9238</v>
      </c>
      <c r="D1576" t="s">
        <v>56</v>
      </c>
      <c r="E1576" t="s">
        <v>9239</v>
      </c>
      <c r="F1576" t="s">
        <v>9240</v>
      </c>
      <c r="G1576" t="s">
        <v>9241</v>
      </c>
      <c r="H1576" t="s">
        <v>9242</v>
      </c>
      <c r="I1576" t="s">
        <v>9243</v>
      </c>
      <c r="J1576" t="s">
        <v>9237</v>
      </c>
      <c r="K1576" t="s">
        <v>15060</v>
      </c>
      <c r="L1576" t="s">
        <v>456</v>
      </c>
      <c r="M1576" s="1">
        <v>41988</v>
      </c>
      <c r="N1576" t="s">
        <v>15061</v>
      </c>
    </row>
    <row r="1577" spans="1:14" x14ac:dyDescent="0.35">
      <c r="A1577" t="s">
        <v>9244</v>
      </c>
      <c r="B1577" t="s">
        <v>9245</v>
      </c>
      <c r="C1577" t="s">
        <v>9246</v>
      </c>
      <c r="D1577" t="s">
        <v>7314</v>
      </c>
      <c r="E1577" t="s">
        <v>9247</v>
      </c>
      <c r="F1577" t="s">
        <v>9248</v>
      </c>
      <c r="G1577" t="s">
        <v>9249</v>
      </c>
      <c r="H1577" t="s">
        <v>9250</v>
      </c>
      <c r="I1577" t="s">
        <v>9251</v>
      </c>
      <c r="J1577" t="s">
        <v>15062</v>
      </c>
      <c r="K1577" t="s">
        <v>15063</v>
      </c>
      <c r="L1577" t="s">
        <v>456</v>
      </c>
      <c r="M1577" s="1">
        <v>40738</v>
      </c>
      <c r="N1577" t="s">
        <v>15064</v>
      </c>
    </row>
    <row r="1578" spans="1:14" x14ac:dyDescent="0.35">
      <c r="A1578" t="s">
        <v>9252</v>
      </c>
      <c r="B1578" t="s">
        <v>1971</v>
      </c>
      <c r="C1578" t="s">
        <v>9253</v>
      </c>
      <c r="D1578" t="s">
        <v>70</v>
      </c>
      <c r="F1578" t="s">
        <v>9254</v>
      </c>
      <c r="G1578" t="s">
        <v>9255</v>
      </c>
      <c r="H1578" t="s">
        <v>9256</v>
      </c>
      <c r="I1578" t="s">
        <v>9257</v>
      </c>
      <c r="J1578" t="s">
        <v>15065</v>
      </c>
      <c r="K1578" t="s">
        <v>15066</v>
      </c>
      <c r="L1578" t="s">
        <v>456</v>
      </c>
      <c r="M1578" s="1">
        <v>42327</v>
      </c>
      <c r="N1578" t="s">
        <v>15067</v>
      </c>
    </row>
    <row r="1579" spans="1:14" x14ac:dyDescent="0.35">
      <c r="A1579" t="s">
        <v>7247</v>
      </c>
      <c r="B1579" t="s">
        <v>9258</v>
      </c>
      <c r="C1579" t="s">
        <v>9259</v>
      </c>
      <c r="D1579" t="s">
        <v>9260</v>
      </c>
      <c r="F1579" t="s">
        <v>9261</v>
      </c>
      <c r="G1579" t="s">
        <v>7253</v>
      </c>
      <c r="H1579" t="s">
        <v>7254</v>
      </c>
      <c r="I1579" t="s">
        <v>418</v>
      </c>
      <c r="M1579" s="1"/>
    </row>
    <row r="1580" spans="1:14" x14ac:dyDescent="0.35">
      <c r="A1580" t="s">
        <v>5938</v>
      </c>
      <c r="B1580" t="s">
        <v>875</v>
      </c>
      <c r="C1580" t="s">
        <v>208</v>
      </c>
      <c r="D1580" t="s">
        <v>56</v>
      </c>
      <c r="E1580" t="s">
        <v>9262</v>
      </c>
      <c r="F1580" t="s">
        <v>9263</v>
      </c>
      <c r="G1580" t="s">
        <v>5942</v>
      </c>
      <c r="H1580" t="s">
        <v>5943</v>
      </c>
      <c r="I1580" t="s">
        <v>5944</v>
      </c>
      <c r="M1580" s="1"/>
    </row>
    <row r="1581" spans="1:14" x14ac:dyDescent="0.35">
      <c r="A1581" t="s">
        <v>8118</v>
      </c>
      <c r="B1581" t="s">
        <v>3364</v>
      </c>
      <c r="C1581" t="s">
        <v>9264</v>
      </c>
      <c r="D1581" t="s">
        <v>1105</v>
      </c>
      <c r="F1581" t="s">
        <v>9265</v>
      </c>
      <c r="G1581" t="s">
        <v>8122</v>
      </c>
      <c r="H1581" t="s">
        <v>8123</v>
      </c>
      <c r="I1581" t="s">
        <v>8124</v>
      </c>
      <c r="J1581" t="s">
        <v>14757</v>
      </c>
      <c r="K1581" t="s">
        <v>14758</v>
      </c>
      <c r="L1581" t="s">
        <v>456</v>
      </c>
      <c r="M1581" s="1">
        <v>41256</v>
      </c>
      <c r="N1581" t="s">
        <v>14759</v>
      </c>
    </row>
    <row r="1582" spans="1:14" x14ac:dyDescent="0.35">
      <c r="A1582" t="s">
        <v>5541</v>
      </c>
      <c r="B1582" t="s">
        <v>4832</v>
      </c>
      <c r="C1582" t="s">
        <v>9266</v>
      </c>
      <c r="D1582" t="s">
        <v>9267</v>
      </c>
      <c r="F1582" t="s">
        <v>9268</v>
      </c>
      <c r="G1582" t="s">
        <v>5545</v>
      </c>
      <c r="H1582" t="s">
        <v>5546</v>
      </c>
      <c r="I1582" t="s">
        <v>1726</v>
      </c>
      <c r="J1582" t="s">
        <v>13939</v>
      </c>
      <c r="K1582" t="s">
        <v>13940</v>
      </c>
      <c r="L1582" t="s">
        <v>456</v>
      </c>
      <c r="M1582" s="1">
        <v>31075</v>
      </c>
      <c r="N1582" t="s">
        <v>13941</v>
      </c>
    </row>
    <row r="1583" spans="1:14" x14ac:dyDescent="0.35">
      <c r="A1583" t="s">
        <v>6913</v>
      </c>
      <c r="B1583" t="s">
        <v>2221</v>
      </c>
      <c r="C1583" t="s">
        <v>9269</v>
      </c>
      <c r="D1583" t="s">
        <v>91</v>
      </c>
      <c r="E1583" t="s">
        <v>9270</v>
      </c>
      <c r="F1583" t="s">
        <v>9271</v>
      </c>
      <c r="G1583" t="s">
        <v>6916</v>
      </c>
      <c r="H1583" t="s">
        <v>6917</v>
      </c>
      <c r="I1583" t="s">
        <v>6918</v>
      </c>
      <c r="J1583" t="s">
        <v>6913</v>
      </c>
      <c r="K1583" t="s">
        <v>14374</v>
      </c>
      <c r="L1583" t="s">
        <v>456</v>
      </c>
      <c r="M1583" s="1">
        <v>37819</v>
      </c>
      <c r="N1583" t="s">
        <v>14375</v>
      </c>
    </row>
    <row r="1584" spans="1:14" x14ac:dyDescent="0.35">
      <c r="A1584" t="s">
        <v>9272</v>
      </c>
      <c r="B1584" t="s">
        <v>263</v>
      </c>
      <c r="C1584" t="s">
        <v>9273</v>
      </c>
      <c r="D1584" t="s">
        <v>56</v>
      </c>
      <c r="E1584" t="s">
        <v>9274</v>
      </c>
      <c r="F1584" t="s">
        <v>9275</v>
      </c>
      <c r="G1584" t="s">
        <v>9276</v>
      </c>
      <c r="H1584" t="s">
        <v>9277</v>
      </c>
      <c r="I1584" t="s">
        <v>9278</v>
      </c>
      <c r="J1584" t="s">
        <v>15068</v>
      </c>
      <c r="K1584" t="s">
        <v>15069</v>
      </c>
      <c r="L1584" t="s">
        <v>456</v>
      </c>
      <c r="M1584" s="1">
        <v>42467</v>
      </c>
      <c r="N1584" t="s">
        <v>15070</v>
      </c>
    </row>
    <row r="1585" spans="1:14" x14ac:dyDescent="0.35">
      <c r="A1585" t="s">
        <v>9279</v>
      </c>
      <c r="B1585" t="s">
        <v>317</v>
      </c>
      <c r="C1585" t="s">
        <v>9280</v>
      </c>
      <c r="D1585" t="s">
        <v>70</v>
      </c>
      <c r="E1585" t="s">
        <v>9281</v>
      </c>
      <c r="F1585" t="s">
        <v>9282</v>
      </c>
      <c r="G1585" t="s">
        <v>9283</v>
      </c>
      <c r="H1585" t="s">
        <v>9284</v>
      </c>
      <c r="I1585" t="s">
        <v>9285</v>
      </c>
      <c r="J1585" t="s">
        <v>15071</v>
      </c>
      <c r="K1585" t="s">
        <v>15072</v>
      </c>
      <c r="L1585" t="s">
        <v>456</v>
      </c>
      <c r="M1585" s="1">
        <v>34555</v>
      </c>
      <c r="N1585" t="s">
        <v>15073</v>
      </c>
    </row>
    <row r="1586" spans="1:14" x14ac:dyDescent="0.35">
      <c r="A1586" t="s">
        <v>7830</v>
      </c>
      <c r="B1586" t="s">
        <v>1820</v>
      </c>
      <c r="C1586" t="s">
        <v>9286</v>
      </c>
      <c r="D1586" t="s">
        <v>6062</v>
      </c>
      <c r="E1586" t="s">
        <v>9287</v>
      </c>
      <c r="F1586" t="s">
        <v>9288</v>
      </c>
      <c r="G1586" t="s">
        <v>7836</v>
      </c>
      <c r="H1586" t="s">
        <v>7837</v>
      </c>
      <c r="I1586" t="s">
        <v>7838</v>
      </c>
      <c r="J1586" t="s">
        <v>14669</v>
      </c>
      <c r="K1586" t="s">
        <v>14670</v>
      </c>
      <c r="L1586" t="s">
        <v>456</v>
      </c>
      <c r="M1586" s="1">
        <v>42319</v>
      </c>
      <c r="N1586" t="s">
        <v>14671</v>
      </c>
    </row>
    <row r="1587" spans="1:14" x14ac:dyDescent="0.35">
      <c r="A1587" t="s">
        <v>9289</v>
      </c>
      <c r="B1587" t="s">
        <v>1206</v>
      </c>
      <c r="C1587" t="s">
        <v>9290</v>
      </c>
      <c r="D1587" t="s">
        <v>91</v>
      </c>
      <c r="E1587" t="s">
        <v>9291</v>
      </c>
      <c r="F1587" t="s">
        <v>9292</v>
      </c>
      <c r="G1587" t="s">
        <v>9293</v>
      </c>
      <c r="H1587" t="s">
        <v>9294</v>
      </c>
      <c r="I1587" t="s">
        <v>9295</v>
      </c>
      <c r="J1587" t="s">
        <v>15074</v>
      </c>
      <c r="K1587" t="s">
        <v>15075</v>
      </c>
      <c r="L1587" t="s">
        <v>456</v>
      </c>
      <c r="M1587" s="1">
        <v>37173</v>
      </c>
      <c r="N1587" t="s">
        <v>15076</v>
      </c>
    </row>
    <row r="1588" spans="1:14" x14ac:dyDescent="0.35">
      <c r="A1588" t="s">
        <v>9296</v>
      </c>
      <c r="B1588" t="s">
        <v>1155</v>
      </c>
      <c r="C1588" t="s">
        <v>9297</v>
      </c>
      <c r="D1588" t="s">
        <v>77</v>
      </c>
      <c r="E1588" t="s">
        <v>9298</v>
      </c>
      <c r="F1588" t="s">
        <v>9299</v>
      </c>
      <c r="G1588" t="s">
        <v>9300</v>
      </c>
      <c r="H1588" t="s">
        <v>9301</v>
      </c>
      <c r="I1588" t="s">
        <v>9302</v>
      </c>
      <c r="J1588" t="s">
        <v>15077</v>
      </c>
      <c r="K1588" t="s">
        <v>15078</v>
      </c>
      <c r="L1588" t="s">
        <v>456</v>
      </c>
      <c r="M1588" s="1">
        <v>43409</v>
      </c>
      <c r="N1588" t="s">
        <v>15079</v>
      </c>
    </row>
    <row r="1589" spans="1:14" x14ac:dyDescent="0.35">
      <c r="A1589" t="s">
        <v>8669</v>
      </c>
      <c r="B1589" t="s">
        <v>171</v>
      </c>
      <c r="C1589" t="s">
        <v>9303</v>
      </c>
      <c r="D1589" t="s">
        <v>63</v>
      </c>
      <c r="E1589" t="s">
        <v>9304</v>
      </c>
      <c r="F1589" t="s">
        <v>9305</v>
      </c>
      <c r="G1589" t="s">
        <v>8674</v>
      </c>
      <c r="H1589" t="s">
        <v>8675</v>
      </c>
      <c r="I1589" t="s">
        <v>8676</v>
      </c>
      <c r="J1589" t="s">
        <v>14918</v>
      </c>
      <c r="K1589" t="s">
        <v>14919</v>
      </c>
      <c r="L1589" t="s">
        <v>456</v>
      </c>
      <c r="M1589" s="1">
        <v>44464</v>
      </c>
      <c r="N1589" t="s">
        <v>13132</v>
      </c>
    </row>
    <row r="1590" spans="1:14" x14ac:dyDescent="0.35">
      <c r="A1590" t="s">
        <v>7229</v>
      </c>
      <c r="B1590" t="s">
        <v>2698</v>
      </c>
      <c r="C1590" t="s">
        <v>9306</v>
      </c>
      <c r="D1590" t="s">
        <v>6062</v>
      </c>
      <c r="E1590" t="s">
        <v>9307</v>
      </c>
      <c r="F1590" t="s">
        <v>9308</v>
      </c>
      <c r="G1590" t="s">
        <v>7232</v>
      </c>
      <c r="H1590" t="s">
        <v>7233</v>
      </c>
      <c r="I1590" t="s">
        <v>7234</v>
      </c>
      <c r="J1590" t="s">
        <v>14478</v>
      </c>
      <c r="K1590" t="s">
        <v>14479</v>
      </c>
      <c r="L1590" t="s">
        <v>456</v>
      </c>
      <c r="M1590" s="1">
        <v>42522</v>
      </c>
      <c r="N1590" t="s">
        <v>14480</v>
      </c>
    </row>
    <row r="1591" spans="1:14" x14ac:dyDescent="0.35">
      <c r="A1591" t="s">
        <v>17</v>
      </c>
      <c r="B1591" t="s">
        <v>9309</v>
      </c>
      <c r="C1591" t="s">
        <v>1828</v>
      </c>
      <c r="D1591" t="s">
        <v>91</v>
      </c>
      <c r="E1591" t="s">
        <v>9310</v>
      </c>
      <c r="F1591" t="s">
        <v>9311</v>
      </c>
      <c r="G1591" t="s">
        <v>4012</v>
      </c>
      <c r="H1591" t="s">
        <v>4013</v>
      </c>
      <c r="I1591" t="s">
        <v>4014</v>
      </c>
      <c r="J1591" t="s">
        <v>13450</v>
      </c>
      <c r="K1591" t="s">
        <v>13451</v>
      </c>
      <c r="L1591" t="s">
        <v>456</v>
      </c>
      <c r="M1591" s="1">
        <v>41964</v>
      </c>
      <c r="N1591" t="s">
        <v>13452</v>
      </c>
    </row>
    <row r="1592" spans="1:14" x14ac:dyDescent="0.35">
      <c r="A1592" t="s">
        <v>8734</v>
      </c>
      <c r="B1592" t="s">
        <v>9312</v>
      </c>
      <c r="C1592" t="s">
        <v>9313</v>
      </c>
      <c r="D1592" t="s">
        <v>9314</v>
      </c>
      <c r="E1592" t="s">
        <v>9315</v>
      </c>
      <c r="F1592" t="s">
        <v>9316</v>
      </c>
      <c r="G1592" t="s">
        <v>8739</v>
      </c>
      <c r="H1592" t="s">
        <v>8740</v>
      </c>
      <c r="I1592" t="s">
        <v>8741</v>
      </c>
      <c r="J1592" t="s">
        <v>14935</v>
      </c>
      <c r="K1592" t="s">
        <v>14936</v>
      </c>
      <c r="L1592" t="s">
        <v>456</v>
      </c>
      <c r="M1592" s="1">
        <v>44893</v>
      </c>
      <c r="N1592" t="s">
        <v>14937</v>
      </c>
    </row>
    <row r="1593" spans="1:14" x14ac:dyDescent="0.35">
      <c r="A1593" t="s">
        <v>1199</v>
      </c>
      <c r="B1593" t="s">
        <v>9317</v>
      </c>
      <c r="C1593" t="s">
        <v>1200</v>
      </c>
      <c r="D1593" t="s">
        <v>91</v>
      </c>
      <c r="E1593" t="s">
        <v>9318</v>
      </c>
      <c r="F1593" t="s">
        <v>9319</v>
      </c>
      <c r="G1593" t="s">
        <v>1202</v>
      </c>
      <c r="H1593" t="s">
        <v>1203</v>
      </c>
      <c r="I1593" t="s">
        <v>1204</v>
      </c>
      <c r="J1593" t="s">
        <v>12425</v>
      </c>
      <c r="K1593" t="s">
        <v>12426</v>
      </c>
      <c r="L1593" t="s">
        <v>455</v>
      </c>
      <c r="M1593" s="1">
        <v>36768</v>
      </c>
      <c r="N1593" t="s">
        <v>12427</v>
      </c>
    </row>
    <row r="1594" spans="1:14" x14ac:dyDescent="0.35">
      <c r="A1594" t="s">
        <v>2946</v>
      </c>
      <c r="B1594" t="s">
        <v>257</v>
      </c>
      <c r="C1594" t="s">
        <v>5381</v>
      </c>
      <c r="D1594" t="s">
        <v>56</v>
      </c>
      <c r="E1594" t="s">
        <v>9320</v>
      </c>
      <c r="F1594" t="s">
        <v>9321</v>
      </c>
      <c r="G1594" t="s">
        <v>2950</v>
      </c>
      <c r="H1594" t="s">
        <v>2951</v>
      </c>
      <c r="I1594" t="s">
        <v>2952</v>
      </c>
      <c r="J1594" t="s">
        <v>13052</v>
      </c>
      <c r="K1594" t="s">
        <v>13053</v>
      </c>
      <c r="L1594" t="s">
        <v>456</v>
      </c>
      <c r="M1594" s="1">
        <v>36962</v>
      </c>
      <c r="N1594" t="s">
        <v>13054</v>
      </c>
    </row>
    <row r="1595" spans="1:14" x14ac:dyDescent="0.35">
      <c r="A1595" t="s">
        <v>5911</v>
      </c>
      <c r="B1595" t="s">
        <v>9322</v>
      </c>
      <c r="C1595" t="s">
        <v>9323</v>
      </c>
      <c r="D1595" t="s">
        <v>70</v>
      </c>
      <c r="E1595" t="s">
        <v>9324</v>
      </c>
      <c r="F1595" t="s">
        <v>9325</v>
      </c>
      <c r="G1595" t="s">
        <v>5913</v>
      </c>
      <c r="H1595" t="s">
        <v>5914</v>
      </c>
      <c r="I1595" t="s">
        <v>5915</v>
      </c>
      <c r="J1595" t="s">
        <v>14072</v>
      </c>
      <c r="K1595" t="s">
        <v>14073</v>
      </c>
      <c r="L1595" t="s">
        <v>456</v>
      </c>
      <c r="M1595" s="1">
        <v>45354</v>
      </c>
      <c r="N1595" t="s">
        <v>14074</v>
      </c>
    </row>
    <row r="1596" spans="1:14" x14ac:dyDescent="0.35">
      <c r="A1596" t="s">
        <v>9326</v>
      </c>
      <c r="B1596" t="s">
        <v>9327</v>
      </c>
      <c r="C1596" t="s">
        <v>9328</v>
      </c>
      <c r="D1596" t="s">
        <v>77</v>
      </c>
      <c r="E1596" t="s">
        <v>9329</v>
      </c>
      <c r="F1596" t="s">
        <v>9330</v>
      </c>
      <c r="G1596" t="s">
        <v>9331</v>
      </c>
      <c r="H1596" t="s">
        <v>9332</v>
      </c>
      <c r="I1596" t="s">
        <v>418</v>
      </c>
      <c r="J1596" t="s">
        <v>15080</v>
      </c>
      <c r="K1596" t="s">
        <v>15081</v>
      </c>
      <c r="L1596" t="s">
        <v>456</v>
      </c>
      <c r="M1596" s="1">
        <v>44643</v>
      </c>
      <c r="N1596" t="s">
        <v>15082</v>
      </c>
    </row>
    <row r="1597" spans="1:14" x14ac:dyDescent="0.35">
      <c r="A1597" t="s">
        <v>9333</v>
      </c>
      <c r="B1597" t="s">
        <v>785</v>
      </c>
      <c r="C1597" t="s">
        <v>9334</v>
      </c>
      <c r="D1597" t="s">
        <v>294</v>
      </c>
      <c r="E1597" t="s">
        <v>9335</v>
      </c>
      <c r="F1597" t="s">
        <v>9336</v>
      </c>
      <c r="G1597" t="s">
        <v>9337</v>
      </c>
      <c r="H1597" t="s">
        <v>9338</v>
      </c>
      <c r="I1597" t="s">
        <v>9339</v>
      </c>
      <c r="J1597" t="s">
        <v>15083</v>
      </c>
      <c r="K1597" t="s">
        <v>15084</v>
      </c>
      <c r="L1597" t="s">
        <v>455</v>
      </c>
      <c r="M1597" s="1">
        <v>35559</v>
      </c>
      <c r="N1597" t="s">
        <v>15085</v>
      </c>
    </row>
    <row r="1598" spans="1:14" x14ac:dyDescent="0.35">
      <c r="A1598" t="s">
        <v>5303</v>
      </c>
      <c r="B1598" t="s">
        <v>4721</v>
      </c>
      <c r="C1598" t="s">
        <v>5304</v>
      </c>
      <c r="D1598" t="s">
        <v>91</v>
      </c>
      <c r="E1598" t="s">
        <v>9340</v>
      </c>
      <c r="F1598" t="s">
        <v>9341</v>
      </c>
      <c r="G1598" t="s">
        <v>5307</v>
      </c>
      <c r="H1598" t="s">
        <v>5308</v>
      </c>
      <c r="I1598" t="s">
        <v>5309</v>
      </c>
      <c r="J1598" t="s">
        <v>13872</v>
      </c>
      <c r="K1598" t="s">
        <v>13873</v>
      </c>
      <c r="L1598" t="s">
        <v>456</v>
      </c>
      <c r="M1598" s="1">
        <v>35460</v>
      </c>
      <c r="N1598" t="s">
        <v>13874</v>
      </c>
    </row>
    <row r="1599" spans="1:14" x14ac:dyDescent="0.35">
      <c r="A1599" t="s">
        <v>9342</v>
      </c>
      <c r="B1599" t="s">
        <v>1971</v>
      </c>
      <c r="C1599" t="s">
        <v>9343</v>
      </c>
      <c r="D1599" t="s">
        <v>142</v>
      </c>
      <c r="E1599" t="s">
        <v>9344</v>
      </c>
      <c r="F1599" t="s">
        <v>9345</v>
      </c>
      <c r="G1599" t="s">
        <v>9346</v>
      </c>
      <c r="H1599" t="s">
        <v>9347</v>
      </c>
      <c r="I1599" t="s">
        <v>9348</v>
      </c>
      <c r="J1599" t="s">
        <v>15086</v>
      </c>
      <c r="K1599" t="s">
        <v>15087</v>
      </c>
      <c r="L1599" t="s">
        <v>456</v>
      </c>
      <c r="M1599" s="1">
        <v>41907</v>
      </c>
      <c r="N1599" t="s">
        <v>15088</v>
      </c>
    </row>
    <row r="1600" spans="1:14" x14ac:dyDescent="0.35">
      <c r="A1600" t="s">
        <v>9349</v>
      </c>
      <c r="B1600" t="s">
        <v>705</v>
      </c>
      <c r="C1600" t="s">
        <v>9350</v>
      </c>
      <c r="D1600" t="s">
        <v>56</v>
      </c>
      <c r="E1600" t="s">
        <v>9351</v>
      </c>
      <c r="F1600" t="s">
        <v>9352</v>
      </c>
      <c r="G1600" t="s">
        <v>9353</v>
      </c>
      <c r="H1600" t="s">
        <v>9354</v>
      </c>
      <c r="I1600" t="s">
        <v>9355</v>
      </c>
      <c r="J1600" t="s">
        <v>15089</v>
      </c>
      <c r="K1600" t="s">
        <v>15090</v>
      </c>
      <c r="L1600" t="s">
        <v>456</v>
      </c>
      <c r="M1600" s="1">
        <v>35913</v>
      </c>
      <c r="N1600" t="s">
        <v>15091</v>
      </c>
    </row>
    <row r="1601" spans="1:14" x14ac:dyDescent="0.35">
      <c r="A1601" t="s">
        <v>9356</v>
      </c>
      <c r="B1601" t="s">
        <v>875</v>
      </c>
      <c r="C1601" t="s">
        <v>9357</v>
      </c>
      <c r="D1601" t="s">
        <v>344</v>
      </c>
      <c r="E1601" t="s">
        <v>9358</v>
      </c>
      <c r="F1601" t="s">
        <v>9359</v>
      </c>
      <c r="G1601" t="s">
        <v>9360</v>
      </c>
      <c r="H1601" t="s">
        <v>9361</v>
      </c>
      <c r="I1601" t="s">
        <v>9362</v>
      </c>
      <c r="J1601" t="s">
        <v>15092</v>
      </c>
      <c r="K1601" t="s">
        <v>15093</v>
      </c>
      <c r="L1601" t="s">
        <v>455</v>
      </c>
      <c r="M1601" s="1">
        <v>40581</v>
      </c>
      <c r="N1601" t="s">
        <v>15094</v>
      </c>
    </row>
    <row r="1602" spans="1:14" x14ac:dyDescent="0.35">
      <c r="A1602" t="s">
        <v>9363</v>
      </c>
      <c r="B1602" t="s">
        <v>9364</v>
      </c>
      <c r="C1602" t="s">
        <v>134</v>
      </c>
      <c r="D1602" t="s">
        <v>91</v>
      </c>
      <c r="E1602" t="s">
        <v>9365</v>
      </c>
      <c r="F1602" t="s">
        <v>9366</v>
      </c>
      <c r="G1602" t="s">
        <v>9367</v>
      </c>
      <c r="H1602" t="s">
        <v>9368</v>
      </c>
      <c r="I1602" t="s">
        <v>1064</v>
      </c>
      <c r="J1602" t="s">
        <v>15095</v>
      </c>
      <c r="K1602" t="s">
        <v>15096</v>
      </c>
      <c r="L1602" t="s">
        <v>455</v>
      </c>
      <c r="M1602" s="1">
        <v>45076</v>
      </c>
      <c r="N1602" t="s">
        <v>15097</v>
      </c>
    </row>
    <row r="1603" spans="1:14" x14ac:dyDescent="0.35">
      <c r="A1603" t="s">
        <v>428</v>
      </c>
      <c r="B1603" t="s">
        <v>8822</v>
      </c>
      <c r="C1603" t="s">
        <v>9005</v>
      </c>
      <c r="D1603" t="s">
        <v>724</v>
      </c>
      <c r="E1603" t="s">
        <v>9369</v>
      </c>
      <c r="F1603" t="s">
        <v>9370</v>
      </c>
      <c r="G1603" t="s">
        <v>290</v>
      </c>
      <c r="H1603" t="s">
        <v>291</v>
      </c>
      <c r="I1603" t="s">
        <v>429</v>
      </c>
      <c r="J1603" t="s">
        <v>553</v>
      </c>
      <c r="K1603" t="s">
        <v>554</v>
      </c>
      <c r="L1603" t="s">
        <v>456</v>
      </c>
      <c r="M1603" s="1">
        <v>34241</v>
      </c>
      <c r="N1603" t="s">
        <v>555</v>
      </c>
    </row>
    <row r="1604" spans="1:14" x14ac:dyDescent="0.35">
      <c r="A1604" t="s">
        <v>9371</v>
      </c>
      <c r="B1604" t="s">
        <v>234</v>
      </c>
      <c r="C1604" t="s">
        <v>4867</v>
      </c>
      <c r="D1604" t="s">
        <v>56</v>
      </c>
      <c r="E1604" t="s">
        <v>9372</v>
      </c>
      <c r="F1604" t="s">
        <v>9373</v>
      </c>
      <c r="G1604" t="s">
        <v>9374</v>
      </c>
      <c r="H1604" t="s">
        <v>9375</v>
      </c>
      <c r="I1604" t="s">
        <v>9376</v>
      </c>
      <c r="J1604" t="s">
        <v>15098</v>
      </c>
      <c r="K1604" t="s">
        <v>15099</v>
      </c>
      <c r="L1604" t="s">
        <v>455</v>
      </c>
      <c r="M1604" s="1">
        <v>45117</v>
      </c>
      <c r="N1604" t="s">
        <v>15100</v>
      </c>
    </row>
    <row r="1605" spans="1:14" x14ac:dyDescent="0.35">
      <c r="A1605" t="s">
        <v>9377</v>
      </c>
      <c r="B1605" t="s">
        <v>1206</v>
      </c>
      <c r="C1605" t="s">
        <v>9378</v>
      </c>
      <c r="D1605" t="s">
        <v>70</v>
      </c>
      <c r="E1605" t="s">
        <v>9379</v>
      </c>
      <c r="F1605" t="s">
        <v>9380</v>
      </c>
      <c r="G1605" t="s">
        <v>9381</v>
      </c>
      <c r="H1605" t="s">
        <v>9382</v>
      </c>
      <c r="I1605" t="s">
        <v>396</v>
      </c>
      <c r="J1605" t="s">
        <v>9377</v>
      </c>
      <c r="K1605" t="s">
        <v>15101</v>
      </c>
      <c r="L1605" t="s">
        <v>456</v>
      </c>
      <c r="M1605" s="1">
        <v>41967</v>
      </c>
      <c r="N1605" t="s">
        <v>15102</v>
      </c>
    </row>
    <row r="1606" spans="1:14" x14ac:dyDescent="0.35">
      <c r="A1606" t="s">
        <v>5435</v>
      </c>
      <c r="B1606" t="s">
        <v>9383</v>
      </c>
      <c r="C1606" t="s">
        <v>9384</v>
      </c>
      <c r="D1606" t="s">
        <v>9385</v>
      </c>
      <c r="F1606" t="s">
        <v>9386</v>
      </c>
      <c r="G1606" t="s">
        <v>5439</v>
      </c>
      <c r="H1606" t="s">
        <v>5440</v>
      </c>
      <c r="I1606" t="s">
        <v>5441</v>
      </c>
      <c r="J1606" t="s">
        <v>13910</v>
      </c>
      <c r="K1606" t="s">
        <v>13911</v>
      </c>
      <c r="L1606" t="s">
        <v>456</v>
      </c>
      <c r="M1606" s="1">
        <v>43102</v>
      </c>
      <c r="N1606" t="s">
        <v>13912</v>
      </c>
    </row>
    <row r="1607" spans="1:14" x14ac:dyDescent="0.35">
      <c r="A1607" t="s">
        <v>3235</v>
      </c>
      <c r="B1607" t="s">
        <v>165</v>
      </c>
      <c r="C1607" t="s">
        <v>122</v>
      </c>
      <c r="D1607" t="s">
        <v>91</v>
      </c>
      <c r="E1607" t="s">
        <v>9387</v>
      </c>
      <c r="F1607" t="s">
        <v>9388</v>
      </c>
      <c r="G1607" t="s">
        <v>3238</v>
      </c>
      <c r="H1607" t="s">
        <v>3239</v>
      </c>
      <c r="I1607" t="s">
        <v>3240</v>
      </c>
      <c r="J1607" t="s">
        <v>13161</v>
      </c>
      <c r="K1607" t="s">
        <v>13162</v>
      </c>
      <c r="L1607" t="s">
        <v>456</v>
      </c>
      <c r="M1607" s="1">
        <v>44649</v>
      </c>
      <c r="N1607" t="s">
        <v>13163</v>
      </c>
    </row>
    <row r="1608" spans="1:14" x14ac:dyDescent="0.35">
      <c r="A1608" t="s">
        <v>9389</v>
      </c>
      <c r="B1608" t="s">
        <v>2925</v>
      </c>
      <c r="C1608" t="s">
        <v>9390</v>
      </c>
      <c r="D1608" t="s">
        <v>294</v>
      </c>
      <c r="F1608" t="s">
        <v>9391</v>
      </c>
      <c r="G1608" t="s">
        <v>9392</v>
      </c>
      <c r="H1608" t="s">
        <v>9393</v>
      </c>
      <c r="I1608" t="s">
        <v>9394</v>
      </c>
      <c r="J1608" t="s">
        <v>15103</v>
      </c>
      <c r="K1608" t="s">
        <v>15104</v>
      </c>
      <c r="L1608" t="s">
        <v>456</v>
      </c>
      <c r="M1608" s="1">
        <v>44743</v>
      </c>
      <c r="N1608" t="s">
        <v>13690</v>
      </c>
    </row>
    <row r="1609" spans="1:14" x14ac:dyDescent="0.35">
      <c r="A1609" t="s">
        <v>3504</v>
      </c>
      <c r="B1609" t="s">
        <v>753</v>
      </c>
      <c r="C1609" t="s">
        <v>3505</v>
      </c>
      <c r="D1609" t="s">
        <v>56</v>
      </c>
      <c r="E1609" t="s">
        <v>9395</v>
      </c>
      <c r="F1609" t="s">
        <v>9396</v>
      </c>
      <c r="G1609" t="s">
        <v>3507</v>
      </c>
      <c r="H1609" t="s">
        <v>3508</v>
      </c>
      <c r="I1609" t="s">
        <v>3509</v>
      </c>
      <c r="J1609" t="s">
        <v>3504</v>
      </c>
      <c r="K1609" t="s">
        <v>13260</v>
      </c>
      <c r="L1609" t="s">
        <v>456</v>
      </c>
      <c r="M1609" s="1">
        <v>32105</v>
      </c>
      <c r="N1609" t="s">
        <v>13261</v>
      </c>
    </row>
    <row r="1610" spans="1:14" x14ac:dyDescent="0.35">
      <c r="A1610" t="s">
        <v>9397</v>
      </c>
      <c r="B1610" t="s">
        <v>9398</v>
      </c>
      <c r="C1610" t="s">
        <v>9399</v>
      </c>
      <c r="D1610" t="s">
        <v>854</v>
      </c>
      <c r="E1610" t="s">
        <v>9400</v>
      </c>
      <c r="F1610" t="s">
        <v>9401</v>
      </c>
      <c r="G1610" t="s">
        <v>9402</v>
      </c>
      <c r="H1610" t="s">
        <v>9403</v>
      </c>
      <c r="I1610" t="s">
        <v>9404</v>
      </c>
      <c r="J1610" t="s">
        <v>15105</v>
      </c>
      <c r="K1610" t="s">
        <v>15106</v>
      </c>
      <c r="L1610" t="s">
        <v>456</v>
      </c>
      <c r="M1610" s="1">
        <v>44130</v>
      </c>
      <c r="N1610" t="s">
        <v>15107</v>
      </c>
    </row>
    <row r="1611" spans="1:14" x14ac:dyDescent="0.35">
      <c r="A1611" t="s">
        <v>1873</v>
      </c>
      <c r="B1611" t="s">
        <v>785</v>
      </c>
      <c r="C1611" t="s">
        <v>9405</v>
      </c>
      <c r="D1611" t="s">
        <v>91</v>
      </c>
      <c r="E1611" t="s">
        <v>9406</v>
      </c>
      <c r="F1611" t="s">
        <v>9407</v>
      </c>
      <c r="G1611" t="s">
        <v>1877</v>
      </c>
      <c r="H1611" t="s">
        <v>1878</v>
      </c>
      <c r="I1611" t="s">
        <v>1879</v>
      </c>
      <c r="J1611" t="s">
        <v>12663</v>
      </c>
      <c r="K1611" t="s">
        <v>12664</v>
      </c>
      <c r="L1611" t="s">
        <v>456</v>
      </c>
      <c r="M1611" s="1">
        <v>39569</v>
      </c>
      <c r="N1611" t="s">
        <v>12665</v>
      </c>
    </row>
    <row r="1612" spans="1:14" x14ac:dyDescent="0.35">
      <c r="A1612" t="s">
        <v>9408</v>
      </c>
      <c r="B1612" t="s">
        <v>875</v>
      </c>
      <c r="C1612" t="s">
        <v>9409</v>
      </c>
      <c r="D1612" t="s">
        <v>77</v>
      </c>
      <c r="E1612" t="s">
        <v>9410</v>
      </c>
      <c r="F1612" t="s">
        <v>9411</v>
      </c>
      <c r="G1612" t="s">
        <v>9412</v>
      </c>
      <c r="H1612" t="s">
        <v>9413</v>
      </c>
      <c r="I1612" t="s">
        <v>418</v>
      </c>
      <c r="J1612" t="s">
        <v>15108</v>
      </c>
      <c r="K1612" t="s">
        <v>15109</v>
      </c>
      <c r="L1612" t="s">
        <v>456</v>
      </c>
      <c r="M1612" s="1">
        <v>44891</v>
      </c>
      <c r="N1612" t="s">
        <v>15110</v>
      </c>
    </row>
    <row r="1613" spans="1:14" x14ac:dyDescent="0.35">
      <c r="A1613" t="s">
        <v>8171</v>
      </c>
      <c r="B1613" t="s">
        <v>234</v>
      </c>
      <c r="C1613" t="s">
        <v>8172</v>
      </c>
      <c r="D1613" t="s">
        <v>91</v>
      </c>
      <c r="E1613" t="s">
        <v>9414</v>
      </c>
      <c r="F1613" t="s">
        <v>9415</v>
      </c>
      <c r="G1613" t="s">
        <v>8175</v>
      </c>
      <c r="H1613" t="s">
        <v>8176</v>
      </c>
      <c r="I1613" t="s">
        <v>8177</v>
      </c>
      <c r="J1613" t="s">
        <v>8171</v>
      </c>
      <c r="K1613" t="s">
        <v>14769</v>
      </c>
      <c r="L1613" t="s">
        <v>456</v>
      </c>
      <c r="M1613" s="1">
        <v>41590</v>
      </c>
      <c r="N1613" t="s">
        <v>14770</v>
      </c>
    </row>
    <row r="1614" spans="1:14" x14ac:dyDescent="0.35">
      <c r="A1614" t="s">
        <v>1258</v>
      </c>
      <c r="B1614" t="s">
        <v>785</v>
      </c>
      <c r="C1614" t="s">
        <v>2454</v>
      </c>
      <c r="D1614" t="s">
        <v>899</v>
      </c>
      <c r="E1614" t="s">
        <v>9416</v>
      </c>
      <c r="F1614" t="s">
        <v>9417</v>
      </c>
      <c r="G1614" t="s">
        <v>1263</v>
      </c>
      <c r="H1614" t="s">
        <v>1264</v>
      </c>
      <c r="I1614" t="s">
        <v>1265</v>
      </c>
      <c r="J1614" t="s">
        <v>12447</v>
      </c>
      <c r="K1614" t="s">
        <v>12448</v>
      </c>
      <c r="L1614" t="s">
        <v>456</v>
      </c>
      <c r="M1614" s="1">
        <v>38889</v>
      </c>
      <c r="N1614" t="s">
        <v>12449</v>
      </c>
    </row>
    <row r="1615" spans="1:14" x14ac:dyDescent="0.35">
      <c r="A1615" t="s">
        <v>6750</v>
      </c>
      <c r="B1615" t="s">
        <v>731</v>
      </c>
      <c r="C1615" t="s">
        <v>1995</v>
      </c>
      <c r="D1615" t="s">
        <v>56</v>
      </c>
      <c r="E1615" t="s">
        <v>9418</v>
      </c>
      <c r="F1615" t="s">
        <v>9419</v>
      </c>
      <c r="G1615" t="s">
        <v>6755</v>
      </c>
      <c r="H1615" t="s">
        <v>6756</v>
      </c>
      <c r="I1615" t="s">
        <v>6757</v>
      </c>
      <c r="J1615" t="s">
        <v>14318</v>
      </c>
      <c r="K1615" t="s">
        <v>14319</v>
      </c>
      <c r="L1615" t="s">
        <v>456</v>
      </c>
      <c r="M1615" s="1">
        <v>42562</v>
      </c>
      <c r="N1615" t="s">
        <v>14320</v>
      </c>
    </row>
    <row r="1616" spans="1:14" x14ac:dyDescent="0.35">
      <c r="A1616" t="s">
        <v>5793</v>
      </c>
      <c r="B1616" t="s">
        <v>1381</v>
      </c>
      <c r="C1616" t="s">
        <v>208</v>
      </c>
      <c r="D1616" t="s">
        <v>344</v>
      </c>
      <c r="E1616" t="s">
        <v>9420</v>
      </c>
      <c r="F1616" t="s">
        <v>9421</v>
      </c>
      <c r="G1616" t="s">
        <v>5796</v>
      </c>
      <c r="H1616" t="s">
        <v>5797</v>
      </c>
      <c r="I1616" t="s">
        <v>5798</v>
      </c>
      <c r="J1616" t="s">
        <v>14032</v>
      </c>
      <c r="K1616" t="s">
        <v>14033</v>
      </c>
      <c r="L1616" t="s">
        <v>456</v>
      </c>
      <c r="M1616" s="1">
        <v>38803</v>
      </c>
      <c r="N1616" t="s">
        <v>14034</v>
      </c>
    </row>
    <row r="1617" spans="1:14" x14ac:dyDescent="0.35">
      <c r="A1617" t="s">
        <v>8888</v>
      </c>
      <c r="B1617" t="s">
        <v>329</v>
      </c>
      <c r="C1617" t="s">
        <v>9422</v>
      </c>
      <c r="D1617" t="s">
        <v>344</v>
      </c>
      <c r="E1617" t="s">
        <v>9423</v>
      </c>
      <c r="F1617" t="s">
        <v>9424</v>
      </c>
      <c r="G1617" t="s">
        <v>8894</v>
      </c>
      <c r="H1617" t="s">
        <v>8895</v>
      </c>
      <c r="I1617" t="s">
        <v>8896</v>
      </c>
      <c r="J1617" t="s">
        <v>8888</v>
      </c>
      <c r="K1617" t="s">
        <v>14968</v>
      </c>
      <c r="L1617" t="s">
        <v>456</v>
      </c>
      <c r="M1617" s="1">
        <v>44887</v>
      </c>
      <c r="N1617" t="s">
        <v>14969</v>
      </c>
    </row>
    <row r="1618" spans="1:14" x14ac:dyDescent="0.35">
      <c r="A1618" t="s">
        <v>6148</v>
      </c>
      <c r="B1618" t="s">
        <v>4238</v>
      </c>
      <c r="C1618" t="s">
        <v>9425</v>
      </c>
      <c r="D1618" t="s">
        <v>294</v>
      </c>
      <c r="E1618" t="s">
        <v>9426</v>
      </c>
      <c r="F1618" t="s">
        <v>9427</v>
      </c>
      <c r="G1618" t="s">
        <v>6152</v>
      </c>
      <c r="H1618" t="s">
        <v>6153</v>
      </c>
      <c r="I1618" t="s">
        <v>6154</v>
      </c>
      <c r="J1618" t="s">
        <v>14140</v>
      </c>
      <c r="K1618" t="s">
        <v>14141</v>
      </c>
      <c r="L1618" t="s">
        <v>456</v>
      </c>
      <c r="M1618" s="1">
        <v>37893</v>
      </c>
      <c r="N1618" t="s">
        <v>14142</v>
      </c>
    </row>
    <row r="1619" spans="1:14" x14ac:dyDescent="0.35">
      <c r="A1619" t="s">
        <v>9428</v>
      </c>
      <c r="B1619" t="s">
        <v>1066</v>
      </c>
      <c r="C1619" t="s">
        <v>9429</v>
      </c>
      <c r="D1619" t="s">
        <v>91</v>
      </c>
      <c r="E1619" t="s">
        <v>9430</v>
      </c>
      <c r="F1619" t="s">
        <v>9431</v>
      </c>
      <c r="G1619" t="s">
        <v>9432</v>
      </c>
      <c r="H1619" t="s">
        <v>9433</v>
      </c>
      <c r="I1619" t="s">
        <v>9434</v>
      </c>
      <c r="J1619" t="s">
        <v>15111</v>
      </c>
      <c r="K1619" t="s">
        <v>15112</v>
      </c>
      <c r="L1619" t="s">
        <v>456</v>
      </c>
      <c r="M1619" s="1">
        <v>37694</v>
      </c>
      <c r="N1619" t="s">
        <v>15113</v>
      </c>
    </row>
    <row r="1620" spans="1:14" x14ac:dyDescent="0.35">
      <c r="A1620" t="s">
        <v>9435</v>
      </c>
      <c r="B1620" t="s">
        <v>2882</v>
      </c>
      <c r="C1620" t="s">
        <v>9436</v>
      </c>
      <c r="D1620" t="s">
        <v>854</v>
      </c>
      <c r="E1620" t="s">
        <v>9437</v>
      </c>
      <c r="F1620" t="s">
        <v>9438</v>
      </c>
      <c r="G1620" t="s">
        <v>9439</v>
      </c>
      <c r="H1620" t="s">
        <v>9440</v>
      </c>
      <c r="I1620" t="s">
        <v>9441</v>
      </c>
      <c r="J1620" t="s">
        <v>15114</v>
      </c>
      <c r="K1620" t="s">
        <v>15115</v>
      </c>
      <c r="L1620" t="s">
        <v>455</v>
      </c>
      <c r="M1620" s="1">
        <v>44281</v>
      </c>
      <c r="N1620" t="s">
        <v>15116</v>
      </c>
    </row>
    <row r="1621" spans="1:14" x14ac:dyDescent="0.35">
      <c r="A1621" t="s">
        <v>9442</v>
      </c>
      <c r="B1621" t="s">
        <v>5208</v>
      </c>
      <c r="C1621" t="s">
        <v>9443</v>
      </c>
      <c r="D1621" t="s">
        <v>70</v>
      </c>
      <c r="F1621" t="s">
        <v>9444</v>
      </c>
      <c r="G1621" t="s">
        <v>9445</v>
      </c>
      <c r="H1621" t="s">
        <v>9446</v>
      </c>
      <c r="I1621" t="s">
        <v>9447</v>
      </c>
      <c r="J1621" t="s">
        <v>15117</v>
      </c>
      <c r="K1621" t="s">
        <v>15118</v>
      </c>
      <c r="L1621" t="s">
        <v>12543</v>
      </c>
      <c r="M1621" s="1">
        <v>42425</v>
      </c>
      <c r="N1621" t="s">
        <v>15119</v>
      </c>
    </row>
    <row r="1622" spans="1:14" x14ac:dyDescent="0.35">
      <c r="A1622" t="s">
        <v>5233</v>
      </c>
      <c r="B1622" t="s">
        <v>257</v>
      </c>
      <c r="C1622" t="s">
        <v>7712</v>
      </c>
      <c r="D1622" t="s">
        <v>91</v>
      </c>
      <c r="E1622" t="s">
        <v>9448</v>
      </c>
      <c r="F1622" t="s">
        <v>9449</v>
      </c>
      <c r="G1622" t="s">
        <v>5237</v>
      </c>
      <c r="H1622" t="s">
        <v>5238</v>
      </c>
      <c r="I1622" t="s">
        <v>4008</v>
      </c>
      <c r="J1622" t="s">
        <v>13849</v>
      </c>
      <c r="K1622" t="s">
        <v>13850</v>
      </c>
      <c r="L1622" t="s">
        <v>456</v>
      </c>
      <c r="M1622" s="1">
        <v>44018</v>
      </c>
      <c r="N1622" t="s">
        <v>13851</v>
      </c>
    </row>
    <row r="1623" spans="1:14" x14ac:dyDescent="0.35">
      <c r="A1623" t="s">
        <v>2368</v>
      </c>
      <c r="B1623" t="s">
        <v>317</v>
      </c>
      <c r="C1623" t="s">
        <v>9450</v>
      </c>
      <c r="D1623" t="s">
        <v>91</v>
      </c>
      <c r="E1623" t="s">
        <v>9451</v>
      </c>
      <c r="F1623" t="s">
        <v>9452</v>
      </c>
      <c r="G1623" t="s">
        <v>2373</v>
      </c>
      <c r="H1623" t="s">
        <v>2374</v>
      </c>
      <c r="I1623" t="s">
        <v>2375</v>
      </c>
      <c r="J1623" t="s">
        <v>12847</v>
      </c>
      <c r="K1623" t="s">
        <v>12848</v>
      </c>
      <c r="L1623" t="s">
        <v>456</v>
      </c>
      <c r="M1623" s="1">
        <v>41414</v>
      </c>
      <c r="N1623" t="s">
        <v>12849</v>
      </c>
    </row>
    <row r="1624" spans="1:14" x14ac:dyDescent="0.35">
      <c r="A1624" t="s">
        <v>1563</v>
      </c>
      <c r="B1624" t="s">
        <v>153</v>
      </c>
      <c r="C1624" t="s">
        <v>9453</v>
      </c>
      <c r="D1624" t="s">
        <v>1996</v>
      </c>
      <c r="E1624" t="s">
        <v>9454</v>
      </c>
      <c r="F1624" t="s">
        <v>9455</v>
      </c>
      <c r="G1624" t="s">
        <v>1568</v>
      </c>
      <c r="H1624" t="s">
        <v>1569</v>
      </c>
      <c r="I1624" t="s">
        <v>1570</v>
      </c>
      <c r="J1624" t="s">
        <v>12560</v>
      </c>
      <c r="K1624" t="s">
        <v>12561</v>
      </c>
      <c r="L1624" t="s">
        <v>456</v>
      </c>
      <c r="M1624" s="1">
        <v>43476</v>
      </c>
      <c r="N1624" t="s">
        <v>12562</v>
      </c>
    </row>
    <row r="1625" spans="1:14" x14ac:dyDescent="0.35">
      <c r="A1625" t="s">
        <v>9456</v>
      </c>
      <c r="B1625" t="s">
        <v>6725</v>
      </c>
      <c r="C1625" t="s">
        <v>9457</v>
      </c>
      <c r="D1625" t="s">
        <v>91</v>
      </c>
      <c r="E1625" t="s">
        <v>9458</v>
      </c>
      <c r="F1625" t="s">
        <v>9459</v>
      </c>
      <c r="G1625" t="s">
        <v>9460</v>
      </c>
      <c r="H1625" t="s">
        <v>9461</v>
      </c>
      <c r="I1625" t="s">
        <v>9462</v>
      </c>
      <c r="J1625" t="s">
        <v>15120</v>
      </c>
      <c r="K1625" t="s">
        <v>15121</v>
      </c>
      <c r="L1625" t="s">
        <v>456</v>
      </c>
      <c r="M1625" s="1">
        <v>41604</v>
      </c>
      <c r="N1625" t="s">
        <v>15122</v>
      </c>
    </row>
    <row r="1626" spans="1:14" x14ac:dyDescent="0.35">
      <c r="A1626" t="s">
        <v>8581</v>
      </c>
      <c r="B1626" t="s">
        <v>153</v>
      </c>
      <c r="C1626" t="s">
        <v>9463</v>
      </c>
      <c r="D1626" t="s">
        <v>91</v>
      </c>
      <c r="E1626" t="s">
        <v>9464</v>
      </c>
      <c r="F1626" t="s">
        <v>9465</v>
      </c>
      <c r="G1626" t="s">
        <v>8586</v>
      </c>
      <c r="H1626" t="s">
        <v>8587</v>
      </c>
      <c r="I1626" t="s">
        <v>8588</v>
      </c>
      <c r="M1626" s="1"/>
    </row>
    <row r="1627" spans="1:14" x14ac:dyDescent="0.35">
      <c r="A1627" t="s">
        <v>9466</v>
      </c>
      <c r="B1627" t="s">
        <v>9467</v>
      </c>
      <c r="C1627" t="s">
        <v>9468</v>
      </c>
      <c r="D1627" t="s">
        <v>91</v>
      </c>
      <c r="E1627" t="s">
        <v>9469</v>
      </c>
      <c r="F1627" t="s">
        <v>9470</v>
      </c>
      <c r="G1627" t="s">
        <v>9471</v>
      </c>
      <c r="H1627" t="s">
        <v>9472</v>
      </c>
      <c r="I1627" t="s">
        <v>5509</v>
      </c>
      <c r="J1627" t="s">
        <v>15123</v>
      </c>
      <c r="K1627" t="s">
        <v>15124</v>
      </c>
      <c r="L1627" t="s">
        <v>456</v>
      </c>
      <c r="M1627" s="1">
        <v>33451</v>
      </c>
      <c r="N1627" t="s">
        <v>14373</v>
      </c>
    </row>
    <row r="1628" spans="1:14" x14ac:dyDescent="0.35">
      <c r="A1628" t="s">
        <v>2271</v>
      </c>
      <c r="B1628" t="s">
        <v>714</v>
      </c>
      <c r="C1628" t="s">
        <v>9473</v>
      </c>
      <c r="D1628" t="s">
        <v>1105</v>
      </c>
      <c r="E1628" t="s">
        <v>9474</v>
      </c>
      <c r="F1628" t="s">
        <v>9475</v>
      </c>
      <c r="G1628" t="s">
        <v>2275</v>
      </c>
      <c r="H1628" t="s">
        <v>2276</v>
      </c>
      <c r="I1628" t="s">
        <v>2277</v>
      </c>
      <c r="J1628" t="s">
        <v>12808</v>
      </c>
      <c r="K1628" t="s">
        <v>12809</v>
      </c>
      <c r="L1628" t="s">
        <v>456</v>
      </c>
      <c r="M1628" s="1">
        <v>44965</v>
      </c>
      <c r="N1628" t="s">
        <v>12810</v>
      </c>
    </row>
    <row r="1629" spans="1:14" x14ac:dyDescent="0.35">
      <c r="A1629" t="s">
        <v>9476</v>
      </c>
      <c r="B1629" t="s">
        <v>2506</v>
      </c>
      <c r="C1629" t="s">
        <v>9477</v>
      </c>
      <c r="D1629" t="s">
        <v>98</v>
      </c>
      <c r="E1629" t="s">
        <v>9478</v>
      </c>
      <c r="F1629" t="s">
        <v>9479</v>
      </c>
      <c r="G1629" t="s">
        <v>9480</v>
      </c>
      <c r="H1629" t="s">
        <v>9481</v>
      </c>
      <c r="I1629" t="s">
        <v>9482</v>
      </c>
      <c r="J1629" t="s">
        <v>15125</v>
      </c>
      <c r="K1629" t="s">
        <v>15126</v>
      </c>
      <c r="L1629" t="s">
        <v>456</v>
      </c>
      <c r="M1629" s="1">
        <v>41471</v>
      </c>
      <c r="N1629" t="s">
        <v>15127</v>
      </c>
    </row>
    <row r="1630" spans="1:14" x14ac:dyDescent="0.35">
      <c r="A1630" t="s">
        <v>9483</v>
      </c>
      <c r="B1630" t="s">
        <v>4016</v>
      </c>
      <c r="C1630" t="s">
        <v>9484</v>
      </c>
      <c r="D1630" t="s">
        <v>91</v>
      </c>
      <c r="E1630" t="s">
        <v>9485</v>
      </c>
      <c r="F1630" t="s">
        <v>9486</v>
      </c>
      <c r="G1630" t="s">
        <v>9487</v>
      </c>
      <c r="H1630" t="s">
        <v>9488</v>
      </c>
      <c r="I1630" t="s">
        <v>9489</v>
      </c>
      <c r="J1630" t="s">
        <v>15128</v>
      </c>
      <c r="K1630" t="s">
        <v>15129</v>
      </c>
      <c r="L1630" t="s">
        <v>456</v>
      </c>
      <c r="M1630" s="1">
        <v>41652</v>
      </c>
      <c r="N1630" t="s">
        <v>15130</v>
      </c>
    </row>
    <row r="1631" spans="1:14" x14ac:dyDescent="0.35">
      <c r="A1631" t="s">
        <v>9490</v>
      </c>
      <c r="B1631" t="s">
        <v>317</v>
      </c>
      <c r="C1631" t="s">
        <v>7313</v>
      </c>
      <c r="D1631" t="s">
        <v>56</v>
      </c>
      <c r="E1631" t="s">
        <v>9491</v>
      </c>
      <c r="F1631" t="s">
        <v>9492</v>
      </c>
      <c r="G1631" t="s">
        <v>9493</v>
      </c>
      <c r="H1631" t="s">
        <v>9494</v>
      </c>
      <c r="I1631" t="s">
        <v>9495</v>
      </c>
      <c r="J1631" t="s">
        <v>15131</v>
      </c>
      <c r="K1631" t="s">
        <v>15132</v>
      </c>
      <c r="L1631" t="s">
        <v>456</v>
      </c>
      <c r="M1631" s="1">
        <v>44340</v>
      </c>
      <c r="N1631" t="s">
        <v>15133</v>
      </c>
    </row>
    <row r="1632" spans="1:14" x14ac:dyDescent="0.35">
      <c r="A1632" t="s">
        <v>9109</v>
      </c>
      <c r="B1632" t="s">
        <v>2111</v>
      </c>
      <c r="C1632" t="s">
        <v>9496</v>
      </c>
      <c r="D1632" t="s">
        <v>84</v>
      </c>
      <c r="E1632" t="s">
        <v>9497</v>
      </c>
      <c r="F1632" t="s">
        <v>9498</v>
      </c>
      <c r="G1632" t="s">
        <v>9113</v>
      </c>
      <c r="H1632" t="s">
        <v>9114</v>
      </c>
      <c r="I1632" t="s">
        <v>418</v>
      </c>
      <c r="J1632" t="s">
        <v>15022</v>
      </c>
      <c r="K1632" t="s">
        <v>15023</v>
      </c>
      <c r="L1632" t="s">
        <v>456</v>
      </c>
      <c r="M1632" s="1">
        <v>33785</v>
      </c>
      <c r="N1632" t="s">
        <v>15024</v>
      </c>
    </row>
    <row r="1633" spans="1:14" x14ac:dyDescent="0.35">
      <c r="A1633" t="s">
        <v>9499</v>
      </c>
      <c r="B1633" t="s">
        <v>9500</v>
      </c>
      <c r="C1633" t="s">
        <v>9501</v>
      </c>
      <c r="D1633" t="s">
        <v>91</v>
      </c>
      <c r="E1633" t="s">
        <v>9502</v>
      </c>
      <c r="F1633" t="s">
        <v>9503</v>
      </c>
      <c r="G1633" t="s">
        <v>9504</v>
      </c>
      <c r="H1633" t="s">
        <v>9505</v>
      </c>
      <c r="I1633" t="s">
        <v>9506</v>
      </c>
      <c r="J1633" t="s">
        <v>15134</v>
      </c>
      <c r="K1633" t="s">
        <v>15135</v>
      </c>
      <c r="L1633" t="s">
        <v>456</v>
      </c>
      <c r="M1633" s="1">
        <v>43472</v>
      </c>
      <c r="N1633" t="s">
        <v>15136</v>
      </c>
    </row>
    <row r="1634" spans="1:14" x14ac:dyDescent="0.35">
      <c r="A1634" t="s">
        <v>3167</v>
      </c>
      <c r="B1634" t="s">
        <v>9507</v>
      </c>
      <c r="C1634" t="s">
        <v>9508</v>
      </c>
      <c r="D1634" t="s">
        <v>1068</v>
      </c>
      <c r="E1634" t="s">
        <v>9509</v>
      </c>
      <c r="F1634" t="s">
        <v>9510</v>
      </c>
      <c r="G1634" t="s">
        <v>3170</v>
      </c>
      <c r="H1634" t="s">
        <v>3171</v>
      </c>
      <c r="I1634" t="s">
        <v>3172</v>
      </c>
      <c r="J1634" t="s">
        <v>13136</v>
      </c>
      <c r="K1634" t="s">
        <v>13137</v>
      </c>
      <c r="L1634" t="s">
        <v>456</v>
      </c>
      <c r="M1634" s="1">
        <v>45013</v>
      </c>
      <c r="N1634" t="s">
        <v>12282</v>
      </c>
    </row>
    <row r="1635" spans="1:14" x14ac:dyDescent="0.35">
      <c r="A1635" t="s">
        <v>9511</v>
      </c>
      <c r="B1635" t="s">
        <v>9512</v>
      </c>
      <c r="C1635" t="s">
        <v>2744</v>
      </c>
      <c r="D1635" t="s">
        <v>1677</v>
      </c>
      <c r="E1635" t="s">
        <v>9513</v>
      </c>
      <c r="F1635" t="s">
        <v>9514</v>
      </c>
      <c r="G1635" t="s">
        <v>9515</v>
      </c>
      <c r="H1635" t="s">
        <v>9516</v>
      </c>
      <c r="I1635" t="s">
        <v>9517</v>
      </c>
      <c r="J1635" t="s">
        <v>15137</v>
      </c>
      <c r="K1635" t="s">
        <v>15138</v>
      </c>
      <c r="L1635" t="s">
        <v>456</v>
      </c>
      <c r="M1635" s="1">
        <v>42347</v>
      </c>
      <c r="N1635" t="s">
        <v>15139</v>
      </c>
    </row>
    <row r="1636" spans="1:14" x14ac:dyDescent="0.35">
      <c r="A1636" t="s">
        <v>9198</v>
      </c>
      <c r="B1636" t="s">
        <v>875</v>
      </c>
      <c r="C1636" t="s">
        <v>3770</v>
      </c>
      <c r="D1636" t="s">
        <v>91</v>
      </c>
      <c r="F1636" t="s">
        <v>9518</v>
      </c>
      <c r="G1636" t="s">
        <v>9201</v>
      </c>
      <c r="H1636" t="s">
        <v>9202</v>
      </c>
      <c r="I1636" t="s">
        <v>9203</v>
      </c>
      <c r="J1636" t="s">
        <v>15048</v>
      </c>
      <c r="K1636" t="s">
        <v>15049</v>
      </c>
      <c r="L1636" t="s">
        <v>456</v>
      </c>
      <c r="M1636" s="1">
        <v>45225</v>
      </c>
      <c r="N1636" t="s">
        <v>15050</v>
      </c>
    </row>
    <row r="1637" spans="1:14" x14ac:dyDescent="0.35">
      <c r="A1637" t="s">
        <v>4145</v>
      </c>
      <c r="B1637" t="s">
        <v>9519</v>
      </c>
      <c r="C1637" t="s">
        <v>5325</v>
      </c>
      <c r="D1637" t="s">
        <v>3381</v>
      </c>
      <c r="E1637" t="s">
        <v>9520</v>
      </c>
      <c r="F1637" t="s">
        <v>9521</v>
      </c>
      <c r="G1637" t="s">
        <v>4149</v>
      </c>
      <c r="H1637" t="s">
        <v>4150</v>
      </c>
      <c r="I1637" t="s">
        <v>4151</v>
      </c>
      <c r="J1637" t="s">
        <v>19793</v>
      </c>
      <c r="K1637" t="s">
        <v>19794</v>
      </c>
      <c r="L1637" t="s">
        <v>12543</v>
      </c>
      <c r="M1637" s="1">
        <v>41774</v>
      </c>
      <c r="N1637" t="s">
        <v>19795</v>
      </c>
    </row>
    <row r="1638" spans="1:14" x14ac:dyDescent="0.35">
      <c r="A1638" t="s">
        <v>9522</v>
      </c>
      <c r="B1638" t="s">
        <v>194</v>
      </c>
      <c r="C1638" t="s">
        <v>258</v>
      </c>
      <c r="D1638" t="s">
        <v>344</v>
      </c>
      <c r="F1638" t="s">
        <v>9523</v>
      </c>
      <c r="G1638" t="s">
        <v>9524</v>
      </c>
      <c r="H1638" t="s">
        <v>9525</v>
      </c>
      <c r="I1638" t="s">
        <v>9526</v>
      </c>
      <c r="J1638" t="s">
        <v>15140</v>
      </c>
      <c r="K1638" t="s">
        <v>15141</v>
      </c>
      <c r="L1638" t="s">
        <v>456</v>
      </c>
      <c r="M1638" s="1">
        <v>45700</v>
      </c>
      <c r="N1638" t="s">
        <v>15142</v>
      </c>
    </row>
    <row r="1639" spans="1:14" x14ac:dyDescent="0.35">
      <c r="A1639" t="s">
        <v>7917</v>
      </c>
      <c r="B1639" t="s">
        <v>9527</v>
      </c>
      <c r="C1639" t="s">
        <v>9528</v>
      </c>
      <c r="D1639" t="s">
        <v>3741</v>
      </c>
      <c r="F1639" t="s">
        <v>9529</v>
      </c>
      <c r="G1639" t="s">
        <v>7920</v>
      </c>
      <c r="H1639" t="s">
        <v>7921</v>
      </c>
      <c r="I1639" t="s">
        <v>7922</v>
      </c>
      <c r="J1639" t="s">
        <v>14695</v>
      </c>
      <c r="K1639" t="s">
        <v>14696</v>
      </c>
      <c r="L1639" t="s">
        <v>456</v>
      </c>
      <c r="M1639" s="1">
        <v>43915</v>
      </c>
      <c r="N1639" t="s">
        <v>14697</v>
      </c>
    </row>
    <row r="1640" spans="1:14" x14ac:dyDescent="0.35">
      <c r="A1640" t="s">
        <v>7615</v>
      </c>
      <c r="B1640" t="s">
        <v>2882</v>
      </c>
      <c r="C1640" t="s">
        <v>9530</v>
      </c>
      <c r="D1640" t="s">
        <v>4690</v>
      </c>
      <c r="E1640" t="s">
        <v>9531</v>
      </c>
      <c r="F1640" t="s">
        <v>9532</v>
      </c>
      <c r="G1640" t="s">
        <v>7618</v>
      </c>
      <c r="H1640" t="s">
        <v>7619</v>
      </c>
      <c r="I1640" t="s">
        <v>7620</v>
      </c>
      <c r="J1640" t="s">
        <v>14599</v>
      </c>
      <c r="K1640" t="s">
        <v>14600</v>
      </c>
      <c r="L1640" t="s">
        <v>456</v>
      </c>
      <c r="M1640" s="1">
        <v>40876</v>
      </c>
      <c r="N1640" t="s">
        <v>14601</v>
      </c>
    </row>
    <row r="1641" spans="1:14" x14ac:dyDescent="0.35">
      <c r="A1641" t="s">
        <v>380</v>
      </c>
      <c r="B1641" t="s">
        <v>9533</v>
      </c>
      <c r="C1641" t="s">
        <v>9534</v>
      </c>
      <c r="D1641" t="s">
        <v>142</v>
      </c>
      <c r="E1641" t="s">
        <v>9535</v>
      </c>
      <c r="F1641" t="s">
        <v>9536</v>
      </c>
      <c r="G1641" t="s">
        <v>145</v>
      </c>
      <c r="H1641" t="s">
        <v>146</v>
      </c>
      <c r="I1641" t="s">
        <v>381</v>
      </c>
      <c r="J1641" t="s">
        <v>479</v>
      </c>
      <c r="K1641" t="s">
        <v>480</v>
      </c>
      <c r="L1641" t="s">
        <v>456</v>
      </c>
      <c r="M1641" s="1">
        <v>42933</v>
      </c>
      <c r="N1641" t="s">
        <v>481</v>
      </c>
    </row>
    <row r="1642" spans="1:14" x14ac:dyDescent="0.35">
      <c r="A1642" t="s">
        <v>2924</v>
      </c>
      <c r="B1642" t="s">
        <v>3364</v>
      </c>
      <c r="C1642" t="s">
        <v>9537</v>
      </c>
      <c r="D1642" t="s">
        <v>1105</v>
      </c>
      <c r="E1642" t="s">
        <v>9538</v>
      </c>
      <c r="F1642" t="s">
        <v>9539</v>
      </c>
      <c r="G1642" t="s">
        <v>2929</v>
      </c>
      <c r="H1642" t="s">
        <v>2930</v>
      </c>
      <c r="I1642" t="s">
        <v>2931</v>
      </c>
      <c r="J1642" t="s">
        <v>13043</v>
      </c>
      <c r="K1642" t="s">
        <v>13044</v>
      </c>
      <c r="L1642" t="s">
        <v>456</v>
      </c>
      <c r="M1642" s="1">
        <v>38551</v>
      </c>
      <c r="N1642" t="s">
        <v>13045</v>
      </c>
    </row>
    <row r="1643" spans="1:14" x14ac:dyDescent="0.35">
      <c r="A1643" t="s">
        <v>9540</v>
      </c>
      <c r="B1643" t="s">
        <v>5214</v>
      </c>
      <c r="C1643" t="s">
        <v>9541</v>
      </c>
      <c r="D1643" t="s">
        <v>9542</v>
      </c>
      <c r="E1643" t="s">
        <v>9543</v>
      </c>
      <c r="F1643" t="s">
        <v>9544</v>
      </c>
      <c r="G1643" t="s">
        <v>9545</v>
      </c>
      <c r="H1643" t="s">
        <v>9546</v>
      </c>
      <c r="I1643" t="s">
        <v>9547</v>
      </c>
      <c r="J1643" t="s">
        <v>15143</v>
      </c>
      <c r="K1643" t="s">
        <v>15144</v>
      </c>
      <c r="L1643" t="s">
        <v>456</v>
      </c>
      <c r="M1643" s="1">
        <v>43529</v>
      </c>
      <c r="N1643" t="s">
        <v>15145</v>
      </c>
    </row>
    <row r="1644" spans="1:14" x14ac:dyDescent="0.35">
      <c r="A1644" t="s">
        <v>5456</v>
      </c>
      <c r="B1644" t="s">
        <v>994</v>
      </c>
      <c r="C1644" t="s">
        <v>1149</v>
      </c>
      <c r="D1644" t="s">
        <v>1945</v>
      </c>
      <c r="E1644" t="s">
        <v>9548</v>
      </c>
      <c r="F1644" t="s">
        <v>9549</v>
      </c>
      <c r="G1644" t="s">
        <v>5460</v>
      </c>
      <c r="H1644" t="s">
        <v>5461</v>
      </c>
      <c r="I1644" t="s">
        <v>5462</v>
      </c>
      <c r="J1644" t="s">
        <v>13913</v>
      </c>
      <c r="K1644" t="s">
        <v>13914</v>
      </c>
      <c r="L1644" t="s">
        <v>456</v>
      </c>
      <c r="M1644" s="1">
        <v>42688</v>
      </c>
      <c r="N1644" t="s">
        <v>13915</v>
      </c>
    </row>
    <row r="1645" spans="1:14" x14ac:dyDescent="0.35">
      <c r="A1645" t="s">
        <v>9550</v>
      </c>
      <c r="B1645" t="s">
        <v>171</v>
      </c>
      <c r="C1645" t="s">
        <v>1904</v>
      </c>
      <c r="D1645" t="s">
        <v>91</v>
      </c>
      <c r="E1645" t="s">
        <v>9551</v>
      </c>
      <c r="F1645" t="s">
        <v>9552</v>
      </c>
      <c r="G1645" t="s">
        <v>9553</v>
      </c>
      <c r="H1645" t="s">
        <v>9554</v>
      </c>
      <c r="I1645" t="s">
        <v>9555</v>
      </c>
      <c r="J1645" t="s">
        <v>15146</v>
      </c>
      <c r="K1645" t="s">
        <v>15147</v>
      </c>
      <c r="L1645" t="s">
        <v>456</v>
      </c>
      <c r="M1645" s="1">
        <v>41918</v>
      </c>
      <c r="N1645" t="s">
        <v>15148</v>
      </c>
    </row>
    <row r="1646" spans="1:14" x14ac:dyDescent="0.35">
      <c r="A1646" t="s">
        <v>1630</v>
      </c>
      <c r="B1646" t="s">
        <v>994</v>
      </c>
      <c r="C1646" t="s">
        <v>8803</v>
      </c>
      <c r="D1646" t="s">
        <v>344</v>
      </c>
      <c r="F1646" t="s">
        <v>9556</v>
      </c>
      <c r="G1646" t="s">
        <v>1636</v>
      </c>
      <c r="H1646" t="s">
        <v>1637</v>
      </c>
      <c r="I1646" t="s">
        <v>1638</v>
      </c>
      <c r="J1646" t="s">
        <v>12583</v>
      </c>
      <c r="K1646" t="s">
        <v>12584</v>
      </c>
      <c r="L1646" t="s">
        <v>456</v>
      </c>
      <c r="M1646" s="1">
        <v>41985</v>
      </c>
      <c r="N1646" t="s">
        <v>12585</v>
      </c>
    </row>
    <row r="1647" spans="1:14" x14ac:dyDescent="0.35">
      <c r="A1647" t="s">
        <v>9557</v>
      </c>
      <c r="B1647" t="s">
        <v>9558</v>
      </c>
      <c r="C1647" t="s">
        <v>9559</v>
      </c>
      <c r="D1647" t="s">
        <v>91</v>
      </c>
      <c r="E1647" t="s">
        <v>9560</v>
      </c>
      <c r="F1647" t="s">
        <v>9561</v>
      </c>
      <c r="G1647" t="s">
        <v>9562</v>
      </c>
      <c r="H1647" t="s">
        <v>9563</v>
      </c>
      <c r="I1647" t="s">
        <v>9564</v>
      </c>
      <c r="J1647" t="s">
        <v>15149</v>
      </c>
      <c r="K1647" t="s">
        <v>15150</v>
      </c>
      <c r="L1647" t="s">
        <v>455</v>
      </c>
      <c r="M1647" s="1">
        <v>44139</v>
      </c>
      <c r="N1647" t="s">
        <v>15151</v>
      </c>
    </row>
    <row r="1648" spans="1:14" x14ac:dyDescent="0.35">
      <c r="A1648" t="s">
        <v>2035</v>
      </c>
      <c r="B1648" t="s">
        <v>9565</v>
      </c>
      <c r="C1648" t="s">
        <v>9566</v>
      </c>
      <c r="D1648" t="s">
        <v>236</v>
      </c>
      <c r="F1648" t="s">
        <v>9567</v>
      </c>
      <c r="G1648" t="s">
        <v>2039</v>
      </c>
      <c r="H1648" t="s">
        <v>2040</v>
      </c>
      <c r="I1648" t="s">
        <v>2041</v>
      </c>
      <c r="J1648" t="s">
        <v>12717</v>
      </c>
      <c r="K1648" t="s">
        <v>12718</v>
      </c>
      <c r="L1648" t="s">
        <v>456</v>
      </c>
      <c r="M1648" s="1">
        <v>21928</v>
      </c>
      <c r="N1648" t="s">
        <v>12719</v>
      </c>
    </row>
    <row r="1649" spans="1:14" x14ac:dyDescent="0.35">
      <c r="A1649" t="s">
        <v>3076</v>
      </c>
      <c r="B1649" t="s">
        <v>9568</v>
      </c>
      <c r="C1649" t="s">
        <v>1097</v>
      </c>
      <c r="D1649" t="s">
        <v>56</v>
      </c>
      <c r="E1649" t="s">
        <v>9569</v>
      </c>
      <c r="F1649" t="s">
        <v>9570</v>
      </c>
      <c r="G1649" t="s">
        <v>3079</v>
      </c>
      <c r="H1649" t="s">
        <v>3080</v>
      </c>
      <c r="I1649" t="s">
        <v>3081</v>
      </c>
      <c r="J1649" t="s">
        <v>13105</v>
      </c>
      <c r="K1649" t="s">
        <v>13106</v>
      </c>
      <c r="L1649" t="s">
        <v>455</v>
      </c>
      <c r="M1649" s="1">
        <v>41621</v>
      </c>
      <c r="N1649" t="s">
        <v>13107</v>
      </c>
    </row>
    <row r="1650" spans="1:14" x14ac:dyDescent="0.35">
      <c r="A1650" t="s">
        <v>1419</v>
      </c>
      <c r="B1650" t="s">
        <v>115</v>
      </c>
      <c r="C1650" t="s">
        <v>9571</v>
      </c>
      <c r="D1650" t="s">
        <v>899</v>
      </c>
      <c r="E1650" t="s">
        <v>9572</v>
      </c>
      <c r="F1650" t="s">
        <v>9573</v>
      </c>
      <c r="G1650" t="s">
        <v>1425</v>
      </c>
      <c r="H1650" t="s">
        <v>1426</v>
      </c>
      <c r="I1650" t="s">
        <v>1427</v>
      </c>
      <c r="J1650" t="s">
        <v>12507</v>
      </c>
      <c r="K1650" t="s">
        <v>12508</v>
      </c>
      <c r="L1650" t="s">
        <v>456</v>
      </c>
      <c r="M1650" s="1">
        <v>40194</v>
      </c>
      <c r="N1650" t="s">
        <v>12509</v>
      </c>
    </row>
    <row r="1651" spans="1:14" x14ac:dyDescent="0.35">
      <c r="A1651" t="s">
        <v>9574</v>
      </c>
      <c r="B1651" t="s">
        <v>115</v>
      </c>
      <c r="C1651" t="s">
        <v>134</v>
      </c>
      <c r="D1651" t="s">
        <v>63</v>
      </c>
      <c r="E1651" t="s">
        <v>9575</v>
      </c>
      <c r="F1651" t="s">
        <v>9576</v>
      </c>
      <c r="G1651" t="s">
        <v>9577</v>
      </c>
      <c r="H1651" t="s">
        <v>9578</v>
      </c>
      <c r="I1651" t="s">
        <v>9579</v>
      </c>
      <c r="J1651" t="s">
        <v>15152</v>
      </c>
      <c r="K1651" t="s">
        <v>15153</v>
      </c>
      <c r="L1651" t="s">
        <v>456</v>
      </c>
      <c r="M1651" s="1">
        <v>43803</v>
      </c>
      <c r="N1651" t="s">
        <v>15154</v>
      </c>
    </row>
    <row r="1652" spans="1:14" x14ac:dyDescent="0.35">
      <c r="A1652" t="s">
        <v>9580</v>
      </c>
      <c r="B1652" t="s">
        <v>9581</v>
      </c>
      <c r="C1652" t="s">
        <v>2812</v>
      </c>
      <c r="D1652" t="s">
        <v>56</v>
      </c>
      <c r="E1652" t="s">
        <v>9582</v>
      </c>
      <c r="F1652" t="s">
        <v>9583</v>
      </c>
      <c r="G1652" t="s">
        <v>9584</v>
      </c>
      <c r="H1652" t="s">
        <v>9585</v>
      </c>
      <c r="I1652" t="s">
        <v>9586</v>
      </c>
      <c r="J1652" t="s">
        <v>15155</v>
      </c>
      <c r="K1652" t="s">
        <v>15156</v>
      </c>
      <c r="L1652" t="s">
        <v>455</v>
      </c>
      <c r="M1652" s="1">
        <v>43992</v>
      </c>
      <c r="N1652" t="s">
        <v>14387</v>
      </c>
    </row>
    <row r="1653" spans="1:14" x14ac:dyDescent="0.35">
      <c r="A1653" t="s">
        <v>15</v>
      </c>
      <c r="B1653" t="s">
        <v>994</v>
      </c>
      <c r="C1653" t="s">
        <v>9587</v>
      </c>
      <c r="D1653" t="s">
        <v>91</v>
      </c>
      <c r="E1653" t="s">
        <v>9588</v>
      </c>
      <c r="F1653" t="s">
        <v>9589</v>
      </c>
      <c r="G1653" t="s">
        <v>9590</v>
      </c>
      <c r="H1653" t="s">
        <v>9591</v>
      </c>
      <c r="I1653" t="s">
        <v>9592</v>
      </c>
      <c r="J1653" t="s">
        <v>15157</v>
      </c>
      <c r="K1653" t="s">
        <v>15158</v>
      </c>
      <c r="L1653" t="s">
        <v>456</v>
      </c>
      <c r="M1653" s="1">
        <v>40660</v>
      </c>
      <c r="N1653" t="s">
        <v>15159</v>
      </c>
    </row>
    <row r="1654" spans="1:14" x14ac:dyDescent="0.35">
      <c r="A1654" t="s">
        <v>7725</v>
      </c>
      <c r="B1654" t="s">
        <v>9593</v>
      </c>
      <c r="C1654" t="s">
        <v>9594</v>
      </c>
      <c r="D1654" t="s">
        <v>56</v>
      </c>
      <c r="E1654" t="s">
        <v>9595</v>
      </c>
      <c r="F1654" t="s">
        <v>9596</v>
      </c>
      <c r="G1654" t="s">
        <v>7730</v>
      </c>
      <c r="H1654" t="s">
        <v>7731</v>
      </c>
      <c r="I1654" t="s">
        <v>7732</v>
      </c>
      <c r="J1654" t="s">
        <v>14637</v>
      </c>
      <c r="K1654" t="s">
        <v>14638</v>
      </c>
      <c r="L1654" t="s">
        <v>456</v>
      </c>
      <c r="M1654" s="1">
        <v>38383</v>
      </c>
      <c r="N1654" t="s">
        <v>14639</v>
      </c>
    </row>
    <row r="1655" spans="1:14" x14ac:dyDescent="0.35">
      <c r="A1655" t="s">
        <v>4922</v>
      </c>
      <c r="B1655" t="s">
        <v>9597</v>
      </c>
      <c r="C1655" t="s">
        <v>4923</v>
      </c>
      <c r="D1655" t="s">
        <v>91</v>
      </c>
      <c r="E1655" t="s">
        <v>9598</v>
      </c>
      <c r="F1655" t="s">
        <v>9599</v>
      </c>
      <c r="G1655" t="s">
        <v>4926</v>
      </c>
      <c r="H1655" t="s">
        <v>4927</v>
      </c>
      <c r="I1655" t="s">
        <v>4928</v>
      </c>
      <c r="J1655" t="s">
        <v>13744</v>
      </c>
      <c r="K1655" t="s">
        <v>13745</v>
      </c>
      <c r="L1655" t="s">
        <v>456</v>
      </c>
      <c r="M1655" s="1">
        <v>39343</v>
      </c>
      <c r="N1655" t="s">
        <v>13746</v>
      </c>
    </row>
    <row r="1656" spans="1:14" x14ac:dyDescent="0.35">
      <c r="A1656" t="s">
        <v>9600</v>
      </c>
      <c r="B1656" t="s">
        <v>9601</v>
      </c>
      <c r="C1656" t="s">
        <v>9602</v>
      </c>
      <c r="D1656" t="s">
        <v>9603</v>
      </c>
      <c r="E1656" t="s">
        <v>9604</v>
      </c>
      <c r="F1656" t="s">
        <v>9605</v>
      </c>
      <c r="G1656" t="s">
        <v>9606</v>
      </c>
      <c r="H1656" t="s">
        <v>9607</v>
      </c>
      <c r="I1656" t="s">
        <v>9608</v>
      </c>
      <c r="J1656" t="s">
        <v>15160</v>
      </c>
      <c r="K1656" t="s">
        <v>15161</v>
      </c>
      <c r="L1656" t="s">
        <v>456</v>
      </c>
      <c r="M1656" s="1">
        <v>38390</v>
      </c>
      <c r="N1656" t="s">
        <v>15162</v>
      </c>
    </row>
    <row r="1657" spans="1:14" x14ac:dyDescent="0.35">
      <c r="A1657" t="s">
        <v>1986</v>
      </c>
      <c r="B1657" t="s">
        <v>298</v>
      </c>
      <c r="C1657" t="s">
        <v>8270</v>
      </c>
      <c r="D1657" t="s">
        <v>84</v>
      </c>
      <c r="E1657" t="s">
        <v>9609</v>
      </c>
      <c r="F1657" t="s">
        <v>9610</v>
      </c>
      <c r="G1657" t="s">
        <v>1991</v>
      </c>
      <c r="H1657" t="s">
        <v>1992</v>
      </c>
      <c r="I1657" t="s">
        <v>1993</v>
      </c>
      <c r="J1657" t="s">
        <v>12702</v>
      </c>
      <c r="K1657" t="s">
        <v>12703</v>
      </c>
      <c r="L1657" t="s">
        <v>456</v>
      </c>
      <c r="M1657" s="1">
        <v>38622</v>
      </c>
      <c r="N1657" t="s">
        <v>12704</v>
      </c>
    </row>
    <row r="1658" spans="1:14" x14ac:dyDescent="0.35">
      <c r="A1658" t="s">
        <v>9611</v>
      </c>
      <c r="B1658" t="s">
        <v>6484</v>
      </c>
      <c r="C1658" t="s">
        <v>1843</v>
      </c>
      <c r="D1658" t="s">
        <v>56</v>
      </c>
      <c r="F1658" t="s">
        <v>9612</v>
      </c>
      <c r="G1658" t="s">
        <v>9613</v>
      </c>
      <c r="H1658" t="s">
        <v>9614</v>
      </c>
      <c r="I1658" t="s">
        <v>1859</v>
      </c>
      <c r="J1658" t="s">
        <v>15163</v>
      </c>
      <c r="K1658" t="s">
        <v>15164</v>
      </c>
      <c r="L1658" t="s">
        <v>456</v>
      </c>
      <c r="M1658" s="1">
        <v>42516</v>
      </c>
      <c r="N1658" t="s">
        <v>15165</v>
      </c>
    </row>
    <row r="1659" spans="1:14" x14ac:dyDescent="0.35">
      <c r="A1659" t="s">
        <v>9615</v>
      </c>
      <c r="B1659" t="s">
        <v>705</v>
      </c>
      <c r="C1659" t="s">
        <v>9616</v>
      </c>
      <c r="D1659" t="s">
        <v>91</v>
      </c>
      <c r="E1659" t="s">
        <v>9617</v>
      </c>
      <c r="F1659" t="s">
        <v>9618</v>
      </c>
      <c r="G1659" t="s">
        <v>9619</v>
      </c>
      <c r="H1659" t="s">
        <v>9620</v>
      </c>
      <c r="I1659" t="s">
        <v>9621</v>
      </c>
      <c r="J1659" t="s">
        <v>15166</v>
      </c>
      <c r="K1659" t="s">
        <v>15167</v>
      </c>
      <c r="L1659" t="s">
        <v>456</v>
      </c>
      <c r="M1659" s="1">
        <v>40262</v>
      </c>
      <c r="N1659" t="s">
        <v>15168</v>
      </c>
    </row>
    <row r="1660" spans="1:14" x14ac:dyDescent="0.35">
      <c r="A1660" t="s">
        <v>2932</v>
      </c>
      <c r="B1660" t="s">
        <v>115</v>
      </c>
      <c r="C1660" t="s">
        <v>1381</v>
      </c>
      <c r="D1660" t="s">
        <v>9622</v>
      </c>
      <c r="E1660" t="s">
        <v>9623</v>
      </c>
      <c r="F1660" t="s">
        <v>9624</v>
      </c>
      <c r="G1660" t="s">
        <v>2937</v>
      </c>
      <c r="H1660" t="s">
        <v>2938</v>
      </c>
      <c r="I1660" t="s">
        <v>418</v>
      </c>
      <c r="J1660" t="s">
        <v>13046</v>
      </c>
      <c r="K1660" t="s">
        <v>13047</v>
      </c>
      <c r="L1660" t="s">
        <v>456</v>
      </c>
      <c r="M1660" s="1">
        <v>42607</v>
      </c>
      <c r="N1660" t="s">
        <v>13048</v>
      </c>
    </row>
    <row r="1661" spans="1:14" x14ac:dyDescent="0.35">
      <c r="A1661" t="s">
        <v>413</v>
      </c>
      <c r="B1661" t="s">
        <v>785</v>
      </c>
      <c r="C1661" t="s">
        <v>9625</v>
      </c>
      <c r="D1661" t="s">
        <v>838</v>
      </c>
      <c r="E1661" t="s">
        <v>9626</v>
      </c>
      <c r="F1661" t="s">
        <v>9627</v>
      </c>
      <c r="G1661" t="s">
        <v>244</v>
      </c>
      <c r="H1661" t="s">
        <v>245</v>
      </c>
      <c r="I1661" t="s">
        <v>414</v>
      </c>
      <c r="J1661" t="s">
        <v>529</v>
      </c>
      <c r="K1661" t="s">
        <v>530</v>
      </c>
      <c r="L1661" t="s">
        <v>456</v>
      </c>
      <c r="M1661" s="1">
        <v>40955</v>
      </c>
      <c r="N1661" t="s">
        <v>531</v>
      </c>
    </row>
    <row r="1662" spans="1:14" x14ac:dyDescent="0.35">
      <c r="A1662" t="s">
        <v>5063</v>
      </c>
      <c r="B1662" t="s">
        <v>109</v>
      </c>
      <c r="C1662" t="s">
        <v>3365</v>
      </c>
      <c r="D1662" t="s">
        <v>9628</v>
      </c>
      <c r="E1662" t="s">
        <v>9629</v>
      </c>
      <c r="F1662" t="s">
        <v>9630</v>
      </c>
      <c r="G1662" t="s">
        <v>5067</v>
      </c>
      <c r="H1662" t="s">
        <v>5068</v>
      </c>
      <c r="I1662" t="s">
        <v>5069</v>
      </c>
      <c r="J1662" t="s">
        <v>13791</v>
      </c>
      <c r="K1662" t="s">
        <v>13792</v>
      </c>
      <c r="L1662" t="s">
        <v>456</v>
      </c>
      <c r="M1662" s="1">
        <v>44552</v>
      </c>
      <c r="N1662" t="s">
        <v>13793</v>
      </c>
    </row>
    <row r="1663" spans="1:14" x14ac:dyDescent="0.35">
      <c r="A1663" t="s">
        <v>3034</v>
      </c>
      <c r="B1663" t="s">
        <v>115</v>
      </c>
      <c r="C1663" t="s">
        <v>9631</v>
      </c>
      <c r="D1663" t="s">
        <v>9632</v>
      </c>
      <c r="F1663" t="s">
        <v>9633</v>
      </c>
      <c r="G1663" t="s">
        <v>3038</v>
      </c>
      <c r="H1663" t="s">
        <v>3039</v>
      </c>
      <c r="I1663" t="s">
        <v>3040</v>
      </c>
      <c r="J1663" t="s">
        <v>13087</v>
      </c>
      <c r="K1663" t="s">
        <v>13088</v>
      </c>
      <c r="L1663" t="s">
        <v>456</v>
      </c>
      <c r="M1663" s="1">
        <v>37650</v>
      </c>
      <c r="N1663" t="s">
        <v>13089</v>
      </c>
    </row>
    <row r="1664" spans="1:14" x14ac:dyDescent="0.35">
      <c r="A1664" t="s">
        <v>9634</v>
      </c>
      <c r="B1664" t="s">
        <v>9635</v>
      </c>
      <c r="C1664" t="s">
        <v>9636</v>
      </c>
      <c r="D1664" t="s">
        <v>63</v>
      </c>
      <c r="E1664" t="s">
        <v>9637</v>
      </c>
      <c r="F1664" t="s">
        <v>9638</v>
      </c>
      <c r="G1664" t="s">
        <v>9639</v>
      </c>
      <c r="H1664" t="s">
        <v>9640</v>
      </c>
      <c r="I1664" t="s">
        <v>9641</v>
      </c>
      <c r="J1664" t="s">
        <v>15169</v>
      </c>
      <c r="K1664" t="s">
        <v>15170</v>
      </c>
      <c r="L1664" t="s">
        <v>456</v>
      </c>
      <c r="M1664" s="1">
        <v>43643</v>
      </c>
      <c r="N1664" t="s">
        <v>15171</v>
      </c>
    </row>
    <row r="1665" spans="1:14" x14ac:dyDescent="0.35">
      <c r="A1665" t="s">
        <v>421</v>
      </c>
      <c r="B1665" t="s">
        <v>731</v>
      </c>
      <c r="C1665" t="s">
        <v>9642</v>
      </c>
      <c r="D1665" t="s">
        <v>70</v>
      </c>
      <c r="F1665" t="s">
        <v>9643</v>
      </c>
      <c r="G1665" t="s">
        <v>267</v>
      </c>
      <c r="H1665" t="s">
        <v>268</v>
      </c>
      <c r="I1665" t="s">
        <v>422</v>
      </c>
      <c r="J1665" t="s">
        <v>541</v>
      </c>
      <c r="K1665" t="s">
        <v>542</v>
      </c>
      <c r="L1665" t="s">
        <v>456</v>
      </c>
      <c r="M1665" s="1">
        <v>38009</v>
      </c>
      <c r="N1665" t="s">
        <v>543</v>
      </c>
    </row>
    <row r="1666" spans="1:14" x14ac:dyDescent="0.35">
      <c r="A1666" t="s">
        <v>2720</v>
      </c>
      <c r="B1666" t="s">
        <v>2882</v>
      </c>
      <c r="C1666" t="s">
        <v>3070</v>
      </c>
      <c r="D1666" t="s">
        <v>70</v>
      </c>
      <c r="E1666" t="s">
        <v>9644</v>
      </c>
      <c r="F1666" t="s">
        <v>9645</v>
      </c>
      <c r="G1666" t="s">
        <v>2724</v>
      </c>
      <c r="H1666" t="s">
        <v>2725</v>
      </c>
      <c r="I1666" t="s">
        <v>2726</v>
      </c>
      <c r="J1666" t="s">
        <v>12980</v>
      </c>
      <c r="K1666" t="s">
        <v>12981</v>
      </c>
      <c r="L1666" t="s">
        <v>456</v>
      </c>
      <c r="M1666" s="1">
        <v>40801</v>
      </c>
      <c r="N1666" t="s">
        <v>12982</v>
      </c>
    </row>
    <row r="1667" spans="1:14" x14ac:dyDescent="0.35">
      <c r="A1667" t="s">
        <v>9646</v>
      </c>
      <c r="B1667" t="s">
        <v>234</v>
      </c>
      <c r="C1667" t="s">
        <v>9647</v>
      </c>
      <c r="D1667" t="s">
        <v>9648</v>
      </c>
      <c r="E1667" t="s">
        <v>9649</v>
      </c>
      <c r="F1667" t="s">
        <v>9650</v>
      </c>
      <c r="G1667" t="s">
        <v>9651</v>
      </c>
      <c r="H1667" t="s">
        <v>9652</v>
      </c>
      <c r="I1667" t="s">
        <v>9653</v>
      </c>
      <c r="J1667" t="s">
        <v>15172</v>
      </c>
      <c r="K1667" t="s">
        <v>15173</v>
      </c>
      <c r="L1667" t="s">
        <v>456</v>
      </c>
      <c r="M1667" s="1">
        <v>42419</v>
      </c>
      <c r="N1667" t="s">
        <v>15174</v>
      </c>
    </row>
    <row r="1668" spans="1:14" x14ac:dyDescent="0.35">
      <c r="A1668" t="s">
        <v>9654</v>
      </c>
      <c r="B1668" t="s">
        <v>883</v>
      </c>
      <c r="C1668" t="s">
        <v>6647</v>
      </c>
      <c r="D1668" t="s">
        <v>84</v>
      </c>
      <c r="E1668" t="s">
        <v>9655</v>
      </c>
      <c r="F1668" t="s">
        <v>9656</v>
      </c>
      <c r="G1668" t="s">
        <v>9657</v>
      </c>
      <c r="H1668" t="s">
        <v>9658</v>
      </c>
      <c r="I1668" t="s">
        <v>9659</v>
      </c>
      <c r="J1668" t="s">
        <v>15175</v>
      </c>
      <c r="K1668" t="s">
        <v>15176</v>
      </c>
      <c r="L1668" t="s">
        <v>456</v>
      </c>
      <c r="M1668" s="1">
        <v>41033</v>
      </c>
      <c r="N1668" t="s">
        <v>15177</v>
      </c>
    </row>
    <row r="1669" spans="1:14" x14ac:dyDescent="0.35">
      <c r="A1669" t="s">
        <v>993</v>
      </c>
      <c r="B1669" t="s">
        <v>61</v>
      </c>
      <c r="C1669" t="s">
        <v>9660</v>
      </c>
      <c r="D1669" t="s">
        <v>91</v>
      </c>
      <c r="F1669" t="s">
        <v>9661</v>
      </c>
      <c r="G1669" t="s">
        <v>998</v>
      </c>
      <c r="H1669" t="s">
        <v>999</v>
      </c>
      <c r="I1669" t="s">
        <v>1000</v>
      </c>
      <c r="M1669" s="1"/>
    </row>
    <row r="1670" spans="1:14" x14ac:dyDescent="0.35">
      <c r="A1670" t="s">
        <v>9662</v>
      </c>
      <c r="B1670" t="s">
        <v>9663</v>
      </c>
      <c r="C1670" t="s">
        <v>6193</v>
      </c>
      <c r="D1670" t="s">
        <v>56</v>
      </c>
      <c r="F1670" t="s">
        <v>9664</v>
      </c>
      <c r="G1670" t="s">
        <v>9665</v>
      </c>
      <c r="H1670" t="s">
        <v>9666</v>
      </c>
      <c r="I1670" t="s">
        <v>398</v>
      </c>
      <c r="J1670" t="s">
        <v>15178</v>
      </c>
      <c r="K1670" t="s">
        <v>15179</v>
      </c>
      <c r="L1670" t="s">
        <v>456</v>
      </c>
      <c r="M1670" s="1">
        <v>42634</v>
      </c>
      <c r="N1670" t="s">
        <v>12402</v>
      </c>
    </row>
    <row r="1671" spans="1:14" x14ac:dyDescent="0.35">
      <c r="A1671" t="s">
        <v>9667</v>
      </c>
      <c r="B1671" t="s">
        <v>875</v>
      </c>
      <c r="C1671" t="s">
        <v>9668</v>
      </c>
      <c r="D1671" t="s">
        <v>9669</v>
      </c>
      <c r="E1671" t="s">
        <v>9670</v>
      </c>
      <c r="F1671" t="s">
        <v>9671</v>
      </c>
      <c r="G1671" t="s">
        <v>9672</v>
      </c>
      <c r="H1671" t="s">
        <v>9673</v>
      </c>
      <c r="I1671" t="s">
        <v>9674</v>
      </c>
      <c r="J1671" t="s">
        <v>15180</v>
      </c>
      <c r="K1671" t="s">
        <v>15181</v>
      </c>
      <c r="L1671" t="s">
        <v>456</v>
      </c>
      <c r="M1671" s="1">
        <v>42837</v>
      </c>
      <c r="N1671" t="s">
        <v>15182</v>
      </c>
    </row>
    <row r="1672" spans="1:14" x14ac:dyDescent="0.35">
      <c r="A1672" t="s">
        <v>4712</v>
      </c>
      <c r="B1672" t="s">
        <v>89</v>
      </c>
      <c r="C1672" t="s">
        <v>4923</v>
      </c>
      <c r="D1672" t="s">
        <v>5417</v>
      </c>
      <c r="E1672" t="s">
        <v>9675</v>
      </c>
      <c r="F1672" t="s">
        <v>9676</v>
      </c>
      <c r="G1672" t="s">
        <v>4717</v>
      </c>
      <c r="H1672" t="s">
        <v>4718</v>
      </c>
      <c r="I1672" t="s">
        <v>4719</v>
      </c>
      <c r="J1672" t="s">
        <v>13672</v>
      </c>
      <c r="K1672" t="s">
        <v>13673</v>
      </c>
      <c r="L1672" t="s">
        <v>456</v>
      </c>
      <c r="M1672" s="1">
        <v>33784</v>
      </c>
      <c r="N1672" t="s">
        <v>13674</v>
      </c>
    </row>
    <row r="1673" spans="1:14" x14ac:dyDescent="0.35">
      <c r="A1673" t="s">
        <v>9677</v>
      </c>
      <c r="B1673" t="s">
        <v>9678</v>
      </c>
      <c r="C1673" t="s">
        <v>9679</v>
      </c>
      <c r="D1673" t="s">
        <v>1952</v>
      </c>
      <c r="E1673" t="s">
        <v>9680</v>
      </c>
      <c r="F1673" t="s">
        <v>9681</v>
      </c>
      <c r="G1673" t="s">
        <v>9682</v>
      </c>
      <c r="H1673" t="s">
        <v>9683</v>
      </c>
      <c r="I1673" t="s">
        <v>9684</v>
      </c>
      <c r="J1673" t="s">
        <v>15183</v>
      </c>
      <c r="K1673" t="s">
        <v>15184</v>
      </c>
      <c r="L1673" t="s">
        <v>456</v>
      </c>
      <c r="M1673" s="1">
        <v>45244</v>
      </c>
      <c r="N1673" t="s">
        <v>15185</v>
      </c>
    </row>
    <row r="1674" spans="1:14" x14ac:dyDescent="0.35">
      <c r="A1674" t="s">
        <v>7088</v>
      </c>
      <c r="B1674" t="s">
        <v>9685</v>
      </c>
      <c r="C1674" t="s">
        <v>9686</v>
      </c>
      <c r="D1674" t="s">
        <v>91</v>
      </c>
      <c r="E1674" t="s">
        <v>9687</v>
      </c>
      <c r="F1674" t="s">
        <v>9688</v>
      </c>
      <c r="G1674" t="s">
        <v>7092</v>
      </c>
      <c r="H1674" t="s">
        <v>7093</v>
      </c>
      <c r="I1674" t="s">
        <v>7094</v>
      </c>
      <c r="J1674" t="s">
        <v>14436</v>
      </c>
      <c r="K1674" t="s">
        <v>14437</v>
      </c>
      <c r="L1674" t="s">
        <v>456</v>
      </c>
      <c r="M1674" s="1">
        <v>38652</v>
      </c>
      <c r="N1674" t="s">
        <v>14438</v>
      </c>
    </row>
    <row r="1675" spans="1:14" x14ac:dyDescent="0.35">
      <c r="A1675" t="s">
        <v>9689</v>
      </c>
      <c r="B1675" t="s">
        <v>9690</v>
      </c>
      <c r="C1675" t="s">
        <v>324</v>
      </c>
      <c r="D1675" t="s">
        <v>56</v>
      </c>
      <c r="E1675" t="s">
        <v>9691</v>
      </c>
      <c r="F1675" t="s">
        <v>9692</v>
      </c>
      <c r="G1675" t="s">
        <v>9693</v>
      </c>
      <c r="H1675" t="s">
        <v>9694</v>
      </c>
      <c r="I1675" t="s">
        <v>9695</v>
      </c>
      <c r="J1675" t="s">
        <v>15186</v>
      </c>
      <c r="K1675" t="s">
        <v>15187</v>
      </c>
      <c r="L1675" t="s">
        <v>456</v>
      </c>
      <c r="M1675" s="1">
        <v>40814</v>
      </c>
      <c r="N1675" t="s">
        <v>15188</v>
      </c>
    </row>
    <row r="1676" spans="1:14" x14ac:dyDescent="0.35">
      <c r="A1676" t="s">
        <v>5174</v>
      </c>
      <c r="B1676" t="s">
        <v>1744</v>
      </c>
      <c r="C1676" t="s">
        <v>5294</v>
      </c>
      <c r="D1676" t="s">
        <v>1269</v>
      </c>
      <c r="E1676" t="s">
        <v>9696</v>
      </c>
      <c r="F1676" t="s">
        <v>9697</v>
      </c>
      <c r="G1676" t="s">
        <v>5178</v>
      </c>
      <c r="H1676" t="s">
        <v>5179</v>
      </c>
      <c r="I1676" t="s">
        <v>2601</v>
      </c>
      <c r="J1676" t="s">
        <v>13829</v>
      </c>
      <c r="K1676" t="s">
        <v>13830</v>
      </c>
      <c r="L1676" t="s">
        <v>456</v>
      </c>
      <c r="M1676" s="1">
        <v>43214</v>
      </c>
      <c r="N1676" t="s">
        <v>12917</v>
      </c>
    </row>
    <row r="1677" spans="1:14" x14ac:dyDescent="0.35">
      <c r="A1677" t="s">
        <v>3267</v>
      </c>
      <c r="B1677" t="s">
        <v>1057</v>
      </c>
      <c r="C1677" t="s">
        <v>802</v>
      </c>
      <c r="D1677" t="s">
        <v>91</v>
      </c>
      <c r="E1677" t="s">
        <v>9698</v>
      </c>
      <c r="F1677" t="s">
        <v>9699</v>
      </c>
      <c r="G1677" t="s">
        <v>3270</v>
      </c>
      <c r="H1677" t="s">
        <v>3271</v>
      </c>
      <c r="I1677" t="s">
        <v>3272</v>
      </c>
      <c r="J1677" t="s">
        <v>13170</v>
      </c>
      <c r="K1677" t="s">
        <v>13171</v>
      </c>
      <c r="L1677" t="s">
        <v>456</v>
      </c>
      <c r="M1677" s="1">
        <v>40213</v>
      </c>
      <c r="N1677" t="s">
        <v>13172</v>
      </c>
    </row>
    <row r="1678" spans="1:14" x14ac:dyDescent="0.35">
      <c r="A1678" t="s">
        <v>5427</v>
      </c>
      <c r="B1678" t="s">
        <v>785</v>
      </c>
      <c r="C1678" t="s">
        <v>9700</v>
      </c>
      <c r="D1678" t="s">
        <v>56</v>
      </c>
      <c r="E1678" t="s">
        <v>9701</v>
      </c>
      <c r="F1678" t="s">
        <v>9702</v>
      </c>
      <c r="G1678" t="s">
        <v>5432</v>
      </c>
      <c r="H1678" t="s">
        <v>5433</v>
      </c>
      <c r="I1678" t="s">
        <v>5434</v>
      </c>
      <c r="J1678" t="s">
        <v>13907</v>
      </c>
      <c r="K1678" t="s">
        <v>13908</v>
      </c>
      <c r="L1678" t="s">
        <v>456</v>
      </c>
      <c r="M1678" s="1">
        <v>41486</v>
      </c>
      <c r="N1678" t="s">
        <v>13909</v>
      </c>
    </row>
    <row r="1679" spans="1:14" x14ac:dyDescent="0.35">
      <c r="A1679" t="s">
        <v>9703</v>
      </c>
      <c r="B1679" t="s">
        <v>194</v>
      </c>
      <c r="C1679" t="s">
        <v>9704</v>
      </c>
      <c r="D1679" t="s">
        <v>56</v>
      </c>
      <c r="E1679" t="s">
        <v>9705</v>
      </c>
      <c r="F1679" t="s">
        <v>9706</v>
      </c>
      <c r="G1679" t="s">
        <v>9707</v>
      </c>
      <c r="H1679" t="s">
        <v>9708</v>
      </c>
      <c r="I1679" t="s">
        <v>9709</v>
      </c>
      <c r="J1679" t="s">
        <v>15189</v>
      </c>
      <c r="K1679" t="s">
        <v>15190</v>
      </c>
      <c r="L1679" t="s">
        <v>456</v>
      </c>
      <c r="M1679" s="1">
        <v>38765</v>
      </c>
      <c r="N1679" t="s">
        <v>15191</v>
      </c>
    </row>
    <row r="1680" spans="1:14" x14ac:dyDescent="0.35">
      <c r="A1680" t="s">
        <v>9710</v>
      </c>
      <c r="B1680" t="s">
        <v>329</v>
      </c>
      <c r="C1680" t="s">
        <v>2469</v>
      </c>
      <c r="D1680" t="s">
        <v>56</v>
      </c>
      <c r="E1680" t="s">
        <v>9711</v>
      </c>
      <c r="F1680" t="s">
        <v>9712</v>
      </c>
      <c r="G1680" t="s">
        <v>9713</v>
      </c>
      <c r="H1680" t="s">
        <v>9714</v>
      </c>
      <c r="I1680" t="s">
        <v>9715</v>
      </c>
      <c r="J1680" t="s">
        <v>15192</v>
      </c>
      <c r="K1680" t="s">
        <v>15193</v>
      </c>
      <c r="L1680" t="s">
        <v>456</v>
      </c>
      <c r="M1680" s="1">
        <v>23564</v>
      </c>
      <c r="N1680" t="s">
        <v>15194</v>
      </c>
    </row>
    <row r="1681" spans="1:14" x14ac:dyDescent="0.35">
      <c r="A1681" t="s">
        <v>3919</v>
      </c>
      <c r="B1681" t="s">
        <v>919</v>
      </c>
      <c r="C1681" t="s">
        <v>9716</v>
      </c>
      <c r="D1681" t="s">
        <v>98</v>
      </c>
      <c r="E1681" t="s">
        <v>9717</v>
      </c>
      <c r="F1681" t="s">
        <v>9718</v>
      </c>
      <c r="G1681" t="s">
        <v>3923</v>
      </c>
      <c r="H1681" t="s">
        <v>3924</v>
      </c>
      <c r="I1681" t="s">
        <v>3925</v>
      </c>
      <c r="J1681" t="s">
        <v>13417</v>
      </c>
      <c r="K1681" t="s">
        <v>13418</v>
      </c>
      <c r="L1681" t="s">
        <v>456</v>
      </c>
      <c r="M1681" s="1">
        <v>42185</v>
      </c>
      <c r="N1681" t="s">
        <v>13419</v>
      </c>
    </row>
    <row r="1682" spans="1:14" x14ac:dyDescent="0.35">
      <c r="A1682" t="s">
        <v>9719</v>
      </c>
      <c r="B1682" t="s">
        <v>207</v>
      </c>
      <c r="C1682" t="s">
        <v>9720</v>
      </c>
      <c r="D1682" t="s">
        <v>1952</v>
      </c>
      <c r="F1682" t="s">
        <v>9721</v>
      </c>
      <c r="G1682" t="s">
        <v>9722</v>
      </c>
      <c r="H1682" t="s">
        <v>9723</v>
      </c>
      <c r="I1682" t="s">
        <v>9724</v>
      </c>
      <c r="J1682" t="s">
        <v>15195</v>
      </c>
      <c r="K1682" t="s">
        <v>15196</v>
      </c>
      <c r="L1682" t="s">
        <v>455</v>
      </c>
      <c r="M1682" s="1">
        <v>41934</v>
      </c>
      <c r="N1682" t="s">
        <v>15197</v>
      </c>
    </row>
    <row r="1683" spans="1:14" x14ac:dyDescent="0.35">
      <c r="A1683" t="s">
        <v>9725</v>
      </c>
      <c r="B1683" t="s">
        <v>257</v>
      </c>
      <c r="C1683" t="s">
        <v>9726</v>
      </c>
      <c r="D1683" t="s">
        <v>3730</v>
      </c>
      <c r="E1683" t="s">
        <v>9727</v>
      </c>
      <c r="F1683" t="s">
        <v>9728</v>
      </c>
      <c r="G1683" t="s">
        <v>9729</v>
      </c>
      <c r="H1683" t="s">
        <v>9730</v>
      </c>
      <c r="I1683" t="s">
        <v>9731</v>
      </c>
      <c r="J1683" t="s">
        <v>15198</v>
      </c>
      <c r="K1683" t="s">
        <v>15199</v>
      </c>
      <c r="L1683" t="s">
        <v>456</v>
      </c>
      <c r="M1683" s="1">
        <v>44243</v>
      </c>
      <c r="N1683" t="s">
        <v>15200</v>
      </c>
    </row>
    <row r="1684" spans="1:14" x14ac:dyDescent="0.35">
      <c r="A1684" t="s">
        <v>399</v>
      </c>
      <c r="B1684" t="s">
        <v>2609</v>
      </c>
      <c r="C1684" t="s">
        <v>9732</v>
      </c>
      <c r="D1684" t="s">
        <v>6792</v>
      </c>
      <c r="E1684" t="s">
        <v>9733</v>
      </c>
      <c r="F1684" t="s">
        <v>9734</v>
      </c>
      <c r="G1684" t="s">
        <v>205</v>
      </c>
      <c r="H1684" t="s">
        <v>206</v>
      </c>
      <c r="I1684" t="s">
        <v>400</v>
      </c>
      <c r="J1684" t="s">
        <v>507</v>
      </c>
      <c r="K1684" t="s">
        <v>508</v>
      </c>
      <c r="L1684" t="s">
        <v>455</v>
      </c>
      <c r="M1684" s="1">
        <v>32036</v>
      </c>
      <c r="N1684" t="s">
        <v>509</v>
      </c>
    </row>
    <row r="1685" spans="1:14" x14ac:dyDescent="0.35">
      <c r="A1685" t="s">
        <v>1282</v>
      </c>
      <c r="B1685" t="s">
        <v>9735</v>
      </c>
      <c r="C1685" t="s">
        <v>1617</v>
      </c>
      <c r="D1685" t="s">
        <v>9736</v>
      </c>
      <c r="E1685" t="s">
        <v>9737</v>
      </c>
      <c r="F1685" t="s">
        <v>9738</v>
      </c>
      <c r="G1685" t="s">
        <v>1286</v>
      </c>
      <c r="H1685" t="s">
        <v>1287</v>
      </c>
      <c r="I1685" t="s">
        <v>1288</v>
      </c>
      <c r="J1685" t="s">
        <v>12456</v>
      </c>
      <c r="K1685" t="s">
        <v>12457</v>
      </c>
      <c r="L1685" t="s">
        <v>456</v>
      </c>
      <c r="M1685" s="1">
        <v>40815</v>
      </c>
      <c r="N1685" t="s">
        <v>12458</v>
      </c>
    </row>
    <row r="1686" spans="1:14" x14ac:dyDescent="0.35">
      <c r="A1686" t="s">
        <v>9739</v>
      </c>
      <c r="B1686" t="s">
        <v>926</v>
      </c>
      <c r="C1686" t="s">
        <v>9740</v>
      </c>
      <c r="D1686" t="s">
        <v>1565</v>
      </c>
      <c r="E1686" t="s">
        <v>9741</v>
      </c>
      <c r="F1686" t="s">
        <v>9742</v>
      </c>
      <c r="G1686" t="s">
        <v>9743</v>
      </c>
      <c r="H1686" t="s">
        <v>9744</v>
      </c>
      <c r="I1686" t="s">
        <v>9745</v>
      </c>
      <c r="J1686" t="s">
        <v>15201</v>
      </c>
      <c r="K1686" t="s">
        <v>15202</v>
      </c>
      <c r="L1686" t="s">
        <v>456</v>
      </c>
      <c r="M1686" s="1">
        <v>39322</v>
      </c>
      <c r="N1686" t="s">
        <v>15203</v>
      </c>
    </row>
    <row r="1687" spans="1:14" x14ac:dyDescent="0.35">
      <c r="A1687" t="s">
        <v>9746</v>
      </c>
      <c r="B1687" t="s">
        <v>257</v>
      </c>
      <c r="C1687" t="s">
        <v>9747</v>
      </c>
      <c r="D1687" t="s">
        <v>56</v>
      </c>
      <c r="F1687" t="s">
        <v>9748</v>
      </c>
      <c r="G1687" t="s">
        <v>9749</v>
      </c>
      <c r="H1687" t="s">
        <v>9750</v>
      </c>
      <c r="I1687" t="s">
        <v>9751</v>
      </c>
      <c r="J1687" t="s">
        <v>15204</v>
      </c>
      <c r="K1687" t="s">
        <v>15205</v>
      </c>
      <c r="L1687" t="s">
        <v>456</v>
      </c>
      <c r="M1687" s="1">
        <v>42663</v>
      </c>
      <c r="N1687" t="s">
        <v>15206</v>
      </c>
    </row>
    <row r="1688" spans="1:14" x14ac:dyDescent="0.35">
      <c r="A1688" t="s">
        <v>4922</v>
      </c>
      <c r="B1688" t="s">
        <v>9752</v>
      </c>
      <c r="C1688" t="s">
        <v>9753</v>
      </c>
      <c r="D1688" t="s">
        <v>91</v>
      </c>
      <c r="E1688" t="s">
        <v>9754</v>
      </c>
      <c r="F1688" t="s">
        <v>9755</v>
      </c>
      <c r="G1688" t="s">
        <v>4926</v>
      </c>
      <c r="H1688" t="s">
        <v>4927</v>
      </c>
      <c r="I1688" t="s">
        <v>4928</v>
      </c>
      <c r="J1688" t="s">
        <v>13744</v>
      </c>
      <c r="K1688" t="s">
        <v>13745</v>
      </c>
      <c r="L1688" t="s">
        <v>456</v>
      </c>
      <c r="M1688" s="1">
        <v>39343</v>
      </c>
      <c r="N1688" t="s">
        <v>13746</v>
      </c>
    </row>
    <row r="1689" spans="1:14" x14ac:dyDescent="0.35">
      <c r="A1689" t="s">
        <v>433</v>
      </c>
      <c r="B1689" t="s">
        <v>257</v>
      </c>
      <c r="C1689" t="s">
        <v>9756</v>
      </c>
      <c r="D1689" t="s">
        <v>9757</v>
      </c>
      <c r="E1689" t="s">
        <v>9758</v>
      </c>
      <c r="F1689" t="s">
        <v>9759</v>
      </c>
      <c r="G1689" t="s">
        <v>309</v>
      </c>
      <c r="H1689" t="s">
        <v>310</v>
      </c>
      <c r="I1689" t="s">
        <v>434</v>
      </c>
      <c r="M1689" s="1"/>
    </row>
    <row r="1690" spans="1:14" x14ac:dyDescent="0.35">
      <c r="A1690" t="s">
        <v>4230</v>
      </c>
      <c r="B1690" t="s">
        <v>2506</v>
      </c>
      <c r="C1690" t="s">
        <v>9760</v>
      </c>
      <c r="D1690" t="s">
        <v>91</v>
      </c>
      <c r="E1690" t="s">
        <v>9761</v>
      </c>
      <c r="F1690" t="s">
        <v>9762</v>
      </c>
      <c r="G1690" t="s">
        <v>4234</v>
      </c>
      <c r="H1690" t="s">
        <v>4235</v>
      </c>
      <c r="I1690" t="s">
        <v>4236</v>
      </c>
      <c r="J1690" t="s">
        <v>13507</v>
      </c>
      <c r="K1690" t="s">
        <v>13508</v>
      </c>
      <c r="L1690" t="s">
        <v>456</v>
      </c>
      <c r="M1690" s="1">
        <v>44340</v>
      </c>
      <c r="N1690" t="s">
        <v>13509</v>
      </c>
    </row>
    <row r="1691" spans="1:14" x14ac:dyDescent="0.35">
      <c r="A1691" t="s">
        <v>9763</v>
      </c>
      <c r="B1691" t="s">
        <v>1206</v>
      </c>
      <c r="C1691" t="s">
        <v>9764</v>
      </c>
      <c r="D1691" t="s">
        <v>77</v>
      </c>
      <c r="E1691" t="s">
        <v>9765</v>
      </c>
      <c r="F1691" t="s">
        <v>9766</v>
      </c>
      <c r="G1691" t="s">
        <v>9767</v>
      </c>
      <c r="H1691" t="s">
        <v>9768</v>
      </c>
      <c r="I1691" t="s">
        <v>444</v>
      </c>
      <c r="J1691" t="s">
        <v>19811</v>
      </c>
      <c r="K1691" t="s">
        <v>19812</v>
      </c>
      <c r="L1691" t="s">
        <v>456</v>
      </c>
      <c r="M1691" s="1">
        <v>41956</v>
      </c>
      <c r="N1691" t="s">
        <v>19813</v>
      </c>
    </row>
    <row r="1692" spans="1:14" x14ac:dyDescent="0.35">
      <c r="A1692" t="s">
        <v>1289</v>
      </c>
      <c r="B1692" t="s">
        <v>115</v>
      </c>
      <c r="C1692" t="s">
        <v>3063</v>
      </c>
      <c r="D1692" t="s">
        <v>2222</v>
      </c>
      <c r="E1692" t="s">
        <v>9769</v>
      </c>
      <c r="F1692" t="s">
        <v>9770</v>
      </c>
      <c r="G1692" t="s">
        <v>1294</v>
      </c>
      <c r="H1692" t="s">
        <v>1295</v>
      </c>
      <c r="I1692" t="s">
        <v>1296</v>
      </c>
      <c r="J1692" t="s">
        <v>12459</v>
      </c>
      <c r="K1692" t="s">
        <v>12460</v>
      </c>
      <c r="L1692" t="s">
        <v>456</v>
      </c>
      <c r="M1692" s="1">
        <v>41072</v>
      </c>
      <c r="N1692" t="s">
        <v>12461</v>
      </c>
    </row>
    <row r="1693" spans="1:14" x14ac:dyDescent="0.35">
      <c r="A1693" t="s">
        <v>9192</v>
      </c>
      <c r="B1693" t="s">
        <v>1971</v>
      </c>
      <c r="C1693" t="s">
        <v>9771</v>
      </c>
      <c r="D1693" t="s">
        <v>91</v>
      </c>
      <c r="E1693" t="s">
        <v>9772</v>
      </c>
      <c r="F1693" t="s">
        <v>9773</v>
      </c>
      <c r="G1693" t="s">
        <v>9195</v>
      </c>
      <c r="H1693" t="s">
        <v>9196</v>
      </c>
      <c r="I1693" t="s">
        <v>9197</v>
      </c>
      <c r="J1693" t="s">
        <v>9192</v>
      </c>
      <c r="K1693" t="s">
        <v>15046</v>
      </c>
      <c r="L1693" t="s">
        <v>456</v>
      </c>
      <c r="M1693" s="1">
        <v>36888</v>
      </c>
      <c r="N1693" t="s">
        <v>15047</v>
      </c>
    </row>
    <row r="1694" spans="1:14" x14ac:dyDescent="0.35">
      <c r="A1694" t="s">
        <v>6395</v>
      </c>
      <c r="B1694" t="s">
        <v>1206</v>
      </c>
      <c r="C1694" t="s">
        <v>6396</v>
      </c>
      <c r="D1694" t="s">
        <v>91</v>
      </c>
      <c r="E1694" t="s">
        <v>9774</v>
      </c>
      <c r="F1694" t="s">
        <v>9775</v>
      </c>
      <c r="G1694" t="s">
        <v>6399</v>
      </c>
      <c r="H1694" t="s">
        <v>6400</v>
      </c>
      <c r="I1694" t="s">
        <v>6401</v>
      </c>
      <c r="J1694" t="s">
        <v>6395</v>
      </c>
      <c r="K1694" t="s">
        <v>14206</v>
      </c>
      <c r="L1694" t="s">
        <v>456</v>
      </c>
      <c r="M1694" s="1">
        <v>40120</v>
      </c>
      <c r="N1694" t="s">
        <v>14207</v>
      </c>
    </row>
    <row r="1695" spans="1:14" x14ac:dyDescent="0.35">
      <c r="A1695" t="s">
        <v>9776</v>
      </c>
      <c r="B1695" t="s">
        <v>188</v>
      </c>
      <c r="C1695" t="s">
        <v>9777</v>
      </c>
      <c r="D1695" t="s">
        <v>4690</v>
      </c>
      <c r="E1695" t="s">
        <v>9778</v>
      </c>
      <c r="F1695" t="s">
        <v>9779</v>
      </c>
      <c r="G1695" t="s">
        <v>9780</v>
      </c>
      <c r="H1695" t="s">
        <v>9781</v>
      </c>
      <c r="I1695" t="s">
        <v>9782</v>
      </c>
      <c r="J1695" t="s">
        <v>9776</v>
      </c>
      <c r="K1695" t="s">
        <v>19814</v>
      </c>
      <c r="L1695" t="s">
        <v>456</v>
      </c>
      <c r="M1695" s="1">
        <v>45497</v>
      </c>
      <c r="N1695" t="s">
        <v>19815</v>
      </c>
    </row>
    <row r="1696" spans="1:14" x14ac:dyDescent="0.35">
      <c r="A1696" t="s">
        <v>9783</v>
      </c>
      <c r="B1696" t="s">
        <v>9784</v>
      </c>
      <c r="C1696" t="s">
        <v>9785</v>
      </c>
      <c r="D1696" t="s">
        <v>56</v>
      </c>
      <c r="E1696" t="s">
        <v>9786</v>
      </c>
      <c r="F1696" t="s">
        <v>9787</v>
      </c>
      <c r="G1696" t="s">
        <v>9788</v>
      </c>
      <c r="H1696" t="s">
        <v>9789</v>
      </c>
      <c r="I1696" t="s">
        <v>9790</v>
      </c>
      <c r="J1696" t="s">
        <v>19816</v>
      </c>
      <c r="K1696" t="s">
        <v>19817</v>
      </c>
      <c r="L1696" t="s">
        <v>456</v>
      </c>
      <c r="M1696" s="1">
        <v>40618</v>
      </c>
      <c r="N1696" t="s">
        <v>19818</v>
      </c>
    </row>
    <row r="1697" spans="1:14" x14ac:dyDescent="0.35">
      <c r="A1697" t="s">
        <v>415</v>
      </c>
      <c r="B1697" t="s">
        <v>1381</v>
      </c>
      <c r="C1697" t="s">
        <v>9791</v>
      </c>
      <c r="D1697" t="s">
        <v>91</v>
      </c>
      <c r="E1697" t="s">
        <v>9792</v>
      </c>
      <c r="F1697" t="s">
        <v>9793</v>
      </c>
      <c r="G1697" t="s">
        <v>250</v>
      </c>
      <c r="H1697" t="s">
        <v>251</v>
      </c>
      <c r="I1697" t="s">
        <v>416</v>
      </c>
      <c r="J1697" t="s">
        <v>532</v>
      </c>
      <c r="K1697" t="s">
        <v>533</v>
      </c>
      <c r="L1697" t="s">
        <v>456</v>
      </c>
      <c r="M1697" s="1">
        <v>43244</v>
      </c>
      <c r="N1697" t="s">
        <v>534</v>
      </c>
    </row>
    <row r="1698" spans="1:14" x14ac:dyDescent="0.35">
      <c r="A1698" t="s">
        <v>6259</v>
      </c>
      <c r="B1698" t="s">
        <v>955</v>
      </c>
      <c r="C1698" t="s">
        <v>9794</v>
      </c>
      <c r="D1698" t="s">
        <v>91</v>
      </c>
      <c r="E1698" t="s">
        <v>9795</v>
      </c>
      <c r="F1698" t="s">
        <v>9796</v>
      </c>
      <c r="G1698" t="s">
        <v>6261</v>
      </c>
      <c r="H1698" t="s">
        <v>6262</v>
      </c>
      <c r="I1698" t="s">
        <v>418</v>
      </c>
      <c r="J1698" t="s">
        <v>14172</v>
      </c>
      <c r="K1698" t="s">
        <v>14173</v>
      </c>
      <c r="L1698" t="s">
        <v>456</v>
      </c>
      <c r="M1698" s="1">
        <v>43269</v>
      </c>
      <c r="N1698" t="s">
        <v>14174</v>
      </c>
    </row>
    <row r="1699" spans="1:14" x14ac:dyDescent="0.35">
      <c r="A1699" t="s">
        <v>5399</v>
      </c>
      <c r="B1699" t="s">
        <v>109</v>
      </c>
      <c r="C1699" t="s">
        <v>5401</v>
      </c>
      <c r="D1699" t="s">
        <v>56</v>
      </c>
      <c r="F1699" t="s">
        <v>9797</v>
      </c>
      <c r="G1699" t="s">
        <v>5403</v>
      </c>
      <c r="H1699" t="s">
        <v>5404</v>
      </c>
      <c r="I1699" t="s">
        <v>5405</v>
      </c>
      <c r="J1699" t="s">
        <v>13899</v>
      </c>
      <c r="K1699" t="s">
        <v>13900</v>
      </c>
      <c r="L1699" t="s">
        <v>456</v>
      </c>
      <c r="M1699" s="1"/>
    </row>
    <row r="1700" spans="1:14" x14ac:dyDescent="0.35">
      <c r="A1700" t="s">
        <v>7795</v>
      </c>
      <c r="B1700" t="s">
        <v>189</v>
      </c>
      <c r="C1700" t="s">
        <v>2469</v>
      </c>
      <c r="D1700" t="s">
        <v>91</v>
      </c>
      <c r="F1700" t="s">
        <v>9798</v>
      </c>
      <c r="G1700" t="s">
        <v>7798</v>
      </c>
      <c r="H1700" t="s">
        <v>7799</v>
      </c>
      <c r="I1700" t="s">
        <v>7800</v>
      </c>
      <c r="J1700" t="s">
        <v>14657</v>
      </c>
      <c r="K1700" t="s">
        <v>14658</v>
      </c>
      <c r="L1700" t="s">
        <v>456</v>
      </c>
      <c r="M1700" s="1">
        <v>41376</v>
      </c>
      <c r="N1700" t="s">
        <v>14659</v>
      </c>
    </row>
    <row r="1701" spans="1:14" x14ac:dyDescent="0.35">
      <c r="A1701" t="s">
        <v>7159</v>
      </c>
      <c r="B1701" t="s">
        <v>1354</v>
      </c>
      <c r="C1701" t="s">
        <v>5453</v>
      </c>
      <c r="D1701" t="s">
        <v>9799</v>
      </c>
      <c r="E1701" t="s">
        <v>9800</v>
      </c>
      <c r="F1701" t="s">
        <v>9801</v>
      </c>
      <c r="G1701" t="s">
        <v>7162</v>
      </c>
      <c r="H1701" t="s">
        <v>7163</v>
      </c>
      <c r="I1701" t="s">
        <v>7164</v>
      </c>
      <c r="J1701" t="s">
        <v>14460</v>
      </c>
      <c r="K1701" t="s">
        <v>14461</v>
      </c>
      <c r="L1701" t="s">
        <v>456</v>
      </c>
      <c r="M1701" s="1">
        <v>43853</v>
      </c>
      <c r="N1701" t="s">
        <v>14462</v>
      </c>
    </row>
    <row r="1702" spans="1:14" x14ac:dyDescent="0.35">
      <c r="A1702" t="s">
        <v>9667</v>
      </c>
      <c r="B1702" t="s">
        <v>82</v>
      </c>
      <c r="C1702" t="s">
        <v>4397</v>
      </c>
      <c r="D1702" t="s">
        <v>91</v>
      </c>
      <c r="E1702" t="s">
        <v>9802</v>
      </c>
      <c r="F1702" t="s">
        <v>9803</v>
      </c>
      <c r="G1702" t="s">
        <v>9672</v>
      </c>
      <c r="H1702" t="s">
        <v>9673</v>
      </c>
      <c r="I1702" t="s">
        <v>9674</v>
      </c>
      <c r="J1702" t="s">
        <v>15180</v>
      </c>
      <c r="K1702" t="s">
        <v>15181</v>
      </c>
      <c r="L1702" t="s">
        <v>456</v>
      </c>
      <c r="M1702" s="1">
        <v>42837</v>
      </c>
      <c r="N1702" t="s">
        <v>15182</v>
      </c>
    </row>
    <row r="1703" spans="1:14" x14ac:dyDescent="0.35">
      <c r="A1703" t="s">
        <v>6252</v>
      </c>
      <c r="B1703" t="s">
        <v>3885</v>
      </c>
      <c r="C1703" t="s">
        <v>9804</v>
      </c>
      <c r="D1703" t="s">
        <v>91</v>
      </c>
      <c r="F1703" t="s">
        <v>9805</v>
      </c>
      <c r="G1703" t="s">
        <v>6256</v>
      </c>
      <c r="H1703" t="s">
        <v>6257</v>
      </c>
      <c r="I1703" t="s">
        <v>6258</v>
      </c>
      <c r="J1703" t="s">
        <v>6252</v>
      </c>
      <c r="K1703" t="s">
        <v>14170</v>
      </c>
      <c r="L1703" t="s">
        <v>456</v>
      </c>
      <c r="M1703" s="1">
        <v>42450</v>
      </c>
      <c r="N1703" t="s">
        <v>14171</v>
      </c>
    </row>
    <row r="1704" spans="1:14" x14ac:dyDescent="0.35">
      <c r="A1704" t="s">
        <v>1472</v>
      </c>
      <c r="B1704" t="s">
        <v>1143</v>
      </c>
      <c r="C1704" t="s">
        <v>9806</v>
      </c>
      <c r="D1704" t="s">
        <v>91</v>
      </c>
      <c r="E1704" t="s">
        <v>9807</v>
      </c>
      <c r="F1704" t="s">
        <v>9808</v>
      </c>
      <c r="G1704" t="s">
        <v>1478</v>
      </c>
      <c r="H1704" t="s">
        <v>1479</v>
      </c>
      <c r="I1704" t="s">
        <v>1480</v>
      </c>
      <c r="J1704" t="s">
        <v>12527</v>
      </c>
      <c r="K1704" t="s">
        <v>12528</v>
      </c>
      <c r="L1704" t="s">
        <v>456</v>
      </c>
      <c r="M1704" s="1">
        <v>42831</v>
      </c>
      <c r="N1704" t="s">
        <v>12529</v>
      </c>
    </row>
    <row r="1705" spans="1:14" x14ac:dyDescent="0.35">
      <c r="A1705" t="s">
        <v>8966</v>
      </c>
      <c r="B1705" t="s">
        <v>5105</v>
      </c>
      <c r="C1705" t="s">
        <v>9809</v>
      </c>
      <c r="D1705" t="s">
        <v>9810</v>
      </c>
      <c r="E1705" t="s">
        <v>9811</v>
      </c>
      <c r="F1705" t="s">
        <v>9812</v>
      </c>
      <c r="G1705" t="s">
        <v>8970</v>
      </c>
      <c r="H1705" t="s">
        <v>8971</v>
      </c>
      <c r="I1705" t="s">
        <v>8972</v>
      </c>
      <c r="J1705" t="s">
        <v>14983</v>
      </c>
      <c r="K1705" t="s">
        <v>14984</v>
      </c>
      <c r="L1705" t="s">
        <v>456</v>
      </c>
      <c r="M1705" s="1">
        <v>42941</v>
      </c>
      <c r="N1705" t="s">
        <v>14985</v>
      </c>
    </row>
    <row r="1706" spans="1:14" x14ac:dyDescent="0.35">
      <c r="A1706" t="s">
        <v>1311</v>
      </c>
      <c r="B1706" t="s">
        <v>705</v>
      </c>
      <c r="C1706" t="s">
        <v>9813</v>
      </c>
      <c r="D1706" t="s">
        <v>4429</v>
      </c>
      <c r="E1706" t="s">
        <v>9814</v>
      </c>
      <c r="F1706" t="s">
        <v>9815</v>
      </c>
      <c r="G1706" t="s">
        <v>1316</v>
      </c>
      <c r="H1706" t="s">
        <v>1317</v>
      </c>
      <c r="I1706" t="s">
        <v>1318</v>
      </c>
      <c r="J1706" t="s">
        <v>12468</v>
      </c>
      <c r="K1706" t="s">
        <v>12469</v>
      </c>
      <c r="L1706" t="s">
        <v>456</v>
      </c>
      <c r="M1706" s="1">
        <v>39175</v>
      </c>
      <c r="N1706" t="s">
        <v>12470</v>
      </c>
    </row>
    <row r="1707" spans="1:14" x14ac:dyDescent="0.35">
      <c r="A1707" t="s">
        <v>1592</v>
      </c>
      <c r="B1707" t="s">
        <v>9816</v>
      </c>
      <c r="C1707" t="s">
        <v>1900</v>
      </c>
      <c r="D1707" t="s">
        <v>56</v>
      </c>
      <c r="E1707" t="s">
        <v>9817</v>
      </c>
      <c r="F1707" t="s">
        <v>9818</v>
      </c>
      <c r="G1707" t="s">
        <v>1597</v>
      </c>
      <c r="H1707" t="s">
        <v>1598</v>
      </c>
      <c r="I1707" t="s">
        <v>1599</v>
      </c>
      <c r="J1707" t="s">
        <v>12568</v>
      </c>
      <c r="K1707" t="s">
        <v>12569</v>
      </c>
      <c r="L1707" t="s">
        <v>456</v>
      </c>
      <c r="M1707" s="1">
        <v>37345</v>
      </c>
      <c r="N1707" t="s">
        <v>12570</v>
      </c>
    </row>
    <row r="1708" spans="1:14" x14ac:dyDescent="0.35">
      <c r="A1708" t="s">
        <v>2544</v>
      </c>
      <c r="B1708" t="s">
        <v>793</v>
      </c>
      <c r="C1708" t="s">
        <v>2546</v>
      </c>
      <c r="D1708" t="s">
        <v>91</v>
      </c>
      <c r="E1708" t="s">
        <v>9819</v>
      </c>
      <c r="F1708" t="s">
        <v>9820</v>
      </c>
      <c r="G1708" t="s">
        <v>2549</v>
      </c>
      <c r="H1708" t="s">
        <v>2550</v>
      </c>
      <c r="I1708" t="s">
        <v>2551</v>
      </c>
      <c r="J1708" t="s">
        <v>12912</v>
      </c>
      <c r="K1708" t="s">
        <v>12913</v>
      </c>
      <c r="L1708" t="s">
        <v>455</v>
      </c>
      <c r="M1708" s="1">
        <v>36206</v>
      </c>
      <c r="N1708" t="s">
        <v>12914</v>
      </c>
    </row>
    <row r="1709" spans="1:14" x14ac:dyDescent="0.35">
      <c r="A1709" t="s">
        <v>784</v>
      </c>
      <c r="B1709" t="s">
        <v>875</v>
      </c>
      <c r="C1709" t="s">
        <v>786</v>
      </c>
      <c r="D1709" t="s">
        <v>56</v>
      </c>
      <c r="E1709" t="s">
        <v>9821</v>
      </c>
      <c r="F1709" t="s">
        <v>9822</v>
      </c>
      <c r="G1709" t="s">
        <v>789</v>
      </c>
      <c r="H1709" t="s">
        <v>790</v>
      </c>
      <c r="I1709" t="s">
        <v>791</v>
      </c>
      <c r="J1709" t="s">
        <v>12265</v>
      </c>
      <c r="K1709" t="s">
        <v>12266</v>
      </c>
      <c r="L1709" t="s">
        <v>456</v>
      </c>
      <c r="M1709" s="1">
        <v>34591</v>
      </c>
      <c r="N1709" t="s">
        <v>12267</v>
      </c>
    </row>
    <row r="1710" spans="1:14" x14ac:dyDescent="0.35">
      <c r="A1710" t="s">
        <v>8459</v>
      </c>
      <c r="B1710" t="s">
        <v>9823</v>
      </c>
      <c r="C1710" t="s">
        <v>9824</v>
      </c>
      <c r="D1710" t="s">
        <v>294</v>
      </c>
      <c r="F1710" t="s">
        <v>9825</v>
      </c>
      <c r="G1710" t="s">
        <v>8464</v>
      </c>
      <c r="H1710" t="s">
        <v>8465</v>
      </c>
      <c r="I1710" t="s">
        <v>8466</v>
      </c>
      <c r="J1710" t="s">
        <v>8459</v>
      </c>
      <c r="K1710" t="s">
        <v>14858</v>
      </c>
      <c r="L1710" t="s">
        <v>456</v>
      </c>
      <c r="M1710" s="1">
        <v>44886</v>
      </c>
      <c r="N1710" t="s">
        <v>14859</v>
      </c>
    </row>
    <row r="1711" spans="1:14" x14ac:dyDescent="0.35">
      <c r="A1711" t="s">
        <v>9826</v>
      </c>
      <c r="B1711" t="s">
        <v>2453</v>
      </c>
      <c r="C1711" t="s">
        <v>134</v>
      </c>
      <c r="D1711" t="s">
        <v>91</v>
      </c>
      <c r="E1711" t="s">
        <v>9827</v>
      </c>
      <c r="F1711" t="s">
        <v>9828</v>
      </c>
      <c r="G1711" t="s">
        <v>9829</v>
      </c>
      <c r="H1711" t="s">
        <v>9830</v>
      </c>
      <c r="I1711" t="s">
        <v>9831</v>
      </c>
      <c r="J1711" t="s">
        <v>19819</v>
      </c>
      <c r="K1711" t="s">
        <v>19820</v>
      </c>
      <c r="L1711" t="s">
        <v>456</v>
      </c>
      <c r="M1711" s="1">
        <v>42628</v>
      </c>
      <c r="N1711" t="s">
        <v>19821</v>
      </c>
    </row>
    <row r="1712" spans="1:14" x14ac:dyDescent="0.35">
      <c r="A1712" t="s">
        <v>5840</v>
      </c>
      <c r="B1712" t="s">
        <v>731</v>
      </c>
      <c r="C1712" t="s">
        <v>208</v>
      </c>
      <c r="D1712" t="s">
        <v>9832</v>
      </c>
      <c r="E1712" t="s">
        <v>9833</v>
      </c>
      <c r="F1712" t="s">
        <v>9834</v>
      </c>
      <c r="G1712" t="s">
        <v>5844</v>
      </c>
      <c r="H1712" t="s">
        <v>5845</v>
      </c>
      <c r="I1712" t="s">
        <v>5846</v>
      </c>
      <c r="J1712" t="s">
        <v>14049</v>
      </c>
      <c r="K1712" t="s">
        <v>14050</v>
      </c>
      <c r="L1712" t="s">
        <v>456</v>
      </c>
      <c r="M1712" s="1">
        <v>38705</v>
      </c>
      <c r="N1712" t="s">
        <v>14051</v>
      </c>
    </row>
    <row r="1713" spans="1:14" x14ac:dyDescent="0.35">
      <c r="A1713" t="s">
        <v>9835</v>
      </c>
      <c r="B1713" t="s">
        <v>9836</v>
      </c>
      <c r="C1713" t="s">
        <v>5867</v>
      </c>
      <c r="D1713" t="s">
        <v>91</v>
      </c>
      <c r="E1713" t="s">
        <v>9837</v>
      </c>
      <c r="F1713" t="s">
        <v>9838</v>
      </c>
      <c r="G1713" t="s">
        <v>9839</v>
      </c>
      <c r="H1713" t="s">
        <v>9840</v>
      </c>
      <c r="I1713" t="s">
        <v>9841</v>
      </c>
      <c r="J1713" t="s">
        <v>19822</v>
      </c>
      <c r="K1713" t="s">
        <v>19823</v>
      </c>
      <c r="L1713" t="s">
        <v>456</v>
      </c>
      <c r="M1713" s="1">
        <v>44224</v>
      </c>
      <c r="N1713" t="s">
        <v>19824</v>
      </c>
    </row>
    <row r="1714" spans="1:14" x14ac:dyDescent="0.35">
      <c r="A1714" t="s">
        <v>2662</v>
      </c>
      <c r="B1714" t="s">
        <v>234</v>
      </c>
      <c r="C1714" t="s">
        <v>9842</v>
      </c>
      <c r="D1714" t="s">
        <v>9843</v>
      </c>
      <c r="E1714" t="s">
        <v>9844</v>
      </c>
      <c r="F1714" t="s">
        <v>9845</v>
      </c>
      <c r="G1714" t="s">
        <v>2666</v>
      </c>
      <c r="H1714" t="s">
        <v>2667</v>
      </c>
      <c r="I1714" t="s">
        <v>2668</v>
      </c>
      <c r="J1714" t="s">
        <v>2662</v>
      </c>
      <c r="K1714" t="s">
        <v>12957</v>
      </c>
      <c r="L1714" t="s">
        <v>456</v>
      </c>
      <c r="M1714" s="1">
        <v>45194</v>
      </c>
      <c r="N1714" t="s">
        <v>12958</v>
      </c>
    </row>
    <row r="1715" spans="1:14" x14ac:dyDescent="0.35">
      <c r="A1715" t="s">
        <v>1607</v>
      </c>
      <c r="B1715" t="s">
        <v>1259</v>
      </c>
      <c r="C1715" t="s">
        <v>9846</v>
      </c>
      <c r="D1715" t="s">
        <v>294</v>
      </c>
      <c r="F1715" t="s">
        <v>9847</v>
      </c>
      <c r="G1715" t="s">
        <v>1613</v>
      </c>
      <c r="H1715" t="s">
        <v>1614</v>
      </c>
      <c r="I1715" t="s">
        <v>1615</v>
      </c>
      <c r="J1715" t="s">
        <v>12574</v>
      </c>
      <c r="K1715" t="s">
        <v>12575</v>
      </c>
      <c r="L1715" t="s">
        <v>456</v>
      </c>
      <c r="M1715" s="1">
        <v>36866</v>
      </c>
      <c r="N1715" t="s">
        <v>12576</v>
      </c>
    </row>
    <row r="1716" spans="1:14" x14ac:dyDescent="0.35">
      <c r="A1716" t="s">
        <v>9848</v>
      </c>
      <c r="B1716" t="s">
        <v>329</v>
      </c>
      <c r="C1716" t="s">
        <v>9849</v>
      </c>
      <c r="D1716" t="s">
        <v>344</v>
      </c>
      <c r="E1716" t="s">
        <v>9850</v>
      </c>
      <c r="F1716" t="s">
        <v>9851</v>
      </c>
      <c r="G1716" t="s">
        <v>9852</v>
      </c>
      <c r="H1716" t="s">
        <v>9853</v>
      </c>
      <c r="I1716" t="s">
        <v>9854</v>
      </c>
      <c r="J1716" t="s">
        <v>19825</v>
      </c>
      <c r="K1716" t="s">
        <v>19826</v>
      </c>
      <c r="L1716" t="s">
        <v>456</v>
      </c>
      <c r="M1716" s="1">
        <v>34621</v>
      </c>
      <c r="N1716" t="s">
        <v>19827</v>
      </c>
    </row>
    <row r="1717" spans="1:14" x14ac:dyDescent="0.35">
      <c r="A1717" t="s">
        <v>9855</v>
      </c>
      <c r="B1717" t="s">
        <v>311</v>
      </c>
      <c r="C1717" t="s">
        <v>9856</v>
      </c>
      <c r="D1717" t="s">
        <v>1033</v>
      </c>
      <c r="E1717" t="s">
        <v>9857</v>
      </c>
      <c r="F1717" t="s">
        <v>9858</v>
      </c>
      <c r="G1717" t="s">
        <v>9859</v>
      </c>
      <c r="H1717" t="s">
        <v>9860</v>
      </c>
      <c r="I1717" t="s">
        <v>9861</v>
      </c>
      <c r="J1717" t="s">
        <v>19828</v>
      </c>
      <c r="K1717" t="s">
        <v>19829</v>
      </c>
      <c r="L1717" t="s">
        <v>456</v>
      </c>
      <c r="M1717" s="1">
        <v>45106</v>
      </c>
      <c r="N1717" t="s">
        <v>19830</v>
      </c>
    </row>
    <row r="1718" spans="1:14" x14ac:dyDescent="0.35">
      <c r="A1718" t="s">
        <v>9862</v>
      </c>
      <c r="B1718" t="s">
        <v>2111</v>
      </c>
      <c r="C1718" t="s">
        <v>9863</v>
      </c>
      <c r="D1718" t="s">
        <v>344</v>
      </c>
      <c r="E1718" t="s">
        <v>9864</v>
      </c>
      <c r="F1718" t="s">
        <v>9865</v>
      </c>
      <c r="G1718" t="s">
        <v>9866</v>
      </c>
      <c r="H1718" t="s">
        <v>9867</v>
      </c>
      <c r="I1718" t="s">
        <v>9868</v>
      </c>
      <c r="J1718" t="s">
        <v>15207</v>
      </c>
      <c r="K1718" t="s">
        <v>15208</v>
      </c>
      <c r="L1718" t="s">
        <v>456</v>
      </c>
      <c r="M1718" s="1">
        <v>43998</v>
      </c>
      <c r="N1718" t="s">
        <v>15209</v>
      </c>
    </row>
    <row r="1719" spans="1:14" x14ac:dyDescent="0.35">
      <c r="A1719" t="s">
        <v>4720</v>
      </c>
      <c r="B1719" t="s">
        <v>257</v>
      </c>
      <c r="C1719" t="s">
        <v>1143</v>
      </c>
      <c r="D1719" t="s">
        <v>2554</v>
      </c>
      <c r="E1719" t="s">
        <v>9869</v>
      </c>
      <c r="F1719" t="s">
        <v>9870</v>
      </c>
      <c r="G1719" t="s">
        <v>4725</v>
      </c>
      <c r="H1719" t="s">
        <v>4726</v>
      </c>
      <c r="I1719" t="s">
        <v>4727</v>
      </c>
      <c r="J1719" t="s">
        <v>13675</v>
      </c>
      <c r="K1719" t="s">
        <v>13676</v>
      </c>
      <c r="L1719" t="s">
        <v>456</v>
      </c>
      <c r="M1719" s="1">
        <v>41556</v>
      </c>
      <c r="N1719" t="s">
        <v>13677</v>
      </c>
    </row>
    <row r="1720" spans="1:14" x14ac:dyDescent="0.35">
      <c r="A1720" t="s">
        <v>4073</v>
      </c>
      <c r="B1720" t="s">
        <v>1669</v>
      </c>
      <c r="C1720" t="s">
        <v>6686</v>
      </c>
      <c r="D1720" t="s">
        <v>9871</v>
      </c>
      <c r="E1720" t="s">
        <v>9872</v>
      </c>
      <c r="F1720" t="s">
        <v>9873</v>
      </c>
      <c r="G1720" t="s">
        <v>4076</v>
      </c>
      <c r="H1720" t="s">
        <v>4077</v>
      </c>
      <c r="I1720" t="s">
        <v>4078</v>
      </c>
      <c r="J1720" t="s">
        <v>13471</v>
      </c>
      <c r="K1720" t="s">
        <v>13472</v>
      </c>
      <c r="L1720" t="s">
        <v>456</v>
      </c>
      <c r="M1720" s="1">
        <v>44005</v>
      </c>
      <c r="N1720" t="s">
        <v>13473</v>
      </c>
    </row>
    <row r="1721" spans="1:14" x14ac:dyDescent="0.35">
      <c r="A1721" t="s">
        <v>13</v>
      </c>
      <c r="B1721" t="s">
        <v>705</v>
      </c>
      <c r="C1721" t="s">
        <v>9874</v>
      </c>
      <c r="D1721" t="s">
        <v>70</v>
      </c>
      <c r="E1721" t="s">
        <v>9875</v>
      </c>
      <c r="F1721" t="s">
        <v>9876</v>
      </c>
      <c r="G1721" t="s">
        <v>8704</v>
      </c>
      <c r="H1721" t="s">
        <v>8705</v>
      </c>
      <c r="I1721" t="s">
        <v>8706</v>
      </c>
      <c r="J1721" t="s">
        <v>14926</v>
      </c>
      <c r="K1721" t="s">
        <v>14927</v>
      </c>
      <c r="L1721" t="s">
        <v>456</v>
      </c>
      <c r="M1721" s="1">
        <v>39664</v>
      </c>
      <c r="N1721" t="s">
        <v>14928</v>
      </c>
    </row>
    <row r="1722" spans="1:14" x14ac:dyDescent="0.35">
      <c r="A1722" t="s">
        <v>9877</v>
      </c>
      <c r="B1722" t="s">
        <v>9878</v>
      </c>
      <c r="C1722" t="s">
        <v>9879</v>
      </c>
      <c r="D1722" t="s">
        <v>9880</v>
      </c>
      <c r="E1722" t="s">
        <v>9881</v>
      </c>
      <c r="F1722" t="s">
        <v>9882</v>
      </c>
      <c r="G1722" t="s">
        <v>9883</v>
      </c>
      <c r="H1722" t="s">
        <v>9884</v>
      </c>
      <c r="I1722" t="s">
        <v>9885</v>
      </c>
      <c r="J1722" t="s">
        <v>15210</v>
      </c>
      <c r="K1722" t="s">
        <v>15211</v>
      </c>
      <c r="L1722" t="s">
        <v>456</v>
      </c>
      <c r="M1722" s="1">
        <v>35376</v>
      </c>
      <c r="N1722" t="s">
        <v>15212</v>
      </c>
    </row>
    <row r="1723" spans="1:14" x14ac:dyDescent="0.35">
      <c r="A1723" t="s">
        <v>3926</v>
      </c>
      <c r="B1723" t="s">
        <v>698</v>
      </c>
      <c r="C1723" t="s">
        <v>6926</v>
      </c>
      <c r="D1723" t="s">
        <v>9886</v>
      </c>
      <c r="E1723" t="s">
        <v>9887</v>
      </c>
      <c r="F1723" t="s">
        <v>9888</v>
      </c>
      <c r="G1723" t="s">
        <v>3930</v>
      </c>
      <c r="H1723" t="s">
        <v>3931</v>
      </c>
      <c r="I1723" t="s">
        <v>3932</v>
      </c>
      <c r="J1723" t="s">
        <v>13420</v>
      </c>
      <c r="K1723" t="s">
        <v>13421</v>
      </c>
      <c r="L1723" t="s">
        <v>456</v>
      </c>
      <c r="M1723" s="1">
        <v>41788</v>
      </c>
      <c r="N1723" t="s">
        <v>13422</v>
      </c>
    </row>
    <row r="1724" spans="1:14" x14ac:dyDescent="0.35">
      <c r="A1724" t="s">
        <v>3193</v>
      </c>
      <c r="B1724" t="s">
        <v>109</v>
      </c>
      <c r="C1724" t="s">
        <v>62</v>
      </c>
      <c r="D1724" t="s">
        <v>56</v>
      </c>
      <c r="F1724" t="s">
        <v>9889</v>
      </c>
      <c r="G1724" t="s">
        <v>3196</v>
      </c>
      <c r="H1724" t="s">
        <v>3197</v>
      </c>
      <c r="I1724" t="s">
        <v>3198</v>
      </c>
      <c r="J1724" t="s">
        <v>13144</v>
      </c>
      <c r="K1724" t="s">
        <v>13145</v>
      </c>
      <c r="L1724" t="s">
        <v>456</v>
      </c>
      <c r="M1724" s="1">
        <v>40459</v>
      </c>
      <c r="N1724" t="s">
        <v>13146</v>
      </c>
    </row>
    <row r="1725" spans="1:14" x14ac:dyDescent="0.35">
      <c r="A1725" t="s">
        <v>9890</v>
      </c>
      <c r="B1725" t="s">
        <v>1259</v>
      </c>
      <c r="C1725" t="s">
        <v>9891</v>
      </c>
      <c r="D1725" t="s">
        <v>3741</v>
      </c>
      <c r="F1725" t="s">
        <v>9892</v>
      </c>
      <c r="G1725" t="s">
        <v>9893</v>
      </c>
      <c r="H1725" t="s">
        <v>9894</v>
      </c>
      <c r="I1725" t="s">
        <v>9895</v>
      </c>
      <c r="J1725" t="s">
        <v>15213</v>
      </c>
      <c r="K1725" t="s">
        <v>15214</v>
      </c>
      <c r="L1725" t="s">
        <v>456</v>
      </c>
      <c r="M1725" s="1">
        <v>42599</v>
      </c>
      <c r="N1725" t="s">
        <v>15215</v>
      </c>
    </row>
    <row r="1726" spans="1:14" x14ac:dyDescent="0.35">
      <c r="A1726" t="s">
        <v>9896</v>
      </c>
      <c r="B1726" t="s">
        <v>1675</v>
      </c>
      <c r="C1726" t="s">
        <v>9897</v>
      </c>
      <c r="D1726" t="s">
        <v>56</v>
      </c>
      <c r="E1726" t="s">
        <v>9898</v>
      </c>
      <c r="F1726" t="s">
        <v>9899</v>
      </c>
      <c r="G1726" t="s">
        <v>9900</v>
      </c>
      <c r="H1726" t="s">
        <v>9901</v>
      </c>
      <c r="I1726" t="s">
        <v>8304</v>
      </c>
      <c r="J1726" t="s">
        <v>15216</v>
      </c>
      <c r="K1726" t="s">
        <v>15217</v>
      </c>
      <c r="L1726" t="s">
        <v>456</v>
      </c>
      <c r="M1726" s="1">
        <v>44868</v>
      </c>
      <c r="N1726" t="s">
        <v>15218</v>
      </c>
    </row>
    <row r="1727" spans="1:14" x14ac:dyDescent="0.35">
      <c r="A1727" t="s">
        <v>6087</v>
      </c>
      <c r="B1727" t="s">
        <v>4943</v>
      </c>
      <c r="C1727" t="s">
        <v>9902</v>
      </c>
      <c r="D1727" t="s">
        <v>9903</v>
      </c>
      <c r="E1727" t="s">
        <v>9904</v>
      </c>
      <c r="F1727" t="s">
        <v>9905</v>
      </c>
      <c r="G1727" t="s">
        <v>6092</v>
      </c>
      <c r="H1727" t="s">
        <v>6093</v>
      </c>
      <c r="I1727" t="s">
        <v>6094</v>
      </c>
      <c r="J1727" t="s">
        <v>14122</v>
      </c>
      <c r="K1727" t="s">
        <v>14123</v>
      </c>
      <c r="L1727" t="s">
        <v>456</v>
      </c>
      <c r="M1727" s="1">
        <v>42475</v>
      </c>
      <c r="N1727" t="s">
        <v>14124</v>
      </c>
    </row>
    <row r="1728" spans="1:14" x14ac:dyDescent="0.35">
      <c r="A1728" t="s">
        <v>721</v>
      </c>
      <c r="B1728" t="s">
        <v>9906</v>
      </c>
      <c r="C1728" t="s">
        <v>6120</v>
      </c>
      <c r="D1728" t="s">
        <v>9907</v>
      </c>
      <c r="E1728" t="s">
        <v>9908</v>
      </c>
      <c r="F1728" t="s">
        <v>9909</v>
      </c>
      <c r="G1728" t="s">
        <v>727</v>
      </c>
      <c r="H1728" t="s">
        <v>728</v>
      </c>
      <c r="I1728" t="s">
        <v>729</v>
      </c>
      <c r="J1728" t="s">
        <v>12242</v>
      </c>
      <c r="K1728" t="s">
        <v>12243</v>
      </c>
      <c r="L1728" t="s">
        <v>456</v>
      </c>
      <c r="M1728" s="1">
        <v>38782</v>
      </c>
      <c r="N1728" t="s">
        <v>12244</v>
      </c>
    </row>
    <row r="1729" spans="1:14" x14ac:dyDescent="0.35">
      <c r="A1729" t="s">
        <v>9910</v>
      </c>
      <c r="B1729" t="s">
        <v>165</v>
      </c>
      <c r="C1729" t="s">
        <v>9824</v>
      </c>
      <c r="D1729" t="s">
        <v>91</v>
      </c>
      <c r="F1729" t="s">
        <v>9911</v>
      </c>
      <c r="G1729" t="s">
        <v>9912</v>
      </c>
      <c r="H1729" t="s">
        <v>9913</v>
      </c>
      <c r="I1729" t="s">
        <v>9914</v>
      </c>
      <c r="J1729" t="s">
        <v>15219</v>
      </c>
      <c r="K1729" t="s">
        <v>15220</v>
      </c>
      <c r="L1729" t="s">
        <v>456</v>
      </c>
      <c r="M1729" s="1">
        <v>43263</v>
      </c>
      <c r="N1729" t="s">
        <v>15221</v>
      </c>
    </row>
    <row r="1730" spans="1:14" x14ac:dyDescent="0.35">
      <c r="A1730" t="s">
        <v>3577</v>
      </c>
      <c r="B1730" t="s">
        <v>1381</v>
      </c>
      <c r="C1730" t="s">
        <v>134</v>
      </c>
      <c r="D1730" t="s">
        <v>91</v>
      </c>
      <c r="E1730" t="s">
        <v>9915</v>
      </c>
      <c r="F1730" t="s">
        <v>9916</v>
      </c>
      <c r="G1730" t="s">
        <v>3580</v>
      </c>
      <c r="H1730" t="s">
        <v>3581</v>
      </c>
      <c r="I1730" t="s">
        <v>3582</v>
      </c>
      <c r="J1730" t="s">
        <v>13292</v>
      </c>
      <c r="K1730" t="s">
        <v>13293</v>
      </c>
      <c r="L1730" t="s">
        <v>456</v>
      </c>
      <c r="M1730" s="1">
        <v>23685</v>
      </c>
      <c r="N1730" t="s">
        <v>13294</v>
      </c>
    </row>
    <row r="1731" spans="1:14" x14ac:dyDescent="0.35">
      <c r="A1731" t="s">
        <v>6728</v>
      </c>
      <c r="B1731" t="s">
        <v>9917</v>
      </c>
      <c r="C1731" t="s">
        <v>257</v>
      </c>
      <c r="D1731" t="s">
        <v>294</v>
      </c>
      <c r="E1731" t="s">
        <v>9918</v>
      </c>
      <c r="F1731" t="s">
        <v>9919</v>
      </c>
      <c r="G1731" t="s">
        <v>6733</v>
      </c>
      <c r="H1731" t="s">
        <v>6734</v>
      </c>
      <c r="I1731" t="s">
        <v>6735</v>
      </c>
      <c r="J1731" t="s">
        <v>14312</v>
      </c>
      <c r="K1731" t="s">
        <v>14313</v>
      </c>
      <c r="L1731" t="s">
        <v>456</v>
      </c>
      <c r="M1731" s="1">
        <v>39674</v>
      </c>
      <c r="N1731" t="s">
        <v>14314</v>
      </c>
    </row>
    <row r="1732" spans="1:14" x14ac:dyDescent="0.35">
      <c r="A1732" t="s">
        <v>9084</v>
      </c>
      <c r="B1732" t="s">
        <v>2233</v>
      </c>
      <c r="C1732" t="s">
        <v>9085</v>
      </c>
      <c r="D1732" t="s">
        <v>91</v>
      </c>
      <c r="E1732" t="s">
        <v>9920</v>
      </c>
      <c r="F1732" t="s">
        <v>9921</v>
      </c>
      <c r="G1732" t="s">
        <v>9088</v>
      </c>
      <c r="H1732" t="s">
        <v>9089</v>
      </c>
      <c r="I1732" t="s">
        <v>9090</v>
      </c>
      <c r="J1732" t="s">
        <v>15013</v>
      </c>
      <c r="K1732" t="s">
        <v>15014</v>
      </c>
      <c r="L1732" t="s">
        <v>456</v>
      </c>
      <c r="M1732" s="1">
        <v>44326</v>
      </c>
      <c r="N1732" t="s">
        <v>15015</v>
      </c>
    </row>
    <row r="1733" spans="1:14" x14ac:dyDescent="0.35">
      <c r="A1733" t="s">
        <v>4323</v>
      </c>
      <c r="B1733" t="s">
        <v>9922</v>
      </c>
      <c r="C1733" t="s">
        <v>229</v>
      </c>
      <c r="D1733" t="s">
        <v>1677</v>
      </c>
      <c r="E1733" t="s">
        <v>9923</v>
      </c>
      <c r="F1733" t="s">
        <v>9924</v>
      </c>
      <c r="G1733" t="s">
        <v>4327</v>
      </c>
      <c r="H1733" t="s">
        <v>4328</v>
      </c>
      <c r="I1733" t="s">
        <v>418</v>
      </c>
      <c r="J1733" t="s">
        <v>13540</v>
      </c>
      <c r="K1733" t="s">
        <v>13541</v>
      </c>
      <c r="L1733" t="s">
        <v>456</v>
      </c>
      <c r="M1733" s="1">
        <v>42786</v>
      </c>
      <c r="N1733" t="s">
        <v>13542</v>
      </c>
    </row>
    <row r="1734" spans="1:14" x14ac:dyDescent="0.35">
      <c r="A1734" t="s">
        <v>9925</v>
      </c>
      <c r="B1734" t="s">
        <v>9926</v>
      </c>
      <c r="C1734" t="s">
        <v>9927</v>
      </c>
      <c r="D1734" t="s">
        <v>91</v>
      </c>
      <c r="E1734" t="s">
        <v>9928</v>
      </c>
      <c r="F1734" t="s">
        <v>9929</v>
      </c>
      <c r="G1734" t="s">
        <v>9930</v>
      </c>
      <c r="H1734" t="s">
        <v>9931</v>
      </c>
      <c r="I1734" t="s">
        <v>1183</v>
      </c>
      <c r="J1734" t="s">
        <v>15222</v>
      </c>
      <c r="K1734" t="s">
        <v>15223</v>
      </c>
      <c r="L1734" t="s">
        <v>456</v>
      </c>
      <c r="M1734" s="1">
        <v>44384</v>
      </c>
      <c r="N1734" t="s">
        <v>15224</v>
      </c>
    </row>
    <row r="1735" spans="1:14" x14ac:dyDescent="0.35">
      <c r="A1735" t="s">
        <v>3280</v>
      </c>
      <c r="B1735" t="s">
        <v>9932</v>
      </c>
      <c r="C1735" t="s">
        <v>3282</v>
      </c>
      <c r="D1735" t="s">
        <v>3283</v>
      </c>
      <c r="E1735" t="s">
        <v>9933</v>
      </c>
      <c r="F1735" t="s">
        <v>9934</v>
      </c>
      <c r="G1735" t="s">
        <v>3286</v>
      </c>
      <c r="H1735" t="s">
        <v>3287</v>
      </c>
      <c r="I1735" t="s">
        <v>398</v>
      </c>
      <c r="J1735" t="s">
        <v>13176</v>
      </c>
      <c r="K1735" t="s">
        <v>13177</v>
      </c>
      <c r="L1735" t="s">
        <v>456</v>
      </c>
      <c r="M1735" s="1">
        <v>43880</v>
      </c>
      <c r="N1735" t="s">
        <v>13178</v>
      </c>
    </row>
    <row r="1736" spans="1:14" x14ac:dyDescent="0.35">
      <c r="A1736" t="s">
        <v>2206</v>
      </c>
      <c r="B1736" t="s">
        <v>9935</v>
      </c>
      <c r="C1736" t="s">
        <v>2208</v>
      </c>
      <c r="D1736" t="s">
        <v>9936</v>
      </c>
      <c r="E1736" t="s">
        <v>9937</v>
      </c>
      <c r="F1736" t="s">
        <v>9938</v>
      </c>
      <c r="G1736" t="s">
        <v>2210</v>
      </c>
      <c r="H1736" t="s">
        <v>2211</v>
      </c>
      <c r="I1736" t="s">
        <v>2212</v>
      </c>
      <c r="J1736" t="s">
        <v>12785</v>
      </c>
      <c r="K1736" t="s">
        <v>12786</v>
      </c>
      <c r="L1736" t="s">
        <v>456</v>
      </c>
      <c r="M1736" s="1">
        <v>41411</v>
      </c>
      <c r="N1736" t="s">
        <v>12787</v>
      </c>
    </row>
    <row r="1737" spans="1:14" x14ac:dyDescent="0.35">
      <c r="A1737" t="s">
        <v>1834</v>
      </c>
      <c r="B1737" t="s">
        <v>9939</v>
      </c>
      <c r="C1737" t="s">
        <v>9940</v>
      </c>
      <c r="D1737" t="s">
        <v>3730</v>
      </c>
      <c r="F1737" t="s">
        <v>9941</v>
      </c>
      <c r="G1737" t="s">
        <v>1839</v>
      </c>
      <c r="H1737" t="s">
        <v>1840</v>
      </c>
      <c r="I1737" t="s">
        <v>1841</v>
      </c>
      <c r="J1737" t="s">
        <v>12650</v>
      </c>
      <c r="K1737" t="s">
        <v>12651</v>
      </c>
      <c r="L1737" t="s">
        <v>455</v>
      </c>
      <c r="M1737" s="1">
        <v>44888</v>
      </c>
      <c r="N1737" t="s">
        <v>12652</v>
      </c>
    </row>
    <row r="1738" spans="1:14" x14ac:dyDescent="0.35">
      <c r="A1738" t="s">
        <v>2110</v>
      </c>
      <c r="B1738" t="s">
        <v>1446</v>
      </c>
      <c r="C1738" t="s">
        <v>2112</v>
      </c>
      <c r="D1738" t="s">
        <v>56</v>
      </c>
      <c r="E1738" t="s">
        <v>9942</v>
      </c>
      <c r="F1738" t="s">
        <v>9943</v>
      </c>
      <c r="G1738" t="s">
        <v>2115</v>
      </c>
      <c r="H1738" t="s">
        <v>2116</v>
      </c>
      <c r="I1738" t="s">
        <v>2117</v>
      </c>
      <c r="J1738" t="s">
        <v>12746</v>
      </c>
      <c r="K1738" t="s">
        <v>12747</v>
      </c>
      <c r="L1738" t="s">
        <v>456</v>
      </c>
      <c r="M1738" s="1">
        <v>45763</v>
      </c>
      <c r="N1738" t="s">
        <v>12748</v>
      </c>
    </row>
    <row r="1739" spans="1:14" x14ac:dyDescent="0.35">
      <c r="A1739" t="s">
        <v>3273</v>
      </c>
      <c r="B1739" t="s">
        <v>1213</v>
      </c>
      <c r="C1739" t="s">
        <v>9944</v>
      </c>
      <c r="D1739" t="s">
        <v>9945</v>
      </c>
      <c r="E1739" t="s">
        <v>9946</v>
      </c>
      <c r="F1739" t="s">
        <v>9947</v>
      </c>
      <c r="G1739" t="s">
        <v>3277</v>
      </c>
      <c r="H1739" t="s">
        <v>3278</v>
      </c>
      <c r="I1739" t="s">
        <v>3279</v>
      </c>
      <c r="J1739" t="s">
        <v>13173</v>
      </c>
      <c r="K1739" t="s">
        <v>13174</v>
      </c>
      <c r="L1739" t="s">
        <v>456</v>
      </c>
      <c r="M1739" s="1">
        <v>43262</v>
      </c>
      <c r="N1739" t="s">
        <v>13175</v>
      </c>
    </row>
    <row r="1740" spans="1:14" x14ac:dyDescent="0.35">
      <c r="A1740" t="s">
        <v>9948</v>
      </c>
      <c r="B1740" t="s">
        <v>2221</v>
      </c>
      <c r="C1740" t="s">
        <v>9949</v>
      </c>
      <c r="D1740" t="s">
        <v>3309</v>
      </c>
      <c r="F1740" t="s">
        <v>9950</v>
      </c>
      <c r="G1740" t="s">
        <v>9951</v>
      </c>
      <c r="H1740" t="s">
        <v>9952</v>
      </c>
      <c r="I1740" t="s">
        <v>9953</v>
      </c>
      <c r="J1740" t="s">
        <v>15225</v>
      </c>
      <c r="K1740" t="s">
        <v>15226</v>
      </c>
      <c r="L1740" t="s">
        <v>456</v>
      </c>
      <c r="M1740" s="1">
        <v>45035</v>
      </c>
      <c r="N1740" t="s">
        <v>15227</v>
      </c>
    </row>
    <row r="1741" spans="1:14" x14ac:dyDescent="0.35">
      <c r="A1741" t="s">
        <v>9954</v>
      </c>
      <c r="B1741" t="s">
        <v>9364</v>
      </c>
      <c r="C1741" t="s">
        <v>5842</v>
      </c>
      <c r="D1741" t="s">
        <v>91</v>
      </c>
      <c r="E1741" t="s">
        <v>9955</v>
      </c>
      <c r="F1741" t="s">
        <v>9956</v>
      </c>
      <c r="G1741" t="s">
        <v>9957</v>
      </c>
      <c r="H1741" t="s">
        <v>9958</v>
      </c>
      <c r="I1741" t="s">
        <v>9959</v>
      </c>
      <c r="J1741" t="s">
        <v>15228</v>
      </c>
      <c r="K1741" t="s">
        <v>15229</v>
      </c>
      <c r="L1741" t="s">
        <v>456</v>
      </c>
      <c r="M1741" s="1">
        <v>43417</v>
      </c>
      <c r="N1741" t="s">
        <v>15230</v>
      </c>
    </row>
    <row r="1742" spans="1:14" x14ac:dyDescent="0.35">
      <c r="A1742" t="s">
        <v>2225</v>
      </c>
      <c r="B1742" t="s">
        <v>188</v>
      </c>
      <c r="C1742" t="s">
        <v>9960</v>
      </c>
      <c r="D1742" t="s">
        <v>1513</v>
      </c>
      <c r="E1742" t="s">
        <v>9961</v>
      </c>
      <c r="F1742" t="s">
        <v>9962</v>
      </c>
      <c r="G1742" t="s">
        <v>2230</v>
      </c>
      <c r="H1742" t="s">
        <v>2231</v>
      </c>
      <c r="I1742" t="s">
        <v>444</v>
      </c>
      <c r="J1742" t="s">
        <v>12791</v>
      </c>
      <c r="K1742" t="s">
        <v>12792</v>
      </c>
      <c r="L1742" t="s">
        <v>456</v>
      </c>
      <c r="M1742" s="1">
        <v>45313</v>
      </c>
      <c r="N1742" t="s">
        <v>12793</v>
      </c>
    </row>
    <row r="1743" spans="1:14" x14ac:dyDescent="0.35">
      <c r="A1743" t="s">
        <v>4656</v>
      </c>
      <c r="B1743" t="s">
        <v>317</v>
      </c>
      <c r="C1743" t="s">
        <v>9963</v>
      </c>
      <c r="D1743" t="s">
        <v>56</v>
      </c>
      <c r="E1743" t="s">
        <v>9964</v>
      </c>
      <c r="F1743" t="s">
        <v>9965</v>
      </c>
      <c r="G1743" t="s">
        <v>4660</v>
      </c>
      <c r="H1743" t="s">
        <v>4661</v>
      </c>
      <c r="I1743" t="s">
        <v>4662</v>
      </c>
      <c r="J1743" t="s">
        <v>13653</v>
      </c>
      <c r="K1743" t="s">
        <v>13654</v>
      </c>
      <c r="L1743" t="s">
        <v>456</v>
      </c>
      <c r="M1743" s="1">
        <v>43178</v>
      </c>
      <c r="N1743" t="s">
        <v>13655</v>
      </c>
    </row>
    <row r="1744" spans="1:14" x14ac:dyDescent="0.35">
      <c r="A1744" t="s">
        <v>9966</v>
      </c>
      <c r="B1744" t="s">
        <v>1097</v>
      </c>
      <c r="C1744" t="s">
        <v>3365</v>
      </c>
      <c r="D1744" t="s">
        <v>91</v>
      </c>
      <c r="E1744" t="s">
        <v>9967</v>
      </c>
      <c r="F1744" t="s">
        <v>9968</v>
      </c>
      <c r="G1744" t="s">
        <v>9969</v>
      </c>
      <c r="H1744" t="s">
        <v>9970</v>
      </c>
      <c r="I1744" t="s">
        <v>9971</v>
      </c>
      <c r="J1744" t="s">
        <v>15231</v>
      </c>
      <c r="K1744" t="s">
        <v>15232</v>
      </c>
      <c r="L1744" t="s">
        <v>456</v>
      </c>
      <c r="M1744" s="1">
        <v>42034</v>
      </c>
      <c r="N1744" t="s">
        <v>15233</v>
      </c>
    </row>
    <row r="1745" spans="1:14" x14ac:dyDescent="0.35">
      <c r="A1745" t="s">
        <v>5520</v>
      </c>
      <c r="B1745" t="s">
        <v>2051</v>
      </c>
      <c r="C1745" t="s">
        <v>9972</v>
      </c>
      <c r="D1745" t="s">
        <v>795</v>
      </c>
      <c r="E1745" t="s">
        <v>9973</v>
      </c>
      <c r="F1745" t="s">
        <v>9974</v>
      </c>
      <c r="G1745" t="s">
        <v>5526</v>
      </c>
      <c r="H1745" t="s">
        <v>5527</v>
      </c>
      <c r="I1745" t="s">
        <v>418</v>
      </c>
      <c r="J1745" t="s">
        <v>13933</v>
      </c>
      <c r="K1745" t="s">
        <v>13934</v>
      </c>
      <c r="L1745" t="s">
        <v>456</v>
      </c>
      <c r="M1745" s="1">
        <v>42832</v>
      </c>
      <c r="N1745" t="s">
        <v>13935</v>
      </c>
    </row>
    <row r="1746" spans="1:14" x14ac:dyDescent="0.35">
      <c r="A1746" t="s">
        <v>5983</v>
      </c>
      <c r="B1746" t="s">
        <v>875</v>
      </c>
      <c r="C1746" t="s">
        <v>9975</v>
      </c>
      <c r="D1746" t="s">
        <v>91</v>
      </c>
      <c r="E1746" t="s">
        <v>9976</v>
      </c>
      <c r="F1746" t="s">
        <v>9977</v>
      </c>
      <c r="G1746" t="s">
        <v>5987</v>
      </c>
      <c r="H1746" t="s">
        <v>5988</v>
      </c>
      <c r="I1746" t="s">
        <v>5989</v>
      </c>
      <c r="M1746" s="1"/>
    </row>
    <row r="1747" spans="1:14" x14ac:dyDescent="0.35">
      <c r="A1747" t="s">
        <v>9038</v>
      </c>
      <c r="B1747" t="s">
        <v>127</v>
      </c>
      <c r="C1747" t="s">
        <v>890</v>
      </c>
      <c r="D1747" t="s">
        <v>91</v>
      </c>
      <c r="E1747" t="s">
        <v>9978</v>
      </c>
      <c r="F1747" t="s">
        <v>9979</v>
      </c>
      <c r="G1747" t="s">
        <v>9041</v>
      </c>
      <c r="H1747" t="s">
        <v>9042</v>
      </c>
      <c r="I1747" t="s">
        <v>9043</v>
      </c>
      <c r="J1747" t="s">
        <v>14998</v>
      </c>
      <c r="K1747" t="s">
        <v>14999</v>
      </c>
      <c r="L1747" t="s">
        <v>456</v>
      </c>
      <c r="M1747" s="1">
        <v>43124</v>
      </c>
      <c r="N1747" t="s">
        <v>15000</v>
      </c>
    </row>
    <row r="1748" spans="1:14" x14ac:dyDescent="0.35">
      <c r="A1748" t="s">
        <v>5040</v>
      </c>
      <c r="B1748" t="s">
        <v>6102</v>
      </c>
      <c r="C1748" t="s">
        <v>699</v>
      </c>
      <c r="D1748" t="s">
        <v>344</v>
      </c>
      <c r="F1748" t="s">
        <v>9980</v>
      </c>
      <c r="G1748" t="s">
        <v>5043</v>
      </c>
      <c r="H1748" t="s">
        <v>5044</v>
      </c>
      <c r="I1748" t="s">
        <v>5045</v>
      </c>
      <c r="J1748" t="s">
        <v>13785</v>
      </c>
      <c r="K1748" t="s">
        <v>13786</v>
      </c>
      <c r="L1748" t="s">
        <v>456</v>
      </c>
      <c r="M1748" s="1">
        <v>38615</v>
      </c>
      <c r="N1748" t="s">
        <v>13787</v>
      </c>
    </row>
    <row r="1749" spans="1:14" x14ac:dyDescent="0.35">
      <c r="A1749" t="s">
        <v>9981</v>
      </c>
      <c r="B1749" t="s">
        <v>5724</v>
      </c>
      <c r="C1749" t="s">
        <v>208</v>
      </c>
      <c r="D1749" t="s">
        <v>2337</v>
      </c>
      <c r="E1749" t="s">
        <v>9982</v>
      </c>
      <c r="F1749" t="s">
        <v>9983</v>
      </c>
      <c r="G1749" t="s">
        <v>9984</v>
      </c>
      <c r="H1749" t="s">
        <v>9985</v>
      </c>
      <c r="I1749" t="s">
        <v>9986</v>
      </c>
      <c r="J1749" t="s">
        <v>15234</v>
      </c>
      <c r="K1749" t="s">
        <v>15235</v>
      </c>
      <c r="L1749" t="s">
        <v>456</v>
      </c>
      <c r="M1749" s="1">
        <v>42104</v>
      </c>
      <c r="N1749" t="s">
        <v>15236</v>
      </c>
    </row>
    <row r="1750" spans="1:14" x14ac:dyDescent="0.35">
      <c r="A1750" t="s">
        <v>9987</v>
      </c>
      <c r="B1750" t="s">
        <v>9988</v>
      </c>
      <c r="C1750" t="s">
        <v>770</v>
      </c>
      <c r="D1750" t="s">
        <v>91</v>
      </c>
      <c r="F1750" t="s">
        <v>9989</v>
      </c>
      <c r="G1750" t="s">
        <v>9990</v>
      </c>
      <c r="H1750" t="s">
        <v>9991</v>
      </c>
      <c r="I1750" t="s">
        <v>9992</v>
      </c>
      <c r="J1750" t="s">
        <v>15237</v>
      </c>
      <c r="K1750" t="s">
        <v>15238</v>
      </c>
      <c r="L1750" t="s">
        <v>456</v>
      </c>
      <c r="M1750" s="1">
        <v>44252</v>
      </c>
      <c r="N1750" t="s">
        <v>15239</v>
      </c>
    </row>
    <row r="1751" spans="1:14" x14ac:dyDescent="0.35">
      <c r="A1751" t="s">
        <v>5098</v>
      </c>
      <c r="B1751" t="s">
        <v>3274</v>
      </c>
      <c r="C1751" t="s">
        <v>9993</v>
      </c>
      <c r="D1751" t="s">
        <v>91</v>
      </c>
      <c r="E1751" t="s">
        <v>9994</v>
      </c>
      <c r="F1751" t="s">
        <v>9995</v>
      </c>
      <c r="G1751" t="s">
        <v>5102</v>
      </c>
      <c r="H1751" t="s">
        <v>5103</v>
      </c>
      <c r="I1751" t="s">
        <v>5104</v>
      </c>
      <c r="J1751" t="s">
        <v>13800</v>
      </c>
      <c r="K1751" t="s">
        <v>13801</v>
      </c>
      <c r="L1751" t="s">
        <v>456</v>
      </c>
      <c r="M1751" s="1">
        <v>16908</v>
      </c>
      <c r="N1751" t="s">
        <v>13802</v>
      </c>
    </row>
    <row r="1752" spans="1:14" x14ac:dyDescent="0.35">
      <c r="A1752" t="s">
        <v>9996</v>
      </c>
      <c r="B1752" t="s">
        <v>257</v>
      </c>
      <c r="C1752" t="s">
        <v>9997</v>
      </c>
      <c r="D1752" t="s">
        <v>91</v>
      </c>
      <c r="E1752" t="s">
        <v>9998</v>
      </c>
      <c r="F1752" t="s">
        <v>9999</v>
      </c>
      <c r="G1752" t="s">
        <v>10000</v>
      </c>
      <c r="H1752" t="s">
        <v>10001</v>
      </c>
      <c r="I1752" t="s">
        <v>10002</v>
      </c>
      <c r="J1752" t="s">
        <v>15240</v>
      </c>
      <c r="K1752" t="s">
        <v>15241</v>
      </c>
      <c r="L1752" t="s">
        <v>456</v>
      </c>
      <c r="M1752" s="1">
        <v>39692</v>
      </c>
      <c r="N1752" t="s">
        <v>15242</v>
      </c>
    </row>
    <row r="1753" spans="1:14" x14ac:dyDescent="0.35">
      <c r="A1753" t="s">
        <v>6634</v>
      </c>
      <c r="B1753" t="s">
        <v>2076</v>
      </c>
      <c r="C1753" t="s">
        <v>1861</v>
      </c>
      <c r="D1753" t="s">
        <v>1105</v>
      </c>
      <c r="E1753" t="s">
        <v>10003</v>
      </c>
      <c r="F1753" t="s">
        <v>10004</v>
      </c>
      <c r="G1753" t="s">
        <v>6637</v>
      </c>
      <c r="H1753" t="s">
        <v>6638</v>
      </c>
      <c r="I1753" t="s">
        <v>6639</v>
      </c>
      <c r="J1753" t="s">
        <v>14285</v>
      </c>
      <c r="K1753" t="s">
        <v>14286</v>
      </c>
      <c r="L1753" t="s">
        <v>456</v>
      </c>
      <c r="M1753" s="1">
        <v>34435</v>
      </c>
      <c r="N1753" t="s">
        <v>14287</v>
      </c>
    </row>
    <row r="1754" spans="1:14" x14ac:dyDescent="0.35">
      <c r="A1754" t="s">
        <v>5622</v>
      </c>
      <c r="B1754" t="s">
        <v>10005</v>
      </c>
      <c r="C1754" t="s">
        <v>10006</v>
      </c>
      <c r="D1754" t="s">
        <v>70</v>
      </c>
      <c r="F1754" t="s">
        <v>10007</v>
      </c>
      <c r="G1754" t="s">
        <v>5625</v>
      </c>
      <c r="H1754" t="s">
        <v>5626</v>
      </c>
      <c r="I1754" t="s">
        <v>5627</v>
      </c>
      <c r="J1754" t="s">
        <v>13972</v>
      </c>
      <c r="K1754" t="s">
        <v>13973</v>
      </c>
      <c r="L1754" t="s">
        <v>456</v>
      </c>
      <c r="M1754" s="1">
        <v>44470</v>
      </c>
      <c r="N1754" t="s">
        <v>13974</v>
      </c>
    </row>
    <row r="1755" spans="1:14" x14ac:dyDescent="0.35">
      <c r="A1755" t="s">
        <v>10008</v>
      </c>
      <c r="B1755" t="s">
        <v>1760</v>
      </c>
      <c r="C1755" t="s">
        <v>10009</v>
      </c>
      <c r="D1755" t="s">
        <v>838</v>
      </c>
      <c r="E1755" t="s">
        <v>10010</v>
      </c>
      <c r="F1755" t="s">
        <v>10011</v>
      </c>
      <c r="G1755" t="s">
        <v>10012</v>
      </c>
      <c r="H1755" t="s">
        <v>10013</v>
      </c>
      <c r="I1755" t="s">
        <v>10014</v>
      </c>
      <c r="J1755" t="s">
        <v>15243</v>
      </c>
      <c r="K1755" t="s">
        <v>15244</v>
      </c>
      <c r="L1755" t="s">
        <v>456</v>
      </c>
      <c r="M1755" s="1">
        <v>39673</v>
      </c>
      <c r="N1755" t="s">
        <v>15245</v>
      </c>
    </row>
    <row r="1756" spans="1:14" x14ac:dyDescent="0.35">
      <c r="A1756" t="s">
        <v>10015</v>
      </c>
      <c r="B1756" t="s">
        <v>10016</v>
      </c>
      <c r="C1756" t="s">
        <v>10017</v>
      </c>
      <c r="D1756" t="s">
        <v>1105</v>
      </c>
      <c r="F1756" t="s">
        <v>10018</v>
      </c>
      <c r="G1756" t="s">
        <v>10019</v>
      </c>
      <c r="H1756" t="s">
        <v>10020</v>
      </c>
      <c r="I1756" t="s">
        <v>10021</v>
      </c>
      <c r="J1756" t="s">
        <v>15246</v>
      </c>
      <c r="K1756" t="s">
        <v>15247</v>
      </c>
      <c r="L1756" t="s">
        <v>456</v>
      </c>
      <c r="M1756" s="1">
        <v>45070</v>
      </c>
      <c r="N1756" t="s">
        <v>15248</v>
      </c>
    </row>
    <row r="1757" spans="1:14" x14ac:dyDescent="0.35">
      <c r="A1757" t="s">
        <v>10015</v>
      </c>
      <c r="B1757" t="s">
        <v>1388</v>
      </c>
      <c r="C1757" t="s">
        <v>10022</v>
      </c>
      <c r="D1757" t="s">
        <v>816</v>
      </c>
      <c r="E1757" t="s">
        <v>10023</v>
      </c>
      <c r="F1757" t="s">
        <v>10024</v>
      </c>
      <c r="G1757" t="s">
        <v>10019</v>
      </c>
      <c r="H1757" t="s">
        <v>10020</v>
      </c>
      <c r="I1757" t="s">
        <v>10021</v>
      </c>
      <c r="J1757" t="s">
        <v>15246</v>
      </c>
      <c r="K1757" t="s">
        <v>15247</v>
      </c>
      <c r="L1757" t="s">
        <v>456</v>
      </c>
      <c r="M1757" s="1">
        <v>45070</v>
      </c>
      <c r="N1757" t="s">
        <v>15248</v>
      </c>
    </row>
    <row r="1758" spans="1:14" x14ac:dyDescent="0.35">
      <c r="A1758" t="s">
        <v>10025</v>
      </c>
      <c r="B1758" t="s">
        <v>10026</v>
      </c>
      <c r="C1758" t="s">
        <v>10027</v>
      </c>
      <c r="D1758" t="s">
        <v>70</v>
      </c>
      <c r="E1758" t="s">
        <v>10028</v>
      </c>
      <c r="F1758" t="s">
        <v>10029</v>
      </c>
      <c r="G1758" t="s">
        <v>10030</v>
      </c>
      <c r="H1758" t="s">
        <v>10031</v>
      </c>
      <c r="I1758" t="s">
        <v>10032</v>
      </c>
      <c r="J1758" t="s">
        <v>15249</v>
      </c>
      <c r="K1758" t="s">
        <v>15250</v>
      </c>
      <c r="L1758" t="s">
        <v>456</v>
      </c>
      <c r="M1758" s="1">
        <v>40457</v>
      </c>
      <c r="N1758" t="s">
        <v>15251</v>
      </c>
    </row>
    <row r="1759" spans="1:14" x14ac:dyDescent="0.35">
      <c r="A1759" t="s">
        <v>768</v>
      </c>
      <c r="B1759" t="s">
        <v>10033</v>
      </c>
      <c r="C1759" t="s">
        <v>3396</v>
      </c>
      <c r="D1759" t="s">
        <v>91</v>
      </c>
      <c r="E1759" t="s">
        <v>10034</v>
      </c>
      <c r="F1759" t="s">
        <v>10035</v>
      </c>
      <c r="G1759" t="s">
        <v>773</v>
      </c>
      <c r="H1759" t="s">
        <v>774</v>
      </c>
      <c r="I1759" t="s">
        <v>775</v>
      </c>
      <c r="J1759" t="s">
        <v>12260</v>
      </c>
      <c r="K1759" t="s">
        <v>12261</v>
      </c>
      <c r="L1759" t="s">
        <v>456</v>
      </c>
      <c r="M1759" s="1">
        <v>43894</v>
      </c>
      <c r="N1759" t="s">
        <v>12262</v>
      </c>
    </row>
    <row r="1760" spans="1:14" x14ac:dyDescent="0.35">
      <c r="A1760" t="s">
        <v>7998</v>
      </c>
      <c r="B1760" t="s">
        <v>731</v>
      </c>
      <c r="C1760" t="s">
        <v>10036</v>
      </c>
      <c r="D1760" t="s">
        <v>91</v>
      </c>
      <c r="E1760" t="s">
        <v>10037</v>
      </c>
      <c r="F1760" t="s">
        <v>10038</v>
      </c>
      <c r="G1760" t="s">
        <v>8002</v>
      </c>
      <c r="H1760" t="s">
        <v>8003</v>
      </c>
      <c r="I1760" t="s">
        <v>8004</v>
      </c>
      <c r="J1760" t="s">
        <v>14715</v>
      </c>
      <c r="K1760" t="s">
        <v>14716</v>
      </c>
      <c r="L1760" t="s">
        <v>455</v>
      </c>
      <c r="M1760" s="1">
        <v>42156</v>
      </c>
      <c r="N1760" t="s">
        <v>14717</v>
      </c>
    </row>
    <row r="1761" spans="1:14" x14ac:dyDescent="0.35">
      <c r="A1761" t="s">
        <v>10039</v>
      </c>
      <c r="B1761" t="s">
        <v>10040</v>
      </c>
      <c r="C1761" t="s">
        <v>4336</v>
      </c>
      <c r="D1761" t="s">
        <v>10041</v>
      </c>
      <c r="E1761" t="s">
        <v>10042</v>
      </c>
      <c r="F1761" t="s">
        <v>10043</v>
      </c>
      <c r="G1761" t="s">
        <v>10044</v>
      </c>
      <c r="H1761" t="s">
        <v>10045</v>
      </c>
      <c r="I1761" t="s">
        <v>10046</v>
      </c>
      <c r="J1761" t="s">
        <v>15252</v>
      </c>
      <c r="K1761" t="s">
        <v>15253</v>
      </c>
      <c r="L1761" t="s">
        <v>456</v>
      </c>
      <c r="M1761" s="1">
        <v>43405</v>
      </c>
      <c r="N1761" t="s">
        <v>15254</v>
      </c>
    </row>
    <row r="1762" spans="1:14" x14ac:dyDescent="0.35">
      <c r="A1762" t="s">
        <v>3621</v>
      </c>
      <c r="B1762" t="s">
        <v>5449</v>
      </c>
      <c r="C1762" t="s">
        <v>335</v>
      </c>
      <c r="D1762" t="s">
        <v>63</v>
      </c>
      <c r="F1762" t="s">
        <v>10047</v>
      </c>
      <c r="G1762" t="s">
        <v>3625</v>
      </c>
      <c r="H1762" t="s">
        <v>3626</v>
      </c>
      <c r="I1762" t="s">
        <v>3627</v>
      </c>
      <c r="J1762" t="s">
        <v>3621</v>
      </c>
      <c r="K1762" t="s">
        <v>13310</v>
      </c>
      <c r="L1762" t="s">
        <v>456</v>
      </c>
      <c r="M1762" s="1">
        <v>45368</v>
      </c>
      <c r="N1762" t="s">
        <v>13311</v>
      </c>
    </row>
    <row r="1763" spans="1:14" x14ac:dyDescent="0.35">
      <c r="A1763" t="s">
        <v>1653</v>
      </c>
      <c r="B1763" t="s">
        <v>955</v>
      </c>
      <c r="C1763" t="s">
        <v>8103</v>
      </c>
      <c r="D1763" t="s">
        <v>77</v>
      </c>
      <c r="E1763" t="s">
        <v>10048</v>
      </c>
      <c r="F1763" t="s">
        <v>10049</v>
      </c>
      <c r="G1763" t="s">
        <v>1658</v>
      </c>
      <c r="H1763" t="s">
        <v>1659</v>
      </c>
      <c r="I1763" t="s">
        <v>1660</v>
      </c>
      <c r="J1763" t="s">
        <v>1653</v>
      </c>
      <c r="K1763" t="s">
        <v>12593</v>
      </c>
      <c r="L1763" t="s">
        <v>456</v>
      </c>
      <c r="M1763" s="1">
        <v>40541</v>
      </c>
      <c r="N1763" t="s">
        <v>12594</v>
      </c>
    </row>
    <row r="1764" spans="1:14" x14ac:dyDescent="0.35">
      <c r="A1764" t="s">
        <v>2256</v>
      </c>
      <c r="B1764" t="s">
        <v>298</v>
      </c>
      <c r="C1764" t="s">
        <v>4923</v>
      </c>
      <c r="D1764" t="s">
        <v>10050</v>
      </c>
      <c r="E1764" t="s">
        <v>10051</v>
      </c>
      <c r="F1764" t="s">
        <v>10052</v>
      </c>
      <c r="G1764" t="s">
        <v>2260</v>
      </c>
      <c r="H1764" t="s">
        <v>2261</v>
      </c>
      <c r="I1764" t="s">
        <v>2262</v>
      </c>
      <c r="J1764" t="s">
        <v>12802</v>
      </c>
      <c r="K1764" t="s">
        <v>12803</v>
      </c>
      <c r="L1764" t="s">
        <v>456</v>
      </c>
      <c r="M1764" s="1">
        <v>41396</v>
      </c>
      <c r="N1764" t="s">
        <v>12804</v>
      </c>
    </row>
    <row r="1765" spans="1:14" x14ac:dyDescent="0.35">
      <c r="A1765" t="s">
        <v>4145</v>
      </c>
      <c r="B1765" t="s">
        <v>875</v>
      </c>
      <c r="C1765" t="s">
        <v>1737</v>
      </c>
      <c r="D1765" t="s">
        <v>77</v>
      </c>
      <c r="E1765" t="s">
        <v>10053</v>
      </c>
      <c r="F1765" t="s">
        <v>10054</v>
      </c>
      <c r="G1765" t="s">
        <v>4149</v>
      </c>
      <c r="H1765" t="s">
        <v>4150</v>
      </c>
      <c r="I1765" t="s">
        <v>4151</v>
      </c>
      <c r="J1765" t="s">
        <v>19793</v>
      </c>
      <c r="K1765" t="s">
        <v>19794</v>
      </c>
      <c r="L1765" t="s">
        <v>12543</v>
      </c>
      <c r="M1765" s="1">
        <v>41774</v>
      </c>
      <c r="N1765" t="s">
        <v>19795</v>
      </c>
    </row>
    <row r="1766" spans="1:14" x14ac:dyDescent="0.35">
      <c r="A1766" t="s">
        <v>10055</v>
      </c>
      <c r="B1766" t="s">
        <v>994</v>
      </c>
      <c r="C1766" t="s">
        <v>6021</v>
      </c>
      <c r="D1766" t="s">
        <v>1945</v>
      </c>
      <c r="E1766" t="s">
        <v>10056</v>
      </c>
      <c r="F1766" t="s">
        <v>10057</v>
      </c>
      <c r="G1766" t="s">
        <v>10058</v>
      </c>
      <c r="H1766" t="s">
        <v>10059</v>
      </c>
      <c r="I1766" t="s">
        <v>10060</v>
      </c>
      <c r="J1766" t="s">
        <v>10055</v>
      </c>
      <c r="K1766" t="s">
        <v>15255</v>
      </c>
      <c r="L1766" t="s">
        <v>456</v>
      </c>
      <c r="M1766" s="1">
        <v>40402</v>
      </c>
      <c r="N1766" t="s">
        <v>15256</v>
      </c>
    </row>
    <row r="1767" spans="1:14" x14ac:dyDescent="0.35">
      <c r="A1767" t="s">
        <v>7587</v>
      </c>
      <c r="B1767" t="s">
        <v>61</v>
      </c>
      <c r="C1767" t="s">
        <v>10061</v>
      </c>
      <c r="D1767" t="s">
        <v>91</v>
      </c>
      <c r="E1767" t="s">
        <v>10062</v>
      </c>
      <c r="F1767" t="s">
        <v>10063</v>
      </c>
      <c r="G1767" t="s">
        <v>7591</v>
      </c>
      <c r="H1767" t="s">
        <v>7592</v>
      </c>
      <c r="I1767" t="s">
        <v>7593</v>
      </c>
      <c r="J1767" t="s">
        <v>14590</v>
      </c>
      <c r="K1767" t="s">
        <v>14591</v>
      </c>
      <c r="L1767" t="s">
        <v>456</v>
      </c>
      <c r="M1767" s="1">
        <v>42592</v>
      </c>
      <c r="N1767" t="s">
        <v>14592</v>
      </c>
    </row>
    <row r="1768" spans="1:14" x14ac:dyDescent="0.35">
      <c r="A1768" t="s">
        <v>10064</v>
      </c>
      <c r="B1768" t="s">
        <v>10065</v>
      </c>
      <c r="C1768" t="s">
        <v>770</v>
      </c>
      <c r="D1768" t="s">
        <v>91</v>
      </c>
      <c r="E1768" t="s">
        <v>10066</v>
      </c>
      <c r="F1768" t="s">
        <v>10067</v>
      </c>
      <c r="G1768" t="s">
        <v>10068</v>
      </c>
      <c r="H1768" t="s">
        <v>10069</v>
      </c>
      <c r="I1768" t="s">
        <v>10070</v>
      </c>
      <c r="J1768" t="s">
        <v>10064</v>
      </c>
      <c r="K1768" t="s">
        <v>15257</v>
      </c>
      <c r="L1768" t="s">
        <v>456</v>
      </c>
      <c r="M1768" s="1">
        <v>42597</v>
      </c>
      <c r="N1768" t="s">
        <v>15258</v>
      </c>
    </row>
    <row r="1769" spans="1:14" x14ac:dyDescent="0.35">
      <c r="A1769" t="s">
        <v>1703</v>
      </c>
      <c r="B1769" t="s">
        <v>257</v>
      </c>
      <c r="C1769" t="s">
        <v>10071</v>
      </c>
      <c r="D1769" t="s">
        <v>91</v>
      </c>
      <c r="E1769" t="s">
        <v>10072</v>
      </c>
      <c r="F1769" t="s">
        <v>10073</v>
      </c>
      <c r="G1769" t="s">
        <v>1708</v>
      </c>
      <c r="H1769" t="s">
        <v>1709</v>
      </c>
      <c r="I1769" t="s">
        <v>1710</v>
      </c>
      <c r="M1769" s="1"/>
    </row>
    <row r="1770" spans="1:14" x14ac:dyDescent="0.35">
      <c r="A1770" t="s">
        <v>21</v>
      </c>
      <c r="B1770" t="s">
        <v>127</v>
      </c>
      <c r="C1770" t="s">
        <v>10074</v>
      </c>
      <c r="D1770" t="s">
        <v>91</v>
      </c>
      <c r="E1770" t="s">
        <v>10075</v>
      </c>
      <c r="F1770" t="s">
        <v>10076</v>
      </c>
      <c r="G1770" t="s">
        <v>3539</v>
      </c>
      <c r="H1770" t="s">
        <v>3540</v>
      </c>
      <c r="I1770" t="s">
        <v>3541</v>
      </c>
      <c r="J1770" t="s">
        <v>13274</v>
      </c>
      <c r="K1770" t="s">
        <v>13275</v>
      </c>
      <c r="L1770" t="s">
        <v>456</v>
      </c>
      <c r="M1770" s="1">
        <v>43509</v>
      </c>
      <c r="N1770" t="s">
        <v>13276</v>
      </c>
    </row>
    <row r="1771" spans="1:14" x14ac:dyDescent="0.35">
      <c r="A1771" t="s">
        <v>3418</v>
      </c>
      <c r="B1771" t="s">
        <v>2506</v>
      </c>
      <c r="C1771" t="s">
        <v>10077</v>
      </c>
      <c r="D1771" t="s">
        <v>91</v>
      </c>
      <c r="E1771" t="s">
        <v>10078</v>
      </c>
      <c r="F1771" t="s">
        <v>10079</v>
      </c>
      <c r="G1771" t="s">
        <v>3421</v>
      </c>
      <c r="H1771" t="s">
        <v>3422</v>
      </c>
      <c r="I1771" t="s">
        <v>3423</v>
      </c>
      <c r="M1771" s="1"/>
    </row>
    <row r="1772" spans="1:14" x14ac:dyDescent="0.35">
      <c r="A1772" t="s">
        <v>6119</v>
      </c>
      <c r="B1772" t="s">
        <v>2221</v>
      </c>
      <c r="C1772" t="s">
        <v>10080</v>
      </c>
      <c r="D1772" t="s">
        <v>344</v>
      </c>
      <c r="E1772" t="s">
        <v>10081</v>
      </c>
      <c r="F1772" t="s">
        <v>10082</v>
      </c>
      <c r="G1772" t="s">
        <v>6123</v>
      </c>
      <c r="H1772" t="s">
        <v>6124</v>
      </c>
      <c r="I1772" t="s">
        <v>6125</v>
      </c>
      <c r="J1772" t="s">
        <v>14131</v>
      </c>
      <c r="K1772" t="s">
        <v>14132</v>
      </c>
      <c r="L1772" t="s">
        <v>456</v>
      </c>
      <c r="M1772" s="1">
        <v>29403</v>
      </c>
      <c r="N1772" t="s">
        <v>14133</v>
      </c>
    </row>
    <row r="1773" spans="1:14" x14ac:dyDescent="0.35">
      <c r="A1773" t="s">
        <v>3739</v>
      </c>
      <c r="B1773" t="s">
        <v>1177</v>
      </c>
      <c r="C1773" t="s">
        <v>3120</v>
      </c>
      <c r="D1773" t="s">
        <v>10083</v>
      </c>
      <c r="E1773" t="s">
        <v>10084</v>
      </c>
      <c r="F1773" t="s">
        <v>10085</v>
      </c>
      <c r="G1773" t="s">
        <v>3744</v>
      </c>
      <c r="H1773" t="s">
        <v>3745</v>
      </c>
      <c r="I1773" t="s">
        <v>3746</v>
      </c>
      <c r="M1773" s="1"/>
    </row>
    <row r="1774" spans="1:14" x14ac:dyDescent="0.35">
      <c r="A1774" t="s">
        <v>10086</v>
      </c>
      <c r="B1774" t="s">
        <v>698</v>
      </c>
      <c r="C1774" t="s">
        <v>5407</v>
      </c>
      <c r="D1774" t="s">
        <v>56</v>
      </c>
      <c r="E1774" t="s">
        <v>10087</v>
      </c>
      <c r="F1774" t="s">
        <v>10088</v>
      </c>
      <c r="G1774" t="s">
        <v>10089</v>
      </c>
      <c r="H1774" t="s">
        <v>10090</v>
      </c>
      <c r="I1774" t="s">
        <v>1064</v>
      </c>
      <c r="J1774" t="s">
        <v>15259</v>
      </c>
      <c r="K1774" t="s">
        <v>15260</v>
      </c>
      <c r="L1774" t="s">
        <v>455</v>
      </c>
      <c r="M1774" s="1">
        <v>39020</v>
      </c>
      <c r="N1774" t="s">
        <v>15261</v>
      </c>
    </row>
    <row r="1775" spans="1:14" x14ac:dyDescent="0.35">
      <c r="A1775" t="s">
        <v>1616</v>
      </c>
      <c r="B1775" t="s">
        <v>2249</v>
      </c>
      <c r="C1775" t="s">
        <v>3505</v>
      </c>
      <c r="D1775" t="s">
        <v>56</v>
      </c>
      <c r="F1775" t="s">
        <v>10091</v>
      </c>
      <c r="G1775" t="s">
        <v>1620</v>
      </c>
      <c r="H1775" t="s">
        <v>1621</v>
      </c>
      <c r="I1775" t="s">
        <v>1622</v>
      </c>
      <c r="J1775" t="s">
        <v>12577</v>
      </c>
      <c r="K1775" t="s">
        <v>12578</v>
      </c>
      <c r="L1775" t="s">
        <v>456</v>
      </c>
      <c r="M1775" s="1">
        <v>37825</v>
      </c>
      <c r="N1775" t="s">
        <v>12579</v>
      </c>
    </row>
    <row r="1776" spans="1:14" x14ac:dyDescent="0.35">
      <c r="A1776" t="s">
        <v>10092</v>
      </c>
      <c r="B1776" t="s">
        <v>6133</v>
      </c>
      <c r="C1776" t="s">
        <v>5908</v>
      </c>
      <c r="D1776" t="s">
        <v>56</v>
      </c>
      <c r="E1776" t="s">
        <v>10093</v>
      </c>
      <c r="F1776" t="s">
        <v>10094</v>
      </c>
      <c r="G1776" t="s">
        <v>10095</v>
      </c>
      <c r="H1776" t="s">
        <v>10096</v>
      </c>
      <c r="I1776" t="s">
        <v>10097</v>
      </c>
      <c r="J1776" t="s">
        <v>15262</v>
      </c>
      <c r="K1776" t="s">
        <v>15263</v>
      </c>
      <c r="L1776" t="s">
        <v>455</v>
      </c>
      <c r="M1776" s="1">
        <v>38993</v>
      </c>
      <c r="N1776" t="s">
        <v>15264</v>
      </c>
    </row>
    <row r="1777" spans="1:14" x14ac:dyDescent="0.35">
      <c r="A1777" t="s">
        <v>5371</v>
      </c>
      <c r="B1777" t="s">
        <v>3274</v>
      </c>
      <c r="C1777" t="s">
        <v>2323</v>
      </c>
      <c r="D1777" t="s">
        <v>10098</v>
      </c>
      <c r="E1777" t="s">
        <v>10099</v>
      </c>
      <c r="F1777" t="s">
        <v>10100</v>
      </c>
      <c r="G1777" t="s">
        <v>5376</v>
      </c>
      <c r="H1777" t="s">
        <v>5377</v>
      </c>
      <c r="I1777" t="s">
        <v>5378</v>
      </c>
      <c r="J1777" t="s">
        <v>13893</v>
      </c>
      <c r="K1777" t="s">
        <v>13894</v>
      </c>
      <c r="L1777" t="s">
        <v>456</v>
      </c>
      <c r="M1777" s="1">
        <v>41304</v>
      </c>
      <c r="N1777" t="s">
        <v>13895</v>
      </c>
    </row>
    <row r="1778" spans="1:14" x14ac:dyDescent="0.35">
      <c r="A1778" t="s">
        <v>1743</v>
      </c>
      <c r="B1778" t="s">
        <v>6710</v>
      </c>
      <c r="C1778" t="s">
        <v>10101</v>
      </c>
      <c r="D1778" t="s">
        <v>91</v>
      </c>
      <c r="E1778" t="s">
        <v>10102</v>
      </c>
      <c r="F1778" t="s">
        <v>10103</v>
      </c>
      <c r="G1778" t="s">
        <v>1747</v>
      </c>
      <c r="H1778" t="s">
        <v>1748</v>
      </c>
      <c r="I1778" t="s">
        <v>1749</v>
      </c>
      <c r="J1778" t="s">
        <v>12618</v>
      </c>
      <c r="K1778" t="s">
        <v>12619</v>
      </c>
      <c r="L1778" t="s">
        <v>456</v>
      </c>
      <c r="M1778" s="1">
        <v>40498</v>
      </c>
      <c r="N1778" t="s">
        <v>12620</v>
      </c>
    </row>
    <row r="1779" spans="1:14" x14ac:dyDescent="0.35">
      <c r="A1779" t="s">
        <v>5310</v>
      </c>
      <c r="B1779" t="s">
        <v>5821</v>
      </c>
      <c r="C1779" t="s">
        <v>10104</v>
      </c>
      <c r="D1779" t="s">
        <v>56</v>
      </c>
      <c r="E1779" t="s">
        <v>10105</v>
      </c>
      <c r="F1779" t="s">
        <v>10106</v>
      </c>
      <c r="G1779" t="s">
        <v>5314</v>
      </c>
      <c r="H1779" t="s">
        <v>5315</v>
      </c>
      <c r="I1779" t="s">
        <v>5316</v>
      </c>
      <c r="J1779" t="s">
        <v>13875</v>
      </c>
      <c r="K1779" t="s">
        <v>13876</v>
      </c>
      <c r="L1779" t="s">
        <v>456</v>
      </c>
      <c r="M1779" s="1">
        <v>43136</v>
      </c>
      <c r="N1779" t="s">
        <v>13877</v>
      </c>
    </row>
    <row r="1780" spans="1:14" x14ac:dyDescent="0.35">
      <c r="A1780" t="s">
        <v>1282</v>
      </c>
      <c r="B1780" t="s">
        <v>298</v>
      </c>
      <c r="C1780" t="s">
        <v>1617</v>
      </c>
      <c r="D1780" t="s">
        <v>91</v>
      </c>
      <c r="E1780" t="s">
        <v>10107</v>
      </c>
      <c r="F1780" t="s">
        <v>10108</v>
      </c>
      <c r="G1780" t="s">
        <v>1286</v>
      </c>
      <c r="H1780" t="s">
        <v>1287</v>
      </c>
      <c r="I1780" t="s">
        <v>1288</v>
      </c>
      <c r="J1780" t="s">
        <v>12456</v>
      </c>
      <c r="K1780" t="s">
        <v>12457</v>
      </c>
      <c r="L1780" t="s">
        <v>456</v>
      </c>
      <c r="M1780" s="1">
        <v>40815</v>
      </c>
      <c r="N1780" t="s">
        <v>12458</v>
      </c>
    </row>
    <row r="1781" spans="1:14" x14ac:dyDescent="0.35">
      <c r="A1781" t="s">
        <v>10109</v>
      </c>
      <c r="B1781" t="s">
        <v>194</v>
      </c>
      <c r="C1781" t="s">
        <v>10110</v>
      </c>
      <c r="D1781" t="s">
        <v>91</v>
      </c>
      <c r="E1781" t="s">
        <v>10111</v>
      </c>
      <c r="F1781" t="s">
        <v>10112</v>
      </c>
      <c r="G1781" t="s">
        <v>10113</v>
      </c>
      <c r="H1781" t="s">
        <v>10114</v>
      </c>
      <c r="I1781" t="s">
        <v>10115</v>
      </c>
      <c r="J1781" t="s">
        <v>15265</v>
      </c>
      <c r="K1781" t="s">
        <v>15266</v>
      </c>
      <c r="L1781" t="s">
        <v>456</v>
      </c>
      <c r="M1781" s="1">
        <v>44376</v>
      </c>
      <c r="N1781" t="s">
        <v>15267</v>
      </c>
    </row>
    <row r="1782" spans="1:14" x14ac:dyDescent="0.35">
      <c r="A1782" t="s">
        <v>2881</v>
      </c>
      <c r="B1782" t="s">
        <v>109</v>
      </c>
      <c r="C1782" t="s">
        <v>6440</v>
      </c>
      <c r="D1782" t="s">
        <v>344</v>
      </c>
      <c r="E1782" t="s">
        <v>10116</v>
      </c>
      <c r="F1782" t="s">
        <v>10117</v>
      </c>
      <c r="G1782" t="s">
        <v>2887</v>
      </c>
      <c r="H1782" t="s">
        <v>2888</v>
      </c>
      <c r="I1782" t="s">
        <v>2345</v>
      </c>
      <c r="J1782" t="s">
        <v>13029</v>
      </c>
      <c r="K1782" t="s">
        <v>13030</v>
      </c>
      <c r="L1782" t="s">
        <v>456</v>
      </c>
      <c r="M1782" s="1">
        <v>41249</v>
      </c>
      <c r="N1782" t="s">
        <v>13031</v>
      </c>
    </row>
    <row r="1783" spans="1:14" x14ac:dyDescent="0.35">
      <c r="A1783" t="s">
        <v>10118</v>
      </c>
      <c r="B1783" t="s">
        <v>2221</v>
      </c>
      <c r="C1783" t="s">
        <v>10119</v>
      </c>
      <c r="D1783" t="s">
        <v>77</v>
      </c>
      <c r="E1783" t="s">
        <v>10120</v>
      </c>
      <c r="F1783" t="s">
        <v>10121</v>
      </c>
      <c r="G1783" t="s">
        <v>10122</v>
      </c>
      <c r="H1783" t="s">
        <v>10123</v>
      </c>
      <c r="I1783" t="s">
        <v>10124</v>
      </c>
      <c r="J1783" t="s">
        <v>15268</v>
      </c>
      <c r="K1783" t="s">
        <v>15269</v>
      </c>
      <c r="L1783" t="s">
        <v>456</v>
      </c>
      <c r="M1783" s="1">
        <v>43651</v>
      </c>
      <c r="N1783" t="s">
        <v>15270</v>
      </c>
    </row>
    <row r="1784" spans="1:14" x14ac:dyDescent="0.35">
      <c r="A1784" t="s">
        <v>10125</v>
      </c>
      <c r="B1784" t="s">
        <v>3260</v>
      </c>
      <c r="C1784" t="s">
        <v>7139</v>
      </c>
      <c r="D1784" t="s">
        <v>10126</v>
      </c>
      <c r="E1784" t="s">
        <v>10127</v>
      </c>
      <c r="F1784" t="s">
        <v>10128</v>
      </c>
      <c r="G1784" t="s">
        <v>10129</v>
      </c>
      <c r="H1784" t="s">
        <v>10130</v>
      </c>
      <c r="I1784" t="s">
        <v>5187</v>
      </c>
      <c r="J1784" t="s">
        <v>15271</v>
      </c>
      <c r="K1784" t="s">
        <v>15272</v>
      </c>
      <c r="L1784" t="s">
        <v>456</v>
      </c>
      <c r="M1784" s="1">
        <v>44144</v>
      </c>
      <c r="N1784" t="s">
        <v>14373</v>
      </c>
    </row>
    <row r="1785" spans="1:14" x14ac:dyDescent="0.35">
      <c r="A1785" t="s">
        <v>1623</v>
      </c>
      <c r="B1785" t="s">
        <v>183</v>
      </c>
      <c r="C1785" t="s">
        <v>6570</v>
      </c>
      <c r="D1785" t="s">
        <v>91</v>
      </c>
      <c r="E1785" t="s">
        <v>10131</v>
      </c>
      <c r="F1785" t="s">
        <v>10132</v>
      </c>
      <c r="G1785" t="s">
        <v>1627</v>
      </c>
      <c r="H1785" t="s">
        <v>1628</v>
      </c>
      <c r="I1785" t="s">
        <v>1629</v>
      </c>
      <c r="J1785" t="s">
        <v>12580</v>
      </c>
      <c r="K1785" t="s">
        <v>12581</v>
      </c>
      <c r="L1785" t="s">
        <v>456</v>
      </c>
      <c r="M1785" s="1">
        <v>44876</v>
      </c>
      <c r="N1785" t="s">
        <v>12582</v>
      </c>
    </row>
    <row r="1786" spans="1:14" x14ac:dyDescent="0.35">
      <c r="A1786" t="s">
        <v>10133</v>
      </c>
      <c r="B1786" t="s">
        <v>10134</v>
      </c>
      <c r="C1786" t="s">
        <v>1843</v>
      </c>
      <c r="D1786" t="s">
        <v>91</v>
      </c>
      <c r="E1786" t="s">
        <v>10135</v>
      </c>
      <c r="F1786" t="s">
        <v>10136</v>
      </c>
      <c r="G1786" t="s">
        <v>10137</v>
      </c>
      <c r="H1786" t="s">
        <v>10138</v>
      </c>
      <c r="I1786" t="s">
        <v>10139</v>
      </c>
      <c r="J1786" t="s">
        <v>15273</v>
      </c>
      <c r="K1786" t="s">
        <v>15274</v>
      </c>
      <c r="L1786" t="s">
        <v>456</v>
      </c>
      <c r="M1786" s="1">
        <v>42828</v>
      </c>
      <c r="N1786" t="s">
        <v>15275</v>
      </c>
    </row>
    <row r="1787" spans="1:14" x14ac:dyDescent="0.35">
      <c r="A1787" t="s">
        <v>10140</v>
      </c>
      <c r="B1787" t="s">
        <v>3412</v>
      </c>
      <c r="C1787" t="s">
        <v>1018</v>
      </c>
      <c r="D1787" t="s">
        <v>91</v>
      </c>
      <c r="E1787" t="s">
        <v>10141</v>
      </c>
      <c r="F1787" t="s">
        <v>10142</v>
      </c>
      <c r="G1787" t="s">
        <v>10143</v>
      </c>
      <c r="H1787" t="s">
        <v>10144</v>
      </c>
      <c r="I1787" t="s">
        <v>10145</v>
      </c>
      <c r="J1787" t="s">
        <v>15276</v>
      </c>
      <c r="K1787" t="s">
        <v>15277</v>
      </c>
      <c r="L1787" t="s">
        <v>456</v>
      </c>
      <c r="M1787" s="1">
        <v>41263</v>
      </c>
      <c r="N1787" t="s">
        <v>15278</v>
      </c>
    </row>
    <row r="1788" spans="1:14" x14ac:dyDescent="0.35">
      <c r="A1788" t="s">
        <v>6387</v>
      </c>
      <c r="B1788" t="s">
        <v>10146</v>
      </c>
      <c r="C1788" t="s">
        <v>10147</v>
      </c>
      <c r="D1788" t="s">
        <v>91</v>
      </c>
      <c r="E1788" t="s">
        <v>10148</v>
      </c>
      <c r="F1788" t="s">
        <v>10149</v>
      </c>
      <c r="G1788" t="s">
        <v>6391</v>
      </c>
      <c r="H1788" t="s">
        <v>6392</v>
      </c>
      <c r="I1788" t="s">
        <v>3877</v>
      </c>
      <c r="J1788" t="s">
        <v>14203</v>
      </c>
      <c r="K1788" t="s">
        <v>14204</v>
      </c>
      <c r="L1788" t="s">
        <v>456</v>
      </c>
      <c r="M1788" s="1">
        <v>42746</v>
      </c>
      <c r="N1788" t="s">
        <v>14205</v>
      </c>
    </row>
    <row r="1789" spans="1:14" x14ac:dyDescent="0.35">
      <c r="A1789" t="s">
        <v>10150</v>
      </c>
      <c r="B1789" t="s">
        <v>6102</v>
      </c>
      <c r="C1789" t="s">
        <v>10151</v>
      </c>
      <c r="D1789" t="s">
        <v>91</v>
      </c>
      <c r="F1789" t="s">
        <v>10152</v>
      </c>
      <c r="G1789" t="s">
        <v>10153</v>
      </c>
      <c r="H1789" t="s">
        <v>10154</v>
      </c>
      <c r="I1789" t="s">
        <v>1064</v>
      </c>
      <c r="J1789" t="s">
        <v>15279</v>
      </c>
      <c r="K1789" t="s">
        <v>15280</v>
      </c>
      <c r="L1789" t="s">
        <v>456</v>
      </c>
      <c r="M1789" s="1">
        <v>43034</v>
      </c>
      <c r="N1789" t="s">
        <v>15281</v>
      </c>
    </row>
    <row r="1790" spans="1:14" x14ac:dyDescent="0.35">
      <c r="A1790" t="s">
        <v>9349</v>
      </c>
      <c r="B1790" t="s">
        <v>121</v>
      </c>
      <c r="C1790" t="s">
        <v>9350</v>
      </c>
      <c r="D1790" t="s">
        <v>91</v>
      </c>
      <c r="E1790" t="s">
        <v>10155</v>
      </c>
      <c r="F1790" t="s">
        <v>10156</v>
      </c>
      <c r="G1790" t="s">
        <v>9353</v>
      </c>
      <c r="H1790" t="s">
        <v>9354</v>
      </c>
      <c r="I1790" t="s">
        <v>9355</v>
      </c>
      <c r="J1790" t="s">
        <v>15089</v>
      </c>
      <c r="K1790" t="s">
        <v>15090</v>
      </c>
      <c r="L1790" t="s">
        <v>456</v>
      </c>
      <c r="M1790" s="1">
        <v>35913</v>
      </c>
      <c r="N1790" t="s">
        <v>15091</v>
      </c>
    </row>
    <row r="1791" spans="1:14" x14ac:dyDescent="0.35">
      <c r="A1791" t="s">
        <v>10157</v>
      </c>
      <c r="B1791" t="s">
        <v>10158</v>
      </c>
      <c r="C1791" t="s">
        <v>10159</v>
      </c>
      <c r="D1791" t="s">
        <v>294</v>
      </c>
      <c r="F1791" t="s">
        <v>10160</v>
      </c>
      <c r="G1791" t="s">
        <v>10161</v>
      </c>
      <c r="H1791" t="s">
        <v>10162</v>
      </c>
      <c r="I1791" t="s">
        <v>10163</v>
      </c>
      <c r="J1791" t="s">
        <v>15282</v>
      </c>
      <c r="K1791" t="s">
        <v>15283</v>
      </c>
      <c r="L1791" t="s">
        <v>456</v>
      </c>
      <c r="M1791" s="1">
        <v>42513</v>
      </c>
      <c r="N1791" t="s">
        <v>15284</v>
      </c>
    </row>
    <row r="1792" spans="1:14" x14ac:dyDescent="0.35">
      <c r="A1792" t="s">
        <v>10164</v>
      </c>
      <c r="B1792" t="s">
        <v>1312</v>
      </c>
      <c r="C1792" t="s">
        <v>10165</v>
      </c>
      <c r="D1792" t="s">
        <v>91</v>
      </c>
      <c r="E1792" t="s">
        <v>10166</v>
      </c>
      <c r="F1792" t="s">
        <v>10167</v>
      </c>
      <c r="G1792" t="s">
        <v>10168</v>
      </c>
      <c r="H1792" t="s">
        <v>10169</v>
      </c>
      <c r="I1792" t="s">
        <v>10170</v>
      </c>
      <c r="J1792" t="s">
        <v>15285</v>
      </c>
      <c r="K1792" t="s">
        <v>15286</v>
      </c>
      <c r="L1792" t="s">
        <v>456</v>
      </c>
      <c r="M1792" s="1">
        <v>41096</v>
      </c>
      <c r="N1792" t="s">
        <v>15287</v>
      </c>
    </row>
    <row r="1793" spans="1:14" x14ac:dyDescent="0.35">
      <c r="A1793" t="s">
        <v>2602</v>
      </c>
      <c r="B1793" t="s">
        <v>10171</v>
      </c>
      <c r="C1793" t="s">
        <v>10172</v>
      </c>
      <c r="D1793" t="s">
        <v>5349</v>
      </c>
      <c r="E1793" t="s">
        <v>10173</v>
      </c>
      <c r="F1793" t="s">
        <v>10174</v>
      </c>
      <c r="G1793" t="s">
        <v>2605</v>
      </c>
      <c r="H1793" t="s">
        <v>2606</v>
      </c>
      <c r="I1793" t="s">
        <v>2607</v>
      </c>
      <c r="J1793" t="s">
        <v>12933</v>
      </c>
      <c r="K1793" t="s">
        <v>12934</v>
      </c>
      <c r="L1793" t="s">
        <v>456</v>
      </c>
      <c r="M1793" s="1">
        <v>41703</v>
      </c>
      <c r="N1793" t="s">
        <v>12935</v>
      </c>
    </row>
    <row r="1794" spans="1:14" x14ac:dyDescent="0.35">
      <c r="A1794" t="s">
        <v>10175</v>
      </c>
      <c r="B1794" t="s">
        <v>875</v>
      </c>
      <c r="C1794" t="s">
        <v>10176</v>
      </c>
      <c r="D1794" t="s">
        <v>63</v>
      </c>
      <c r="E1794" t="s">
        <v>10177</v>
      </c>
      <c r="F1794" t="s">
        <v>10178</v>
      </c>
      <c r="G1794" t="s">
        <v>10179</v>
      </c>
      <c r="H1794" t="s">
        <v>10180</v>
      </c>
      <c r="I1794" t="s">
        <v>10181</v>
      </c>
      <c r="J1794" t="s">
        <v>15288</v>
      </c>
      <c r="K1794" t="s">
        <v>15289</v>
      </c>
      <c r="L1794" t="s">
        <v>456</v>
      </c>
      <c r="M1794" s="1">
        <v>41235</v>
      </c>
      <c r="N1794" t="s">
        <v>15290</v>
      </c>
    </row>
    <row r="1795" spans="1:14" x14ac:dyDescent="0.35">
      <c r="A1795" t="s">
        <v>10182</v>
      </c>
      <c r="B1795" t="s">
        <v>257</v>
      </c>
      <c r="C1795" t="s">
        <v>10183</v>
      </c>
      <c r="D1795" t="s">
        <v>344</v>
      </c>
      <c r="E1795" t="s">
        <v>10184</v>
      </c>
      <c r="F1795" t="s">
        <v>10185</v>
      </c>
      <c r="G1795" t="s">
        <v>10186</v>
      </c>
      <c r="H1795" t="s">
        <v>10187</v>
      </c>
      <c r="I1795" t="s">
        <v>10188</v>
      </c>
      <c r="J1795" t="s">
        <v>15291</v>
      </c>
      <c r="K1795" t="s">
        <v>15292</v>
      </c>
      <c r="L1795" t="s">
        <v>456</v>
      </c>
      <c r="M1795" s="1">
        <v>39955</v>
      </c>
      <c r="N1795" t="s">
        <v>15293</v>
      </c>
    </row>
    <row r="1796" spans="1:14" x14ac:dyDescent="0.35">
      <c r="A1796" t="s">
        <v>1444</v>
      </c>
      <c r="B1796" t="s">
        <v>1259</v>
      </c>
      <c r="C1796" t="s">
        <v>10189</v>
      </c>
      <c r="D1796" t="s">
        <v>1587</v>
      </c>
      <c r="E1796" t="s">
        <v>10190</v>
      </c>
      <c r="F1796" t="s">
        <v>10191</v>
      </c>
      <c r="G1796" t="s">
        <v>1450</v>
      </c>
      <c r="H1796" t="s">
        <v>1451</v>
      </c>
      <c r="I1796" t="s">
        <v>1452</v>
      </c>
      <c r="J1796" t="s">
        <v>12516</v>
      </c>
      <c r="K1796" t="s">
        <v>12517</v>
      </c>
      <c r="L1796" t="s">
        <v>455</v>
      </c>
      <c r="M1796" s="1">
        <v>38446</v>
      </c>
      <c r="N1796" t="s">
        <v>12518</v>
      </c>
    </row>
    <row r="1797" spans="1:14" x14ac:dyDescent="0.35">
      <c r="A1797" t="s">
        <v>378</v>
      </c>
      <c r="B1797" t="s">
        <v>785</v>
      </c>
      <c r="C1797" t="s">
        <v>10192</v>
      </c>
      <c r="D1797" t="s">
        <v>10193</v>
      </c>
      <c r="E1797" t="s">
        <v>10194</v>
      </c>
      <c r="F1797" t="s">
        <v>10195</v>
      </c>
      <c r="G1797" t="s">
        <v>138</v>
      </c>
      <c r="H1797" t="s">
        <v>139</v>
      </c>
      <c r="I1797" t="s">
        <v>379</v>
      </c>
      <c r="J1797" t="s">
        <v>476</v>
      </c>
      <c r="K1797" t="s">
        <v>477</v>
      </c>
      <c r="L1797" t="s">
        <v>456</v>
      </c>
      <c r="M1797" s="1">
        <v>41724</v>
      </c>
      <c r="N1797" t="s">
        <v>478</v>
      </c>
    </row>
    <row r="1798" spans="1:14" x14ac:dyDescent="0.35">
      <c r="A1798" t="s">
        <v>3394</v>
      </c>
      <c r="B1798" t="s">
        <v>115</v>
      </c>
      <c r="C1798" t="s">
        <v>10196</v>
      </c>
      <c r="D1798" t="s">
        <v>56</v>
      </c>
      <c r="F1798" t="s">
        <v>10197</v>
      </c>
      <c r="G1798" t="s">
        <v>3398</v>
      </c>
      <c r="H1798" t="s">
        <v>3399</v>
      </c>
      <c r="I1798" t="s">
        <v>3400</v>
      </c>
      <c r="J1798" t="s">
        <v>13219</v>
      </c>
      <c r="K1798" t="s">
        <v>13220</v>
      </c>
      <c r="L1798" t="s">
        <v>455</v>
      </c>
      <c r="M1798" s="1">
        <v>37823</v>
      </c>
      <c r="N1798" t="s">
        <v>13221</v>
      </c>
    </row>
    <row r="1799" spans="1:14" x14ac:dyDescent="0.35">
      <c r="A1799" t="s">
        <v>10198</v>
      </c>
      <c r="B1799" t="s">
        <v>10199</v>
      </c>
      <c r="C1799" t="s">
        <v>9760</v>
      </c>
      <c r="D1799" t="s">
        <v>91</v>
      </c>
      <c r="E1799" t="s">
        <v>10200</v>
      </c>
      <c r="F1799" t="s">
        <v>10201</v>
      </c>
      <c r="G1799" t="s">
        <v>10202</v>
      </c>
      <c r="H1799" t="s">
        <v>10203</v>
      </c>
      <c r="I1799" t="s">
        <v>1064</v>
      </c>
      <c r="J1799" t="s">
        <v>15294</v>
      </c>
      <c r="K1799" t="s">
        <v>15295</v>
      </c>
      <c r="L1799" t="s">
        <v>456</v>
      </c>
      <c r="M1799" s="1">
        <v>44830</v>
      </c>
      <c r="N1799" t="s">
        <v>15296</v>
      </c>
    </row>
    <row r="1800" spans="1:14" x14ac:dyDescent="0.35">
      <c r="A1800" t="s">
        <v>10204</v>
      </c>
      <c r="B1800" t="s">
        <v>1820</v>
      </c>
      <c r="C1800" t="s">
        <v>2265</v>
      </c>
      <c r="D1800" t="s">
        <v>91</v>
      </c>
      <c r="E1800" t="s">
        <v>10205</v>
      </c>
      <c r="F1800" t="s">
        <v>10206</v>
      </c>
      <c r="G1800" t="s">
        <v>10207</v>
      </c>
      <c r="H1800" t="s">
        <v>10208</v>
      </c>
      <c r="I1800" t="s">
        <v>10209</v>
      </c>
      <c r="J1800" t="s">
        <v>15297</v>
      </c>
      <c r="K1800" t="s">
        <v>15298</v>
      </c>
      <c r="L1800" t="s">
        <v>456</v>
      </c>
      <c r="M1800" s="1">
        <v>43654</v>
      </c>
      <c r="N1800" t="s">
        <v>15299</v>
      </c>
    </row>
    <row r="1801" spans="1:14" x14ac:dyDescent="0.35">
      <c r="A1801" t="s">
        <v>1929</v>
      </c>
      <c r="B1801" t="s">
        <v>875</v>
      </c>
      <c r="C1801" t="s">
        <v>4616</v>
      </c>
      <c r="D1801" t="s">
        <v>6183</v>
      </c>
      <c r="E1801" t="s">
        <v>10210</v>
      </c>
      <c r="F1801" t="s">
        <v>10211</v>
      </c>
      <c r="G1801" t="s">
        <v>1934</v>
      </c>
      <c r="H1801" t="s">
        <v>1935</v>
      </c>
      <c r="I1801" t="s">
        <v>418</v>
      </c>
      <c r="J1801" t="s">
        <v>12681</v>
      </c>
      <c r="K1801" t="s">
        <v>12682</v>
      </c>
      <c r="L1801" t="s">
        <v>456</v>
      </c>
      <c r="M1801" s="1">
        <v>43075</v>
      </c>
      <c r="N1801" t="s">
        <v>12683</v>
      </c>
    </row>
    <row r="1802" spans="1:14" x14ac:dyDescent="0.35">
      <c r="A1802" t="s">
        <v>10212</v>
      </c>
      <c r="B1802" t="s">
        <v>127</v>
      </c>
      <c r="C1802" t="s">
        <v>1206</v>
      </c>
      <c r="D1802" t="s">
        <v>56</v>
      </c>
      <c r="E1802" t="s">
        <v>10213</v>
      </c>
      <c r="F1802" t="s">
        <v>10214</v>
      </c>
      <c r="G1802" t="s">
        <v>10215</v>
      </c>
      <c r="H1802" t="s">
        <v>10216</v>
      </c>
      <c r="J1802" t="s">
        <v>15300</v>
      </c>
      <c r="K1802" t="s">
        <v>15301</v>
      </c>
      <c r="L1802" t="s">
        <v>456</v>
      </c>
      <c r="M1802" s="1">
        <v>45093</v>
      </c>
      <c r="N1802" t="s">
        <v>15302</v>
      </c>
    </row>
    <row r="1803" spans="1:14" x14ac:dyDescent="0.35">
      <c r="A1803" t="s">
        <v>10217</v>
      </c>
      <c r="B1803" t="s">
        <v>1675</v>
      </c>
      <c r="C1803" t="s">
        <v>9286</v>
      </c>
      <c r="D1803" t="s">
        <v>56</v>
      </c>
      <c r="E1803" t="s">
        <v>10218</v>
      </c>
      <c r="F1803" t="s">
        <v>10219</v>
      </c>
      <c r="G1803" t="s">
        <v>10220</v>
      </c>
      <c r="H1803" t="s">
        <v>10221</v>
      </c>
      <c r="I1803" t="s">
        <v>10222</v>
      </c>
      <c r="J1803" t="s">
        <v>15303</v>
      </c>
      <c r="K1803" t="s">
        <v>15304</v>
      </c>
      <c r="L1803" t="s">
        <v>456</v>
      </c>
      <c r="M1803" s="1">
        <v>40935</v>
      </c>
      <c r="N1803" t="s">
        <v>15305</v>
      </c>
    </row>
    <row r="1804" spans="1:14" x14ac:dyDescent="0.35">
      <c r="A1804" t="s">
        <v>1887</v>
      </c>
      <c r="B1804" t="s">
        <v>10223</v>
      </c>
      <c r="C1804" t="s">
        <v>10224</v>
      </c>
      <c r="D1804" t="s">
        <v>142</v>
      </c>
      <c r="E1804" t="s">
        <v>10225</v>
      </c>
      <c r="F1804" t="s">
        <v>10226</v>
      </c>
      <c r="G1804" t="s">
        <v>1889</v>
      </c>
      <c r="H1804" t="s">
        <v>1890</v>
      </c>
      <c r="I1804" t="s">
        <v>1891</v>
      </c>
      <c r="J1804" t="s">
        <v>12669</v>
      </c>
      <c r="K1804" t="s">
        <v>12670</v>
      </c>
      <c r="L1804" t="s">
        <v>456</v>
      </c>
      <c r="M1804" s="1">
        <v>36298</v>
      </c>
      <c r="N1804" t="s">
        <v>12671</v>
      </c>
    </row>
    <row r="1805" spans="1:14" x14ac:dyDescent="0.35">
      <c r="A1805" t="s">
        <v>10227</v>
      </c>
      <c r="B1805" t="s">
        <v>5833</v>
      </c>
      <c r="C1805" t="s">
        <v>10228</v>
      </c>
      <c r="D1805" t="s">
        <v>70</v>
      </c>
      <c r="E1805" t="s">
        <v>10229</v>
      </c>
      <c r="F1805" t="s">
        <v>10230</v>
      </c>
      <c r="G1805" t="s">
        <v>10231</v>
      </c>
      <c r="H1805" t="s">
        <v>10232</v>
      </c>
      <c r="I1805" t="s">
        <v>10233</v>
      </c>
      <c r="J1805" t="s">
        <v>15306</v>
      </c>
      <c r="K1805" t="s">
        <v>15307</v>
      </c>
      <c r="L1805" t="s">
        <v>456</v>
      </c>
      <c r="M1805" s="1">
        <v>44735</v>
      </c>
      <c r="N1805" t="s">
        <v>15308</v>
      </c>
    </row>
    <row r="1806" spans="1:14" x14ac:dyDescent="0.35">
      <c r="A1806" t="s">
        <v>10234</v>
      </c>
      <c r="B1806" t="s">
        <v>8940</v>
      </c>
      <c r="C1806" t="s">
        <v>10235</v>
      </c>
      <c r="D1806" t="s">
        <v>91</v>
      </c>
      <c r="E1806" t="s">
        <v>10236</v>
      </c>
      <c r="F1806" t="s">
        <v>10237</v>
      </c>
      <c r="G1806" t="s">
        <v>10238</v>
      </c>
      <c r="H1806" t="s">
        <v>10239</v>
      </c>
      <c r="I1806" t="s">
        <v>10240</v>
      </c>
      <c r="J1806" t="s">
        <v>15309</v>
      </c>
      <c r="K1806" t="s">
        <v>15310</v>
      </c>
      <c r="L1806" t="s">
        <v>456</v>
      </c>
      <c r="M1806" s="1">
        <v>42713</v>
      </c>
      <c r="N1806" t="s">
        <v>15311</v>
      </c>
    </row>
    <row r="1807" spans="1:14" x14ac:dyDescent="0.35">
      <c r="A1807" t="s">
        <v>2382</v>
      </c>
      <c r="B1807" t="s">
        <v>323</v>
      </c>
      <c r="C1807" t="s">
        <v>9010</v>
      </c>
      <c r="D1807" t="s">
        <v>91</v>
      </c>
      <c r="E1807" t="s">
        <v>10241</v>
      </c>
      <c r="F1807" t="s">
        <v>10242</v>
      </c>
      <c r="G1807" t="s">
        <v>2387</v>
      </c>
      <c r="H1807" t="s">
        <v>2388</v>
      </c>
      <c r="I1807" t="s">
        <v>2389</v>
      </c>
      <c r="J1807" t="s">
        <v>2382</v>
      </c>
      <c r="K1807" t="s">
        <v>12853</v>
      </c>
      <c r="L1807" t="s">
        <v>456</v>
      </c>
      <c r="M1807" s="1">
        <v>44890</v>
      </c>
      <c r="N1807" t="s">
        <v>12854</v>
      </c>
    </row>
    <row r="1808" spans="1:14" x14ac:dyDescent="0.35">
      <c r="A1808" t="s">
        <v>10243</v>
      </c>
      <c r="B1808" t="s">
        <v>10244</v>
      </c>
      <c r="C1808" t="s">
        <v>2415</v>
      </c>
      <c r="D1808" t="s">
        <v>337</v>
      </c>
      <c r="E1808" t="s">
        <v>10245</v>
      </c>
      <c r="F1808" t="s">
        <v>10246</v>
      </c>
      <c r="G1808" t="s">
        <v>10247</v>
      </c>
      <c r="H1808" t="s">
        <v>10248</v>
      </c>
      <c r="I1808" t="s">
        <v>10249</v>
      </c>
      <c r="J1808" t="s">
        <v>15312</v>
      </c>
      <c r="K1808" t="s">
        <v>15313</v>
      </c>
      <c r="L1808" t="s">
        <v>456</v>
      </c>
      <c r="M1808" s="1">
        <v>39632</v>
      </c>
      <c r="N1808" t="s">
        <v>15314</v>
      </c>
    </row>
    <row r="1809" spans="1:14" x14ac:dyDescent="0.35">
      <c r="A1809" t="s">
        <v>4801</v>
      </c>
      <c r="B1809" t="s">
        <v>883</v>
      </c>
      <c r="C1809" t="s">
        <v>4802</v>
      </c>
      <c r="D1809" t="s">
        <v>91</v>
      </c>
      <c r="F1809" t="s">
        <v>10250</v>
      </c>
      <c r="G1809" t="s">
        <v>4804</v>
      </c>
      <c r="H1809" t="s">
        <v>4805</v>
      </c>
      <c r="I1809" t="s">
        <v>4806</v>
      </c>
      <c r="J1809" t="s">
        <v>4801</v>
      </c>
      <c r="K1809" t="s">
        <v>13700</v>
      </c>
      <c r="L1809" t="s">
        <v>12543</v>
      </c>
      <c r="M1809" s="1">
        <v>42380</v>
      </c>
      <c r="N1809" t="s">
        <v>13701</v>
      </c>
    </row>
    <row r="1810" spans="1:14" x14ac:dyDescent="0.35">
      <c r="A1810" t="s">
        <v>3351</v>
      </c>
      <c r="B1810" t="s">
        <v>731</v>
      </c>
      <c r="C1810" t="s">
        <v>10251</v>
      </c>
      <c r="D1810" t="s">
        <v>91</v>
      </c>
      <c r="E1810" t="s">
        <v>10252</v>
      </c>
      <c r="F1810" t="s">
        <v>10253</v>
      </c>
      <c r="G1810" t="s">
        <v>3354</v>
      </c>
      <c r="H1810" t="s">
        <v>3355</v>
      </c>
      <c r="I1810" t="s">
        <v>3356</v>
      </c>
      <c r="J1810" t="s">
        <v>13202</v>
      </c>
      <c r="K1810" t="s">
        <v>13203</v>
      </c>
      <c r="L1810" t="s">
        <v>456</v>
      </c>
      <c r="M1810" s="1">
        <v>43665</v>
      </c>
      <c r="N1810" t="s">
        <v>13204</v>
      </c>
    </row>
    <row r="1811" spans="1:14" x14ac:dyDescent="0.35">
      <c r="A1811" t="s">
        <v>10254</v>
      </c>
      <c r="B1811" t="s">
        <v>1066</v>
      </c>
      <c r="C1811" t="s">
        <v>10255</v>
      </c>
      <c r="D1811" t="s">
        <v>6642</v>
      </c>
      <c r="E1811" t="s">
        <v>10256</v>
      </c>
      <c r="F1811" t="s">
        <v>10257</v>
      </c>
      <c r="G1811" t="s">
        <v>10258</v>
      </c>
      <c r="H1811" t="s">
        <v>10259</v>
      </c>
      <c r="I1811" t="s">
        <v>10260</v>
      </c>
      <c r="J1811" t="s">
        <v>15315</v>
      </c>
      <c r="K1811" t="s">
        <v>15316</v>
      </c>
      <c r="L1811" t="s">
        <v>456</v>
      </c>
      <c r="M1811" s="1">
        <v>41059</v>
      </c>
      <c r="N1811" t="s">
        <v>15317</v>
      </c>
    </row>
    <row r="1812" spans="1:14" x14ac:dyDescent="0.35">
      <c r="A1812" t="s">
        <v>1016</v>
      </c>
      <c r="B1812" t="s">
        <v>1259</v>
      </c>
      <c r="C1812" t="s">
        <v>10261</v>
      </c>
      <c r="D1812" t="s">
        <v>10262</v>
      </c>
      <c r="F1812" t="s">
        <v>10263</v>
      </c>
      <c r="G1812" t="s">
        <v>1021</v>
      </c>
      <c r="H1812" t="s">
        <v>1022</v>
      </c>
      <c r="I1812" t="s">
        <v>1023</v>
      </c>
      <c r="M1812" s="1"/>
    </row>
    <row r="1813" spans="1:14" x14ac:dyDescent="0.35">
      <c r="A1813" t="s">
        <v>10264</v>
      </c>
      <c r="B1813" t="s">
        <v>10265</v>
      </c>
      <c r="C1813" t="s">
        <v>10266</v>
      </c>
      <c r="D1813" t="s">
        <v>56</v>
      </c>
      <c r="E1813" t="s">
        <v>10267</v>
      </c>
      <c r="F1813" t="s">
        <v>10268</v>
      </c>
      <c r="G1813" t="s">
        <v>10269</v>
      </c>
      <c r="H1813" t="s">
        <v>10270</v>
      </c>
      <c r="I1813" t="s">
        <v>10271</v>
      </c>
      <c r="J1813" t="s">
        <v>15318</v>
      </c>
      <c r="K1813" t="s">
        <v>15319</v>
      </c>
      <c r="L1813" t="s">
        <v>456</v>
      </c>
      <c r="M1813" s="1">
        <v>45029</v>
      </c>
      <c r="N1813" t="s">
        <v>15320</v>
      </c>
    </row>
    <row r="1814" spans="1:14" x14ac:dyDescent="0.35">
      <c r="A1814" t="s">
        <v>10272</v>
      </c>
      <c r="B1814" t="s">
        <v>5099</v>
      </c>
      <c r="C1814" t="s">
        <v>10273</v>
      </c>
      <c r="D1814" t="s">
        <v>5071</v>
      </c>
      <c r="F1814" t="s">
        <v>10274</v>
      </c>
      <c r="G1814" t="s">
        <v>10275</v>
      </c>
      <c r="H1814" t="s">
        <v>10276</v>
      </c>
      <c r="I1814" t="s">
        <v>4008</v>
      </c>
      <c r="J1814" t="s">
        <v>15321</v>
      </c>
      <c r="K1814" t="s">
        <v>15322</v>
      </c>
      <c r="L1814" t="s">
        <v>456</v>
      </c>
      <c r="M1814" s="1">
        <v>44099</v>
      </c>
      <c r="N1814" t="s">
        <v>15323</v>
      </c>
    </row>
    <row r="1815" spans="1:14" x14ac:dyDescent="0.35">
      <c r="A1815" t="s">
        <v>10277</v>
      </c>
      <c r="B1815" t="s">
        <v>10278</v>
      </c>
      <c r="C1815" t="s">
        <v>1149</v>
      </c>
      <c r="D1815" t="s">
        <v>70</v>
      </c>
      <c r="F1815" t="s">
        <v>10279</v>
      </c>
      <c r="G1815" t="s">
        <v>10280</v>
      </c>
      <c r="H1815" t="s">
        <v>10281</v>
      </c>
      <c r="I1815" t="s">
        <v>10282</v>
      </c>
      <c r="J1815" t="s">
        <v>15324</v>
      </c>
      <c r="K1815" t="s">
        <v>15325</v>
      </c>
      <c r="L1815" t="s">
        <v>456</v>
      </c>
      <c r="M1815" s="1">
        <v>38058</v>
      </c>
      <c r="N1815" t="s">
        <v>15326</v>
      </c>
    </row>
    <row r="1816" spans="1:14" x14ac:dyDescent="0.35">
      <c r="A1816" t="s">
        <v>10283</v>
      </c>
      <c r="B1816" t="s">
        <v>10284</v>
      </c>
      <c r="C1816" t="s">
        <v>10285</v>
      </c>
      <c r="D1816" t="s">
        <v>56</v>
      </c>
      <c r="E1816" t="s">
        <v>10286</v>
      </c>
      <c r="F1816" t="s">
        <v>10287</v>
      </c>
      <c r="G1816" t="s">
        <v>10288</v>
      </c>
      <c r="H1816" t="s">
        <v>10289</v>
      </c>
      <c r="I1816" t="s">
        <v>10290</v>
      </c>
      <c r="J1816" t="s">
        <v>15327</v>
      </c>
      <c r="K1816" t="s">
        <v>15328</v>
      </c>
      <c r="L1816" t="s">
        <v>456</v>
      </c>
      <c r="M1816" s="1">
        <v>43654</v>
      </c>
      <c r="N1816" t="s">
        <v>15329</v>
      </c>
    </row>
    <row r="1817" spans="1:14" x14ac:dyDescent="0.35">
      <c r="A1817" t="s">
        <v>10291</v>
      </c>
      <c r="B1817" t="s">
        <v>3550</v>
      </c>
      <c r="C1817" t="s">
        <v>10292</v>
      </c>
      <c r="D1817" t="s">
        <v>91</v>
      </c>
      <c r="E1817" t="s">
        <v>10293</v>
      </c>
      <c r="F1817" t="s">
        <v>10294</v>
      </c>
      <c r="G1817" t="s">
        <v>10295</v>
      </c>
      <c r="H1817" t="s">
        <v>10296</v>
      </c>
      <c r="I1817" t="s">
        <v>10297</v>
      </c>
      <c r="J1817" t="s">
        <v>15330</v>
      </c>
      <c r="K1817" t="s">
        <v>15331</v>
      </c>
      <c r="L1817" t="s">
        <v>456</v>
      </c>
      <c r="M1817" s="1">
        <v>43510</v>
      </c>
      <c r="N1817" t="s">
        <v>15332</v>
      </c>
    </row>
    <row r="1818" spans="1:14" x14ac:dyDescent="0.35">
      <c r="A1818" t="s">
        <v>10298</v>
      </c>
      <c r="B1818" t="s">
        <v>10299</v>
      </c>
      <c r="C1818" t="s">
        <v>10300</v>
      </c>
      <c r="D1818" t="s">
        <v>816</v>
      </c>
      <c r="F1818" t="s">
        <v>10301</v>
      </c>
      <c r="G1818" t="s">
        <v>10302</v>
      </c>
      <c r="H1818" t="s">
        <v>10303</v>
      </c>
      <c r="I1818" t="s">
        <v>10304</v>
      </c>
      <c r="J1818" t="s">
        <v>15333</v>
      </c>
      <c r="K1818" t="s">
        <v>15334</v>
      </c>
      <c r="L1818" t="s">
        <v>12543</v>
      </c>
      <c r="M1818" s="1">
        <v>41001</v>
      </c>
      <c r="N1818" t="s">
        <v>15335</v>
      </c>
    </row>
    <row r="1819" spans="1:14" x14ac:dyDescent="0.35">
      <c r="A1819" t="s">
        <v>9289</v>
      </c>
      <c r="B1819" t="s">
        <v>785</v>
      </c>
      <c r="C1819" t="s">
        <v>9290</v>
      </c>
      <c r="D1819" t="s">
        <v>56</v>
      </c>
      <c r="E1819" t="s">
        <v>10305</v>
      </c>
      <c r="F1819" t="s">
        <v>10306</v>
      </c>
      <c r="G1819" t="s">
        <v>9293</v>
      </c>
      <c r="H1819" t="s">
        <v>9294</v>
      </c>
      <c r="I1819" t="s">
        <v>9295</v>
      </c>
      <c r="J1819" t="s">
        <v>15074</v>
      </c>
      <c r="K1819" t="s">
        <v>15075</v>
      </c>
      <c r="L1819" t="s">
        <v>456</v>
      </c>
      <c r="M1819" s="1">
        <v>37173</v>
      </c>
      <c r="N1819" t="s">
        <v>15076</v>
      </c>
    </row>
    <row r="1820" spans="1:14" x14ac:dyDescent="0.35">
      <c r="A1820" t="s">
        <v>415</v>
      </c>
      <c r="B1820" t="s">
        <v>10307</v>
      </c>
      <c r="C1820" t="s">
        <v>6501</v>
      </c>
      <c r="D1820" t="s">
        <v>1068</v>
      </c>
      <c r="F1820" t="s">
        <v>10308</v>
      </c>
      <c r="G1820" t="s">
        <v>250</v>
      </c>
      <c r="H1820" t="s">
        <v>251</v>
      </c>
      <c r="I1820" t="s">
        <v>416</v>
      </c>
      <c r="J1820" t="s">
        <v>532</v>
      </c>
      <c r="K1820" t="s">
        <v>533</v>
      </c>
      <c r="L1820" t="s">
        <v>456</v>
      </c>
      <c r="M1820" s="1">
        <v>43244</v>
      </c>
      <c r="N1820" t="s">
        <v>534</v>
      </c>
    </row>
    <row r="1821" spans="1:14" x14ac:dyDescent="0.35">
      <c r="A1821" t="s">
        <v>4108</v>
      </c>
      <c r="B1821" t="s">
        <v>5208</v>
      </c>
      <c r="C1821" t="s">
        <v>10309</v>
      </c>
      <c r="D1821" t="s">
        <v>1105</v>
      </c>
      <c r="E1821" t="s">
        <v>10310</v>
      </c>
      <c r="F1821" t="s">
        <v>10311</v>
      </c>
      <c r="G1821" t="s">
        <v>4113</v>
      </c>
      <c r="H1821" t="s">
        <v>4114</v>
      </c>
      <c r="I1821" t="s">
        <v>4115</v>
      </c>
      <c r="J1821" t="s">
        <v>13483</v>
      </c>
      <c r="K1821" t="s">
        <v>13484</v>
      </c>
      <c r="L1821" t="s">
        <v>456</v>
      </c>
      <c r="M1821" s="1">
        <v>43084</v>
      </c>
      <c r="N1821" t="s">
        <v>13485</v>
      </c>
    </row>
    <row r="1822" spans="1:14" x14ac:dyDescent="0.35">
      <c r="A1822" t="s">
        <v>10312</v>
      </c>
      <c r="B1822" t="s">
        <v>10313</v>
      </c>
      <c r="C1822" t="s">
        <v>10314</v>
      </c>
      <c r="D1822" t="s">
        <v>63</v>
      </c>
      <c r="E1822" t="s">
        <v>10315</v>
      </c>
      <c r="F1822" t="s">
        <v>10316</v>
      </c>
      <c r="G1822" t="s">
        <v>10317</v>
      </c>
      <c r="H1822" t="s">
        <v>10318</v>
      </c>
      <c r="I1822" t="s">
        <v>5937</v>
      </c>
      <c r="J1822" t="s">
        <v>15336</v>
      </c>
      <c r="K1822" t="s">
        <v>15337</v>
      </c>
      <c r="L1822" t="s">
        <v>456</v>
      </c>
      <c r="M1822" s="1">
        <v>43166</v>
      </c>
      <c r="N1822" t="s">
        <v>15338</v>
      </c>
    </row>
    <row r="1823" spans="1:14" x14ac:dyDescent="0.35">
      <c r="A1823" t="s">
        <v>7229</v>
      </c>
      <c r="B1823" t="s">
        <v>1971</v>
      </c>
      <c r="C1823" t="s">
        <v>10319</v>
      </c>
      <c r="D1823" t="s">
        <v>4091</v>
      </c>
      <c r="E1823" t="s">
        <v>10320</v>
      </c>
      <c r="F1823" t="s">
        <v>10321</v>
      </c>
      <c r="G1823" t="s">
        <v>7232</v>
      </c>
      <c r="H1823" t="s">
        <v>7233</v>
      </c>
      <c r="I1823" t="s">
        <v>7234</v>
      </c>
      <c r="J1823" t="s">
        <v>14478</v>
      </c>
      <c r="K1823" t="s">
        <v>14479</v>
      </c>
      <c r="L1823" t="s">
        <v>456</v>
      </c>
      <c r="M1823" s="1">
        <v>42522</v>
      </c>
      <c r="N1823" t="s">
        <v>14480</v>
      </c>
    </row>
    <row r="1824" spans="1:14" x14ac:dyDescent="0.35">
      <c r="A1824" t="s">
        <v>10322</v>
      </c>
      <c r="B1824" t="s">
        <v>109</v>
      </c>
      <c r="C1824" t="s">
        <v>10323</v>
      </c>
      <c r="D1824" t="s">
        <v>5523</v>
      </c>
      <c r="E1824" t="s">
        <v>10324</v>
      </c>
      <c r="F1824" t="s">
        <v>10325</v>
      </c>
      <c r="G1824" t="s">
        <v>10326</v>
      </c>
      <c r="H1824" t="s">
        <v>10327</v>
      </c>
      <c r="I1824" t="s">
        <v>10328</v>
      </c>
      <c r="J1824" t="s">
        <v>15339</v>
      </c>
      <c r="K1824" t="s">
        <v>15340</v>
      </c>
      <c r="L1824" t="s">
        <v>456</v>
      </c>
      <c r="M1824" s="1">
        <v>43753</v>
      </c>
      <c r="N1824" t="s">
        <v>15341</v>
      </c>
    </row>
    <row r="1825" spans="1:14" x14ac:dyDescent="0.35">
      <c r="A1825" t="s">
        <v>9600</v>
      </c>
      <c r="B1825" t="s">
        <v>875</v>
      </c>
      <c r="C1825" t="s">
        <v>10329</v>
      </c>
      <c r="D1825" t="s">
        <v>56</v>
      </c>
      <c r="E1825" t="s">
        <v>10330</v>
      </c>
      <c r="F1825" t="s">
        <v>10331</v>
      </c>
      <c r="G1825" t="s">
        <v>9606</v>
      </c>
      <c r="H1825" t="s">
        <v>9607</v>
      </c>
      <c r="I1825" t="s">
        <v>9608</v>
      </c>
      <c r="J1825" t="s">
        <v>15160</v>
      </c>
      <c r="K1825" t="s">
        <v>15161</v>
      </c>
      <c r="L1825" t="s">
        <v>456</v>
      </c>
      <c r="M1825" s="1">
        <v>38390</v>
      </c>
      <c r="N1825" t="s">
        <v>15162</v>
      </c>
    </row>
    <row r="1826" spans="1:14" x14ac:dyDescent="0.35">
      <c r="A1826" t="s">
        <v>10332</v>
      </c>
      <c r="B1826" t="s">
        <v>10333</v>
      </c>
      <c r="C1826" t="s">
        <v>10334</v>
      </c>
      <c r="D1826" t="s">
        <v>6642</v>
      </c>
      <c r="E1826" t="s">
        <v>10335</v>
      </c>
      <c r="F1826" t="s">
        <v>10336</v>
      </c>
      <c r="G1826" t="s">
        <v>10337</v>
      </c>
      <c r="H1826" t="s">
        <v>10338</v>
      </c>
      <c r="I1826" t="s">
        <v>10339</v>
      </c>
      <c r="J1826" t="s">
        <v>15342</v>
      </c>
      <c r="K1826" t="s">
        <v>15343</v>
      </c>
      <c r="L1826" t="s">
        <v>456</v>
      </c>
      <c r="M1826" s="1">
        <v>43049</v>
      </c>
      <c r="N1826" t="s">
        <v>15344</v>
      </c>
    </row>
    <row r="1827" spans="1:14" x14ac:dyDescent="0.35">
      <c r="A1827" t="s">
        <v>4851</v>
      </c>
      <c r="B1827" t="s">
        <v>10340</v>
      </c>
      <c r="C1827" t="s">
        <v>10341</v>
      </c>
      <c r="D1827" t="s">
        <v>10342</v>
      </c>
      <c r="E1827" t="s">
        <v>10343</v>
      </c>
      <c r="F1827" t="s">
        <v>10344</v>
      </c>
      <c r="G1827" t="s">
        <v>4856</v>
      </c>
      <c r="H1827" t="s">
        <v>4857</v>
      </c>
      <c r="I1827" t="s">
        <v>4858</v>
      </c>
      <c r="J1827" t="s">
        <v>13718</v>
      </c>
      <c r="K1827" t="s">
        <v>13719</v>
      </c>
      <c r="L1827" t="s">
        <v>12543</v>
      </c>
      <c r="M1827" s="1">
        <v>43489</v>
      </c>
      <c r="N1827" t="s">
        <v>13720</v>
      </c>
    </row>
    <row r="1828" spans="1:14" x14ac:dyDescent="0.35">
      <c r="A1828" t="s">
        <v>9220</v>
      </c>
      <c r="B1828" t="s">
        <v>4109</v>
      </c>
      <c r="C1828" t="s">
        <v>3736</v>
      </c>
      <c r="D1828" t="s">
        <v>91</v>
      </c>
      <c r="E1828" t="s">
        <v>10345</v>
      </c>
      <c r="F1828" t="s">
        <v>10346</v>
      </c>
      <c r="G1828" t="s">
        <v>9224</v>
      </c>
      <c r="H1828" t="s">
        <v>9225</v>
      </c>
      <c r="I1828" t="s">
        <v>6617</v>
      </c>
      <c r="J1828" t="s">
        <v>15054</v>
      </c>
      <c r="K1828" t="s">
        <v>15055</v>
      </c>
      <c r="L1828" t="s">
        <v>456</v>
      </c>
      <c r="M1828" s="1">
        <v>44147</v>
      </c>
      <c r="N1828" t="s">
        <v>15056</v>
      </c>
    </row>
    <row r="1829" spans="1:14" x14ac:dyDescent="0.35">
      <c r="A1829" t="s">
        <v>24</v>
      </c>
      <c r="B1829" t="s">
        <v>2414</v>
      </c>
      <c r="C1829" t="s">
        <v>10347</v>
      </c>
      <c r="D1829" t="s">
        <v>91</v>
      </c>
      <c r="E1829" t="s">
        <v>10348</v>
      </c>
      <c r="F1829" t="s">
        <v>10349</v>
      </c>
      <c r="G1829" t="s">
        <v>10350</v>
      </c>
      <c r="H1829" t="s">
        <v>10351</v>
      </c>
      <c r="I1829" t="s">
        <v>10352</v>
      </c>
      <c r="J1829" t="s">
        <v>15345</v>
      </c>
      <c r="K1829" t="s">
        <v>15346</v>
      </c>
      <c r="L1829" t="s">
        <v>455</v>
      </c>
      <c r="M1829" s="1">
        <v>43979</v>
      </c>
      <c r="N1829" t="s">
        <v>12282</v>
      </c>
    </row>
    <row r="1830" spans="1:14" x14ac:dyDescent="0.35">
      <c r="A1830" t="s">
        <v>9272</v>
      </c>
      <c r="B1830" t="s">
        <v>10353</v>
      </c>
      <c r="C1830" t="s">
        <v>10354</v>
      </c>
      <c r="D1830" t="s">
        <v>1677</v>
      </c>
      <c r="F1830" t="s">
        <v>10355</v>
      </c>
      <c r="G1830" t="s">
        <v>9276</v>
      </c>
      <c r="H1830" t="s">
        <v>9277</v>
      </c>
      <c r="I1830" t="s">
        <v>9278</v>
      </c>
      <c r="J1830" t="s">
        <v>15068</v>
      </c>
      <c r="K1830" t="s">
        <v>15069</v>
      </c>
      <c r="L1830" t="s">
        <v>456</v>
      </c>
      <c r="M1830" s="1">
        <v>42467</v>
      </c>
      <c r="N1830" t="s">
        <v>15070</v>
      </c>
    </row>
    <row r="1831" spans="1:14" x14ac:dyDescent="0.35">
      <c r="A1831" t="s">
        <v>2946</v>
      </c>
      <c r="B1831" t="s">
        <v>115</v>
      </c>
      <c r="C1831" t="s">
        <v>10356</v>
      </c>
      <c r="D1831" t="s">
        <v>91</v>
      </c>
      <c r="E1831" t="s">
        <v>10357</v>
      </c>
      <c r="F1831" t="s">
        <v>10358</v>
      </c>
      <c r="G1831" t="s">
        <v>2950</v>
      </c>
      <c r="H1831" t="s">
        <v>2951</v>
      </c>
      <c r="I1831" t="s">
        <v>2952</v>
      </c>
      <c r="J1831" t="s">
        <v>13052</v>
      </c>
      <c r="K1831" t="s">
        <v>13053</v>
      </c>
      <c r="L1831" t="s">
        <v>456</v>
      </c>
      <c r="M1831" s="1">
        <v>36962</v>
      </c>
      <c r="N1831" t="s">
        <v>13054</v>
      </c>
    </row>
    <row r="1832" spans="1:14" x14ac:dyDescent="0.35">
      <c r="A1832" t="s">
        <v>713</v>
      </c>
      <c r="B1832" t="s">
        <v>3082</v>
      </c>
      <c r="C1832" t="s">
        <v>1082</v>
      </c>
      <c r="D1832" t="s">
        <v>91</v>
      </c>
      <c r="E1832" t="s">
        <v>10359</v>
      </c>
      <c r="F1832" t="s">
        <v>10360</v>
      </c>
      <c r="G1832" t="s">
        <v>718</v>
      </c>
      <c r="H1832" t="s">
        <v>719</v>
      </c>
      <c r="I1832" t="s">
        <v>720</v>
      </c>
      <c r="J1832" t="s">
        <v>12239</v>
      </c>
      <c r="K1832" t="s">
        <v>12240</v>
      </c>
      <c r="L1832" t="s">
        <v>456</v>
      </c>
      <c r="M1832" s="1">
        <v>44375</v>
      </c>
      <c r="N1832" t="s">
        <v>12241</v>
      </c>
    </row>
    <row r="1833" spans="1:14" x14ac:dyDescent="0.35">
      <c r="A1833" t="s">
        <v>10361</v>
      </c>
      <c r="B1833" t="s">
        <v>317</v>
      </c>
      <c r="C1833" t="s">
        <v>10362</v>
      </c>
      <c r="D1833" t="s">
        <v>56</v>
      </c>
      <c r="E1833" t="s">
        <v>10363</v>
      </c>
      <c r="F1833" t="s">
        <v>10364</v>
      </c>
      <c r="G1833" t="s">
        <v>10365</v>
      </c>
      <c r="H1833" t="s">
        <v>10366</v>
      </c>
      <c r="I1833" t="s">
        <v>10367</v>
      </c>
      <c r="J1833" t="s">
        <v>15347</v>
      </c>
      <c r="K1833" t="s">
        <v>15348</v>
      </c>
      <c r="L1833" t="s">
        <v>456</v>
      </c>
      <c r="M1833" s="1">
        <v>45543</v>
      </c>
      <c r="N1833" t="s">
        <v>15349</v>
      </c>
    </row>
    <row r="1834" spans="1:14" x14ac:dyDescent="0.35">
      <c r="A1834" t="s">
        <v>10368</v>
      </c>
      <c r="B1834" t="s">
        <v>298</v>
      </c>
      <c r="C1834" t="s">
        <v>10369</v>
      </c>
      <c r="D1834" t="s">
        <v>294</v>
      </c>
      <c r="E1834" t="s">
        <v>10370</v>
      </c>
      <c r="F1834" t="s">
        <v>10371</v>
      </c>
      <c r="G1834" t="s">
        <v>10372</v>
      </c>
      <c r="H1834" t="s">
        <v>10373</v>
      </c>
      <c r="I1834" t="s">
        <v>10374</v>
      </c>
      <c r="J1834" t="s">
        <v>15350</v>
      </c>
      <c r="K1834" t="s">
        <v>15351</v>
      </c>
      <c r="L1834" t="s">
        <v>456</v>
      </c>
      <c r="M1834" s="1">
        <v>45469</v>
      </c>
      <c r="N1834" t="s">
        <v>15352</v>
      </c>
    </row>
    <row r="1835" spans="1:14" x14ac:dyDescent="0.35">
      <c r="A1835" t="s">
        <v>5098</v>
      </c>
      <c r="B1835" t="s">
        <v>5605</v>
      </c>
      <c r="C1835" t="s">
        <v>10375</v>
      </c>
      <c r="D1835" t="s">
        <v>56</v>
      </c>
      <c r="E1835" t="s">
        <v>10376</v>
      </c>
      <c r="F1835" t="s">
        <v>10377</v>
      </c>
      <c r="G1835" t="s">
        <v>5102</v>
      </c>
      <c r="H1835" t="s">
        <v>5103</v>
      </c>
      <c r="I1835" t="s">
        <v>5104</v>
      </c>
      <c r="J1835" t="s">
        <v>13800</v>
      </c>
      <c r="K1835" t="s">
        <v>13801</v>
      </c>
      <c r="L1835" t="s">
        <v>456</v>
      </c>
      <c r="M1835" s="1">
        <v>16908</v>
      </c>
      <c r="N1835" t="s">
        <v>13802</v>
      </c>
    </row>
    <row r="1836" spans="1:14" x14ac:dyDescent="0.35">
      <c r="A1836" t="s">
        <v>7399</v>
      </c>
      <c r="B1836" t="s">
        <v>10378</v>
      </c>
      <c r="C1836" t="s">
        <v>7400</v>
      </c>
      <c r="D1836" t="s">
        <v>91</v>
      </c>
      <c r="E1836" t="s">
        <v>10379</v>
      </c>
      <c r="F1836" t="s">
        <v>10380</v>
      </c>
      <c r="G1836" t="s">
        <v>7403</v>
      </c>
      <c r="H1836" t="s">
        <v>7404</v>
      </c>
      <c r="I1836" t="s">
        <v>7405</v>
      </c>
      <c r="J1836" t="s">
        <v>14530</v>
      </c>
      <c r="K1836" t="s">
        <v>14531</v>
      </c>
      <c r="L1836" t="s">
        <v>456</v>
      </c>
      <c r="M1836" s="1">
        <v>42592</v>
      </c>
      <c r="N1836" t="s">
        <v>14532</v>
      </c>
    </row>
    <row r="1837" spans="1:14" x14ac:dyDescent="0.35">
      <c r="A1837" t="s">
        <v>9192</v>
      </c>
      <c r="B1837" t="s">
        <v>1675</v>
      </c>
      <c r="C1837" t="s">
        <v>1097</v>
      </c>
      <c r="D1837" t="s">
        <v>294</v>
      </c>
      <c r="E1837" t="s">
        <v>10381</v>
      </c>
      <c r="F1837" t="s">
        <v>10382</v>
      </c>
      <c r="G1837" t="s">
        <v>9195</v>
      </c>
      <c r="H1837" t="s">
        <v>9196</v>
      </c>
      <c r="I1837" t="s">
        <v>9197</v>
      </c>
      <c r="J1837" t="s">
        <v>9192</v>
      </c>
      <c r="K1837" t="s">
        <v>15046</v>
      </c>
      <c r="L1837" t="s">
        <v>456</v>
      </c>
      <c r="M1837" s="1">
        <v>36888</v>
      </c>
      <c r="N1837" t="s">
        <v>15047</v>
      </c>
    </row>
    <row r="1838" spans="1:14" x14ac:dyDescent="0.35">
      <c r="A1838" t="s">
        <v>8251</v>
      </c>
      <c r="B1838" t="s">
        <v>785</v>
      </c>
      <c r="C1838" t="s">
        <v>10383</v>
      </c>
      <c r="D1838" t="s">
        <v>91</v>
      </c>
      <c r="E1838" t="s">
        <v>10384</v>
      </c>
      <c r="F1838" t="s">
        <v>10385</v>
      </c>
      <c r="G1838" t="s">
        <v>8254</v>
      </c>
      <c r="H1838" t="s">
        <v>8255</v>
      </c>
      <c r="I1838" t="s">
        <v>8256</v>
      </c>
      <c r="J1838" t="s">
        <v>14795</v>
      </c>
      <c r="K1838" t="s">
        <v>14796</v>
      </c>
      <c r="L1838" t="s">
        <v>456</v>
      </c>
      <c r="M1838" s="1">
        <v>43521</v>
      </c>
      <c r="N1838" t="s">
        <v>14797</v>
      </c>
    </row>
    <row r="1839" spans="1:14" x14ac:dyDescent="0.35">
      <c r="A1839" t="s">
        <v>10386</v>
      </c>
      <c r="B1839" t="s">
        <v>10387</v>
      </c>
      <c r="C1839" t="s">
        <v>10388</v>
      </c>
      <c r="D1839" t="s">
        <v>10389</v>
      </c>
      <c r="E1839" t="s">
        <v>10390</v>
      </c>
      <c r="F1839" t="s">
        <v>10391</v>
      </c>
      <c r="G1839" t="s">
        <v>10392</v>
      </c>
      <c r="H1839" t="s">
        <v>10393</v>
      </c>
      <c r="I1839" t="s">
        <v>10394</v>
      </c>
      <c r="J1839" t="s">
        <v>15353</v>
      </c>
      <c r="K1839" t="s">
        <v>15354</v>
      </c>
      <c r="L1839" t="s">
        <v>456</v>
      </c>
      <c r="M1839" s="1">
        <v>42226</v>
      </c>
      <c r="N1839" t="s">
        <v>15355</v>
      </c>
    </row>
    <row r="1840" spans="1:14" x14ac:dyDescent="0.35">
      <c r="A1840" t="s">
        <v>7978</v>
      </c>
      <c r="B1840" t="s">
        <v>4943</v>
      </c>
      <c r="C1840" t="s">
        <v>10395</v>
      </c>
      <c r="D1840" t="s">
        <v>56</v>
      </c>
      <c r="E1840" t="s">
        <v>10396</v>
      </c>
      <c r="F1840" t="s">
        <v>10397</v>
      </c>
      <c r="G1840" t="s">
        <v>7980</v>
      </c>
      <c r="H1840" t="s">
        <v>7981</v>
      </c>
      <c r="I1840" t="s">
        <v>7982</v>
      </c>
      <c r="J1840" t="s">
        <v>7978</v>
      </c>
      <c r="K1840" t="s">
        <v>14710</v>
      </c>
      <c r="L1840" t="s">
        <v>456</v>
      </c>
      <c r="M1840" s="1">
        <v>42719</v>
      </c>
      <c r="N1840" t="s">
        <v>14711</v>
      </c>
    </row>
    <row r="1841" spans="1:14" x14ac:dyDescent="0.35">
      <c r="A1841" t="s">
        <v>9776</v>
      </c>
      <c r="B1841" t="s">
        <v>194</v>
      </c>
      <c r="C1841" t="s">
        <v>214</v>
      </c>
      <c r="D1841" t="s">
        <v>10398</v>
      </c>
      <c r="E1841" t="s">
        <v>10399</v>
      </c>
      <c r="F1841" t="s">
        <v>10400</v>
      </c>
      <c r="G1841" t="s">
        <v>9780</v>
      </c>
      <c r="H1841" t="s">
        <v>9781</v>
      </c>
      <c r="I1841" t="s">
        <v>9782</v>
      </c>
      <c r="J1841" t="s">
        <v>9776</v>
      </c>
      <c r="K1841" t="s">
        <v>19814</v>
      </c>
      <c r="L1841" t="s">
        <v>456</v>
      </c>
      <c r="M1841" s="1">
        <v>45497</v>
      </c>
      <c r="N1841" t="s">
        <v>19815</v>
      </c>
    </row>
    <row r="1842" spans="1:14" x14ac:dyDescent="0.35">
      <c r="A1842" t="s">
        <v>8899</v>
      </c>
      <c r="B1842" t="s">
        <v>698</v>
      </c>
      <c r="C1842" t="s">
        <v>10401</v>
      </c>
      <c r="D1842" t="s">
        <v>344</v>
      </c>
      <c r="E1842" t="s">
        <v>10402</v>
      </c>
      <c r="F1842" t="s">
        <v>10403</v>
      </c>
      <c r="G1842" t="s">
        <v>8903</v>
      </c>
      <c r="H1842" t="s">
        <v>8904</v>
      </c>
      <c r="I1842" t="s">
        <v>8905</v>
      </c>
      <c r="J1842" t="s">
        <v>8899</v>
      </c>
      <c r="K1842" t="s">
        <v>14970</v>
      </c>
      <c r="L1842" t="s">
        <v>456</v>
      </c>
      <c r="M1842" s="1">
        <v>42280</v>
      </c>
      <c r="N1842" t="s">
        <v>14971</v>
      </c>
    </row>
    <row r="1843" spans="1:14" x14ac:dyDescent="0.35">
      <c r="A1843" t="s">
        <v>8236</v>
      </c>
      <c r="B1843" t="s">
        <v>54</v>
      </c>
      <c r="C1843" t="s">
        <v>5401</v>
      </c>
      <c r="D1843" t="s">
        <v>91</v>
      </c>
      <c r="E1843" t="s">
        <v>10404</v>
      </c>
      <c r="F1843" t="s">
        <v>10405</v>
      </c>
      <c r="G1843" t="s">
        <v>8239</v>
      </c>
      <c r="H1843" t="s">
        <v>8240</v>
      </c>
      <c r="I1843" t="s">
        <v>8241</v>
      </c>
      <c r="J1843" t="s">
        <v>14789</v>
      </c>
      <c r="K1843" t="s">
        <v>14790</v>
      </c>
      <c r="L1843" t="s">
        <v>456</v>
      </c>
      <c r="M1843" s="1">
        <v>45762</v>
      </c>
      <c r="N1843" t="s">
        <v>14791</v>
      </c>
    </row>
    <row r="1844" spans="1:14" x14ac:dyDescent="0.35">
      <c r="A1844" t="s">
        <v>10406</v>
      </c>
      <c r="B1844" t="s">
        <v>234</v>
      </c>
      <c r="C1844" t="s">
        <v>890</v>
      </c>
      <c r="D1844" t="s">
        <v>91</v>
      </c>
      <c r="E1844" t="s">
        <v>10407</v>
      </c>
      <c r="F1844" t="s">
        <v>10408</v>
      </c>
      <c r="G1844" t="s">
        <v>10409</v>
      </c>
      <c r="H1844" t="s">
        <v>10410</v>
      </c>
      <c r="I1844" t="s">
        <v>10411</v>
      </c>
      <c r="J1844" t="s">
        <v>15356</v>
      </c>
      <c r="K1844" t="s">
        <v>15357</v>
      </c>
      <c r="L1844" t="s">
        <v>456</v>
      </c>
      <c r="M1844" s="1">
        <v>31560</v>
      </c>
      <c r="N1844" t="s">
        <v>15358</v>
      </c>
    </row>
    <row r="1845" spans="1:14" x14ac:dyDescent="0.35">
      <c r="A1845" t="s">
        <v>370</v>
      </c>
      <c r="B1845" t="s">
        <v>1017</v>
      </c>
      <c r="C1845" t="s">
        <v>10412</v>
      </c>
      <c r="D1845" t="s">
        <v>91</v>
      </c>
      <c r="E1845" t="s">
        <v>10413</v>
      </c>
      <c r="F1845" t="s">
        <v>10414</v>
      </c>
      <c r="G1845" t="s">
        <v>113</v>
      </c>
      <c r="H1845" t="s">
        <v>114</v>
      </c>
      <c r="I1845" t="s">
        <v>371</v>
      </c>
      <c r="M1845" s="1"/>
    </row>
    <row r="1846" spans="1:14" x14ac:dyDescent="0.35">
      <c r="A1846" t="s">
        <v>8078</v>
      </c>
      <c r="B1846" t="s">
        <v>2925</v>
      </c>
      <c r="C1846" t="s">
        <v>10415</v>
      </c>
      <c r="D1846" t="s">
        <v>10416</v>
      </c>
      <c r="F1846" t="s">
        <v>10417</v>
      </c>
      <c r="G1846" t="s">
        <v>8082</v>
      </c>
      <c r="H1846" t="s">
        <v>8083</v>
      </c>
      <c r="I1846" t="s">
        <v>8084</v>
      </c>
      <c r="J1846" t="s">
        <v>14742</v>
      </c>
      <c r="K1846" t="s">
        <v>14743</v>
      </c>
      <c r="L1846" t="s">
        <v>456</v>
      </c>
      <c r="M1846" s="1">
        <v>41674</v>
      </c>
      <c r="N1846" t="s">
        <v>14744</v>
      </c>
    </row>
    <row r="1847" spans="1:14" x14ac:dyDescent="0.35">
      <c r="A1847" t="s">
        <v>10418</v>
      </c>
      <c r="B1847" t="s">
        <v>10005</v>
      </c>
      <c r="C1847" t="s">
        <v>10419</v>
      </c>
      <c r="D1847" t="s">
        <v>91</v>
      </c>
      <c r="E1847" t="s">
        <v>10420</v>
      </c>
      <c r="F1847" t="s">
        <v>10421</v>
      </c>
      <c r="G1847" t="s">
        <v>10422</v>
      </c>
      <c r="H1847" t="s">
        <v>10423</v>
      </c>
      <c r="I1847" t="s">
        <v>10424</v>
      </c>
      <c r="J1847" t="s">
        <v>15359</v>
      </c>
      <c r="K1847" t="s">
        <v>15360</v>
      </c>
      <c r="L1847" t="s">
        <v>456</v>
      </c>
      <c r="M1847" s="1">
        <v>44952</v>
      </c>
      <c r="N1847" t="s">
        <v>15361</v>
      </c>
    </row>
    <row r="1848" spans="1:14" x14ac:dyDescent="0.35">
      <c r="A1848" t="s">
        <v>10425</v>
      </c>
      <c r="B1848" t="s">
        <v>257</v>
      </c>
      <c r="C1848" t="s">
        <v>7313</v>
      </c>
      <c r="D1848" t="s">
        <v>91</v>
      </c>
      <c r="E1848" t="s">
        <v>10426</v>
      </c>
      <c r="F1848" t="s">
        <v>10427</v>
      </c>
      <c r="G1848" t="s">
        <v>10428</v>
      </c>
      <c r="H1848" t="s">
        <v>10429</v>
      </c>
      <c r="J1848" t="s">
        <v>15362</v>
      </c>
      <c r="K1848" t="s">
        <v>15363</v>
      </c>
      <c r="L1848" t="s">
        <v>456</v>
      </c>
      <c r="M1848" s="1">
        <v>43972</v>
      </c>
      <c r="N1848" t="s">
        <v>15364</v>
      </c>
    </row>
    <row r="1849" spans="1:14" x14ac:dyDescent="0.35">
      <c r="A1849" t="s">
        <v>5574</v>
      </c>
      <c r="B1849" t="s">
        <v>753</v>
      </c>
      <c r="C1849" t="s">
        <v>269</v>
      </c>
      <c r="D1849" t="s">
        <v>91</v>
      </c>
      <c r="F1849" t="s">
        <v>10430</v>
      </c>
      <c r="G1849" t="s">
        <v>5578</v>
      </c>
      <c r="H1849" t="s">
        <v>5579</v>
      </c>
      <c r="I1849" t="s">
        <v>5580</v>
      </c>
      <c r="J1849" t="s">
        <v>13954</v>
      </c>
      <c r="K1849" t="s">
        <v>13955</v>
      </c>
      <c r="L1849" t="s">
        <v>456</v>
      </c>
      <c r="M1849" s="1">
        <v>32567</v>
      </c>
      <c r="N1849" t="s">
        <v>13956</v>
      </c>
    </row>
    <row r="1850" spans="1:14" x14ac:dyDescent="0.35">
      <c r="A1850" t="s">
        <v>10234</v>
      </c>
      <c r="B1850" t="s">
        <v>1387</v>
      </c>
      <c r="C1850" t="s">
        <v>10431</v>
      </c>
      <c r="D1850" t="s">
        <v>56</v>
      </c>
      <c r="E1850" t="s">
        <v>10432</v>
      </c>
      <c r="F1850" t="s">
        <v>10433</v>
      </c>
      <c r="G1850" t="s">
        <v>10238</v>
      </c>
      <c r="H1850" t="s">
        <v>10239</v>
      </c>
      <c r="I1850" t="s">
        <v>10240</v>
      </c>
      <c r="J1850" t="s">
        <v>15309</v>
      </c>
      <c r="K1850" t="s">
        <v>15310</v>
      </c>
      <c r="L1850" t="s">
        <v>456</v>
      </c>
      <c r="M1850" s="1">
        <v>42713</v>
      </c>
      <c r="N1850" t="s">
        <v>15311</v>
      </c>
    </row>
    <row r="1851" spans="1:14" x14ac:dyDescent="0.35">
      <c r="A1851" t="s">
        <v>10434</v>
      </c>
      <c r="B1851" t="s">
        <v>1624</v>
      </c>
      <c r="C1851" t="s">
        <v>10435</v>
      </c>
      <c r="D1851" t="s">
        <v>344</v>
      </c>
      <c r="E1851" t="s">
        <v>10436</v>
      </c>
      <c r="F1851" t="s">
        <v>10437</v>
      </c>
      <c r="G1851" t="s">
        <v>10438</v>
      </c>
      <c r="H1851" t="s">
        <v>10439</v>
      </c>
      <c r="I1851" t="s">
        <v>10440</v>
      </c>
      <c r="J1851" t="s">
        <v>15365</v>
      </c>
      <c r="K1851" t="s">
        <v>15366</v>
      </c>
      <c r="L1851" t="s">
        <v>456</v>
      </c>
      <c r="M1851" s="1">
        <v>45527</v>
      </c>
      <c r="N1851" t="s">
        <v>15367</v>
      </c>
    </row>
    <row r="1852" spans="1:14" x14ac:dyDescent="0.35">
      <c r="A1852" t="s">
        <v>5109</v>
      </c>
      <c r="B1852" t="s">
        <v>753</v>
      </c>
      <c r="C1852" t="s">
        <v>9571</v>
      </c>
      <c r="D1852" t="s">
        <v>91</v>
      </c>
      <c r="F1852" t="s">
        <v>10441</v>
      </c>
      <c r="G1852" t="s">
        <v>5112</v>
      </c>
      <c r="H1852" t="s">
        <v>5113</v>
      </c>
      <c r="I1852" t="s">
        <v>5114</v>
      </c>
      <c r="J1852" t="s">
        <v>13803</v>
      </c>
      <c r="K1852" t="s">
        <v>13804</v>
      </c>
      <c r="L1852" t="s">
        <v>456</v>
      </c>
      <c r="M1852" s="1">
        <v>34999</v>
      </c>
      <c r="N1852" t="s">
        <v>13805</v>
      </c>
    </row>
    <row r="1853" spans="1:14" x14ac:dyDescent="0.35">
      <c r="A1853" t="s">
        <v>1957</v>
      </c>
      <c r="B1853" t="s">
        <v>1820</v>
      </c>
      <c r="C1853" t="s">
        <v>2369</v>
      </c>
      <c r="D1853" t="s">
        <v>91</v>
      </c>
      <c r="E1853" t="s">
        <v>10442</v>
      </c>
      <c r="F1853" t="s">
        <v>10443</v>
      </c>
      <c r="G1853" t="s">
        <v>1961</v>
      </c>
      <c r="H1853" t="s">
        <v>1962</v>
      </c>
      <c r="I1853" t="s">
        <v>1963</v>
      </c>
      <c r="J1853" t="s">
        <v>12690</v>
      </c>
      <c r="K1853" t="s">
        <v>12691</v>
      </c>
      <c r="L1853" t="s">
        <v>455</v>
      </c>
      <c r="M1853" s="1">
        <v>32064</v>
      </c>
      <c r="N1853" t="s">
        <v>12692</v>
      </c>
    </row>
    <row r="1854" spans="1:14" x14ac:dyDescent="0.35">
      <c r="A1854" t="s">
        <v>10444</v>
      </c>
      <c r="B1854" t="s">
        <v>61</v>
      </c>
      <c r="C1854" t="s">
        <v>10445</v>
      </c>
      <c r="D1854" t="s">
        <v>1677</v>
      </c>
      <c r="E1854" t="s">
        <v>10446</v>
      </c>
      <c r="F1854" t="s">
        <v>10447</v>
      </c>
      <c r="G1854" t="s">
        <v>10448</v>
      </c>
      <c r="H1854" t="s">
        <v>10449</v>
      </c>
      <c r="I1854" t="s">
        <v>10450</v>
      </c>
      <c r="J1854" t="s">
        <v>10444</v>
      </c>
      <c r="K1854" t="s">
        <v>15368</v>
      </c>
      <c r="L1854" t="s">
        <v>456</v>
      </c>
      <c r="M1854" s="1">
        <v>44769</v>
      </c>
      <c r="N1854" t="s">
        <v>15369</v>
      </c>
    </row>
    <row r="1855" spans="1:14" x14ac:dyDescent="0.35">
      <c r="A1855" t="s">
        <v>10451</v>
      </c>
      <c r="B1855" t="s">
        <v>883</v>
      </c>
      <c r="C1855" t="s">
        <v>10452</v>
      </c>
      <c r="D1855" t="s">
        <v>10453</v>
      </c>
      <c r="F1855" t="s">
        <v>10454</v>
      </c>
      <c r="G1855" t="s">
        <v>10455</v>
      </c>
      <c r="H1855" t="s">
        <v>10456</v>
      </c>
      <c r="I1855" t="s">
        <v>10457</v>
      </c>
      <c r="J1855" t="s">
        <v>15370</v>
      </c>
      <c r="K1855" t="s">
        <v>15371</v>
      </c>
      <c r="L1855" t="s">
        <v>456</v>
      </c>
      <c r="M1855" s="1">
        <v>40243</v>
      </c>
      <c r="N1855" t="s">
        <v>15372</v>
      </c>
    </row>
    <row r="1856" spans="1:14" x14ac:dyDescent="0.35">
      <c r="A1856" t="s">
        <v>439</v>
      </c>
      <c r="B1856" t="s">
        <v>10458</v>
      </c>
      <c r="C1856" t="s">
        <v>10459</v>
      </c>
      <c r="D1856" t="s">
        <v>91</v>
      </c>
      <c r="F1856" t="s">
        <v>10460</v>
      </c>
      <c r="G1856" t="s">
        <v>327</v>
      </c>
      <c r="H1856" t="s">
        <v>328</v>
      </c>
      <c r="I1856" t="s">
        <v>440</v>
      </c>
      <c r="J1856" t="s">
        <v>439</v>
      </c>
      <c r="K1856" t="s">
        <v>568</v>
      </c>
      <c r="L1856" t="s">
        <v>456</v>
      </c>
      <c r="M1856" s="1">
        <v>44505</v>
      </c>
      <c r="N1856" t="s">
        <v>569</v>
      </c>
    </row>
    <row r="1857" spans="1:14" x14ac:dyDescent="0.35">
      <c r="A1857" t="s">
        <v>1743</v>
      </c>
      <c r="B1857" t="s">
        <v>10461</v>
      </c>
      <c r="C1857" t="s">
        <v>10462</v>
      </c>
      <c r="D1857" t="s">
        <v>70</v>
      </c>
      <c r="E1857" t="s">
        <v>10463</v>
      </c>
      <c r="F1857" t="s">
        <v>10464</v>
      </c>
      <c r="G1857" t="s">
        <v>1747</v>
      </c>
      <c r="H1857" t="s">
        <v>1748</v>
      </c>
      <c r="I1857" t="s">
        <v>1749</v>
      </c>
      <c r="J1857" t="s">
        <v>12618</v>
      </c>
      <c r="K1857" t="s">
        <v>12619</v>
      </c>
      <c r="L1857" t="s">
        <v>456</v>
      </c>
      <c r="M1857" s="1">
        <v>40498</v>
      </c>
      <c r="N1857" t="s">
        <v>12620</v>
      </c>
    </row>
    <row r="1858" spans="1:14" x14ac:dyDescent="0.35">
      <c r="A1858" t="s">
        <v>10465</v>
      </c>
      <c r="B1858" t="s">
        <v>10466</v>
      </c>
      <c r="C1858" t="s">
        <v>1185</v>
      </c>
      <c r="D1858" t="s">
        <v>10467</v>
      </c>
      <c r="E1858" t="s">
        <v>10468</v>
      </c>
      <c r="F1858" t="s">
        <v>10469</v>
      </c>
      <c r="G1858" t="s">
        <v>10470</v>
      </c>
      <c r="H1858" t="s">
        <v>10471</v>
      </c>
      <c r="I1858" t="s">
        <v>10472</v>
      </c>
      <c r="J1858" t="s">
        <v>15373</v>
      </c>
      <c r="K1858" t="s">
        <v>15374</v>
      </c>
      <c r="L1858" t="s">
        <v>456</v>
      </c>
      <c r="M1858" s="1">
        <v>41983</v>
      </c>
      <c r="N1858" t="s">
        <v>15375</v>
      </c>
    </row>
    <row r="1859" spans="1:14" x14ac:dyDescent="0.35">
      <c r="A1859" t="s">
        <v>386</v>
      </c>
      <c r="B1859" t="s">
        <v>115</v>
      </c>
      <c r="C1859" t="s">
        <v>10473</v>
      </c>
      <c r="D1859" t="s">
        <v>294</v>
      </c>
      <c r="E1859" t="s">
        <v>10474</v>
      </c>
      <c r="F1859" t="s">
        <v>10475</v>
      </c>
      <c r="G1859" t="s">
        <v>163</v>
      </c>
      <c r="H1859" t="s">
        <v>164</v>
      </c>
      <c r="I1859" t="s">
        <v>387</v>
      </c>
      <c r="J1859" t="s">
        <v>487</v>
      </c>
      <c r="K1859" t="s">
        <v>488</v>
      </c>
      <c r="L1859" t="s">
        <v>456</v>
      </c>
      <c r="M1859" s="1">
        <v>34682</v>
      </c>
      <c r="N1859" t="s">
        <v>489</v>
      </c>
    </row>
    <row r="1860" spans="1:14" x14ac:dyDescent="0.35">
      <c r="A1860" t="s">
        <v>10476</v>
      </c>
      <c r="B1860" t="s">
        <v>10477</v>
      </c>
      <c r="C1860" t="s">
        <v>6223</v>
      </c>
      <c r="D1860" t="s">
        <v>10478</v>
      </c>
      <c r="E1860" t="s">
        <v>10479</v>
      </c>
      <c r="F1860" t="s">
        <v>10480</v>
      </c>
      <c r="G1860" t="s">
        <v>10481</v>
      </c>
      <c r="H1860" t="s">
        <v>10482</v>
      </c>
      <c r="I1860" t="s">
        <v>10483</v>
      </c>
      <c r="J1860" t="s">
        <v>15376</v>
      </c>
      <c r="K1860" t="s">
        <v>15377</v>
      </c>
      <c r="L1860" t="s">
        <v>456</v>
      </c>
      <c r="M1860" s="1">
        <v>45096</v>
      </c>
      <c r="N1860" t="s">
        <v>15378</v>
      </c>
    </row>
    <row r="1861" spans="1:14" x14ac:dyDescent="0.35">
      <c r="A1861" t="s">
        <v>8821</v>
      </c>
      <c r="B1861" t="s">
        <v>2272</v>
      </c>
      <c r="C1861" t="s">
        <v>10484</v>
      </c>
      <c r="D1861" t="s">
        <v>91</v>
      </c>
      <c r="E1861" t="s">
        <v>10485</v>
      </c>
      <c r="F1861" t="s">
        <v>10486</v>
      </c>
      <c r="G1861" t="s">
        <v>8826</v>
      </c>
      <c r="H1861" t="s">
        <v>8827</v>
      </c>
      <c r="I1861" t="s">
        <v>8828</v>
      </c>
      <c r="J1861" t="s">
        <v>14953</v>
      </c>
      <c r="K1861" t="s">
        <v>14954</v>
      </c>
      <c r="L1861" t="s">
        <v>456</v>
      </c>
      <c r="M1861" s="1">
        <v>39266</v>
      </c>
      <c r="N1861" t="s">
        <v>14955</v>
      </c>
    </row>
    <row r="1862" spans="1:14" x14ac:dyDescent="0.35">
      <c r="A1862" t="s">
        <v>4712</v>
      </c>
      <c r="B1862" t="s">
        <v>2051</v>
      </c>
      <c r="C1862" t="s">
        <v>1904</v>
      </c>
      <c r="D1862" t="s">
        <v>91</v>
      </c>
      <c r="E1862" t="s">
        <v>10487</v>
      </c>
      <c r="F1862" t="s">
        <v>10488</v>
      </c>
      <c r="G1862" t="s">
        <v>4717</v>
      </c>
      <c r="H1862" t="s">
        <v>4718</v>
      </c>
      <c r="I1862" t="s">
        <v>4719</v>
      </c>
      <c r="J1862" t="s">
        <v>13672</v>
      </c>
      <c r="K1862" t="s">
        <v>13673</v>
      </c>
      <c r="L1862" t="s">
        <v>456</v>
      </c>
      <c r="M1862" s="1">
        <v>33784</v>
      </c>
      <c r="N1862" t="s">
        <v>13674</v>
      </c>
    </row>
    <row r="1863" spans="1:14" x14ac:dyDescent="0.35">
      <c r="A1863" t="s">
        <v>10489</v>
      </c>
      <c r="B1863" t="s">
        <v>10490</v>
      </c>
      <c r="C1863" t="s">
        <v>10491</v>
      </c>
      <c r="D1863" t="s">
        <v>98</v>
      </c>
      <c r="F1863" t="s">
        <v>10492</v>
      </c>
      <c r="G1863" t="s">
        <v>10493</v>
      </c>
      <c r="H1863" t="s">
        <v>10494</v>
      </c>
      <c r="I1863" t="s">
        <v>10495</v>
      </c>
      <c r="J1863" t="s">
        <v>15379</v>
      </c>
      <c r="K1863" t="s">
        <v>15380</v>
      </c>
      <c r="L1863" t="s">
        <v>515</v>
      </c>
      <c r="M1863" s="1">
        <v>44942</v>
      </c>
      <c r="N1863" t="s">
        <v>15381</v>
      </c>
    </row>
    <row r="1864" spans="1:14" x14ac:dyDescent="0.35">
      <c r="A1864" t="s">
        <v>10496</v>
      </c>
      <c r="B1864" t="s">
        <v>234</v>
      </c>
      <c r="C1864" t="s">
        <v>10497</v>
      </c>
      <c r="D1864" t="s">
        <v>91</v>
      </c>
      <c r="E1864" t="s">
        <v>10498</v>
      </c>
      <c r="F1864" t="s">
        <v>10499</v>
      </c>
      <c r="G1864" t="s">
        <v>10500</v>
      </c>
      <c r="H1864" t="s">
        <v>10501</v>
      </c>
      <c r="I1864" t="s">
        <v>10502</v>
      </c>
      <c r="J1864" t="s">
        <v>15382</v>
      </c>
      <c r="K1864" t="s">
        <v>15383</v>
      </c>
      <c r="L1864" t="s">
        <v>456</v>
      </c>
      <c r="M1864" s="1">
        <v>36770</v>
      </c>
      <c r="N1864" t="s">
        <v>15384</v>
      </c>
    </row>
    <row r="1865" spans="1:14" x14ac:dyDescent="0.35">
      <c r="A1865" t="s">
        <v>5120</v>
      </c>
      <c r="B1865" t="s">
        <v>10503</v>
      </c>
      <c r="C1865" t="s">
        <v>10504</v>
      </c>
      <c r="D1865" t="s">
        <v>10505</v>
      </c>
      <c r="E1865" t="s">
        <v>10506</v>
      </c>
      <c r="F1865" t="s">
        <v>10507</v>
      </c>
      <c r="G1865" t="s">
        <v>5125</v>
      </c>
      <c r="H1865" t="s">
        <v>5126</v>
      </c>
      <c r="I1865" t="s">
        <v>5127</v>
      </c>
      <c r="J1865" t="s">
        <v>13806</v>
      </c>
      <c r="K1865" t="s">
        <v>13807</v>
      </c>
      <c r="L1865" t="s">
        <v>456</v>
      </c>
      <c r="M1865" s="1">
        <v>41564</v>
      </c>
      <c r="N1865" t="s">
        <v>13808</v>
      </c>
    </row>
    <row r="1866" spans="1:14" x14ac:dyDescent="0.35">
      <c r="A1866" t="s">
        <v>2917</v>
      </c>
      <c r="B1866" t="s">
        <v>5380</v>
      </c>
      <c r="C1866" t="s">
        <v>10508</v>
      </c>
      <c r="D1866" t="s">
        <v>236</v>
      </c>
      <c r="E1866" t="s">
        <v>10509</v>
      </c>
      <c r="F1866" t="s">
        <v>10510</v>
      </c>
      <c r="G1866" t="s">
        <v>2921</v>
      </c>
      <c r="H1866" t="s">
        <v>2922</v>
      </c>
      <c r="I1866" t="s">
        <v>2923</v>
      </c>
      <c r="J1866" t="s">
        <v>13040</v>
      </c>
      <c r="K1866" t="s">
        <v>13041</v>
      </c>
      <c r="L1866" t="s">
        <v>456</v>
      </c>
      <c r="M1866" s="1">
        <v>38057</v>
      </c>
      <c r="N1866" t="s">
        <v>13042</v>
      </c>
    </row>
    <row r="1867" spans="1:14" x14ac:dyDescent="0.35">
      <c r="A1867" t="s">
        <v>10511</v>
      </c>
      <c r="B1867" t="s">
        <v>883</v>
      </c>
      <c r="C1867" t="s">
        <v>10512</v>
      </c>
      <c r="D1867" t="s">
        <v>91</v>
      </c>
      <c r="E1867" t="s">
        <v>10513</v>
      </c>
      <c r="F1867" t="s">
        <v>10514</v>
      </c>
      <c r="G1867" t="s">
        <v>10515</v>
      </c>
      <c r="H1867" t="s">
        <v>10516</v>
      </c>
      <c r="I1867" t="s">
        <v>10517</v>
      </c>
      <c r="J1867" t="s">
        <v>10511</v>
      </c>
      <c r="K1867" t="s">
        <v>15385</v>
      </c>
      <c r="L1867" t="s">
        <v>456</v>
      </c>
      <c r="M1867" s="1">
        <v>42465</v>
      </c>
      <c r="N1867" t="s">
        <v>15386</v>
      </c>
    </row>
    <row r="1868" spans="1:14" x14ac:dyDescent="0.35">
      <c r="A1868" t="s">
        <v>10518</v>
      </c>
      <c r="B1868" t="s">
        <v>329</v>
      </c>
      <c r="C1868" t="s">
        <v>10519</v>
      </c>
      <c r="D1868" t="s">
        <v>91</v>
      </c>
      <c r="E1868" t="s">
        <v>10520</v>
      </c>
      <c r="F1868" t="s">
        <v>10521</v>
      </c>
      <c r="G1868" t="s">
        <v>10522</v>
      </c>
      <c r="H1868" t="s">
        <v>10523</v>
      </c>
      <c r="I1868" t="s">
        <v>10524</v>
      </c>
      <c r="J1868" t="s">
        <v>10518</v>
      </c>
      <c r="K1868" t="s">
        <v>15387</v>
      </c>
      <c r="L1868" t="s">
        <v>456</v>
      </c>
      <c r="M1868" s="1">
        <v>39276</v>
      </c>
      <c r="N1868" t="s">
        <v>15388</v>
      </c>
    </row>
    <row r="1869" spans="1:14" x14ac:dyDescent="0.35">
      <c r="A1869" t="s">
        <v>10525</v>
      </c>
      <c r="B1869" t="s">
        <v>698</v>
      </c>
      <c r="C1869" t="s">
        <v>5679</v>
      </c>
      <c r="D1869" t="s">
        <v>70</v>
      </c>
      <c r="E1869" t="s">
        <v>10526</v>
      </c>
      <c r="F1869" t="s">
        <v>10527</v>
      </c>
      <c r="G1869" t="s">
        <v>10528</v>
      </c>
      <c r="H1869" t="s">
        <v>10529</v>
      </c>
      <c r="I1869" t="s">
        <v>10530</v>
      </c>
      <c r="J1869" t="s">
        <v>15389</v>
      </c>
      <c r="K1869" t="s">
        <v>15390</v>
      </c>
      <c r="L1869" t="s">
        <v>456</v>
      </c>
      <c r="M1869" s="1">
        <v>34717</v>
      </c>
      <c r="N1869" t="s">
        <v>15391</v>
      </c>
    </row>
    <row r="1870" spans="1:14" x14ac:dyDescent="0.35">
      <c r="A1870" t="s">
        <v>4119</v>
      </c>
      <c r="B1870" t="s">
        <v>115</v>
      </c>
      <c r="C1870" t="s">
        <v>10531</v>
      </c>
      <c r="D1870" t="s">
        <v>10532</v>
      </c>
      <c r="E1870" t="s">
        <v>10533</v>
      </c>
      <c r="F1870" t="s">
        <v>10534</v>
      </c>
      <c r="G1870" t="s">
        <v>4122</v>
      </c>
      <c r="H1870" t="s">
        <v>4123</v>
      </c>
      <c r="I1870" t="s">
        <v>4124</v>
      </c>
      <c r="J1870" t="s">
        <v>13486</v>
      </c>
      <c r="K1870" t="s">
        <v>13487</v>
      </c>
      <c r="L1870" t="s">
        <v>456</v>
      </c>
      <c r="M1870" s="1">
        <v>40715</v>
      </c>
      <c r="N1870" t="s">
        <v>13488</v>
      </c>
    </row>
    <row r="1871" spans="1:14" x14ac:dyDescent="0.35">
      <c r="A1871" t="s">
        <v>10535</v>
      </c>
      <c r="B1871" t="s">
        <v>10536</v>
      </c>
      <c r="C1871" t="s">
        <v>10537</v>
      </c>
      <c r="D1871" t="s">
        <v>91</v>
      </c>
      <c r="E1871" t="s">
        <v>10538</v>
      </c>
      <c r="F1871" t="s">
        <v>10539</v>
      </c>
      <c r="G1871" t="s">
        <v>10540</v>
      </c>
      <c r="H1871" t="s">
        <v>10541</v>
      </c>
      <c r="I1871" t="s">
        <v>6521</v>
      </c>
      <c r="J1871" t="s">
        <v>15392</v>
      </c>
      <c r="K1871" t="s">
        <v>15393</v>
      </c>
      <c r="L1871" t="s">
        <v>456</v>
      </c>
      <c r="M1871" s="1">
        <v>43928</v>
      </c>
      <c r="N1871" t="s">
        <v>15394</v>
      </c>
    </row>
    <row r="1872" spans="1:14" x14ac:dyDescent="0.35">
      <c r="A1872" t="s">
        <v>10542</v>
      </c>
      <c r="B1872" t="s">
        <v>2461</v>
      </c>
      <c r="C1872" t="s">
        <v>10543</v>
      </c>
      <c r="D1872" t="s">
        <v>2554</v>
      </c>
      <c r="E1872" t="s">
        <v>10544</v>
      </c>
      <c r="F1872" t="s">
        <v>10545</v>
      </c>
      <c r="G1872" t="s">
        <v>10546</v>
      </c>
      <c r="H1872" t="s">
        <v>10547</v>
      </c>
      <c r="I1872" t="s">
        <v>10548</v>
      </c>
      <c r="J1872" t="s">
        <v>15395</v>
      </c>
      <c r="K1872" t="s">
        <v>15396</v>
      </c>
      <c r="L1872" t="s">
        <v>456</v>
      </c>
      <c r="M1872" s="1">
        <v>39248</v>
      </c>
      <c r="N1872" t="s">
        <v>15397</v>
      </c>
    </row>
    <row r="1873" spans="1:14" x14ac:dyDescent="0.35">
      <c r="A1873" t="s">
        <v>5614</v>
      </c>
      <c r="B1873" t="s">
        <v>785</v>
      </c>
      <c r="C1873" t="s">
        <v>1813</v>
      </c>
      <c r="D1873" t="s">
        <v>91</v>
      </c>
      <c r="E1873" t="s">
        <v>10549</v>
      </c>
      <c r="F1873" t="s">
        <v>10550</v>
      </c>
      <c r="G1873" t="s">
        <v>5617</v>
      </c>
      <c r="H1873" t="s">
        <v>5618</v>
      </c>
      <c r="I1873" t="s">
        <v>5619</v>
      </c>
      <c r="J1873" t="s">
        <v>13969</v>
      </c>
      <c r="K1873" t="s">
        <v>13970</v>
      </c>
      <c r="L1873" t="s">
        <v>456</v>
      </c>
      <c r="M1873" s="1">
        <v>35410</v>
      </c>
      <c r="N1873" t="s">
        <v>13971</v>
      </c>
    </row>
    <row r="1874" spans="1:14" x14ac:dyDescent="0.35">
      <c r="A1874" t="s">
        <v>10551</v>
      </c>
      <c r="B1874" t="s">
        <v>10552</v>
      </c>
      <c r="C1874" t="s">
        <v>699</v>
      </c>
      <c r="D1874" t="s">
        <v>56</v>
      </c>
      <c r="F1874" t="s">
        <v>10553</v>
      </c>
      <c r="G1874" t="s">
        <v>10554</v>
      </c>
      <c r="H1874" t="s">
        <v>10555</v>
      </c>
      <c r="I1874" t="s">
        <v>10556</v>
      </c>
      <c r="J1874" t="s">
        <v>15398</v>
      </c>
      <c r="K1874" t="s">
        <v>15399</v>
      </c>
      <c r="L1874" t="s">
        <v>456</v>
      </c>
      <c r="M1874" s="1">
        <v>42723</v>
      </c>
      <c r="N1874" t="s">
        <v>15400</v>
      </c>
    </row>
    <row r="1875" spans="1:14" x14ac:dyDescent="0.35">
      <c r="A1875" t="s">
        <v>10557</v>
      </c>
      <c r="B1875" t="s">
        <v>3069</v>
      </c>
      <c r="C1875" t="s">
        <v>2475</v>
      </c>
      <c r="D1875" t="s">
        <v>91</v>
      </c>
      <c r="E1875" t="s">
        <v>10558</v>
      </c>
      <c r="F1875" t="s">
        <v>10559</v>
      </c>
      <c r="G1875" t="s">
        <v>10560</v>
      </c>
      <c r="H1875" t="s">
        <v>10561</v>
      </c>
      <c r="I1875" t="s">
        <v>10562</v>
      </c>
      <c r="J1875" t="s">
        <v>15401</v>
      </c>
      <c r="K1875" t="s">
        <v>15402</v>
      </c>
      <c r="L1875" t="s">
        <v>456</v>
      </c>
      <c r="M1875" s="1">
        <v>35899</v>
      </c>
      <c r="N1875" t="s">
        <v>15403</v>
      </c>
    </row>
    <row r="1876" spans="1:14" x14ac:dyDescent="0.35">
      <c r="A1876" t="s">
        <v>10015</v>
      </c>
      <c r="B1876" t="s">
        <v>4728</v>
      </c>
      <c r="C1876" t="s">
        <v>10563</v>
      </c>
      <c r="D1876" t="s">
        <v>77</v>
      </c>
      <c r="E1876" t="s">
        <v>10564</v>
      </c>
      <c r="F1876" t="s">
        <v>10565</v>
      </c>
      <c r="G1876" t="s">
        <v>10019</v>
      </c>
      <c r="H1876" t="s">
        <v>10020</v>
      </c>
      <c r="I1876" t="s">
        <v>10021</v>
      </c>
      <c r="J1876" t="s">
        <v>15246</v>
      </c>
      <c r="K1876" t="s">
        <v>15247</v>
      </c>
      <c r="L1876" t="s">
        <v>456</v>
      </c>
      <c r="M1876" s="1">
        <v>45070</v>
      </c>
      <c r="N1876" t="s">
        <v>15248</v>
      </c>
    </row>
    <row r="1877" spans="1:14" x14ac:dyDescent="0.35">
      <c r="A1877" t="s">
        <v>3739</v>
      </c>
      <c r="B1877" t="s">
        <v>153</v>
      </c>
      <c r="C1877" t="s">
        <v>10566</v>
      </c>
      <c r="D1877" t="s">
        <v>9799</v>
      </c>
      <c r="E1877" t="s">
        <v>10567</v>
      </c>
      <c r="F1877" t="s">
        <v>10568</v>
      </c>
      <c r="G1877" t="s">
        <v>3744</v>
      </c>
      <c r="H1877" t="s">
        <v>3745</v>
      </c>
      <c r="I1877" t="s">
        <v>3746</v>
      </c>
      <c r="M1877" s="1"/>
    </row>
    <row r="1878" spans="1:14" x14ac:dyDescent="0.35">
      <c r="A1878" t="s">
        <v>9129</v>
      </c>
      <c r="B1878" t="s">
        <v>1103</v>
      </c>
      <c r="C1878" t="s">
        <v>10569</v>
      </c>
      <c r="D1878" t="s">
        <v>838</v>
      </c>
      <c r="E1878" t="s">
        <v>10570</v>
      </c>
      <c r="F1878" t="s">
        <v>10571</v>
      </c>
      <c r="G1878" t="s">
        <v>9133</v>
      </c>
      <c r="H1878" t="s">
        <v>9134</v>
      </c>
      <c r="I1878" t="s">
        <v>9135</v>
      </c>
      <c r="J1878" t="s">
        <v>15028</v>
      </c>
      <c r="K1878" t="s">
        <v>15029</v>
      </c>
      <c r="L1878" t="s">
        <v>456</v>
      </c>
      <c r="M1878" s="1">
        <v>43755</v>
      </c>
      <c r="N1878" t="s">
        <v>15030</v>
      </c>
    </row>
    <row r="1879" spans="1:14" x14ac:dyDescent="0.35">
      <c r="A1879" t="s">
        <v>1718</v>
      </c>
      <c r="B1879" t="s">
        <v>1155</v>
      </c>
      <c r="C1879" t="s">
        <v>3511</v>
      </c>
      <c r="D1879" t="s">
        <v>10572</v>
      </c>
      <c r="E1879" t="s">
        <v>10573</v>
      </c>
      <c r="F1879" t="s">
        <v>10574</v>
      </c>
      <c r="G1879" t="s">
        <v>1724</v>
      </c>
      <c r="H1879" t="s">
        <v>1725</v>
      </c>
      <c r="I1879" t="s">
        <v>1726</v>
      </c>
      <c r="M1879" s="1"/>
    </row>
    <row r="1880" spans="1:14" x14ac:dyDescent="0.35">
      <c r="A1880" t="s">
        <v>6869</v>
      </c>
      <c r="B1880" t="s">
        <v>883</v>
      </c>
      <c r="C1880" t="s">
        <v>890</v>
      </c>
      <c r="D1880" t="s">
        <v>91</v>
      </c>
      <c r="F1880" t="s">
        <v>10575</v>
      </c>
      <c r="G1880" t="s">
        <v>6871</v>
      </c>
      <c r="H1880" t="s">
        <v>6872</v>
      </c>
      <c r="I1880" t="s">
        <v>6873</v>
      </c>
      <c r="J1880" t="s">
        <v>14362</v>
      </c>
      <c r="K1880" t="s">
        <v>14363</v>
      </c>
      <c r="L1880" t="s">
        <v>456</v>
      </c>
      <c r="M1880" s="1">
        <v>44536</v>
      </c>
      <c r="N1880" t="s">
        <v>14364</v>
      </c>
    </row>
    <row r="1881" spans="1:14" x14ac:dyDescent="0.35">
      <c r="A1881" t="s">
        <v>3235</v>
      </c>
      <c r="B1881" t="s">
        <v>10576</v>
      </c>
      <c r="C1881" t="s">
        <v>10577</v>
      </c>
      <c r="D1881" t="s">
        <v>70</v>
      </c>
      <c r="E1881" t="s">
        <v>10578</v>
      </c>
      <c r="F1881" t="s">
        <v>10579</v>
      </c>
      <c r="G1881" t="s">
        <v>3238</v>
      </c>
      <c r="H1881" t="s">
        <v>3239</v>
      </c>
      <c r="I1881" t="s">
        <v>3240</v>
      </c>
      <c r="J1881" t="s">
        <v>13161</v>
      </c>
      <c r="K1881" t="s">
        <v>13162</v>
      </c>
      <c r="L1881" t="s">
        <v>456</v>
      </c>
      <c r="M1881" s="1">
        <v>44649</v>
      </c>
      <c r="N1881" t="s">
        <v>13163</v>
      </c>
    </row>
    <row r="1882" spans="1:14" x14ac:dyDescent="0.35">
      <c r="A1882" t="s">
        <v>10580</v>
      </c>
      <c r="B1882" t="s">
        <v>6102</v>
      </c>
      <c r="C1882" t="s">
        <v>10581</v>
      </c>
      <c r="D1882" t="s">
        <v>56</v>
      </c>
      <c r="E1882" t="s">
        <v>10582</v>
      </c>
      <c r="F1882" t="s">
        <v>10583</v>
      </c>
      <c r="G1882" t="s">
        <v>10584</v>
      </c>
      <c r="H1882" t="s">
        <v>10585</v>
      </c>
      <c r="I1882" t="s">
        <v>10586</v>
      </c>
      <c r="J1882" t="s">
        <v>15404</v>
      </c>
      <c r="K1882" t="s">
        <v>15405</v>
      </c>
      <c r="L1882" t="s">
        <v>456</v>
      </c>
      <c r="M1882" s="1">
        <v>44692</v>
      </c>
      <c r="N1882" t="s">
        <v>15406</v>
      </c>
    </row>
    <row r="1883" spans="1:14" x14ac:dyDescent="0.35">
      <c r="A1883" t="s">
        <v>407</v>
      </c>
      <c r="B1883" t="s">
        <v>311</v>
      </c>
      <c r="C1883" t="s">
        <v>7210</v>
      </c>
      <c r="D1883" t="s">
        <v>56</v>
      </c>
      <c r="E1883" t="s">
        <v>10587</v>
      </c>
      <c r="F1883" t="s">
        <v>10588</v>
      </c>
      <c r="G1883" t="s">
        <v>226</v>
      </c>
      <c r="H1883" t="s">
        <v>227</v>
      </c>
      <c r="I1883" t="s">
        <v>408</v>
      </c>
      <c r="J1883" t="s">
        <v>520</v>
      </c>
      <c r="K1883" t="s">
        <v>521</v>
      </c>
      <c r="L1883" t="s">
        <v>456</v>
      </c>
      <c r="M1883" s="1">
        <v>42900</v>
      </c>
      <c r="N1883" t="s">
        <v>522</v>
      </c>
    </row>
    <row r="1884" spans="1:14" x14ac:dyDescent="0.35">
      <c r="A1884" t="s">
        <v>10589</v>
      </c>
      <c r="B1884" t="s">
        <v>5751</v>
      </c>
      <c r="C1884" t="s">
        <v>4794</v>
      </c>
      <c r="D1884" t="s">
        <v>344</v>
      </c>
      <c r="F1884" t="s">
        <v>10590</v>
      </c>
      <c r="G1884" t="s">
        <v>10591</v>
      </c>
      <c r="H1884" t="s">
        <v>10592</v>
      </c>
      <c r="J1884" t="s">
        <v>15407</v>
      </c>
      <c r="K1884" t="s">
        <v>15408</v>
      </c>
      <c r="L1884" t="s">
        <v>456</v>
      </c>
      <c r="M1884" s="1">
        <v>45510</v>
      </c>
      <c r="N1884" t="s">
        <v>15409</v>
      </c>
    </row>
    <row r="1885" spans="1:14" x14ac:dyDescent="0.35">
      <c r="A1885" t="s">
        <v>10593</v>
      </c>
      <c r="B1885" t="s">
        <v>5400</v>
      </c>
      <c r="C1885" t="s">
        <v>10594</v>
      </c>
      <c r="D1885" t="s">
        <v>91</v>
      </c>
      <c r="E1885" t="s">
        <v>10595</v>
      </c>
      <c r="F1885" t="s">
        <v>10596</v>
      </c>
      <c r="G1885" t="s">
        <v>10597</v>
      </c>
      <c r="H1885" t="s">
        <v>10598</v>
      </c>
      <c r="I1885" t="s">
        <v>10599</v>
      </c>
      <c r="J1885" t="s">
        <v>15410</v>
      </c>
      <c r="K1885" t="s">
        <v>15411</v>
      </c>
      <c r="L1885" t="s">
        <v>455</v>
      </c>
      <c r="M1885" s="1">
        <v>42768</v>
      </c>
      <c r="N1885" t="s">
        <v>15412</v>
      </c>
    </row>
    <row r="1886" spans="1:14" x14ac:dyDescent="0.35">
      <c r="A1886" t="s">
        <v>2151</v>
      </c>
      <c r="B1886" t="s">
        <v>994</v>
      </c>
      <c r="C1886" t="s">
        <v>1958</v>
      </c>
      <c r="D1886" t="s">
        <v>10600</v>
      </c>
      <c r="F1886" t="s">
        <v>10601</v>
      </c>
      <c r="G1886" t="s">
        <v>2155</v>
      </c>
      <c r="H1886" t="s">
        <v>2156</v>
      </c>
      <c r="I1886" t="s">
        <v>2157</v>
      </c>
      <c r="J1886" t="s">
        <v>12761</v>
      </c>
      <c r="K1886" t="s">
        <v>12762</v>
      </c>
      <c r="L1886" t="s">
        <v>456</v>
      </c>
      <c r="M1886" s="1">
        <v>44258</v>
      </c>
      <c r="N1886" t="s">
        <v>12763</v>
      </c>
    </row>
    <row r="1887" spans="1:14" x14ac:dyDescent="0.35">
      <c r="A1887" t="s">
        <v>5303</v>
      </c>
      <c r="B1887" t="s">
        <v>2406</v>
      </c>
      <c r="C1887" t="s">
        <v>10602</v>
      </c>
      <c r="D1887" t="s">
        <v>1322</v>
      </c>
      <c r="E1887" t="s">
        <v>10603</v>
      </c>
      <c r="F1887" t="s">
        <v>10604</v>
      </c>
      <c r="G1887" t="s">
        <v>5307</v>
      </c>
      <c r="H1887" t="s">
        <v>5308</v>
      </c>
      <c r="I1887" t="s">
        <v>5309</v>
      </c>
      <c r="J1887" t="s">
        <v>13872</v>
      </c>
      <c r="K1887" t="s">
        <v>13873</v>
      </c>
      <c r="L1887" t="s">
        <v>456</v>
      </c>
      <c r="M1887" s="1">
        <v>35460</v>
      </c>
      <c r="N1887" t="s">
        <v>13874</v>
      </c>
    </row>
    <row r="1888" spans="1:14" x14ac:dyDescent="0.35">
      <c r="A1888" t="s">
        <v>9776</v>
      </c>
      <c r="B1888" t="s">
        <v>61</v>
      </c>
      <c r="C1888" t="s">
        <v>5562</v>
      </c>
      <c r="D1888" t="s">
        <v>2554</v>
      </c>
      <c r="F1888" t="s">
        <v>10605</v>
      </c>
      <c r="G1888" t="s">
        <v>9780</v>
      </c>
      <c r="H1888" t="s">
        <v>9781</v>
      </c>
      <c r="I1888" t="s">
        <v>9782</v>
      </c>
      <c r="J1888" t="s">
        <v>9776</v>
      </c>
      <c r="K1888" t="s">
        <v>19814</v>
      </c>
      <c r="L1888" t="s">
        <v>456</v>
      </c>
      <c r="M1888" s="1">
        <v>45497</v>
      </c>
      <c r="N1888" t="s">
        <v>19815</v>
      </c>
    </row>
    <row r="1889" spans="1:14" x14ac:dyDescent="0.35">
      <c r="A1889" t="s">
        <v>10606</v>
      </c>
      <c r="B1889" t="s">
        <v>5449</v>
      </c>
      <c r="C1889" t="s">
        <v>134</v>
      </c>
      <c r="D1889" t="s">
        <v>10607</v>
      </c>
      <c r="F1889" t="s">
        <v>10608</v>
      </c>
      <c r="G1889" t="s">
        <v>10609</v>
      </c>
      <c r="H1889" t="s">
        <v>10610</v>
      </c>
      <c r="I1889" t="s">
        <v>10611</v>
      </c>
      <c r="J1889" t="s">
        <v>10606</v>
      </c>
      <c r="K1889" t="s">
        <v>15413</v>
      </c>
      <c r="L1889" t="s">
        <v>456</v>
      </c>
      <c r="M1889" s="1">
        <v>37999</v>
      </c>
      <c r="N1889" t="s">
        <v>15414</v>
      </c>
    </row>
    <row r="1890" spans="1:14" x14ac:dyDescent="0.35">
      <c r="A1890" t="s">
        <v>1845</v>
      </c>
      <c r="B1890" t="s">
        <v>5214</v>
      </c>
      <c r="C1890" t="s">
        <v>10612</v>
      </c>
      <c r="D1890" t="s">
        <v>10613</v>
      </c>
      <c r="E1890" t="s">
        <v>10614</v>
      </c>
      <c r="F1890" t="s">
        <v>10615</v>
      </c>
      <c r="G1890" t="s">
        <v>1849</v>
      </c>
      <c r="H1890" t="s">
        <v>1850</v>
      </c>
      <c r="I1890" t="s">
        <v>1851</v>
      </c>
      <c r="J1890" t="s">
        <v>12653</v>
      </c>
      <c r="K1890" t="s">
        <v>12654</v>
      </c>
      <c r="L1890" t="s">
        <v>456</v>
      </c>
      <c r="M1890" s="1">
        <v>43049</v>
      </c>
      <c r="N1890" t="s">
        <v>12497</v>
      </c>
    </row>
    <row r="1891" spans="1:14" x14ac:dyDescent="0.35">
      <c r="A1891" t="s">
        <v>2346</v>
      </c>
      <c r="B1891" t="s">
        <v>3844</v>
      </c>
      <c r="C1891" t="s">
        <v>2347</v>
      </c>
      <c r="D1891" t="s">
        <v>10616</v>
      </c>
      <c r="E1891" t="s">
        <v>10617</v>
      </c>
      <c r="F1891" t="s">
        <v>10618</v>
      </c>
      <c r="G1891" t="s">
        <v>2350</v>
      </c>
      <c r="H1891" t="s">
        <v>2351</v>
      </c>
      <c r="I1891" t="s">
        <v>2352</v>
      </c>
      <c r="J1891" t="s">
        <v>12838</v>
      </c>
      <c r="K1891" t="s">
        <v>12839</v>
      </c>
      <c r="L1891" t="s">
        <v>456</v>
      </c>
      <c r="M1891" s="1">
        <v>41548</v>
      </c>
      <c r="N1891" t="s">
        <v>12840</v>
      </c>
    </row>
    <row r="1892" spans="1:14" x14ac:dyDescent="0.35">
      <c r="A1892" t="s">
        <v>1691</v>
      </c>
      <c r="B1892" t="s">
        <v>6243</v>
      </c>
      <c r="C1892" t="s">
        <v>1692</v>
      </c>
      <c r="D1892" t="s">
        <v>10619</v>
      </c>
      <c r="E1892" t="s">
        <v>10620</v>
      </c>
      <c r="F1892" t="s">
        <v>10621</v>
      </c>
      <c r="G1892" t="s">
        <v>1695</v>
      </c>
      <c r="H1892" t="s">
        <v>1696</v>
      </c>
      <c r="I1892" t="s">
        <v>1697</v>
      </c>
      <c r="M1892" s="1"/>
    </row>
    <row r="1893" spans="1:14" x14ac:dyDescent="0.35">
      <c r="A1893" t="s">
        <v>10622</v>
      </c>
      <c r="B1893" t="s">
        <v>3242</v>
      </c>
      <c r="C1893" t="s">
        <v>2369</v>
      </c>
      <c r="D1893" t="s">
        <v>10623</v>
      </c>
      <c r="E1893" t="s">
        <v>10624</v>
      </c>
      <c r="F1893" t="s">
        <v>10625</v>
      </c>
      <c r="G1893" t="s">
        <v>10626</v>
      </c>
      <c r="H1893" t="s">
        <v>10627</v>
      </c>
      <c r="I1893" t="s">
        <v>10628</v>
      </c>
      <c r="J1893" t="s">
        <v>15415</v>
      </c>
      <c r="K1893" t="s">
        <v>15416</v>
      </c>
      <c r="L1893" t="s">
        <v>456</v>
      </c>
      <c r="M1893" s="1">
        <v>38553</v>
      </c>
      <c r="N1893" t="s">
        <v>15417</v>
      </c>
    </row>
    <row r="1894" spans="1:14" x14ac:dyDescent="0.35">
      <c r="A1894" t="s">
        <v>10629</v>
      </c>
      <c r="B1894" t="s">
        <v>2272</v>
      </c>
      <c r="C1894" t="s">
        <v>10630</v>
      </c>
      <c r="D1894" t="s">
        <v>56</v>
      </c>
      <c r="E1894" t="s">
        <v>10631</v>
      </c>
      <c r="F1894" t="s">
        <v>10632</v>
      </c>
      <c r="G1894" t="s">
        <v>10633</v>
      </c>
      <c r="H1894" t="s">
        <v>10634</v>
      </c>
      <c r="I1894" t="s">
        <v>10635</v>
      </c>
      <c r="J1894" t="s">
        <v>15418</v>
      </c>
      <c r="K1894" t="s">
        <v>15419</v>
      </c>
      <c r="L1894" t="s">
        <v>456</v>
      </c>
      <c r="M1894" s="1">
        <v>39790</v>
      </c>
      <c r="N1894" t="s">
        <v>15420</v>
      </c>
    </row>
    <row r="1895" spans="1:14" x14ac:dyDescent="0.35">
      <c r="A1895" t="s">
        <v>6534</v>
      </c>
      <c r="B1895" t="s">
        <v>1971</v>
      </c>
      <c r="C1895" t="s">
        <v>10636</v>
      </c>
      <c r="D1895" t="s">
        <v>70</v>
      </c>
      <c r="F1895" t="s">
        <v>10637</v>
      </c>
      <c r="G1895" t="s">
        <v>6538</v>
      </c>
      <c r="H1895" t="s">
        <v>6539</v>
      </c>
      <c r="I1895" t="s">
        <v>6540</v>
      </c>
      <c r="J1895" t="s">
        <v>14256</v>
      </c>
      <c r="K1895" t="s">
        <v>14257</v>
      </c>
      <c r="L1895" t="s">
        <v>456</v>
      </c>
      <c r="M1895" s="1">
        <v>42213</v>
      </c>
      <c r="N1895" t="s">
        <v>14258</v>
      </c>
    </row>
    <row r="1896" spans="1:14" x14ac:dyDescent="0.35">
      <c r="A1896" t="s">
        <v>10638</v>
      </c>
      <c r="B1896" t="s">
        <v>705</v>
      </c>
      <c r="C1896" t="s">
        <v>10639</v>
      </c>
      <c r="D1896" t="s">
        <v>56</v>
      </c>
      <c r="F1896" t="s">
        <v>10640</v>
      </c>
      <c r="G1896" t="s">
        <v>10641</v>
      </c>
      <c r="H1896" t="s">
        <v>10642</v>
      </c>
      <c r="I1896" t="s">
        <v>10643</v>
      </c>
      <c r="J1896" t="s">
        <v>15421</v>
      </c>
      <c r="K1896" t="s">
        <v>15422</v>
      </c>
      <c r="L1896" t="s">
        <v>456</v>
      </c>
      <c r="M1896" s="1">
        <v>43546</v>
      </c>
      <c r="N1896" t="s">
        <v>15423</v>
      </c>
    </row>
    <row r="1897" spans="1:14" x14ac:dyDescent="0.35">
      <c r="A1897" t="s">
        <v>10644</v>
      </c>
      <c r="B1897" t="s">
        <v>194</v>
      </c>
      <c r="C1897" t="s">
        <v>10645</v>
      </c>
      <c r="D1897" t="s">
        <v>56</v>
      </c>
      <c r="E1897" t="s">
        <v>10646</v>
      </c>
      <c r="F1897" t="s">
        <v>10647</v>
      </c>
      <c r="G1897" t="s">
        <v>10648</v>
      </c>
      <c r="H1897" t="s">
        <v>10649</v>
      </c>
      <c r="I1897" t="s">
        <v>10650</v>
      </c>
      <c r="J1897" t="s">
        <v>15424</v>
      </c>
      <c r="K1897" t="s">
        <v>15425</v>
      </c>
      <c r="L1897" t="s">
        <v>456</v>
      </c>
      <c r="M1897" s="1">
        <v>44330</v>
      </c>
      <c r="N1897" t="s">
        <v>15426</v>
      </c>
    </row>
    <row r="1898" spans="1:14" x14ac:dyDescent="0.35">
      <c r="A1898" t="s">
        <v>10651</v>
      </c>
      <c r="B1898" t="s">
        <v>10652</v>
      </c>
      <c r="C1898" t="s">
        <v>10653</v>
      </c>
      <c r="D1898" t="s">
        <v>91</v>
      </c>
      <c r="E1898" t="s">
        <v>10654</v>
      </c>
      <c r="F1898" t="s">
        <v>10655</v>
      </c>
      <c r="G1898" t="s">
        <v>10656</v>
      </c>
      <c r="H1898" t="s">
        <v>10657</v>
      </c>
      <c r="I1898" t="s">
        <v>10658</v>
      </c>
      <c r="J1898" t="s">
        <v>15427</v>
      </c>
      <c r="K1898" t="s">
        <v>15428</v>
      </c>
      <c r="L1898" t="s">
        <v>456</v>
      </c>
      <c r="M1898" s="1">
        <v>42790</v>
      </c>
      <c r="N1898" t="s">
        <v>15429</v>
      </c>
    </row>
    <row r="1899" spans="1:14" x14ac:dyDescent="0.35">
      <c r="A1899" t="s">
        <v>1361</v>
      </c>
      <c r="B1899" t="s">
        <v>10659</v>
      </c>
      <c r="C1899" t="s">
        <v>10660</v>
      </c>
      <c r="D1899" t="s">
        <v>10661</v>
      </c>
      <c r="E1899" t="s">
        <v>10662</v>
      </c>
      <c r="F1899" t="s">
        <v>10663</v>
      </c>
      <c r="G1899" t="s">
        <v>1367</v>
      </c>
      <c r="H1899" t="s">
        <v>1368</v>
      </c>
      <c r="I1899" t="s">
        <v>1369</v>
      </c>
      <c r="J1899" t="s">
        <v>12486</v>
      </c>
      <c r="K1899" t="s">
        <v>12487</v>
      </c>
      <c r="L1899" t="s">
        <v>456</v>
      </c>
      <c r="M1899" s="1">
        <v>45378</v>
      </c>
      <c r="N1899" t="s">
        <v>12488</v>
      </c>
    </row>
    <row r="1900" spans="1:14" x14ac:dyDescent="0.35">
      <c r="A1900" t="s">
        <v>2007</v>
      </c>
      <c r="B1900" t="s">
        <v>10664</v>
      </c>
      <c r="C1900" t="s">
        <v>2009</v>
      </c>
      <c r="D1900" t="s">
        <v>91</v>
      </c>
      <c r="E1900" t="s">
        <v>10665</v>
      </c>
      <c r="F1900" t="s">
        <v>10666</v>
      </c>
      <c r="G1900" t="s">
        <v>2011</v>
      </c>
      <c r="H1900" t="s">
        <v>2012</v>
      </c>
      <c r="I1900" t="s">
        <v>2013</v>
      </c>
      <c r="J1900" t="s">
        <v>12708</v>
      </c>
      <c r="K1900" t="s">
        <v>12709</v>
      </c>
      <c r="L1900" t="s">
        <v>456</v>
      </c>
      <c r="M1900" s="1">
        <v>39988</v>
      </c>
      <c r="N1900" t="s">
        <v>12710</v>
      </c>
    </row>
    <row r="1901" spans="1:14" x14ac:dyDescent="0.35">
      <c r="A1901" t="s">
        <v>1525</v>
      </c>
      <c r="B1901" t="s">
        <v>883</v>
      </c>
      <c r="C1901" t="s">
        <v>7168</v>
      </c>
      <c r="D1901" t="s">
        <v>91</v>
      </c>
      <c r="E1901" t="s">
        <v>10667</v>
      </c>
      <c r="F1901" t="s">
        <v>10668</v>
      </c>
      <c r="G1901" t="s">
        <v>1530</v>
      </c>
      <c r="H1901" t="s">
        <v>1531</v>
      </c>
      <c r="I1901" t="s">
        <v>1532</v>
      </c>
      <c r="J1901" t="s">
        <v>12545</v>
      </c>
      <c r="K1901" t="s">
        <v>12546</v>
      </c>
      <c r="L1901" t="s">
        <v>456</v>
      </c>
      <c r="M1901" s="1">
        <v>5023</v>
      </c>
      <c r="N1901" t="s">
        <v>12547</v>
      </c>
    </row>
    <row r="1902" spans="1:14" x14ac:dyDescent="0.35">
      <c r="A1902" t="s">
        <v>6300</v>
      </c>
      <c r="B1902" t="s">
        <v>10669</v>
      </c>
      <c r="C1902" t="s">
        <v>10670</v>
      </c>
      <c r="D1902" t="s">
        <v>10671</v>
      </c>
      <c r="E1902" t="s">
        <v>10672</v>
      </c>
      <c r="F1902" t="s">
        <v>10673</v>
      </c>
      <c r="G1902" t="s">
        <v>6304</v>
      </c>
      <c r="H1902" t="s">
        <v>6305</v>
      </c>
      <c r="I1902" t="s">
        <v>6306</v>
      </c>
      <c r="J1902" t="s">
        <v>14184</v>
      </c>
      <c r="K1902" t="s">
        <v>14185</v>
      </c>
      <c r="L1902" t="s">
        <v>456</v>
      </c>
      <c r="M1902" s="1">
        <v>41605</v>
      </c>
      <c r="N1902" t="s">
        <v>14186</v>
      </c>
    </row>
    <row r="1903" spans="1:14" x14ac:dyDescent="0.35">
      <c r="A1903" t="s">
        <v>10674</v>
      </c>
      <c r="B1903" t="s">
        <v>8142</v>
      </c>
      <c r="C1903" t="s">
        <v>10675</v>
      </c>
      <c r="D1903" t="s">
        <v>91</v>
      </c>
      <c r="F1903" t="s">
        <v>10676</v>
      </c>
      <c r="G1903" t="s">
        <v>10677</v>
      </c>
      <c r="H1903" t="s">
        <v>10678</v>
      </c>
      <c r="I1903" t="s">
        <v>10679</v>
      </c>
      <c r="J1903" t="s">
        <v>15430</v>
      </c>
      <c r="K1903" t="s">
        <v>15431</v>
      </c>
      <c r="L1903" t="s">
        <v>456</v>
      </c>
      <c r="M1903" s="1">
        <v>43875</v>
      </c>
      <c r="N1903" t="s">
        <v>13132</v>
      </c>
    </row>
    <row r="1904" spans="1:14" x14ac:dyDescent="0.35">
      <c r="A1904" t="s">
        <v>10680</v>
      </c>
      <c r="B1904" t="s">
        <v>160</v>
      </c>
      <c r="C1904" t="s">
        <v>10681</v>
      </c>
      <c r="D1904" t="s">
        <v>10682</v>
      </c>
      <c r="E1904" t="s">
        <v>10683</v>
      </c>
      <c r="F1904" t="s">
        <v>10684</v>
      </c>
      <c r="G1904" t="s">
        <v>10685</v>
      </c>
      <c r="H1904" t="s">
        <v>10686</v>
      </c>
      <c r="I1904" t="s">
        <v>10687</v>
      </c>
      <c r="J1904" t="s">
        <v>15432</v>
      </c>
      <c r="K1904" t="s">
        <v>15433</v>
      </c>
      <c r="L1904" t="s">
        <v>456</v>
      </c>
      <c r="M1904" s="1">
        <v>42681</v>
      </c>
      <c r="N1904" t="s">
        <v>15434</v>
      </c>
    </row>
    <row r="1905" spans="1:14" x14ac:dyDescent="0.35">
      <c r="A1905" t="s">
        <v>10688</v>
      </c>
      <c r="B1905" t="s">
        <v>61</v>
      </c>
      <c r="C1905" t="s">
        <v>6674</v>
      </c>
      <c r="D1905" t="s">
        <v>91</v>
      </c>
      <c r="E1905" t="s">
        <v>10689</v>
      </c>
      <c r="F1905" t="s">
        <v>10690</v>
      </c>
      <c r="G1905" t="s">
        <v>10691</v>
      </c>
      <c r="H1905" t="s">
        <v>10692</v>
      </c>
      <c r="I1905" t="s">
        <v>10693</v>
      </c>
      <c r="J1905" t="s">
        <v>15435</v>
      </c>
      <c r="K1905" t="s">
        <v>15436</v>
      </c>
      <c r="L1905" t="s">
        <v>456</v>
      </c>
      <c r="M1905" s="1">
        <v>43600</v>
      </c>
      <c r="N1905" t="s">
        <v>15437</v>
      </c>
    </row>
    <row r="1906" spans="1:14" x14ac:dyDescent="0.35">
      <c r="A1906" t="s">
        <v>10694</v>
      </c>
      <c r="B1906" t="s">
        <v>785</v>
      </c>
      <c r="C1906" t="s">
        <v>10695</v>
      </c>
      <c r="D1906" t="s">
        <v>91</v>
      </c>
      <c r="E1906" t="s">
        <v>10696</v>
      </c>
      <c r="F1906" t="s">
        <v>10697</v>
      </c>
      <c r="G1906" t="s">
        <v>10698</v>
      </c>
      <c r="H1906" t="s">
        <v>10699</v>
      </c>
      <c r="I1906" t="s">
        <v>10700</v>
      </c>
      <c r="J1906" t="s">
        <v>15438</v>
      </c>
      <c r="K1906" t="s">
        <v>15439</v>
      </c>
      <c r="L1906" t="s">
        <v>456</v>
      </c>
      <c r="M1906" s="1">
        <v>44022</v>
      </c>
      <c r="N1906" t="s">
        <v>15440</v>
      </c>
    </row>
    <row r="1907" spans="1:14" x14ac:dyDescent="0.35">
      <c r="A1907" t="s">
        <v>10701</v>
      </c>
      <c r="B1907" t="s">
        <v>171</v>
      </c>
      <c r="C1907" t="s">
        <v>10702</v>
      </c>
      <c r="D1907" t="s">
        <v>56</v>
      </c>
      <c r="F1907" t="s">
        <v>10703</v>
      </c>
      <c r="G1907" t="s">
        <v>10704</v>
      </c>
      <c r="H1907" t="s">
        <v>10705</v>
      </c>
      <c r="I1907" t="s">
        <v>10706</v>
      </c>
      <c r="J1907" t="s">
        <v>15441</v>
      </c>
      <c r="K1907" t="s">
        <v>15442</v>
      </c>
      <c r="L1907" t="s">
        <v>456</v>
      </c>
      <c r="M1907" s="1">
        <v>44767</v>
      </c>
      <c r="N1907" t="s">
        <v>15443</v>
      </c>
    </row>
    <row r="1908" spans="1:14" x14ac:dyDescent="0.35">
      <c r="A1908" t="s">
        <v>10707</v>
      </c>
      <c r="B1908" t="s">
        <v>3191</v>
      </c>
      <c r="C1908" t="s">
        <v>10708</v>
      </c>
      <c r="D1908" t="s">
        <v>10709</v>
      </c>
      <c r="E1908" t="s">
        <v>10710</v>
      </c>
      <c r="F1908" t="s">
        <v>10711</v>
      </c>
      <c r="G1908" t="s">
        <v>10712</v>
      </c>
      <c r="H1908" t="s">
        <v>10713</v>
      </c>
      <c r="I1908" t="s">
        <v>10714</v>
      </c>
      <c r="J1908" t="s">
        <v>15444</v>
      </c>
      <c r="K1908" t="s">
        <v>15445</v>
      </c>
      <c r="L1908" t="s">
        <v>456</v>
      </c>
      <c r="M1908" s="1">
        <v>43182</v>
      </c>
      <c r="N1908" t="s">
        <v>15446</v>
      </c>
    </row>
    <row r="1909" spans="1:14" x14ac:dyDescent="0.35">
      <c r="A1909" t="s">
        <v>3357</v>
      </c>
      <c r="B1909" t="s">
        <v>194</v>
      </c>
      <c r="C1909" t="s">
        <v>10715</v>
      </c>
      <c r="D1909" t="s">
        <v>91</v>
      </c>
      <c r="E1909" t="s">
        <v>10716</v>
      </c>
      <c r="F1909" t="s">
        <v>10717</v>
      </c>
      <c r="G1909" t="s">
        <v>3360</v>
      </c>
      <c r="H1909" t="s">
        <v>3361</v>
      </c>
      <c r="I1909" t="s">
        <v>3362</v>
      </c>
      <c r="J1909" t="s">
        <v>13205</v>
      </c>
      <c r="K1909" t="s">
        <v>13206</v>
      </c>
      <c r="L1909" t="s">
        <v>456</v>
      </c>
      <c r="M1909" s="1">
        <v>44404</v>
      </c>
      <c r="N1909" t="s">
        <v>13207</v>
      </c>
    </row>
    <row r="1910" spans="1:14" x14ac:dyDescent="0.35">
      <c r="A1910" t="s">
        <v>7319</v>
      </c>
      <c r="B1910" t="s">
        <v>2019</v>
      </c>
      <c r="C1910" t="s">
        <v>2582</v>
      </c>
      <c r="D1910" t="s">
        <v>91</v>
      </c>
      <c r="F1910" t="s">
        <v>10718</v>
      </c>
      <c r="G1910" t="s">
        <v>7323</v>
      </c>
      <c r="H1910" t="s">
        <v>7324</v>
      </c>
      <c r="I1910" t="s">
        <v>7325</v>
      </c>
      <c r="M1910" s="1"/>
    </row>
    <row r="1911" spans="1:14" x14ac:dyDescent="0.35">
      <c r="A1911" t="s">
        <v>10719</v>
      </c>
      <c r="B1911" t="s">
        <v>10720</v>
      </c>
      <c r="C1911" t="s">
        <v>7712</v>
      </c>
      <c r="D1911" t="s">
        <v>10721</v>
      </c>
      <c r="E1911" t="s">
        <v>10722</v>
      </c>
      <c r="F1911" t="s">
        <v>10723</v>
      </c>
      <c r="G1911" t="s">
        <v>10724</v>
      </c>
      <c r="H1911" t="s">
        <v>10725</v>
      </c>
      <c r="I1911" t="s">
        <v>10726</v>
      </c>
      <c r="J1911" t="s">
        <v>15447</v>
      </c>
      <c r="K1911" t="s">
        <v>15448</v>
      </c>
      <c r="L1911" t="s">
        <v>456</v>
      </c>
      <c r="M1911" s="1">
        <v>39853</v>
      </c>
      <c r="N1911" t="s">
        <v>15449</v>
      </c>
    </row>
    <row r="1912" spans="1:14" x14ac:dyDescent="0.35">
      <c r="A1912" t="s">
        <v>6111</v>
      </c>
      <c r="B1912" t="s">
        <v>1704</v>
      </c>
      <c r="C1912" t="s">
        <v>10727</v>
      </c>
      <c r="D1912" t="s">
        <v>10619</v>
      </c>
      <c r="F1912" t="s">
        <v>10728</v>
      </c>
      <c r="G1912" t="s">
        <v>6114</v>
      </c>
      <c r="H1912" t="s">
        <v>6115</v>
      </c>
      <c r="I1912" t="s">
        <v>6116</v>
      </c>
      <c r="J1912" t="s">
        <v>14128</v>
      </c>
      <c r="K1912" t="s">
        <v>14129</v>
      </c>
      <c r="L1912" t="s">
        <v>456</v>
      </c>
      <c r="M1912" s="1">
        <v>37957</v>
      </c>
      <c r="N1912" t="s">
        <v>14130</v>
      </c>
    </row>
    <row r="1913" spans="1:14" x14ac:dyDescent="0.35">
      <c r="A1913" t="s">
        <v>10729</v>
      </c>
      <c r="B1913" t="s">
        <v>3082</v>
      </c>
      <c r="C1913" t="s">
        <v>10730</v>
      </c>
      <c r="D1913" t="s">
        <v>91</v>
      </c>
      <c r="E1913" t="s">
        <v>10731</v>
      </c>
      <c r="F1913" t="s">
        <v>10732</v>
      </c>
      <c r="G1913" t="s">
        <v>10733</v>
      </c>
      <c r="H1913" t="s">
        <v>10734</v>
      </c>
      <c r="I1913" t="s">
        <v>10735</v>
      </c>
      <c r="J1913" t="s">
        <v>10729</v>
      </c>
      <c r="K1913" t="s">
        <v>15450</v>
      </c>
      <c r="L1913" t="s">
        <v>456</v>
      </c>
      <c r="M1913" s="1">
        <v>45524</v>
      </c>
      <c r="N1913" t="s">
        <v>15451</v>
      </c>
    </row>
    <row r="1914" spans="1:14" x14ac:dyDescent="0.35">
      <c r="A1914" t="s">
        <v>10736</v>
      </c>
      <c r="B1914" t="s">
        <v>10737</v>
      </c>
      <c r="D1914" t="s">
        <v>56</v>
      </c>
      <c r="E1914" t="s">
        <v>10738</v>
      </c>
      <c r="F1914" t="s">
        <v>10739</v>
      </c>
      <c r="G1914" t="s">
        <v>10740</v>
      </c>
      <c r="H1914" t="s">
        <v>10741</v>
      </c>
      <c r="I1914" t="s">
        <v>10742</v>
      </c>
      <c r="J1914" t="s">
        <v>15452</v>
      </c>
      <c r="K1914" t="s">
        <v>15453</v>
      </c>
      <c r="L1914" t="s">
        <v>455</v>
      </c>
      <c r="M1914" s="1">
        <v>41704</v>
      </c>
      <c r="N1914" t="s">
        <v>15454</v>
      </c>
    </row>
    <row r="1915" spans="1:14" x14ac:dyDescent="0.35">
      <c r="A1915" t="s">
        <v>1162</v>
      </c>
      <c r="B1915" t="s">
        <v>705</v>
      </c>
      <c r="C1915" t="s">
        <v>10743</v>
      </c>
      <c r="D1915" t="s">
        <v>344</v>
      </c>
      <c r="F1915" t="s">
        <v>10744</v>
      </c>
      <c r="G1915" t="s">
        <v>1166</v>
      </c>
      <c r="H1915" t="s">
        <v>1167</v>
      </c>
      <c r="I1915" t="s">
        <v>1168</v>
      </c>
      <c r="J1915" t="s">
        <v>12410</v>
      </c>
      <c r="K1915" t="s">
        <v>12411</v>
      </c>
      <c r="L1915" t="s">
        <v>456</v>
      </c>
      <c r="M1915" s="1">
        <v>35698</v>
      </c>
      <c r="N1915" t="s">
        <v>12412</v>
      </c>
    </row>
    <row r="1916" spans="1:14" x14ac:dyDescent="0.35">
      <c r="A1916" t="s">
        <v>2785</v>
      </c>
      <c r="B1916" t="s">
        <v>257</v>
      </c>
      <c r="C1916" t="s">
        <v>10745</v>
      </c>
      <c r="D1916" t="s">
        <v>56</v>
      </c>
      <c r="E1916" t="s">
        <v>10746</v>
      </c>
      <c r="F1916" t="s">
        <v>10747</v>
      </c>
      <c r="G1916" t="s">
        <v>2789</v>
      </c>
      <c r="H1916" t="s">
        <v>2790</v>
      </c>
      <c r="I1916" t="s">
        <v>2791</v>
      </c>
      <c r="J1916" t="s">
        <v>13004</v>
      </c>
      <c r="K1916" t="s">
        <v>13005</v>
      </c>
      <c r="L1916" t="s">
        <v>456</v>
      </c>
      <c r="M1916" s="1">
        <v>38832</v>
      </c>
      <c r="N1916" t="s">
        <v>13006</v>
      </c>
    </row>
    <row r="1917" spans="1:14" x14ac:dyDescent="0.35">
      <c r="A1917" t="s">
        <v>7781</v>
      </c>
      <c r="B1917" t="s">
        <v>2014</v>
      </c>
      <c r="C1917" t="s">
        <v>264</v>
      </c>
      <c r="D1917" t="s">
        <v>10748</v>
      </c>
      <c r="E1917" t="s">
        <v>10749</v>
      </c>
      <c r="F1917" t="s">
        <v>10750</v>
      </c>
      <c r="G1917" t="s">
        <v>7786</v>
      </c>
      <c r="H1917" t="s">
        <v>7787</v>
      </c>
      <c r="I1917" t="s">
        <v>7788</v>
      </c>
      <c r="J1917" t="s">
        <v>14654</v>
      </c>
      <c r="K1917" t="s">
        <v>14655</v>
      </c>
      <c r="L1917" t="s">
        <v>456</v>
      </c>
      <c r="M1917" s="1">
        <v>45677</v>
      </c>
      <c r="N1917" t="s">
        <v>14656</v>
      </c>
    </row>
    <row r="1918" spans="1:14" x14ac:dyDescent="0.35">
      <c r="A1918" t="s">
        <v>2482</v>
      </c>
      <c r="B1918" t="s">
        <v>171</v>
      </c>
      <c r="C1918" t="s">
        <v>2483</v>
      </c>
      <c r="D1918" t="s">
        <v>91</v>
      </c>
      <c r="E1918" t="s">
        <v>10751</v>
      </c>
      <c r="F1918" t="s">
        <v>10752</v>
      </c>
      <c r="G1918" t="s">
        <v>2486</v>
      </c>
      <c r="H1918" t="s">
        <v>2487</v>
      </c>
      <c r="I1918" t="s">
        <v>2488</v>
      </c>
      <c r="J1918" t="s">
        <v>12891</v>
      </c>
      <c r="K1918" t="s">
        <v>12892</v>
      </c>
      <c r="L1918" t="s">
        <v>456</v>
      </c>
      <c r="M1918" s="1">
        <v>42747</v>
      </c>
      <c r="N1918" t="s">
        <v>12893</v>
      </c>
    </row>
    <row r="1919" spans="1:14" x14ac:dyDescent="0.35">
      <c r="A1919" t="s">
        <v>1031</v>
      </c>
      <c r="B1919" t="s">
        <v>5917</v>
      </c>
      <c r="C1919" t="s">
        <v>1995</v>
      </c>
      <c r="D1919" t="s">
        <v>1033</v>
      </c>
      <c r="F1919" t="s">
        <v>10753</v>
      </c>
      <c r="G1919" t="s">
        <v>1036</v>
      </c>
      <c r="H1919" t="s">
        <v>1037</v>
      </c>
      <c r="I1919" t="s">
        <v>1038</v>
      </c>
      <c r="M1919" s="1"/>
    </row>
    <row r="1920" spans="1:14" x14ac:dyDescent="0.35">
      <c r="A1920" t="s">
        <v>2662</v>
      </c>
      <c r="B1920" t="s">
        <v>3069</v>
      </c>
      <c r="C1920" t="s">
        <v>10754</v>
      </c>
      <c r="D1920" t="s">
        <v>91</v>
      </c>
      <c r="E1920" t="s">
        <v>10755</v>
      </c>
      <c r="F1920" t="s">
        <v>10756</v>
      </c>
      <c r="G1920" t="s">
        <v>2666</v>
      </c>
      <c r="H1920" t="s">
        <v>2667</v>
      </c>
      <c r="I1920" t="s">
        <v>2668</v>
      </c>
      <c r="J1920" t="s">
        <v>2662</v>
      </c>
      <c r="K1920" t="s">
        <v>12957</v>
      </c>
      <c r="L1920" t="s">
        <v>456</v>
      </c>
      <c r="M1920" s="1">
        <v>45194</v>
      </c>
      <c r="N1920" t="s">
        <v>12958</v>
      </c>
    </row>
    <row r="1921" spans="1:14" x14ac:dyDescent="0.35">
      <c r="A1921" t="s">
        <v>4824</v>
      </c>
      <c r="B1921" t="s">
        <v>10757</v>
      </c>
      <c r="C1921" t="s">
        <v>10758</v>
      </c>
      <c r="D1921" t="s">
        <v>91</v>
      </c>
      <c r="E1921" t="s">
        <v>10759</v>
      </c>
      <c r="F1921" t="s">
        <v>10760</v>
      </c>
      <c r="G1921" t="s">
        <v>4829</v>
      </c>
      <c r="H1921" t="s">
        <v>4830</v>
      </c>
      <c r="I1921" t="s">
        <v>367</v>
      </c>
      <c r="J1921" t="s">
        <v>13707</v>
      </c>
      <c r="K1921" t="s">
        <v>13708</v>
      </c>
      <c r="L1921" t="s">
        <v>456</v>
      </c>
      <c r="M1921" s="1">
        <v>41796</v>
      </c>
      <c r="N1921" t="s">
        <v>13709</v>
      </c>
    </row>
    <row r="1922" spans="1:14" x14ac:dyDescent="0.35">
      <c r="A1922" t="s">
        <v>4060</v>
      </c>
      <c r="B1922" t="s">
        <v>994</v>
      </c>
      <c r="C1922" t="s">
        <v>890</v>
      </c>
      <c r="D1922" t="s">
        <v>91</v>
      </c>
      <c r="E1922" t="s">
        <v>10761</v>
      </c>
      <c r="F1922" t="s">
        <v>10762</v>
      </c>
      <c r="G1922" t="s">
        <v>4063</v>
      </c>
      <c r="H1922" t="s">
        <v>4064</v>
      </c>
      <c r="I1922" t="s">
        <v>4065</v>
      </c>
      <c r="J1922" t="s">
        <v>12413</v>
      </c>
      <c r="K1922" t="s">
        <v>12414</v>
      </c>
      <c r="L1922" t="s">
        <v>456</v>
      </c>
      <c r="M1922" s="1">
        <v>43328</v>
      </c>
      <c r="N1922" t="s">
        <v>12415</v>
      </c>
    </row>
    <row r="1923" spans="1:14" x14ac:dyDescent="0.35">
      <c r="A1923" t="s">
        <v>10496</v>
      </c>
      <c r="B1923" t="s">
        <v>194</v>
      </c>
      <c r="C1923" t="s">
        <v>10763</v>
      </c>
      <c r="D1923" t="s">
        <v>91</v>
      </c>
      <c r="E1923" t="s">
        <v>10764</v>
      </c>
      <c r="F1923" t="s">
        <v>10765</v>
      </c>
      <c r="G1923" t="s">
        <v>10500</v>
      </c>
      <c r="H1923" t="s">
        <v>10501</v>
      </c>
      <c r="I1923" t="s">
        <v>10502</v>
      </c>
      <c r="J1923" t="s">
        <v>15382</v>
      </c>
      <c r="K1923" t="s">
        <v>15383</v>
      </c>
      <c r="L1923" t="s">
        <v>456</v>
      </c>
      <c r="M1923" s="1">
        <v>36770</v>
      </c>
      <c r="N1923" t="s">
        <v>15384</v>
      </c>
    </row>
    <row r="1924" spans="1:14" x14ac:dyDescent="0.35">
      <c r="A1924" t="s">
        <v>970</v>
      </c>
      <c r="B1924" t="s">
        <v>7792</v>
      </c>
      <c r="C1924" t="s">
        <v>10766</v>
      </c>
      <c r="D1924" t="s">
        <v>10721</v>
      </c>
      <c r="E1924" t="s">
        <v>10767</v>
      </c>
      <c r="F1924" t="s">
        <v>10768</v>
      </c>
      <c r="G1924" t="s">
        <v>975</v>
      </c>
      <c r="H1924" t="s">
        <v>976</v>
      </c>
      <c r="I1924" t="s">
        <v>977</v>
      </c>
      <c r="M1924" s="1"/>
    </row>
    <row r="1925" spans="1:14" x14ac:dyDescent="0.35">
      <c r="A1925" t="s">
        <v>4935</v>
      </c>
      <c r="B1925" t="s">
        <v>109</v>
      </c>
      <c r="C1925" t="s">
        <v>10769</v>
      </c>
      <c r="D1925" t="s">
        <v>56</v>
      </c>
      <c r="E1925" t="s">
        <v>10770</v>
      </c>
      <c r="F1925" t="s">
        <v>10771</v>
      </c>
      <c r="G1925" t="s">
        <v>4939</v>
      </c>
      <c r="H1925" t="s">
        <v>4940</v>
      </c>
      <c r="I1925" t="s">
        <v>4941</v>
      </c>
      <c r="J1925" t="s">
        <v>13750</v>
      </c>
      <c r="K1925" t="s">
        <v>13751</v>
      </c>
      <c r="L1925" t="s">
        <v>456</v>
      </c>
      <c r="M1925" s="1">
        <v>43727</v>
      </c>
      <c r="N1925" t="s">
        <v>13752</v>
      </c>
    </row>
    <row r="1926" spans="1:14" x14ac:dyDescent="0.35">
      <c r="A1926" t="s">
        <v>10772</v>
      </c>
      <c r="B1926" t="s">
        <v>257</v>
      </c>
      <c r="C1926" t="s">
        <v>10773</v>
      </c>
      <c r="D1926" t="s">
        <v>91</v>
      </c>
      <c r="E1926" t="s">
        <v>10774</v>
      </c>
      <c r="F1926" t="s">
        <v>10775</v>
      </c>
      <c r="G1926" t="s">
        <v>10776</v>
      </c>
      <c r="H1926" t="s">
        <v>10777</v>
      </c>
      <c r="I1926" t="s">
        <v>10778</v>
      </c>
      <c r="J1926" t="s">
        <v>15455</v>
      </c>
      <c r="K1926" t="s">
        <v>15456</v>
      </c>
      <c r="L1926" t="s">
        <v>456</v>
      </c>
      <c r="M1926" s="1">
        <v>26582</v>
      </c>
      <c r="N1926" t="s">
        <v>15457</v>
      </c>
    </row>
    <row r="1927" spans="1:14" x14ac:dyDescent="0.35">
      <c r="A1927" t="s">
        <v>1154</v>
      </c>
      <c r="B1927" t="s">
        <v>10779</v>
      </c>
      <c r="C1927" t="s">
        <v>10780</v>
      </c>
      <c r="D1927" t="s">
        <v>1105</v>
      </c>
      <c r="E1927" t="s">
        <v>10781</v>
      </c>
      <c r="F1927" t="s">
        <v>10782</v>
      </c>
      <c r="G1927" t="s">
        <v>1159</v>
      </c>
      <c r="H1927" t="s">
        <v>1160</v>
      </c>
      <c r="I1927" t="s">
        <v>1161</v>
      </c>
      <c r="J1927" t="s">
        <v>12406</v>
      </c>
      <c r="K1927" t="s">
        <v>12407</v>
      </c>
      <c r="L1927" t="s">
        <v>12408</v>
      </c>
      <c r="M1927" s="1">
        <v>36349</v>
      </c>
      <c r="N1927" t="s">
        <v>12409</v>
      </c>
    </row>
    <row r="1928" spans="1:14" x14ac:dyDescent="0.35">
      <c r="A1928" t="s">
        <v>10783</v>
      </c>
      <c r="B1928" t="s">
        <v>10784</v>
      </c>
      <c r="C1928" t="s">
        <v>10785</v>
      </c>
      <c r="D1928" t="s">
        <v>10786</v>
      </c>
      <c r="F1928" t="s">
        <v>10787</v>
      </c>
      <c r="G1928" t="s">
        <v>10788</v>
      </c>
      <c r="H1928" t="s">
        <v>10789</v>
      </c>
      <c r="I1928" t="s">
        <v>4033</v>
      </c>
      <c r="J1928" t="s">
        <v>15458</v>
      </c>
      <c r="K1928" t="s">
        <v>15459</v>
      </c>
      <c r="L1928" t="s">
        <v>456</v>
      </c>
      <c r="M1928" s="1">
        <v>42523</v>
      </c>
      <c r="N1928" t="s">
        <v>15460</v>
      </c>
    </row>
    <row r="1929" spans="1:14" x14ac:dyDescent="0.35">
      <c r="A1929" t="s">
        <v>4557</v>
      </c>
      <c r="B1929" t="s">
        <v>10790</v>
      </c>
      <c r="C1929" t="s">
        <v>10791</v>
      </c>
      <c r="D1929" t="s">
        <v>236</v>
      </c>
      <c r="E1929" t="s">
        <v>10792</v>
      </c>
      <c r="F1929" t="s">
        <v>10793</v>
      </c>
      <c r="G1929" t="s">
        <v>4562</v>
      </c>
      <c r="H1929" t="s">
        <v>4563</v>
      </c>
      <c r="I1929" t="s">
        <v>4564</v>
      </c>
      <c r="J1929" t="s">
        <v>13620</v>
      </c>
      <c r="K1929" t="s">
        <v>13621</v>
      </c>
      <c r="L1929" t="s">
        <v>456</v>
      </c>
      <c r="M1929" s="1">
        <v>43440</v>
      </c>
      <c r="N1929" t="s">
        <v>13622</v>
      </c>
    </row>
    <row r="1930" spans="1:14" x14ac:dyDescent="0.35">
      <c r="A1930" t="s">
        <v>6618</v>
      </c>
      <c r="B1930" t="s">
        <v>705</v>
      </c>
      <c r="C1930" t="s">
        <v>10794</v>
      </c>
      <c r="D1930" t="s">
        <v>91</v>
      </c>
      <c r="E1930" t="s">
        <v>10795</v>
      </c>
      <c r="F1930" t="s">
        <v>10796</v>
      </c>
      <c r="G1930" t="s">
        <v>6621</v>
      </c>
      <c r="H1930" t="s">
        <v>6622</v>
      </c>
      <c r="I1930" t="s">
        <v>6623</v>
      </c>
      <c r="J1930" t="s">
        <v>14282</v>
      </c>
      <c r="K1930" t="s">
        <v>14283</v>
      </c>
      <c r="L1930" t="s">
        <v>456</v>
      </c>
      <c r="M1930" s="1">
        <v>44001</v>
      </c>
      <c r="N1930" t="s">
        <v>12390</v>
      </c>
    </row>
    <row r="1931" spans="1:14" x14ac:dyDescent="0.35">
      <c r="A1931" t="s">
        <v>4712</v>
      </c>
      <c r="B1931" t="s">
        <v>10797</v>
      </c>
      <c r="C1931" t="s">
        <v>10798</v>
      </c>
      <c r="D1931" t="s">
        <v>98</v>
      </c>
      <c r="E1931" t="s">
        <v>10799</v>
      </c>
      <c r="F1931" t="s">
        <v>10800</v>
      </c>
      <c r="G1931" t="s">
        <v>4717</v>
      </c>
      <c r="H1931" t="s">
        <v>4718</v>
      </c>
      <c r="I1931" t="s">
        <v>4719</v>
      </c>
      <c r="J1931" t="s">
        <v>13672</v>
      </c>
      <c r="K1931" t="s">
        <v>13673</v>
      </c>
      <c r="L1931" t="s">
        <v>456</v>
      </c>
      <c r="M1931" s="1">
        <v>33784</v>
      </c>
      <c r="N1931" t="s">
        <v>13674</v>
      </c>
    </row>
    <row r="1932" spans="1:14" x14ac:dyDescent="0.35">
      <c r="A1932" t="s">
        <v>10801</v>
      </c>
      <c r="B1932" t="s">
        <v>802</v>
      </c>
      <c r="C1932" t="s">
        <v>2019</v>
      </c>
      <c r="D1932" t="s">
        <v>10802</v>
      </c>
      <c r="F1932" t="s">
        <v>10803</v>
      </c>
      <c r="G1932" t="s">
        <v>10804</v>
      </c>
      <c r="H1932" t="s">
        <v>10805</v>
      </c>
      <c r="I1932" t="s">
        <v>10806</v>
      </c>
      <c r="J1932" t="s">
        <v>15461</v>
      </c>
      <c r="K1932" t="s">
        <v>15462</v>
      </c>
      <c r="L1932" t="s">
        <v>456</v>
      </c>
      <c r="M1932" s="1">
        <v>41842</v>
      </c>
      <c r="N1932" t="s">
        <v>15463</v>
      </c>
    </row>
    <row r="1933" spans="1:14" x14ac:dyDescent="0.35">
      <c r="A1933" t="s">
        <v>10807</v>
      </c>
      <c r="B1933" t="s">
        <v>234</v>
      </c>
      <c r="C1933" t="s">
        <v>10808</v>
      </c>
      <c r="D1933" t="s">
        <v>56</v>
      </c>
      <c r="E1933" t="s">
        <v>10809</v>
      </c>
      <c r="F1933" t="s">
        <v>10810</v>
      </c>
      <c r="G1933" t="s">
        <v>10811</v>
      </c>
      <c r="H1933" t="s">
        <v>10812</v>
      </c>
      <c r="I1933" t="s">
        <v>10813</v>
      </c>
      <c r="J1933" t="s">
        <v>15464</v>
      </c>
      <c r="K1933" t="s">
        <v>15465</v>
      </c>
      <c r="L1933" t="s">
        <v>455</v>
      </c>
      <c r="M1933" s="1">
        <v>32427</v>
      </c>
      <c r="N1933" t="s">
        <v>15466</v>
      </c>
    </row>
    <row r="1934" spans="1:14" x14ac:dyDescent="0.35">
      <c r="A1934" t="s">
        <v>10589</v>
      </c>
      <c r="B1934" t="s">
        <v>257</v>
      </c>
      <c r="C1934" t="s">
        <v>10814</v>
      </c>
      <c r="D1934" t="s">
        <v>10815</v>
      </c>
      <c r="F1934" t="s">
        <v>10816</v>
      </c>
      <c r="G1934" t="s">
        <v>10591</v>
      </c>
      <c r="H1934" t="s">
        <v>10592</v>
      </c>
      <c r="J1934" t="s">
        <v>15407</v>
      </c>
      <c r="K1934" t="s">
        <v>15408</v>
      </c>
      <c r="L1934" t="s">
        <v>456</v>
      </c>
      <c r="M1934" s="1">
        <v>45510</v>
      </c>
      <c r="N1934" t="s">
        <v>15409</v>
      </c>
    </row>
    <row r="1935" spans="1:14" x14ac:dyDescent="0.35">
      <c r="A1935" t="s">
        <v>5487</v>
      </c>
      <c r="B1935" t="s">
        <v>2525</v>
      </c>
      <c r="C1935" t="s">
        <v>10817</v>
      </c>
      <c r="D1935" t="s">
        <v>10818</v>
      </c>
      <c r="E1935" t="s">
        <v>10819</v>
      </c>
      <c r="F1935" t="s">
        <v>10820</v>
      </c>
      <c r="G1935" t="s">
        <v>5491</v>
      </c>
      <c r="H1935" t="s">
        <v>5492</v>
      </c>
      <c r="I1935" t="s">
        <v>5493</v>
      </c>
      <c r="J1935" t="s">
        <v>13921</v>
      </c>
      <c r="K1935" t="s">
        <v>13922</v>
      </c>
      <c r="L1935" t="s">
        <v>456</v>
      </c>
      <c r="M1935" s="1">
        <v>41855</v>
      </c>
      <c r="N1935" t="s">
        <v>13923</v>
      </c>
    </row>
    <row r="1936" spans="1:14" x14ac:dyDescent="0.35">
      <c r="A1936" t="s">
        <v>10821</v>
      </c>
      <c r="B1936" t="s">
        <v>883</v>
      </c>
      <c r="C1936" t="s">
        <v>10822</v>
      </c>
      <c r="D1936" t="s">
        <v>10823</v>
      </c>
      <c r="E1936" t="s">
        <v>10824</v>
      </c>
      <c r="F1936" t="s">
        <v>10825</v>
      </c>
      <c r="G1936" t="s">
        <v>10826</v>
      </c>
      <c r="H1936" t="s">
        <v>10827</v>
      </c>
      <c r="J1936" t="s">
        <v>15467</v>
      </c>
      <c r="K1936" t="s">
        <v>15468</v>
      </c>
      <c r="L1936" t="s">
        <v>456</v>
      </c>
      <c r="M1936" s="1">
        <v>43348</v>
      </c>
      <c r="N1936" t="s">
        <v>15469</v>
      </c>
    </row>
    <row r="1937" spans="1:14" x14ac:dyDescent="0.35">
      <c r="A1937" t="s">
        <v>10828</v>
      </c>
      <c r="B1937" t="s">
        <v>10829</v>
      </c>
      <c r="C1937" t="s">
        <v>10830</v>
      </c>
      <c r="D1937" t="s">
        <v>1105</v>
      </c>
      <c r="E1937" t="s">
        <v>10831</v>
      </c>
      <c r="F1937" t="s">
        <v>10832</v>
      </c>
      <c r="G1937" t="s">
        <v>10833</v>
      </c>
      <c r="H1937" t="s">
        <v>10834</v>
      </c>
      <c r="I1937" t="s">
        <v>10835</v>
      </c>
      <c r="J1937" t="s">
        <v>19831</v>
      </c>
      <c r="K1937" t="s">
        <v>19832</v>
      </c>
      <c r="L1937" t="s">
        <v>515</v>
      </c>
      <c r="M1937" s="1">
        <v>44964</v>
      </c>
      <c r="N1937" t="s">
        <v>19833</v>
      </c>
    </row>
    <row r="1938" spans="1:14" x14ac:dyDescent="0.35">
      <c r="A1938" t="s">
        <v>2199</v>
      </c>
      <c r="B1938" t="s">
        <v>10836</v>
      </c>
      <c r="C1938" t="s">
        <v>10837</v>
      </c>
      <c r="D1938" t="s">
        <v>10838</v>
      </c>
      <c r="E1938" t="s">
        <v>10839</v>
      </c>
      <c r="F1938" t="s">
        <v>10840</v>
      </c>
      <c r="G1938" t="s">
        <v>2203</v>
      </c>
      <c r="H1938" t="s">
        <v>2204</v>
      </c>
      <c r="I1938" t="s">
        <v>2205</v>
      </c>
      <c r="J1938" t="s">
        <v>12782</v>
      </c>
      <c r="K1938" t="s">
        <v>12783</v>
      </c>
      <c r="L1938" t="s">
        <v>455</v>
      </c>
      <c r="M1938" s="1">
        <v>40336</v>
      </c>
      <c r="N1938" t="s">
        <v>12784</v>
      </c>
    </row>
    <row r="1939" spans="1:14" x14ac:dyDescent="0.35">
      <c r="A1939" t="s">
        <v>10451</v>
      </c>
      <c r="B1939" t="s">
        <v>10841</v>
      </c>
      <c r="C1939" t="s">
        <v>10842</v>
      </c>
      <c r="D1939" t="s">
        <v>1677</v>
      </c>
      <c r="E1939" t="s">
        <v>10843</v>
      </c>
      <c r="F1939" t="s">
        <v>10844</v>
      </c>
      <c r="G1939" t="s">
        <v>10455</v>
      </c>
      <c r="H1939" t="s">
        <v>10456</v>
      </c>
      <c r="I1939" t="s">
        <v>10457</v>
      </c>
      <c r="J1939" t="s">
        <v>15370</v>
      </c>
      <c r="K1939" t="s">
        <v>15371</v>
      </c>
      <c r="L1939" t="s">
        <v>456</v>
      </c>
      <c r="M1939" s="1">
        <v>40243</v>
      </c>
      <c r="N1939" t="s">
        <v>15372</v>
      </c>
    </row>
    <row r="1940" spans="1:14" x14ac:dyDescent="0.35">
      <c r="A1940" t="s">
        <v>3153</v>
      </c>
      <c r="B1940" t="s">
        <v>3364</v>
      </c>
      <c r="C1940" t="s">
        <v>3154</v>
      </c>
      <c r="D1940" t="s">
        <v>3381</v>
      </c>
      <c r="E1940" t="s">
        <v>10845</v>
      </c>
      <c r="F1940" t="s">
        <v>10846</v>
      </c>
      <c r="G1940" t="s">
        <v>3157</v>
      </c>
      <c r="H1940" t="s">
        <v>3158</v>
      </c>
      <c r="I1940" t="s">
        <v>3159</v>
      </c>
      <c r="J1940" t="s">
        <v>13130</v>
      </c>
      <c r="K1940" t="s">
        <v>13131</v>
      </c>
      <c r="L1940" t="s">
        <v>456</v>
      </c>
      <c r="M1940" s="1">
        <v>37945</v>
      </c>
      <c r="N1940" t="s">
        <v>13132</v>
      </c>
    </row>
    <row r="1941" spans="1:14" x14ac:dyDescent="0.35">
      <c r="A1941" t="s">
        <v>10847</v>
      </c>
      <c r="B1941" t="s">
        <v>10848</v>
      </c>
      <c r="C1941" t="s">
        <v>10849</v>
      </c>
      <c r="D1941" t="s">
        <v>91</v>
      </c>
      <c r="E1941" t="s">
        <v>10850</v>
      </c>
      <c r="F1941" t="s">
        <v>10851</v>
      </c>
      <c r="G1941" t="s">
        <v>10852</v>
      </c>
      <c r="H1941" t="s">
        <v>10853</v>
      </c>
      <c r="I1941" t="s">
        <v>10854</v>
      </c>
      <c r="J1941" t="s">
        <v>15472</v>
      </c>
      <c r="K1941" t="s">
        <v>15473</v>
      </c>
      <c r="L1941" t="s">
        <v>456</v>
      </c>
      <c r="M1941" s="1">
        <v>43269</v>
      </c>
      <c r="N1941" t="s">
        <v>15474</v>
      </c>
    </row>
    <row r="1942" spans="1:14" x14ac:dyDescent="0.35">
      <c r="A1942" t="s">
        <v>4984</v>
      </c>
      <c r="B1942" t="s">
        <v>2743</v>
      </c>
      <c r="C1942" t="s">
        <v>10855</v>
      </c>
      <c r="D1942" t="s">
        <v>1033</v>
      </c>
      <c r="F1942" t="s">
        <v>10856</v>
      </c>
      <c r="G1942" t="s">
        <v>4988</v>
      </c>
      <c r="H1942" t="s">
        <v>4989</v>
      </c>
      <c r="I1942" t="s">
        <v>4990</v>
      </c>
      <c r="J1942" t="s">
        <v>13767</v>
      </c>
      <c r="K1942" t="s">
        <v>13768</v>
      </c>
      <c r="L1942" t="s">
        <v>456</v>
      </c>
      <c r="M1942" s="1">
        <v>43578</v>
      </c>
      <c r="N1942" t="s">
        <v>13769</v>
      </c>
    </row>
    <row r="1943" spans="1:14" x14ac:dyDescent="0.35">
      <c r="A1943" t="s">
        <v>10198</v>
      </c>
      <c r="B1943" t="s">
        <v>1066</v>
      </c>
      <c r="C1943" t="s">
        <v>9760</v>
      </c>
      <c r="D1943" t="s">
        <v>91</v>
      </c>
      <c r="E1943" t="s">
        <v>10857</v>
      </c>
      <c r="F1943" t="s">
        <v>10858</v>
      </c>
      <c r="G1943" t="s">
        <v>10202</v>
      </c>
      <c r="H1943" t="s">
        <v>10203</v>
      </c>
      <c r="I1943" t="s">
        <v>1064</v>
      </c>
      <c r="J1943" t="s">
        <v>15294</v>
      </c>
      <c r="K1943" t="s">
        <v>15295</v>
      </c>
      <c r="L1943" t="s">
        <v>456</v>
      </c>
      <c r="M1943" s="1">
        <v>44830</v>
      </c>
      <c r="N1943" t="s">
        <v>15296</v>
      </c>
    </row>
    <row r="1944" spans="1:14" x14ac:dyDescent="0.35">
      <c r="A1944" t="s">
        <v>10025</v>
      </c>
      <c r="B1944" t="s">
        <v>121</v>
      </c>
      <c r="C1944" t="s">
        <v>10859</v>
      </c>
      <c r="D1944" t="s">
        <v>91</v>
      </c>
      <c r="E1944" t="s">
        <v>10860</v>
      </c>
      <c r="F1944" t="s">
        <v>10861</v>
      </c>
      <c r="G1944" t="s">
        <v>10030</v>
      </c>
      <c r="H1944" t="s">
        <v>10031</v>
      </c>
      <c r="I1944" t="s">
        <v>10032</v>
      </c>
      <c r="J1944" t="s">
        <v>15249</v>
      </c>
      <c r="K1944" t="s">
        <v>15250</v>
      </c>
      <c r="L1944" t="s">
        <v>456</v>
      </c>
      <c r="M1944" s="1">
        <v>40457</v>
      </c>
      <c r="N1944" t="s">
        <v>15251</v>
      </c>
    </row>
    <row r="1945" spans="1:14" x14ac:dyDescent="0.35">
      <c r="A1945" t="s">
        <v>10862</v>
      </c>
      <c r="B1945" t="s">
        <v>10863</v>
      </c>
      <c r="C1945" t="s">
        <v>10864</v>
      </c>
      <c r="D1945" t="s">
        <v>91</v>
      </c>
      <c r="E1945" t="s">
        <v>10865</v>
      </c>
      <c r="F1945" t="s">
        <v>10866</v>
      </c>
      <c r="G1945" t="s">
        <v>10867</v>
      </c>
      <c r="H1945" t="s">
        <v>10868</v>
      </c>
      <c r="I1945" t="s">
        <v>10869</v>
      </c>
      <c r="J1945" t="s">
        <v>15475</v>
      </c>
      <c r="K1945" t="s">
        <v>15476</v>
      </c>
      <c r="L1945" t="s">
        <v>455</v>
      </c>
      <c r="M1945" s="1">
        <v>44738</v>
      </c>
      <c r="N1945" t="s">
        <v>15477</v>
      </c>
    </row>
    <row r="1946" spans="1:14" x14ac:dyDescent="0.35">
      <c r="A1946" t="s">
        <v>10870</v>
      </c>
      <c r="B1946" t="s">
        <v>10871</v>
      </c>
      <c r="C1946" t="s">
        <v>10872</v>
      </c>
      <c r="D1946" t="s">
        <v>56</v>
      </c>
      <c r="F1946" t="s">
        <v>10873</v>
      </c>
      <c r="G1946" t="s">
        <v>10874</v>
      </c>
      <c r="H1946" t="s">
        <v>10875</v>
      </c>
      <c r="I1946" t="s">
        <v>10876</v>
      </c>
      <c r="J1946" t="s">
        <v>15478</v>
      </c>
      <c r="K1946" t="s">
        <v>15479</v>
      </c>
      <c r="L1946" t="s">
        <v>456</v>
      </c>
      <c r="M1946" s="1">
        <v>44342</v>
      </c>
      <c r="N1946" t="s">
        <v>15480</v>
      </c>
    </row>
    <row r="1947" spans="1:14" x14ac:dyDescent="0.35">
      <c r="A1947" t="s">
        <v>4463</v>
      </c>
      <c r="B1947" t="s">
        <v>1624</v>
      </c>
      <c r="C1947" t="s">
        <v>4184</v>
      </c>
      <c r="D1947" t="s">
        <v>91</v>
      </c>
      <c r="E1947" t="s">
        <v>10877</v>
      </c>
      <c r="F1947" t="s">
        <v>10878</v>
      </c>
      <c r="G1947" t="s">
        <v>4466</v>
      </c>
      <c r="H1947" t="s">
        <v>4467</v>
      </c>
      <c r="I1947" t="s">
        <v>1457</v>
      </c>
      <c r="J1947" t="s">
        <v>13588</v>
      </c>
      <c r="K1947" t="s">
        <v>13589</v>
      </c>
      <c r="L1947" t="s">
        <v>456</v>
      </c>
      <c r="M1947" s="1">
        <v>38953</v>
      </c>
      <c r="N1947" t="s">
        <v>13590</v>
      </c>
    </row>
    <row r="1948" spans="1:14" x14ac:dyDescent="0.35">
      <c r="A1948" t="s">
        <v>10879</v>
      </c>
      <c r="B1948" t="s">
        <v>10880</v>
      </c>
      <c r="C1948" t="s">
        <v>10881</v>
      </c>
      <c r="D1948" t="s">
        <v>91</v>
      </c>
      <c r="E1948" t="s">
        <v>10882</v>
      </c>
      <c r="F1948" t="s">
        <v>10883</v>
      </c>
      <c r="G1948" t="s">
        <v>10884</v>
      </c>
      <c r="H1948" t="s">
        <v>10885</v>
      </c>
      <c r="I1948" t="s">
        <v>10886</v>
      </c>
      <c r="J1948" t="s">
        <v>15481</v>
      </c>
      <c r="K1948" t="s">
        <v>15482</v>
      </c>
      <c r="L1948" t="s">
        <v>456</v>
      </c>
      <c r="M1948" s="1">
        <v>32037</v>
      </c>
      <c r="N1948" t="s">
        <v>15483</v>
      </c>
    </row>
    <row r="1949" spans="1:14" x14ac:dyDescent="0.35">
      <c r="A1949" t="s">
        <v>10887</v>
      </c>
      <c r="B1949" t="s">
        <v>10790</v>
      </c>
      <c r="C1949" t="s">
        <v>10888</v>
      </c>
      <c r="D1949" t="s">
        <v>10721</v>
      </c>
      <c r="F1949" t="s">
        <v>10889</v>
      </c>
      <c r="G1949" t="s">
        <v>10890</v>
      </c>
      <c r="H1949" t="s">
        <v>10891</v>
      </c>
      <c r="I1949" t="s">
        <v>10892</v>
      </c>
      <c r="J1949" t="s">
        <v>15484</v>
      </c>
      <c r="K1949" t="s">
        <v>15485</v>
      </c>
      <c r="L1949" t="s">
        <v>456</v>
      </c>
      <c r="M1949" s="1">
        <v>42902</v>
      </c>
      <c r="N1949" t="s">
        <v>15486</v>
      </c>
    </row>
    <row r="1950" spans="1:14" x14ac:dyDescent="0.35">
      <c r="A1950" t="s">
        <v>10893</v>
      </c>
      <c r="B1950" t="s">
        <v>10894</v>
      </c>
      <c r="C1950" t="s">
        <v>10895</v>
      </c>
      <c r="D1950" t="s">
        <v>91</v>
      </c>
      <c r="E1950" t="s">
        <v>10896</v>
      </c>
      <c r="F1950" t="s">
        <v>10897</v>
      </c>
      <c r="G1950" t="s">
        <v>10898</v>
      </c>
      <c r="H1950" t="s">
        <v>10899</v>
      </c>
      <c r="I1950" t="s">
        <v>418</v>
      </c>
      <c r="J1950" t="s">
        <v>15487</v>
      </c>
      <c r="K1950" t="s">
        <v>15488</v>
      </c>
      <c r="L1950" t="s">
        <v>456</v>
      </c>
      <c r="M1950" s="1">
        <v>42144</v>
      </c>
      <c r="N1950" t="s">
        <v>15489</v>
      </c>
    </row>
    <row r="1951" spans="1:14" x14ac:dyDescent="0.35">
      <c r="A1951" t="s">
        <v>4720</v>
      </c>
      <c r="B1951" t="s">
        <v>2575</v>
      </c>
      <c r="C1951" t="s">
        <v>8949</v>
      </c>
      <c r="D1951" t="s">
        <v>1513</v>
      </c>
      <c r="E1951" t="s">
        <v>10900</v>
      </c>
      <c r="F1951" t="s">
        <v>10901</v>
      </c>
      <c r="G1951" t="s">
        <v>4725</v>
      </c>
      <c r="H1951" t="s">
        <v>4726</v>
      </c>
      <c r="I1951" t="s">
        <v>4727</v>
      </c>
      <c r="J1951" t="s">
        <v>13675</v>
      </c>
      <c r="K1951" t="s">
        <v>13676</v>
      </c>
      <c r="L1951" t="s">
        <v>456</v>
      </c>
      <c r="M1951" s="1">
        <v>41556</v>
      </c>
      <c r="N1951" t="s">
        <v>13677</v>
      </c>
    </row>
    <row r="1952" spans="1:14" x14ac:dyDescent="0.35">
      <c r="A1952" t="s">
        <v>10719</v>
      </c>
      <c r="B1952" t="s">
        <v>4035</v>
      </c>
      <c r="C1952" t="s">
        <v>10902</v>
      </c>
      <c r="D1952" t="s">
        <v>10903</v>
      </c>
      <c r="E1952" t="s">
        <v>10904</v>
      </c>
      <c r="F1952" t="s">
        <v>10905</v>
      </c>
      <c r="G1952" t="s">
        <v>10724</v>
      </c>
      <c r="H1952" t="s">
        <v>10725</v>
      </c>
      <c r="I1952" t="s">
        <v>10726</v>
      </c>
      <c r="J1952" t="s">
        <v>15447</v>
      </c>
      <c r="K1952" t="s">
        <v>15448</v>
      </c>
      <c r="L1952" t="s">
        <v>456</v>
      </c>
      <c r="M1952" s="1">
        <v>39853</v>
      </c>
      <c r="N1952" t="s">
        <v>15449</v>
      </c>
    </row>
    <row r="1953" spans="1:14" x14ac:dyDescent="0.35">
      <c r="A1953" t="s">
        <v>407</v>
      </c>
      <c r="B1953" t="s">
        <v>82</v>
      </c>
      <c r="C1953" t="s">
        <v>10906</v>
      </c>
      <c r="D1953" t="s">
        <v>70</v>
      </c>
      <c r="F1953" t="s">
        <v>10907</v>
      </c>
      <c r="G1953" t="s">
        <v>226</v>
      </c>
      <c r="H1953" t="s">
        <v>227</v>
      </c>
      <c r="I1953" t="s">
        <v>408</v>
      </c>
      <c r="J1953" t="s">
        <v>520</v>
      </c>
      <c r="K1953" t="s">
        <v>521</v>
      </c>
      <c r="L1953" t="s">
        <v>456</v>
      </c>
      <c r="M1953" s="1">
        <v>42900</v>
      </c>
      <c r="N1953" t="s">
        <v>522</v>
      </c>
    </row>
    <row r="1954" spans="1:14" x14ac:dyDescent="0.35">
      <c r="A1954" t="s">
        <v>1750</v>
      </c>
      <c r="B1954" t="s">
        <v>213</v>
      </c>
      <c r="C1954" t="s">
        <v>699</v>
      </c>
      <c r="D1954" t="s">
        <v>84</v>
      </c>
      <c r="F1954" t="s">
        <v>10908</v>
      </c>
      <c r="G1954" t="s">
        <v>1756</v>
      </c>
      <c r="H1954" t="s">
        <v>1757</v>
      </c>
      <c r="I1954" t="s">
        <v>1758</v>
      </c>
      <c r="J1954" t="s">
        <v>12621</v>
      </c>
      <c r="K1954" t="s">
        <v>12622</v>
      </c>
      <c r="L1954" t="s">
        <v>456</v>
      </c>
      <c r="M1954" s="1">
        <v>23232</v>
      </c>
      <c r="N1954" t="s">
        <v>12623</v>
      </c>
    </row>
    <row r="1955" spans="1:14" x14ac:dyDescent="0.35">
      <c r="A1955" t="s">
        <v>7357</v>
      </c>
      <c r="B1955" t="s">
        <v>4160</v>
      </c>
      <c r="C1955" t="s">
        <v>10909</v>
      </c>
      <c r="D1955" t="s">
        <v>91</v>
      </c>
      <c r="E1955" t="s">
        <v>10910</v>
      </c>
      <c r="F1955" t="s">
        <v>10911</v>
      </c>
      <c r="G1955" t="s">
        <v>7361</v>
      </c>
      <c r="H1955" t="s">
        <v>7362</v>
      </c>
      <c r="I1955" t="s">
        <v>7363</v>
      </c>
      <c r="J1955" t="s">
        <v>14515</v>
      </c>
      <c r="K1955" t="s">
        <v>14516</v>
      </c>
      <c r="L1955" t="s">
        <v>456</v>
      </c>
      <c r="M1955" s="1">
        <v>44599</v>
      </c>
      <c r="N1955" t="s">
        <v>14517</v>
      </c>
    </row>
    <row r="1956" spans="1:14" x14ac:dyDescent="0.35">
      <c r="A1956" t="s">
        <v>10912</v>
      </c>
      <c r="B1956" t="s">
        <v>4601</v>
      </c>
      <c r="C1956" t="s">
        <v>10913</v>
      </c>
      <c r="D1956" t="s">
        <v>10914</v>
      </c>
      <c r="E1956" t="s">
        <v>10915</v>
      </c>
      <c r="F1956" t="s">
        <v>10916</v>
      </c>
      <c r="G1956" t="s">
        <v>10917</v>
      </c>
      <c r="H1956" t="s">
        <v>10918</v>
      </c>
      <c r="I1956" t="s">
        <v>10919</v>
      </c>
      <c r="J1956" t="s">
        <v>15490</v>
      </c>
      <c r="K1956" t="s">
        <v>15491</v>
      </c>
      <c r="L1956" t="s">
        <v>456</v>
      </c>
      <c r="M1956" s="1">
        <v>42472</v>
      </c>
      <c r="N1956" t="s">
        <v>15492</v>
      </c>
    </row>
    <row r="1957" spans="1:14" x14ac:dyDescent="0.35">
      <c r="A1957" t="s">
        <v>4929</v>
      </c>
      <c r="B1957" t="s">
        <v>2545</v>
      </c>
      <c r="C1957" t="s">
        <v>10920</v>
      </c>
      <c r="D1957" t="s">
        <v>1068</v>
      </c>
      <c r="E1957" t="s">
        <v>10921</v>
      </c>
      <c r="F1957" t="s">
        <v>10922</v>
      </c>
      <c r="G1957" t="s">
        <v>4933</v>
      </c>
      <c r="H1957" t="s">
        <v>4934</v>
      </c>
      <c r="I1957" t="s">
        <v>367</v>
      </c>
      <c r="J1957" t="s">
        <v>13747</v>
      </c>
      <c r="K1957" t="s">
        <v>13748</v>
      </c>
      <c r="L1957" t="s">
        <v>456</v>
      </c>
      <c r="M1957" s="1">
        <v>44095</v>
      </c>
      <c r="N1957" t="s">
        <v>13749</v>
      </c>
    </row>
    <row r="1958" spans="1:14" x14ac:dyDescent="0.35">
      <c r="A1958" t="s">
        <v>1335</v>
      </c>
      <c r="B1958" t="s">
        <v>189</v>
      </c>
      <c r="C1958" t="s">
        <v>10923</v>
      </c>
      <c r="D1958" t="s">
        <v>10924</v>
      </c>
      <c r="E1958" t="s">
        <v>10925</v>
      </c>
      <c r="F1958" t="s">
        <v>10926</v>
      </c>
      <c r="G1958" t="s">
        <v>1340</v>
      </c>
      <c r="H1958" t="s">
        <v>1341</v>
      </c>
      <c r="I1958" t="s">
        <v>1342</v>
      </c>
      <c r="J1958" t="s">
        <v>12477</v>
      </c>
      <c r="K1958" t="s">
        <v>12478</v>
      </c>
      <c r="L1958" t="s">
        <v>455</v>
      </c>
      <c r="M1958" s="1">
        <v>40143</v>
      </c>
      <c r="N1958" t="s">
        <v>12479</v>
      </c>
    </row>
    <row r="1959" spans="1:14" x14ac:dyDescent="0.35">
      <c r="A1959" t="s">
        <v>3013</v>
      </c>
      <c r="B1959" t="s">
        <v>793</v>
      </c>
      <c r="C1959" t="s">
        <v>5488</v>
      </c>
      <c r="D1959" t="s">
        <v>91</v>
      </c>
      <c r="E1959" t="s">
        <v>10927</v>
      </c>
      <c r="F1959" t="s">
        <v>10928</v>
      </c>
      <c r="G1959" t="s">
        <v>3017</v>
      </c>
      <c r="H1959" t="s">
        <v>3018</v>
      </c>
      <c r="I1959" t="s">
        <v>3019</v>
      </c>
      <c r="J1959" t="s">
        <v>13079</v>
      </c>
      <c r="K1959" t="s">
        <v>13080</v>
      </c>
      <c r="L1959" t="s">
        <v>456</v>
      </c>
      <c r="M1959" s="1">
        <v>42404</v>
      </c>
      <c r="N1959" t="s">
        <v>13081</v>
      </c>
    </row>
    <row r="1960" spans="1:14" x14ac:dyDescent="0.35">
      <c r="A1960" t="s">
        <v>10929</v>
      </c>
      <c r="B1960" t="s">
        <v>979</v>
      </c>
      <c r="C1960" t="s">
        <v>5826</v>
      </c>
      <c r="D1960" t="s">
        <v>56</v>
      </c>
      <c r="E1960" t="s">
        <v>10930</v>
      </c>
      <c r="F1960" t="s">
        <v>10931</v>
      </c>
      <c r="G1960" t="s">
        <v>10932</v>
      </c>
      <c r="H1960" t="s">
        <v>10933</v>
      </c>
      <c r="I1960" t="s">
        <v>10934</v>
      </c>
      <c r="J1960" t="s">
        <v>15493</v>
      </c>
      <c r="K1960" t="s">
        <v>15494</v>
      </c>
      <c r="L1960" t="s">
        <v>12543</v>
      </c>
      <c r="M1960" s="1">
        <v>36250</v>
      </c>
      <c r="N1960" t="s">
        <v>15495</v>
      </c>
    </row>
    <row r="1961" spans="1:14" x14ac:dyDescent="0.35">
      <c r="A1961" t="s">
        <v>10935</v>
      </c>
      <c r="B1961" t="s">
        <v>883</v>
      </c>
      <c r="C1961" t="s">
        <v>10936</v>
      </c>
      <c r="D1961" t="s">
        <v>91</v>
      </c>
      <c r="E1961" t="s">
        <v>10937</v>
      </c>
      <c r="F1961" t="s">
        <v>10938</v>
      </c>
      <c r="G1961" t="s">
        <v>10939</v>
      </c>
      <c r="H1961" t="s">
        <v>10940</v>
      </c>
      <c r="I1961" t="s">
        <v>10941</v>
      </c>
      <c r="J1961" t="s">
        <v>15496</v>
      </c>
      <c r="K1961" t="s">
        <v>15497</v>
      </c>
      <c r="L1961" t="s">
        <v>456</v>
      </c>
      <c r="M1961" s="1">
        <v>41757</v>
      </c>
      <c r="N1961" t="s">
        <v>15498</v>
      </c>
    </row>
    <row r="1962" spans="1:14" x14ac:dyDescent="0.35">
      <c r="A1962" t="s">
        <v>10942</v>
      </c>
      <c r="B1962" t="s">
        <v>10943</v>
      </c>
      <c r="C1962" t="s">
        <v>2907</v>
      </c>
      <c r="D1962" t="s">
        <v>10944</v>
      </c>
      <c r="E1962" t="s">
        <v>10945</v>
      </c>
      <c r="F1962" t="s">
        <v>10946</v>
      </c>
      <c r="G1962" t="s">
        <v>10947</v>
      </c>
      <c r="H1962" t="s">
        <v>10948</v>
      </c>
      <c r="I1962" t="s">
        <v>10949</v>
      </c>
      <c r="J1962" t="s">
        <v>15499</v>
      </c>
      <c r="K1962" t="s">
        <v>15500</v>
      </c>
      <c r="L1962" t="s">
        <v>456</v>
      </c>
      <c r="M1962" s="1">
        <v>40463</v>
      </c>
      <c r="N1962" t="s">
        <v>15501</v>
      </c>
    </row>
    <row r="1963" spans="1:14" x14ac:dyDescent="0.35">
      <c r="A1963" t="s">
        <v>10950</v>
      </c>
      <c r="B1963" t="s">
        <v>115</v>
      </c>
      <c r="C1963" t="s">
        <v>269</v>
      </c>
      <c r="D1963" t="s">
        <v>344</v>
      </c>
      <c r="E1963" t="s">
        <v>10951</v>
      </c>
      <c r="F1963" t="s">
        <v>10952</v>
      </c>
      <c r="G1963" t="s">
        <v>10953</v>
      </c>
      <c r="H1963" t="s">
        <v>10954</v>
      </c>
      <c r="I1963" t="s">
        <v>10955</v>
      </c>
      <c r="J1963" t="s">
        <v>15502</v>
      </c>
      <c r="K1963" t="s">
        <v>15503</v>
      </c>
      <c r="L1963" t="s">
        <v>456</v>
      </c>
      <c r="M1963" s="1">
        <v>39133</v>
      </c>
      <c r="N1963" t="s">
        <v>15504</v>
      </c>
    </row>
    <row r="1964" spans="1:14" x14ac:dyDescent="0.35">
      <c r="A1964" t="s">
        <v>2102</v>
      </c>
      <c r="B1964" t="s">
        <v>1446</v>
      </c>
      <c r="C1964" t="s">
        <v>10956</v>
      </c>
      <c r="D1964" t="s">
        <v>2519</v>
      </c>
      <c r="E1964" t="s">
        <v>10957</v>
      </c>
      <c r="F1964" t="s">
        <v>10958</v>
      </c>
      <c r="G1964" t="s">
        <v>2107</v>
      </c>
      <c r="H1964" t="s">
        <v>2108</v>
      </c>
      <c r="I1964" t="s">
        <v>2109</v>
      </c>
      <c r="J1964" t="s">
        <v>12743</v>
      </c>
      <c r="K1964" t="s">
        <v>12744</v>
      </c>
      <c r="L1964" t="s">
        <v>456</v>
      </c>
      <c r="M1964" s="1">
        <v>43588</v>
      </c>
      <c r="N1964" t="s">
        <v>12745</v>
      </c>
    </row>
    <row r="1965" spans="1:14" x14ac:dyDescent="0.35">
      <c r="A1965" t="s">
        <v>10959</v>
      </c>
      <c r="B1965" t="s">
        <v>1760</v>
      </c>
      <c r="C1965" t="s">
        <v>10960</v>
      </c>
      <c r="D1965" t="s">
        <v>10961</v>
      </c>
      <c r="E1965" t="s">
        <v>10962</v>
      </c>
      <c r="F1965" t="s">
        <v>10963</v>
      </c>
      <c r="G1965" t="s">
        <v>10964</v>
      </c>
      <c r="H1965" t="s">
        <v>10965</v>
      </c>
      <c r="I1965" t="s">
        <v>10966</v>
      </c>
      <c r="J1965" t="s">
        <v>15505</v>
      </c>
      <c r="K1965" t="s">
        <v>15506</v>
      </c>
      <c r="L1965" t="s">
        <v>456</v>
      </c>
      <c r="M1965" s="1">
        <v>44792</v>
      </c>
      <c r="N1965" t="s">
        <v>15507</v>
      </c>
    </row>
    <row r="1966" spans="1:14" x14ac:dyDescent="0.35">
      <c r="A1966" t="s">
        <v>10967</v>
      </c>
      <c r="B1966" t="s">
        <v>127</v>
      </c>
      <c r="C1966" t="s">
        <v>6472</v>
      </c>
      <c r="D1966" t="s">
        <v>2554</v>
      </c>
      <c r="F1966" t="s">
        <v>10968</v>
      </c>
      <c r="G1966" t="s">
        <v>10969</v>
      </c>
      <c r="H1966" t="s">
        <v>10970</v>
      </c>
      <c r="I1966" t="s">
        <v>10971</v>
      </c>
      <c r="J1966" t="s">
        <v>15508</v>
      </c>
      <c r="K1966" t="s">
        <v>15509</v>
      </c>
      <c r="L1966" t="s">
        <v>455</v>
      </c>
      <c r="M1966" s="1">
        <v>38562</v>
      </c>
      <c r="N1966" t="s">
        <v>15510</v>
      </c>
    </row>
    <row r="1967" spans="1:14" x14ac:dyDescent="0.35">
      <c r="A1967" t="s">
        <v>10972</v>
      </c>
      <c r="B1967" t="s">
        <v>1899</v>
      </c>
      <c r="C1967" t="s">
        <v>10973</v>
      </c>
      <c r="D1967" t="s">
        <v>91</v>
      </c>
      <c r="E1967" t="s">
        <v>10974</v>
      </c>
      <c r="F1967" t="s">
        <v>10975</v>
      </c>
      <c r="G1967" t="s">
        <v>10976</v>
      </c>
      <c r="H1967" t="s">
        <v>10977</v>
      </c>
      <c r="I1967" t="s">
        <v>10978</v>
      </c>
      <c r="J1967" t="s">
        <v>15511</v>
      </c>
      <c r="K1967" t="s">
        <v>15512</v>
      </c>
      <c r="L1967" t="s">
        <v>456</v>
      </c>
      <c r="M1967" s="1">
        <v>41401</v>
      </c>
      <c r="N1967" t="s">
        <v>15513</v>
      </c>
    </row>
    <row r="1968" spans="1:14" x14ac:dyDescent="0.35">
      <c r="A1968" t="s">
        <v>11</v>
      </c>
      <c r="B1968" t="s">
        <v>4943</v>
      </c>
      <c r="C1968" t="s">
        <v>10979</v>
      </c>
      <c r="D1968" t="s">
        <v>1422</v>
      </c>
      <c r="E1968" t="s">
        <v>10980</v>
      </c>
      <c r="F1968" t="s">
        <v>10981</v>
      </c>
      <c r="G1968" t="s">
        <v>8244</v>
      </c>
      <c r="H1968" t="s">
        <v>8245</v>
      </c>
      <c r="I1968" t="s">
        <v>8246</v>
      </c>
      <c r="J1968" t="s">
        <v>14792</v>
      </c>
      <c r="K1968" t="s">
        <v>14793</v>
      </c>
      <c r="L1968" t="s">
        <v>456</v>
      </c>
      <c r="M1968" s="1">
        <v>36003</v>
      </c>
      <c r="N1968" t="s">
        <v>14794</v>
      </c>
    </row>
    <row r="1969" spans="1:14" x14ac:dyDescent="0.35">
      <c r="A1969" t="s">
        <v>10982</v>
      </c>
      <c r="B1969" t="s">
        <v>89</v>
      </c>
      <c r="C1969" t="s">
        <v>10983</v>
      </c>
      <c r="D1969" t="s">
        <v>91</v>
      </c>
      <c r="E1969" t="s">
        <v>10984</v>
      </c>
      <c r="F1969" t="s">
        <v>10985</v>
      </c>
      <c r="G1969" t="s">
        <v>10986</v>
      </c>
      <c r="H1969" t="s">
        <v>10987</v>
      </c>
      <c r="I1969" t="s">
        <v>10988</v>
      </c>
      <c r="J1969" t="s">
        <v>15514</v>
      </c>
      <c r="K1969" t="s">
        <v>15515</v>
      </c>
      <c r="L1969" t="s">
        <v>456</v>
      </c>
      <c r="M1969" s="1">
        <v>40595</v>
      </c>
      <c r="N1969" t="s">
        <v>15516</v>
      </c>
    </row>
    <row r="1970" spans="1:14" x14ac:dyDescent="0.35">
      <c r="A1970" t="s">
        <v>5253</v>
      </c>
      <c r="B1970" t="s">
        <v>10989</v>
      </c>
      <c r="C1970" t="s">
        <v>1980</v>
      </c>
      <c r="D1970" t="s">
        <v>838</v>
      </c>
      <c r="E1970" t="s">
        <v>10990</v>
      </c>
      <c r="F1970" t="s">
        <v>10991</v>
      </c>
      <c r="G1970" t="s">
        <v>5256</v>
      </c>
      <c r="H1970" t="s">
        <v>5257</v>
      </c>
      <c r="I1970" t="s">
        <v>5258</v>
      </c>
      <c r="J1970" t="s">
        <v>13857</v>
      </c>
      <c r="K1970" t="s">
        <v>13858</v>
      </c>
      <c r="L1970" t="s">
        <v>456</v>
      </c>
      <c r="M1970" s="1">
        <v>40431</v>
      </c>
      <c r="N1970" t="s">
        <v>13859</v>
      </c>
    </row>
    <row r="1971" spans="1:14" x14ac:dyDescent="0.35">
      <c r="A1971" t="s">
        <v>10972</v>
      </c>
      <c r="B1971" t="s">
        <v>1213</v>
      </c>
      <c r="C1971" t="s">
        <v>10992</v>
      </c>
      <c r="D1971" t="s">
        <v>91</v>
      </c>
      <c r="E1971" t="s">
        <v>10993</v>
      </c>
      <c r="F1971" t="s">
        <v>10994</v>
      </c>
      <c r="G1971" t="s">
        <v>10976</v>
      </c>
      <c r="H1971" t="s">
        <v>10977</v>
      </c>
      <c r="I1971" t="s">
        <v>10978</v>
      </c>
      <c r="J1971" t="s">
        <v>15511</v>
      </c>
      <c r="K1971" t="s">
        <v>15512</v>
      </c>
      <c r="L1971" t="s">
        <v>456</v>
      </c>
      <c r="M1971" s="1">
        <v>41401</v>
      </c>
      <c r="N1971" t="s">
        <v>15513</v>
      </c>
    </row>
    <row r="1972" spans="1:14" x14ac:dyDescent="0.35">
      <c r="A1972" t="s">
        <v>7082</v>
      </c>
      <c r="B1972" t="s">
        <v>785</v>
      </c>
      <c r="C1972" t="s">
        <v>189</v>
      </c>
      <c r="D1972" t="s">
        <v>294</v>
      </c>
      <c r="F1972" t="s">
        <v>10995</v>
      </c>
      <c r="G1972" t="s">
        <v>7085</v>
      </c>
      <c r="H1972" t="s">
        <v>7086</v>
      </c>
      <c r="I1972" t="s">
        <v>7087</v>
      </c>
      <c r="J1972" t="s">
        <v>14433</v>
      </c>
      <c r="K1972" t="s">
        <v>14434</v>
      </c>
      <c r="L1972" t="s">
        <v>456</v>
      </c>
      <c r="M1972" s="1">
        <v>43888</v>
      </c>
      <c r="N1972" t="s">
        <v>14435</v>
      </c>
    </row>
    <row r="1973" spans="1:14" x14ac:dyDescent="0.35">
      <c r="A1973" t="s">
        <v>7186</v>
      </c>
      <c r="B1973" t="s">
        <v>194</v>
      </c>
      <c r="C1973" t="s">
        <v>10996</v>
      </c>
      <c r="D1973" t="s">
        <v>56</v>
      </c>
      <c r="E1973" t="s">
        <v>10997</v>
      </c>
      <c r="F1973" t="s">
        <v>10998</v>
      </c>
      <c r="G1973" t="s">
        <v>7190</v>
      </c>
      <c r="H1973" t="s">
        <v>7191</v>
      </c>
      <c r="I1973" t="s">
        <v>7192</v>
      </c>
      <c r="J1973" t="s">
        <v>14466</v>
      </c>
      <c r="K1973" t="s">
        <v>14467</v>
      </c>
      <c r="L1973" t="s">
        <v>456</v>
      </c>
      <c r="M1973" s="1">
        <v>34148</v>
      </c>
      <c r="N1973" t="s">
        <v>14468</v>
      </c>
    </row>
    <row r="1974" spans="1:14" x14ac:dyDescent="0.35">
      <c r="A1974" t="s">
        <v>10999</v>
      </c>
      <c r="B1974" t="s">
        <v>11000</v>
      </c>
      <c r="C1974" t="s">
        <v>3690</v>
      </c>
      <c r="D1974" t="s">
        <v>91</v>
      </c>
      <c r="E1974" t="s">
        <v>11001</v>
      </c>
      <c r="F1974" t="s">
        <v>11002</v>
      </c>
      <c r="G1974" t="s">
        <v>11003</v>
      </c>
      <c r="H1974" t="s">
        <v>11004</v>
      </c>
      <c r="I1974" t="s">
        <v>11005</v>
      </c>
      <c r="J1974" t="s">
        <v>15517</v>
      </c>
      <c r="K1974" t="s">
        <v>15518</v>
      </c>
      <c r="L1974" t="s">
        <v>456</v>
      </c>
      <c r="M1974" s="1">
        <v>42500</v>
      </c>
      <c r="N1974" t="s">
        <v>15519</v>
      </c>
    </row>
    <row r="1975" spans="1:14" x14ac:dyDescent="0.35">
      <c r="A1975" t="s">
        <v>1511</v>
      </c>
      <c r="B1975" t="s">
        <v>234</v>
      </c>
      <c r="C1975" t="s">
        <v>11006</v>
      </c>
      <c r="D1975" t="s">
        <v>1513</v>
      </c>
      <c r="E1975" t="s">
        <v>11007</v>
      </c>
      <c r="F1975" t="s">
        <v>11008</v>
      </c>
      <c r="G1975" t="s">
        <v>1516</v>
      </c>
      <c r="H1975" t="s">
        <v>1517</v>
      </c>
      <c r="I1975" t="s">
        <v>1518</v>
      </c>
      <c r="J1975" t="s">
        <v>1511</v>
      </c>
      <c r="K1975" t="s">
        <v>12539</v>
      </c>
      <c r="L1975" t="s">
        <v>456</v>
      </c>
      <c r="M1975" s="1">
        <v>25364</v>
      </c>
      <c r="N1975" t="s">
        <v>12540</v>
      </c>
    </row>
    <row r="1976" spans="1:14" x14ac:dyDescent="0.35">
      <c r="A1976" t="s">
        <v>11009</v>
      </c>
      <c r="B1976" t="s">
        <v>955</v>
      </c>
      <c r="C1976" t="s">
        <v>1171</v>
      </c>
      <c r="D1976" t="s">
        <v>77</v>
      </c>
      <c r="F1976" t="s">
        <v>11010</v>
      </c>
      <c r="G1976" t="s">
        <v>11011</v>
      </c>
      <c r="H1976" t="s">
        <v>11012</v>
      </c>
      <c r="I1976" t="s">
        <v>11013</v>
      </c>
      <c r="J1976" t="s">
        <v>15520</v>
      </c>
      <c r="K1976" t="s">
        <v>15521</v>
      </c>
      <c r="L1976" t="s">
        <v>456</v>
      </c>
      <c r="M1976" s="1">
        <v>45780</v>
      </c>
      <c r="N1976" t="s">
        <v>15522</v>
      </c>
    </row>
    <row r="1977" spans="1:14" x14ac:dyDescent="0.35">
      <c r="A1977" t="s">
        <v>11014</v>
      </c>
      <c r="B1977" t="s">
        <v>731</v>
      </c>
      <c r="C1977" t="s">
        <v>1149</v>
      </c>
      <c r="D1977" t="s">
        <v>77</v>
      </c>
      <c r="E1977" t="s">
        <v>11015</v>
      </c>
      <c r="F1977" t="s">
        <v>11016</v>
      </c>
      <c r="G1977" t="s">
        <v>11017</v>
      </c>
      <c r="H1977" t="s">
        <v>11018</v>
      </c>
      <c r="I1977" t="s">
        <v>11019</v>
      </c>
      <c r="J1977" t="s">
        <v>15523</v>
      </c>
      <c r="K1977" t="s">
        <v>15524</v>
      </c>
      <c r="L1977" t="s">
        <v>456</v>
      </c>
      <c r="M1977" s="1">
        <v>43693</v>
      </c>
      <c r="N1977" t="s">
        <v>15525</v>
      </c>
    </row>
    <row r="1978" spans="1:14" x14ac:dyDescent="0.35">
      <c r="A1978" t="s">
        <v>11020</v>
      </c>
      <c r="B1978" t="s">
        <v>11021</v>
      </c>
      <c r="C1978" t="s">
        <v>6088</v>
      </c>
      <c r="D1978" t="s">
        <v>56</v>
      </c>
      <c r="E1978" t="s">
        <v>11022</v>
      </c>
      <c r="F1978" t="s">
        <v>11023</v>
      </c>
      <c r="G1978" t="s">
        <v>11024</v>
      </c>
      <c r="H1978" t="s">
        <v>11025</v>
      </c>
      <c r="I1978" t="s">
        <v>11026</v>
      </c>
      <c r="J1978" t="s">
        <v>15526</v>
      </c>
      <c r="K1978" t="s">
        <v>15527</v>
      </c>
      <c r="L1978" t="s">
        <v>456</v>
      </c>
      <c r="M1978" s="1">
        <v>43556</v>
      </c>
      <c r="N1978" t="s">
        <v>15528</v>
      </c>
    </row>
    <row r="1979" spans="1:14" x14ac:dyDescent="0.35">
      <c r="A1979" t="s">
        <v>760</v>
      </c>
      <c r="B1979" t="s">
        <v>292</v>
      </c>
      <c r="C1979" t="s">
        <v>11027</v>
      </c>
      <c r="D1979" t="s">
        <v>91</v>
      </c>
      <c r="E1979" t="s">
        <v>11028</v>
      </c>
      <c r="F1979" t="s">
        <v>11029</v>
      </c>
      <c r="G1979" t="s">
        <v>765</v>
      </c>
      <c r="H1979" t="s">
        <v>766</v>
      </c>
      <c r="I1979" t="s">
        <v>767</v>
      </c>
      <c r="J1979" t="s">
        <v>12257</v>
      </c>
      <c r="K1979" t="s">
        <v>12258</v>
      </c>
      <c r="L1979" t="s">
        <v>456</v>
      </c>
      <c r="M1979" s="1">
        <v>35669</v>
      </c>
      <c r="N1979" t="s">
        <v>12259</v>
      </c>
    </row>
    <row r="1980" spans="1:14" x14ac:dyDescent="0.35">
      <c r="A1980" t="s">
        <v>10801</v>
      </c>
      <c r="B1980" t="s">
        <v>121</v>
      </c>
      <c r="C1980" t="s">
        <v>11030</v>
      </c>
      <c r="D1980" t="s">
        <v>91</v>
      </c>
      <c r="E1980" t="s">
        <v>11031</v>
      </c>
      <c r="F1980" t="s">
        <v>11032</v>
      </c>
      <c r="G1980" t="s">
        <v>10804</v>
      </c>
      <c r="H1980" t="s">
        <v>10805</v>
      </c>
      <c r="I1980" t="s">
        <v>10806</v>
      </c>
      <c r="J1980" t="s">
        <v>15461</v>
      </c>
      <c r="K1980" t="s">
        <v>15462</v>
      </c>
      <c r="L1980" t="s">
        <v>456</v>
      </c>
      <c r="M1980" s="1">
        <v>41842</v>
      </c>
      <c r="N1980" t="s">
        <v>15463</v>
      </c>
    </row>
    <row r="1981" spans="1:14" x14ac:dyDescent="0.35">
      <c r="A1981" t="s">
        <v>2881</v>
      </c>
      <c r="B1981" t="s">
        <v>1971</v>
      </c>
      <c r="C1981" t="s">
        <v>11033</v>
      </c>
      <c r="D1981" t="s">
        <v>91</v>
      </c>
      <c r="E1981" t="s">
        <v>11034</v>
      </c>
      <c r="F1981" t="s">
        <v>11035</v>
      </c>
      <c r="G1981" t="s">
        <v>2887</v>
      </c>
      <c r="H1981" t="s">
        <v>2888</v>
      </c>
      <c r="I1981" t="s">
        <v>2345</v>
      </c>
      <c r="J1981" t="s">
        <v>13029</v>
      </c>
      <c r="K1981" t="s">
        <v>13030</v>
      </c>
      <c r="L1981" t="s">
        <v>456</v>
      </c>
      <c r="M1981" s="1">
        <v>41249</v>
      </c>
      <c r="N1981" t="s">
        <v>13031</v>
      </c>
    </row>
    <row r="1982" spans="1:14" x14ac:dyDescent="0.35">
      <c r="A1982" t="s">
        <v>3259</v>
      </c>
      <c r="B1982" t="s">
        <v>5643</v>
      </c>
      <c r="C1982" t="s">
        <v>11036</v>
      </c>
      <c r="D1982" t="s">
        <v>142</v>
      </c>
      <c r="E1982" t="s">
        <v>11037</v>
      </c>
      <c r="F1982" t="s">
        <v>11038</v>
      </c>
      <c r="G1982" t="s">
        <v>3264</v>
      </c>
      <c r="H1982" t="s">
        <v>3265</v>
      </c>
      <c r="I1982" t="s">
        <v>3266</v>
      </c>
      <c r="J1982" t="s">
        <v>13167</v>
      </c>
      <c r="K1982" t="s">
        <v>13168</v>
      </c>
      <c r="L1982" t="s">
        <v>456</v>
      </c>
      <c r="M1982" s="1">
        <v>39176</v>
      </c>
      <c r="N1982" t="s">
        <v>13169</v>
      </c>
    </row>
    <row r="1983" spans="1:14" x14ac:dyDescent="0.35">
      <c r="A1983" t="s">
        <v>9776</v>
      </c>
      <c r="B1983" t="s">
        <v>2525</v>
      </c>
      <c r="C1983" t="s">
        <v>11039</v>
      </c>
      <c r="D1983" t="s">
        <v>7047</v>
      </c>
      <c r="E1983" t="s">
        <v>11040</v>
      </c>
      <c r="F1983" t="s">
        <v>11041</v>
      </c>
      <c r="G1983" t="s">
        <v>9780</v>
      </c>
      <c r="H1983" t="s">
        <v>9781</v>
      </c>
      <c r="I1983" t="s">
        <v>9782</v>
      </c>
      <c r="J1983" t="s">
        <v>9776</v>
      </c>
      <c r="K1983" t="s">
        <v>19814</v>
      </c>
      <c r="L1983" t="s">
        <v>456</v>
      </c>
      <c r="M1983" s="1">
        <v>45497</v>
      </c>
      <c r="N1983" t="s">
        <v>19815</v>
      </c>
    </row>
    <row r="1984" spans="1:14" x14ac:dyDescent="0.35">
      <c r="A1984" t="s">
        <v>2602</v>
      </c>
      <c r="B1984" t="s">
        <v>11042</v>
      </c>
      <c r="C1984" t="s">
        <v>11043</v>
      </c>
      <c r="D1984" t="s">
        <v>91</v>
      </c>
      <c r="F1984" t="s">
        <v>11044</v>
      </c>
      <c r="G1984" t="s">
        <v>2605</v>
      </c>
      <c r="H1984" t="s">
        <v>2606</v>
      </c>
      <c r="I1984" t="s">
        <v>2607</v>
      </c>
      <c r="J1984" t="s">
        <v>12933</v>
      </c>
      <c r="K1984" t="s">
        <v>12934</v>
      </c>
      <c r="L1984" t="s">
        <v>456</v>
      </c>
      <c r="M1984" s="1">
        <v>41703</v>
      </c>
      <c r="N1984" t="s">
        <v>12935</v>
      </c>
    </row>
    <row r="1985" spans="1:14" x14ac:dyDescent="0.35">
      <c r="A1985" t="s">
        <v>11045</v>
      </c>
      <c r="B1985" t="s">
        <v>312</v>
      </c>
      <c r="C1985" t="s">
        <v>11046</v>
      </c>
      <c r="D1985" t="s">
        <v>91</v>
      </c>
      <c r="E1985" t="s">
        <v>11047</v>
      </c>
      <c r="F1985" t="s">
        <v>11048</v>
      </c>
      <c r="G1985" t="s">
        <v>11049</v>
      </c>
      <c r="H1985" t="s">
        <v>11050</v>
      </c>
      <c r="I1985" t="s">
        <v>1726</v>
      </c>
      <c r="J1985" t="s">
        <v>15529</v>
      </c>
      <c r="K1985" t="s">
        <v>15530</v>
      </c>
      <c r="L1985" t="s">
        <v>456</v>
      </c>
      <c r="M1985" s="1">
        <v>42377</v>
      </c>
      <c r="N1985" t="s">
        <v>15531</v>
      </c>
    </row>
    <row r="1986" spans="1:14" x14ac:dyDescent="0.35">
      <c r="A1986" t="s">
        <v>1289</v>
      </c>
      <c r="B1986" t="s">
        <v>2264</v>
      </c>
      <c r="C1986" t="s">
        <v>11051</v>
      </c>
      <c r="D1986" t="s">
        <v>142</v>
      </c>
      <c r="E1986" t="s">
        <v>11052</v>
      </c>
      <c r="F1986" t="s">
        <v>11053</v>
      </c>
      <c r="G1986" t="s">
        <v>1294</v>
      </c>
      <c r="H1986" t="s">
        <v>1295</v>
      </c>
      <c r="I1986" t="s">
        <v>1296</v>
      </c>
      <c r="J1986" t="s">
        <v>12459</v>
      </c>
      <c r="K1986" t="s">
        <v>12460</v>
      </c>
      <c r="L1986" t="s">
        <v>456</v>
      </c>
      <c r="M1986" s="1">
        <v>41072</v>
      </c>
      <c r="N1986" t="s">
        <v>12461</v>
      </c>
    </row>
    <row r="1987" spans="1:14" x14ac:dyDescent="0.35">
      <c r="A1987" t="s">
        <v>2405</v>
      </c>
      <c r="B1987" t="s">
        <v>121</v>
      </c>
      <c r="C1987" t="s">
        <v>11054</v>
      </c>
      <c r="D1987" t="s">
        <v>11055</v>
      </c>
      <c r="E1987" t="s">
        <v>11056</v>
      </c>
      <c r="F1987" t="s">
        <v>11057</v>
      </c>
      <c r="G1987" t="s">
        <v>2410</v>
      </c>
      <c r="H1987" t="s">
        <v>2411</v>
      </c>
      <c r="I1987" t="s">
        <v>2412</v>
      </c>
      <c r="J1987" t="s">
        <v>12861</v>
      </c>
      <c r="K1987" t="s">
        <v>12862</v>
      </c>
      <c r="L1987" t="s">
        <v>456</v>
      </c>
      <c r="M1987" s="1">
        <v>36182</v>
      </c>
      <c r="N1987" t="s">
        <v>12863</v>
      </c>
    </row>
    <row r="1988" spans="1:14" x14ac:dyDescent="0.35">
      <c r="A1988" t="s">
        <v>2628</v>
      </c>
      <c r="B1988" t="s">
        <v>234</v>
      </c>
      <c r="C1988" t="s">
        <v>11058</v>
      </c>
      <c r="D1988" t="s">
        <v>838</v>
      </c>
      <c r="E1988" t="s">
        <v>11059</v>
      </c>
      <c r="F1988" t="s">
        <v>11060</v>
      </c>
      <c r="G1988" t="s">
        <v>2632</v>
      </c>
      <c r="H1988" t="s">
        <v>2633</v>
      </c>
      <c r="I1988" t="s">
        <v>2634</v>
      </c>
      <c r="J1988" t="s">
        <v>12942</v>
      </c>
      <c r="K1988" t="s">
        <v>12943</v>
      </c>
      <c r="L1988" t="s">
        <v>456</v>
      </c>
      <c r="M1988" s="1">
        <v>42986</v>
      </c>
      <c r="N1988" t="s">
        <v>12944</v>
      </c>
    </row>
    <row r="1989" spans="1:14" x14ac:dyDescent="0.35">
      <c r="A1989" t="s">
        <v>1343</v>
      </c>
      <c r="B1989" t="s">
        <v>11061</v>
      </c>
      <c r="C1989" t="s">
        <v>1345</v>
      </c>
      <c r="D1989" t="s">
        <v>91</v>
      </c>
      <c r="F1989" t="s">
        <v>11062</v>
      </c>
      <c r="G1989" t="s">
        <v>1347</v>
      </c>
      <c r="H1989" t="s">
        <v>1348</v>
      </c>
      <c r="I1989" t="s">
        <v>1349</v>
      </c>
      <c r="J1989" t="s">
        <v>12480</v>
      </c>
      <c r="K1989" t="s">
        <v>12481</v>
      </c>
      <c r="L1989" t="s">
        <v>456</v>
      </c>
      <c r="M1989" s="1">
        <v>41316</v>
      </c>
      <c r="N1989" t="s">
        <v>12482</v>
      </c>
    </row>
    <row r="1990" spans="1:14" x14ac:dyDescent="0.35">
      <c r="A1990" t="s">
        <v>11063</v>
      </c>
      <c r="B1990" t="s">
        <v>257</v>
      </c>
      <c r="C1990" t="s">
        <v>11064</v>
      </c>
      <c r="D1990" t="s">
        <v>3741</v>
      </c>
      <c r="E1990" t="s">
        <v>11065</v>
      </c>
      <c r="F1990" t="s">
        <v>11066</v>
      </c>
      <c r="G1990" t="s">
        <v>11067</v>
      </c>
      <c r="H1990" t="s">
        <v>11068</v>
      </c>
      <c r="I1990" t="s">
        <v>11069</v>
      </c>
      <c r="J1990" t="s">
        <v>15532</v>
      </c>
      <c r="K1990" t="s">
        <v>15533</v>
      </c>
      <c r="L1990" t="s">
        <v>456</v>
      </c>
      <c r="M1990" s="1">
        <v>40561</v>
      </c>
      <c r="N1990" t="s">
        <v>12745</v>
      </c>
    </row>
    <row r="1991" spans="1:14" x14ac:dyDescent="0.35">
      <c r="A1991" t="s">
        <v>11070</v>
      </c>
      <c r="B1991" t="s">
        <v>4915</v>
      </c>
      <c r="C1991" t="s">
        <v>2934</v>
      </c>
      <c r="D1991" t="s">
        <v>1033</v>
      </c>
      <c r="E1991" t="s">
        <v>11071</v>
      </c>
      <c r="F1991" t="s">
        <v>11072</v>
      </c>
      <c r="G1991" t="s">
        <v>11073</v>
      </c>
      <c r="H1991" t="s">
        <v>11074</v>
      </c>
      <c r="I1991" t="s">
        <v>11075</v>
      </c>
      <c r="J1991" t="s">
        <v>15534</v>
      </c>
      <c r="K1991" t="s">
        <v>15535</v>
      </c>
      <c r="L1991" t="s">
        <v>456</v>
      </c>
      <c r="M1991" s="1">
        <v>27256</v>
      </c>
      <c r="N1991" t="s">
        <v>15536</v>
      </c>
    </row>
    <row r="1992" spans="1:14" x14ac:dyDescent="0.35">
      <c r="A1992" t="s">
        <v>3182</v>
      </c>
      <c r="B1992" t="s">
        <v>785</v>
      </c>
      <c r="C1992" t="s">
        <v>11076</v>
      </c>
      <c r="D1992" t="s">
        <v>91</v>
      </c>
      <c r="E1992" t="s">
        <v>11077</v>
      </c>
      <c r="F1992" t="s">
        <v>11078</v>
      </c>
      <c r="G1992" t="s">
        <v>3186</v>
      </c>
      <c r="H1992" t="s">
        <v>3187</v>
      </c>
      <c r="I1992" t="s">
        <v>3188</v>
      </c>
      <c r="J1992" t="s">
        <v>13141</v>
      </c>
      <c r="K1992" t="s">
        <v>13142</v>
      </c>
      <c r="L1992" t="s">
        <v>456</v>
      </c>
      <c r="M1992" s="1">
        <v>36585</v>
      </c>
      <c r="N1992" t="s">
        <v>13143</v>
      </c>
    </row>
    <row r="1993" spans="1:14" x14ac:dyDescent="0.35">
      <c r="A1993" t="s">
        <v>4859</v>
      </c>
      <c r="B1993" t="s">
        <v>11079</v>
      </c>
      <c r="C1993" t="s">
        <v>11080</v>
      </c>
      <c r="D1993" t="s">
        <v>77</v>
      </c>
      <c r="E1993" t="s">
        <v>11081</v>
      </c>
      <c r="F1993" t="s">
        <v>11082</v>
      </c>
      <c r="G1993" t="s">
        <v>4864</v>
      </c>
      <c r="H1993" t="s">
        <v>4865</v>
      </c>
      <c r="I1993" t="s">
        <v>1064</v>
      </c>
      <c r="J1993" t="s">
        <v>13721</v>
      </c>
      <c r="K1993" t="s">
        <v>13722</v>
      </c>
      <c r="L1993" t="s">
        <v>455</v>
      </c>
      <c r="M1993" s="1">
        <v>37693</v>
      </c>
      <c r="N1993" t="s">
        <v>13723</v>
      </c>
    </row>
    <row r="1994" spans="1:14" x14ac:dyDescent="0.35">
      <c r="A1994" t="s">
        <v>11083</v>
      </c>
      <c r="B1994" t="s">
        <v>10720</v>
      </c>
      <c r="C1994" t="s">
        <v>11084</v>
      </c>
      <c r="D1994" t="s">
        <v>294</v>
      </c>
      <c r="E1994" t="s">
        <v>11085</v>
      </c>
      <c r="F1994" t="s">
        <v>11086</v>
      </c>
      <c r="G1994" t="s">
        <v>11087</v>
      </c>
      <c r="H1994" t="s">
        <v>11088</v>
      </c>
      <c r="I1994" t="s">
        <v>11089</v>
      </c>
      <c r="J1994" t="s">
        <v>15537</v>
      </c>
      <c r="K1994" t="s">
        <v>15538</v>
      </c>
      <c r="L1994" t="s">
        <v>456</v>
      </c>
      <c r="M1994" s="1">
        <v>39605</v>
      </c>
      <c r="N1994" t="s">
        <v>15539</v>
      </c>
    </row>
    <row r="1995" spans="1:14" x14ac:dyDescent="0.35">
      <c r="A1995" t="s">
        <v>11090</v>
      </c>
      <c r="B1995" t="s">
        <v>3885</v>
      </c>
      <c r="C1995" t="s">
        <v>1624</v>
      </c>
      <c r="D1995" t="s">
        <v>56</v>
      </c>
      <c r="F1995" t="s">
        <v>11091</v>
      </c>
      <c r="G1995" t="s">
        <v>11092</v>
      </c>
      <c r="H1995" t="s">
        <v>11093</v>
      </c>
      <c r="I1995" t="s">
        <v>11094</v>
      </c>
      <c r="J1995" t="s">
        <v>15540</v>
      </c>
      <c r="K1995" t="s">
        <v>15541</v>
      </c>
      <c r="L1995" t="s">
        <v>456</v>
      </c>
      <c r="M1995" s="1">
        <v>43059</v>
      </c>
      <c r="N1995" t="s">
        <v>15542</v>
      </c>
    </row>
    <row r="1996" spans="1:14" x14ac:dyDescent="0.35">
      <c r="A1996" t="s">
        <v>5292</v>
      </c>
      <c r="B1996" t="s">
        <v>194</v>
      </c>
      <c r="C1996" t="s">
        <v>1861</v>
      </c>
      <c r="D1996" t="s">
        <v>91</v>
      </c>
      <c r="E1996" t="s">
        <v>11095</v>
      </c>
      <c r="F1996" t="s">
        <v>11096</v>
      </c>
      <c r="G1996" t="s">
        <v>5297</v>
      </c>
      <c r="H1996" t="s">
        <v>5298</v>
      </c>
      <c r="I1996" t="s">
        <v>444</v>
      </c>
      <c r="J1996" t="s">
        <v>13869</v>
      </c>
      <c r="K1996" t="s">
        <v>13870</v>
      </c>
      <c r="L1996" t="s">
        <v>456</v>
      </c>
      <c r="M1996" s="1">
        <v>42906</v>
      </c>
      <c r="N1996" t="s">
        <v>13871</v>
      </c>
    </row>
    <row r="1997" spans="1:14" x14ac:dyDescent="0.35">
      <c r="A1997" t="s">
        <v>11097</v>
      </c>
      <c r="B1997" t="s">
        <v>194</v>
      </c>
      <c r="C1997" t="s">
        <v>11098</v>
      </c>
      <c r="D1997" t="s">
        <v>56</v>
      </c>
      <c r="E1997" t="s">
        <v>11099</v>
      </c>
      <c r="F1997" t="s">
        <v>11100</v>
      </c>
      <c r="G1997" t="s">
        <v>11101</v>
      </c>
      <c r="H1997" t="s">
        <v>11102</v>
      </c>
      <c r="I1997" t="s">
        <v>11103</v>
      </c>
      <c r="J1997" t="s">
        <v>15543</v>
      </c>
      <c r="K1997" t="s">
        <v>15544</v>
      </c>
      <c r="L1997" t="s">
        <v>456</v>
      </c>
      <c r="M1997" s="1">
        <v>43272</v>
      </c>
      <c r="N1997" t="s">
        <v>15545</v>
      </c>
    </row>
    <row r="1998" spans="1:14" x14ac:dyDescent="0.35">
      <c r="A1998" t="s">
        <v>4189</v>
      </c>
      <c r="B1998" t="s">
        <v>883</v>
      </c>
      <c r="C1998" t="s">
        <v>11104</v>
      </c>
      <c r="D1998" t="s">
        <v>294</v>
      </c>
      <c r="E1998" t="s">
        <v>11105</v>
      </c>
      <c r="F1998" t="s">
        <v>11106</v>
      </c>
      <c r="G1998" t="s">
        <v>4193</v>
      </c>
      <c r="H1998" t="s">
        <v>4194</v>
      </c>
      <c r="I1998" t="s">
        <v>4195</v>
      </c>
      <c r="J1998" t="s">
        <v>13492</v>
      </c>
      <c r="K1998" t="s">
        <v>13493</v>
      </c>
      <c r="L1998" t="s">
        <v>456</v>
      </c>
      <c r="M1998" s="1">
        <v>40323</v>
      </c>
      <c r="N1998" t="s">
        <v>13494</v>
      </c>
    </row>
    <row r="1999" spans="1:14" x14ac:dyDescent="0.35">
      <c r="A1999" t="s">
        <v>9456</v>
      </c>
      <c r="B1999" t="s">
        <v>11107</v>
      </c>
      <c r="C1999" t="s">
        <v>11108</v>
      </c>
      <c r="D1999" t="s">
        <v>91</v>
      </c>
      <c r="E1999" t="s">
        <v>11109</v>
      </c>
      <c r="F1999" t="s">
        <v>11110</v>
      </c>
      <c r="G1999" t="s">
        <v>9460</v>
      </c>
      <c r="H1999" t="s">
        <v>9461</v>
      </c>
      <c r="I1999" t="s">
        <v>9462</v>
      </c>
      <c r="J1999" t="s">
        <v>15120</v>
      </c>
      <c r="K1999" t="s">
        <v>15121</v>
      </c>
      <c r="L1999" t="s">
        <v>456</v>
      </c>
      <c r="M1999" s="1">
        <v>41604</v>
      </c>
      <c r="N1999" t="s">
        <v>15122</v>
      </c>
    </row>
    <row r="2000" spans="1:14" x14ac:dyDescent="0.35">
      <c r="A2000" t="s">
        <v>2278</v>
      </c>
      <c r="B2000" t="s">
        <v>2278</v>
      </c>
      <c r="C2000" t="s">
        <v>11111</v>
      </c>
      <c r="D2000" t="s">
        <v>91</v>
      </c>
      <c r="E2000" t="s">
        <v>11112</v>
      </c>
      <c r="F2000" t="s">
        <v>11113</v>
      </c>
      <c r="G2000" t="s">
        <v>2283</v>
      </c>
      <c r="H2000" t="s">
        <v>2284</v>
      </c>
      <c r="I2000" t="s">
        <v>2285</v>
      </c>
      <c r="J2000" t="s">
        <v>12811</v>
      </c>
      <c r="K2000" t="s">
        <v>12812</v>
      </c>
      <c r="L2000" t="s">
        <v>456</v>
      </c>
      <c r="M2000" s="1">
        <v>43298</v>
      </c>
      <c r="N2000" t="s">
        <v>12813</v>
      </c>
    </row>
    <row r="2001" spans="1:14" x14ac:dyDescent="0.35">
      <c r="A2001" t="s">
        <v>8322</v>
      </c>
      <c r="B2001" t="s">
        <v>5380</v>
      </c>
      <c r="C2001" t="s">
        <v>11114</v>
      </c>
      <c r="D2001" t="s">
        <v>142</v>
      </c>
      <c r="E2001" t="s">
        <v>11115</v>
      </c>
      <c r="F2001" t="s">
        <v>11116</v>
      </c>
      <c r="G2001" t="s">
        <v>8326</v>
      </c>
      <c r="H2001" t="s">
        <v>8327</v>
      </c>
      <c r="I2001" t="s">
        <v>8328</v>
      </c>
      <c r="J2001" t="s">
        <v>14816</v>
      </c>
      <c r="K2001" t="s">
        <v>14817</v>
      </c>
      <c r="L2001" t="s">
        <v>456</v>
      </c>
      <c r="M2001" s="1">
        <v>43861</v>
      </c>
      <c r="N2001" t="s">
        <v>14818</v>
      </c>
    </row>
    <row r="2002" spans="1:14" x14ac:dyDescent="0.35">
      <c r="A2002" t="s">
        <v>7474</v>
      </c>
      <c r="B2002" t="s">
        <v>4915</v>
      </c>
      <c r="C2002" t="s">
        <v>11117</v>
      </c>
      <c r="D2002" t="s">
        <v>63</v>
      </c>
      <c r="E2002" t="s">
        <v>11118</v>
      </c>
      <c r="F2002" t="s">
        <v>11119</v>
      </c>
      <c r="G2002" t="s">
        <v>7478</v>
      </c>
      <c r="H2002" t="s">
        <v>7479</v>
      </c>
      <c r="I2002" t="s">
        <v>362</v>
      </c>
      <c r="J2002" t="s">
        <v>14551</v>
      </c>
      <c r="K2002" t="s">
        <v>14552</v>
      </c>
      <c r="L2002" t="s">
        <v>456</v>
      </c>
      <c r="M2002" s="1">
        <v>43157</v>
      </c>
      <c r="N2002" t="s">
        <v>457</v>
      </c>
    </row>
    <row r="2003" spans="1:14" x14ac:dyDescent="0.35">
      <c r="A2003" t="s">
        <v>4743</v>
      </c>
      <c r="B2003" t="s">
        <v>1103</v>
      </c>
      <c r="C2003" t="s">
        <v>3800</v>
      </c>
      <c r="D2003" t="s">
        <v>77</v>
      </c>
      <c r="E2003" t="s">
        <v>11120</v>
      </c>
      <c r="F2003" t="s">
        <v>11121</v>
      </c>
      <c r="G2003" t="s">
        <v>4748</v>
      </c>
      <c r="H2003" t="s">
        <v>4749</v>
      </c>
      <c r="M2003" s="1"/>
    </row>
    <row r="2004" spans="1:14" x14ac:dyDescent="0.35">
      <c r="A2004" t="s">
        <v>397</v>
      </c>
      <c r="B2004" t="s">
        <v>777</v>
      </c>
      <c r="C2004" t="s">
        <v>2812</v>
      </c>
      <c r="D2004" t="s">
        <v>11122</v>
      </c>
      <c r="E2004" t="s">
        <v>11123</v>
      </c>
      <c r="F2004" t="s">
        <v>11124</v>
      </c>
      <c r="G2004" t="s">
        <v>199</v>
      </c>
      <c r="H2004" t="s">
        <v>200</v>
      </c>
      <c r="I2004" t="s">
        <v>398</v>
      </c>
      <c r="J2004" t="s">
        <v>504</v>
      </c>
      <c r="K2004" t="s">
        <v>505</v>
      </c>
      <c r="L2004" t="s">
        <v>456</v>
      </c>
      <c r="M2004" s="1">
        <v>43677</v>
      </c>
      <c r="N2004" t="s">
        <v>506</v>
      </c>
    </row>
    <row r="2005" spans="1:14" x14ac:dyDescent="0.35">
      <c r="A2005" t="s">
        <v>11125</v>
      </c>
      <c r="B2005" t="s">
        <v>7782</v>
      </c>
      <c r="C2005" t="s">
        <v>11126</v>
      </c>
      <c r="D2005" t="s">
        <v>56</v>
      </c>
      <c r="E2005" t="s">
        <v>11127</v>
      </c>
      <c r="F2005" t="s">
        <v>11128</v>
      </c>
      <c r="G2005" t="s">
        <v>11129</v>
      </c>
      <c r="H2005" t="s">
        <v>11130</v>
      </c>
      <c r="I2005" t="s">
        <v>11131</v>
      </c>
      <c r="J2005" t="s">
        <v>15546</v>
      </c>
      <c r="K2005" t="s">
        <v>15547</v>
      </c>
      <c r="L2005" t="s">
        <v>456</v>
      </c>
      <c r="M2005" s="1">
        <v>27054</v>
      </c>
      <c r="N2005" t="s">
        <v>15548</v>
      </c>
    </row>
    <row r="2006" spans="1:14" x14ac:dyDescent="0.35">
      <c r="A2006" t="s">
        <v>10434</v>
      </c>
      <c r="B2006" t="s">
        <v>1669</v>
      </c>
      <c r="C2006" t="s">
        <v>6501</v>
      </c>
      <c r="D2006" t="s">
        <v>98</v>
      </c>
      <c r="E2006" t="s">
        <v>11132</v>
      </c>
      <c r="F2006" t="s">
        <v>11133</v>
      </c>
      <c r="G2006" t="s">
        <v>10438</v>
      </c>
      <c r="H2006" t="s">
        <v>10439</v>
      </c>
      <c r="I2006" t="s">
        <v>10440</v>
      </c>
      <c r="J2006" t="s">
        <v>15365</v>
      </c>
      <c r="K2006" t="s">
        <v>15366</v>
      </c>
      <c r="L2006" t="s">
        <v>456</v>
      </c>
      <c r="M2006" s="1">
        <v>45527</v>
      </c>
      <c r="N2006" t="s">
        <v>15367</v>
      </c>
    </row>
    <row r="2007" spans="1:14" x14ac:dyDescent="0.35">
      <c r="A2007" t="s">
        <v>4073</v>
      </c>
      <c r="B2007" t="s">
        <v>2882</v>
      </c>
      <c r="C2007" t="s">
        <v>11134</v>
      </c>
      <c r="D2007" t="s">
        <v>91</v>
      </c>
      <c r="E2007" t="s">
        <v>11135</v>
      </c>
      <c r="F2007" t="s">
        <v>11136</v>
      </c>
      <c r="G2007" t="s">
        <v>4076</v>
      </c>
      <c r="H2007" t="s">
        <v>4077</v>
      </c>
      <c r="I2007" t="s">
        <v>4078</v>
      </c>
      <c r="J2007" t="s">
        <v>13471</v>
      </c>
      <c r="K2007" t="s">
        <v>13472</v>
      </c>
      <c r="L2007" t="s">
        <v>456</v>
      </c>
      <c r="M2007" s="1">
        <v>44005</v>
      </c>
      <c r="N2007" t="s">
        <v>13473</v>
      </c>
    </row>
    <row r="2008" spans="1:14" x14ac:dyDescent="0.35">
      <c r="A2008" t="s">
        <v>10959</v>
      </c>
      <c r="B2008" t="s">
        <v>11137</v>
      </c>
      <c r="C2008" t="s">
        <v>11138</v>
      </c>
      <c r="D2008" t="s">
        <v>91</v>
      </c>
      <c r="E2008" t="s">
        <v>11139</v>
      </c>
      <c r="F2008" t="s">
        <v>11140</v>
      </c>
      <c r="G2008" t="s">
        <v>10964</v>
      </c>
      <c r="H2008" t="s">
        <v>10965</v>
      </c>
      <c r="I2008" t="s">
        <v>10966</v>
      </c>
      <c r="J2008" t="s">
        <v>15505</v>
      </c>
      <c r="K2008" t="s">
        <v>15506</v>
      </c>
      <c r="L2008" t="s">
        <v>456</v>
      </c>
      <c r="M2008" s="1">
        <v>44792</v>
      </c>
      <c r="N2008" t="s">
        <v>15507</v>
      </c>
    </row>
    <row r="2009" spans="1:14" x14ac:dyDescent="0.35">
      <c r="A2009" t="s">
        <v>1691</v>
      </c>
      <c r="B2009" t="s">
        <v>68</v>
      </c>
      <c r="C2009" t="s">
        <v>1692</v>
      </c>
      <c r="D2009" t="s">
        <v>91</v>
      </c>
      <c r="E2009" t="s">
        <v>11141</v>
      </c>
      <c r="F2009" t="s">
        <v>11142</v>
      </c>
      <c r="G2009" t="s">
        <v>1695</v>
      </c>
      <c r="H2009" t="s">
        <v>1696</v>
      </c>
      <c r="I2009" t="s">
        <v>1697</v>
      </c>
      <c r="M2009" s="1"/>
    </row>
    <row r="2010" spans="1:14" x14ac:dyDescent="0.35">
      <c r="A2010" t="s">
        <v>11143</v>
      </c>
      <c r="B2010" t="s">
        <v>234</v>
      </c>
      <c r="C2010" t="s">
        <v>1382</v>
      </c>
      <c r="D2010" t="s">
        <v>77</v>
      </c>
      <c r="E2010" t="s">
        <v>11144</v>
      </c>
      <c r="F2010" t="s">
        <v>11145</v>
      </c>
      <c r="G2010" t="s">
        <v>11146</v>
      </c>
      <c r="H2010" t="s">
        <v>11147</v>
      </c>
      <c r="J2010" t="s">
        <v>15549</v>
      </c>
      <c r="K2010" t="s">
        <v>15550</v>
      </c>
      <c r="L2010" t="s">
        <v>456</v>
      </c>
      <c r="M2010" s="1">
        <v>42864</v>
      </c>
      <c r="N2010" t="s">
        <v>15551</v>
      </c>
    </row>
    <row r="2011" spans="1:14" x14ac:dyDescent="0.35">
      <c r="A2011" t="s">
        <v>11148</v>
      </c>
      <c r="B2011" t="s">
        <v>11149</v>
      </c>
      <c r="C2011" t="s">
        <v>6339</v>
      </c>
      <c r="D2011" t="s">
        <v>91</v>
      </c>
      <c r="F2011" t="s">
        <v>11150</v>
      </c>
      <c r="G2011" t="s">
        <v>11151</v>
      </c>
      <c r="H2011" t="s">
        <v>11152</v>
      </c>
      <c r="I2011" t="s">
        <v>11153</v>
      </c>
      <c r="J2011" t="s">
        <v>15552</v>
      </c>
      <c r="K2011" t="s">
        <v>15553</v>
      </c>
      <c r="L2011" t="s">
        <v>456</v>
      </c>
      <c r="M2011" s="1">
        <v>43276</v>
      </c>
      <c r="N2011" t="s">
        <v>15554</v>
      </c>
    </row>
    <row r="2012" spans="1:14" x14ac:dyDescent="0.35">
      <c r="A2012" t="s">
        <v>1950</v>
      </c>
      <c r="B2012" t="s">
        <v>1744</v>
      </c>
      <c r="C2012" t="s">
        <v>11154</v>
      </c>
      <c r="D2012" t="s">
        <v>91</v>
      </c>
      <c r="E2012" t="s">
        <v>11155</v>
      </c>
      <c r="F2012" t="s">
        <v>11156</v>
      </c>
      <c r="G2012" t="s">
        <v>1955</v>
      </c>
      <c r="H2012" t="s">
        <v>1956</v>
      </c>
      <c r="I2012" t="s">
        <v>398</v>
      </c>
      <c r="J2012" t="s">
        <v>12687</v>
      </c>
      <c r="K2012" t="s">
        <v>12688</v>
      </c>
      <c r="L2012" t="s">
        <v>456</v>
      </c>
      <c r="M2012" s="1">
        <v>41585</v>
      </c>
      <c r="N2012" t="s">
        <v>12689</v>
      </c>
    </row>
    <row r="2013" spans="1:14" x14ac:dyDescent="0.35">
      <c r="A2013" t="s">
        <v>11157</v>
      </c>
      <c r="B2013" t="s">
        <v>317</v>
      </c>
      <c r="C2013" t="s">
        <v>11158</v>
      </c>
      <c r="D2013" t="s">
        <v>2446</v>
      </c>
      <c r="E2013" t="s">
        <v>11159</v>
      </c>
      <c r="F2013" t="s">
        <v>11160</v>
      </c>
      <c r="G2013" t="s">
        <v>11161</v>
      </c>
      <c r="H2013" t="s">
        <v>11162</v>
      </c>
      <c r="J2013" t="s">
        <v>15555</v>
      </c>
      <c r="K2013" t="s">
        <v>15556</v>
      </c>
      <c r="L2013" t="s">
        <v>456</v>
      </c>
      <c r="M2013" s="1">
        <v>45293</v>
      </c>
      <c r="N2013" t="s">
        <v>15557</v>
      </c>
    </row>
    <row r="2014" spans="1:14" x14ac:dyDescent="0.35">
      <c r="A2014" t="s">
        <v>1073</v>
      </c>
      <c r="B2014" t="s">
        <v>10720</v>
      </c>
      <c r="C2014" t="s">
        <v>11163</v>
      </c>
      <c r="D2014" t="s">
        <v>838</v>
      </c>
      <c r="E2014" t="s">
        <v>11164</v>
      </c>
      <c r="F2014" t="s">
        <v>11165</v>
      </c>
      <c r="G2014" t="s">
        <v>1077</v>
      </c>
      <c r="H2014" t="s">
        <v>1078</v>
      </c>
      <c r="I2014" t="s">
        <v>1079</v>
      </c>
      <c r="J2014" t="s">
        <v>12373</v>
      </c>
      <c r="K2014" t="s">
        <v>12374</v>
      </c>
      <c r="L2014" t="s">
        <v>456</v>
      </c>
      <c r="M2014" s="1">
        <v>42039</v>
      </c>
      <c r="N2014" t="s">
        <v>12375</v>
      </c>
    </row>
    <row r="2015" spans="1:14" x14ac:dyDescent="0.35">
      <c r="A2015" t="s">
        <v>9078</v>
      </c>
      <c r="B2015" t="s">
        <v>11166</v>
      </c>
      <c r="C2015" t="s">
        <v>11167</v>
      </c>
      <c r="D2015" t="s">
        <v>91</v>
      </c>
      <c r="F2015" t="s">
        <v>11168</v>
      </c>
      <c r="G2015" t="s">
        <v>9081</v>
      </c>
      <c r="H2015" t="s">
        <v>9082</v>
      </c>
      <c r="I2015" t="s">
        <v>9083</v>
      </c>
      <c r="J2015" t="s">
        <v>15010</v>
      </c>
      <c r="K2015" t="s">
        <v>15011</v>
      </c>
      <c r="L2015" t="s">
        <v>456</v>
      </c>
      <c r="M2015" s="1">
        <v>35319</v>
      </c>
      <c r="N2015" t="s">
        <v>15012</v>
      </c>
    </row>
    <row r="2016" spans="1:14" x14ac:dyDescent="0.35">
      <c r="A2016" t="s">
        <v>4230</v>
      </c>
      <c r="B2016" t="s">
        <v>3274</v>
      </c>
      <c r="C2016" t="s">
        <v>11076</v>
      </c>
      <c r="D2016" t="s">
        <v>5494</v>
      </c>
      <c r="F2016" t="s">
        <v>11169</v>
      </c>
      <c r="G2016" t="s">
        <v>4234</v>
      </c>
      <c r="H2016" t="s">
        <v>4235</v>
      </c>
      <c r="I2016" t="s">
        <v>4236</v>
      </c>
      <c r="J2016" t="s">
        <v>13507</v>
      </c>
      <c r="K2016" t="s">
        <v>13508</v>
      </c>
      <c r="L2016" t="s">
        <v>456</v>
      </c>
      <c r="M2016" s="1">
        <v>44340</v>
      </c>
      <c r="N2016" t="s">
        <v>13509</v>
      </c>
    </row>
    <row r="2017" spans="1:14" x14ac:dyDescent="0.35">
      <c r="A2017" t="s">
        <v>10055</v>
      </c>
      <c r="B2017" t="s">
        <v>127</v>
      </c>
      <c r="C2017" t="s">
        <v>11170</v>
      </c>
      <c r="D2017" t="s">
        <v>11171</v>
      </c>
      <c r="F2017" t="s">
        <v>11172</v>
      </c>
      <c r="G2017" t="s">
        <v>10058</v>
      </c>
      <c r="H2017" t="s">
        <v>10059</v>
      </c>
      <c r="I2017" t="s">
        <v>10060</v>
      </c>
      <c r="J2017" t="s">
        <v>10055</v>
      </c>
      <c r="K2017" t="s">
        <v>15255</v>
      </c>
      <c r="L2017" t="s">
        <v>456</v>
      </c>
      <c r="M2017" s="1">
        <v>40402</v>
      </c>
      <c r="N2017" t="s">
        <v>15256</v>
      </c>
    </row>
    <row r="2018" spans="1:14" x14ac:dyDescent="0.35">
      <c r="A2018" t="s">
        <v>11173</v>
      </c>
      <c r="B2018" t="s">
        <v>3885</v>
      </c>
      <c r="C2018" t="s">
        <v>11174</v>
      </c>
      <c r="D2018" t="s">
        <v>77</v>
      </c>
      <c r="E2018" t="s">
        <v>11175</v>
      </c>
      <c r="F2018" t="s">
        <v>11176</v>
      </c>
      <c r="G2018" t="s">
        <v>11177</v>
      </c>
      <c r="H2018" t="s">
        <v>11178</v>
      </c>
      <c r="I2018" t="s">
        <v>11179</v>
      </c>
      <c r="J2018" t="s">
        <v>15558</v>
      </c>
      <c r="K2018" t="s">
        <v>15559</v>
      </c>
      <c r="L2018" t="s">
        <v>456</v>
      </c>
      <c r="M2018" s="1">
        <v>41606</v>
      </c>
      <c r="N2018" t="s">
        <v>13132</v>
      </c>
    </row>
    <row r="2019" spans="1:14" x14ac:dyDescent="0.35">
      <c r="A2019" t="s">
        <v>3995</v>
      </c>
      <c r="B2019" t="s">
        <v>115</v>
      </c>
      <c r="C2019" t="s">
        <v>1958</v>
      </c>
      <c r="D2019" t="s">
        <v>56</v>
      </c>
      <c r="E2019" t="s">
        <v>11180</v>
      </c>
      <c r="F2019" t="s">
        <v>11181</v>
      </c>
      <c r="G2019" t="s">
        <v>3999</v>
      </c>
      <c r="H2019" t="s">
        <v>4000</v>
      </c>
      <c r="I2019" t="s">
        <v>4001</v>
      </c>
      <c r="J2019" t="s">
        <v>3995</v>
      </c>
      <c r="K2019" t="s">
        <v>13445</v>
      </c>
      <c r="L2019" t="s">
        <v>456</v>
      </c>
      <c r="M2019" s="1">
        <v>35528</v>
      </c>
      <c r="N2019" t="s">
        <v>13446</v>
      </c>
    </row>
    <row r="2020" spans="1:14" x14ac:dyDescent="0.35">
      <c r="A2020" t="s">
        <v>11182</v>
      </c>
      <c r="B2020" t="s">
        <v>11183</v>
      </c>
      <c r="C2020" t="s">
        <v>11184</v>
      </c>
      <c r="D2020" t="s">
        <v>236</v>
      </c>
      <c r="E2020" t="s">
        <v>11185</v>
      </c>
      <c r="F2020" t="s">
        <v>11186</v>
      </c>
      <c r="G2020" t="s">
        <v>11187</v>
      </c>
      <c r="H2020" t="s">
        <v>11188</v>
      </c>
      <c r="I2020" t="s">
        <v>11189</v>
      </c>
      <c r="J2020" t="s">
        <v>15560</v>
      </c>
      <c r="K2020" t="s">
        <v>15561</v>
      </c>
      <c r="L2020" t="s">
        <v>456</v>
      </c>
      <c r="M2020" s="1">
        <v>41705</v>
      </c>
      <c r="N2020" t="s">
        <v>15562</v>
      </c>
    </row>
    <row r="2021" spans="1:14" x14ac:dyDescent="0.35">
      <c r="A2021" t="s">
        <v>11190</v>
      </c>
      <c r="B2021" t="s">
        <v>317</v>
      </c>
      <c r="C2021" t="s">
        <v>11191</v>
      </c>
      <c r="D2021" t="s">
        <v>56</v>
      </c>
      <c r="E2021" t="s">
        <v>11192</v>
      </c>
      <c r="F2021" t="s">
        <v>11193</v>
      </c>
      <c r="G2021" t="s">
        <v>11194</v>
      </c>
      <c r="H2021" t="s">
        <v>11195</v>
      </c>
      <c r="I2021" t="s">
        <v>11196</v>
      </c>
      <c r="J2021" t="s">
        <v>15563</v>
      </c>
      <c r="K2021" t="s">
        <v>15564</v>
      </c>
      <c r="L2021" t="s">
        <v>456</v>
      </c>
      <c r="M2021" s="1">
        <v>44039</v>
      </c>
      <c r="N2021" t="s">
        <v>15565</v>
      </c>
    </row>
    <row r="2022" spans="1:14" x14ac:dyDescent="0.35">
      <c r="A2022" t="s">
        <v>8573</v>
      </c>
      <c r="B2022" t="s">
        <v>753</v>
      </c>
      <c r="C2022" t="s">
        <v>7712</v>
      </c>
      <c r="D2022" t="s">
        <v>11197</v>
      </c>
      <c r="F2022" t="s">
        <v>11198</v>
      </c>
      <c r="G2022" t="s">
        <v>8576</v>
      </c>
      <c r="H2022" t="s">
        <v>8577</v>
      </c>
      <c r="I2022" t="s">
        <v>8578</v>
      </c>
      <c r="M2022" s="1"/>
    </row>
    <row r="2023" spans="1:14" x14ac:dyDescent="0.35">
      <c r="A2023" t="s">
        <v>3489</v>
      </c>
      <c r="B2023" t="s">
        <v>257</v>
      </c>
      <c r="C2023" t="s">
        <v>11199</v>
      </c>
      <c r="D2023" t="s">
        <v>11200</v>
      </c>
      <c r="E2023" t="s">
        <v>11201</v>
      </c>
      <c r="F2023" t="s">
        <v>11202</v>
      </c>
      <c r="G2023" t="s">
        <v>3493</v>
      </c>
      <c r="H2023" t="s">
        <v>3494</v>
      </c>
      <c r="I2023" t="s">
        <v>3495</v>
      </c>
      <c r="J2023" t="s">
        <v>13255</v>
      </c>
      <c r="K2023" t="s">
        <v>13256</v>
      </c>
      <c r="L2023" t="s">
        <v>456</v>
      </c>
      <c r="M2023" s="1">
        <v>42807</v>
      </c>
      <c r="N2023" t="s">
        <v>13257</v>
      </c>
    </row>
    <row r="2024" spans="1:14" x14ac:dyDescent="0.35">
      <c r="A2024" t="s">
        <v>403</v>
      </c>
      <c r="B2024" t="s">
        <v>11203</v>
      </c>
      <c r="C2024" t="s">
        <v>11204</v>
      </c>
      <c r="D2024" t="s">
        <v>3151</v>
      </c>
      <c r="F2024" t="s">
        <v>11205</v>
      </c>
      <c r="G2024" t="s">
        <v>217</v>
      </c>
      <c r="H2024" t="s">
        <v>218</v>
      </c>
      <c r="I2024" t="s">
        <v>404</v>
      </c>
      <c r="J2024" t="s">
        <v>513</v>
      </c>
      <c r="K2024" t="s">
        <v>514</v>
      </c>
      <c r="L2024" t="s">
        <v>515</v>
      </c>
      <c r="M2024" s="1">
        <v>45589</v>
      </c>
      <c r="N2024" t="s">
        <v>516</v>
      </c>
    </row>
    <row r="2025" spans="1:14" x14ac:dyDescent="0.35">
      <c r="A2025" t="s">
        <v>11206</v>
      </c>
      <c r="B2025" t="s">
        <v>955</v>
      </c>
      <c r="C2025" t="s">
        <v>11207</v>
      </c>
      <c r="D2025" t="s">
        <v>91</v>
      </c>
      <c r="E2025" t="s">
        <v>11208</v>
      </c>
      <c r="F2025" t="s">
        <v>11209</v>
      </c>
      <c r="G2025" t="s">
        <v>11210</v>
      </c>
      <c r="H2025" t="s">
        <v>11211</v>
      </c>
      <c r="I2025" t="s">
        <v>11212</v>
      </c>
      <c r="J2025" t="s">
        <v>15566</v>
      </c>
      <c r="K2025" t="s">
        <v>15567</v>
      </c>
      <c r="L2025" t="s">
        <v>456</v>
      </c>
      <c r="M2025" s="1">
        <v>44320</v>
      </c>
      <c r="N2025" t="s">
        <v>15568</v>
      </c>
    </row>
    <row r="2026" spans="1:14" x14ac:dyDescent="0.35">
      <c r="A2026" t="s">
        <v>11213</v>
      </c>
      <c r="B2026" t="s">
        <v>109</v>
      </c>
      <c r="C2026" t="s">
        <v>11214</v>
      </c>
      <c r="D2026" t="s">
        <v>795</v>
      </c>
      <c r="E2026" t="s">
        <v>11215</v>
      </c>
      <c r="F2026" t="s">
        <v>11216</v>
      </c>
      <c r="G2026" t="s">
        <v>11217</v>
      </c>
      <c r="H2026" t="s">
        <v>11218</v>
      </c>
      <c r="I2026" t="s">
        <v>10706</v>
      </c>
      <c r="J2026" t="s">
        <v>15569</v>
      </c>
      <c r="K2026" t="s">
        <v>15570</v>
      </c>
      <c r="L2026" t="s">
        <v>456</v>
      </c>
      <c r="M2026" s="1">
        <v>44881</v>
      </c>
      <c r="N2026" t="s">
        <v>15571</v>
      </c>
    </row>
    <row r="2027" spans="1:14" x14ac:dyDescent="0.35">
      <c r="A2027" t="s">
        <v>359</v>
      </c>
      <c r="B2027" t="s">
        <v>11219</v>
      </c>
      <c r="C2027" t="s">
        <v>11220</v>
      </c>
      <c r="D2027" t="s">
        <v>236</v>
      </c>
      <c r="E2027" t="s">
        <v>11221</v>
      </c>
      <c r="F2027" t="s">
        <v>11222</v>
      </c>
      <c r="G2027" t="s">
        <v>73</v>
      </c>
      <c r="H2027" t="s">
        <v>74</v>
      </c>
      <c r="I2027" t="s">
        <v>360</v>
      </c>
      <c r="M2027" s="1"/>
    </row>
    <row r="2028" spans="1:14" x14ac:dyDescent="0.35">
      <c r="A2028" t="s">
        <v>5650</v>
      </c>
      <c r="B2028" t="s">
        <v>2882</v>
      </c>
      <c r="C2028" t="s">
        <v>4184</v>
      </c>
      <c r="D2028" t="s">
        <v>91</v>
      </c>
      <c r="E2028" t="s">
        <v>11223</v>
      </c>
      <c r="F2028" t="s">
        <v>11224</v>
      </c>
      <c r="G2028" t="s">
        <v>5653</v>
      </c>
      <c r="H2028" t="s">
        <v>5654</v>
      </c>
      <c r="I2028" t="s">
        <v>5655</v>
      </c>
      <c r="J2028" t="s">
        <v>13981</v>
      </c>
      <c r="K2028" t="s">
        <v>13982</v>
      </c>
      <c r="L2028" t="s">
        <v>456</v>
      </c>
      <c r="M2028" s="1">
        <v>42807</v>
      </c>
      <c r="N2028" t="s">
        <v>13983</v>
      </c>
    </row>
    <row r="2029" spans="1:14" x14ac:dyDescent="0.35">
      <c r="A2029" t="s">
        <v>8581</v>
      </c>
      <c r="B2029" t="s">
        <v>3274</v>
      </c>
      <c r="C2029" t="s">
        <v>8583</v>
      </c>
      <c r="D2029" t="s">
        <v>91</v>
      </c>
      <c r="E2029" t="s">
        <v>11225</v>
      </c>
      <c r="F2029" t="s">
        <v>11226</v>
      </c>
      <c r="G2029" t="s">
        <v>8586</v>
      </c>
      <c r="H2029" t="s">
        <v>8587</v>
      </c>
      <c r="I2029" t="s">
        <v>8588</v>
      </c>
      <c r="M2029" s="1"/>
    </row>
    <row r="2030" spans="1:14" x14ac:dyDescent="0.35">
      <c r="A2030" t="s">
        <v>4167</v>
      </c>
      <c r="B2030" t="s">
        <v>4540</v>
      </c>
      <c r="C2030" t="s">
        <v>11227</v>
      </c>
      <c r="D2030" t="s">
        <v>98</v>
      </c>
      <c r="E2030" t="s">
        <v>11228</v>
      </c>
      <c r="F2030" t="s">
        <v>11229</v>
      </c>
      <c r="G2030" t="s">
        <v>4172</v>
      </c>
      <c r="H2030" t="s">
        <v>4173</v>
      </c>
      <c r="I2030" t="s">
        <v>4174</v>
      </c>
      <c r="J2030" t="s">
        <v>19802</v>
      </c>
      <c r="K2030" t="s">
        <v>19803</v>
      </c>
      <c r="L2030" t="s">
        <v>455</v>
      </c>
      <c r="M2030" s="1">
        <v>43809</v>
      </c>
      <c r="N2030" t="s">
        <v>19804</v>
      </c>
    </row>
    <row r="2031" spans="1:14" x14ac:dyDescent="0.35">
      <c r="A2031" t="s">
        <v>10277</v>
      </c>
      <c r="B2031" t="s">
        <v>1640</v>
      </c>
      <c r="C2031" t="s">
        <v>7801</v>
      </c>
      <c r="D2031" t="s">
        <v>70</v>
      </c>
      <c r="E2031" t="s">
        <v>11230</v>
      </c>
      <c r="F2031" t="s">
        <v>11231</v>
      </c>
      <c r="G2031" t="s">
        <v>10280</v>
      </c>
      <c r="H2031" t="s">
        <v>10281</v>
      </c>
      <c r="I2031" t="s">
        <v>10282</v>
      </c>
      <c r="J2031" t="s">
        <v>15324</v>
      </c>
      <c r="K2031" t="s">
        <v>15325</v>
      </c>
      <c r="L2031" t="s">
        <v>456</v>
      </c>
      <c r="M2031" s="1">
        <v>38058</v>
      </c>
      <c r="N2031" t="s">
        <v>15326</v>
      </c>
    </row>
    <row r="2032" spans="1:14" x14ac:dyDescent="0.35">
      <c r="A2032" t="s">
        <v>4533</v>
      </c>
      <c r="B2032" t="s">
        <v>3216</v>
      </c>
      <c r="C2032" t="s">
        <v>1904</v>
      </c>
      <c r="D2032" t="s">
        <v>1945</v>
      </c>
      <c r="E2032" t="s">
        <v>11232</v>
      </c>
      <c r="F2032" t="s">
        <v>11233</v>
      </c>
      <c r="G2032" t="s">
        <v>4536</v>
      </c>
      <c r="H2032" t="s">
        <v>4537</v>
      </c>
      <c r="I2032" t="s">
        <v>4538</v>
      </c>
      <c r="J2032" t="s">
        <v>13612</v>
      </c>
      <c r="K2032" t="s">
        <v>13613</v>
      </c>
      <c r="L2032" t="s">
        <v>456</v>
      </c>
      <c r="M2032" s="1">
        <v>39324</v>
      </c>
      <c r="N2032" t="s">
        <v>13614</v>
      </c>
    </row>
    <row r="2033" spans="1:14" x14ac:dyDescent="0.35">
      <c r="A2033" t="s">
        <v>1999</v>
      </c>
      <c r="B2033" t="s">
        <v>4571</v>
      </c>
      <c r="C2033" t="s">
        <v>1684</v>
      </c>
      <c r="D2033" t="s">
        <v>91</v>
      </c>
      <c r="E2033" t="s">
        <v>11234</v>
      </c>
      <c r="F2033" t="s">
        <v>11235</v>
      </c>
      <c r="G2033" t="s">
        <v>2004</v>
      </c>
      <c r="H2033" t="s">
        <v>2005</v>
      </c>
      <c r="I2033" t="s">
        <v>2006</v>
      </c>
      <c r="J2033" t="s">
        <v>12705</v>
      </c>
      <c r="K2033" t="s">
        <v>12706</v>
      </c>
      <c r="L2033" t="s">
        <v>456</v>
      </c>
      <c r="M2033" s="1">
        <v>38461</v>
      </c>
      <c r="N2033" t="s">
        <v>12707</v>
      </c>
    </row>
    <row r="2034" spans="1:14" x14ac:dyDescent="0.35">
      <c r="A2034" t="s">
        <v>11236</v>
      </c>
      <c r="B2034" t="s">
        <v>115</v>
      </c>
      <c r="C2034" t="s">
        <v>11237</v>
      </c>
      <c r="D2034" t="s">
        <v>91</v>
      </c>
      <c r="E2034" t="s">
        <v>11238</v>
      </c>
      <c r="F2034" t="s">
        <v>11239</v>
      </c>
      <c r="G2034" t="s">
        <v>11240</v>
      </c>
      <c r="H2034" t="s">
        <v>11241</v>
      </c>
      <c r="I2034" t="s">
        <v>11242</v>
      </c>
      <c r="J2034" t="s">
        <v>11236</v>
      </c>
      <c r="K2034" t="s">
        <v>15572</v>
      </c>
      <c r="L2034" t="s">
        <v>456</v>
      </c>
      <c r="M2034" s="1">
        <v>41493</v>
      </c>
      <c r="N2034" t="s">
        <v>15573</v>
      </c>
    </row>
    <row r="2035" spans="1:14" x14ac:dyDescent="0.35">
      <c r="A2035" t="s">
        <v>6002</v>
      </c>
      <c r="B2035" t="s">
        <v>875</v>
      </c>
      <c r="C2035" t="s">
        <v>11243</v>
      </c>
      <c r="D2035" t="s">
        <v>91</v>
      </c>
      <c r="E2035" t="s">
        <v>11244</v>
      </c>
      <c r="F2035" t="s">
        <v>11245</v>
      </c>
      <c r="G2035" t="s">
        <v>6005</v>
      </c>
      <c r="H2035" t="s">
        <v>6006</v>
      </c>
      <c r="I2035" t="s">
        <v>6007</v>
      </c>
      <c r="M2035" s="1"/>
    </row>
    <row r="2036" spans="1:14" x14ac:dyDescent="0.35">
      <c r="A2036" t="s">
        <v>9855</v>
      </c>
      <c r="B2036" t="s">
        <v>731</v>
      </c>
      <c r="C2036" t="s">
        <v>6472</v>
      </c>
      <c r="D2036" t="s">
        <v>1945</v>
      </c>
      <c r="E2036" t="s">
        <v>11246</v>
      </c>
      <c r="F2036" t="s">
        <v>11247</v>
      </c>
      <c r="G2036" t="s">
        <v>9859</v>
      </c>
      <c r="H2036" t="s">
        <v>9860</v>
      </c>
      <c r="I2036" t="s">
        <v>9861</v>
      </c>
      <c r="J2036" t="s">
        <v>19828</v>
      </c>
      <c r="K2036" t="s">
        <v>19829</v>
      </c>
      <c r="L2036" t="s">
        <v>456</v>
      </c>
      <c r="M2036" s="1">
        <v>45106</v>
      </c>
      <c r="N2036" t="s">
        <v>19830</v>
      </c>
    </row>
    <row r="2037" spans="1:14" x14ac:dyDescent="0.35">
      <c r="A2037" t="s">
        <v>1727</v>
      </c>
      <c r="B2037" t="s">
        <v>121</v>
      </c>
      <c r="C2037" t="s">
        <v>11248</v>
      </c>
      <c r="D2037" t="s">
        <v>91</v>
      </c>
      <c r="E2037" t="s">
        <v>11249</v>
      </c>
      <c r="F2037" t="s">
        <v>11250</v>
      </c>
      <c r="G2037" t="s">
        <v>1732</v>
      </c>
      <c r="H2037" t="s">
        <v>1733</v>
      </c>
      <c r="I2037" t="s">
        <v>1734</v>
      </c>
      <c r="M2037" s="1"/>
    </row>
    <row r="2038" spans="1:14" x14ac:dyDescent="0.35">
      <c r="A2038" t="s">
        <v>433</v>
      </c>
      <c r="B2038" t="s">
        <v>11251</v>
      </c>
      <c r="C2038" t="s">
        <v>11252</v>
      </c>
      <c r="D2038" t="s">
        <v>1565</v>
      </c>
      <c r="E2038" t="s">
        <v>11253</v>
      </c>
      <c r="F2038" t="s">
        <v>11254</v>
      </c>
      <c r="G2038" t="s">
        <v>309</v>
      </c>
      <c r="H2038" t="s">
        <v>310</v>
      </c>
      <c r="I2038" t="s">
        <v>434</v>
      </c>
      <c r="M2038" s="1"/>
    </row>
    <row r="2039" spans="1:14" x14ac:dyDescent="0.35">
      <c r="A2039" t="s">
        <v>11255</v>
      </c>
      <c r="B2039" t="s">
        <v>698</v>
      </c>
      <c r="C2039" t="s">
        <v>2454</v>
      </c>
      <c r="D2039" t="s">
        <v>4429</v>
      </c>
      <c r="E2039" t="s">
        <v>11256</v>
      </c>
      <c r="F2039" t="s">
        <v>11257</v>
      </c>
      <c r="G2039" t="s">
        <v>11258</v>
      </c>
      <c r="H2039" t="s">
        <v>11259</v>
      </c>
      <c r="I2039" t="s">
        <v>11260</v>
      </c>
      <c r="J2039" t="s">
        <v>15574</v>
      </c>
      <c r="K2039" t="s">
        <v>15575</v>
      </c>
      <c r="L2039" t="s">
        <v>456</v>
      </c>
      <c r="M2039" s="1">
        <v>38541</v>
      </c>
      <c r="N2039" t="s">
        <v>15576</v>
      </c>
    </row>
    <row r="2040" spans="1:14" x14ac:dyDescent="0.35">
      <c r="A2040" t="s">
        <v>11261</v>
      </c>
      <c r="B2040" t="s">
        <v>11262</v>
      </c>
      <c r="C2040" t="s">
        <v>11263</v>
      </c>
      <c r="D2040" t="s">
        <v>91</v>
      </c>
      <c r="F2040" t="s">
        <v>11264</v>
      </c>
      <c r="G2040" t="s">
        <v>11265</v>
      </c>
      <c r="H2040" t="s">
        <v>11266</v>
      </c>
      <c r="I2040" t="s">
        <v>11267</v>
      </c>
      <c r="J2040" t="s">
        <v>15577</v>
      </c>
      <c r="K2040" t="s">
        <v>15578</v>
      </c>
      <c r="L2040" t="s">
        <v>456</v>
      </c>
      <c r="M2040" s="1">
        <v>39346</v>
      </c>
      <c r="N2040" t="s">
        <v>15579</v>
      </c>
    </row>
    <row r="2041" spans="1:14" x14ac:dyDescent="0.35">
      <c r="A2041" t="s">
        <v>11255</v>
      </c>
      <c r="B2041" t="s">
        <v>11268</v>
      </c>
      <c r="C2041" t="s">
        <v>2454</v>
      </c>
      <c r="D2041" t="s">
        <v>91</v>
      </c>
      <c r="E2041" t="s">
        <v>11269</v>
      </c>
      <c r="F2041" t="s">
        <v>11270</v>
      </c>
      <c r="G2041" t="s">
        <v>11258</v>
      </c>
      <c r="H2041" t="s">
        <v>11259</v>
      </c>
      <c r="I2041" t="s">
        <v>11260</v>
      </c>
      <c r="J2041" t="s">
        <v>15574</v>
      </c>
      <c r="K2041" t="s">
        <v>15575</v>
      </c>
      <c r="L2041" t="s">
        <v>456</v>
      </c>
      <c r="M2041" s="1">
        <v>38541</v>
      </c>
      <c r="N2041" t="s">
        <v>15576</v>
      </c>
    </row>
    <row r="2042" spans="1:14" x14ac:dyDescent="0.35">
      <c r="A2042" t="s">
        <v>11271</v>
      </c>
      <c r="B2042" t="s">
        <v>5400</v>
      </c>
      <c r="C2042" t="s">
        <v>11272</v>
      </c>
      <c r="D2042" t="s">
        <v>11273</v>
      </c>
      <c r="F2042" t="s">
        <v>11274</v>
      </c>
      <c r="G2042" t="s">
        <v>11275</v>
      </c>
      <c r="H2042" t="s">
        <v>11276</v>
      </c>
      <c r="I2042" t="s">
        <v>11277</v>
      </c>
      <c r="J2042" t="s">
        <v>15580</v>
      </c>
      <c r="K2042" t="s">
        <v>15581</v>
      </c>
      <c r="L2042" t="s">
        <v>456</v>
      </c>
      <c r="M2042" s="1">
        <v>36152</v>
      </c>
      <c r="N2042" t="s">
        <v>15582</v>
      </c>
    </row>
    <row r="2043" spans="1:14" x14ac:dyDescent="0.35">
      <c r="A2043" t="s">
        <v>2286</v>
      </c>
      <c r="B2043" t="s">
        <v>11278</v>
      </c>
      <c r="C2043" t="s">
        <v>11279</v>
      </c>
      <c r="D2043" t="s">
        <v>11280</v>
      </c>
      <c r="E2043" t="s">
        <v>11281</v>
      </c>
      <c r="F2043" t="s">
        <v>11282</v>
      </c>
      <c r="G2043" t="s">
        <v>2290</v>
      </c>
      <c r="H2043" t="s">
        <v>2291</v>
      </c>
      <c r="I2043" t="s">
        <v>2292</v>
      </c>
      <c r="J2043" t="s">
        <v>12814</v>
      </c>
      <c r="K2043" t="s">
        <v>12815</v>
      </c>
      <c r="L2043" t="s">
        <v>456</v>
      </c>
      <c r="M2043" s="1">
        <v>41023</v>
      </c>
      <c r="N2043" t="s">
        <v>12816</v>
      </c>
    </row>
    <row r="2044" spans="1:14" x14ac:dyDescent="0.35">
      <c r="A2044" t="s">
        <v>5406</v>
      </c>
      <c r="B2044" t="s">
        <v>115</v>
      </c>
      <c r="C2044" t="s">
        <v>11283</v>
      </c>
      <c r="D2044" t="s">
        <v>11284</v>
      </c>
      <c r="F2044" t="s">
        <v>11285</v>
      </c>
      <c r="G2044" t="s">
        <v>5410</v>
      </c>
      <c r="H2044" t="s">
        <v>5411</v>
      </c>
      <c r="I2044" t="s">
        <v>5412</v>
      </c>
      <c r="J2044" t="s">
        <v>13901</v>
      </c>
      <c r="K2044" t="s">
        <v>13902</v>
      </c>
      <c r="L2044" t="s">
        <v>456</v>
      </c>
      <c r="M2044" s="1">
        <v>43032</v>
      </c>
      <c r="N2044" t="s">
        <v>13903</v>
      </c>
    </row>
    <row r="2045" spans="1:14" x14ac:dyDescent="0.35">
      <c r="A2045" t="s">
        <v>11286</v>
      </c>
      <c r="B2045" t="s">
        <v>165</v>
      </c>
      <c r="C2045" t="s">
        <v>1097</v>
      </c>
      <c r="D2045" t="s">
        <v>91</v>
      </c>
      <c r="E2045" t="s">
        <v>11287</v>
      </c>
      <c r="F2045" t="s">
        <v>11288</v>
      </c>
      <c r="G2045" t="s">
        <v>11289</v>
      </c>
      <c r="H2045" t="s">
        <v>11290</v>
      </c>
      <c r="I2045" t="s">
        <v>11291</v>
      </c>
      <c r="J2045" t="s">
        <v>15583</v>
      </c>
      <c r="K2045" t="s">
        <v>15584</v>
      </c>
      <c r="L2045" t="s">
        <v>456</v>
      </c>
      <c r="M2045" s="1">
        <v>45184</v>
      </c>
      <c r="N2045" t="s">
        <v>15091</v>
      </c>
    </row>
    <row r="2046" spans="1:14" x14ac:dyDescent="0.35">
      <c r="A2046" t="s">
        <v>11292</v>
      </c>
      <c r="B2046" t="s">
        <v>785</v>
      </c>
      <c r="C2046" t="s">
        <v>11293</v>
      </c>
      <c r="D2046" t="s">
        <v>1422</v>
      </c>
      <c r="F2046" t="s">
        <v>11294</v>
      </c>
      <c r="G2046" t="s">
        <v>11295</v>
      </c>
      <c r="H2046" t="s">
        <v>11296</v>
      </c>
      <c r="I2046" t="s">
        <v>11297</v>
      </c>
      <c r="J2046" t="s">
        <v>15585</v>
      </c>
      <c r="K2046" t="s">
        <v>15586</v>
      </c>
      <c r="L2046" t="s">
        <v>515</v>
      </c>
      <c r="M2046" s="1">
        <v>44858</v>
      </c>
      <c r="N2046" t="s">
        <v>15587</v>
      </c>
    </row>
    <row r="2047" spans="1:14" x14ac:dyDescent="0.35">
      <c r="A2047" t="s">
        <v>7917</v>
      </c>
      <c r="B2047" t="s">
        <v>11298</v>
      </c>
      <c r="C2047" t="s">
        <v>11299</v>
      </c>
      <c r="D2047" t="s">
        <v>63</v>
      </c>
      <c r="F2047" t="s">
        <v>11300</v>
      </c>
      <c r="G2047" t="s">
        <v>7920</v>
      </c>
      <c r="H2047" t="s">
        <v>7921</v>
      </c>
      <c r="I2047" t="s">
        <v>7922</v>
      </c>
      <c r="J2047" t="s">
        <v>14695</v>
      </c>
      <c r="K2047" t="s">
        <v>14696</v>
      </c>
      <c r="L2047" t="s">
        <v>456</v>
      </c>
      <c r="M2047" s="1">
        <v>43915</v>
      </c>
      <c r="N2047" t="s">
        <v>14697</v>
      </c>
    </row>
    <row r="2048" spans="1:14" x14ac:dyDescent="0.35">
      <c r="A2048" t="s">
        <v>4380</v>
      </c>
      <c r="B2048" t="s">
        <v>11301</v>
      </c>
      <c r="C2048" t="s">
        <v>11302</v>
      </c>
      <c r="D2048" t="s">
        <v>236</v>
      </c>
      <c r="E2048" t="s">
        <v>11303</v>
      </c>
      <c r="F2048" t="s">
        <v>11304</v>
      </c>
      <c r="G2048" t="s">
        <v>4385</v>
      </c>
      <c r="H2048" t="s">
        <v>4386</v>
      </c>
      <c r="I2048" t="s">
        <v>4387</v>
      </c>
      <c r="J2048" t="s">
        <v>13561</v>
      </c>
      <c r="K2048" t="s">
        <v>13562</v>
      </c>
      <c r="L2048" t="s">
        <v>456</v>
      </c>
      <c r="M2048" s="1">
        <v>34218</v>
      </c>
      <c r="N2048" t="s">
        <v>13563</v>
      </c>
    </row>
    <row r="2049" spans="1:14" x14ac:dyDescent="0.35">
      <c r="A2049" t="s">
        <v>7426</v>
      </c>
      <c r="B2049" t="s">
        <v>1119</v>
      </c>
      <c r="C2049" t="s">
        <v>11305</v>
      </c>
      <c r="D2049" t="s">
        <v>3730</v>
      </c>
      <c r="E2049" t="s">
        <v>11306</v>
      </c>
      <c r="F2049" t="s">
        <v>11307</v>
      </c>
      <c r="G2049" t="s">
        <v>7431</v>
      </c>
      <c r="H2049" t="s">
        <v>7432</v>
      </c>
      <c r="I2049" t="s">
        <v>7433</v>
      </c>
      <c r="J2049" t="s">
        <v>14539</v>
      </c>
      <c r="K2049" t="s">
        <v>14540</v>
      </c>
      <c r="L2049" t="s">
        <v>456</v>
      </c>
      <c r="M2049" s="1">
        <v>34478</v>
      </c>
      <c r="N2049" t="s">
        <v>14541</v>
      </c>
    </row>
    <row r="2050" spans="1:14" x14ac:dyDescent="0.35">
      <c r="A2050" t="s">
        <v>11308</v>
      </c>
      <c r="B2050" t="s">
        <v>1143</v>
      </c>
      <c r="C2050" t="s">
        <v>11309</v>
      </c>
      <c r="D2050" t="s">
        <v>11310</v>
      </c>
      <c r="E2050" t="s">
        <v>11311</v>
      </c>
      <c r="F2050" t="s">
        <v>11312</v>
      </c>
      <c r="G2050" t="s">
        <v>11313</v>
      </c>
      <c r="H2050" t="s">
        <v>11314</v>
      </c>
      <c r="I2050" t="s">
        <v>11315</v>
      </c>
      <c r="J2050" t="s">
        <v>15588</v>
      </c>
      <c r="K2050" t="s">
        <v>15589</v>
      </c>
      <c r="L2050" t="s">
        <v>456</v>
      </c>
      <c r="M2050" s="1">
        <v>33644</v>
      </c>
      <c r="N2050" t="s">
        <v>15590</v>
      </c>
    </row>
    <row r="2051" spans="1:14" x14ac:dyDescent="0.35">
      <c r="A2051" t="s">
        <v>1668</v>
      </c>
      <c r="B2051" t="s">
        <v>1654</v>
      </c>
      <c r="C2051" t="s">
        <v>7565</v>
      </c>
      <c r="D2051" t="s">
        <v>2148</v>
      </c>
      <c r="E2051" t="s">
        <v>11316</v>
      </c>
      <c r="F2051" t="s">
        <v>11317</v>
      </c>
      <c r="G2051" t="s">
        <v>1672</v>
      </c>
      <c r="H2051" t="s">
        <v>1673</v>
      </c>
      <c r="I2051" t="s">
        <v>1674</v>
      </c>
      <c r="J2051" t="s">
        <v>12598</v>
      </c>
      <c r="K2051" t="s">
        <v>12599</v>
      </c>
      <c r="L2051" t="s">
        <v>456</v>
      </c>
      <c r="M2051" s="1">
        <v>12402</v>
      </c>
      <c r="N2051" t="s">
        <v>12600</v>
      </c>
    </row>
    <row r="2052" spans="1:14" x14ac:dyDescent="0.35">
      <c r="A2052" t="s">
        <v>8836</v>
      </c>
      <c r="B2052" t="s">
        <v>7097</v>
      </c>
      <c r="C2052" t="s">
        <v>11318</v>
      </c>
      <c r="D2052" t="s">
        <v>56</v>
      </c>
      <c r="E2052" t="s">
        <v>11319</v>
      </c>
      <c r="F2052" t="s">
        <v>11320</v>
      </c>
      <c r="G2052" t="s">
        <v>8840</v>
      </c>
      <c r="H2052" t="s">
        <v>8841</v>
      </c>
      <c r="I2052" t="s">
        <v>418</v>
      </c>
      <c r="J2052" t="s">
        <v>14959</v>
      </c>
      <c r="K2052" t="s">
        <v>14960</v>
      </c>
      <c r="L2052" t="s">
        <v>456</v>
      </c>
      <c r="M2052" s="1">
        <v>43350</v>
      </c>
      <c r="N2052" t="s">
        <v>14961</v>
      </c>
    </row>
    <row r="2053" spans="1:14" x14ac:dyDescent="0.35">
      <c r="A2053" t="s">
        <v>1986</v>
      </c>
      <c r="B2053" t="s">
        <v>6416</v>
      </c>
      <c r="C2053" t="s">
        <v>11321</v>
      </c>
      <c r="D2053" t="s">
        <v>11322</v>
      </c>
      <c r="E2053" t="s">
        <v>11323</v>
      </c>
      <c r="F2053" t="s">
        <v>11324</v>
      </c>
      <c r="G2053" t="s">
        <v>1991</v>
      </c>
      <c r="H2053" t="s">
        <v>1992</v>
      </c>
      <c r="I2053" t="s">
        <v>1993</v>
      </c>
      <c r="J2053" t="s">
        <v>12702</v>
      </c>
      <c r="K2053" t="s">
        <v>12703</v>
      </c>
      <c r="L2053" t="s">
        <v>456</v>
      </c>
      <c r="M2053" s="1">
        <v>38622</v>
      </c>
      <c r="N2053" t="s">
        <v>12704</v>
      </c>
    </row>
    <row r="2054" spans="1:14" x14ac:dyDescent="0.35">
      <c r="A2054" t="s">
        <v>1887</v>
      </c>
      <c r="B2054" t="s">
        <v>1943</v>
      </c>
      <c r="C2054" t="s">
        <v>6237</v>
      </c>
      <c r="D2054" t="s">
        <v>56</v>
      </c>
      <c r="E2054" t="s">
        <v>11325</v>
      </c>
      <c r="F2054" t="s">
        <v>11326</v>
      </c>
      <c r="G2054" t="s">
        <v>1889</v>
      </c>
      <c r="H2054" t="s">
        <v>1890</v>
      </c>
      <c r="I2054" t="s">
        <v>1891</v>
      </c>
      <c r="J2054" t="s">
        <v>12669</v>
      </c>
      <c r="K2054" t="s">
        <v>12670</v>
      </c>
      <c r="L2054" t="s">
        <v>456</v>
      </c>
      <c r="M2054" s="1">
        <v>36298</v>
      </c>
      <c r="N2054" t="s">
        <v>12671</v>
      </c>
    </row>
    <row r="2055" spans="1:14" x14ac:dyDescent="0.35">
      <c r="A2055" t="s">
        <v>1743</v>
      </c>
      <c r="B2055" t="s">
        <v>234</v>
      </c>
      <c r="C2055" t="s">
        <v>9453</v>
      </c>
      <c r="D2055" t="s">
        <v>70</v>
      </c>
      <c r="E2055" t="s">
        <v>11327</v>
      </c>
      <c r="F2055" t="s">
        <v>11328</v>
      </c>
      <c r="G2055" t="s">
        <v>1747</v>
      </c>
      <c r="H2055" t="s">
        <v>1748</v>
      </c>
      <c r="I2055" t="s">
        <v>1749</v>
      </c>
      <c r="J2055" t="s">
        <v>12618</v>
      </c>
      <c r="K2055" t="s">
        <v>12619</v>
      </c>
      <c r="L2055" t="s">
        <v>456</v>
      </c>
      <c r="M2055" s="1">
        <v>40498</v>
      </c>
      <c r="N2055" t="s">
        <v>12620</v>
      </c>
    </row>
    <row r="2056" spans="1:14" x14ac:dyDescent="0.35">
      <c r="A2056" t="s">
        <v>447</v>
      </c>
      <c r="B2056" t="s">
        <v>11329</v>
      </c>
      <c r="C2056" t="s">
        <v>746</v>
      </c>
      <c r="D2056" t="s">
        <v>1269</v>
      </c>
      <c r="E2056" t="s">
        <v>11330</v>
      </c>
      <c r="F2056" t="s">
        <v>11331</v>
      </c>
      <c r="G2056" t="s">
        <v>352</v>
      </c>
      <c r="H2056" t="s">
        <v>353</v>
      </c>
      <c r="I2056" t="s">
        <v>448</v>
      </c>
      <c r="J2056" t="s">
        <v>579</v>
      </c>
      <c r="K2056" t="s">
        <v>580</v>
      </c>
      <c r="L2056" t="s">
        <v>456</v>
      </c>
      <c r="M2056" s="1">
        <v>38861</v>
      </c>
      <c r="N2056" t="s">
        <v>581</v>
      </c>
    </row>
    <row r="2057" spans="1:14" x14ac:dyDescent="0.35">
      <c r="A2057" t="s">
        <v>1489</v>
      </c>
      <c r="B2057" t="s">
        <v>2882</v>
      </c>
      <c r="C2057" t="s">
        <v>11332</v>
      </c>
      <c r="D2057" t="s">
        <v>91</v>
      </c>
      <c r="E2057" t="s">
        <v>11333</v>
      </c>
      <c r="F2057" t="s">
        <v>11334</v>
      </c>
      <c r="G2057" t="s">
        <v>1493</v>
      </c>
      <c r="H2057" t="s">
        <v>1494</v>
      </c>
      <c r="I2057" t="s">
        <v>1495</v>
      </c>
      <c r="M2057" s="1"/>
    </row>
    <row r="2058" spans="1:14" x14ac:dyDescent="0.35">
      <c r="A2058" t="s">
        <v>2517</v>
      </c>
      <c r="B2058" t="s">
        <v>875</v>
      </c>
      <c r="C2058" t="s">
        <v>2518</v>
      </c>
      <c r="D2058" t="s">
        <v>344</v>
      </c>
      <c r="E2058" t="s">
        <v>11335</v>
      </c>
      <c r="F2058" t="s">
        <v>11336</v>
      </c>
      <c r="G2058" t="s">
        <v>2522</v>
      </c>
      <c r="H2058" t="s">
        <v>2523</v>
      </c>
      <c r="I2058" t="s">
        <v>2524</v>
      </c>
      <c r="J2058" t="s">
        <v>12903</v>
      </c>
      <c r="K2058" t="s">
        <v>12904</v>
      </c>
      <c r="L2058" t="s">
        <v>456</v>
      </c>
      <c r="M2058" s="1">
        <v>32863</v>
      </c>
      <c r="N2058" t="s">
        <v>12905</v>
      </c>
    </row>
    <row r="2059" spans="1:14" x14ac:dyDescent="0.35">
      <c r="A2059" t="s">
        <v>6420</v>
      </c>
      <c r="B2059" t="s">
        <v>5978</v>
      </c>
      <c r="C2059" t="s">
        <v>11337</v>
      </c>
      <c r="D2059" t="s">
        <v>91</v>
      </c>
      <c r="F2059" t="s">
        <v>11338</v>
      </c>
      <c r="G2059" t="s">
        <v>6422</v>
      </c>
      <c r="H2059" t="s">
        <v>6423</v>
      </c>
      <c r="I2059" t="s">
        <v>418</v>
      </c>
      <c r="J2059" t="s">
        <v>14214</v>
      </c>
      <c r="K2059" t="s">
        <v>14215</v>
      </c>
      <c r="L2059" t="s">
        <v>455</v>
      </c>
      <c r="M2059" s="1">
        <v>44455</v>
      </c>
      <c r="N2059" t="s">
        <v>14216</v>
      </c>
    </row>
    <row r="2060" spans="1:14" x14ac:dyDescent="0.35">
      <c r="A2060" t="s">
        <v>26</v>
      </c>
      <c r="B2060" t="s">
        <v>11339</v>
      </c>
      <c r="C2060" t="s">
        <v>11340</v>
      </c>
      <c r="D2060" t="s">
        <v>63</v>
      </c>
      <c r="E2060" t="s">
        <v>11341</v>
      </c>
      <c r="F2060" t="s">
        <v>11342</v>
      </c>
      <c r="G2060" t="s">
        <v>11343</v>
      </c>
      <c r="H2060" t="s">
        <v>11344</v>
      </c>
      <c r="I2060" t="s">
        <v>11345</v>
      </c>
      <c r="J2060" t="s">
        <v>15591</v>
      </c>
      <c r="K2060" t="s">
        <v>15592</v>
      </c>
      <c r="L2060" t="s">
        <v>456</v>
      </c>
      <c r="M2060" s="1">
        <v>45035</v>
      </c>
      <c r="N2060" t="s">
        <v>15593</v>
      </c>
    </row>
    <row r="2061" spans="1:14" x14ac:dyDescent="0.35">
      <c r="A2061" t="s">
        <v>8933</v>
      </c>
      <c r="B2061" t="s">
        <v>5483</v>
      </c>
      <c r="C2061" t="s">
        <v>8934</v>
      </c>
      <c r="D2061" t="s">
        <v>11346</v>
      </c>
      <c r="E2061" t="s">
        <v>11347</v>
      </c>
      <c r="F2061" t="s">
        <v>11348</v>
      </c>
      <c r="G2061" t="s">
        <v>8937</v>
      </c>
      <c r="H2061" t="s">
        <v>8938</v>
      </c>
      <c r="I2061" t="s">
        <v>8939</v>
      </c>
      <c r="J2061" t="s">
        <v>14977</v>
      </c>
      <c r="K2061" t="s">
        <v>14978</v>
      </c>
      <c r="L2061" t="s">
        <v>456</v>
      </c>
      <c r="M2061" s="1">
        <v>43164</v>
      </c>
      <c r="N2061" t="s">
        <v>14979</v>
      </c>
    </row>
    <row r="2062" spans="1:14" x14ac:dyDescent="0.35">
      <c r="A2062" t="s">
        <v>5009</v>
      </c>
      <c r="B2062" t="s">
        <v>7036</v>
      </c>
      <c r="C2062" t="s">
        <v>11349</v>
      </c>
      <c r="D2062" t="s">
        <v>70</v>
      </c>
      <c r="F2062" t="s">
        <v>11350</v>
      </c>
      <c r="G2062" t="s">
        <v>5013</v>
      </c>
      <c r="H2062" t="s">
        <v>5014</v>
      </c>
      <c r="I2062" t="s">
        <v>5015</v>
      </c>
      <c r="J2062" t="s">
        <v>13773</v>
      </c>
      <c r="K2062" t="s">
        <v>13774</v>
      </c>
      <c r="L2062" t="s">
        <v>456</v>
      </c>
      <c r="M2062" s="1">
        <v>44832</v>
      </c>
      <c r="N2062" t="s">
        <v>13775</v>
      </c>
    </row>
    <row r="2063" spans="1:14" x14ac:dyDescent="0.35">
      <c r="A2063" t="s">
        <v>5142</v>
      </c>
      <c r="B2063" t="s">
        <v>2208</v>
      </c>
      <c r="C2063" t="s">
        <v>11351</v>
      </c>
      <c r="D2063" t="s">
        <v>70</v>
      </c>
      <c r="F2063" t="s">
        <v>11352</v>
      </c>
      <c r="G2063" t="s">
        <v>5147</v>
      </c>
      <c r="H2063" t="s">
        <v>5148</v>
      </c>
      <c r="I2063" t="s">
        <v>5149</v>
      </c>
      <c r="J2063" t="s">
        <v>13814</v>
      </c>
      <c r="K2063" t="s">
        <v>13815</v>
      </c>
      <c r="L2063" t="s">
        <v>456</v>
      </c>
      <c r="M2063" s="1">
        <v>42954</v>
      </c>
      <c r="N2063" t="s">
        <v>13816</v>
      </c>
    </row>
    <row r="2064" spans="1:14" x14ac:dyDescent="0.35">
      <c r="A2064" t="s">
        <v>3404</v>
      </c>
      <c r="B2064" t="s">
        <v>883</v>
      </c>
      <c r="C2064" t="s">
        <v>11353</v>
      </c>
      <c r="D2064" t="s">
        <v>7701</v>
      </c>
      <c r="E2064" t="s">
        <v>11354</v>
      </c>
      <c r="F2064" t="s">
        <v>11355</v>
      </c>
      <c r="G2064" t="s">
        <v>3408</v>
      </c>
      <c r="H2064" t="s">
        <v>3409</v>
      </c>
      <c r="I2064" t="s">
        <v>3410</v>
      </c>
      <c r="J2064" t="s">
        <v>13222</v>
      </c>
      <c r="K2064" t="s">
        <v>13223</v>
      </c>
      <c r="L2064" t="s">
        <v>455</v>
      </c>
      <c r="M2064" s="1">
        <v>40716</v>
      </c>
      <c r="N2064" t="s">
        <v>13224</v>
      </c>
    </row>
    <row r="2065" spans="1:14" x14ac:dyDescent="0.35">
      <c r="A2065" t="s">
        <v>29</v>
      </c>
      <c r="B2065" t="s">
        <v>1640</v>
      </c>
      <c r="C2065" t="s">
        <v>11356</v>
      </c>
      <c r="D2065" t="s">
        <v>56</v>
      </c>
      <c r="E2065" t="s">
        <v>11357</v>
      </c>
      <c r="F2065" t="s">
        <v>11358</v>
      </c>
      <c r="G2065" t="s">
        <v>94</v>
      </c>
      <c r="H2065" t="s">
        <v>95</v>
      </c>
      <c r="I2065" t="s">
        <v>365</v>
      </c>
      <c r="M2065" s="1"/>
    </row>
    <row r="2066" spans="1:14" x14ac:dyDescent="0.35">
      <c r="A2066" t="s">
        <v>11359</v>
      </c>
      <c r="B2066" t="s">
        <v>8806</v>
      </c>
      <c r="C2066" t="s">
        <v>11360</v>
      </c>
      <c r="D2066" t="s">
        <v>77</v>
      </c>
      <c r="E2066" t="s">
        <v>11361</v>
      </c>
      <c r="F2066" t="s">
        <v>11362</v>
      </c>
      <c r="G2066" t="s">
        <v>11363</v>
      </c>
      <c r="H2066" t="s">
        <v>11364</v>
      </c>
      <c r="I2066" t="s">
        <v>1064</v>
      </c>
      <c r="J2066" t="s">
        <v>15594</v>
      </c>
      <c r="K2066" t="s">
        <v>15595</v>
      </c>
      <c r="L2066" t="s">
        <v>456</v>
      </c>
      <c r="M2066" s="1">
        <v>44648</v>
      </c>
      <c r="N2066" t="s">
        <v>15596</v>
      </c>
    </row>
    <row r="2067" spans="1:14" x14ac:dyDescent="0.35">
      <c r="A2067" t="s">
        <v>11365</v>
      </c>
      <c r="B2067" t="s">
        <v>875</v>
      </c>
      <c r="C2067" t="s">
        <v>11366</v>
      </c>
      <c r="D2067" t="s">
        <v>91</v>
      </c>
      <c r="E2067" t="s">
        <v>11367</v>
      </c>
      <c r="F2067" t="s">
        <v>11368</v>
      </c>
      <c r="G2067" t="s">
        <v>11369</v>
      </c>
      <c r="H2067" t="s">
        <v>11370</v>
      </c>
      <c r="I2067" t="s">
        <v>11371</v>
      </c>
      <c r="J2067" t="s">
        <v>15597</v>
      </c>
      <c r="K2067" t="s">
        <v>15598</v>
      </c>
      <c r="L2067" t="s">
        <v>456</v>
      </c>
      <c r="M2067" s="1">
        <v>19119</v>
      </c>
      <c r="N2067" t="s">
        <v>15599</v>
      </c>
    </row>
    <row r="2068" spans="1:14" x14ac:dyDescent="0.35">
      <c r="A2068" t="s">
        <v>7222</v>
      </c>
      <c r="B2068" t="s">
        <v>9309</v>
      </c>
      <c r="C2068" t="s">
        <v>11372</v>
      </c>
      <c r="D2068" t="s">
        <v>84</v>
      </c>
      <c r="F2068" t="s">
        <v>11373</v>
      </c>
      <c r="G2068" t="s">
        <v>7226</v>
      </c>
      <c r="H2068" t="s">
        <v>7227</v>
      </c>
      <c r="I2068" t="s">
        <v>7228</v>
      </c>
      <c r="J2068" t="s">
        <v>14475</v>
      </c>
      <c r="K2068" t="s">
        <v>14476</v>
      </c>
      <c r="L2068" t="s">
        <v>456</v>
      </c>
      <c r="M2068" s="1">
        <v>26960</v>
      </c>
      <c r="N2068" t="s">
        <v>14477</v>
      </c>
    </row>
    <row r="2069" spans="1:14" x14ac:dyDescent="0.35">
      <c r="A2069" t="s">
        <v>1639</v>
      </c>
      <c r="B2069" t="s">
        <v>11374</v>
      </c>
      <c r="C2069" t="s">
        <v>7953</v>
      </c>
      <c r="D2069" t="s">
        <v>91</v>
      </c>
      <c r="E2069" t="s">
        <v>11375</v>
      </c>
      <c r="F2069" t="s">
        <v>11376</v>
      </c>
      <c r="G2069" t="s">
        <v>1644</v>
      </c>
      <c r="H2069" t="s">
        <v>1645</v>
      </c>
      <c r="I2069" t="s">
        <v>1646</v>
      </c>
      <c r="J2069" t="s">
        <v>12586</v>
      </c>
      <c r="K2069" t="s">
        <v>12587</v>
      </c>
      <c r="L2069" t="s">
        <v>12588</v>
      </c>
      <c r="M2069" s="1">
        <v>44935</v>
      </c>
      <c r="N2069" t="s">
        <v>12589</v>
      </c>
    </row>
    <row r="2070" spans="1:14" x14ac:dyDescent="0.35">
      <c r="A2070" t="s">
        <v>2833</v>
      </c>
      <c r="B2070" t="s">
        <v>11377</v>
      </c>
      <c r="C2070" t="s">
        <v>11378</v>
      </c>
      <c r="D2070" t="s">
        <v>56</v>
      </c>
      <c r="E2070" t="s">
        <v>11379</v>
      </c>
      <c r="F2070" t="s">
        <v>11380</v>
      </c>
      <c r="G2070" t="s">
        <v>2836</v>
      </c>
      <c r="H2070" t="s">
        <v>2837</v>
      </c>
      <c r="I2070" t="s">
        <v>2838</v>
      </c>
      <c r="M2070" s="1"/>
    </row>
    <row r="2071" spans="1:14" x14ac:dyDescent="0.35">
      <c r="A2071" t="s">
        <v>8021</v>
      </c>
      <c r="B2071" t="s">
        <v>11381</v>
      </c>
      <c r="C2071" t="s">
        <v>11382</v>
      </c>
      <c r="D2071" t="s">
        <v>344</v>
      </c>
      <c r="E2071" t="s">
        <v>11383</v>
      </c>
      <c r="F2071" t="s">
        <v>11384</v>
      </c>
      <c r="G2071" t="s">
        <v>8025</v>
      </c>
      <c r="H2071" t="s">
        <v>8026</v>
      </c>
      <c r="I2071" t="s">
        <v>8027</v>
      </c>
      <c r="J2071" t="s">
        <v>14721</v>
      </c>
      <c r="K2071" t="s">
        <v>14722</v>
      </c>
      <c r="L2071" t="s">
        <v>456</v>
      </c>
      <c r="M2071" s="1">
        <v>43480</v>
      </c>
      <c r="N2071" t="s">
        <v>14723</v>
      </c>
    </row>
    <row r="2072" spans="1:14" x14ac:dyDescent="0.35">
      <c r="A2072" t="s">
        <v>11385</v>
      </c>
      <c r="B2072" t="s">
        <v>1103</v>
      </c>
      <c r="C2072" t="s">
        <v>1527</v>
      </c>
      <c r="D2072" t="s">
        <v>91</v>
      </c>
      <c r="E2072" t="s">
        <v>11386</v>
      </c>
      <c r="F2072" t="s">
        <v>11387</v>
      </c>
      <c r="G2072" t="s">
        <v>11388</v>
      </c>
      <c r="H2072" t="s">
        <v>11389</v>
      </c>
      <c r="I2072" t="s">
        <v>11390</v>
      </c>
      <c r="J2072" t="s">
        <v>15600</v>
      </c>
      <c r="K2072" t="s">
        <v>15601</v>
      </c>
      <c r="L2072" t="s">
        <v>456</v>
      </c>
      <c r="M2072" s="1">
        <v>42986</v>
      </c>
      <c r="N2072" t="s">
        <v>15602</v>
      </c>
    </row>
    <row r="2073" spans="1:14" x14ac:dyDescent="0.35">
      <c r="A2073" t="s">
        <v>4720</v>
      </c>
      <c r="B2073" t="s">
        <v>994</v>
      </c>
      <c r="C2073" t="s">
        <v>1237</v>
      </c>
      <c r="D2073" t="s">
        <v>56</v>
      </c>
      <c r="E2073" t="s">
        <v>11391</v>
      </c>
      <c r="F2073" t="s">
        <v>11392</v>
      </c>
      <c r="G2073" t="s">
        <v>4725</v>
      </c>
      <c r="H2073" t="s">
        <v>4726</v>
      </c>
      <c r="I2073" t="s">
        <v>4727</v>
      </c>
      <c r="J2073" t="s">
        <v>13675</v>
      </c>
      <c r="K2073" t="s">
        <v>13676</v>
      </c>
      <c r="L2073" t="s">
        <v>456</v>
      </c>
      <c r="M2073" s="1">
        <v>41556</v>
      </c>
      <c r="N2073" t="s">
        <v>13677</v>
      </c>
    </row>
    <row r="2074" spans="1:14" x14ac:dyDescent="0.35">
      <c r="A2074" t="s">
        <v>7173</v>
      </c>
      <c r="B2074" t="s">
        <v>11393</v>
      </c>
      <c r="C2074" t="s">
        <v>11394</v>
      </c>
      <c r="D2074" t="s">
        <v>1105</v>
      </c>
      <c r="E2074" t="s">
        <v>11395</v>
      </c>
      <c r="F2074" t="s">
        <v>11396</v>
      </c>
      <c r="G2074" t="s">
        <v>7178</v>
      </c>
      <c r="H2074" t="s">
        <v>7179</v>
      </c>
      <c r="I2074" t="s">
        <v>2428</v>
      </c>
      <c r="J2074" t="s">
        <v>14463</v>
      </c>
      <c r="K2074" t="s">
        <v>14464</v>
      </c>
      <c r="L2074" t="s">
        <v>455</v>
      </c>
      <c r="M2074" s="1">
        <v>43568</v>
      </c>
      <c r="N2074" t="s">
        <v>14465</v>
      </c>
    </row>
    <row r="2075" spans="1:14" x14ac:dyDescent="0.35">
      <c r="A2075" t="s">
        <v>8680</v>
      </c>
      <c r="B2075" t="s">
        <v>11397</v>
      </c>
      <c r="C2075" t="s">
        <v>11398</v>
      </c>
      <c r="D2075" t="s">
        <v>236</v>
      </c>
      <c r="E2075" t="s">
        <v>11399</v>
      </c>
      <c r="F2075" t="s">
        <v>11400</v>
      </c>
      <c r="G2075" t="s">
        <v>8683</v>
      </c>
      <c r="H2075" t="s">
        <v>8684</v>
      </c>
      <c r="I2075" t="s">
        <v>8685</v>
      </c>
      <c r="J2075" t="s">
        <v>14920</v>
      </c>
      <c r="K2075" t="s">
        <v>14921</v>
      </c>
      <c r="L2075" t="s">
        <v>455</v>
      </c>
      <c r="M2075" s="1">
        <v>44484</v>
      </c>
      <c r="N2075" t="s">
        <v>14922</v>
      </c>
    </row>
    <row r="2076" spans="1:14" x14ac:dyDescent="0.35">
      <c r="A2076" t="s">
        <v>2602</v>
      </c>
      <c r="B2076" t="s">
        <v>109</v>
      </c>
      <c r="C2076" t="s">
        <v>8687</v>
      </c>
      <c r="D2076" t="s">
        <v>91</v>
      </c>
      <c r="E2076" t="s">
        <v>11401</v>
      </c>
      <c r="F2076" t="s">
        <v>11402</v>
      </c>
      <c r="G2076" t="s">
        <v>2605</v>
      </c>
      <c r="H2076" t="s">
        <v>2606</v>
      </c>
      <c r="I2076" t="s">
        <v>2607</v>
      </c>
      <c r="J2076" t="s">
        <v>12933</v>
      </c>
      <c r="K2076" t="s">
        <v>12934</v>
      </c>
      <c r="L2076" t="s">
        <v>456</v>
      </c>
      <c r="M2076" s="1">
        <v>41703</v>
      </c>
      <c r="N2076" t="s">
        <v>12935</v>
      </c>
    </row>
    <row r="2077" spans="1:14" x14ac:dyDescent="0.35">
      <c r="A2077" t="s">
        <v>2007</v>
      </c>
      <c r="B2077" t="s">
        <v>1081</v>
      </c>
      <c r="C2077" t="s">
        <v>2009</v>
      </c>
      <c r="D2077" t="s">
        <v>91</v>
      </c>
      <c r="E2077" t="s">
        <v>11403</v>
      </c>
      <c r="F2077" t="s">
        <v>11404</v>
      </c>
      <c r="G2077" t="s">
        <v>2011</v>
      </c>
      <c r="H2077" t="s">
        <v>2012</v>
      </c>
      <c r="I2077" t="s">
        <v>2013</v>
      </c>
      <c r="J2077" t="s">
        <v>12708</v>
      </c>
      <c r="K2077" t="s">
        <v>12709</v>
      </c>
      <c r="L2077" t="s">
        <v>456</v>
      </c>
      <c r="M2077" s="1">
        <v>39988</v>
      </c>
      <c r="N2077" t="s">
        <v>12710</v>
      </c>
    </row>
    <row r="2078" spans="1:14" x14ac:dyDescent="0.35">
      <c r="A2078" t="s">
        <v>903</v>
      </c>
      <c r="B2078" t="s">
        <v>2264</v>
      </c>
      <c r="C2078" t="s">
        <v>235</v>
      </c>
      <c r="D2078" t="s">
        <v>344</v>
      </c>
      <c r="E2078" t="s">
        <v>11405</v>
      </c>
      <c r="F2078" t="s">
        <v>11406</v>
      </c>
      <c r="G2078" t="s">
        <v>908</v>
      </c>
      <c r="H2078" t="s">
        <v>909</v>
      </c>
      <c r="I2078" t="s">
        <v>910</v>
      </c>
      <c r="J2078" t="s">
        <v>12313</v>
      </c>
      <c r="K2078" t="s">
        <v>12314</v>
      </c>
      <c r="L2078" t="s">
        <v>456</v>
      </c>
      <c r="M2078" s="1">
        <v>42481</v>
      </c>
      <c r="N2078" t="s">
        <v>12315</v>
      </c>
    </row>
    <row r="2079" spans="1:14" x14ac:dyDescent="0.35">
      <c r="A2079" t="s">
        <v>5188</v>
      </c>
      <c r="B2079" t="s">
        <v>11407</v>
      </c>
      <c r="C2079" t="s">
        <v>11408</v>
      </c>
      <c r="D2079" t="s">
        <v>11409</v>
      </c>
      <c r="E2079" t="s">
        <v>11410</v>
      </c>
      <c r="F2079" t="s">
        <v>11411</v>
      </c>
      <c r="G2079" t="s">
        <v>5192</v>
      </c>
      <c r="H2079" t="s">
        <v>5193</v>
      </c>
      <c r="I2079" t="s">
        <v>5194</v>
      </c>
      <c r="J2079" t="s">
        <v>13834</v>
      </c>
      <c r="K2079" t="s">
        <v>13835</v>
      </c>
      <c r="L2079" t="s">
        <v>456</v>
      </c>
      <c r="M2079" s="1">
        <v>44376</v>
      </c>
      <c r="N2079" t="s">
        <v>13836</v>
      </c>
    </row>
    <row r="2080" spans="1:14" x14ac:dyDescent="0.35">
      <c r="A2080" t="s">
        <v>11412</v>
      </c>
      <c r="B2080" t="s">
        <v>875</v>
      </c>
      <c r="C2080" t="s">
        <v>2315</v>
      </c>
      <c r="D2080" t="s">
        <v>77</v>
      </c>
      <c r="E2080" t="s">
        <v>11413</v>
      </c>
      <c r="F2080" t="s">
        <v>11414</v>
      </c>
      <c r="G2080" t="s">
        <v>11415</v>
      </c>
      <c r="H2080" t="s">
        <v>11416</v>
      </c>
      <c r="J2080" t="s">
        <v>15603</v>
      </c>
      <c r="K2080" t="s">
        <v>15604</v>
      </c>
      <c r="L2080" t="s">
        <v>456</v>
      </c>
      <c r="M2080" s="1">
        <v>44365</v>
      </c>
      <c r="N2080" t="s">
        <v>15605</v>
      </c>
    </row>
    <row r="2081" spans="1:14" x14ac:dyDescent="0.35">
      <c r="A2081" t="s">
        <v>8165</v>
      </c>
      <c r="B2081" t="s">
        <v>194</v>
      </c>
      <c r="C2081" t="s">
        <v>11417</v>
      </c>
      <c r="D2081" t="s">
        <v>91</v>
      </c>
      <c r="E2081" t="s">
        <v>11418</v>
      </c>
      <c r="F2081" t="s">
        <v>11419</v>
      </c>
      <c r="G2081" t="s">
        <v>8169</v>
      </c>
      <c r="H2081" t="s">
        <v>8170</v>
      </c>
      <c r="I2081" t="s">
        <v>367</v>
      </c>
      <c r="J2081" t="s">
        <v>14766</v>
      </c>
      <c r="K2081" t="s">
        <v>14767</v>
      </c>
      <c r="L2081" t="s">
        <v>456</v>
      </c>
      <c r="M2081" s="1">
        <v>40914</v>
      </c>
      <c r="N2081" t="s">
        <v>14768</v>
      </c>
    </row>
    <row r="2082" spans="1:14" x14ac:dyDescent="0.35">
      <c r="A2082" t="s">
        <v>3510</v>
      </c>
      <c r="B2082" t="s">
        <v>82</v>
      </c>
      <c r="C2082" t="s">
        <v>10362</v>
      </c>
      <c r="D2082" t="s">
        <v>1610</v>
      </c>
      <c r="E2082" t="s">
        <v>11420</v>
      </c>
      <c r="F2082" t="s">
        <v>11421</v>
      </c>
      <c r="G2082" t="s">
        <v>3514</v>
      </c>
      <c r="H2082" t="s">
        <v>3515</v>
      </c>
      <c r="I2082" t="s">
        <v>3516</v>
      </c>
      <c r="J2082" t="s">
        <v>13262</v>
      </c>
      <c r="K2082" t="s">
        <v>13263</v>
      </c>
      <c r="L2082" t="s">
        <v>12543</v>
      </c>
      <c r="M2082" s="1">
        <v>37306</v>
      </c>
      <c r="N2082" t="s">
        <v>13264</v>
      </c>
    </row>
    <row r="2083" spans="1:14" x14ac:dyDescent="0.35">
      <c r="A2083" t="s">
        <v>5310</v>
      </c>
      <c r="B2083" t="s">
        <v>705</v>
      </c>
      <c r="C2083" t="s">
        <v>3505</v>
      </c>
      <c r="D2083" t="s">
        <v>906</v>
      </c>
      <c r="E2083" t="s">
        <v>11422</v>
      </c>
      <c r="F2083" t="s">
        <v>11423</v>
      </c>
      <c r="G2083" t="s">
        <v>5314</v>
      </c>
      <c r="H2083" t="s">
        <v>5315</v>
      </c>
      <c r="I2083" t="s">
        <v>5316</v>
      </c>
      <c r="J2083" t="s">
        <v>13875</v>
      </c>
      <c r="K2083" t="s">
        <v>13876</v>
      </c>
      <c r="L2083" t="s">
        <v>456</v>
      </c>
      <c r="M2083" s="1">
        <v>43136</v>
      </c>
      <c r="N2083" t="s">
        <v>13877</v>
      </c>
    </row>
    <row r="2084" spans="1:14" x14ac:dyDescent="0.35">
      <c r="A2084" t="s">
        <v>5406</v>
      </c>
      <c r="B2084" t="s">
        <v>11424</v>
      </c>
      <c r="C2084" t="s">
        <v>5636</v>
      </c>
      <c r="D2084" t="s">
        <v>1677</v>
      </c>
      <c r="E2084" t="s">
        <v>11425</v>
      </c>
      <c r="F2084" t="s">
        <v>11426</v>
      </c>
      <c r="G2084" t="s">
        <v>5410</v>
      </c>
      <c r="H2084" t="s">
        <v>5411</v>
      </c>
      <c r="I2084" t="s">
        <v>5412</v>
      </c>
      <c r="J2084" t="s">
        <v>13901</v>
      </c>
      <c r="K2084" t="s">
        <v>13902</v>
      </c>
      <c r="L2084" t="s">
        <v>456</v>
      </c>
      <c r="M2084" s="1">
        <v>43032</v>
      </c>
      <c r="N2084" t="s">
        <v>13903</v>
      </c>
    </row>
    <row r="2085" spans="1:14" x14ac:dyDescent="0.35">
      <c r="A2085" t="s">
        <v>2735</v>
      </c>
      <c r="B2085" t="s">
        <v>6228</v>
      </c>
      <c r="C2085" t="s">
        <v>11427</v>
      </c>
      <c r="D2085" t="s">
        <v>56</v>
      </c>
      <c r="F2085" t="s">
        <v>11428</v>
      </c>
      <c r="G2085" t="s">
        <v>2739</v>
      </c>
      <c r="H2085" t="s">
        <v>2740</v>
      </c>
      <c r="I2085" t="s">
        <v>2741</v>
      </c>
      <c r="J2085" t="s">
        <v>12986</v>
      </c>
      <c r="K2085" t="s">
        <v>12987</v>
      </c>
      <c r="L2085" t="s">
        <v>456</v>
      </c>
      <c r="M2085" s="1">
        <v>43509</v>
      </c>
      <c r="N2085" t="s">
        <v>12988</v>
      </c>
    </row>
    <row r="2086" spans="1:14" x14ac:dyDescent="0.35">
      <c r="A2086" t="s">
        <v>11429</v>
      </c>
      <c r="B2086" t="s">
        <v>2882</v>
      </c>
      <c r="C2086" t="s">
        <v>11430</v>
      </c>
      <c r="D2086" t="s">
        <v>56</v>
      </c>
      <c r="E2086" t="s">
        <v>11431</v>
      </c>
      <c r="F2086" t="s">
        <v>11432</v>
      </c>
      <c r="G2086" t="s">
        <v>11433</v>
      </c>
      <c r="H2086" t="s">
        <v>11434</v>
      </c>
      <c r="I2086" t="s">
        <v>367</v>
      </c>
      <c r="J2086" t="s">
        <v>15606</v>
      </c>
      <c r="K2086" t="s">
        <v>15607</v>
      </c>
      <c r="L2086" t="s">
        <v>456</v>
      </c>
      <c r="M2086" s="1">
        <v>45013</v>
      </c>
      <c r="N2086" t="s">
        <v>15608</v>
      </c>
    </row>
    <row r="2087" spans="1:14" x14ac:dyDescent="0.35">
      <c r="A2087" t="s">
        <v>947</v>
      </c>
      <c r="B2087" t="s">
        <v>1206</v>
      </c>
      <c r="C2087" t="s">
        <v>11435</v>
      </c>
      <c r="D2087" t="s">
        <v>56</v>
      </c>
      <c r="E2087" t="s">
        <v>11436</v>
      </c>
      <c r="F2087" t="s">
        <v>11437</v>
      </c>
      <c r="G2087" t="s">
        <v>951</v>
      </c>
      <c r="H2087" t="s">
        <v>952</v>
      </c>
      <c r="I2087" t="s">
        <v>953</v>
      </c>
      <c r="J2087" t="s">
        <v>12331</v>
      </c>
      <c r="K2087" t="s">
        <v>12332</v>
      </c>
      <c r="L2087" t="s">
        <v>456</v>
      </c>
      <c r="M2087" s="1">
        <v>38650</v>
      </c>
      <c r="N2087" t="s">
        <v>12333</v>
      </c>
    </row>
    <row r="2088" spans="1:14" x14ac:dyDescent="0.35">
      <c r="A2088" t="s">
        <v>1607</v>
      </c>
      <c r="B2088" t="s">
        <v>11438</v>
      </c>
      <c r="C2088" t="s">
        <v>11439</v>
      </c>
      <c r="D2088" t="s">
        <v>1105</v>
      </c>
      <c r="F2088" t="s">
        <v>11440</v>
      </c>
      <c r="G2088" t="s">
        <v>1613</v>
      </c>
      <c r="H2088" t="s">
        <v>1614</v>
      </c>
      <c r="I2088" t="s">
        <v>1615</v>
      </c>
      <c r="J2088" t="s">
        <v>12574</v>
      </c>
      <c r="K2088" t="s">
        <v>12575</v>
      </c>
      <c r="L2088" t="s">
        <v>456</v>
      </c>
      <c r="M2088" s="1">
        <v>36866</v>
      </c>
      <c r="N2088" t="s">
        <v>12576</v>
      </c>
    </row>
    <row r="2089" spans="1:14" x14ac:dyDescent="0.35">
      <c r="A2089" t="s">
        <v>18</v>
      </c>
      <c r="B2089" t="s">
        <v>6264</v>
      </c>
      <c r="C2089" t="s">
        <v>11441</v>
      </c>
      <c r="D2089" t="s">
        <v>838</v>
      </c>
      <c r="E2089" t="s">
        <v>11442</v>
      </c>
      <c r="F2089" t="s">
        <v>11443</v>
      </c>
      <c r="G2089" t="s">
        <v>5699</v>
      </c>
      <c r="H2089" t="s">
        <v>5700</v>
      </c>
      <c r="I2089" t="s">
        <v>5701</v>
      </c>
      <c r="J2089" t="s">
        <v>13997</v>
      </c>
      <c r="K2089" t="s">
        <v>13998</v>
      </c>
      <c r="L2089" t="s">
        <v>456</v>
      </c>
      <c r="M2089" s="1">
        <v>25071</v>
      </c>
      <c r="N2089" t="s">
        <v>13999</v>
      </c>
    </row>
    <row r="2090" spans="1:14" x14ac:dyDescent="0.35">
      <c r="A2090" t="s">
        <v>7229</v>
      </c>
      <c r="B2090" t="s">
        <v>3260</v>
      </c>
      <c r="C2090" t="s">
        <v>7582</v>
      </c>
      <c r="D2090" t="s">
        <v>4969</v>
      </c>
      <c r="E2090" t="s">
        <v>11444</v>
      </c>
      <c r="F2090" t="s">
        <v>11445</v>
      </c>
      <c r="G2090" t="s">
        <v>7232</v>
      </c>
      <c r="H2090" t="s">
        <v>7233</v>
      </c>
      <c r="I2090" t="s">
        <v>7234</v>
      </c>
      <c r="J2090" t="s">
        <v>14478</v>
      </c>
      <c r="K2090" t="s">
        <v>14479</v>
      </c>
      <c r="L2090" t="s">
        <v>456</v>
      </c>
      <c r="M2090" s="1">
        <v>42522</v>
      </c>
      <c r="N2090" t="s">
        <v>14480</v>
      </c>
    </row>
    <row r="2091" spans="1:14" x14ac:dyDescent="0.35">
      <c r="A2091" t="s">
        <v>8421</v>
      </c>
      <c r="B2091" t="s">
        <v>2272</v>
      </c>
      <c r="C2091" t="s">
        <v>11446</v>
      </c>
      <c r="D2091" t="s">
        <v>56</v>
      </c>
      <c r="E2091" t="s">
        <v>11447</v>
      </c>
      <c r="F2091" t="s">
        <v>11448</v>
      </c>
      <c r="G2091" t="s">
        <v>8425</v>
      </c>
      <c r="H2091" t="s">
        <v>8426</v>
      </c>
      <c r="I2091" t="s">
        <v>8427</v>
      </c>
      <c r="J2091" t="s">
        <v>14843</v>
      </c>
      <c r="K2091" t="s">
        <v>14844</v>
      </c>
      <c r="L2091" t="s">
        <v>456</v>
      </c>
      <c r="M2091" s="1">
        <v>44754</v>
      </c>
      <c r="N2091" t="s">
        <v>14845</v>
      </c>
    </row>
    <row r="2092" spans="1:14" x14ac:dyDescent="0.35">
      <c r="A2092" t="s">
        <v>11449</v>
      </c>
      <c r="B2092" t="s">
        <v>994</v>
      </c>
      <c r="C2092" t="s">
        <v>1002</v>
      </c>
      <c r="D2092" t="s">
        <v>91</v>
      </c>
      <c r="F2092" t="s">
        <v>11450</v>
      </c>
      <c r="G2092" t="s">
        <v>11451</v>
      </c>
      <c r="H2092" t="s">
        <v>11452</v>
      </c>
      <c r="I2092" t="s">
        <v>977</v>
      </c>
      <c r="J2092" t="s">
        <v>15609</v>
      </c>
      <c r="K2092" t="s">
        <v>15610</v>
      </c>
      <c r="L2092" t="s">
        <v>456</v>
      </c>
      <c r="M2092" s="1">
        <v>44516</v>
      </c>
      <c r="N2092" t="s">
        <v>15611</v>
      </c>
    </row>
    <row r="2093" spans="1:14" x14ac:dyDescent="0.35">
      <c r="A2093" t="s">
        <v>4957</v>
      </c>
      <c r="B2093" t="s">
        <v>115</v>
      </c>
      <c r="C2093" t="s">
        <v>4958</v>
      </c>
      <c r="D2093" t="s">
        <v>91</v>
      </c>
      <c r="E2093" t="s">
        <v>11453</v>
      </c>
      <c r="F2093" t="s">
        <v>11454</v>
      </c>
      <c r="G2093" t="s">
        <v>4961</v>
      </c>
      <c r="H2093" t="s">
        <v>4962</v>
      </c>
      <c r="I2093" t="s">
        <v>4963</v>
      </c>
      <c r="J2093" t="s">
        <v>4957</v>
      </c>
      <c r="K2093" t="s">
        <v>13759</v>
      </c>
      <c r="L2093" t="s">
        <v>456</v>
      </c>
      <c r="M2093" s="1">
        <v>45028</v>
      </c>
      <c r="N2093" t="s">
        <v>13760</v>
      </c>
    </row>
    <row r="2094" spans="1:14" x14ac:dyDescent="0.35">
      <c r="A2094" t="s">
        <v>26</v>
      </c>
      <c r="B2094" t="s">
        <v>11455</v>
      </c>
      <c r="C2094" t="s">
        <v>11340</v>
      </c>
      <c r="D2094" t="s">
        <v>91</v>
      </c>
      <c r="E2094" t="s">
        <v>11456</v>
      </c>
      <c r="F2094" t="s">
        <v>11457</v>
      </c>
      <c r="G2094" t="s">
        <v>11343</v>
      </c>
      <c r="H2094" t="s">
        <v>11344</v>
      </c>
      <c r="I2094" t="s">
        <v>11345</v>
      </c>
      <c r="J2094" t="s">
        <v>15591</v>
      </c>
      <c r="K2094" t="s">
        <v>15592</v>
      </c>
      <c r="L2094" t="s">
        <v>456</v>
      </c>
      <c r="M2094" s="1">
        <v>45035</v>
      </c>
      <c r="N2094" t="s">
        <v>15593</v>
      </c>
    </row>
    <row r="2095" spans="1:14" x14ac:dyDescent="0.35">
      <c r="A2095" t="s">
        <v>2953</v>
      </c>
      <c r="B2095" t="s">
        <v>286</v>
      </c>
      <c r="C2095" t="s">
        <v>4802</v>
      </c>
      <c r="D2095" t="s">
        <v>1610</v>
      </c>
      <c r="E2095" t="s">
        <v>11458</v>
      </c>
      <c r="F2095" t="s">
        <v>11459</v>
      </c>
      <c r="G2095" t="s">
        <v>2958</v>
      </c>
      <c r="H2095" t="s">
        <v>2959</v>
      </c>
      <c r="I2095" t="s">
        <v>2960</v>
      </c>
      <c r="J2095" t="s">
        <v>13055</v>
      </c>
      <c r="K2095" t="s">
        <v>13056</v>
      </c>
      <c r="L2095" t="s">
        <v>455</v>
      </c>
      <c r="M2095" s="1">
        <v>41564</v>
      </c>
      <c r="N2095" t="s">
        <v>13057</v>
      </c>
    </row>
    <row r="2096" spans="1:14" x14ac:dyDescent="0.35">
      <c r="A2096" t="s">
        <v>11460</v>
      </c>
      <c r="B2096" t="s">
        <v>1971</v>
      </c>
      <c r="C2096" t="s">
        <v>890</v>
      </c>
      <c r="D2096" t="s">
        <v>77</v>
      </c>
      <c r="E2096" t="s">
        <v>11461</v>
      </c>
      <c r="F2096" t="s">
        <v>11462</v>
      </c>
      <c r="G2096" t="s">
        <v>11463</v>
      </c>
      <c r="H2096" t="s">
        <v>11464</v>
      </c>
      <c r="I2096" t="s">
        <v>11465</v>
      </c>
      <c r="J2096" t="s">
        <v>15612</v>
      </c>
      <c r="K2096" t="s">
        <v>15613</v>
      </c>
      <c r="L2096" t="s">
        <v>456</v>
      </c>
      <c r="M2096" s="1">
        <v>45848</v>
      </c>
      <c r="N2096" t="s">
        <v>15614</v>
      </c>
    </row>
    <row r="2097" spans="1:14" x14ac:dyDescent="0.35">
      <c r="A2097" t="s">
        <v>3215</v>
      </c>
      <c r="B2097" t="s">
        <v>11466</v>
      </c>
      <c r="C2097" t="s">
        <v>778</v>
      </c>
      <c r="D2097" t="s">
        <v>70</v>
      </c>
      <c r="F2097" t="s">
        <v>11467</v>
      </c>
      <c r="G2097" t="s">
        <v>3220</v>
      </c>
      <c r="H2097" t="s">
        <v>3221</v>
      </c>
      <c r="I2097" t="s">
        <v>3222</v>
      </c>
      <c r="J2097" t="s">
        <v>13153</v>
      </c>
      <c r="K2097" t="s">
        <v>13154</v>
      </c>
      <c r="L2097" t="s">
        <v>456</v>
      </c>
      <c r="M2097" s="1">
        <v>41976</v>
      </c>
      <c r="N2097" t="s">
        <v>13155</v>
      </c>
    </row>
    <row r="2098" spans="1:14" x14ac:dyDescent="0.35">
      <c r="A2098" t="s">
        <v>11468</v>
      </c>
      <c r="B2098" t="s">
        <v>11469</v>
      </c>
      <c r="C2098" t="s">
        <v>11470</v>
      </c>
      <c r="D2098" t="s">
        <v>91</v>
      </c>
      <c r="E2098" t="s">
        <v>11471</v>
      </c>
      <c r="F2098" t="s">
        <v>11472</v>
      </c>
      <c r="G2098" t="s">
        <v>11473</v>
      </c>
      <c r="H2098" t="s">
        <v>11474</v>
      </c>
      <c r="I2098" t="s">
        <v>418</v>
      </c>
      <c r="J2098" t="s">
        <v>15615</v>
      </c>
      <c r="K2098" t="s">
        <v>15616</v>
      </c>
      <c r="L2098" t="s">
        <v>456</v>
      </c>
      <c r="M2098" s="1">
        <v>44771</v>
      </c>
      <c r="N2098" t="s">
        <v>15617</v>
      </c>
    </row>
    <row r="2099" spans="1:14" x14ac:dyDescent="0.35">
      <c r="A2099" t="s">
        <v>3027</v>
      </c>
      <c r="B2099" t="s">
        <v>5643</v>
      </c>
      <c r="C2099" t="s">
        <v>11475</v>
      </c>
      <c r="D2099" t="s">
        <v>11476</v>
      </c>
      <c r="E2099" t="s">
        <v>11477</v>
      </c>
      <c r="F2099" t="s">
        <v>11478</v>
      </c>
      <c r="G2099" t="s">
        <v>3031</v>
      </c>
      <c r="H2099" t="s">
        <v>3032</v>
      </c>
      <c r="I2099" t="s">
        <v>3033</v>
      </c>
      <c r="J2099" t="s">
        <v>13084</v>
      </c>
      <c r="K2099" t="s">
        <v>13085</v>
      </c>
      <c r="L2099" t="s">
        <v>456</v>
      </c>
      <c r="M2099" s="1">
        <v>36542</v>
      </c>
      <c r="N2099" t="s">
        <v>13086</v>
      </c>
    </row>
    <row r="2100" spans="1:14" x14ac:dyDescent="0.35">
      <c r="A2100" t="s">
        <v>2263</v>
      </c>
      <c r="B2100" t="s">
        <v>11479</v>
      </c>
      <c r="C2100" t="s">
        <v>10255</v>
      </c>
      <c r="D2100" t="s">
        <v>1105</v>
      </c>
      <c r="E2100" t="s">
        <v>11480</v>
      </c>
      <c r="F2100" t="s">
        <v>11481</v>
      </c>
      <c r="G2100" t="s">
        <v>2268</v>
      </c>
      <c r="H2100" t="s">
        <v>2269</v>
      </c>
      <c r="I2100" t="s">
        <v>2270</v>
      </c>
      <c r="J2100" t="s">
        <v>12805</v>
      </c>
      <c r="K2100" t="s">
        <v>12806</v>
      </c>
      <c r="L2100" t="s">
        <v>456</v>
      </c>
      <c r="M2100" s="1">
        <v>40388</v>
      </c>
      <c r="N2100" t="s">
        <v>12807</v>
      </c>
    </row>
    <row r="2101" spans="1:14" x14ac:dyDescent="0.35">
      <c r="A2101" t="s">
        <v>11482</v>
      </c>
      <c r="B2101" t="s">
        <v>1760</v>
      </c>
      <c r="C2101" t="s">
        <v>11483</v>
      </c>
      <c r="D2101" t="s">
        <v>91</v>
      </c>
      <c r="E2101" t="s">
        <v>11484</v>
      </c>
      <c r="F2101" t="s">
        <v>11485</v>
      </c>
      <c r="G2101" t="s">
        <v>11486</v>
      </c>
      <c r="H2101" t="s">
        <v>11487</v>
      </c>
      <c r="I2101" t="s">
        <v>11488</v>
      </c>
      <c r="J2101" t="s">
        <v>15618</v>
      </c>
      <c r="K2101" t="s">
        <v>15619</v>
      </c>
      <c r="L2101" t="s">
        <v>456</v>
      </c>
      <c r="M2101" s="1">
        <v>40850</v>
      </c>
      <c r="N2101" t="s">
        <v>15620</v>
      </c>
    </row>
    <row r="2102" spans="1:14" x14ac:dyDescent="0.35">
      <c r="A2102" t="s">
        <v>11489</v>
      </c>
      <c r="B2102" t="s">
        <v>292</v>
      </c>
      <c r="C2102" t="s">
        <v>5401</v>
      </c>
      <c r="D2102" t="s">
        <v>294</v>
      </c>
      <c r="E2102" t="s">
        <v>11490</v>
      </c>
      <c r="F2102" t="s">
        <v>11491</v>
      </c>
      <c r="G2102" t="s">
        <v>11492</v>
      </c>
      <c r="H2102" t="s">
        <v>11493</v>
      </c>
      <c r="I2102" t="s">
        <v>11494</v>
      </c>
      <c r="J2102" t="s">
        <v>15621</v>
      </c>
      <c r="K2102" t="s">
        <v>15622</v>
      </c>
      <c r="L2102" t="s">
        <v>456</v>
      </c>
      <c r="M2102" s="1">
        <v>32637</v>
      </c>
      <c r="N2102" t="s">
        <v>15623</v>
      </c>
    </row>
    <row r="2103" spans="1:14" x14ac:dyDescent="0.35">
      <c r="A2103" t="s">
        <v>6172</v>
      </c>
      <c r="B2103" t="s">
        <v>705</v>
      </c>
      <c r="C2103" t="s">
        <v>6570</v>
      </c>
      <c r="D2103" t="s">
        <v>10721</v>
      </c>
      <c r="E2103" t="s">
        <v>11495</v>
      </c>
      <c r="F2103" t="s">
        <v>11496</v>
      </c>
      <c r="G2103" t="s">
        <v>6175</v>
      </c>
      <c r="H2103" t="s">
        <v>6176</v>
      </c>
      <c r="I2103" t="s">
        <v>6177</v>
      </c>
      <c r="J2103" t="s">
        <v>14149</v>
      </c>
      <c r="K2103" t="s">
        <v>14150</v>
      </c>
      <c r="L2103" t="s">
        <v>456</v>
      </c>
      <c r="M2103" s="1">
        <v>29986</v>
      </c>
      <c r="N2103" t="s">
        <v>14151</v>
      </c>
    </row>
    <row r="2104" spans="1:14" x14ac:dyDescent="0.35">
      <c r="A2104" t="s">
        <v>11045</v>
      </c>
      <c r="B2104" t="s">
        <v>994</v>
      </c>
      <c r="C2104" t="s">
        <v>11497</v>
      </c>
      <c r="D2104" t="s">
        <v>91</v>
      </c>
      <c r="F2104" t="s">
        <v>11498</v>
      </c>
      <c r="G2104" t="s">
        <v>11049</v>
      </c>
      <c r="H2104" t="s">
        <v>11050</v>
      </c>
      <c r="I2104" t="s">
        <v>1726</v>
      </c>
      <c r="J2104" t="s">
        <v>15529</v>
      </c>
      <c r="K2104" t="s">
        <v>15530</v>
      </c>
      <c r="L2104" t="s">
        <v>456</v>
      </c>
      <c r="M2104" s="1">
        <v>42377</v>
      </c>
      <c r="N2104" t="s">
        <v>15531</v>
      </c>
    </row>
    <row r="2105" spans="1:14" x14ac:dyDescent="0.35">
      <c r="A2105" t="s">
        <v>11499</v>
      </c>
      <c r="B2105" t="s">
        <v>11500</v>
      </c>
      <c r="C2105" t="s">
        <v>11501</v>
      </c>
      <c r="D2105" t="s">
        <v>77</v>
      </c>
      <c r="E2105" t="s">
        <v>11502</v>
      </c>
      <c r="F2105" t="s">
        <v>11503</v>
      </c>
      <c r="G2105" t="s">
        <v>11504</v>
      </c>
      <c r="H2105" t="s">
        <v>11505</v>
      </c>
      <c r="I2105" t="s">
        <v>418</v>
      </c>
      <c r="J2105" t="s">
        <v>15624</v>
      </c>
      <c r="K2105" t="s">
        <v>15625</v>
      </c>
      <c r="L2105" t="s">
        <v>456</v>
      </c>
      <c r="M2105" s="1">
        <v>42060</v>
      </c>
      <c r="N2105" t="s">
        <v>15626</v>
      </c>
    </row>
    <row r="2106" spans="1:14" x14ac:dyDescent="0.35">
      <c r="A2106" t="s">
        <v>11506</v>
      </c>
      <c r="B2106" t="s">
        <v>11507</v>
      </c>
      <c r="C2106" t="s">
        <v>11508</v>
      </c>
      <c r="D2106" t="s">
        <v>11509</v>
      </c>
      <c r="E2106" t="s">
        <v>11510</v>
      </c>
      <c r="F2106" t="s">
        <v>11511</v>
      </c>
      <c r="G2106" t="s">
        <v>11512</v>
      </c>
      <c r="H2106" t="s">
        <v>11513</v>
      </c>
      <c r="I2106" t="s">
        <v>800</v>
      </c>
      <c r="J2106" t="s">
        <v>15627</v>
      </c>
      <c r="K2106" t="s">
        <v>15628</v>
      </c>
      <c r="L2106" t="s">
        <v>456</v>
      </c>
      <c r="M2106" s="1">
        <v>44035</v>
      </c>
      <c r="N2106" t="s">
        <v>15629</v>
      </c>
    </row>
    <row r="2107" spans="1:14" x14ac:dyDescent="0.35">
      <c r="A2107" t="s">
        <v>9490</v>
      </c>
      <c r="B2107" t="s">
        <v>61</v>
      </c>
      <c r="C2107" t="s">
        <v>1813</v>
      </c>
      <c r="D2107" t="s">
        <v>4690</v>
      </c>
      <c r="E2107" t="s">
        <v>11514</v>
      </c>
      <c r="F2107" t="s">
        <v>11515</v>
      </c>
      <c r="G2107" t="s">
        <v>9493</v>
      </c>
      <c r="H2107" t="s">
        <v>9494</v>
      </c>
      <c r="I2107" t="s">
        <v>9495</v>
      </c>
      <c r="J2107" t="s">
        <v>15131</v>
      </c>
      <c r="K2107" t="s">
        <v>15132</v>
      </c>
      <c r="L2107" t="s">
        <v>456</v>
      </c>
      <c r="M2107" s="1">
        <v>44340</v>
      </c>
      <c r="N2107" t="s">
        <v>15133</v>
      </c>
    </row>
    <row r="2108" spans="1:14" x14ac:dyDescent="0.35">
      <c r="A2108" t="s">
        <v>11516</v>
      </c>
      <c r="B2108" t="s">
        <v>739</v>
      </c>
      <c r="C2108" t="s">
        <v>11517</v>
      </c>
      <c r="D2108" t="s">
        <v>56</v>
      </c>
      <c r="E2108" t="s">
        <v>11518</v>
      </c>
      <c r="F2108" t="s">
        <v>11519</v>
      </c>
      <c r="G2108" t="s">
        <v>11520</v>
      </c>
      <c r="H2108" t="s">
        <v>11521</v>
      </c>
      <c r="I2108" t="s">
        <v>11522</v>
      </c>
      <c r="J2108" t="s">
        <v>15630</v>
      </c>
      <c r="K2108" t="s">
        <v>15631</v>
      </c>
      <c r="L2108" t="s">
        <v>456</v>
      </c>
      <c r="M2108" s="1">
        <v>36902</v>
      </c>
      <c r="N2108" t="s">
        <v>15632</v>
      </c>
    </row>
    <row r="2109" spans="1:14" x14ac:dyDescent="0.35">
      <c r="A2109" t="s">
        <v>1258</v>
      </c>
      <c r="B2109" t="s">
        <v>257</v>
      </c>
      <c r="C2109" t="s">
        <v>11523</v>
      </c>
      <c r="D2109" t="s">
        <v>4879</v>
      </c>
      <c r="E2109" t="s">
        <v>11524</v>
      </c>
      <c r="F2109" t="s">
        <v>11525</v>
      </c>
      <c r="G2109" t="s">
        <v>1263</v>
      </c>
      <c r="H2109" t="s">
        <v>1264</v>
      </c>
      <c r="I2109" t="s">
        <v>1265</v>
      </c>
      <c r="J2109" t="s">
        <v>12447</v>
      </c>
      <c r="K2109" t="s">
        <v>12448</v>
      </c>
      <c r="L2109" t="s">
        <v>456</v>
      </c>
      <c r="M2109" s="1">
        <v>38889</v>
      </c>
      <c r="N2109" t="s">
        <v>12449</v>
      </c>
    </row>
    <row r="2110" spans="1:14" x14ac:dyDescent="0.35">
      <c r="A2110" t="s">
        <v>3357</v>
      </c>
      <c r="B2110" t="s">
        <v>6425</v>
      </c>
      <c r="C2110" t="s">
        <v>11526</v>
      </c>
      <c r="D2110" t="s">
        <v>11527</v>
      </c>
      <c r="E2110" t="s">
        <v>11528</v>
      </c>
      <c r="F2110" t="s">
        <v>11529</v>
      </c>
      <c r="G2110" t="s">
        <v>3360</v>
      </c>
      <c r="H2110" t="s">
        <v>3361</v>
      </c>
      <c r="I2110" t="s">
        <v>3362</v>
      </c>
      <c r="J2110" t="s">
        <v>13205</v>
      </c>
      <c r="K2110" t="s">
        <v>13206</v>
      </c>
      <c r="L2110" t="s">
        <v>456</v>
      </c>
      <c r="M2110" s="1">
        <v>44404</v>
      </c>
      <c r="N2110" t="s">
        <v>13207</v>
      </c>
    </row>
    <row r="2111" spans="1:14" x14ac:dyDescent="0.35">
      <c r="A2111" t="s">
        <v>9954</v>
      </c>
      <c r="B2111" t="s">
        <v>109</v>
      </c>
      <c r="C2111" t="s">
        <v>802</v>
      </c>
      <c r="D2111" t="s">
        <v>91</v>
      </c>
      <c r="F2111" t="s">
        <v>11530</v>
      </c>
      <c r="G2111" t="s">
        <v>9957</v>
      </c>
      <c r="H2111" t="s">
        <v>9958</v>
      </c>
      <c r="I2111" t="s">
        <v>9959</v>
      </c>
      <c r="J2111" t="s">
        <v>15228</v>
      </c>
      <c r="K2111" t="s">
        <v>15229</v>
      </c>
      <c r="L2111" t="s">
        <v>456</v>
      </c>
      <c r="M2111" s="1">
        <v>43417</v>
      </c>
      <c r="N2111" t="s">
        <v>15230</v>
      </c>
    </row>
    <row r="2112" spans="1:14" x14ac:dyDescent="0.35">
      <c r="A2112" t="s">
        <v>11531</v>
      </c>
      <c r="B2112" t="s">
        <v>9009</v>
      </c>
      <c r="C2112" t="s">
        <v>11532</v>
      </c>
      <c r="D2112" t="s">
        <v>91</v>
      </c>
      <c r="E2112" t="s">
        <v>11533</v>
      </c>
      <c r="F2112" t="s">
        <v>11534</v>
      </c>
      <c r="G2112" t="s">
        <v>11535</v>
      </c>
      <c r="H2112" t="s">
        <v>11536</v>
      </c>
      <c r="I2112" t="s">
        <v>11537</v>
      </c>
      <c r="J2112" t="s">
        <v>15633</v>
      </c>
      <c r="K2112" t="s">
        <v>15634</v>
      </c>
      <c r="L2112" t="s">
        <v>456</v>
      </c>
      <c r="M2112" s="1">
        <v>44175</v>
      </c>
      <c r="N2112" t="s">
        <v>15635</v>
      </c>
    </row>
    <row r="2113" spans="1:14" x14ac:dyDescent="0.35">
      <c r="A2113" t="s">
        <v>4468</v>
      </c>
      <c r="B2113" t="s">
        <v>10503</v>
      </c>
      <c r="C2113" t="s">
        <v>11538</v>
      </c>
      <c r="D2113" t="s">
        <v>11539</v>
      </c>
      <c r="F2113" t="s">
        <v>11540</v>
      </c>
      <c r="G2113" t="s">
        <v>4472</v>
      </c>
      <c r="H2113" t="s">
        <v>4473</v>
      </c>
      <c r="I2113" t="s">
        <v>4474</v>
      </c>
      <c r="J2113" t="s">
        <v>13591</v>
      </c>
      <c r="K2113" t="s">
        <v>13592</v>
      </c>
      <c r="L2113" t="s">
        <v>455</v>
      </c>
      <c r="M2113" s="1">
        <v>44893</v>
      </c>
      <c r="N2113" t="s">
        <v>13593</v>
      </c>
    </row>
    <row r="2114" spans="1:14" x14ac:dyDescent="0.35">
      <c r="A2114" t="s">
        <v>6588</v>
      </c>
      <c r="B2114" t="s">
        <v>11541</v>
      </c>
      <c r="C2114" t="s">
        <v>1171</v>
      </c>
      <c r="D2114" t="s">
        <v>906</v>
      </c>
      <c r="E2114" t="s">
        <v>11542</v>
      </c>
      <c r="F2114" t="s">
        <v>11543</v>
      </c>
      <c r="G2114" t="s">
        <v>6592</v>
      </c>
      <c r="H2114" t="s">
        <v>6593</v>
      </c>
      <c r="I2114" t="s">
        <v>6594</v>
      </c>
      <c r="J2114" t="s">
        <v>14273</v>
      </c>
      <c r="K2114" t="s">
        <v>14274</v>
      </c>
      <c r="L2114" t="s">
        <v>456</v>
      </c>
      <c r="M2114" s="1">
        <v>42829</v>
      </c>
      <c r="N2114" t="s">
        <v>14275</v>
      </c>
    </row>
    <row r="2115" spans="1:14" x14ac:dyDescent="0.35">
      <c r="A2115" t="s">
        <v>11544</v>
      </c>
      <c r="B2115" t="s">
        <v>2925</v>
      </c>
      <c r="C2115" t="s">
        <v>10006</v>
      </c>
      <c r="D2115" t="s">
        <v>1952</v>
      </c>
      <c r="E2115" t="s">
        <v>11545</v>
      </c>
      <c r="F2115" t="s">
        <v>11546</v>
      </c>
      <c r="G2115" t="s">
        <v>11547</v>
      </c>
      <c r="H2115" t="s">
        <v>11548</v>
      </c>
      <c r="I2115" t="s">
        <v>11549</v>
      </c>
      <c r="J2115" t="s">
        <v>15636</v>
      </c>
      <c r="K2115" t="s">
        <v>15637</v>
      </c>
      <c r="L2115" t="s">
        <v>456</v>
      </c>
      <c r="M2115" s="1">
        <v>42789</v>
      </c>
      <c r="N2115" t="s">
        <v>15638</v>
      </c>
    </row>
    <row r="2116" spans="1:14" x14ac:dyDescent="0.35">
      <c r="A2116" t="s">
        <v>24</v>
      </c>
      <c r="B2116" t="s">
        <v>11550</v>
      </c>
      <c r="C2116" t="s">
        <v>5853</v>
      </c>
      <c r="D2116" t="s">
        <v>91</v>
      </c>
      <c r="E2116" t="s">
        <v>11551</v>
      </c>
      <c r="F2116" t="s">
        <v>11552</v>
      </c>
      <c r="G2116" t="s">
        <v>10350</v>
      </c>
      <c r="H2116" t="s">
        <v>10351</v>
      </c>
      <c r="I2116" t="s">
        <v>10352</v>
      </c>
      <c r="J2116" t="s">
        <v>15345</v>
      </c>
      <c r="K2116" t="s">
        <v>15346</v>
      </c>
      <c r="L2116" t="s">
        <v>455</v>
      </c>
      <c r="M2116" s="1">
        <v>43979</v>
      </c>
      <c r="N2116" t="s">
        <v>12282</v>
      </c>
    </row>
    <row r="2117" spans="1:14" x14ac:dyDescent="0.35">
      <c r="A2117" t="s">
        <v>2785</v>
      </c>
      <c r="B2117" t="s">
        <v>4943</v>
      </c>
      <c r="C2117" t="s">
        <v>7219</v>
      </c>
      <c r="D2117" t="s">
        <v>1105</v>
      </c>
      <c r="E2117" t="s">
        <v>11553</v>
      </c>
      <c r="F2117" t="s">
        <v>11554</v>
      </c>
      <c r="G2117" t="s">
        <v>2789</v>
      </c>
      <c r="H2117" t="s">
        <v>2790</v>
      </c>
      <c r="I2117" t="s">
        <v>2791</v>
      </c>
      <c r="J2117" t="s">
        <v>13004</v>
      </c>
      <c r="K2117" t="s">
        <v>13005</v>
      </c>
      <c r="L2117" t="s">
        <v>456</v>
      </c>
      <c r="M2117" s="1">
        <v>38832</v>
      </c>
      <c r="N2117" t="s">
        <v>13006</v>
      </c>
    </row>
    <row r="2118" spans="1:14" x14ac:dyDescent="0.35">
      <c r="A2118" t="s">
        <v>2649</v>
      </c>
      <c r="B2118" t="s">
        <v>234</v>
      </c>
      <c r="C2118" t="s">
        <v>11555</v>
      </c>
      <c r="D2118" t="s">
        <v>91</v>
      </c>
      <c r="E2118" t="s">
        <v>11556</v>
      </c>
      <c r="F2118" t="s">
        <v>11557</v>
      </c>
      <c r="G2118" t="s">
        <v>2652</v>
      </c>
      <c r="H2118" t="s">
        <v>2653</v>
      </c>
      <c r="I2118" t="s">
        <v>2654</v>
      </c>
      <c r="J2118" t="s">
        <v>12951</v>
      </c>
      <c r="K2118" t="s">
        <v>12952</v>
      </c>
      <c r="L2118" t="s">
        <v>456</v>
      </c>
      <c r="M2118" s="1">
        <v>44337</v>
      </c>
      <c r="N2118" t="s">
        <v>12953</v>
      </c>
    </row>
    <row r="2119" spans="1:14" x14ac:dyDescent="0.35">
      <c r="A2119" t="s">
        <v>7292</v>
      </c>
      <c r="B2119" t="s">
        <v>3663</v>
      </c>
      <c r="C2119" t="s">
        <v>890</v>
      </c>
      <c r="D2119" t="s">
        <v>4841</v>
      </c>
      <c r="E2119" t="s">
        <v>11560</v>
      </c>
      <c r="F2119" t="s">
        <v>11561</v>
      </c>
      <c r="G2119" t="s">
        <v>7295</v>
      </c>
      <c r="H2119" t="s">
        <v>7296</v>
      </c>
      <c r="I2119" t="s">
        <v>7297</v>
      </c>
      <c r="M2119" s="1"/>
    </row>
    <row r="2120" spans="1:14" x14ac:dyDescent="0.35">
      <c r="A2120" t="s">
        <v>9109</v>
      </c>
      <c r="B2120" t="s">
        <v>1213</v>
      </c>
      <c r="C2120" t="s">
        <v>11562</v>
      </c>
      <c r="D2120" t="s">
        <v>91</v>
      </c>
      <c r="E2120" t="s">
        <v>11563</v>
      </c>
      <c r="F2120" t="s">
        <v>11564</v>
      </c>
      <c r="G2120" t="s">
        <v>9113</v>
      </c>
      <c r="H2120" t="s">
        <v>9114</v>
      </c>
      <c r="I2120" t="s">
        <v>418</v>
      </c>
      <c r="J2120" t="s">
        <v>15022</v>
      </c>
      <c r="K2120" t="s">
        <v>15023</v>
      </c>
      <c r="L2120" t="s">
        <v>456</v>
      </c>
      <c r="M2120" s="1">
        <v>33785</v>
      </c>
      <c r="N2120" t="s">
        <v>15024</v>
      </c>
    </row>
    <row r="2121" spans="1:14" x14ac:dyDescent="0.35">
      <c r="A2121" t="s">
        <v>4183</v>
      </c>
      <c r="B2121" t="s">
        <v>257</v>
      </c>
      <c r="C2121" t="s">
        <v>11565</v>
      </c>
      <c r="D2121" t="s">
        <v>91</v>
      </c>
      <c r="E2121" t="s">
        <v>11566</v>
      </c>
      <c r="F2121" t="s">
        <v>11567</v>
      </c>
      <c r="G2121" t="s">
        <v>4187</v>
      </c>
      <c r="H2121" t="s">
        <v>4188</v>
      </c>
      <c r="I2121" t="s">
        <v>3488</v>
      </c>
      <c r="J2121" t="s">
        <v>19808</v>
      </c>
      <c r="K2121" t="s">
        <v>19809</v>
      </c>
      <c r="L2121" t="s">
        <v>456</v>
      </c>
      <c r="M2121" s="1">
        <v>45734</v>
      </c>
      <c r="N2121" t="s">
        <v>19810</v>
      </c>
    </row>
    <row r="2122" spans="1:14" x14ac:dyDescent="0.35">
      <c r="A2122" t="s">
        <v>3615</v>
      </c>
      <c r="B2122" t="s">
        <v>1899</v>
      </c>
      <c r="C2122" t="s">
        <v>11568</v>
      </c>
      <c r="D2122" t="s">
        <v>11569</v>
      </c>
      <c r="E2122" t="s">
        <v>11570</v>
      </c>
      <c r="F2122" t="s">
        <v>11571</v>
      </c>
      <c r="G2122" t="s">
        <v>3618</v>
      </c>
      <c r="H2122" t="s">
        <v>3619</v>
      </c>
      <c r="I2122" t="s">
        <v>3620</v>
      </c>
      <c r="J2122" t="s">
        <v>13307</v>
      </c>
      <c r="K2122" t="s">
        <v>13308</v>
      </c>
      <c r="L2122" t="s">
        <v>456</v>
      </c>
      <c r="M2122" s="1">
        <v>43216</v>
      </c>
      <c r="N2122" t="s">
        <v>13309</v>
      </c>
    </row>
    <row r="2123" spans="1:14" x14ac:dyDescent="0.35">
      <c r="A2123" t="s">
        <v>11572</v>
      </c>
      <c r="B2123" t="s">
        <v>11573</v>
      </c>
      <c r="C2123" t="s">
        <v>5717</v>
      </c>
      <c r="D2123" t="s">
        <v>1945</v>
      </c>
      <c r="E2123" t="s">
        <v>11574</v>
      </c>
      <c r="F2123" t="s">
        <v>11575</v>
      </c>
      <c r="G2123" t="s">
        <v>11576</v>
      </c>
      <c r="H2123" t="s">
        <v>11577</v>
      </c>
      <c r="I2123" t="s">
        <v>917</v>
      </c>
      <c r="J2123" t="s">
        <v>15639</v>
      </c>
      <c r="K2123" t="s">
        <v>15640</v>
      </c>
      <c r="L2123" t="s">
        <v>456</v>
      </c>
      <c r="M2123" s="1">
        <v>36900</v>
      </c>
      <c r="N2123" t="s">
        <v>15641</v>
      </c>
    </row>
    <row r="2124" spans="1:14" x14ac:dyDescent="0.35">
      <c r="A2124" t="s">
        <v>9557</v>
      </c>
      <c r="B2124" t="s">
        <v>3260</v>
      </c>
      <c r="C2124" t="s">
        <v>1156</v>
      </c>
      <c r="D2124" t="s">
        <v>91</v>
      </c>
      <c r="F2124" t="s">
        <v>11578</v>
      </c>
      <c r="G2124" t="s">
        <v>9562</v>
      </c>
      <c r="H2124" t="s">
        <v>9563</v>
      </c>
      <c r="I2124" t="s">
        <v>9564</v>
      </c>
      <c r="J2124" t="s">
        <v>15149</v>
      </c>
      <c r="K2124" t="s">
        <v>15150</v>
      </c>
      <c r="L2124" t="s">
        <v>455</v>
      </c>
      <c r="M2124" s="1">
        <v>44139</v>
      </c>
      <c r="N2124" t="s">
        <v>15151</v>
      </c>
    </row>
    <row r="2125" spans="1:14" x14ac:dyDescent="0.35">
      <c r="A2125" t="s">
        <v>11579</v>
      </c>
      <c r="B2125" t="s">
        <v>2008</v>
      </c>
      <c r="C2125" t="s">
        <v>11580</v>
      </c>
      <c r="D2125" t="s">
        <v>70</v>
      </c>
      <c r="E2125" t="s">
        <v>11581</v>
      </c>
      <c r="F2125" t="s">
        <v>11582</v>
      </c>
      <c r="G2125" t="s">
        <v>11583</v>
      </c>
      <c r="H2125" t="s">
        <v>11584</v>
      </c>
      <c r="I2125" t="s">
        <v>11585</v>
      </c>
      <c r="J2125" t="s">
        <v>15642</v>
      </c>
      <c r="K2125" t="s">
        <v>15643</v>
      </c>
      <c r="L2125" t="s">
        <v>456</v>
      </c>
      <c r="M2125" s="1">
        <v>42541</v>
      </c>
      <c r="N2125" t="s">
        <v>15644</v>
      </c>
    </row>
    <row r="2126" spans="1:14" x14ac:dyDescent="0.35">
      <c r="A2126" t="s">
        <v>2655</v>
      </c>
      <c r="B2126" t="s">
        <v>11586</v>
      </c>
      <c r="C2126" t="s">
        <v>11587</v>
      </c>
      <c r="D2126" t="s">
        <v>11588</v>
      </c>
      <c r="F2126" t="s">
        <v>11589</v>
      </c>
      <c r="G2126" t="s">
        <v>2659</v>
      </c>
      <c r="H2126" t="s">
        <v>2660</v>
      </c>
      <c r="I2126" t="s">
        <v>2661</v>
      </c>
      <c r="J2126" t="s">
        <v>12954</v>
      </c>
      <c r="K2126" t="s">
        <v>12955</v>
      </c>
      <c r="L2126" t="s">
        <v>456</v>
      </c>
      <c r="M2126" s="1">
        <v>41437</v>
      </c>
      <c r="N2126" t="s">
        <v>12956</v>
      </c>
    </row>
    <row r="2127" spans="1:14" x14ac:dyDescent="0.35">
      <c r="A2127" t="s">
        <v>7159</v>
      </c>
      <c r="B2127" t="s">
        <v>109</v>
      </c>
      <c r="C2127" t="s">
        <v>11590</v>
      </c>
      <c r="D2127" t="s">
        <v>91</v>
      </c>
      <c r="E2127" t="s">
        <v>11591</v>
      </c>
      <c r="F2127" t="s">
        <v>11592</v>
      </c>
      <c r="G2127" t="s">
        <v>7162</v>
      </c>
      <c r="H2127" t="s">
        <v>7163</v>
      </c>
      <c r="I2127" t="s">
        <v>7164</v>
      </c>
      <c r="J2127" t="s">
        <v>14460</v>
      </c>
      <c r="K2127" t="s">
        <v>14461</v>
      </c>
      <c r="L2127" t="s">
        <v>456</v>
      </c>
      <c r="M2127" s="1">
        <v>43853</v>
      </c>
      <c r="N2127" t="s">
        <v>14462</v>
      </c>
    </row>
    <row r="2128" spans="1:14" x14ac:dyDescent="0.35">
      <c r="A2128" t="s">
        <v>7952</v>
      </c>
      <c r="B2128" t="s">
        <v>329</v>
      </c>
      <c r="C2128" t="s">
        <v>3532</v>
      </c>
      <c r="D2128" t="s">
        <v>56</v>
      </c>
      <c r="E2128" t="s">
        <v>11593</v>
      </c>
      <c r="F2128" t="s">
        <v>11594</v>
      </c>
      <c r="G2128" t="s">
        <v>7957</v>
      </c>
      <c r="H2128" t="s">
        <v>7958</v>
      </c>
      <c r="I2128" t="s">
        <v>7959</v>
      </c>
      <c r="J2128" t="s">
        <v>14704</v>
      </c>
      <c r="K2128" t="s">
        <v>14705</v>
      </c>
      <c r="L2128" t="s">
        <v>456</v>
      </c>
      <c r="M2128" s="1">
        <v>41808</v>
      </c>
      <c r="N2128" t="s">
        <v>14706</v>
      </c>
    </row>
    <row r="2129" spans="1:14" x14ac:dyDescent="0.35">
      <c r="A2129" t="s">
        <v>11595</v>
      </c>
      <c r="B2129" t="s">
        <v>11596</v>
      </c>
      <c r="C2129" t="s">
        <v>11597</v>
      </c>
      <c r="D2129" t="s">
        <v>11598</v>
      </c>
      <c r="F2129" t="s">
        <v>11599</v>
      </c>
      <c r="G2129" t="s">
        <v>11600</v>
      </c>
      <c r="H2129" t="s">
        <v>11601</v>
      </c>
      <c r="I2129" t="s">
        <v>11602</v>
      </c>
      <c r="J2129" t="s">
        <v>15645</v>
      </c>
      <c r="K2129" t="s">
        <v>15646</v>
      </c>
      <c r="L2129" t="s">
        <v>456</v>
      </c>
      <c r="M2129" s="1">
        <v>43551</v>
      </c>
      <c r="N2129" t="s">
        <v>15647</v>
      </c>
    </row>
    <row r="2130" spans="1:14" x14ac:dyDescent="0.35">
      <c r="A2130" t="s">
        <v>2248</v>
      </c>
      <c r="B2130" t="s">
        <v>1259</v>
      </c>
      <c r="C2130" t="s">
        <v>11603</v>
      </c>
      <c r="D2130" t="s">
        <v>838</v>
      </c>
      <c r="E2130" t="s">
        <v>11604</v>
      </c>
      <c r="F2130" t="s">
        <v>11605</v>
      </c>
      <c r="G2130" t="s">
        <v>2253</v>
      </c>
      <c r="H2130" t="s">
        <v>2254</v>
      </c>
      <c r="I2130" t="s">
        <v>2255</v>
      </c>
      <c r="J2130" t="s">
        <v>12799</v>
      </c>
      <c r="K2130" t="s">
        <v>12800</v>
      </c>
      <c r="L2130" t="s">
        <v>456</v>
      </c>
      <c r="M2130" s="1">
        <v>45179</v>
      </c>
      <c r="N2130" t="s">
        <v>12801</v>
      </c>
    </row>
    <row r="2131" spans="1:14" x14ac:dyDescent="0.35">
      <c r="A2131" t="s">
        <v>11606</v>
      </c>
      <c r="B2131" t="s">
        <v>883</v>
      </c>
      <c r="C2131" t="s">
        <v>11607</v>
      </c>
      <c r="D2131" t="s">
        <v>77</v>
      </c>
      <c r="E2131" t="s">
        <v>11608</v>
      </c>
      <c r="F2131" t="s">
        <v>11609</v>
      </c>
      <c r="G2131" t="s">
        <v>11610</v>
      </c>
      <c r="H2131" t="s">
        <v>11611</v>
      </c>
      <c r="I2131" t="s">
        <v>11612</v>
      </c>
      <c r="J2131" t="s">
        <v>15648</v>
      </c>
      <c r="K2131" t="s">
        <v>15649</v>
      </c>
      <c r="L2131" t="s">
        <v>456</v>
      </c>
      <c r="M2131" s="1">
        <v>42534</v>
      </c>
      <c r="N2131" t="s">
        <v>14922</v>
      </c>
    </row>
    <row r="2132" spans="1:14" x14ac:dyDescent="0.35">
      <c r="A2132" t="s">
        <v>11613</v>
      </c>
      <c r="B2132" t="s">
        <v>1669</v>
      </c>
      <c r="C2132" t="s">
        <v>5428</v>
      </c>
      <c r="D2132" t="s">
        <v>11614</v>
      </c>
      <c r="E2132" t="s">
        <v>11615</v>
      </c>
      <c r="F2132" t="s">
        <v>11616</v>
      </c>
      <c r="G2132" t="s">
        <v>11617</v>
      </c>
      <c r="H2132" t="s">
        <v>11618</v>
      </c>
      <c r="I2132" t="s">
        <v>11619</v>
      </c>
      <c r="J2132" t="s">
        <v>15650</v>
      </c>
      <c r="K2132" t="s">
        <v>15651</v>
      </c>
      <c r="L2132" t="s">
        <v>456</v>
      </c>
      <c r="M2132" s="1">
        <v>42187</v>
      </c>
      <c r="N2132" t="s">
        <v>15652</v>
      </c>
    </row>
    <row r="2133" spans="1:14" x14ac:dyDescent="0.35">
      <c r="A2133" t="s">
        <v>421</v>
      </c>
      <c r="B2133" t="s">
        <v>3274</v>
      </c>
      <c r="C2133" t="s">
        <v>11620</v>
      </c>
      <c r="D2133" t="s">
        <v>91</v>
      </c>
      <c r="E2133" t="s">
        <v>11621</v>
      </c>
      <c r="F2133" t="s">
        <v>11622</v>
      </c>
      <c r="G2133" t="s">
        <v>267</v>
      </c>
      <c r="H2133" t="s">
        <v>268</v>
      </c>
      <c r="I2133" t="s">
        <v>422</v>
      </c>
      <c r="J2133" t="s">
        <v>541</v>
      </c>
      <c r="K2133" t="s">
        <v>542</v>
      </c>
      <c r="L2133" t="s">
        <v>456</v>
      </c>
      <c r="M2133" s="1">
        <v>38009</v>
      </c>
      <c r="N2133" t="s">
        <v>543</v>
      </c>
    </row>
    <row r="2134" spans="1:14" x14ac:dyDescent="0.35">
      <c r="A2134" t="s">
        <v>3450</v>
      </c>
      <c r="B2134" t="s">
        <v>2361</v>
      </c>
      <c r="C2134" t="s">
        <v>189</v>
      </c>
      <c r="D2134" t="s">
        <v>70</v>
      </c>
      <c r="E2134" t="s">
        <v>11623</v>
      </c>
      <c r="F2134" t="s">
        <v>11624</v>
      </c>
      <c r="G2134" t="s">
        <v>3454</v>
      </c>
      <c r="H2134" t="s">
        <v>3455</v>
      </c>
      <c r="I2134" t="s">
        <v>3456</v>
      </c>
      <c r="J2134" t="s">
        <v>13237</v>
      </c>
      <c r="K2134" t="s">
        <v>13238</v>
      </c>
      <c r="L2134" t="s">
        <v>456</v>
      </c>
      <c r="M2134" s="1">
        <v>42229</v>
      </c>
      <c r="N2134" t="s">
        <v>13239</v>
      </c>
    </row>
    <row r="2135" spans="1:14" x14ac:dyDescent="0.35">
      <c r="A2135" t="s">
        <v>1380</v>
      </c>
      <c r="B2135" t="s">
        <v>2249</v>
      </c>
      <c r="C2135" t="s">
        <v>11625</v>
      </c>
      <c r="D2135" t="s">
        <v>11626</v>
      </c>
      <c r="E2135" t="s">
        <v>11627</v>
      </c>
      <c r="F2135" t="s">
        <v>11628</v>
      </c>
      <c r="G2135" t="s">
        <v>1384</v>
      </c>
      <c r="H2135" t="s">
        <v>1385</v>
      </c>
      <c r="I2135" t="s">
        <v>367</v>
      </c>
      <c r="J2135" t="s">
        <v>12492</v>
      </c>
      <c r="K2135" t="s">
        <v>12493</v>
      </c>
      <c r="L2135" t="s">
        <v>456</v>
      </c>
      <c r="M2135" s="1">
        <v>44529</v>
      </c>
      <c r="N2135" t="s">
        <v>12494</v>
      </c>
    </row>
    <row r="2136" spans="1:14" x14ac:dyDescent="0.35">
      <c r="A2136" t="s">
        <v>11255</v>
      </c>
      <c r="B2136" t="s">
        <v>753</v>
      </c>
      <c r="C2136" t="s">
        <v>802</v>
      </c>
      <c r="D2136" t="s">
        <v>70</v>
      </c>
      <c r="E2136" t="s">
        <v>11629</v>
      </c>
      <c r="F2136" t="s">
        <v>11630</v>
      </c>
      <c r="G2136" t="s">
        <v>11258</v>
      </c>
      <c r="H2136" t="s">
        <v>11259</v>
      </c>
      <c r="I2136" t="s">
        <v>11260</v>
      </c>
      <c r="J2136" t="s">
        <v>15574</v>
      </c>
      <c r="K2136" t="s">
        <v>15575</v>
      </c>
      <c r="L2136" t="s">
        <v>456</v>
      </c>
      <c r="M2136" s="1">
        <v>38541</v>
      </c>
      <c r="N2136" t="s">
        <v>15576</v>
      </c>
    </row>
    <row r="2137" spans="1:14" x14ac:dyDescent="0.35">
      <c r="A2137" t="s">
        <v>11631</v>
      </c>
      <c r="B2137" t="s">
        <v>785</v>
      </c>
      <c r="C2137" t="s">
        <v>11632</v>
      </c>
      <c r="D2137" t="s">
        <v>294</v>
      </c>
      <c r="F2137" t="s">
        <v>11633</v>
      </c>
      <c r="G2137" t="s">
        <v>11634</v>
      </c>
      <c r="H2137" t="s">
        <v>11635</v>
      </c>
      <c r="I2137" t="s">
        <v>11636</v>
      </c>
      <c r="J2137" t="s">
        <v>15653</v>
      </c>
      <c r="K2137" t="s">
        <v>15654</v>
      </c>
      <c r="L2137" t="s">
        <v>456</v>
      </c>
      <c r="M2137" s="1">
        <v>42069</v>
      </c>
      <c r="N2137" t="s">
        <v>15655</v>
      </c>
    </row>
    <row r="2138" spans="1:14" x14ac:dyDescent="0.35">
      <c r="A2138" t="s">
        <v>11637</v>
      </c>
      <c r="B2138" t="s">
        <v>11638</v>
      </c>
      <c r="C2138" t="s">
        <v>11639</v>
      </c>
      <c r="D2138" t="s">
        <v>11640</v>
      </c>
      <c r="F2138" t="s">
        <v>11641</v>
      </c>
      <c r="G2138" t="s">
        <v>11642</v>
      </c>
      <c r="H2138" t="s">
        <v>11643</v>
      </c>
      <c r="I2138" t="s">
        <v>11644</v>
      </c>
      <c r="J2138" t="s">
        <v>15656</v>
      </c>
      <c r="K2138" t="s">
        <v>15657</v>
      </c>
      <c r="L2138" t="s">
        <v>456</v>
      </c>
      <c r="M2138" s="1">
        <v>42353</v>
      </c>
      <c r="N2138" t="s">
        <v>14447</v>
      </c>
    </row>
    <row r="2139" spans="1:14" x14ac:dyDescent="0.35">
      <c r="A2139" t="s">
        <v>6817</v>
      </c>
      <c r="B2139" t="s">
        <v>1066</v>
      </c>
      <c r="C2139" t="s">
        <v>5886</v>
      </c>
      <c r="D2139" t="s">
        <v>56</v>
      </c>
      <c r="E2139" t="s">
        <v>11645</v>
      </c>
      <c r="F2139" t="s">
        <v>11646</v>
      </c>
      <c r="G2139" t="s">
        <v>6821</v>
      </c>
      <c r="H2139" t="s">
        <v>6822</v>
      </c>
      <c r="I2139" t="s">
        <v>6823</v>
      </c>
      <c r="J2139" t="s">
        <v>14344</v>
      </c>
      <c r="K2139" t="s">
        <v>14345</v>
      </c>
      <c r="L2139" t="s">
        <v>456</v>
      </c>
      <c r="M2139" s="1">
        <v>45385</v>
      </c>
      <c r="N2139" t="s">
        <v>14346</v>
      </c>
    </row>
    <row r="2140" spans="1:14" x14ac:dyDescent="0.35">
      <c r="A2140" t="s">
        <v>11647</v>
      </c>
      <c r="B2140" t="s">
        <v>329</v>
      </c>
      <c r="C2140" t="s">
        <v>1382</v>
      </c>
      <c r="D2140" t="s">
        <v>56</v>
      </c>
      <c r="E2140" t="s">
        <v>11648</v>
      </c>
      <c r="F2140" t="s">
        <v>11649</v>
      </c>
      <c r="G2140" t="s">
        <v>11650</v>
      </c>
      <c r="H2140" t="s">
        <v>11651</v>
      </c>
      <c r="I2140" t="s">
        <v>11652</v>
      </c>
      <c r="J2140" t="s">
        <v>15658</v>
      </c>
      <c r="K2140" t="s">
        <v>15659</v>
      </c>
      <c r="L2140" t="s">
        <v>456</v>
      </c>
      <c r="M2140" s="1">
        <v>35838</v>
      </c>
      <c r="N2140" t="s">
        <v>15660</v>
      </c>
    </row>
    <row r="2141" spans="1:14" x14ac:dyDescent="0.35">
      <c r="A2141" t="s">
        <v>1436</v>
      </c>
      <c r="B2141" t="s">
        <v>2882</v>
      </c>
      <c r="C2141" t="s">
        <v>11653</v>
      </c>
      <c r="D2141" t="s">
        <v>91</v>
      </c>
      <c r="E2141" t="s">
        <v>11654</v>
      </c>
      <c r="F2141" t="s">
        <v>11655</v>
      </c>
      <c r="G2141" t="s">
        <v>1441</v>
      </c>
      <c r="H2141" t="s">
        <v>1442</v>
      </c>
      <c r="I2141" t="s">
        <v>1443</v>
      </c>
      <c r="J2141" t="s">
        <v>12513</v>
      </c>
      <c r="K2141" t="s">
        <v>12514</v>
      </c>
      <c r="L2141" t="s">
        <v>456</v>
      </c>
      <c r="M2141" s="1">
        <v>39834</v>
      </c>
      <c r="N2141" t="s">
        <v>12515</v>
      </c>
    </row>
    <row r="2142" spans="1:14" x14ac:dyDescent="0.35">
      <c r="A2142" t="s">
        <v>1031</v>
      </c>
      <c r="B2142" t="s">
        <v>171</v>
      </c>
      <c r="C2142" t="s">
        <v>11656</v>
      </c>
      <c r="D2142" t="s">
        <v>91</v>
      </c>
      <c r="E2142" t="s">
        <v>11657</v>
      </c>
      <c r="F2142" t="s">
        <v>11658</v>
      </c>
      <c r="G2142" t="s">
        <v>1036</v>
      </c>
      <c r="H2142" t="s">
        <v>1037</v>
      </c>
      <c r="I2142" t="s">
        <v>1038</v>
      </c>
      <c r="M2142" s="1"/>
    </row>
    <row r="2143" spans="1:14" x14ac:dyDescent="0.35">
      <c r="A2143" t="s">
        <v>4137</v>
      </c>
      <c r="B2143" t="s">
        <v>883</v>
      </c>
      <c r="C2143" t="s">
        <v>11659</v>
      </c>
      <c r="D2143" t="s">
        <v>91</v>
      </c>
      <c r="E2143" t="s">
        <v>11660</v>
      </c>
      <c r="F2143" t="s">
        <v>11661</v>
      </c>
      <c r="G2143" t="s">
        <v>4142</v>
      </c>
      <c r="H2143" t="s">
        <v>4143</v>
      </c>
      <c r="I2143" t="s">
        <v>4144</v>
      </c>
      <c r="J2143" t="s">
        <v>19790</v>
      </c>
      <c r="K2143" t="s">
        <v>19791</v>
      </c>
      <c r="L2143" t="s">
        <v>456</v>
      </c>
      <c r="M2143" s="1">
        <v>43900</v>
      </c>
      <c r="N2143" t="s">
        <v>19792</v>
      </c>
    </row>
    <row r="2144" spans="1:14" x14ac:dyDescent="0.35">
      <c r="A2144" t="s">
        <v>11662</v>
      </c>
      <c r="B2144" t="s">
        <v>11663</v>
      </c>
      <c r="C2144" t="s">
        <v>3801</v>
      </c>
      <c r="D2144" t="s">
        <v>11664</v>
      </c>
      <c r="F2144" t="s">
        <v>11665</v>
      </c>
      <c r="G2144" t="s">
        <v>11666</v>
      </c>
      <c r="H2144" t="s">
        <v>11667</v>
      </c>
      <c r="I2144" t="s">
        <v>11668</v>
      </c>
      <c r="J2144" t="s">
        <v>15661</v>
      </c>
      <c r="K2144" t="s">
        <v>15662</v>
      </c>
      <c r="L2144" t="s">
        <v>456</v>
      </c>
      <c r="M2144" s="1">
        <v>38895</v>
      </c>
      <c r="N2144" t="s">
        <v>15663</v>
      </c>
    </row>
    <row r="2145" spans="1:14" x14ac:dyDescent="0.35">
      <c r="A2145" t="s">
        <v>11669</v>
      </c>
      <c r="B2145" t="s">
        <v>68</v>
      </c>
      <c r="C2145" t="s">
        <v>166</v>
      </c>
      <c r="D2145" t="s">
        <v>70</v>
      </c>
      <c r="E2145" t="s">
        <v>11670</v>
      </c>
      <c r="F2145" t="s">
        <v>11671</v>
      </c>
      <c r="G2145" t="s">
        <v>11672</v>
      </c>
      <c r="H2145" t="s">
        <v>11673</v>
      </c>
      <c r="I2145" t="s">
        <v>11674</v>
      </c>
      <c r="J2145" t="s">
        <v>15664</v>
      </c>
      <c r="K2145" t="s">
        <v>15665</v>
      </c>
      <c r="L2145" t="s">
        <v>456</v>
      </c>
      <c r="M2145" s="1">
        <v>41262</v>
      </c>
      <c r="N2145" t="s">
        <v>15666</v>
      </c>
    </row>
    <row r="2146" spans="1:14" x14ac:dyDescent="0.35">
      <c r="A2146" t="s">
        <v>11675</v>
      </c>
      <c r="B2146" t="s">
        <v>109</v>
      </c>
      <c r="C2146" t="s">
        <v>11676</v>
      </c>
      <c r="D2146" t="s">
        <v>11677</v>
      </c>
      <c r="E2146" t="s">
        <v>11678</v>
      </c>
      <c r="F2146" t="s">
        <v>11679</v>
      </c>
      <c r="G2146" t="s">
        <v>11680</v>
      </c>
      <c r="H2146" t="s">
        <v>11681</v>
      </c>
      <c r="I2146" t="s">
        <v>418</v>
      </c>
      <c r="M2146" s="1"/>
    </row>
    <row r="2147" spans="1:14" x14ac:dyDescent="0.35">
      <c r="A2147" t="s">
        <v>11682</v>
      </c>
      <c r="B2147" t="s">
        <v>171</v>
      </c>
      <c r="C2147" t="s">
        <v>11683</v>
      </c>
      <c r="D2147" t="s">
        <v>91</v>
      </c>
      <c r="E2147" t="s">
        <v>11684</v>
      </c>
      <c r="F2147" t="s">
        <v>11685</v>
      </c>
      <c r="G2147" t="s">
        <v>11686</v>
      </c>
      <c r="H2147" t="s">
        <v>11687</v>
      </c>
      <c r="I2147" t="s">
        <v>11688</v>
      </c>
      <c r="J2147" t="s">
        <v>15667</v>
      </c>
      <c r="K2147" t="s">
        <v>15668</v>
      </c>
      <c r="L2147" t="s">
        <v>456</v>
      </c>
      <c r="M2147" s="1">
        <v>43150</v>
      </c>
      <c r="N2147" t="s">
        <v>15669</v>
      </c>
    </row>
    <row r="2148" spans="1:14" x14ac:dyDescent="0.35">
      <c r="A2148" t="s">
        <v>1827</v>
      </c>
      <c r="B2148" t="s">
        <v>5449</v>
      </c>
      <c r="C2148" t="s">
        <v>11689</v>
      </c>
      <c r="D2148" t="s">
        <v>2554</v>
      </c>
      <c r="E2148" t="s">
        <v>11690</v>
      </c>
      <c r="F2148" t="s">
        <v>11691</v>
      </c>
      <c r="G2148" t="s">
        <v>1831</v>
      </c>
      <c r="H2148" t="s">
        <v>1832</v>
      </c>
      <c r="I2148" t="s">
        <v>1833</v>
      </c>
      <c r="J2148" t="s">
        <v>1827</v>
      </c>
      <c r="K2148" t="s">
        <v>12648</v>
      </c>
      <c r="L2148" t="s">
        <v>456</v>
      </c>
      <c r="M2148" s="1">
        <v>45512</v>
      </c>
      <c r="N2148" t="s">
        <v>12649</v>
      </c>
    </row>
    <row r="2149" spans="1:14" x14ac:dyDescent="0.35">
      <c r="A2149" t="s">
        <v>5157</v>
      </c>
      <c r="B2149" t="s">
        <v>11692</v>
      </c>
      <c r="C2149" t="s">
        <v>11693</v>
      </c>
      <c r="D2149" t="s">
        <v>56</v>
      </c>
      <c r="E2149" t="s">
        <v>11694</v>
      </c>
      <c r="F2149" t="s">
        <v>11695</v>
      </c>
      <c r="G2149" t="s">
        <v>5161</v>
      </c>
      <c r="H2149" t="s">
        <v>5162</v>
      </c>
      <c r="I2149" t="s">
        <v>418</v>
      </c>
      <c r="J2149" t="s">
        <v>13820</v>
      </c>
      <c r="K2149" t="s">
        <v>13821</v>
      </c>
      <c r="L2149" t="s">
        <v>456</v>
      </c>
      <c r="M2149" s="1">
        <v>39045</v>
      </c>
      <c r="N2149" t="s">
        <v>13822</v>
      </c>
    </row>
    <row r="2150" spans="1:14" x14ac:dyDescent="0.35">
      <c r="A2150" t="s">
        <v>4108</v>
      </c>
      <c r="B2150" t="s">
        <v>109</v>
      </c>
      <c r="C2150" t="s">
        <v>11696</v>
      </c>
      <c r="D2150" t="s">
        <v>1677</v>
      </c>
      <c r="E2150" t="s">
        <v>11697</v>
      </c>
      <c r="F2150" t="s">
        <v>11698</v>
      </c>
      <c r="G2150" t="s">
        <v>4113</v>
      </c>
      <c r="H2150" t="s">
        <v>4114</v>
      </c>
      <c r="I2150" t="s">
        <v>4115</v>
      </c>
      <c r="J2150" t="s">
        <v>13483</v>
      </c>
      <c r="K2150" t="s">
        <v>13484</v>
      </c>
      <c r="L2150" t="s">
        <v>456</v>
      </c>
      <c r="M2150" s="1">
        <v>43084</v>
      </c>
      <c r="N2150" t="s">
        <v>13485</v>
      </c>
    </row>
    <row r="2151" spans="1:14" x14ac:dyDescent="0.35">
      <c r="A2151" t="s">
        <v>6363</v>
      </c>
      <c r="B2151" t="s">
        <v>68</v>
      </c>
      <c r="C2151" t="s">
        <v>11699</v>
      </c>
      <c r="D2151" t="s">
        <v>294</v>
      </c>
      <c r="E2151" t="s">
        <v>11700</v>
      </c>
      <c r="F2151" t="s">
        <v>11701</v>
      </c>
      <c r="G2151" t="s">
        <v>6367</v>
      </c>
      <c r="H2151" t="s">
        <v>6368</v>
      </c>
      <c r="I2151" t="s">
        <v>6369</v>
      </c>
      <c r="J2151" t="s">
        <v>14200</v>
      </c>
      <c r="K2151" t="s">
        <v>14201</v>
      </c>
      <c r="L2151" t="s">
        <v>456</v>
      </c>
      <c r="M2151" s="1">
        <v>38650</v>
      </c>
      <c r="N2151" t="s">
        <v>14202</v>
      </c>
    </row>
    <row r="2152" spans="1:14" x14ac:dyDescent="0.35">
      <c r="A2152" t="s">
        <v>11365</v>
      </c>
      <c r="B2152" t="s">
        <v>1387</v>
      </c>
      <c r="C2152" t="s">
        <v>11702</v>
      </c>
      <c r="D2152" t="s">
        <v>56</v>
      </c>
      <c r="E2152" t="s">
        <v>11703</v>
      </c>
      <c r="F2152" t="s">
        <v>11704</v>
      </c>
      <c r="G2152" t="s">
        <v>11369</v>
      </c>
      <c r="H2152" t="s">
        <v>11370</v>
      </c>
      <c r="I2152" t="s">
        <v>11371</v>
      </c>
      <c r="J2152" t="s">
        <v>15597</v>
      </c>
      <c r="K2152" t="s">
        <v>15598</v>
      </c>
      <c r="L2152" t="s">
        <v>456</v>
      </c>
      <c r="M2152" s="1">
        <v>19119</v>
      </c>
      <c r="N2152" t="s">
        <v>15599</v>
      </c>
    </row>
    <row r="2153" spans="1:14" x14ac:dyDescent="0.35">
      <c r="A2153" t="s">
        <v>3851</v>
      </c>
      <c r="B2153" t="s">
        <v>883</v>
      </c>
      <c r="C2153" t="s">
        <v>2140</v>
      </c>
      <c r="D2153" t="s">
        <v>91</v>
      </c>
      <c r="E2153" t="s">
        <v>11705</v>
      </c>
      <c r="F2153" t="s">
        <v>11706</v>
      </c>
      <c r="G2153" t="s">
        <v>3854</v>
      </c>
      <c r="H2153" t="s">
        <v>3855</v>
      </c>
      <c r="I2153" t="s">
        <v>3856</v>
      </c>
      <c r="J2153" t="s">
        <v>13390</v>
      </c>
      <c r="K2153" t="s">
        <v>13391</v>
      </c>
      <c r="L2153" t="s">
        <v>456</v>
      </c>
      <c r="M2153" s="1">
        <v>42124</v>
      </c>
      <c r="N2153" t="s">
        <v>13392</v>
      </c>
    </row>
    <row r="2154" spans="1:14" x14ac:dyDescent="0.35">
      <c r="A2154" t="s">
        <v>11707</v>
      </c>
      <c r="B2154" t="s">
        <v>4419</v>
      </c>
      <c r="C2154" t="s">
        <v>11708</v>
      </c>
      <c r="D2154" t="s">
        <v>91</v>
      </c>
      <c r="E2154" t="s">
        <v>11709</v>
      </c>
      <c r="F2154" t="s">
        <v>11710</v>
      </c>
      <c r="G2154" t="s">
        <v>11711</v>
      </c>
      <c r="H2154" t="s">
        <v>11712</v>
      </c>
      <c r="I2154" t="s">
        <v>11713</v>
      </c>
      <c r="J2154" t="s">
        <v>15670</v>
      </c>
      <c r="K2154" t="s">
        <v>15671</v>
      </c>
      <c r="L2154" t="s">
        <v>456</v>
      </c>
      <c r="M2154" s="1">
        <v>43207</v>
      </c>
      <c r="N2154" t="s">
        <v>15672</v>
      </c>
    </row>
    <row r="2155" spans="1:14" x14ac:dyDescent="0.35">
      <c r="A2155" t="s">
        <v>3872</v>
      </c>
      <c r="B2155" t="s">
        <v>705</v>
      </c>
      <c r="C2155" t="s">
        <v>11714</v>
      </c>
      <c r="D2155" t="s">
        <v>1513</v>
      </c>
      <c r="E2155" t="s">
        <v>11715</v>
      </c>
      <c r="F2155" t="s">
        <v>11716</v>
      </c>
      <c r="G2155" t="s">
        <v>3875</v>
      </c>
      <c r="H2155" t="s">
        <v>3876</v>
      </c>
      <c r="I2155" t="s">
        <v>3877</v>
      </c>
      <c r="J2155" t="s">
        <v>13399</v>
      </c>
      <c r="K2155" t="s">
        <v>13400</v>
      </c>
      <c r="L2155" t="s">
        <v>456</v>
      </c>
      <c r="M2155" s="1">
        <v>40147</v>
      </c>
      <c r="N2155" t="s">
        <v>13401</v>
      </c>
    </row>
    <row r="2156" spans="1:14" x14ac:dyDescent="0.35">
      <c r="A2156" t="s">
        <v>11717</v>
      </c>
      <c r="B2156" t="s">
        <v>971</v>
      </c>
      <c r="C2156" t="s">
        <v>11718</v>
      </c>
      <c r="D2156" t="s">
        <v>91</v>
      </c>
      <c r="F2156" t="s">
        <v>11719</v>
      </c>
      <c r="G2156" t="s">
        <v>11720</v>
      </c>
      <c r="H2156" t="s">
        <v>11721</v>
      </c>
      <c r="I2156" t="s">
        <v>11722</v>
      </c>
      <c r="J2156" t="s">
        <v>15673</v>
      </c>
      <c r="K2156" t="s">
        <v>15674</v>
      </c>
      <c r="L2156" t="s">
        <v>456</v>
      </c>
      <c r="M2156" s="1">
        <v>45006</v>
      </c>
      <c r="N2156" t="s">
        <v>578</v>
      </c>
    </row>
    <row r="2157" spans="1:14" x14ac:dyDescent="0.35">
      <c r="A2157" t="s">
        <v>10109</v>
      </c>
      <c r="B2157" t="s">
        <v>1675</v>
      </c>
      <c r="C2157" t="s">
        <v>4305</v>
      </c>
      <c r="D2157" t="s">
        <v>91</v>
      </c>
      <c r="E2157" t="s">
        <v>11723</v>
      </c>
      <c r="F2157" t="s">
        <v>11724</v>
      </c>
      <c r="G2157" t="s">
        <v>10113</v>
      </c>
      <c r="H2157" t="s">
        <v>10114</v>
      </c>
      <c r="I2157" t="s">
        <v>10115</v>
      </c>
      <c r="J2157" t="s">
        <v>15265</v>
      </c>
      <c r="K2157" t="s">
        <v>15266</v>
      </c>
      <c r="L2157" t="s">
        <v>456</v>
      </c>
      <c r="M2157" s="1">
        <v>44376</v>
      </c>
      <c r="N2157" t="s">
        <v>15267</v>
      </c>
    </row>
    <row r="2158" spans="1:14" x14ac:dyDescent="0.35">
      <c r="A2158" t="s">
        <v>9981</v>
      </c>
      <c r="B2158" t="s">
        <v>2221</v>
      </c>
      <c r="C2158" t="s">
        <v>208</v>
      </c>
      <c r="D2158" t="s">
        <v>56</v>
      </c>
      <c r="E2158" t="s">
        <v>11725</v>
      </c>
      <c r="F2158" t="s">
        <v>11726</v>
      </c>
      <c r="G2158" t="s">
        <v>9984</v>
      </c>
      <c r="H2158" t="s">
        <v>9985</v>
      </c>
      <c r="I2158" t="s">
        <v>9986</v>
      </c>
      <c r="J2158" t="s">
        <v>15234</v>
      </c>
      <c r="K2158" t="s">
        <v>15235</v>
      </c>
      <c r="L2158" t="s">
        <v>456</v>
      </c>
      <c r="M2158" s="1">
        <v>42104</v>
      </c>
      <c r="N2158" t="s">
        <v>15236</v>
      </c>
    </row>
    <row r="2159" spans="1:14" x14ac:dyDescent="0.35">
      <c r="A2159" t="s">
        <v>3335</v>
      </c>
      <c r="B2159" t="s">
        <v>6025</v>
      </c>
      <c r="C2159" t="s">
        <v>3336</v>
      </c>
      <c r="D2159" t="s">
        <v>11727</v>
      </c>
      <c r="F2159" t="s">
        <v>11728</v>
      </c>
      <c r="G2159" t="s">
        <v>3338</v>
      </c>
      <c r="H2159" t="s">
        <v>3339</v>
      </c>
      <c r="I2159" t="s">
        <v>3340</v>
      </c>
      <c r="J2159" t="s">
        <v>13196</v>
      </c>
      <c r="K2159" t="s">
        <v>13197</v>
      </c>
      <c r="L2159" t="s">
        <v>456</v>
      </c>
      <c r="M2159" s="1">
        <v>41920</v>
      </c>
      <c r="N2159" t="s">
        <v>13198</v>
      </c>
    </row>
    <row r="2160" spans="1:14" x14ac:dyDescent="0.35">
      <c r="A2160" t="s">
        <v>11729</v>
      </c>
      <c r="B2160" t="s">
        <v>4915</v>
      </c>
      <c r="C2160" t="s">
        <v>11730</v>
      </c>
      <c r="D2160" t="s">
        <v>77</v>
      </c>
      <c r="E2160" t="s">
        <v>11731</v>
      </c>
      <c r="F2160" t="s">
        <v>11732</v>
      </c>
      <c r="G2160" t="s">
        <v>11733</v>
      </c>
      <c r="H2160" t="s">
        <v>11734</v>
      </c>
      <c r="I2160" t="s">
        <v>11735</v>
      </c>
      <c r="J2160" t="s">
        <v>15675</v>
      </c>
      <c r="K2160" t="s">
        <v>15676</v>
      </c>
      <c r="L2160" t="s">
        <v>456</v>
      </c>
      <c r="M2160" s="1">
        <v>44018</v>
      </c>
      <c r="N2160" t="s">
        <v>15677</v>
      </c>
    </row>
    <row r="2161" spans="1:14" x14ac:dyDescent="0.35">
      <c r="A2161" t="s">
        <v>11736</v>
      </c>
      <c r="B2161" t="s">
        <v>1155</v>
      </c>
      <c r="C2161" t="s">
        <v>11737</v>
      </c>
      <c r="D2161" t="s">
        <v>56</v>
      </c>
      <c r="E2161" t="s">
        <v>11738</v>
      </c>
      <c r="F2161" t="s">
        <v>11739</v>
      </c>
      <c r="G2161" t="s">
        <v>11740</v>
      </c>
      <c r="H2161" t="s">
        <v>11741</v>
      </c>
      <c r="I2161" t="s">
        <v>3516</v>
      </c>
      <c r="J2161" t="s">
        <v>15678</v>
      </c>
      <c r="K2161" t="s">
        <v>15679</v>
      </c>
      <c r="L2161" t="s">
        <v>456</v>
      </c>
      <c r="M2161" s="1">
        <v>44819</v>
      </c>
      <c r="N2161" t="s">
        <v>15680</v>
      </c>
    </row>
    <row r="2162" spans="1:14" x14ac:dyDescent="0.35">
      <c r="A2162" t="s">
        <v>11742</v>
      </c>
      <c r="B2162" t="s">
        <v>3281</v>
      </c>
      <c r="C2162" t="s">
        <v>11743</v>
      </c>
      <c r="D2162" t="s">
        <v>56</v>
      </c>
      <c r="E2162" t="s">
        <v>11744</v>
      </c>
      <c r="F2162" t="s">
        <v>11745</v>
      </c>
      <c r="G2162" t="s">
        <v>11746</v>
      </c>
      <c r="H2162" t="s">
        <v>11747</v>
      </c>
      <c r="I2162" t="s">
        <v>11748</v>
      </c>
      <c r="J2162" t="s">
        <v>15681</v>
      </c>
      <c r="K2162" t="s">
        <v>15682</v>
      </c>
      <c r="L2162" t="s">
        <v>456</v>
      </c>
      <c r="M2162" s="1">
        <v>44869</v>
      </c>
      <c r="N2162" t="s">
        <v>15683</v>
      </c>
    </row>
    <row r="2163" spans="1:14" x14ac:dyDescent="0.35">
      <c r="A2163" t="s">
        <v>3784</v>
      </c>
      <c r="B2163" t="s">
        <v>11749</v>
      </c>
      <c r="C2163" t="s">
        <v>11750</v>
      </c>
      <c r="D2163" t="s">
        <v>70</v>
      </c>
      <c r="E2163" t="s">
        <v>11751</v>
      </c>
      <c r="F2163" t="s">
        <v>11752</v>
      </c>
      <c r="G2163" t="s">
        <v>3789</v>
      </c>
      <c r="H2163" t="s">
        <v>3790</v>
      </c>
      <c r="I2163" t="s">
        <v>3791</v>
      </c>
      <c r="J2163" t="s">
        <v>13363</v>
      </c>
      <c r="K2163" t="s">
        <v>13364</v>
      </c>
      <c r="L2163" t="s">
        <v>456</v>
      </c>
      <c r="M2163" s="1">
        <v>41529</v>
      </c>
      <c r="N2163" t="s">
        <v>13365</v>
      </c>
    </row>
    <row r="2164" spans="1:14" x14ac:dyDescent="0.35">
      <c r="A2164" t="s">
        <v>932</v>
      </c>
      <c r="B2164" t="s">
        <v>10299</v>
      </c>
      <c r="C2164" t="s">
        <v>11753</v>
      </c>
      <c r="D2164" t="s">
        <v>91</v>
      </c>
      <c r="F2164" t="s">
        <v>11754</v>
      </c>
      <c r="G2164" t="s">
        <v>936</v>
      </c>
      <c r="H2164" t="s">
        <v>937</v>
      </c>
      <c r="I2164" t="s">
        <v>938</v>
      </c>
      <c r="J2164" t="s">
        <v>12325</v>
      </c>
      <c r="K2164" t="s">
        <v>12326</v>
      </c>
      <c r="L2164" t="s">
        <v>456</v>
      </c>
      <c r="M2164" s="1">
        <v>44722</v>
      </c>
      <c r="N2164" t="s">
        <v>12327</v>
      </c>
    </row>
    <row r="2165" spans="1:14" x14ac:dyDescent="0.35">
      <c r="A2165" t="s">
        <v>11755</v>
      </c>
      <c r="B2165" t="s">
        <v>2008</v>
      </c>
      <c r="C2165" t="s">
        <v>3261</v>
      </c>
      <c r="D2165" t="s">
        <v>91</v>
      </c>
      <c r="E2165" t="s">
        <v>11756</v>
      </c>
      <c r="F2165" t="s">
        <v>11757</v>
      </c>
      <c r="G2165" t="s">
        <v>11758</v>
      </c>
      <c r="H2165" t="s">
        <v>11759</v>
      </c>
      <c r="I2165" t="s">
        <v>11760</v>
      </c>
      <c r="J2165" t="s">
        <v>15684</v>
      </c>
      <c r="K2165" t="s">
        <v>15685</v>
      </c>
      <c r="L2165" t="s">
        <v>456</v>
      </c>
      <c r="M2165" s="1">
        <v>44150</v>
      </c>
      <c r="N2165" t="s">
        <v>15686</v>
      </c>
    </row>
    <row r="2166" spans="1:14" x14ac:dyDescent="0.35">
      <c r="A2166" t="s">
        <v>9252</v>
      </c>
      <c r="B2166" t="s">
        <v>1387</v>
      </c>
      <c r="C2166" t="s">
        <v>11761</v>
      </c>
      <c r="D2166" t="s">
        <v>91</v>
      </c>
      <c r="E2166" t="s">
        <v>11762</v>
      </c>
      <c r="F2166" t="s">
        <v>11763</v>
      </c>
      <c r="G2166" t="s">
        <v>9255</v>
      </c>
      <c r="H2166" t="s">
        <v>9256</v>
      </c>
      <c r="I2166" t="s">
        <v>9257</v>
      </c>
      <c r="J2166" t="s">
        <v>15065</v>
      </c>
      <c r="K2166" t="s">
        <v>15066</v>
      </c>
      <c r="L2166" t="s">
        <v>456</v>
      </c>
      <c r="M2166" s="1">
        <v>42327</v>
      </c>
      <c r="N2166" t="s">
        <v>15067</v>
      </c>
    </row>
    <row r="2167" spans="1:14" x14ac:dyDescent="0.35">
      <c r="A2167" t="s">
        <v>2271</v>
      </c>
      <c r="B2167" t="s">
        <v>6710</v>
      </c>
      <c r="C2167" t="s">
        <v>1737</v>
      </c>
      <c r="D2167" t="s">
        <v>11764</v>
      </c>
      <c r="E2167" t="s">
        <v>11765</v>
      </c>
      <c r="F2167" t="s">
        <v>11766</v>
      </c>
      <c r="G2167" t="s">
        <v>2275</v>
      </c>
      <c r="H2167" t="s">
        <v>2276</v>
      </c>
      <c r="I2167" t="s">
        <v>2277</v>
      </c>
      <c r="J2167" t="s">
        <v>12808</v>
      </c>
      <c r="K2167" t="s">
        <v>12809</v>
      </c>
      <c r="L2167" t="s">
        <v>456</v>
      </c>
      <c r="M2167" s="1">
        <v>44965</v>
      </c>
      <c r="N2167" t="s">
        <v>12810</v>
      </c>
    </row>
    <row r="2168" spans="1:14" x14ac:dyDescent="0.35">
      <c r="A2168" t="s">
        <v>1327</v>
      </c>
      <c r="B2168" t="s">
        <v>731</v>
      </c>
      <c r="C2168" t="s">
        <v>11767</v>
      </c>
      <c r="D2168" t="s">
        <v>4861</v>
      </c>
      <c r="E2168" t="s">
        <v>11768</v>
      </c>
      <c r="F2168" t="s">
        <v>11769</v>
      </c>
      <c r="G2168" t="s">
        <v>1332</v>
      </c>
      <c r="H2168" t="s">
        <v>1333</v>
      </c>
      <c r="I2168" t="s">
        <v>1334</v>
      </c>
      <c r="J2168" t="s">
        <v>12474</v>
      </c>
      <c r="K2168" t="s">
        <v>12475</v>
      </c>
      <c r="L2168" t="s">
        <v>456</v>
      </c>
      <c r="M2168" s="1">
        <v>44061</v>
      </c>
      <c r="N2168" t="s">
        <v>12476</v>
      </c>
    </row>
    <row r="2169" spans="1:14" x14ac:dyDescent="0.35">
      <c r="A2169" t="s">
        <v>9363</v>
      </c>
      <c r="B2169" t="s">
        <v>9364</v>
      </c>
      <c r="C2169" t="s">
        <v>11770</v>
      </c>
      <c r="D2169" t="s">
        <v>91</v>
      </c>
      <c r="E2169" t="s">
        <v>11771</v>
      </c>
      <c r="F2169" t="s">
        <v>11772</v>
      </c>
      <c r="G2169" t="s">
        <v>9367</v>
      </c>
      <c r="H2169" t="s">
        <v>9368</v>
      </c>
      <c r="I2169" t="s">
        <v>1064</v>
      </c>
      <c r="J2169" t="s">
        <v>15095</v>
      </c>
      <c r="K2169" t="s">
        <v>15096</v>
      </c>
      <c r="L2169" t="s">
        <v>455</v>
      </c>
      <c r="M2169" s="1">
        <v>45076</v>
      </c>
      <c r="N2169" t="s">
        <v>15097</v>
      </c>
    </row>
    <row r="2170" spans="1:14" x14ac:dyDescent="0.35">
      <c r="A2170" t="s">
        <v>6506</v>
      </c>
      <c r="B2170" t="s">
        <v>875</v>
      </c>
      <c r="C2170" t="s">
        <v>11773</v>
      </c>
      <c r="D2170" t="s">
        <v>1033</v>
      </c>
      <c r="F2170" t="s">
        <v>11774</v>
      </c>
      <c r="G2170" t="s">
        <v>6511</v>
      </c>
      <c r="H2170" t="s">
        <v>6512</v>
      </c>
      <c r="I2170" t="s">
        <v>6513</v>
      </c>
      <c r="J2170" t="s">
        <v>14244</v>
      </c>
      <c r="K2170" t="s">
        <v>14245</v>
      </c>
      <c r="L2170" t="s">
        <v>456</v>
      </c>
      <c r="M2170" s="1">
        <v>42934</v>
      </c>
      <c r="N2170" t="s">
        <v>14246</v>
      </c>
    </row>
    <row r="2171" spans="1:14" x14ac:dyDescent="0.35">
      <c r="A2171" t="s">
        <v>372</v>
      </c>
      <c r="B2171" t="s">
        <v>5872</v>
      </c>
      <c r="C2171" t="s">
        <v>116</v>
      </c>
      <c r="D2171" t="s">
        <v>91</v>
      </c>
      <c r="E2171" t="s">
        <v>11775</v>
      </c>
      <c r="F2171" t="s">
        <v>11776</v>
      </c>
      <c r="G2171" t="s">
        <v>119</v>
      </c>
      <c r="H2171" t="s">
        <v>120</v>
      </c>
      <c r="I2171" t="s">
        <v>373</v>
      </c>
      <c r="J2171" t="s">
        <v>467</v>
      </c>
      <c r="K2171" t="s">
        <v>468</v>
      </c>
      <c r="L2171" t="s">
        <v>456</v>
      </c>
      <c r="M2171" s="1">
        <v>39038</v>
      </c>
      <c r="N2171" t="s">
        <v>469</v>
      </c>
    </row>
    <row r="2172" spans="1:14" x14ac:dyDescent="0.35">
      <c r="A2172" t="s">
        <v>11777</v>
      </c>
      <c r="B2172" t="s">
        <v>2083</v>
      </c>
      <c r="C2172" t="s">
        <v>11778</v>
      </c>
      <c r="D2172" t="s">
        <v>337</v>
      </c>
      <c r="F2172" t="s">
        <v>11779</v>
      </c>
      <c r="G2172" t="s">
        <v>11780</v>
      </c>
      <c r="H2172" t="s">
        <v>11781</v>
      </c>
      <c r="I2172" t="s">
        <v>11782</v>
      </c>
      <c r="J2172" t="s">
        <v>15687</v>
      </c>
      <c r="K2172" t="s">
        <v>15688</v>
      </c>
      <c r="L2172" t="s">
        <v>456</v>
      </c>
      <c r="M2172" s="1">
        <v>40243</v>
      </c>
      <c r="N2172" t="s">
        <v>15689</v>
      </c>
    </row>
    <row r="2173" spans="1:14" x14ac:dyDescent="0.35">
      <c r="A2173" t="s">
        <v>4845</v>
      </c>
      <c r="B2173" t="s">
        <v>10720</v>
      </c>
      <c r="C2173" t="s">
        <v>11783</v>
      </c>
      <c r="D2173" t="s">
        <v>11784</v>
      </c>
      <c r="F2173" t="s">
        <v>11785</v>
      </c>
      <c r="G2173" t="s">
        <v>4848</v>
      </c>
      <c r="H2173" t="s">
        <v>4849</v>
      </c>
      <c r="I2173" t="s">
        <v>4850</v>
      </c>
      <c r="J2173" t="s">
        <v>13715</v>
      </c>
      <c r="K2173" t="s">
        <v>13716</v>
      </c>
      <c r="L2173" t="s">
        <v>456</v>
      </c>
      <c r="M2173" s="1">
        <v>42534</v>
      </c>
      <c r="N2173" t="s">
        <v>13717</v>
      </c>
    </row>
    <row r="2174" spans="1:14" x14ac:dyDescent="0.35">
      <c r="A2174" t="s">
        <v>10182</v>
      </c>
      <c r="B2174" t="s">
        <v>11786</v>
      </c>
      <c r="C2174" t="s">
        <v>8911</v>
      </c>
      <c r="D2174" t="s">
        <v>11787</v>
      </c>
      <c r="E2174" t="s">
        <v>11788</v>
      </c>
      <c r="F2174" t="s">
        <v>11789</v>
      </c>
      <c r="G2174" t="s">
        <v>10186</v>
      </c>
      <c r="H2174" t="s">
        <v>10187</v>
      </c>
      <c r="I2174" t="s">
        <v>10188</v>
      </c>
      <c r="J2174" t="s">
        <v>15291</v>
      </c>
      <c r="K2174" t="s">
        <v>15292</v>
      </c>
      <c r="L2174" t="s">
        <v>456</v>
      </c>
      <c r="M2174" s="1">
        <v>39955</v>
      </c>
      <c r="N2174" t="s">
        <v>15293</v>
      </c>
    </row>
    <row r="2175" spans="1:14" x14ac:dyDescent="0.35">
      <c r="A2175" t="s">
        <v>11790</v>
      </c>
      <c r="B2175" t="s">
        <v>955</v>
      </c>
      <c r="C2175" t="s">
        <v>11791</v>
      </c>
      <c r="D2175" t="s">
        <v>56</v>
      </c>
      <c r="E2175" t="s">
        <v>11792</v>
      </c>
      <c r="F2175" t="s">
        <v>11793</v>
      </c>
      <c r="G2175" t="s">
        <v>11794</v>
      </c>
      <c r="H2175" t="s">
        <v>11795</v>
      </c>
      <c r="I2175" t="s">
        <v>11796</v>
      </c>
      <c r="J2175" t="s">
        <v>15690</v>
      </c>
      <c r="K2175" t="s">
        <v>15691</v>
      </c>
      <c r="L2175" t="s">
        <v>12543</v>
      </c>
      <c r="M2175" s="1">
        <v>42130</v>
      </c>
      <c r="N2175" t="s">
        <v>15692</v>
      </c>
    </row>
    <row r="2176" spans="1:14" x14ac:dyDescent="0.35">
      <c r="A2176" t="s">
        <v>4891</v>
      </c>
      <c r="B2176" t="s">
        <v>11797</v>
      </c>
      <c r="C2176" t="s">
        <v>1381</v>
      </c>
      <c r="D2176" t="s">
        <v>11798</v>
      </c>
      <c r="E2176" t="s">
        <v>11799</v>
      </c>
      <c r="F2176" t="s">
        <v>11800</v>
      </c>
      <c r="G2176" t="s">
        <v>4896</v>
      </c>
      <c r="H2176" t="s">
        <v>4897</v>
      </c>
      <c r="I2176" t="s">
        <v>4898</v>
      </c>
      <c r="J2176" t="s">
        <v>13733</v>
      </c>
      <c r="K2176" t="s">
        <v>13734</v>
      </c>
      <c r="L2176" t="s">
        <v>456</v>
      </c>
      <c r="M2176" s="1">
        <v>37566</v>
      </c>
      <c r="N2176" t="s">
        <v>13735</v>
      </c>
    </row>
    <row r="2177" spans="1:14" x14ac:dyDescent="0.35">
      <c r="A2177" t="s">
        <v>11801</v>
      </c>
      <c r="B2177" t="s">
        <v>11802</v>
      </c>
      <c r="C2177" t="s">
        <v>11803</v>
      </c>
      <c r="D2177" t="s">
        <v>91</v>
      </c>
      <c r="F2177" t="s">
        <v>11804</v>
      </c>
      <c r="G2177" t="s">
        <v>11805</v>
      </c>
      <c r="H2177" t="s">
        <v>11806</v>
      </c>
      <c r="I2177" t="s">
        <v>11807</v>
      </c>
      <c r="J2177" t="s">
        <v>15693</v>
      </c>
      <c r="K2177" t="s">
        <v>15694</v>
      </c>
      <c r="L2177" t="s">
        <v>456</v>
      </c>
      <c r="M2177" s="1">
        <v>44210</v>
      </c>
      <c r="N2177" t="s">
        <v>14547</v>
      </c>
    </row>
    <row r="2178" spans="1:14" x14ac:dyDescent="0.35">
      <c r="A2178" t="s">
        <v>5688</v>
      </c>
      <c r="B2178" t="s">
        <v>1675</v>
      </c>
      <c r="C2178" t="s">
        <v>11808</v>
      </c>
      <c r="D2178" t="s">
        <v>1178</v>
      </c>
      <c r="E2178" t="s">
        <v>11809</v>
      </c>
      <c r="F2178" t="s">
        <v>11810</v>
      </c>
      <c r="G2178" t="s">
        <v>5693</v>
      </c>
      <c r="H2178" t="s">
        <v>5694</v>
      </c>
      <c r="I2178" t="s">
        <v>5695</v>
      </c>
      <c r="J2178" t="s">
        <v>13994</v>
      </c>
      <c r="K2178" t="s">
        <v>13995</v>
      </c>
      <c r="L2178" t="s">
        <v>456</v>
      </c>
      <c r="M2178" s="1">
        <v>45145</v>
      </c>
      <c r="N2178" t="s">
        <v>13996</v>
      </c>
    </row>
    <row r="2179" spans="1:14" x14ac:dyDescent="0.35">
      <c r="A2179" t="s">
        <v>7229</v>
      </c>
      <c r="B2179" t="s">
        <v>5182</v>
      </c>
      <c r="C2179" t="s">
        <v>11811</v>
      </c>
      <c r="D2179" t="s">
        <v>70</v>
      </c>
      <c r="E2179" t="s">
        <v>11812</v>
      </c>
      <c r="F2179" t="s">
        <v>11813</v>
      </c>
      <c r="G2179" t="s">
        <v>7232</v>
      </c>
      <c r="H2179" t="s">
        <v>7233</v>
      </c>
      <c r="I2179" t="s">
        <v>7234</v>
      </c>
      <c r="J2179" t="s">
        <v>14478</v>
      </c>
      <c r="K2179" t="s">
        <v>14479</v>
      </c>
      <c r="L2179" t="s">
        <v>456</v>
      </c>
      <c r="M2179" s="1">
        <v>42522</v>
      </c>
      <c r="N2179" t="s">
        <v>14480</v>
      </c>
    </row>
    <row r="2180" spans="1:14" x14ac:dyDescent="0.35">
      <c r="A2180" t="s">
        <v>3872</v>
      </c>
      <c r="B2180" t="s">
        <v>153</v>
      </c>
      <c r="C2180" t="s">
        <v>1828</v>
      </c>
      <c r="D2180" t="s">
        <v>4690</v>
      </c>
      <c r="E2180" t="s">
        <v>11814</v>
      </c>
      <c r="F2180" t="s">
        <v>11815</v>
      </c>
      <c r="G2180" t="s">
        <v>3875</v>
      </c>
      <c r="H2180" t="s">
        <v>3876</v>
      </c>
      <c r="I2180" t="s">
        <v>3877</v>
      </c>
      <c r="J2180" t="s">
        <v>13399</v>
      </c>
      <c r="K2180" t="s">
        <v>13400</v>
      </c>
      <c r="L2180" t="s">
        <v>456</v>
      </c>
      <c r="M2180" s="1">
        <v>40147</v>
      </c>
      <c r="N2180" t="s">
        <v>13401</v>
      </c>
    </row>
    <row r="2181" spans="1:14" x14ac:dyDescent="0.35">
      <c r="A2181" t="s">
        <v>9611</v>
      </c>
      <c r="B2181" t="s">
        <v>2453</v>
      </c>
      <c r="C2181" t="s">
        <v>11816</v>
      </c>
      <c r="D2181" t="s">
        <v>91</v>
      </c>
      <c r="E2181" t="s">
        <v>11817</v>
      </c>
      <c r="F2181" t="s">
        <v>11818</v>
      </c>
      <c r="G2181" t="s">
        <v>9613</v>
      </c>
      <c r="H2181" t="s">
        <v>9614</v>
      </c>
      <c r="I2181" t="s">
        <v>1859</v>
      </c>
      <c r="J2181" t="s">
        <v>15163</v>
      </c>
      <c r="K2181" t="s">
        <v>15164</v>
      </c>
      <c r="L2181" t="s">
        <v>456</v>
      </c>
      <c r="M2181" s="1">
        <v>42516</v>
      </c>
      <c r="N2181" t="s">
        <v>15165</v>
      </c>
    </row>
    <row r="2182" spans="1:14" x14ac:dyDescent="0.35">
      <c r="A2182" t="s">
        <v>11819</v>
      </c>
      <c r="B2182" t="s">
        <v>11820</v>
      </c>
      <c r="C2182" t="s">
        <v>11821</v>
      </c>
      <c r="D2182" t="s">
        <v>11822</v>
      </c>
      <c r="E2182" t="s">
        <v>11823</v>
      </c>
      <c r="F2182" t="s">
        <v>11824</v>
      </c>
      <c r="G2182" t="s">
        <v>11825</v>
      </c>
      <c r="H2182" t="s">
        <v>11826</v>
      </c>
      <c r="I2182" t="s">
        <v>11827</v>
      </c>
      <c r="J2182" t="s">
        <v>15695</v>
      </c>
      <c r="K2182" t="s">
        <v>15696</v>
      </c>
      <c r="L2182" t="s">
        <v>456</v>
      </c>
      <c r="M2182" s="1">
        <v>40206</v>
      </c>
      <c r="N2182" t="s">
        <v>15697</v>
      </c>
    </row>
    <row r="2183" spans="1:14" x14ac:dyDescent="0.35">
      <c r="A2183" t="s">
        <v>1929</v>
      </c>
      <c r="B2183" t="s">
        <v>802</v>
      </c>
      <c r="C2183" t="s">
        <v>11828</v>
      </c>
      <c r="D2183" t="s">
        <v>1269</v>
      </c>
      <c r="F2183" t="s">
        <v>11829</v>
      </c>
      <c r="G2183" t="s">
        <v>1934</v>
      </c>
      <c r="H2183" t="s">
        <v>1935</v>
      </c>
      <c r="I2183" t="s">
        <v>418</v>
      </c>
      <c r="J2183" t="s">
        <v>12681</v>
      </c>
      <c r="K2183" t="s">
        <v>12682</v>
      </c>
      <c r="L2183" t="s">
        <v>456</v>
      </c>
      <c r="M2183" s="1">
        <v>43075</v>
      </c>
      <c r="N2183" t="s">
        <v>12683</v>
      </c>
    </row>
    <row r="2184" spans="1:14" x14ac:dyDescent="0.35">
      <c r="A2184" t="s">
        <v>3048</v>
      </c>
      <c r="B2184" t="s">
        <v>109</v>
      </c>
      <c r="C2184" t="s">
        <v>11830</v>
      </c>
      <c r="D2184" t="s">
        <v>77</v>
      </c>
      <c r="E2184" t="s">
        <v>11831</v>
      </c>
      <c r="F2184" t="s">
        <v>11832</v>
      </c>
      <c r="G2184" t="s">
        <v>3053</v>
      </c>
      <c r="H2184" t="s">
        <v>3054</v>
      </c>
      <c r="I2184" t="s">
        <v>398</v>
      </c>
      <c r="J2184" t="s">
        <v>13093</v>
      </c>
      <c r="K2184" t="s">
        <v>13094</v>
      </c>
      <c r="L2184" t="s">
        <v>455</v>
      </c>
      <c r="M2184" s="1">
        <v>28779</v>
      </c>
      <c r="N2184" t="s">
        <v>13095</v>
      </c>
    </row>
    <row r="2185" spans="1:14" x14ac:dyDescent="0.35">
      <c r="A2185" t="s">
        <v>11833</v>
      </c>
      <c r="B2185" t="s">
        <v>2221</v>
      </c>
      <c r="C2185" t="s">
        <v>11834</v>
      </c>
      <c r="D2185" t="s">
        <v>1633</v>
      </c>
      <c r="E2185" t="s">
        <v>11835</v>
      </c>
      <c r="F2185" t="s">
        <v>11836</v>
      </c>
      <c r="G2185" t="s">
        <v>11837</v>
      </c>
      <c r="H2185" t="s">
        <v>11838</v>
      </c>
      <c r="I2185" t="s">
        <v>11839</v>
      </c>
      <c r="J2185" t="s">
        <v>15698</v>
      </c>
      <c r="K2185" t="s">
        <v>15699</v>
      </c>
      <c r="L2185" t="s">
        <v>456</v>
      </c>
      <c r="M2185" s="1">
        <v>40148</v>
      </c>
      <c r="N2185" t="s">
        <v>15700</v>
      </c>
    </row>
    <row r="2186" spans="1:14" x14ac:dyDescent="0.35">
      <c r="A2186" t="s">
        <v>11840</v>
      </c>
      <c r="B2186" t="s">
        <v>4994</v>
      </c>
      <c r="C2186" t="s">
        <v>11841</v>
      </c>
      <c r="D2186" t="s">
        <v>899</v>
      </c>
      <c r="F2186" t="s">
        <v>11842</v>
      </c>
      <c r="G2186" t="s">
        <v>11843</v>
      </c>
      <c r="H2186" t="s">
        <v>11844</v>
      </c>
      <c r="I2186" t="s">
        <v>11845</v>
      </c>
      <c r="J2186" t="s">
        <v>15701</v>
      </c>
      <c r="K2186" t="s">
        <v>15702</v>
      </c>
      <c r="L2186" t="s">
        <v>456</v>
      </c>
      <c r="M2186" s="1">
        <v>43441</v>
      </c>
      <c r="N2186" t="s">
        <v>15703</v>
      </c>
    </row>
    <row r="2187" spans="1:14" x14ac:dyDescent="0.35">
      <c r="A2187" t="s">
        <v>4972</v>
      </c>
      <c r="B2187" t="s">
        <v>793</v>
      </c>
      <c r="C2187" t="s">
        <v>11846</v>
      </c>
      <c r="D2187" t="s">
        <v>91</v>
      </c>
      <c r="E2187" t="s">
        <v>11847</v>
      </c>
      <c r="F2187" t="s">
        <v>11848</v>
      </c>
      <c r="G2187" t="s">
        <v>4976</v>
      </c>
      <c r="H2187" t="s">
        <v>4977</v>
      </c>
      <c r="I2187" t="s">
        <v>418</v>
      </c>
      <c r="J2187" t="s">
        <v>13761</v>
      </c>
      <c r="K2187" t="s">
        <v>13762</v>
      </c>
      <c r="L2187" t="s">
        <v>456</v>
      </c>
      <c r="M2187" s="1">
        <v>44804</v>
      </c>
      <c r="N2187" t="s">
        <v>13763</v>
      </c>
    </row>
    <row r="2188" spans="1:14" x14ac:dyDescent="0.35">
      <c r="A2188" t="s">
        <v>2125</v>
      </c>
      <c r="B2188" t="s">
        <v>3260</v>
      </c>
      <c r="C2188" t="s">
        <v>11849</v>
      </c>
      <c r="D2188" t="s">
        <v>91</v>
      </c>
      <c r="E2188" t="s">
        <v>11850</v>
      </c>
      <c r="F2188" t="s">
        <v>11851</v>
      </c>
      <c r="G2188" t="s">
        <v>2129</v>
      </c>
      <c r="H2188" t="s">
        <v>2130</v>
      </c>
      <c r="I2188" t="s">
        <v>444</v>
      </c>
      <c r="J2188" t="s">
        <v>12752</v>
      </c>
      <c r="K2188" t="s">
        <v>12753</v>
      </c>
      <c r="L2188" t="s">
        <v>456</v>
      </c>
      <c r="M2188" s="1">
        <v>45718</v>
      </c>
      <c r="N2188" t="s">
        <v>12754</v>
      </c>
    </row>
    <row r="2189" spans="1:14" x14ac:dyDescent="0.35">
      <c r="A2189" t="s">
        <v>11852</v>
      </c>
      <c r="B2189" t="s">
        <v>11853</v>
      </c>
      <c r="C2189" t="s">
        <v>11854</v>
      </c>
      <c r="D2189" t="s">
        <v>91</v>
      </c>
      <c r="F2189" t="s">
        <v>11855</v>
      </c>
      <c r="G2189" t="s">
        <v>11856</v>
      </c>
      <c r="H2189" t="s">
        <v>11857</v>
      </c>
      <c r="I2189" t="s">
        <v>11858</v>
      </c>
      <c r="J2189" t="s">
        <v>11852</v>
      </c>
      <c r="K2189" t="s">
        <v>15704</v>
      </c>
      <c r="L2189" t="s">
        <v>456</v>
      </c>
      <c r="M2189" s="1">
        <v>40102</v>
      </c>
      <c r="N2189" t="s">
        <v>15705</v>
      </c>
    </row>
    <row r="2190" spans="1:14" x14ac:dyDescent="0.35">
      <c r="A2190" t="s">
        <v>7426</v>
      </c>
      <c r="B2190" t="s">
        <v>3364</v>
      </c>
      <c r="C2190" t="s">
        <v>11859</v>
      </c>
      <c r="D2190" t="s">
        <v>11860</v>
      </c>
      <c r="F2190" t="s">
        <v>11861</v>
      </c>
      <c r="G2190" t="s">
        <v>7431</v>
      </c>
      <c r="H2190" t="s">
        <v>7432</v>
      </c>
      <c r="I2190" t="s">
        <v>7433</v>
      </c>
      <c r="J2190" t="s">
        <v>14539</v>
      </c>
      <c r="K2190" t="s">
        <v>14540</v>
      </c>
      <c r="L2190" t="s">
        <v>456</v>
      </c>
      <c r="M2190" s="1">
        <v>34478</v>
      </c>
      <c r="N2190" t="s">
        <v>14541</v>
      </c>
    </row>
    <row r="2191" spans="1:14" x14ac:dyDescent="0.35">
      <c r="A2191" t="s">
        <v>9550</v>
      </c>
      <c r="B2191" t="s">
        <v>7036</v>
      </c>
      <c r="C2191" t="s">
        <v>1904</v>
      </c>
      <c r="D2191" t="s">
        <v>11862</v>
      </c>
      <c r="F2191" t="s">
        <v>11863</v>
      </c>
      <c r="G2191" t="s">
        <v>9553</v>
      </c>
      <c r="H2191" t="s">
        <v>9554</v>
      </c>
      <c r="I2191" t="s">
        <v>9555</v>
      </c>
      <c r="J2191" t="s">
        <v>15146</v>
      </c>
      <c r="K2191" t="s">
        <v>15147</v>
      </c>
      <c r="L2191" t="s">
        <v>456</v>
      </c>
      <c r="M2191" s="1">
        <v>41918</v>
      </c>
      <c r="N2191" t="s">
        <v>15148</v>
      </c>
    </row>
    <row r="2192" spans="1:14" x14ac:dyDescent="0.35">
      <c r="A2192" t="s">
        <v>11864</v>
      </c>
      <c r="B2192" t="s">
        <v>11865</v>
      </c>
      <c r="C2192" t="s">
        <v>11866</v>
      </c>
      <c r="D2192" t="s">
        <v>11867</v>
      </c>
      <c r="E2192" t="s">
        <v>11868</v>
      </c>
      <c r="F2192" t="s">
        <v>11869</v>
      </c>
      <c r="G2192" t="s">
        <v>11870</v>
      </c>
      <c r="H2192" t="s">
        <v>11871</v>
      </c>
      <c r="I2192" t="s">
        <v>11872</v>
      </c>
      <c r="J2192" t="s">
        <v>15706</v>
      </c>
      <c r="K2192" t="s">
        <v>15707</v>
      </c>
      <c r="L2192" t="s">
        <v>456</v>
      </c>
      <c r="M2192" s="1">
        <v>45049</v>
      </c>
      <c r="N2192" t="s">
        <v>15708</v>
      </c>
    </row>
    <row r="2193" spans="1:14" x14ac:dyDescent="0.35">
      <c r="A2193" t="s">
        <v>4054</v>
      </c>
      <c r="B2193" t="s">
        <v>121</v>
      </c>
      <c r="C2193" t="s">
        <v>8663</v>
      </c>
      <c r="D2193" t="s">
        <v>91</v>
      </c>
      <c r="E2193" t="s">
        <v>11873</v>
      </c>
      <c r="F2193" t="s">
        <v>11874</v>
      </c>
      <c r="G2193" t="s">
        <v>4058</v>
      </c>
      <c r="H2193" t="s">
        <v>4059</v>
      </c>
      <c r="I2193" t="s">
        <v>2031</v>
      </c>
      <c r="J2193" t="s">
        <v>13465</v>
      </c>
      <c r="K2193" t="s">
        <v>13466</v>
      </c>
      <c r="L2193" t="s">
        <v>456</v>
      </c>
      <c r="M2193" s="1">
        <v>45775</v>
      </c>
      <c r="N2193" t="s">
        <v>13467</v>
      </c>
    </row>
    <row r="2194" spans="1:14" x14ac:dyDescent="0.35">
      <c r="A2194" t="s">
        <v>1244</v>
      </c>
      <c r="B2194" t="s">
        <v>171</v>
      </c>
      <c r="C2194" t="s">
        <v>2812</v>
      </c>
      <c r="D2194" t="s">
        <v>6642</v>
      </c>
      <c r="E2194" t="s">
        <v>11875</v>
      </c>
      <c r="F2194" t="s">
        <v>11876</v>
      </c>
      <c r="G2194" t="s">
        <v>1248</v>
      </c>
      <c r="H2194" t="s">
        <v>1249</v>
      </c>
      <c r="I2194" t="s">
        <v>398</v>
      </c>
      <c r="J2194" t="s">
        <v>1244</v>
      </c>
      <c r="K2194" t="s">
        <v>12442</v>
      </c>
      <c r="L2194" t="s">
        <v>456</v>
      </c>
      <c r="M2194" s="1">
        <v>45548</v>
      </c>
      <c r="N2194" t="s">
        <v>12443</v>
      </c>
    </row>
    <row r="2195" spans="1:14" x14ac:dyDescent="0.35">
      <c r="A2195" t="s">
        <v>4807</v>
      </c>
      <c r="B2195" t="s">
        <v>153</v>
      </c>
      <c r="C2195" t="s">
        <v>4808</v>
      </c>
      <c r="D2195" t="s">
        <v>10838</v>
      </c>
      <c r="E2195" t="s">
        <v>11877</v>
      </c>
      <c r="F2195" t="s">
        <v>11878</v>
      </c>
      <c r="G2195" t="s">
        <v>4811</v>
      </c>
      <c r="H2195" t="s">
        <v>4812</v>
      </c>
      <c r="I2195" t="s">
        <v>4813</v>
      </c>
      <c r="J2195" t="s">
        <v>13702</v>
      </c>
      <c r="K2195" t="s">
        <v>13703</v>
      </c>
      <c r="L2195" t="s">
        <v>456</v>
      </c>
      <c r="M2195" s="1">
        <v>35923</v>
      </c>
      <c r="N2195" t="s">
        <v>13704</v>
      </c>
    </row>
    <row r="2196" spans="1:14" x14ac:dyDescent="0.35">
      <c r="A2196" t="s">
        <v>11879</v>
      </c>
      <c r="B2196" t="s">
        <v>11880</v>
      </c>
      <c r="C2196" t="s">
        <v>11881</v>
      </c>
      <c r="D2196" t="s">
        <v>11882</v>
      </c>
      <c r="F2196" t="s">
        <v>11883</v>
      </c>
      <c r="G2196" t="s">
        <v>11884</v>
      </c>
      <c r="H2196" t="s">
        <v>11885</v>
      </c>
      <c r="I2196" t="s">
        <v>11886</v>
      </c>
      <c r="J2196" t="s">
        <v>15709</v>
      </c>
      <c r="K2196" t="s">
        <v>15710</v>
      </c>
      <c r="L2196" t="s">
        <v>456</v>
      </c>
      <c r="M2196" s="1">
        <v>42186</v>
      </c>
      <c r="N2196" t="s">
        <v>15711</v>
      </c>
    </row>
    <row r="2197" spans="1:14" x14ac:dyDescent="0.35">
      <c r="A2197" t="s">
        <v>11887</v>
      </c>
      <c r="B2197" t="s">
        <v>11888</v>
      </c>
      <c r="C2197" t="s">
        <v>4651</v>
      </c>
      <c r="D2197" t="s">
        <v>795</v>
      </c>
      <c r="E2197" t="s">
        <v>11889</v>
      </c>
      <c r="F2197" t="s">
        <v>11890</v>
      </c>
      <c r="G2197" t="s">
        <v>11891</v>
      </c>
      <c r="H2197" t="s">
        <v>11892</v>
      </c>
      <c r="I2197" t="s">
        <v>11893</v>
      </c>
      <c r="J2197" t="s">
        <v>15712</v>
      </c>
      <c r="K2197" t="s">
        <v>15713</v>
      </c>
      <c r="L2197" t="s">
        <v>456</v>
      </c>
      <c r="M2197" s="1">
        <v>44462</v>
      </c>
      <c r="N2197" t="s">
        <v>15714</v>
      </c>
    </row>
    <row r="2198" spans="1:14" x14ac:dyDescent="0.35">
      <c r="A2198" t="s">
        <v>11894</v>
      </c>
      <c r="B2198" t="s">
        <v>5049</v>
      </c>
      <c r="C2198" t="s">
        <v>11895</v>
      </c>
      <c r="D2198" t="s">
        <v>4841</v>
      </c>
      <c r="E2198" t="s">
        <v>11896</v>
      </c>
      <c r="F2198" t="s">
        <v>11897</v>
      </c>
      <c r="G2198" t="s">
        <v>11898</v>
      </c>
      <c r="H2198" t="s">
        <v>11899</v>
      </c>
      <c r="I2198" t="s">
        <v>11900</v>
      </c>
      <c r="J2198" t="s">
        <v>11894</v>
      </c>
      <c r="K2198" t="s">
        <v>15715</v>
      </c>
      <c r="L2198" t="s">
        <v>456</v>
      </c>
      <c r="M2198" s="1">
        <v>44474</v>
      </c>
      <c r="N2198" t="s">
        <v>15716</v>
      </c>
    </row>
    <row r="2199" spans="1:14" x14ac:dyDescent="0.35">
      <c r="A2199" t="s">
        <v>11901</v>
      </c>
      <c r="B2199" t="s">
        <v>257</v>
      </c>
      <c r="C2199" t="s">
        <v>11902</v>
      </c>
      <c r="D2199" t="s">
        <v>91</v>
      </c>
      <c r="E2199" t="s">
        <v>11903</v>
      </c>
      <c r="F2199" t="s">
        <v>11904</v>
      </c>
      <c r="G2199" t="s">
        <v>11905</v>
      </c>
      <c r="H2199" t="s">
        <v>11906</v>
      </c>
      <c r="I2199" t="s">
        <v>11907</v>
      </c>
      <c r="J2199" t="s">
        <v>15717</v>
      </c>
      <c r="K2199" t="s">
        <v>15718</v>
      </c>
      <c r="L2199" t="s">
        <v>456</v>
      </c>
      <c r="M2199" s="1">
        <v>36934</v>
      </c>
      <c r="N2199" t="s">
        <v>15719</v>
      </c>
    </row>
    <row r="2200" spans="1:14" x14ac:dyDescent="0.35">
      <c r="A2200" t="s">
        <v>5702</v>
      </c>
      <c r="B2200" t="s">
        <v>2051</v>
      </c>
      <c r="C2200" t="s">
        <v>5703</v>
      </c>
      <c r="D2200" t="s">
        <v>1945</v>
      </c>
      <c r="E2200" t="s">
        <v>11908</v>
      </c>
      <c r="F2200" t="s">
        <v>11909</v>
      </c>
      <c r="G2200" t="s">
        <v>5706</v>
      </c>
      <c r="H2200" t="s">
        <v>5707</v>
      </c>
      <c r="I2200" t="s">
        <v>5708</v>
      </c>
      <c r="J2200" t="s">
        <v>14000</v>
      </c>
      <c r="K2200" t="s">
        <v>14001</v>
      </c>
      <c r="L2200" t="s">
        <v>456</v>
      </c>
      <c r="M2200" s="1">
        <v>43049</v>
      </c>
      <c r="N2200" t="s">
        <v>14002</v>
      </c>
    </row>
    <row r="2201" spans="1:14" x14ac:dyDescent="0.35">
      <c r="A2201" t="s">
        <v>1788</v>
      </c>
      <c r="B2201" t="s">
        <v>1550</v>
      </c>
      <c r="C2201" t="s">
        <v>3497</v>
      </c>
      <c r="D2201" t="s">
        <v>70</v>
      </c>
      <c r="F2201" t="s">
        <v>11910</v>
      </c>
      <c r="G2201" t="s">
        <v>1794</v>
      </c>
      <c r="H2201" t="s">
        <v>1795</v>
      </c>
      <c r="I2201" t="s">
        <v>1796</v>
      </c>
      <c r="J2201" t="s">
        <v>12633</v>
      </c>
      <c r="K2201" t="s">
        <v>12634</v>
      </c>
      <c r="L2201" t="s">
        <v>456</v>
      </c>
      <c r="M2201" s="1">
        <v>43690</v>
      </c>
      <c r="N2201" t="s">
        <v>12635</v>
      </c>
    </row>
    <row r="2202" spans="1:14" x14ac:dyDescent="0.35">
      <c r="A2202" t="s">
        <v>3344</v>
      </c>
      <c r="B2202" t="s">
        <v>11911</v>
      </c>
      <c r="C2202" t="s">
        <v>11912</v>
      </c>
      <c r="D2202" t="s">
        <v>1230</v>
      </c>
      <c r="E2202" t="s">
        <v>11913</v>
      </c>
      <c r="F2202" t="s">
        <v>11914</v>
      </c>
      <c r="G2202" t="s">
        <v>3348</v>
      </c>
      <c r="H2202" t="s">
        <v>3349</v>
      </c>
      <c r="I2202" t="s">
        <v>3350</v>
      </c>
      <c r="J2202" t="s">
        <v>13199</v>
      </c>
      <c r="K2202" t="s">
        <v>13200</v>
      </c>
      <c r="L2202" t="s">
        <v>456</v>
      </c>
      <c r="M2202" s="1">
        <v>43846</v>
      </c>
      <c r="N2202" t="s">
        <v>13201</v>
      </c>
    </row>
    <row r="2203" spans="1:14" x14ac:dyDescent="0.35">
      <c r="A2203" t="s">
        <v>7772</v>
      </c>
      <c r="B2203" t="s">
        <v>2882</v>
      </c>
      <c r="C2203" t="s">
        <v>11915</v>
      </c>
      <c r="D2203" t="s">
        <v>11916</v>
      </c>
      <c r="E2203" t="s">
        <v>11917</v>
      </c>
      <c r="F2203" t="s">
        <v>11918</v>
      </c>
      <c r="G2203" t="s">
        <v>7776</v>
      </c>
      <c r="H2203" t="s">
        <v>7777</v>
      </c>
      <c r="J2203" t="s">
        <v>14651</v>
      </c>
      <c r="K2203" t="s">
        <v>14652</v>
      </c>
      <c r="L2203" t="s">
        <v>456</v>
      </c>
      <c r="M2203" s="1">
        <v>45776</v>
      </c>
      <c r="N2203" t="s">
        <v>14653</v>
      </c>
    </row>
    <row r="2204" spans="1:14" x14ac:dyDescent="0.35">
      <c r="A2204" t="s">
        <v>6673</v>
      </c>
      <c r="B2204" t="s">
        <v>955</v>
      </c>
      <c r="C2204" t="s">
        <v>11919</v>
      </c>
      <c r="D2204" t="s">
        <v>91</v>
      </c>
      <c r="F2204" t="s">
        <v>11920</v>
      </c>
      <c r="G2204" t="s">
        <v>6677</v>
      </c>
      <c r="H2204" t="s">
        <v>6678</v>
      </c>
      <c r="I2204" t="s">
        <v>6679</v>
      </c>
      <c r="J2204" t="s">
        <v>14300</v>
      </c>
      <c r="K2204" t="s">
        <v>14301</v>
      </c>
      <c r="L2204" t="s">
        <v>456</v>
      </c>
      <c r="M2204" s="1">
        <v>45546</v>
      </c>
      <c r="N2204" t="s">
        <v>14302</v>
      </c>
    </row>
    <row r="2205" spans="1:14" x14ac:dyDescent="0.35">
      <c r="A2205" t="s">
        <v>2946</v>
      </c>
      <c r="B2205" t="s">
        <v>1820</v>
      </c>
      <c r="C2205" t="s">
        <v>5381</v>
      </c>
      <c r="D2205" t="s">
        <v>91</v>
      </c>
      <c r="E2205" t="s">
        <v>11921</v>
      </c>
      <c r="F2205" t="s">
        <v>11922</v>
      </c>
      <c r="G2205" t="s">
        <v>2950</v>
      </c>
      <c r="H2205" t="s">
        <v>2951</v>
      </c>
      <c r="I2205" t="s">
        <v>2952</v>
      </c>
      <c r="J2205" t="s">
        <v>13052</v>
      </c>
      <c r="K2205" t="s">
        <v>13053</v>
      </c>
      <c r="L2205" t="s">
        <v>456</v>
      </c>
      <c r="M2205" s="1">
        <v>36962</v>
      </c>
      <c r="N2205" t="s">
        <v>13054</v>
      </c>
    </row>
    <row r="2206" spans="1:14" x14ac:dyDescent="0.35">
      <c r="A2206" t="s">
        <v>11923</v>
      </c>
      <c r="B2206" t="s">
        <v>6243</v>
      </c>
      <c r="C2206" t="s">
        <v>208</v>
      </c>
      <c r="D2206" t="s">
        <v>91</v>
      </c>
      <c r="F2206" t="s">
        <v>11924</v>
      </c>
      <c r="G2206" t="s">
        <v>11925</v>
      </c>
      <c r="H2206" t="s">
        <v>11926</v>
      </c>
      <c r="I2206" t="s">
        <v>367</v>
      </c>
      <c r="J2206" t="s">
        <v>15720</v>
      </c>
      <c r="K2206" t="s">
        <v>15721</v>
      </c>
      <c r="L2206" t="s">
        <v>456</v>
      </c>
      <c r="M2206" s="1">
        <v>43171</v>
      </c>
      <c r="N2206" t="s">
        <v>15722</v>
      </c>
    </row>
    <row r="2207" spans="1:14" x14ac:dyDescent="0.35">
      <c r="A2207" t="s">
        <v>11927</v>
      </c>
      <c r="B2207" t="s">
        <v>1312</v>
      </c>
      <c r="C2207" t="s">
        <v>11928</v>
      </c>
      <c r="D2207" t="s">
        <v>11929</v>
      </c>
      <c r="E2207" t="s">
        <v>11930</v>
      </c>
      <c r="F2207" t="s">
        <v>11931</v>
      </c>
      <c r="G2207" t="s">
        <v>11932</v>
      </c>
      <c r="H2207" t="s">
        <v>11933</v>
      </c>
      <c r="I2207" t="s">
        <v>11934</v>
      </c>
      <c r="J2207" t="s">
        <v>11927</v>
      </c>
      <c r="K2207" t="s">
        <v>15723</v>
      </c>
      <c r="L2207" t="s">
        <v>456</v>
      </c>
      <c r="M2207" s="1">
        <v>38000</v>
      </c>
      <c r="N2207" t="s">
        <v>15724</v>
      </c>
    </row>
    <row r="2208" spans="1:14" x14ac:dyDescent="0.35">
      <c r="A2208" t="s">
        <v>11935</v>
      </c>
      <c r="B2208" t="s">
        <v>194</v>
      </c>
      <c r="C2208" t="s">
        <v>11936</v>
      </c>
      <c r="D2208" t="s">
        <v>91</v>
      </c>
      <c r="E2208" t="s">
        <v>11937</v>
      </c>
      <c r="F2208" t="s">
        <v>11938</v>
      </c>
      <c r="G2208" t="s">
        <v>11939</v>
      </c>
      <c r="H2208" t="s">
        <v>11940</v>
      </c>
      <c r="J2208" t="s">
        <v>15725</v>
      </c>
      <c r="K2208" t="s">
        <v>15726</v>
      </c>
      <c r="L2208" t="s">
        <v>456</v>
      </c>
      <c r="M2208" s="1">
        <v>42200</v>
      </c>
      <c r="N2208" t="s">
        <v>15727</v>
      </c>
    </row>
    <row r="2209" spans="1:14" x14ac:dyDescent="0.35">
      <c r="A2209" t="s">
        <v>7213</v>
      </c>
      <c r="B2209" t="s">
        <v>1549</v>
      </c>
      <c r="C2209" t="s">
        <v>11941</v>
      </c>
      <c r="D2209" t="s">
        <v>56</v>
      </c>
      <c r="E2209" t="s">
        <v>11942</v>
      </c>
      <c r="F2209" t="s">
        <v>11943</v>
      </c>
      <c r="G2209" t="s">
        <v>7216</v>
      </c>
      <c r="H2209" t="s">
        <v>7217</v>
      </c>
      <c r="I2209" t="s">
        <v>7218</v>
      </c>
      <c r="J2209" t="s">
        <v>14472</v>
      </c>
      <c r="K2209" t="s">
        <v>14473</v>
      </c>
      <c r="L2209" t="s">
        <v>456</v>
      </c>
      <c r="M2209" s="1">
        <v>38925</v>
      </c>
      <c r="N2209" t="s">
        <v>14474</v>
      </c>
    </row>
    <row r="2210" spans="1:14" x14ac:dyDescent="0.35">
      <c r="A2210" t="s">
        <v>5983</v>
      </c>
      <c r="B2210" t="s">
        <v>4915</v>
      </c>
      <c r="C2210" t="s">
        <v>2152</v>
      </c>
      <c r="D2210" t="s">
        <v>91</v>
      </c>
      <c r="E2210" t="s">
        <v>11944</v>
      </c>
      <c r="F2210" t="s">
        <v>11945</v>
      </c>
      <c r="G2210" t="s">
        <v>5987</v>
      </c>
      <c r="H2210" t="s">
        <v>5988</v>
      </c>
      <c r="I2210" t="s">
        <v>5989</v>
      </c>
      <c r="M2210" s="1"/>
    </row>
    <row r="2211" spans="1:14" x14ac:dyDescent="0.35">
      <c r="A2211" t="s">
        <v>5743</v>
      </c>
      <c r="B2211" t="s">
        <v>705</v>
      </c>
      <c r="C2211" t="s">
        <v>11946</v>
      </c>
      <c r="D2211" t="s">
        <v>236</v>
      </c>
      <c r="E2211" t="s">
        <v>11947</v>
      </c>
      <c r="F2211" t="s">
        <v>11948</v>
      </c>
      <c r="G2211" t="s">
        <v>5748</v>
      </c>
      <c r="H2211" t="s">
        <v>5749</v>
      </c>
      <c r="I2211" t="s">
        <v>5750</v>
      </c>
      <c r="J2211" t="s">
        <v>14017</v>
      </c>
      <c r="K2211" t="s">
        <v>14018</v>
      </c>
      <c r="L2211" t="s">
        <v>456</v>
      </c>
      <c r="M2211" s="1">
        <v>35103</v>
      </c>
      <c r="N2211" t="s">
        <v>14019</v>
      </c>
    </row>
    <row r="2212" spans="1:14" x14ac:dyDescent="0.35">
      <c r="A2212" t="s">
        <v>6432</v>
      </c>
      <c r="B2212" t="s">
        <v>153</v>
      </c>
      <c r="C2212" t="s">
        <v>11949</v>
      </c>
      <c r="D2212" t="s">
        <v>91</v>
      </c>
      <c r="E2212" t="s">
        <v>11950</v>
      </c>
      <c r="F2212" t="s">
        <v>11951</v>
      </c>
      <c r="G2212" t="s">
        <v>6436</v>
      </c>
      <c r="H2212" t="s">
        <v>6437</v>
      </c>
      <c r="I2212" t="s">
        <v>6438</v>
      </c>
      <c r="J2212" t="s">
        <v>14220</v>
      </c>
      <c r="K2212" t="s">
        <v>14221</v>
      </c>
      <c r="L2212" t="s">
        <v>456</v>
      </c>
      <c r="M2212" s="1">
        <v>40316</v>
      </c>
      <c r="N2212" t="s">
        <v>14222</v>
      </c>
    </row>
    <row r="2213" spans="1:14" x14ac:dyDescent="0.35">
      <c r="A2213" t="s">
        <v>11952</v>
      </c>
      <c r="B2213" t="s">
        <v>2453</v>
      </c>
      <c r="C2213" t="s">
        <v>11953</v>
      </c>
      <c r="D2213" t="s">
        <v>3899</v>
      </c>
      <c r="F2213" t="s">
        <v>11954</v>
      </c>
      <c r="G2213" t="s">
        <v>11955</v>
      </c>
      <c r="H2213" t="s">
        <v>11956</v>
      </c>
      <c r="I2213" t="s">
        <v>11957</v>
      </c>
      <c r="J2213" t="s">
        <v>15728</v>
      </c>
      <c r="K2213" t="s">
        <v>15729</v>
      </c>
      <c r="L2213" t="s">
        <v>12543</v>
      </c>
      <c r="M2213" s="1">
        <v>42663</v>
      </c>
      <c r="N2213" t="s">
        <v>15730</v>
      </c>
    </row>
    <row r="2214" spans="1:14" x14ac:dyDescent="0.35">
      <c r="A2214" t="s">
        <v>2727</v>
      </c>
      <c r="B2214" t="s">
        <v>11958</v>
      </c>
      <c r="C2214" t="s">
        <v>11959</v>
      </c>
      <c r="D2214" t="s">
        <v>56</v>
      </c>
      <c r="E2214" t="s">
        <v>11960</v>
      </c>
      <c r="F2214" t="s">
        <v>11961</v>
      </c>
      <c r="G2214" t="s">
        <v>2732</v>
      </c>
      <c r="H2214" t="s">
        <v>2733</v>
      </c>
      <c r="I2214" t="s">
        <v>2734</v>
      </c>
      <c r="J2214" t="s">
        <v>12983</v>
      </c>
      <c r="K2214" t="s">
        <v>12984</v>
      </c>
      <c r="L2214" t="s">
        <v>456</v>
      </c>
      <c r="M2214" s="1">
        <v>43381</v>
      </c>
      <c r="N2214" t="s">
        <v>12985</v>
      </c>
    </row>
    <row r="2215" spans="1:14" x14ac:dyDescent="0.35">
      <c r="A2215" t="s">
        <v>939</v>
      </c>
      <c r="B2215" t="s">
        <v>194</v>
      </c>
      <c r="C2215" t="s">
        <v>941</v>
      </c>
      <c r="D2215" t="s">
        <v>91</v>
      </c>
      <c r="E2215" t="s">
        <v>11962</v>
      </c>
      <c r="F2215" t="s">
        <v>11963</v>
      </c>
      <c r="G2215" t="s">
        <v>944</v>
      </c>
      <c r="H2215" t="s">
        <v>945</v>
      </c>
      <c r="I2215" t="s">
        <v>946</v>
      </c>
      <c r="J2215" t="s">
        <v>12328</v>
      </c>
      <c r="K2215" t="s">
        <v>12329</v>
      </c>
      <c r="L2215" t="s">
        <v>456</v>
      </c>
      <c r="M2215" s="1">
        <v>42359</v>
      </c>
      <c r="N2215" t="s">
        <v>12330</v>
      </c>
    </row>
    <row r="2216" spans="1:14" x14ac:dyDescent="0.35">
      <c r="A2216" t="s">
        <v>11682</v>
      </c>
      <c r="B2216" t="s">
        <v>761</v>
      </c>
      <c r="C2216" t="s">
        <v>11964</v>
      </c>
      <c r="D2216" t="s">
        <v>91</v>
      </c>
      <c r="E2216" t="s">
        <v>11965</v>
      </c>
      <c r="F2216" t="s">
        <v>11966</v>
      </c>
      <c r="G2216" t="s">
        <v>11686</v>
      </c>
      <c r="H2216" t="s">
        <v>11687</v>
      </c>
      <c r="I2216" t="s">
        <v>11688</v>
      </c>
      <c r="J2216" t="s">
        <v>15667</v>
      </c>
      <c r="K2216" t="s">
        <v>15668</v>
      </c>
      <c r="L2216" t="s">
        <v>456</v>
      </c>
      <c r="M2216" s="1">
        <v>43150</v>
      </c>
      <c r="N2216" t="s">
        <v>15669</v>
      </c>
    </row>
    <row r="2217" spans="1:14" x14ac:dyDescent="0.35">
      <c r="A2217" t="s">
        <v>11967</v>
      </c>
      <c r="B2217" t="s">
        <v>10387</v>
      </c>
      <c r="C2217" t="s">
        <v>11968</v>
      </c>
      <c r="D2217" t="s">
        <v>4841</v>
      </c>
      <c r="E2217" t="s">
        <v>11969</v>
      </c>
      <c r="F2217" t="s">
        <v>11970</v>
      </c>
      <c r="G2217" t="s">
        <v>11971</v>
      </c>
      <c r="H2217" t="s">
        <v>11972</v>
      </c>
      <c r="I2217" t="s">
        <v>3791</v>
      </c>
      <c r="J2217" t="s">
        <v>15731</v>
      </c>
      <c r="K2217" t="s">
        <v>15732</v>
      </c>
      <c r="L2217" t="s">
        <v>455</v>
      </c>
      <c r="M2217" s="1">
        <v>43636</v>
      </c>
      <c r="N2217" t="s">
        <v>15733</v>
      </c>
    </row>
    <row r="2218" spans="1:14" x14ac:dyDescent="0.35">
      <c r="A2218" t="s">
        <v>11973</v>
      </c>
      <c r="B2218" t="s">
        <v>329</v>
      </c>
      <c r="C2218" t="s">
        <v>948</v>
      </c>
      <c r="D2218" t="s">
        <v>1565</v>
      </c>
      <c r="E2218" t="s">
        <v>11974</v>
      </c>
      <c r="F2218" t="s">
        <v>11975</v>
      </c>
      <c r="G2218" t="s">
        <v>11976</v>
      </c>
      <c r="H2218" t="s">
        <v>11977</v>
      </c>
      <c r="I2218" t="s">
        <v>11978</v>
      </c>
      <c r="J2218" t="s">
        <v>15734</v>
      </c>
      <c r="K2218" t="s">
        <v>15735</v>
      </c>
      <c r="L2218" t="s">
        <v>455</v>
      </c>
      <c r="M2218" s="1">
        <v>42341</v>
      </c>
      <c r="N2218" t="s">
        <v>15736</v>
      </c>
    </row>
    <row r="2219" spans="1:14" x14ac:dyDescent="0.35">
      <c r="A2219" t="s">
        <v>8322</v>
      </c>
      <c r="B2219" t="s">
        <v>785</v>
      </c>
      <c r="C2219" t="s">
        <v>1149</v>
      </c>
      <c r="D2219" t="s">
        <v>2446</v>
      </c>
      <c r="E2219" t="s">
        <v>11979</v>
      </c>
      <c r="F2219" t="s">
        <v>11980</v>
      </c>
      <c r="G2219" t="s">
        <v>8326</v>
      </c>
      <c r="H2219" t="s">
        <v>8327</v>
      </c>
      <c r="I2219" t="s">
        <v>8328</v>
      </c>
      <c r="J2219" t="s">
        <v>14816</v>
      </c>
      <c r="K2219" t="s">
        <v>14817</v>
      </c>
      <c r="L2219" t="s">
        <v>456</v>
      </c>
      <c r="M2219" s="1">
        <v>43861</v>
      </c>
      <c r="N2219" t="s">
        <v>14818</v>
      </c>
    </row>
    <row r="2220" spans="1:14" x14ac:dyDescent="0.35">
      <c r="A2220" t="s">
        <v>1436</v>
      </c>
      <c r="B2220" t="s">
        <v>1820</v>
      </c>
      <c r="C2220" t="s">
        <v>11981</v>
      </c>
      <c r="D2220" t="s">
        <v>91</v>
      </c>
      <c r="E2220" t="s">
        <v>11982</v>
      </c>
      <c r="F2220" t="s">
        <v>11983</v>
      </c>
      <c r="G2220" t="s">
        <v>1441</v>
      </c>
      <c r="H2220" t="s">
        <v>1442</v>
      </c>
      <c r="I2220" t="s">
        <v>1443</v>
      </c>
      <c r="J2220" t="s">
        <v>12513</v>
      </c>
      <c r="K2220" t="s">
        <v>12514</v>
      </c>
      <c r="L2220" t="s">
        <v>456</v>
      </c>
      <c r="M2220" s="1">
        <v>39834</v>
      </c>
      <c r="N2220" t="s">
        <v>12515</v>
      </c>
    </row>
    <row r="2221" spans="1:14" x14ac:dyDescent="0.35">
      <c r="A2221" t="s">
        <v>11984</v>
      </c>
      <c r="B2221" t="s">
        <v>11985</v>
      </c>
      <c r="C2221" t="s">
        <v>11986</v>
      </c>
      <c r="D2221" t="s">
        <v>294</v>
      </c>
      <c r="F2221" t="s">
        <v>11987</v>
      </c>
      <c r="G2221" t="s">
        <v>11988</v>
      </c>
      <c r="H2221" t="s">
        <v>11989</v>
      </c>
      <c r="I2221" t="s">
        <v>11990</v>
      </c>
      <c r="J2221" t="s">
        <v>15737</v>
      </c>
      <c r="K2221" t="s">
        <v>15738</v>
      </c>
      <c r="L2221" t="s">
        <v>456</v>
      </c>
      <c r="M2221" s="1">
        <v>43724</v>
      </c>
      <c r="N2221" t="s">
        <v>15739</v>
      </c>
    </row>
    <row r="2222" spans="1:14" x14ac:dyDescent="0.35">
      <c r="A2222" t="s">
        <v>4060</v>
      </c>
      <c r="B2222" t="s">
        <v>883</v>
      </c>
      <c r="C2222" t="s">
        <v>1446</v>
      </c>
      <c r="D2222" t="s">
        <v>91</v>
      </c>
      <c r="E2222" t="s">
        <v>11991</v>
      </c>
      <c r="F2222" t="s">
        <v>11992</v>
      </c>
      <c r="G2222" t="s">
        <v>4063</v>
      </c>
      <c r="H2222" t="s">
        <v>4064</v>
      </c>
      <c r="I2222" t="s">
        <v>4065</v>
      </c>
      <c r="J2222" t="s">
        <v>12413</v>
      </c>
      <c r="K2222" t="s">
        <v>12414</v>
      </c>
      <c r="L2222" t="s">
        <v>456</v>
      </c>
      <c r="M2222" s="1">
        <v>43328</v>
      </c>
      <c r="N2222" t="s">
        <v>12415</v>
      </c>
    </row>
    <row r="2223" spans="1:14" x14ac:dyDescent="0.35">
      <c r="A2223" t="s">
        <v>1970</v>
      </c>
      <c r="B2223" t="s">
        <v>1971</v>
      </c>
      <c r="C2223" t="s">
        <v>11993</v>
      </c>
      <c r="D2223" t="s">
        <v>70</v>
      </c>
      <c r="E2223" t="s">
        <v>11994</v>
      </c>
      <c r="F2223" t="s">
        <v>11995</v>
      </c>
      <c r="G2223" t="s">
        <v>1976</v>
      </c>
      <c r="H2223" t="s">
        <v>1977</v>
      </c>
      <c r="I2223" t="s">
        <v>1978</v>
      </c>
      <c r="J2223" t="s">
        <v>12696</v>
      </c>
      <c r="K2223" t="s">
        <v>12697</v>
      </c>
      <c r="L2223" t="s">
        <v>456</v>
      </c>
      <c r="M2223" s="1">
        <v>36433</v>
      </c>
      <c r="N2223" t="s">
        <v>12698</v>
      </c>
    </row>
    <row r="2224" spans="1:14" x14ac:dyDescent="0.35">
      <c r="A2224" t="s">
        <v>3041</v>
      </c>
      <c r="B2224" t="s">
        <v>11996</v>
      </c>
      <c r="C2224" t="s">
        <v>1259</v>
      </c>
      <c r="D2224" t="s">
        <v>91</v>
      </c>
      <c r="F2224" t="s">
        <v>11997</v>
      </c>
      <c r="G2224" t="s">
        <v>3045</v>
      </c>
      <c r="H2224" t="s">
        <v>3046</v>
      </c>
      <c r="I2224" t="s">
        <v>3047</v>
      </c>
      <c r="J2224" t="s">
        <v>13090</v>
      </c>
      <c r="K2224" t="s">
        <v>13091</v>
      </c>
      <c r="L2224" t="s">
        <v>456</v>
      </c>
      <c r="M2224" s="1">
        <v>45476</v>
      </c>
      <c r="N2224" t="s">
        <v>13092</v>
      </c>
    </row>
    <row r="2225" spans="1:14" x14ac:dyDescent="0.35">
      <c r="A2225" t="s">
        <v>384</v>
      </c>
      <c r="B2225" t="s">
        <v>5605</v>
      </c>
      <c r="C2225" t="s">
        <v>11998</v>
      </c>
      <c r="D2225" t="s">
        <v>11999</v>
      </c>
      <c r="E2225" t="s">
        <v>12000</v>
      </c>
      <c r="F2225" t="s">
        <v>12001</v>
      </c>
      <c r="G2225" t="s">
        <v>157</v>
      </c>
      <c r="H2225" t="s">
        <v>158</v>
      </c>
      <c r="I2225" t="s">
        <v>385</v>
      </c>
      <c r="J2225" t="s">
        <v>484</v>
      </c>
      <c r="K2225" t="s">
        <v>485</v>
      </c>
      <c r="L2225" t="s">
        <v>456</v>
      </c>
      <c r="M2225" s="1">
        <v>44839</v>
      </c>
      <c r="N2225" t="s">
        <v>486</v>
      </c>
    </row>
    <row r="2226" spans="1:14" x14ac:dyDescent="0.35">
      <c r="A2226" t="s">
        <v>5233</v>
      </c>
      <c r="B2226" t="s">
        <v>5400</v>
      </c>
      <c r="C2226" t="s">
        <v>1097</v>
      </c>
      <c r="D2226" t="s">
        <v>91</v>
      </c>
      <c r="E2226" t="s">
        <v>12002</v>
      </c>
      <c r="F2226" t="s">
        <v>12003</v>
      </c>
      <c r="G2226" t="s">
        <v>5237</v>
      </c>
      <c r="H2226" t="s">
        <v>5238</v>
      </c>
      <c r="I2226" t="s">
        <v>4008</v>
      </c>
      <c r="J2226" t="s">
        <v>13849</v>
      </c>
      <c r="K2226" t="s">
        <v>13850</v>
      </c>
      <c r="L2226" t="s">
        <v>456</v>
      </c>
      <c r="M2226" s="1">
        <v>44018</v>
      </c>
      <c r="N2226" t="s">
        <v>13851</v>
      </c>
    </row>
    <row r="2227" spans="1:14" x14ac:dyDescent="0.35">
      <c r="A2227" t="s">
        <v>1970</v>
      </c>
      <c r="B2227" t="s">
        <v>68</v>
      </c>
      <c r="C2227" t="s">
        <v>12004</v>
      </c>
      <c r="D2227" t="s">
        <v>56</v>
      </c>
      <c r="E2227" t="s">
        <v>12005</v>
      </c>
      <c r="F2227" t="s">
        <v>12006</v>
      </c>
      <c r="G2227" t="s">
        <v>1976</v>
      </c>
      <c r="H2227" t="s">
        <v>1977</v>
      </c>
      <c r="I2227" t="s">
        <v>1978</v>
      </c>
      <c r="J2227" t="s">
        <v>12696</v>
      </c>
      <c r="K2227" t="s">
        <v>12697</v>
      </c>
      <c r="L2227" t="s">
        <v>456</v>
      </c>
      <c r="M2227" s="1">
        <v>36433</v>
      </c>
      <c r="N2227" t="s">
        <v>12698</v>
      </c>
    </row>
    <row r="2228" spans="1:14" x14ac:dyDescent="0.35">
      <c r="A2228" t="s">
        <v>12007</v>
      </c>
      <c r="B2228" t="s">
        <v>12008</v>
      </c>
      <c r="C2228" t="s">
        <v>1097</v>
      </c>
      <c r="D2228" t="s">
        <v>91</v>
      </c>
      <c r="F2228" t="s">
        <v>12009</v>
      </c>
      <c r="G2228" t="s">
        <v>12010</v>
      </c>
      <c r="H2228" t="s">
        <v>12011</v>
      </c>
      <c r="I2228" t="s">
        <v>12012</v>
      </c>
      <c r="J2228" t="s">
        <v>15740</v>
      </c>
      <c r="K2228" t="s">
        <v>15741</v>
      </c>
      <c r="L2228" t="s">
        <v>456</v>
      </c>
      <c r="M2228" s="1">
        <v>34116</v>
      </c>
      <c r="N2228" t="s">
        <v>15742</v>
      </c>
    </row>
    <row r="2229" spans="1:14" x14ac:dyDescent="0.35">
      <c r="A2229" t="s">
        <v>5109</v>
      </c>
      <c r="B2229" t="s">
        <v>115</v>
      </c>
      <c r="C2229" t="s">
        <v>12013</v>
      </c>
      <c r="D2229" t="s">
        <v>91</v>
      </c>
      <c r="E2229" t="s">
        <v>12014</v>
      </c>
      <c r="F2229" t="s">
        <v>12015</v>
      </c>
      <c r="G2229" t="s">
        <v>5112</v>
      </c>
      <c r="H2229" t="s">
        <v>5113</v>
      </c>
      <c r="I2229" t="s">
        <v>5114</v>
      </c>
      <c r="J2229" t="s">
        <v>13803</v>
      </c>
      <c r="K2229" t="s">
        <v>13804</v>
      </c>
      <c r="L2229" t="s">
        <v>456</v>
      </c>
      <c r="M2229" s="1">
        <v>34999</v>
      </c>
      <c r="N2229" t="s">
        <v>13805</v>
      </c>
    </row>
    <row r="2230" spans="1:14" x14ac:dyDescent="0.35">
      <c r="A2230" t="s">
        <v>3259</v>
      </c>
      <c r="B2230" t="s">
        <v>3069</v>
      </c>
      <c r="C2230" t="s">
        <v>1067</v>
      </c>
      <c r="D2230" t="s">
        <v>4690</v>
      </c>
      <c r="E2230" t="s">
        <v>12016</v>
      </c>
      <c r="F2230" t="s">
        <v>12017</v>
      </c>
      <c r="G2230" t="s">
        <v>3264</v>
      </c>
      <c r="H2230" t="s">
        <v>3265</v>
      </c>
      <c r="I2230" t="s">
        <v>3266</v>
      </c>
      <c r="J2230" t="s">
        <v>13167</v>
      </c>
      <c r="K2230" t="s">
        <v>13168</v>
      </c>
      <c r="L2230" t="s">
        <v>456</v>
      </c>
      <c r="M2230" s="1">
        <v>39176</v>
      </c>
      <c r="N2230" t="s">
        <v>13169</v>
      </c>
    </row>
    <row r="2231" spans="1:14" x14ac:dyDescent="0.35">
      <c r="A2231" t="s">
        <v>2641</v>
      </c>
      <c r="B2231" t="s">
        <v>12018</v>
      </c>
      <c r="C2231" t="s">
        <v>5731</v>
      </c>
      <c r="D2231" t="s">
        <v>816</v>
      </c>
      <c r="E2231" t="s">
        <v>12019</v>
      </c>
      <c r="F2231" t="s">
        <v>12020</v>
      </c>
      <c r="G2231" t="s">
        <v>2645</v>
      </c>
      <c r="H2231" t="s">
        <v>2646</v>
      </c>
      <c r="I2231" t="s">
        <v>2647</v>
      </c>
      <c r="J2231" t="s">
        <v>12948</v>
      </c>
      <c r="K2231" t="s">
        <v>12949</v>
      </c>
      <c r="L2231" t="s">
        <v>456</v>
      </c>
      <c r="M2231" s="1">
        <v>42181</v>
      </c>
      <c r="N2231" t="s">
        <v>12950</v>
      </c>
    </row>
    <row r="2232" spans="1:14" x14ac:dyDescent="0.35">
      <c r="A2232" t="s">
        <v>7197</v>
      </c>
      <c r="B2232" t="s">
        <v>785</v>
      </c>
      <c r="C2232" t="s">
        <v>12021</v>
      </c>
      <c r="D2232" t="s">
        <v>838</v>
      </c>
      <c r="E2232" t="s">
        <v>12022</v>
      </c>
      <c r="F2232" t="s">
        <v>12023</v>
      </c>
      <c r="G2232" t="s">
        <v>7201</v>
      </c>
      <c r="H2232" t="s">
        <v>7202</v>
      </c>
      <c r="I2232" t="s">
        <v>7203</v>
      </c>
      <c r="J2232" t="s">
        <v>14469</v>
      </c>
      <c r="K2232" t="s">
        <v>14470</v>
      </c>
      <c r="L2232" t="s">
        <v>456</v>
      </c>
      <c r="M2232" s="1">
        <v>39420</v>
      </c>
      <c r="N2232" t="s">
        <v>14471</v>
      </c>
    </row>
    <row r="2233" spans="1:14" x14ac:dyDescent="0.35">
      <c r="A2233" t="s">
        <v>18</v>
      </c>
      <c r="B2233" t="s">
        <v>12024</v>
      </c>
      <c r="C2233" t="s">
        <v>2279</v>
      </c>
      <c r="D2233" t="s">
        <v>3741</v>
      </c>
      <c r="E2233" t="s">
        <v>12025</v>
      </c>
      <c r="F2233" t="s">
        <v>12026</v>
      </c>
      <c r="G2233" t="s">
        <v>5699</v>
      </c>
      <c r="H2233" t="s">
        <v>5700</v>
      </c>
      <c r="I2233" t="s">
        <v>5701</v>
      </c>
      <c r="J2233" t="s">
        <v>13997</v>
      </c>
      <c r="K2233" t="s">
        <v>13998</v>
      </c>
      <c r="L2233" t="s">
        <v>456</v>
      </c>
      <c r="M2233" s="1">
        <v>25071</v>
      </c>
      <c r="N2233" t="s">
        <v>13999</v>
      </c>
    </row>
    <row r="2234" spans="1:14" x14ac:dyDescent="0.35">
      <c r="A2234" t="s">
        <v>8157</v>
      </c>
      <c r="B2234" t="s">
        <v>9836</v>
      </c>
      <c r="C2234" t="s">
        <v>8158</v>
      </c>
      <c r="D2234" t="s">
        <v>91</v>
      </c>
      <c r="E2234" t="s">
        <v>12027</v>
      </c>
      <c r="F2234" t="s">
        <v>12028</v>
      </c>
      <c r="G2234" t="s">
        <v>8161</v>
      </c>
      <c r="H2234" t="s">
        <v>8162</v>
      </c>
      <c r="I2234" t="s">
        <v>418</v>
      </c>
      <c r="J2234" t="s">
        <v>14763</v>
      </c>
      <c r="K2234" t="s">
        <v>14764</v>
      </c>
      <c r="L2234" t="s">
        <v>456</v>
      </c>
      <c r="M2234" s="1">
        <v>41795</v>
      </c>
      <c r="N2234" t="s">
        <v>14765</v>
      </c>
    </row>
    <row r="2235" spans="1:14" x14ac:dyDescent="0.35">
      <c r="A2235" t="s">
        <v>12029</v>
      </c>
      <c r="B2235" t="s">
        <v>12030</v>
      </c>
      <c r="C2235" t="s">
        <v>12031</v>
      </c>
      <c r="D2235" t="s">
        <v>77</v>
      </c>
      <c r="E2235" t="s">
        <v>12032</v>
      </c>
      <c r="F2235" t="s">
        <v>12033</v>
      </c>
      <c r="G2235" t="s">
        <v>12034</v>
      </c>
      <c r="H2235" t="s">
        <v>12035</v>
      </c>
      <c r="I2235" t="s">
        <v>12036</v>
      </c>
      <c r="J2235" t="s">
        <v>15743</v>
      </c>
      <c r="K2235" t="s">
        <v>15744</v>
      </c>
      <c r="L2235" t="s">
        <v>456</v>
      </c>
      <c r="M2235" s="1">
        <v>41422</v>
      </c>
      <c r="N2235" t="s">
        <v>15745</v>
      </c>
    </row>
    <row r="2236" spans="1:14" x14ac:dyDescent="0.35">
      <c r="A2236" t="s">
        <v>12037</v>
      </c>
      <c r="B2236" t="s">
        <v>1930</v>
      </c>
      <c r="C2236" t="s">
        <v>12038</v>
      </c>
      <c r="D2236" t="s">
        <v>91</v>
      </c>
      <c r="E2236" t="s">
        <v>12039</v>
      </c>
      <c r="F2236" t="s">
        <v>12040</v>
      </c>
      <c r="G2236" t="s">
        <v>12041</v>
      </c>
      <c r="H2236" t="s">
        <v>12042</v>
      </c>
      <c r="I2236" t="s">
        <v>12043</v>
      </c>
      <c r="J2236" t="s">
        <v>15746</v>
      </c>
      <c r="K2236" t="s">
        <v>15747</v>
      </c>
      <c r="L2236" t="s">
        <v>515</v>
      </c>
      <c r="M2236" s="1">
        <v>44946</v>
      </c>
      <c r="N2236" t="s">
        <v>15748</v>
      </c>
    </row>
    <row r="2237" spans="1:14" x14ac:dyDescent="0.35">
      <c r="A2237" t="s">
        <v>1039</v>
      </c>
      <c r="B2237" t="s">
        <v>1213</v>
      </c>
      <c r="C2237" t="s">
        <v>1041</v>
      </c>
      <c r="D2237" t="s">
        <v>899</v>
      </c>
      <c r="E2237" t="s">
        <v>12044</v>
      </c>
      <c r="F2237" t="s">
        <v>12045</v>
      </c>
      <c r="G2237" t="s">
        <v>1044</v>
      </c>
      <c r="H2237" t="s">
        <v>1045</v>
      </c>
      <c r="I2237" t="s">
        <v>1046</v>
      </c>
      <c r="J2237" t="s">
        <v>12361</v>
      </c>
      <c r="K2237" t="s">
        <v>12362</v>
      </c>
      <c r="L2237" t="s">
        <v>456</v>
      </c>
      <c r="M2237" s="1">
        <v>35500</v>
      </c>
      <c r="N2237" t="s">
        <v>12363</v>
      </c>
    </row>
    <row r="2238" spans="1:14" x14ac:dyDescent="0.35">
      <c r="A2238" t="s">
        <v>8106</v>
      </c>
      <c r="B2238" t="s">
        <v>919</v>
      </c>
      <c r="C2238" t="s">
        <v>12046</v>
      </c>
      <c r="D2238" t="s">
        <v>98</v>
      </c>
      <c r="E2238" t="s">
        <v>12047</v>
      </c>
      <c r="F2238" t="s">
        <v>12048</v>
      </c>
      <c r="G2238" t="s">
        <v>8110</v>
      </c>
      <c r="H2238" t="s">
        <v>8111</v>
      </c>
      <c r="I2238" t="s">
        <v>8112</v>
      </c>
      <c r="J2238" t="s">
        <v>14751</v>
      </c>
      <c r="K2238" t="s">
        <v>14752</v>
      </c>
      <c r="L2238" t="s">
        <v>456</v>
      </c>
      <c r="M2238" s="1">
        <v>43391</v>
      </c>
      <c r="N2238" t="s">
        <v>14753</v>
      </c>
    </row>
    <row r="2239" spans="1:14" x14ac:dyDescent="0.35">
      <c r="A2239" t="s">
        <v>5996</v>
      </c>
      <c r="B2239" t="s">
        <v>1930</v>
      </c>
      <c r="C2239" t="s">
        <v>3063</v>
      </c>
      <c r="D2239" t="s">
        <v>91</v>
      </c>
      <c r="F2239" t="s">
        <v>12049</v>
      </c>
      <c r="G2239" t="s">
        <v>5999</v>
      </c>
      <c r="H2239" t="s">
        <v>6000</v>
      </c>
      <c r="I2239" t="s">
        <v>6001</v>
      </c>
      <c r="M2239" s="1"/>
    </row>
    <row r="2240" spans="1:14" x14ac:dyDescent="0.35">
      <c r="A2240" t="s">
        <v>12050</v>
      </c>
      <c r="B2240" t="s">
        <v>12051</v>
      </c>
      <c r="C2240" t="s">
        <v>12052</v>
      </c>
      <c r="D2240" t="s">
        <v>56</v>
      </c>
      <c r="E2240" t="s">
        <v>12053</v>
      </c>
      <c r="F2240" t="s">
        <v>12054</v>
      </c>
      <c r="G2240" t="s">
        <v>12055</v>
      </c>
      <c r="H2240" t="s">
        <v>12056</v>
      </c>
      <c r="I2240" t="s">
        <v>12057</v>
      </c>
      <c r="J2240" t="s">
        <v>15749</v>
      </c>
      <c r="K2240" t="s">
        <v>15750</v>
      </c>
      <c r="L2240" t="s">
        <v>456</v>
      </c>
      <c r="M2240" s="1">
        <v>39623</v>
      </c>
      <c r="N2240" t="s">
        <v>15751</v>
      </c>
    </row>
    <row r="2241" spans="1:14" x14ac:dyDescent="0.35">
      <c r="A2241" t="s">
        <v>12058</v>
      </c>
      <c r="B2241" t="s">
        <v>194</v>
      </c>
      <c r="C2241" t="s">
        <v>12059</v>
      </c>
      <c r="D2241" t="s">
        <v>91</v>
      </c>
      <c r="E2241" t="s">
        <v>12060</v>
      </c>
      <c r="F2241" t="s">
        <v>12061</v>
      </c>
      <c r="G2241" t="s">
        <v>12062</v>
      </c>
      <c r="H2241" t="s">
        <v>12063</v>
      </c>
      <c r="I2241" t="s">
        <v>12064</v>
      </c>
      <c r="J2241" t="s">
        <v>15752</v>
      </c>
      <c r="K2241" t="s">
        <v>15753</v>
      </c>
      <c r="L2241" t="s">
        <v>456</v>
      </c>
      <c r="M2241" s="1">
        <v>43052</v>
      </c>
      <c r="N2241" t="s">
        <v>15754</v>
      </c>
    </row>
    <row r="2242" spans="1:14" x14ac:dyDescent="0.35">
      <c r="A2242" t="s">
        <v>3634</v>
      </c>
      <c r="B2242" t="s">
        <v>883</v>
      </c>
      <c r="C2242" t="s">
        <v>12065</v>
      </c>
      <c r="D2242" t="s">
        <v>63</v>
      </c>
      <c r="E2242" t="s">
        <v>12066</v>
      </c>
      <c r="F2242" t="s">
        <v>12067</v>
      </c>
      <c r="G2242" t="s">
        <v>3638</v>
      </c>
      <c r="H2242" t="s">
        <v>3639</v>
      </c>
      <c r="I2242" t="s">
        <v>418</v>
      </c>
      <c r="J2242" t="s">
        <v>13315</v>
      </c>
      <c r="K2242" t="s">
        <v>13316</v>
      </c>
      <c r="L2242" t="s">
        <v>456</v>
      </c>
      <c r="M2242" s="1">
        <v>44889</v>
      </c>
      <c r="N2242" t="s">
        <v>13317</v>
      </c>
    </row>
    <row r="2243" spans="1:14" x14ac:dyDescent="0.35">
      <c r="A2243" t="s">
        <v>9746</v>
      </c>
      <c r="B2243" t="s">
        <v>12068</v>
      </c>
      <c r="C2243" t="s">
        <v>12069</v>
      </c>
      <c r="D2243" t="s">
        <v>77</v>
      </c>
      <c r="F2243" t="s">
        <v>12070</v>
      </c>
      <c r="G2243" t="s">
        <v>9749</v>
      </c>
      <c r="H2243" t="s">
        <v>9750</v>
      </c>
      <c r="I2243" t="s">
        <v>9751</v>
      </c>
      <c r="J2243" t="s">
        <v>15204</v>
      </c>
      <c r="K2243" t="s">
        <v>15205</v>
      </c>
      <c r="L2243" t="s">
        <v>456</v>
      </c>
      <c r="M2243" s="1">
        <v>42663</v>
      </c>
      <c r="N2243" t="s">
        <v>15206</v>
      </c>
    </row>
    <row r="2244" spans="1:14" x14ac:dyDescent="0.35">
      <c r="A2244" t="s">
        <v>12071</v>
      </c>
      <c r="B2244" t="s">
        <v>1312</v>
      </c>
      <c r="C2244" t="s">
        <v>1149</v>
      </c>
      <c r="D2244" t="s">
        <v>56</v>
      </c>
      <c r="E2244" t="s">
        <v>12072</v>
      </c>
      <c r="F2244" t="s">
        <v>12073</v>
      </c>
      <c r="G2244" t="s">
        <v>12074</v>
      </c>
      <c r="H2244" t="s">
        <v>12075</v>
      </c>
      <c r="I2244" t="s">
        <v>12076</v>
      </c>
      <c r="J2244" t="s">
        <v>15755</v>
      </c>
      <c r="K2244" t="s">
        <v>15756</v>
      </c>
      <c r="L2244" t="s">
        <v>15757</v>
      </c>
      <c r="M2244" s="1">
        <v>43346</v>
      </c>
      <c r="N2244" t="s">
        <v>15758</v>
      </c>
    </row>
    <row r="2245" spans="1:14" x14ac:dyDescent="0.35">
      <c r="A2245" t="s">
        <v>5040</v>
      </c>
      <c r="B2245" t="s">
        <v>12077</v>
      </c>
      <c r="C2245" t="s">
        <v>5908</v>
      </c>
      <c r="D2245" t="s">
        <v>344</v>
      </c>
      <c r="E2245" t="s">
        <v>12078</v>
      </c>
      <c r="F2245" t="s">
        <v>12079</v>
      </c>
      <c r="G2245" t="s">
        <v>5043</v>
      </c>
      <c r="H2245" t="s">
        <v>5044</v>
      </c>
      <c r="I2245" t="s">
        <v>5045</v>
      </c>
      <c r="J2245" t="s">
        <v>13785</v>
      </c>
      <c r="K2245" t="s">
        <v>13786</v>
      </c>
      <c r="L2245" t="s">
        <v>456</v>
      </c>
      <c r="M2245" s="1">
        <v>38615</v>
      </c>
      <c r="N2245" t="s">
        <v>13787</v>
      </c>
    </row>
    <row r="2246" spans="1:14" x14ac:dyDescent="0.35">
      <c r="A2246" t="s">
        <v>12080</v>
      </c>
      <c r="B2246" t="s">
        <v>257</v>
      </c>
      <c r="C2246" t="s">
        <v>12081</v>
      </c>
      <c r="D2246" t="s">
        <v>98</v>
      </c>
      <c r="E2246" t="s">
        <v>12082</v>
      </c>
      <c r="F2246" t="s">
        <v>12083</v>
      </c>
      <c r="G2246" t="s">
        <v>12084</v>
      </c>
      <c r="H2246" t="s">
        <v>12085</v>
      </c>
      <c r="I2246" t="s">
        <v>12086</v>
      </c>
      <c r="J2246" t="s">
        <v>15759</v>
      </c>
      <c r="K2246" t="s">
        <v>15760</v>
      </c>
      <c r="L2246" t="s">
        <v>455</v>
      </c>
      <c r="M2246" s="1">
        <v>43930</v>
      </c>
      <c r="N2246" t="s">
        <v>15761</v>
      </c>
    </row>
    <row r="2247" spans="1:14" x14ac:dyDescent="0.35">
      <c r="A2247" t="s">
        <v>3235</v>
      </c>
      <c r="B2247" t="s">
        <v>188</v>
      </c>
      <c r="C2247" t="s">
        <v>6377</v>
      </c>
      <c r="D2247" t="s">
        <v>12087</v>
      </c>
      <c r="E2247" t="s">
        <v>12088</v>
      </c>
      <c r="F2247" t="s">
        <v>12089</v>
      </c>
      <c r="G2247" t="s">
        <v>3238</v>
      </c>
      <c r="H2247" t="s">
        <v>3239</v>
      </c>
      <c r="I2247" t="s">
        <v>3240</v>
      </c>
      <c r="J2247" t="s">
        <v>13161</v>
      </c>
      <c r="K2247" t="s">
        <v>13162</v>
      </c>
      <c r="L2247" t="s">
        <v>456</v>
      </c>
      <c r="M2247" s="1">
        <v>44649</v>
      </c>
      <c r="N2247" t="s">
        <v>13163</v>
      </c>
    </row>
    <row r="2248" spans="1:14" x14ac:dyDescent="0.35">
      <c r="A2248" t="s">
        <v>6439</v>
      </c>
      <c r="B2248" t="s">
        <v>1387</v>
      </c>
      <c r="C2248" t="s">
        <v>12090</v>
      </c>
      <c r="D2248" t="s">
        <v>1422</v>
      </c>
      <c r="E2248" t="s">
        <v>12091</v>
      </c>
      <c r="F2248" t="s">
        <v>12092</v>
      </c>
      <c r="G2248" t="s">
        <v>6443</v>
      </c>
      <c r="H2248" t="s">
        <v>6444</v>
      </c>
      <c r="I2248" t="s">
        <v>6445</v>
      </c>
      <c r="J2248" t="s">
        <v>14223</v>
      </c>
      <c r="K2248" t="s">
        <v>14224</v>
      </c>
      <c r="L2248" t="s">
        <v>456</v>
      </c>
      <c r="M2248" s="1">
        <v>20232</v>
      </c>
      <c r="N2248" t="s">
        <v>14225</v>
      </c>
    </row>
    <row r="2249" spans="1:14" x14ac:dyDescent="0.35">
      <c r="A2249" t="s">
        <v>10525</v>
      </c>
      <c r="B2249" t="s">
        <v>1312</v>
      </c>
      <c r="C2249" t="s">
        <v>1082</v>
      </c>
      <c r="D2249" t="s">
        <v>91</v>
      </c>
      <c r="E2249" t="s">
        <v>12093</v>
      </c>
      <c r="F2249" t="s">
        <v>12094</v>
      </c>
      <c r="G2249" t="s">
        <v>10528</v>
      </c>
      <c r="H2249" t="s">
        <v>10529</v>
      </c>
      <c r="I2249" t="s">
        <v>10530</v>
      </c>
      <c r="J2249" t="s">
        <v>15389</v>
      </c>
      <c r="K2249" t="s">
        <v>15390</v>
      </c>
      <c r="L2249" t="s">
        <v>456</v>
      </c>
      <c r="M2249" s="1">
        <v>34717</v>
      </c>
      <c r="N2249" t="s">
        <v>15391</v>
      </c>
    </row>
    <row r="2250" spans="1:14" x14ac:dyDescent="0.35">
      <c r="A2250" t="s">
        <v>3005</v>
      </c>
      <c r="B2250" t="s">
        <v>7843</v>
      </c>
      <c r="C2250" t="s">
        <v>3069</v>
      </c>
      <c r="D2250" t="s">
        <v>91</v>
      </c>
      <c r="E2250" t="s">
        <v>12095</v>
      </c>
      <c r="F2250" t="s">
        <v>12096</v>
      </c>
      <c r="G2250" t="s">
        <v>3010</v>
      </c>
      <c r="H2250" t="s">
        <v>3011</v>
      </c>
      <c r="I2250" t="s">
        <v>3012</v>
      </c>
      <c r="J2250" t="s">
        <v>13076</v>
      </c>
      <c r="K2250" t="s">
        <v>13077</v>
      </c>
      <c r="L2250" t="s">
        <v>455</v>
      </c>
      <c r="M2250" s="1">
        <v>44994</v>
      </c>
      <c r="N2250" t="s">
        <v>13078</v>
      </c>
    </row>
    <row r="2251" spans="1:14" x14ac:dyDescent="0.35">
      <c r="A2251" t="s">
        <v>12097</v>
      </c>
      <c r="B2251" t="s">
        <v>1640</v>
      </c>
      <c r="C2251" t="s">
        <v>12098</v>
      </c>
      <c r="D2251" t="s">
        <v>56</v>
      </c>
      <c r="F2251" t="s">
        <v>12099</v>
      </c>
      <c r="G2251" t="s">
        <v>12100</v>
      </c>
      <c r="H2251" t="s">
        <v>12101</v>
      </c>
      <c r="I2251" t="s">
        <v>12102</v>
      </c>
      <c r="J2251" t="s">
        <v>15762</v>
      </c>
      <c r="K2251" t="s">
        <v>15763</v>
      </c>
      <c r="L2251" t="s">
        <v>456</v>
      </c>
      <c r="M2251" s="1">
        <v>40372</v>
      </c>
      <c r="N2251" t="s">
        <v>15764</v>
      </c>
    </row>
    <row r="2252" spans="1:14" x14ac:dyDescent="0.35">
      <c r="A2252" t="s">
        <v>6826</v>
      </c>
      <c r="B2252" t="s">
        <v>4451</v>
      </c>
      <c r="C2252" t="s">
        <v>12103</v>
      </c>
      <c r="D2252" t="s">
        <v>63</v>
      </c>
      <c r="E2252" t="s">
        <v>12104</v>
      </c>
      <c r="F2252" t="s">
        <v>12105</v>
      </c>
      <c r="G2252" t="s">
        <v>6831</v>
      </c>
      <c r="H2252" t="s">
        <v>6832</v>
      </c>
      <c r="I2252" t="s">
        <v>6833</v>
      </c>
      <c r="J2252" t="s">
        <v>14347</v>
      </c>
      <c r="K2252" t="s">
        <v>14348</v>
      </c>
      <c r="L2252" t="s">
        <v>456</v>
      </c>
      <c r="M2252" s="1">
        <v>44974</v>
      </c>
      <c r="N2252" t="s">
        <v>14349</v>
      </c>
    </row>
    <row r="2253" spans="1:14" x14ac:dyDescent="0.35">
      <c r="A2253" t="s">
        <v>401</v>
      </c>
      <c r="B2253" t="s">
        <v>2051</v>
      </c>
      <c r="C2253" t="s">
        <v>12106</v>
      </c>
      <c r="D2253" t="s">
        <v>70</v>
      </c>
      <c r="E2253" t="s">
        <v>12107</v>
      </c>
      <c r="F2253" t="s">
        <v>12108</v>
      </c>
      <c r="G2253" t="s">
        <v>211</v>
      </c>
      <c r="H2253" t="s">
        <v>212</v>
      </c>
      <c r="I2253" t="s">
        <v>402</v>
      </c>
      <c r="J2253" t="s">
        <v>510</v>
      </c>
      <c r="K2253" t="s">
        <v>511</v>
      </c>
      <c r="L2253" t="s">
        <v>456</v>
      </c>
      <c r="M2253" s="1">
        <v>41344</v>
      </c>
      <c r="N2253" t="s">
        <v>512</v>
      </c>
    </row>
    <row r="2254" spans="1:14" x14ac:dyDescent="0.35">
      <c r="A2254" t="s">
        <v>12109</v>
      </c>
      <c r="B2254" t="s">
        <v>12110</v>
      </c>
      <c r="C2254" t="s">
        <v>12111</v>
      </c>
      <c r="D2254" t="s">
        <v>1945</v>
      </c>
      <c r="E2254" t="s">
        <v>12112</v>
      </c>
      <c r="F2254" t="s">
        <v>12113</v>
      </c>
      <c r="G2254" t="s">
        <v>12114</v>
      </c>
      <c r="H2254" t="s">
        <v>12115</v>
      </c>
      <c r="I2254" t="s">
        <v>12116</v>
      </c>
      <c r="J2254" t="s">
        <v>15765</v>
      </c>
      <c r="K2254" t="s">
        <v>15766</v>
      </c>
      <c r="L2254" t="s">
        <v>456</v>
      </c>
      <c r="M2254" s="1">
        <v>40592</v>
      </c>
      <c r="N2254" t="s">
        <v>15767</v>
      </c>
    </row>
    <row r="2255" spans="1:14" x14ac:dyDescent="0.35">
      <c r="A2255" t="s">
        <v>12117</v>
      </c>
      <c r="B2255" t="s">
        <v>12118</v>
      </c>
      <c r="C2255" t="s">
        <v>12119</v>
      </c>
      <c r="D2255" t="s">
        <v>91</v>
      </c>
      <c r="F2255" t="s">
        <v>12120</v>
      </c>
      <c r="G2255" t="s">
        <v>12121</v>
      </c>
      <c r="H2255" t="s">
        <v>12122</v>
      </c>
      <c r="I2255" t="s">
        <v>12123</v>
      </c>
      <c r="J2255" t="s">
        <v>15768</v>
      </c>
      <c r="K2255" t="s">
        <v>15769</v>
      </c>
      <c r="L2255" t="s">
        <v>456</v>
      </c>
      <c r="M2255" s="1">
        <v>44047</v>
      </c>
      <c r="N2255" t="s">
        <v>15770</v>
      </c>
    </row>
    <row r="2256" spans="1:14" x14ac:dyDescent="0.35">
      <c r="A2256" t="s">
        <v>9725</v>
      </c>
      <c r="B2256" t="s">
        <v>1640</v>
      </c>
      <c r="C2256" t="s">
        <v>12124</v>
      </c>
      <c r="D2256" t="s">
        <v>12125</v>
      </c>
      <c r="E2256" t="s">
        <v>12126</v>
      </c>
      <c r="F2256" t="s">
        <v>12127</v>
      </c>
      <c r="G2256" t="s">
        <v>9729</v>
      </c>
      <c r="H2256" t="s">
        <v>9730</v>
      </c>
      <c r="I2256" t="s">
        <v>9731</v>
      </c>
      <c r="J2256" t="s">
        <v>15198</v>
      </c>
      <c r="K2256" t="s">
        <v>15199</v>
      </c>
      <c r="L2256" t="s">
        <v>456</v>
      </c>
      <c r="M2256" s="1">
        <v>44243</v>
      </c>
      <c r="N2256" t="s">
        <v>15200</v>
      </c>
    </row>
    <row r="2257" spans="1:14" x14ac:dyDescent="0.35">
      <c r="A2257" t="s">
        <v>12128</v>
      </c>
      <c r="B2257" t="s">
        <v>194</v>
      </c>
      <c r="C2257" t="s">
        <v>12129</v>
      </c>
      <c r="D2257" t="s">
        <v>56</v>
      </c>
      <c r="E2257" t="s">
        <v>12130</v>
      </c>
      <c r="F2257" t="s">
        <v>12131</v>
      </c>
      <c r="G2257" t="s">
        <v>12132</v>
      </c>
      <c r="H2257" t="s">
        <v>12133</v>
      </c>
      <c r="I2257" t="s">
        <v>12134</v>
      </c>
      <c r="J2257" t="s">
        <v>15771</v>
      </c>
      <c r="K2257" t="s">
        <v>15772</v>
      </c>
      <c r="L2257" t="s">
        <v>456</v>
      </c>
      <c r="M2257" s="1">
        <v>38762</v>
      </c>
      <c r="N2257" t="s">
        <v>14583</v>
      </c>
    </row>
    <row r="2258" spans="1:14" x14ac:dyDescent="0.35">
      <c r="A2258" t="s">
        <v>3160</v>
      </c>
      <c r="B2258" t="s">
        <v>121</v>
      </c>
      <c r="C2258" t="s">
        <v>12135</v>
      </c>
      <c r="D2258" t="s">
        <v>2182</v>
      </c>
      <c r="E2258" t="s">
        <v>12136</v>
      </c>
      <c r="F2258" t="s">
        <v>12137</v>
      </c>
      <c r="G2258" t="s">
        <v>3164</v>
      </c>
      <c r="H2258" t="s">
        <v>3165</v>
      </c>
      <c r="I2258" t="s">
        <v>3166</v>
      </c>
      <c r="J2258" t="s">
        <v>13133</v>
      </c>
      <c r="K2258" t="s">
        <v>13134</v>
      </c>
      <c r="L2258" t="s">
        <v>455</v>
      </c>
      <c r="M2258" s="1">
        <v>44636</v>
      </c>
      <c r="N2258" t="s">
        <v>13135</v>
      </c>
    </row>
    <row r="2259" spans="1:14" x14ac:dyDescent="0.35">
      <c r="A2259" t="s">
        <v>12138</v>
      </c>
      <c r="B2259" t="s">
        <v>1312</v>
      </c>
      <c r="C2259" t="s">
        <v>4616</v>
      </c>
      <c r="D2259" t="s">
        <v>70</v>
      </c>
      <c r="E2259" t="s">
        <v>12139</v>
      </c>
      <c r="F2259" t="s">
        <v>12140</v>
      </c>
      <c r="G2259" t="s">
        <v>12141</v>
      </c>
      <c r="H2259" t="s">
        <v>12142</v>
      </c>
      <c r="I2259" t="s">
        <v>12143</v>
      </c>
      <c r="J2259" t="s">
        <v>15773</v>
      </c>
      <c r="K2259" t="s">
        <v>15774</v>
      </c>
      <c r="L2259" t="s">
        <v>456</v>
      </c>
      <c r="M2259" s="1">
        <v>43948</v>
      </c>
      <c r="N2259" t="s">
        <v>15775</v>
      </c>
    </row>
    <row r="2260" spans="1:14" x14ac:dyDescent="0.35">
      <c r="A2260" t="s">
        <v>12144</v>
      </c>
      <c r="B2260" t="s">
        <v>12145</v>
      </c>
      <c r="C2260" t="s">
        <v>12146</v>
      </c>
      <c r="D2260" t="s">
        <v>70</v>
      </c>
      <c r="F2260" t="s">
        <v>12147</v>
      </c>
      <c r="G2260" t="s">
        <v>12148</v>
      </c>
      <c r="H2260" t="s">
        <v>12149</v>
      </c>
      <c r="I2260" t="s">
        <v>12150</v>
      </c>
      <c r="J2260" t="s">
        <v>15776</v>
      </c>
      <c r="K2260" t="s">
        <v>15777</v>
      </c>
      <c r="L2260" t="s">
        <v>456</v>
      </c>
      <c r="M2260" s="1">
        <v>42178</v>
      </c>
      <c r="N2260" t="s">
        <v>15778</v>
      </c>
    </row>
    <row r="2261" spans="1:14" x14ac:dyDescent="0.35">
      <c r="A2261" t="s">
        <v>7669</v>
      </c>
      <c r="B2261" t="s">
        <v>12151</v>
      </c>
      <c r="C2261" t="s">
        <v>12152</v>
      </c>
      <c r="D2261" t="s">
        <v>91</v>
      </c>
      <c r="E2261" t="s">
        <v>12153</v>
      </c>
      <c r="F2261" t="s">
        <v>12154</v>
      </c>
      <c r="G2261" t="s">
        <v>7672</v>
      </c>
      <c r="H2261" t="s">
        <v>7673</v>
      </c>
      <c r="I2261" t="s">
        <v>7674</v>
      </c>
      <c r="J2261" t="s">
        <v>14619</v>
      </c>
      <c r="K2261" t="s">
        <v>14620</v>
      </c>
      <c r="L2261" t="s">
        <v>456</v>
      </c>
      <c r="M2261" s="1">
        <v>44257</v>
      </c>
      <c r="N2261" t="s">
        <v>14621</v>
      </c>
    </row>
    <row r="2262" spans="1:14" x14ac:dyDescent="0.35">
      <c r="A2262" t="s">
        <v>6281</v>
      </c>
      <c r="B2262" t="s">
        <v>3274</v>
      </c>
      <c r="C2262" t="s">
        <v>12155</v>
      </c>
      <c r="D2262" t="s">
        <v>11614</v>
      </c>
      <c r="E2262" t="s">
        <v>12156</v>
      </c>
      <c r="F2262" t="s">
        <v>12157</v>
      </c>
      <c r="G2262" t="s">
        <v>6284</v>
      </c>
      <c r="H2262" t="s">
        <v>6285</v>
      </c>
      <c r="I2262" t="s">
        <v>6286</v>
      </c>
      <c r="J2262" t="s">
        <v>14181</v>
      </c>
      <c r="K2262" t="s">
        <v>14182</v>
      </c>
      <c r="L2262" t="s">
        <v>456</v>
      </c>
      <c r="M2262" s="1">
        <v>38659</v>
      </c>
      <c r="N2262" t="s">
        <v>14183</v>
      </c>
    </row>
    <row r="2263" spans="1:14" x14ac:dyDescent="0.35">
      <c r="A2263" t="s">
        <v>12158</v>
      </c>
      <c r="B2263" t="s">
        <v>1381</v>
      </c>
      <c r="C2263" t="s">
        <v>2454</v>
      </c>
      <c r="D2263" t="s">
        <v>56</v>
      </c>
      <c r="E2263" t="s">
        <v>12159</v>
      </c>
      <c r="F2263" t="s">
        <v>12160</v>
      </c>
      <c r="G2263" t="s">
        <v>12161</v>
      </c>
      <c r="H2263" t="s">
        <v>12162</v>
      </c>
      <c r="I2263" t="s">
        <v>12163</v>
      </c>
      <c r="J2263" t="s">
        <v>15779</v>
      </c>
      <c r="K2263" t="s">
        <v>15780</v>
      </c>
      <c r="L2263" t="s">
        <v>456</v>
      </c>
      <c r="M2263" s="1">
        <v>43174</v>
      </c>
      <c r="N2263" t="s">
        <v>15781</v>
      </c>
    </row>
    <row r="2264" spans="1:14" x14ac:dyDescent="0.35">
      <c r="A2264" t="s">
        <v>1735</v>
      </c>
      <c r="B2264" t="s">
        <v>115</v>
      </c>
      <c r="C2264" t="s">
        <v>1737</v>
      </c>
      <c r="D2264" t="s">
        <v>1945</v>
      </c>
      <c r="E2264" t="s">
        <v>12164</v>
      </c>
      <c r="F2264" t="s">
        <v>12165</v>
      </c>
      <c r="G2264" t="s">
        <v>1740</v>
      </c>
      <c r="H2264" t="s">
        <v>1741</v>
      </c>
      <c r="I2264" t="s">
        <v>1742</v>
      </c>
      <c r="M2264" s="1"/>
    </row>
    <row r="2265" spans="1:14" x14ac:dyDescent="0.35">
      <c r="A2265" t="s">
        <v>9174</v>
      </c>
      <c r="B2265" t="s">
        <v>705</v>
      </c>
      <c r="C2265" t="s">
        <v>12166</v>
      </c>
      <c r="D2265" t="s">
        <v>1068</v>
      </c>
      <c r="E2265" t="s">
        <v>12167</v>
      </c>
      <c r="F2265" t="s">
        <v>12168</v>
      </c>
      <c r="G2265" t="s">
        <v>9178</v>
      </c>
      <c r="H2265" t="s">
        <v>9179</v>
      </c>
      <c r="I2265" t="s">
        <v>9180</v>
      </c>
      <c r="J2265" t="s">
        <v>15040</v>
      </c>
      <c r="K2265" t="s">
        <v>15041</v>
      </c>
      <c r="L2265" t="s">
        <v>456</v>
      </c>
      <c r="M2265" s="1">
        <v>32129</v>
      </c>
      <c r="N2265" t="s">
        <v>15042</v>
      </c>
    </row>
    <row r="2266" spans="1:14" x14ac:dyDescent="0.35">
      <c r="A2266" t="s">
        <v>7744</v>
      </c>
      <c r="B2266" t="s">
        <v>3977</v>
      </c>
      <c r="C2266" t="s">
        <v>12169</v>
      </c>
      <c r="D2266" t="s">
        <v>91</v>
      </c>
      <c r="E2266" t="s">
        <v>12170</v>
      </c>
      <c r="F2266" t="s">
        <v>12171</v>
      </c>
      <c r="G2266" t="s">
        <v>7747</v>
      </c>
      <c r="H2266" t="s">
        <v>7748</v>
      </c>
      <c r="I2266" t="s">
        <v>1457</v>
      </c>
      <c r="J2266" t="s">
        <v>14642</v>
      </c>
      <c r="K2266" t="s">
        <v>14643</v>
      </c>
      <c r="L2266" t="s">
        <v>456</v>
      </c>
      <c r="M2266" s="1">
        <v>43738</v>
      </c>
      <c r="N2266" t="s">
        <v>14644</v>
      </c>
    </row>
    <row r="2267" spans="1:14" x14ac:dyDescent="0.35">
      <c r="A2267" t="s">
        <v>4270</v>
      </c>
      <c r="B2267" t="s">
        <v>12172</v>
      </c>
      <c r="C2267" t="s">
        <v>12173</v>
      </c>
      <c r="D2267" t="s">
        <v>1677</v>
      </c>
      <c r="E2267" t="s">
        <v>12174</v>
      </c>
      <c r="F2267" t="s">
        <v>12175</v>
      </c>
      <c r="G2267" t="s">
        <v>4274</v>
      </c>
      <c r="H2267" t="s">
        <v>4275</v>
      </c>
      <c r="I2267" t="s">
        <v>4276</v>
      </c>
      <c r="J2267" t="s">
        <v>13522</v>
      </c>
      <c r="K2267" t="s">
        <v>13523</v>
      </c>
      <c r="L2267" t="s">
        <v>456</v>
      </c>
      <c r="M2267" s="1">
        <v>38491</v>
      </c>
      <c r="N2267" t="s">
        <v>13524</v>
      </c>
    </row>
    <row r="2268" spans="1:14" x14ac:dyDescent="0.35">
      <c r="A2268" t="s">
        <v>4478</v>
      </c>
      <c r="B2268" t="s">
        <v>109</v>
      </c>
      <c r="C2268" t="s">
        <v>12176</v>
      </c>
      <c r="D2268" t="s">
        <v>91</v>
      </c>
      <c r="F2268" t="s">
        <v>12177</v>
      </c>
      <c r="G2268" t="s">
        <v>4482</v>
      </c>
      <c r="H2268" t="s">
        <v>4483</v>
      </c>
      <c r="I2268" t="s">
        <v>4484</v>
      </c>
      <c r="J2268" t="s">
        <v>13594</v>
      </c>
      <c r="K2268" t="s">
        <v>13595</v>
      </c>
      <c r="L2268" t="s">
        <v>456</v>
      </c>
      <c r="M2268" s="1">
        <v>37118</v>
      </c>
      <c r="N2268" t="s">
        <v>13596</v>
      </c>
    </row>
    <row r="2269" spans="1:14" x14ac:dyDescent="0.35">
      <c r="A2269" t="s">
        <v>12178</v>
      </c>
      <c r="B2269" t="s">
        <v>12179</v>
      </c>
      <c r="C2269" t="s">
        <v>12180</v>
      </c>
      <c r="D2269" t="s">
        <v>344</v>
      </c>
      <c r="E2269" t="s">
        <v>12181</v>
      </c>
      <c r="F2269" t="s">
        <v>12182</v>
      </c>
      <c r="G2269" t="s">
        <v>12183</v>
      </c>
      <c r="H2269" t="s">
        <v>12184</v>
      </c>
      <c r="I2269" t="s">
        <v>12185</v>
      </c>
      <c r="J2269" t="s">
        <v>15782</v>
      </c>
      <c r="K2269" t="s">
        <v>15783</v>
      </c>
      <c r="L2269" t="s">
        <v>456</v>
      </c>
      <c r="M2269" s="1">
        <v>44078</v>
      </c>
      <c r="N2269" t="s">
        <v>15784</v>
      </c>
    </row>
    <row r="2270" spans="1:14" x14ac:dyDescent="0.35">
      <c r="A2270" t="s">
        <v>5109</v>
      </c>
      <c r="B2270" t="s">
        <v>194</v>
      </c>
      <c r="C2270" t="s">
        <v>12186</v>
      </c>
      <c r="D2270" t="s">
        <v>91</v>
      </c>
      <c r="E2270" t="s">
        <v>12187</v>
      </c>
      <c r="F2270" t="s">
        <v>12188</v>
      </c>
      <c r="G2270" t="s">
        <v>5112</v>
      </c>
      <c r="H2270" t="s">
        <v>5113</v>
      </c>
      <c r="I2270" t="s">
        <v>5114</v>
      </c>
      <c r="J2270" t="s">
        <v>13803</v>
      </c>
      <c r="K2270" t="s">
        <v>13804</v>
      </c>
      <c r="L2270" t="s">
        <v>456</v>
      </c>
      <c r="M2270" s="1">
        <v>34999</v>
      </c>
      <c r="N2270" t="s">
        <v>13805</v>
      </c>
    </row>
    <row r="2271" spans="1:14" x14ac:dyDescent="0.35">
      <c r="A2271" t="s">
        <v>5040</v>
      </c>
      <c r="B2271" t="s">
        <v>207</v>
      </c>
      <c r="C2271" t="s">
        <v>12189</v>
      </c>
      <c r="D2271" t="s">
        <v>98</v>
      </c>
      <c r="F2271" t="s">
        <v>12190</v>
      </c>
      <c r="G2271" t="s">
        <v>5043</v>
      </c>
      <c r="H2271" t="s">
        <v>5044</v>
      </c>
      <c r="I2271" t="s">
        <v>5045</v>
      </c>
      <c r="J2271" t="s">
        <v>13785</v>
      </c>
      <c r="K2271" t="s">
        <v>13786</v>
      </c>
      <c r="L2271" t="s">
        <v>456</v>
      </c>
      <c r="M2271" s="1">
        <v>38615</v>
      </c>
      <c r="N2271" t="s">
        <v>13787</v>
      </c>
    </row>
    <row r="2272" spans="1:14" x14ac:dyDescent="0.35">
      <c r="A2272" t="s">
        <v>10140</v>
      </c>
      <c r="B2272" t="s">
        <v>1259</v>
      </c>
      <c r="C2272" t="s">
        <v>1018</v>
      </c>
      <c r="D2272" t="s">
        <v>91</v>
      </c>
      <c r="E2272" t="s">
        <v>12191</v>
      </c>
      <c r="F2272" t="s">
        <v>12192</v>
      </c>
      <c r="G2272" t="s">
        <v>10143</v>
      </c>
      <c r="H2272" t="s">
        <v>10144</v>
      </c>
      <c r="I2272" t="s">
        <v>10145</v>
      </c>
      <c r="J2272" t="s">
        <v>15276</v>
      </c>
      <c r="K2272" t="s">
        <v>15277</v>
      </c>
      <c r="L2272" t="s">
        <v>456</v>
      </c>
      <c r="M2272" s="1">
        <v>41263</v>
      </c>
      <c r="N2272" t="s">
        <v>15278</v>
      </c>
    </row>
    <row r="2273" spans="1:14" x14ac:dyDescent="0.35">
      <c r="A2273" t="s">
        <v>12193</v>
      </c>
      <c r="B2273" t="s">
        <v>234</v>
      </c>
      <c r="C2273" t="s">
        <v>12194</v>
      </c>
      <c r="D2273" t="s">
        <v>344</v>
      </c>
      <c r="E2273" t="s">
        <v>12195</v>
      </c>
      <c r="F2273" t="s">
        <v>12196</v>
      </c>
      <c r="G2273" t="s">
        <v>12197</v>
      </c>
      <c r="H2273" t="s">
        <v>12198</v>
      </c>
      <c r="I2273" t="s">
        <v>12199</v>
      </c>
      <c r="J2273" t="s">
        <v>15785</v>
      </c>
      <c r="K2273" t="s">
        <v>15786</v>
      </c>
      <c r="L2273" t="s">
        <v>456</v>
      </c>
      <c r="M2273" s="1">
        <v>30180</v>
      </c>
      <c r="N2273" t="s">
        <v>15787</v>
      </c>
    </row>
    <row r="2274" spans="1:14" x14ac:dyDescent="0.35">
      <c r="A2274" t="s">
        <v>6506</v>
      </c>
      <c r="B2274" t="s">
        <v>2882</v>
      </c>
      <c r="C2274" t="s">
        <v>12200</v>
      </c>
      <c r="D2274" t="s">
        <v>91</v>
      </c>
      <c r="F2274" t="s">
        <v>12201</v>
      </c>
      <c r="G2274" t="s">
        <v>6511</v>
      </c>
      <c r="H2274" t="s">
        <v>6512</v>
      </c>
      <c r="I2274" t="s">
        <v>6513</v>
      </c>
      <c r="J2274" t="s">
        <v>14244</v>
      </c>
      <c r="K2274" t="s">
        <v>14245</v>
      </c>
      <c r="L2274" t="s">
        <v>456</v>
      </c>
      <c r="M2274" s="1">
        <v>42934</v>
      </c>
      <c r="N2274" t="s">
        <v>14246</v>
      </c>
    </row>
    <row r="2275" spans="1:14" x14ac:dyDescent="0.35">
      <c r="A2275" t="s">
        <v>12202</v>
      </c>
      <c r="B2275" t="s">
        <v>6692</v>
      </c>
      <c r="C2275" t="s">
        <v>208</v>
      </c>
      <c r="D2275" t="s">
        <v>70</v>
      </c>
      <c r="E2275" t="s">
        <v>12203</v>
      </c>
      <c r="F2275" t="s">
        <v>12204</v>
      </c>
      <c r="G2275" t="s">
        <v>12205</v>
      </c>
      <c r="H2275" t="s">
        <v>12206</v>
      </c>
      <c r="I2275" t="s">
        <v>12207</v>
      </c>
      <c r="J2275" t="s">
        <v>15788</v>
      </c>
      <c r="K2275" t="s">
        <v>15789</v>
      </c>
      <c r="L2275" t="s">
        <v>455</v>
      </c>
      <c r="M2275" s="1">
        <v>40233</v>
      </c>
      <c r="N2275" t="s">
        <v>15790</v>
      </c>
    </row>
    <row r="2276" spans="1:14" x14ac:dyDescent="0.35">
      <c r="A2276" t="s">
        <v>5120</v>
      </c>
      <c r="B2276" t="s">
        <v>955</v>
      </c>
      <c r="C2276" t="s">
        <v>12208</v>
      </c>
      <c r="D2276" t="s">
        <v>98</v>
      </c>
      <c r="E2276" t="s">
        <v>12209</v>
      </c>
      <c r="F2276" t="s">
        <v>12210</v>
      </c>
      <c r="G2276" t="s">
        <v>5125</v>
      </c>
      <c r="H2276" t="s">
        <v>5126</v>
      </c>
      <c r="I2276" t="s">
        <v>5127</v>
      </c>
      <c r="J2276" t="s">
        <v>13806</v>
      </c>
      <c r="K2276" t="s">
        <v>13807</v>
      </c>
      <c r="L2276" t="s">
        <v>456</v>
      </c>
      <c r="M2276" s="1">
        <v>41564</v>
      </c>
      <c r="N2276" t="s">
        <v>13808</v>
      </c>
    </row>
    <row r="2277" spans="1:14" x14ac:dyDescent="0.35">
      <c r="A2277" t="s">
        <v>1556</v>
      </c>
      <c r="B2277" t="s">
        <v>1017</v>
      </c>
      <c r="C2277" t="s">
        <v>12211</v>
      </c>
      <c r="D2277" t="s">
        <v>70</v>
      </c>
      <c r="E2277" t="s">
        <v>12212</v>
      </c>
      <c r="F2277" t="s">
        <v>12213</v>
      </c>
      <c r="G2277" t="s">
        <v>1560</v>
      </c>
      <c r="H2277" t="s">
        <v>1561</v>
      </c>
      <c r="I2277" t="s">
        <v>1562</v>
      </c>
      <c r="J2277" t="s">
        <v>12557</v>
      </c>
      <c r="K2277" t="s">
        <v>12558</v>
      </c>
      <c r="L2277" t="s">
        <v>456</v>
      </c>
      <c r="M2277" s="1">
        <v>43564</v>
      </c>
      <c r="N2277" t="s">
        <v>12559</v>
      </c>
    </row>
    <row r="2278" spans="1:14" x14ac:dyDescent="0.35">
      <c r="A2278" t="s">
        <v>11</v>
      </c>
      <c r="B2278" t="s">
        <v>705</v>
      </c>
      <c r="C2278" t="s">
        <v>8215</v>
      </c>
      <c r="D2278" t="s">
        <v>1513</v>
      </c>
      <c r="E2278" t="s">
        <v>12214</v>
      </c>
      <c r="F2278" t="s">
        <v>12215</v>
      </c>
      <c r="G2278" t="s">
        <v>8244</v>
      </c>
      <c r="H2278" t="s">
        <v>8245</v>
      </c>
      <c r="I2278" t="s">
        <v>8246</v>
      </c>
      <c r="J2278" t="s">
        <v>14792</v>
      </c>
      <c r="K2278" t="s">
        <v>14793</v>
      </c>
      <c r="L2278" t="s">
        <v>456</v>
      </c>
      <c r="M2278" s="1">
        <v>36003</v>
      </c>
      <c r="N2278" t="s">
        <v>14794</v>
      </c>
    </row>
    <row r="2279" spans="1:14" x14ac:dyDescent="0.35">
      <c r="A2279" t="s">
        <v>1465</v>
      </c>
      <c r="B2279" t="s">
        <v>753</v>
      </c>
      <c r="C2279" t="s">
        <v>12216</v>
      </c>
      <c r="D2279" t="s">
        <v>294</v>
      </c>
      <c r="E2279" t="s">
        <v>12217</v>
      </c>
      <c r="F2279" t="s">
        <v>12218</v>
      </c>
      <c r="G2279" t="s">
        <v>1469</v>
      </c>
      <c r="H2279" t="s">
        <v>1470</v>
      </c>
      <c r="I2279" t="s">
        <v>1471</v>
      </c>
      <c r="J2279" t="s">
        <v>12524</v>
      </c>
      <c r="K2279" t="s">
        <v>12525</v>
      </c>
      <c r="L2279" t="s">
        <v>456</v>
      </c>
      <c r="M2279" s="1">
        <v>44312</v>
      </c>
      <c r="N2279" t="s">
        <v>12526</v>
      </c>
    </row>
    <row r="2280" spans="1:14" x14ac:dyDescent="0.35">
      <c r="A2280" t="s">
        <v>12219</v>
      </c>
      <c r="B2280" t="s">
        <v>7628</v>
      </c>
      <c r="C2280" t="s">
        <v>12220</v>
      </c>
      <c r="D2280" t="s">
        <v>91</v>
      </c>
      <c r="F2280" t="s">
        <v>12221</v>
      </c>
      <c r="G2280" t="s">
        <v>12222</v>
      </c>
      <c r="H2280" t="s">
        <v>12223</v>
      </c>
      <c r="I2280" t="s">
        <v>12224</v>
      </c>
      <c r="J2280" t="s">
        <v>15791</v>
      </c>
      <c r="K2280" t="s">
        <v>15792</v>
      </c>
      <c r="L2280" t="s">
        <v>456</v>
      </c>
      <c r="M2280" s="1">
        <v>38632</v>
      </c>
      <c r="N2280" t="s">
        <v>15793</v>
      </c>
    </row>
    <row r="2281" spans="1:14" x14ac:dyDescent="0.35">
      <c r="A2281" t="s">
        <v>3634</v>
      </c>
      <c r="B2281" t="s">
        <v>7427</v>
      </c>
      <c r="C2281" t="s">
        <v>3711</v>
      </c>
      <c r="D2281" t="s">
        <v>1178</v>
      </c>
      <c r="E2281" t="s">
        <v>12225</v>
      </c>
      <c r="F2281" t="s">
        <v>12226</v>
      </c>
      <c r="G2281" t="s">
        <v>3638</v>
      </c>
      <c r="H2281" t="s">
        <v>3639</v>
      </c>
      <c r="I2281" t="s">
        <v>418</v>
      </c>
      <c r="J2281" t="s">
        <v>13315</v>
      </c>
      <c r="K2281" t="s">
        <v>13316</v>
      </c>
      <c r="L2281" t="s">
        <v>456</v>
      </c>
      <c r="M2281" s="1">
        <v>44889</v>
      </c>
      <c r="N2281" t="s">
        <v>13317</v>
      </c>
    </row>
    <row r="2282" spans="1:14" x14ac:dyDescent="0.35">
      <c r="A2282" t="s">
        <v>12227</v>
      </c>
      <c r="B2282" t="s">
        <v>207</v>
      </c>
      <c r="C2282" t="s">
        <v>12228</v>
      </c>
      <c r="D2282" t="s">
        <v>91</v>
      </c>
      <c r="E2282" t="s">
        <v>12229</v>
      </c>
      <c r="F2282" t="s">
        <v>12230</v>
      </c>
      <c r="G2282" t="s">
        <v>12231</v>
      </c>
      <c r="H2282" t="s">
        <v>12232</v>
      </c>
      <c r="I2282" t="s">
        <v>444</v>
      </c>
      <c r="J2282" t="s">
        <v>15794</v>
      </c>
      <c r="K2282" t="s">
        <v>15795</v>
      </c>
      <c r="L2282" t="s">
        <v>456</v>
      </c>
      <c r="M2282" s="1">
        <v>43383</v>
      </c>
      <c r="N2282" t="s">
        <v>15796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54BFD-FC0A-470F-82E8-065CB9DF6D45}">
  <sheetPr>
    <tabColor rgb="FFFFC000"/>
  </sheetPr>
  <dimension ref="A1:H1289"/>
  <sheetViews>
    <sheetView topLeftCell="A868" workbookViewId="0">
      <selection activeCell="B891" sqref="A891:B891"/>
    </sheetView>
  </sheetViews>
  <sheetFormatPr defaultRowHeight="14.5" x14ac:dyDescent="0.35"/>
  <cols>
    <col min="1" max="1" width="21.08984375" bestFit="1" customWidth="1"/>
    <col min="2" max="4" width="80.7265625" bestFit="1" customWidth="1"/>
    <col min="5" max="5" width="20.81640625" bestFit="1" customWidth="1"/>
    <col min="6" max="6" width="14.26953125" bestFit="1" customWidth="1"/>
    <col min="7" max="7" width="20.81640625" bestFit="1" customWidth="1"/>
    <col min="8" max="8" width="80.7265625" bestFit="1" customWidth="1"/>
  </cols>
  <sheetData>
    <row r="1" spans="1:8" s="2" customFormat="1" x14ac:dyDescent="0.35">
      <c r="A1" s="2" t="s">
        <v>451</v>
      </c>
      <c r="B1" s="2" t="s">
        <v>1</v>
      </c>
      <c r="C1" s="2" t="s">
        <v>3</v>
      </c>
      <c r="D1" s="2" t="s">
        <v>5</v>
      </c>
      <c r="E1" s="2" t="s">
        <v>6</v>
      </c>
      <c r="F1" s="2" t="s">
        <v>7</v>
      </c>
      <c r="G1" s="2" t="s">
        <v>4</v>
      </c>
      <c r="H1" s="2" t="s">
        <v>2</v>
      </c>
    </row>
    <row r="2" spans="1:8" x14ac:dyDescent="0.35">
      <c r="A2" t="s">
        <v>459</v>
      </c>
      <c r="B2" t="s">
        <v>458</v>
      </c>
      <c r="C2" t="s">
        <v>582</v>
      </c>
      <c r="D2" t="s">
        <v>583</v>
      </c>
      <c r="E2">
        <v>34586</v>
      </c>
      <c r="F2" t="s">
        <v>44</v>
      </c>
      <c r="G2">
        <v>34543</v>
      </c>
      <c r="H2" t="s">
        <v>584</v>
      </c>
    </row>
    <row r="3" spans="1:8" x14ac:dyDescent="0.35">
      <c r="A3" t="s">
        <v>461</v>
      </c>
      <c r="B3" t="s">
        <v>460</v>
      </c>
      <c r="C3" t="s">
        <v>585</v>
      </c>
      <c r="G3">
        <v>42944</v>
      </c>
      <c r="H3" t="s">
        <v>586</v>
      </c>
    </row>
    <row r="4" spans="1:8" x14ac:dyDescent="0.35">
      <c r="A4" t="s">
        <v>463</v>
      </c>
      <c r="B4" t="s">
        <v>462</v>
      </c>
      <c r="C4" t="s">
        <v>587</v>
      </c>
      <c r="D4" t="s">
        <v>588</v>
      </c>
      <c r="E4">
        <v>45840</v>
      </c>
      <c r="F4" t="s">
        <v>38</v>
      </c>
      <c r="G4">
        <v>44043</v>
      </c>
      <c r="H4" t="s">
        <v>589</v>
      </c>
    </row>
    <row r="5" spans="1:8" x14ac:dyDescent="0.35">
      <c r="A5" t="s">
        <v>465</v>
      </c>
      <c r="B5" t="s">
        <v>464</v>
      </c>
      <c r="C5" t="s">
        <v>590</v>
      </c>
      <c r="D5" t="s">
        <v>591</v>
      </c>
      <c r="E5">
        <v>44984</v>
      </c>
      <c r="F5" t="s">
        <v>38</v>
      </c>
      <c r="G5">
        <v>38834</v>
      </c>
      <c r="H5" t="s">
        <v>592</v>
      </c>
    </row>
    <row r="6" spans="1:8" x14ac:dyDescent="0.35">
      <c r="A6" t="s">
        <v>466</v>
      </c>
      <c r="B6" t="s">
        <v>370</v>
      </c>
      <c r="C6" t="s">
        <v>593</v>
      </c>
      <c r="G6">
        <v>39911</v>
      </c>
      <c r="H6" t="s">
        <v>594</v>
      </c>
    </row>
    <row r="7" spans="1:8" x14ac:dyDescent="0.35">
      <c r="A7" t="s">
        <v>468</v>
      </c>
      <c r="B7" t="s">
        <v>467</v>
      </c>
      <c r="C7" t="s">
        <v>595</v>
      </c>
      <c r="D7" t="s">
        <v>596</v>
      </c>
      <c r="E7">
        <v>42446</v>
      </c>
      <c r="F7" t="s">
        <v>44</v>
      </c>
      <c r="G7">
        <v>39038</v>
      </c>
      <c r="H7" t="s">
        <v>597</v>
      </c>
    </row>
    <row r="8" spans="1:8" x14ac:dyDescent="0.35">
      <c r="A8" t="s">
        <v>471</v>
      </c>
      <c r="B8" t="s">
        <v>598</v>
      </c>
      <c r="C8" t="s">
        <v>599</v>
      </c>
      <c r="G8">
        <v>41033</v>
      </c>
      <c r="H8" t="s">
        <v>600</v>
      </c>
    </row>
    <row r="9" spans="1:8" x14ac:dyDescent="0.35">
      <c r="A9" t="s">
        <v>474</v>
      </c>
      <c r="B9" t="s">
        <v>473</v>
      </c>
      <c r="C9" t="s">
        <v>601</v>
      </c>
      <c r="G9">
        <v>41605</v>
      </c>
      <c r="H9" t="s">
        <v>602</v>
      </c>
    </row>
    <row r="10" spans="1:8" x14ac:dyDescent="0.35">
      <c r="A10" t="s">
        <v>477</v>
      </c>
      <c r="B10" t="s">
        <v>476</v>
      </c>
      <c r="C10" t="s">
        <v>603</v>
      </c>
      <c r="G10">
        <v>41724</v>
      </c>
      <c r="H10" t="s">
        <v>604</v>
      </c>
    </row>
    <row r="11" spans="1:8" x14ac:dyDescent="0.35">
      <c r="A11" t="s">
        <v>480</v>
      </c>
      <c r="B11" t="s">
        <v>479</v>
      </c>
      <c r="C11" t="s">
        <v>605</v>
      </c>
      <c r="G11">
        <v>42933</v>
      </c>
      <c r="H11" t="s">
        <v>606</v>
      </c>
    </row>
    <row r="12" spans="1:8" x14ac:dyDescent="0.35">
      <c r="A12" t="s">
        <v>482</v>
      </c>
      <c r="B12" t="s">
        <v>382</v>
      </c>
      <c r="C12" t="s">
        <v>607</v>
      </c>
      <c r="G12">
        <v>42954</v>
      </c>
      <c r="H12" t="s">
        <v>608</v>
      </c>
    </row>
    <row r="13" spans="1:8" x14ac:dyDescent="0.35">
      <c r="A13" t="s">
        <v>485</v>
      </c>
      <c r="B13" t="s">
        <v>484</v>
      </c>
      <c r="C13" t="s">
        <v>609</v>
      </c>
      <c r="G13">
        <v>44839</v>
      </c>
      <c r="H13" t="s">
        <v>610</v>
      </c>
    </row>
    <row r="14" spans="1:8" x14ac:dyDescent="0.35">
      <c r="A14" t="s">
        <v>488</v>
      </c>
      <c r="B14" t="s">
        <v>487</v>
      </c>
      <c r="C14" t="s">
        <v>611</v>
      </c>
      <c r="D14" t="s">
        <v>596</v>
      </c>
      <c r="E14">
        <v>39727</v>
      </c>
      <c r="F14" t="s">
        <v>38</v>
      </c>
      <c r="G14">
        <v>34682</v>
      </c>
      <c r="H14" t="s">
        <v>489</v>
      </c>
    </row>
    <row r="15" spans="1:8" x14ac:dyDescent="0.35">
      <c r="A15" t="s">
        <v>491</v>
      </c>
      <c r="B15" t="s">
        <v>490</v>
      </c>
      <c r="C15" t="s">
        <v>612</v>
      </c>
      <c r="D15" t="s">
        <v>613</v>
      </c>
      <c r="E15">
        <v>45435</v>
      </c>
      <c r="F15" t="s">
        <v>38</v>
      </c>
      <c r="G15">
        <v>29181</v>
      </c>
      <c r="H15" t="s">
        <v>614</v>
      </c>
    </row>
    <row r="16" spans="1:8" x14ac:dyDescent="0.35">
      <c r="A16" t="s">
        <v>494</v>
      </c>
      <c r="B16" t="s">
        <v>493</v>
      </c>
      <c r="C16" t="s">
        <v>615</v>
      </c>
      <c r="G16">
        <v>43157</v>
      </c>
      <c r="H16" t="s">
        <v>616</v>
      </c>
    </row>
    <row r="17" spans="1:8" x14ac:dyDescent="0.35">
      <c r="A17" t="s">
        <v>497</v>
      </c>
      <c r="B17" t="s">
        <v>496</v>
      </c>
      <c r="C17" t="s">
        <v>617</v>
      </c>
      <c r="G17">
        <v>43249</v>
      </c>
      <c r="H17" t="s">
        <v>618</v>
      </c>
    </row>
    <row r="18" spans="1:8" x14ac:dyDescent="0.35">
      <c r="A18" t="s">
        <v>500</v>
      </c>
      <c r="B18" t="s">
        <v>499</v>
      </c>
      <c r="C18" t="s">
        <v>619</v>
      </c>
      <c r="D18" t="s">
        <v>620</v>
      </c>
      <c r="E18">
        <v>45226</v>
      </c>
      <c r="F18" t="s">
        <v>44</v>
      </c>
      <c r="G18">
        <v>41561</v>
      </c>
      <c r="H18" t="s">
        <v>621</v>
      </c>
    </row>
    <row r="19" spans="1:8" x14ac:dyDescent="0.35">
      <c r="A19" t="s">
        <v>502</v>
      </c>
      <c r="B19" t="s">
        <v>395</v>
      </c>
      <c r="C19" t="s">
        <v>622</v>
      </c>
      <c r="D19" t="s">
        <v>43</v>
      </c>
      <c r="E19">
        <v>43614</v>
      </c>
      <c r="F19" t="s">
        <v>44</v>
      </c>
      <c r="G19">
        <v>42767</v>
      </c>
      <c r="H19" t="s">
        <v>623</v>
      </c>
    </row>
    <row r="20" spans="1:8" x14ac:dyDescent="0.35">
      <c r="A20" t="s">
        <v>505</v>
      </c>
      <c r="B20" t="s">
        <v>504</v>
      </c>
      <c r="C20" t="s">
        <v>624</v>
      </c>
      <c r="G20">
        <v>43677</v>
      </c>
      <c r="H20" t="s">
        <v>625</v>
      </c>
    </row>
    <row r="21" spans="1:8" x14ac:dyDescent="0.35">
      <c r="A21" t="s">
        <v>508</v>
      </c>
      <c r="B21" t="s">
        <v>507</v>
      </c>
      <c r="C21" t="s">
        <v>626</v>
      </c>
      <c r="D21" t="s">
        <v>627</v>
      </c>
      <c r="E21">
        <v>38813</v>
      </c>
      <c r="F21" t="s">
        <v>38</v>
      </c>
      <c r="G21">
        <v>32036</v>
      </c>
      <c r="H21" t="s">
        <v>509</v>
      </c>
    </row>
    <row r="22" spans="1:8" x14ac:dyDescent="0.35">
      <c r="A22" t="s">
        <v>511</v>
      </c>
      <c r="B22" t="s">
        <v>510</v>
      </c>
      <c r="C22" t="s">
        <v>628</v>
      </c>
      <c r="D22" t="s">
        <v>629</v>
      </c>
      <c r="E22">
        <v>44616</v>
      </c>
      <c r="F22" t="s">
        <v>44</v>
      </c>
      <c r="G22">
        <v>41344</v>
      </c>
      <c r="H22" t="s">
        <v>512</v>
      </c>
    </row>
    <row r="23" spans="1:8" x14ac:dyDescent="0.35">
      <c r="A23" t="s">
        <v>514</v>
      </c>
      <c r="B23" t="s">
        <v>513</v>
      </c>
      <c r="C23" t="s">
        <v>40</v>
      </c>
      <c r="G23">
        <v>45589</v>
      </c>
      <c r="H23" t="s">
        <v>630</v>
      </c>
    </row>
    <row r="24" spans="1:8" x14ac:dyDescent="0.35">
      <c r="A24" t="s">
        <v>518</v>
      </c>
      <c r="B24" t="s">
        <v>517</v>
      </c>
      <c r="C24" t="s">
        <v>631</v>
      </c>
      <c r="D24" t="s">
        <v>632</v>
      </c>
      <c r="E24">
        <v>44680</v>
      </c>
      <c r="F24" t="s">
        <v>44</v>
      </c>
      <c r="G24">
        <v>39948</v>
      </c>
      <c r="H24" t="s">
        <v>633</v>
      </c>
    </row>
    <row r="25" spans="1:8" x14ac:dyDescent="0.35">
      <c r="A25" t="s">
        <v>521</v>
      </c>
      <c r="B25" t="s">
        <v>520</v>
      </c>
      <c r="C25" t="s">
        <v>634</v>
      </c>
      <c r="D25" t="s">
        <v>635</v>
      </c>
      <c r="E25">
        <v>45743</v>
      </c>
      <c r="F25" t="s">
        <v>38</v>
      </c>
      <c r="G25">
        <v>42900</v>
      </c>
      <c r="H25" t="s">
        <v>636</v>
      </c>
    </row>
    <row r="26" spans="1:8" x14ac:dyDescent="0.35">
      <c r="A26" t="s">
        <v>524</v>
      </c>
      <c r="B26" t="s">
        <v>523</v>
      </c>
      <c r="C26" t="s">
        <v>637</v>
      </c>
      <c r="D26" t="s">
        <v>638</v>
      </c>
      <c r="E26">
        <v>40705</v>
      </c>
      <c r="F26" t="s">
        <v>38</v>
      </c>
      <c r="G26">
        <v>38663</v>
      </c>
      <c r="H26" t="s">
        <v>639</v>
      </c>
    </row>
    <row r="27" spans="1:8" x14ac:dyDescent="0.35">
      <c r="A27" t="s">
        <v>527</v>
      </c>
      <c r="B27" t="s">
        <v>526</v>
      </c>
      <c r="C27" t="s">
        <v>640</v>
      </c>
      <c r="D27" t="s">
        <v>641</v>
      </c>
      <c r="E27">
        <v>43710</v>
      </c>
      <c r="F27" t="s">
        <v>38</v>
      </c>
      <c r="G27">
        <v>42395</v>
      </c>
      <c r="H27" t="s">
        <v>642</v>
      </c>
    </row>
    <row r="28" spans="1:8" x14ac:dyDescent="0.35">
      <c r="A28" t="s">
        <v>530</v>
      </c>
      <c r="B28" t="s">
        <v>529</v>
      </c>
      <c r="C28" t="s">
        <v>643</v>
      </c>
      <c r="G28">
        <v>40955</v>
      </c>
      <c r="H28" t="s">
        <v>644</v>
      </c>
    </row>
    <row r="29" spans="1:8" x14ac:dyDescent="0.35">
      <c r="A29" t="s">
        <v>533</v>
      </c>
      <c r="B29" t="s">
        <v>532</v>
      </c>
      <c r="C29" t="s">
        <v>645</v>
      </c>
      <c r="G29">
        <v>43244</v>
      </c>
      <c r="H29" t="s">
        <v>646</v>
      </c>
    </row>
    <row r="30" spans="1:8" x14ac:dyDescent="0.35">
      <c r="A30" t="s">
        <v>536</v>
      </c>
      <c r="B30" t="s">
        <v>535</v>
      </c>
      <c r="C30" t="s">
        <v>647</v>
      </c>
      <c r="G30">
        <v>45064</v>
      </c>
      <c r="H30" t="s">
        <v>537</v>
      </c>
    </row>
    <row r="31" spans="1:8" x14ac:dyDescent="0.35">
      <c r="A31" t="s">
        <v>539</v>
      </c>
      <c r="B31" t="s">
        <v>538</v>
      </c>
      <c r="C31" t="s">
        <v>648</v>
      </c>
      <c r="D31" t="s">
        <v>649</v>
      </c>
      <c r="E31">
        <v>38851</v>
      </c>
      <c r="F31" t="s">
        <v>44</v>
      </c>
      <c r="G31">
        <v>38005</v>
      </c>
      <c r="H31" t="s">
        <v>650</v>
      </c>
    </row>
    <row r="32" spans="1:8" x14ac:dyDescent="0.35">
      <c r="A32" t="s">
        <v>542</v>
      </c>
      <c r="B32" t="s">
        <v>541</v>
      </c>
      <c r="C32" t="s">
        <v>651</v>
      </c>
      <c r="G32">
        <v>38009</v>
      </c>
      <c r="H32" t="s">
        <v>543</v>
      </c>
    </row>
    <row r="33" spans="1:8" x14ac:dyDescent="0.35">
      <c r="A33" t="s">
        <v>545</v>
      </c>
      <c r="B33" t="s">
        <v>544</v>
      </c>
      <c r="C33" t="s">
        <v>652</v>
      </c>
      <c r="G33">
        <v>44202</v>
      </c>
      <c r="H33" t="s">
        <v>653</v>
      </c>
    </row>
    <row r="34" spans="1:8" x14ac:dyDescent="0.35">
      <c r="A34" t="s">
        <v>548</v>
      </c>
      <c r="B34" t="s">
        <v>547</v>
      </c>
      <c r="C34" t="s">
        <v>654</v>
      </c>
      <c r="G34">
        <v>45260</v>
      </c>
      <c r="H34" t="s">
        <v>655</v>
      </c>
    </row>
    <row r="35" spans="1:8" x14ac:dyDescent="0.35">
      <c r="A35" t="s">
        <v>551</v>
      </c>
      <c r="B35" t="s">
        <v>550</v>
      </c>
      <c r="C35" t="s">
        <v>656</v>
      </c>
      <c r="G35">
        <v>44858</v>
      </c>
      <c r="H35" t="s">
        <v>657</v>
      </c>
    </row>
    <row r="36" spans="1:8" x14ac:dyDescent="0.35">
      <c r="A36" t="s">
        <v>554</v>
      </c>
      <c r="B36" t="s">
        <v>553</v>
      </c>
      <c r="C36" t="s">
        <v>658</v>
      </c>
      <c r="D36" t="s">
        <v>46</v>
      </c>
      <c r="E36">
        <v>45505</v>
      </c>
      <c r="F36" t="s">
        <v>38</v>
      </c>
      <c r="G36">
        <v>34241</v>
      </c>
      <c r="H36" t="s">
        <v>555</v>
      </c>
    </row>
    <row r="37" spans="1:8" x14ac:dyDescent="0.35">
      <c r="A37" t="s">
        <v>557</v>
      </c>
      <c r="B37" t="s">
        <v>556</v>
      </c>
      <c r="C37" t="s">
        <v>659</v>
      </c>
      <c r="D37" t="s">
        <v>45</v>
      </c>
      <c r="E37">
        <v>45625</v>
      </c>
      <c r="F37" t="s">
        <v>44</v>
      </c>
      <c r="G37">
        <v>42649</v>
      </c>
      <c r="H37" t="s">
        <v>660</v>
      </c>
    </row>
    <row r="38" spans="1:8" x14ac:dyDescent="0.35">
      <c r="A38" t="s">
        <v>560</v>
      </c>
      <c r="B38" t="s">
        <v>559</v>
      </c>
      <c r="C38" t="s">
        <v>661</v>
      </c>
      <c r="G38">
        <v>40002</v>
      </c>
      <c r="H38" t="s">
        <v>662</v>
      </c>
    </row>
    <row r="39" spans="1:8" x14ac:dyDescent="0.35">
      <c r="A39" t="s">
        <v>563</v>
      </c>
      <c r="B39" t="s">
        <v>562</v>
      </c>
      <c r="C39" t="s">
        <v>663</v>
      </c>
      <c r="G39">
        <v>42852</v>
      </c>
      <c r="H39" t="s">
        <v>664</v>
      </c>
    </row>
    <row r="40" spans="1:8" x14ac:dyDescent="0.35">
      <c r="A40" t="s">
        <v>566</v>
      </c>
      <c r="B40" t="s">
        <v>565</v>
      </c>
      <c r="C40" t="s">
        <v>665</v>
      </c>
      <c r="D40" t="s">
        <v>666</v>
      </c>
      <c r="E40">
        <v>45359</v>
      </c>
      <c r="F40" t="s">
        <v>38</v>
      </c>
      <c r="G40">
        <v>43692</v>
      </c>
      <c r="H40" t="s">
        <v>667</v>
      </c>
    </row>
    <row r="41" spans="1:8" x14ac:dyDescent="0.35">
      <c r="A41" t="s">
        <v>568</v>
      </c>
      <c r="B41" t="s">
        <v>439</v>
      </c>
      <c r="C41" t="s">
        <v>668</v>
      </c>
      <c r="G41">
        <v>44505</v>
      </c>
      <c r="H41" t="s">
        <v>669</v>
      </c>
    </row>
    <row r="42" spans="1:8" x14ac:dyDescent="0.35">
      <c r="A42" t="s">
        <v>571</v>
      </c>
      <c r="B42" t="s">
        <v>570</v>
      </c>
      <c r="C42" t="s">
        <v>670</v>
      </c>
      <c r="D42" t="s">
        <v>45</v>
      </c>
      <c r="E42">
        <v>38062</v>
      </c>
      <c r="F42" t="s">
        <v>38</v>
      </c>
      <c r="G42">
        <v>37879</v>
      </c>
      <c r="H42" t="s">
        <v>671</v>
      </c>
    </row>
    <row r="43" spans="1:8" x14ac:dyDescent="0.35">
      <c r="A43" t="s">
        <v>574</v>
      </c>
      <c r="B43" t="s">
        <v>573</v>
      </c>
      <c r="C43" t="s">
        <v>672</v>
      </c>
      <c r="D43" t="s">
        <v>41</v>
      </c>
      <c r="E43">
        <v>45856</v>
      </c>
      <c r="F43" t="s">
        <v>38</v>
      </c>
      <c r="G43">
        <v>43230</v>
      </c>
      <c r="H43" t="s">
        <v>673</v>
      </c>
    </row>
    <row r="44" spans="1:8" x14ac:dyDescent="0.35">
      <c r="A44" t="s">
        <v>577</v>
      </c>
      <c r="B44" t="s">
        <v>576</v>
      </c>
      <c r="C44" t="s">
        <v>674</v>
      </c>
      <c r="G44">
        <v>45604</v>
      </c>
      <c r="H44" t="s">
        <v>42</v>
      </c>
    </row>
    <row r="45" spans="1:8" x14ac:dyDescent="0.35">
      <c r="A45" t="s">
        <v>580</v>
      </c>
      <c r="B45" t="s">
        <v>579</v>
      </c>
      <c r="C45" t="s">
        <v>675</v>
      </c>
      <c r="D45" t="s">
        <v>632</v>
      </c>
      <c r="E45">
        <v>44880</v>
      </c>
      <c r="F45" t="s">
        <v>38</v>
      </c>
      <c r="G45">
        <v>38861</v>
      </c>
      <c r="H45" t="s">
        <v>676</v>
      </c>
    </row>
    <row r="46" spans="1:8" x14ac:dyDescent="0.35">
      <c r="A46" t="s">
        <v>12234</v>
      </c>
      <c r="B46" t="s">
        <v>15797</v>
      </c>
      <c r="C46" t="s">
        <v>15798</v>
      </c>
      <c r="D46" t="s">
        <v>15799</v>
      </c>
      <c r="E46">
        <v>38434</v>
      </c>
      <c r="F46" t="s">
        <v>44</v>
      </c>
      <c r="G46">
        <v>32378</v>
      </c>
      <c r="H46" t="s">
        <v>12235</v>
      </c>
    </row>
    <row r="47" spans="1:8" x14ac:dyDescent="0.35">
      <c r="A47" t="s">
        <v>12237</v>
      </c>
      <c r="B47" t="s">
        <v>12236</v>
      </c>
      <c r="C47" t="s">
        <v>15800</v>
      </c>
      <c r="D47" t="s">
        <v>43</v>
      </c>
      <c r="E47">
        <v>45589</v>
      </c>
      <c r="F47" t="s">
        <v>38</v>
      </c>
      <c r="G47">
        <v>42481</v>
      </c>
      <c r="H47" t="s">
        <v>15801</v>
      </c>
    </row>
    <row r="48" spans="1:8" x14ac:dyDescent="0.35">
      <c r="A48" t="s">
        <v>12240</v>
      </c>
      <c r="B48" t="s">
        <v>12239</v>
      </c>
      <c r="C48" t="s">
        <v>15802</v>
      </c>
      <c r="G48">
        <v>44375</v>
      </c>
      <c r="H48" t="s">
        <v>15803</v>
      </c>
    </row>
    <row r="49" spans="1:8" x14ac:dyDescent="0.35">
      <c r="A49" t="s">
        <v>12243</v>
      </c>
      <c r="B49" t="s">
        <v>12242</v>
      </c>
      <c r="C49" t="s">
        <v>15804</v>
      </c>
      <c r="D49" t="s">
        <v>15805</v>
      </c>
      <c r="E49">
        <v>45769</v>
      </c>
      <c r="F49" t="s">
        <v>38</v>
      </c>
      <c r="G49">
        <v>38782</v>
      </c>
      <c r="H49" t="s">
        <v>15806</v>
      </c>
    </row>
    <row r="50" spans="1:8" x14ac:dyDescent="0.35">
      <c r="A50" t="s">
        <v>12246</v>
      </c>
      <c r="B50" t="s">
        <v>12245</v>
      </c>
      <c r="C50" t="s">
        <v>15807</v>
      </c>
      <c r="D50" t="s">
        <v>15808</v>
      </c>
      <c r="E50">
        <v>45072</v>
      </c>
      <c r="F50" t="s">
        <v>38</v>
      </c>
      <c r="G50">
        <v>44904</v>
      </c>
      <c r="H50" t="s">
        <v>694</v>
      </c>
    </row>
    <row r="51" spans="1:8" x14ac:dyDescent="0.35">
      <c r="A51" t="s">
        <v>12249</v>
      </c>
      <c r="B51" t="s">
        <v>12248</v>
      </c>
      <c r="C51" t="s">
        <v>15809</v>
      </c>
      <c r="G51">
        <v>44508</v>
      </c>
      <c r="H51" t="s">
        <v>15810</v>
      </c>
    </row>
    <row r="52" spans="1:8" x14ac:dyDescent="0.35">
      <c r="A52" t="s">
        <v>12252</v>
      </c>
      <c r="B52" t="s">
        <v>12251</v>
      </c>
      <c r="C52" t="s">
        <v>15811</v>
      </c>
      <c r="G52">
        <v>44272</v>
      </c>
      <c r="H52" t="s">
        <v>15812</v>
      </c>
    </row>
    <row r="53" spans="1:8" x14ac:dyDescent="0.35">
      <c r="A53" t="s">
        <v>12255</v>
      </c>
      <c r="B53" t="s">
        <v>12254</v>
      </c>
      <c r="C53" t="s">
        <v>15813</v>
      </c>
      <c r="D53" t="s">
        <v>15814</v>
      </c>
      <c r="E53">
        <v>43854</v>
      </c>
      <c r="F53" t="s">
        <v>44</v>
      </c>
      <c r="G53">
        <v>43586</v>
      </c>
      <c r="H53" t="s">
        <v>15815</v>
      </c>
    </row>
    <row r="54" spans="1:8" x14ac:dyDescent="0.35">
      <c r="A54" t="s">
        <v>12258</v>
      </c>
      <c r="B54" t="s">
        <v>12257</v>
      </c>
      <c r="C54" t="s">
        <v>15816</v>
      </c>
      <c r="D54" t="s">
        <v>43</v>
      </c>
      <c r="E54">
        <v>43992</v>
      </c>
      <c r="F54" t="s">
        <v>38</v>
      </c>
      <c r="G54">
        <v>35669</v>
      </c>
      <c r="H54" t="s">
        <v>12259</v>
      </c>
    </row>
    <row r="55" spans="1:8" x14ac:dyDescent="0.35">
      <c r="A55" t="s">
        <v>12261</v>
      </c>
      <c r="B55" t="s">
        <v>12260</v>
      </c>
      <c r="C55" t="s">
        <v>15817</v>
      </c>
      <c r="G55">
        <v>43894</v>
      </c>
      <c r="H55" t="s">
        <v>12262</v>
      </c>
    </row>
    <row r="56" spans="1:8" x14ac:dyDescent="0.35">
      <c r="A56" t="s">
        <v>12263</v>
      </c>
      <c r="B56" t="s">
        <v>776</v>
      </c>
      <c r="C56" t="s">
        <v>15818</v>
      </c>
      <c r="G56">
        <v>40697</v>
      </c>
      <c r="H56" t="s">
        <v>12264</v>
      </c>
    </row>
    <row r="57" spans="1:8" x14ac:dyDescent="0.35">
      <c r="A57" t="s">
        <v>12266</v>
      </c>
      <c r="B57" t="s">
        <v>12265</v>
      </c>
      <c r="C57" t="s">
        <v>15819</v>
      </c>
      <c r="D57" t="s">
        <v>15820</v>
      </c>
      <c r="E57">
        <v>45861</v>
      </c>
      <c r="F57" t="s">
        <v>38</v>
      </c>
      <c r="G57">
        <v>34591</v>
      </c>
      <c r="H57" t="s">
        <v>15821</v>
      </c>
    </row>
    <row r="58" spans="1:8" x14ac:dyDescent="0.35">
      <c r="A58" t="s">
        <v>12269</v>
      </c>
      <c r="B58" t="s">
        <v>12268</v>
      </c>
      <c r="C58" t="s">
        <v>15822</v>
      </c>
      <c r="G58">
        <v>45551</v>
      </c>
      <c r="H58" t="s">
        <v>15823</v>
      </c>
    </row>
    <row r="59" spans="1:8" x14ac:dyDescent="0.35">
      <c r="A59" t="s">
        <v>12272</v>
      </c>
      <c r="B59" t="s">
        <v>12271</v>
      </c>
      <c r="C59" t="s">
        <v>15824</v>
      </c>
      <c r="G59">
        <v>41823</v>
      </c>
      <c r="H59" t="s">
        <v>15825</v>
      </c>
    </row>
    <row r="60" spans="1:8" x14ac:dyDescent="0.35">
      <c r="A60" t="s">
        <v>12275</v>
      </c>
      <c r="B60" t="s">
        <v>12274</v>
      </c>
      <c r="C60" t="s">
        <v>15826</v>
      </c>
      <c r="D60" t="s">
        <v>693</v>
      </c>
      <c r="E60">
        <v>45393</v>
      </c>
      <c r="F60" t="s">
        <v>38</v>
      </c>
      <c r="G60">
        <v>44533</v>
      </c>
      <c r="H60" t="s">
        <v>15827</v>
      </c>
    </row>
    <row r="61" spans="1:8" x14ac:dyDescent="0.35">
      <c r="A61" t="s">
        <v>12278</v>
      </c>
      <c r="B61" t="s">
        <v>12277</v>
      </c>
      <c r="C61" t="s">
        <v>15828</v>
      </c>
      <c r="G61">
        <v>43059</v>
      </c>
      <c r="H61" t="s">
        <v>15829</v>
      </c>
    </row>
    <row r="62" spans="1:8" x14ac:dyDescent="0.35">
      <c r="A62" t="s">
        <v>12281</v>
      </c>
      <c r="B62" t="s">
        <v>12280</v>
      </c>
      <c r="C62" t="s">
        <v>15830</v>
      </c>
      <c r="G62">
        <v>44354</v>
      </c>
      <c r="H62" t="s">
        <v>15831</v>
      </c>
    </row>
    <row r="63" spans="1:8" x14ac:dyDescent="0.35">
      <c r="A63" t="s">
        <v>12284</v>
      </c>
      <c r="B63" t="s">
        <v>12283</v>
      </c>
      <c r="C63" t="s">
        <v>15832</v>
      </c>
      <c r="D63" t="s">
        <v>15833</v>
      </c>
      <c r="E63">
        <v>45625</v>
      </c>
      <c r="F63" t="s">
        <v>38</v>
      </c>
      <c r="G63">
        <v>39735</v>
      </c>
      <c r="H63" t="s">
        <v>12285</v>
      </c>
    </row>
    <row r="64" spans="1:8" x14ac:dyDescent="0.35">
      <c r="A64" t="s">
        <v>12287</v>
      </c>
      <c r="B64" t="s">
        <v>12286</v>
      </c>
      <c r="C64" t="s">
        <v>15834</v>
      </c>
      <c r="G64">
        <v>42919</v>
      </c>
      <c r="H64" t="s">
        <v>15835</v>
      </c>
    </row>
    <row r="65" spans="1:8" x14ac:dyDescent="0.35">
      <c r="A65" t="s">
        <v>12290</v>
      </c>
      <c r="B65" t="s">
        <v>12289</v>
      </c>
      <c r="C65" t="s">
        <v>15836</v>
      </c>
      <c r="G65">
        <v>38798</v>
      </c>
      <c r="H65" t="s">
        <v>15837</v>
      </c>
    </row>
    <row r="66" spans="1:8" x14ac:dyDescent="0.35">
      <c r="A66" t="s">
        <v>12293</v>
      </c>
      <c r="B66" t="s">
        <v>12292</v>
      </c>
      <c r="C66" t="s">
        <v>15838</v>
      </c>
      <c r="D66" t="s">
        <v>15839</v>
      </c>
      <c r="E66">
        <v>45852</v>
      </c>
      <c r="F66" t="s">
        <v>38</v>
      </c>
      <c r="G66">
        <v>43028</v>
      </c>
      <c r="H66" t="s">
        <v>15840</v>
      </c>
    </row>
    <row r="67" spans="1:8" x14ac:dyDescent="0.35">
      <c r="A67" t="s">
        <v>12296</v>
      </c>
      <c r="B67" t="s">
        <v>12295</v>
      </c>
      <c r="C67" t="s">
        <v>15841</v>
      </c>
      <c r="G67">
        <v>44771</v>
      </c>
      <c r="H67" t="s">
        <v>15842</v>
      </c>
    </row>
    <row r="68" spans="1:8" x14ac:dyDescent="0.35">
      <c r="A68" t="s">
        <v>12299</v>
      </c>
      <c r="B68" t="s">
        <v>12298</v>
      </c>
      <c r="C68" t="s">
        <v>15843</v>
      </c>
      <c r="D68" t="s">
        <v>15844</v>
      </c>
      <c r="E68">
        <v>40763</v>
      </c>
      <c r="F68" t="s">
        <v>44</v>
      </c>
      <c r="G68">
        <v>39358</v>
      </c>
      <c r="H68" t="s">
        <v>15845</v>
      </c>
    </row>
    <row r="69" spans="1:8" x14ac:dyDescent="0.35">
      <c r="A69" t="s">
        <v>12302</v>
      </c>
      <c r="B69" t="s">
        <v>12301</v>
      </c>
      <c r="C69" t="s">
        <v>15846</v>
      </c>
      <c r="G69">
        <v>41582</v>
      </c>
      <c r="H69" t="s">
        <v>12303</v>
      </c>
    </row>
    <row r="70" spans="1:8" x14ac:dyDescent="0.35">
      <c r="A70" t="s">
        <v>12305</v>
      </c>
      <c r="B70" t="s">
        <v>12304</v>
      </c>
      <c r="C70" t="s">
        <v>15847</v>
      </c>
      <c r="G70">
        <v>43174</v>
      </c>
      <c r="H70" t="s">
        <v>15848</v>
      </c>
    </row>
    <row r="71" spans="1:8" x14ac:dyDescent="0.35">
      <c r="A71" t="s">
        <v>12308</v>
      </c>
      <c r="B71" t="s">
        <v>12307</v>
      </c>
      <c r="C71" t="s">
        <v>15849</v>
      </c>
      <c r="D71" t="s">
        <v>45</v>
      </c>
      <c r="E71">
        <v>37809</v>
      </c>
      <c r="F71" t="s">
        <v>44</v>
      </c>
      <c r="G71">
        <v>36209</v>
      </c>
      <c r="H71" t="s">
        <v>15850</v>
      </c>
    </row>
    <row r="72" spans="1:8" x14ac:dyDescent="0.35">
      <c r="A72" t="s">
        <v>12311</v>
      </c>
      <c r="B72" t="s">
        <v>12310</v>
      </c>
      <c r="C72" t="s">
        <v>15851</v>
      </c>
      <c r="G72">
        <v>45194</v>
      </c>
      <c r="H72" t="s">
        <v>15852</v>
      </c>
    </row>
    <row r="73" spans="1:8" x14ac:dyDescent="0.35">
      <c r="A73" t="s">
        <v>12314</v>
      </c>
      <c r="B73" t="s">
        <v>12313</v>
      </c>
      <c r="C73" t="s">
        <v>15853</v>
      </c>
      <c r="D73" t="s">
        <v>15854</v>
      </c>
      <c r="E73">
        <v>44536</v>
      </c>
      <c r="F73" t="s">
        <v>38</v>
      </c>
      <c r="G73">
        <v>42481</v>
      </c>
      <c r="H73" t="s">
        <v>15855</v>
      </c>
    </row>
    <row r="74" spans="1:8" x14ac:dyDescent="0.35">
      <c r="A74" t="s">
        <v>12317</v>
      </c>
      <c r="B74" t="s">
        <v>12316</v>
      </c>
      <c r="C74" t="s">
        <v>15856</v>
      </c>
      <c r="G74">
        <v>41778</v>
      </c>
      <c r="H74" t="s">
        <v>12318</v>
      </c>
    </row>
    <row r="75" spans="1:8" x14ac:dyDescent="0.35">
      <c r="A75" t="s">
        <v>12320</v>
      </c>
      <c r="B75" t="s">
        <v>12319</v>
      </c>
      <c r="C75" t="s">
        <v>15857</v>
      </c>
      <c r="G75">
        <v>43830</v>
      </c>
      <c r="H75" t="s">
        <v>15858</v>
      </c>
    </row>
    <row r="76" spans="1:8" x14ac:dyDescent="0.35">
      <c r="A76" t="s">
        <v>12323</v>
      </c>
      <c r="B76" t="s">
        <v>12322</v>
      </c>
      <c r="C76" t="s">
        <v>15859</v>
      </c>
      <c r="G76">
        <v>41257</v>
      </c>
      <c r="H76" t="s">
        <v>15860</v>
      </c>
    </row>
    <row r="77" spans="1:8" x14ac:dyDescent="0.35">
      <c r="A77" t="s">
        <v>12326</v>
      </c>
      <c r="B77" t="s">
        <v>12325</v>
      </c>
      <c r="C77" t="s">
        <v>15861</v>
      </c>
      <c r="D77" t="s">
        <v>15862</v>
      </c>
      <c r="E77">
        <v>45089</v>
      </c>
      <c r="F77" t="s">
        <v>38</v>
      </c>
      <c r="G77">
        <v>44722</v>
      </c>
      <c r="H77" t="s">
        <v>15863</v>
      </c>
    </row>
    <row r="78" spans="1:8" x14ac:dyDescent="0.35">
      <c r="A78" t="s">
        <v>12329</v>
      </c>
      <c r="B78" t="s">
        <v>12328</v>
      </c>
      <c r="C78" t="s">
        <v>15864</v>
      </c>
      <c r="D78" t="s">
        <v>46</v>
      </c>
      <c r="E78">
        <v>45632</v>
      </c>
      <c r="F78" t="s">
        <v>38</v>
      </c>
      <c r="G78">
        <v>42359</v>
      </c>
      <c r="H78" t="s">
        <v>15865</v>
      </c>
    </row>
    <row r="79" spans="1:8" x14ac:dyDescent="0.35">
      <c r="A79" t="s">
        <v>12332</v>
      </c>
      <c r="B79" t="s">
        <v>12331</v>
      </c>
      <c r="C79" t="s">
        <v>15866</v>
      </c>
      <c r="D79" t="s">
        <v>15867</v>
      </c>
      <c r="E79">
        <v>40507</v>
      </c>
      <c r="F79" t="s">
        <v>44</v>
      </c>
      <c r="G79">
        <v>38650</v>
      </c>
      <c r="H79" t="s">
        <v>15868</v>
      </c>
    </row>
    <row r="80" spans="1:8" x14ac:dyDescent="0.35">
      <c r="A80" t="s">
        <v>12335</v>
      </c>
      <c r="B80" t="s">
        <v>12334</v>
      </c>
      <c r="C80" t="s">
        <v>15869</v>
      </c>
      <c r="G80">
        <v>40994</v>
      </c>
      <c r="H80" t="s">
        <v>15870</v>
      </c>
    </row>
    <row r="81" spans="1:8" x14ac:dyDescent="0.35">
      <c r="A81" t="s">
        <v>12338</v>
      </c>
      <c r="B81" t="s">
        <v>12337</v>
      </c>
      <c r="C81" t="s">
        <v>15871</v>
      </c>
      <c r="D81" t="s">
        <v>596</v>
      </c>
      <c r="E81">
        <v>44230</v>
      </c>
      <c r="F81" t="s">
        <v>38</v>
      </c>
      <c r="G81">
        <v>40408</v>
      </c>
      <c r="H81" t="s">
        <v>12339</v>
      </c>
    </row>
    <row r="82" spans="1:8" x14ac:dyDescent="0.35">
      <c r="A82" t="s">
        <v>12341</v>
      </c>
      <c r="B82" t="s">
        <v>12340</v>
      </c>
      <c r="C82" t="s">
        <v>15872</v>
      </c>
      <c r="D82" t="s">
        <v>15873</v>
      </c>
      <c r="E82">
        <v>44356</v>
      </c>
      <c r="F82" t="s">
        <v>38</v>
      </c>
      <c r="G82">
        <v>33231</v>
      </c>
      <c r="H82" t="s">
        <v>12342</v>
      </c>
    </row>
    <row r="83" spans="1:8" x14ac:dyDescent="0.35">
      <c r="A83" t="s">
        <v>12344</v>
      </c>
      <c r="B83" t="s">
        <v>12343</v>
      </c>
      <c r="C83" t="s">
        <v>15874</v>
      </c>
      <c r="D83" t="s">
        <v>15875</v>
      </c>
      <c r="E83">
        <v>44718</v>
      </c>
      <c r="F83" t="s">
        <v>38</v>
      </c>
      <c r="G83">
        <v>30277</v>
      </c>
      <c r="H83" t="s">
        <v>12345</v>
      </c>
    </row>
    <row r="84" spans="1:8" x14ac:dyDescent="0.35">
      <c r="A84" t="s">
        <v>12347</v>
      </c>
      <c r="B84" t="s">
        <v>12346</v>
      </c>
      <c r="C84" t="s">
        <v>15876</v>
      </c>
      <c r="D84" t="s">
        <v>45</v>
      </c>
      <c r="E84">
        <v>42817</v>
      </c>
      <c r="F84" t="s">
        <v>38</v>
      </c>
      <c r="G84">
        <v>37432</v>
      </c>
      <c r="H84" t="s">
        <v>12348</v>
      </c>
    </row>
    <row r="85" spans="1:8" x14ac:dyDescent="0.35">
      <c r="A85" t="s">
        <v>12350</v>
      </c>
      <c r="B85" t="s">
        <v>12349</v>
      </c>
      <c r="C85" t="s">
        <v>15877</v>
      </c>
      <c r="D85" t="s">
        <v>15820</v>
      </c>
      <c r="E85">
        <v>44946</v>
      </c>
      <c r="F85" t="s">
        <v>38</v>
      </c>
      <c r="G85">
        <v>42396</v>
      </c>
      <c r="H85" t="s">
        <v>15878</v>
      </c>
    </row>
    <row r="86" spans="1:8" x14ac:dyDescent="0.35">
      <c r="A86" t="s">
        <v>12352</v>
      </c>
      <c r="B86" t="s">
        <v>12351</v>
      </c>
      <c r="C86" t="s">
        <v>15879</v>
      </c>
      <c r="G86">
        <v>43693</v>
      </c>
      <c r="H86" t="s">
        <v>15880</v>
      </c>
    </row>
    <row r="87" spans="1:8" x14ac:dyDescent="0.35">
      <c r="A87" t="s">
        <v>12354</v>
      </c>
      <c r="B87" t="s">
        <v>12353</v>
      </c>
      <c r="C87" t="s">
        <v>15881</v>
      </c>
      <c r="D87" t="s">
        <v>15882</v>
      </c>
      <c r="E87">
        <v>44747</v>
      </c>
      <c r="F87" t="s">
        <v>44</v>
      </c>
      <c r="G87">
        <v>33483</v>
      </c>
      <c r="H87" t="s">
        <v>15883</v>
      </c>
    </row>
    <row r="88" spans="1:8" x14ac:dyDescent="0.35">
      <c r="A88" t="s">
        <v>12356</v>
      </c>
      <c r="B88" t="s">
        <v>12355</v>
      </c>
      <c r="C88" t="s">
        <v>15884</v>
      </c>
      <c r="G88">
        <v>42470</v>
      </c>
      <c r="H88" t="s">
        <v>15885</v>
      </c>
    </row>
    <row r="89" spans="1:8" x14ac:dyDescent="0.35">
      <c r="A89" t="s">
        <v>12358</v>
      </c>
      <c r="B89" t="s">
        <v>12357</v>
      </c>
      <c r="C89" t="s">
        <v>15886</v>
      </c>
      <c r="D89" t="s">
        <v>15887</v>
      </c>
      <c r="E89">
        <v>45478</v>
      </c>
      <c r="F89" t="s">
        <v>38</v>
      </c>
      <c r="G89">
        <v>35444</v>
      </c>
      <c r="H89" t="s">
        <v>15888</v>
      </c>
    </row>
    <row r="90" spans="1:8" x14ac:dyDescent="0.35">
      <c r="A90" t="s">
        <v>12360</v>
      </c>
      <c r="B90" t="s">
        <v>12359</v>
      </c>
      <c r="C90" t="s">
        <v>15889</v>
      </c>
      <c r="G90">
        <v>44048</v>
      </c>
      <c r="H90" t="s">
        <v>15890</v>
      </c>
    </row>
    <row r="91" spans="1:8" x14ac:dyDescent="0.35">
      <c r="A91" t="s">
        <v>12362</v>
      </c>
      <c r="B91" t="s">
        <v>12361</v>
      </c>
      <c r="C91" t="s">
        <v>15891</v>
      </c>
      <c r="D91" t="s">
        <v>15892</v>
      </c>
      <c r="E91">
        <v>38819</v>
      </c>
      <c r="F91" t="s">
        <v>44</v>
      </c>
      <c r="G91">
        <v>35500</v>
      </c>
      <c r="H91" t="s">
        <v>12363</v>
      </c>
    </row>
    <row r="92" spans="1:8" x14ac:dyDescent="0.35">
      <c r="A92" t="s">
        <v>12365</v>
      </c>
      <c r="B92" t="s">
        <v>12364</v>
      </c>
      <c r="C92" t="s">
        <v>15893</v>
      </c>
      <c r="G92">
        <v>45054</v>
      </c>
      <c r="H92" t="s">
        <v>15894</v>
      </c>
    </row>
    <row r="93" spans="1:8" x14ac:dyDescent="0.35">
      <c r="A93" t="s">
        <v>12368</v>
      </c>
      <c r="B93" t="s">
        <v>12367</v>
      </c>
      <c r="C93" t="s">
        <v>15895</v>
      </c>
      <c r="G93">
        <v>42674</v>
      </c>
      <c r="H93" t="s">
        <v>15896</v>
      </c>
    </row>
    <row r="94" spans="1:8" x14ac:dyDescent="0.35">
      <c r="A94" t="s">
        <v>12371</v>
      </c>
      <c r="B94" t="s">
        <v>12370</v>
      </c>
      <c r="C94" t="s">
        <v>15897</v>
      </c>
      <c r="G94">
        <v>42828</v>
      </c>
      <c r="H94" t="s">
        <v>15898</v>
      </c>
    </row>
    <row r="95" spans="1:8" x14ac:dyDescent="0.35">
      <c r="A95" t="s">
        <v>12374</v>
      </c>
      <c r="B95" t="s">
        <v>12373</v>
      </c>
      <c r="C95" t="s">
        <v>15899</v>
      </c>
      <c r="D95" t="s">
        <v>15900</v>
      </c>
      <c r="E95">
        <v>42361</v>
      </c>
      <c r="F95" t="s">
        <v>44</v>
      </c>
      <c r="G95">
        <v>42039</v>
      </c>
      <c r="H95" t="s">
        <v>15901</v>
      </c>
    </row>
    <row r="96" spans="1:8" x14ac:dyDescent="0.35">
      <c r="A96" t="s">
        <v>12377</v>
      </c>
      <c r="B96" t="s">
        <v>12376</v>
      </c>
      <c r="C96" t="s">
        <v>15902</v>
      </c>
      <c r="G96">
        <v>43956</v>
      </c>
      <c r="H96" t="s">
        <v>15903</v>
      </c>
    </row>
    <row r="97" spans="1:8" x14ac:dyDescent="0.35">
      <c r="A97" t="s">
        <v>12380</v>
      </c>
      <c r="B97" t="s">
        <v>12379</v>
      </c>
      <c r="C97" t="s">
        <v>15904</v>
      </c>
      <c r="D97" t="s">
        <v>15905</v>
      </c>
      <c r="E97">
        <v>45646</v>
      </c>
      <c r="F97" t="s">
        <v>38</v>
      </c>
      <c r="G97">
        <v>42507</v>
      </c>
      <c r="H97" t="s">
        <v>15906</v>
      </c>
    </row>
    <row r="98" spans="1:8" x14ac:dyDescent="0.35">
      <c r="A98" t="s">
        <v>12383</v>
      </c>
      <c r="B98" t="s">
        <v>12382</v>
      </c>
      <c r="C98" t="s">
        <v>15907</v>
      </c>
      <c r="G98">
        <v>39762</v>
      </c>
      <c r="H98" t="s">
        <v>15908</v>
      </c>
    </row>
    <row r="99" spans="1:8" x14ac:dyDescent="0.35">
      <c r="A99" t="s">
        <v>12386</v>
      </c>
      <c r="B99" t="s">
        <v>12385</v>
      </c>
      <c r="C99" t="s">
        <v>15909</v>
      </c>
      <c r="G99">
        <v>43515</v>
      </c>
      <c r="H99" t="s">
        <v>15910</v>
      </c>
    </row>
    <row r="100" spans="1:8" x14ac:dyDescent="0.35">
      <c r="A100" t="s">
        <v>12389</v>
      </c>
      <c r="B100" t="s">
        <v>12388</v>
      </c>
      <c r="C100" t="s">
        <v>15911</v>
      </c>
      <c r="D100" t="s">
        <v>15912</v>
      </c>
      <c r="E100">
        <v>45671</v>
      </c>
      <c r="F100" t="s">
        <v>38</v>
      </c>
      <c r="G100">
        <v>42810</v>
      </c>
      <c r="H100" t="s">
        <v>15913</v>
      </c>
    </row>
    <row r="101" spans="1:8" x14ac:dyDescent="0.35">
      <c r="A101" t="s">
        <v>12392</v>
      </c>
      <c r="B101" t="s">
        <v>12391</v>
      </c>
      <c r="C101" t="s">
        <v>15914</v>
      </c>
      <c r="D101" t="s">
        <v>15915</v>
      </c>
      <c r="E101">
        <v>40000</v>
      </c>
      <c r="F101" t="s">
        <v>38</v>
      </c>
      <c r="G101">
        <v>35095</v>
      </c>
      <c r="H101" t="s">
        <v>15916</v>
      </c>
    </row>
    <row r="102" spans="1:8" x14ac:dyDescent="0.35">
      <c r="A102" t="s">
        <v>12395</v>
      </c>
      <c r="B102" t="s">
        <v>12394</v>
      </c>
      <c r="C102" t="s">
        <v>15917</v>
      </c>
      <c r="G102">
        <v>44239</v>
      </c>
      <c r="H102" t="s">
        <v>15918</v>
      </c>
    </row>
    <row r="103" spans="1:8" x14ac:dyDescent="0.35">
      <c r="A103" t="s">
        <v>12398</v>
      </c>
      <c r="B103" t="s">
        <v>12397</v>
      </c>
      <c r="C103" t="s">
        <v>15919</v>
      </c>
      <c r="G103">
        <v>43320</v>
      </c>
      <c r="H103" t="s">
        <v>15920</v>
      </c>
    </row>
    <row r="104" spans="1:8" x14ac:dyDescent="0.35">
      <c r="A104" t="s">
        <v>12401</v>
      </c>
      <c r="B104" t="s">
        <v>12400</v>
      </c>
      <c r="C104" t="s">
        <v>15921</v>
      </c>
      <c r="D104" t="s">
        <v>15922</v>
      </c>
      <c r="E104">
        <v>41435</v>
      </c>
      <c r="F104" t="s">
        <v>38</v>
      </c>
      <c r="G104">
        <v>39911</v>
      </c>
      <c r="H104" t="s">
        <v>15923</v>
      </c>
    </row>
    <row r="105" spans="1:8" x14ac:dyDescent="0.35">
      <c r="A105" t="s">
        <v>12404</v>
      </c>
      <c r="B105" t="s">
        <v>12403</v>
      </c>
      <c r="C105" t="s">
        <v>15924</v>
      </c>
      <c r="G105">
        <v>44691</v>
      </c>
      <c r="H105" t="s">
        <v>15925</v>
      </c>
    </row>
    <row r="106" spans="1:8" x14ac:dyDescent="0.35">
      <c r="A106" t="s">
        <v>12407</v>
      </c>
      <c r="B106" t="s">
        <v>12406</v>
      </c>
      <c r="C106" t="s">
        <v>15926</v>
      </c>
      <c r="D106" t="s">
        <v>15927</v>
      </c>
      <c r="E106">
        <v>45793</v>
      </c>
      <c r="F106" t="s">
        <v>38</v>
      </c>
      <c r="G106">
        <v>36349</v>
      </c>
      <c r="H106" t="s">
        <v>12409</v>
      </c>
    </row>
    <row r="107" spans="1:8" x14ac:dyDescent="0.35">
      <c r="A107" t="s">
        <v>12411</v>
      </c>
      <c r="B107" t="s">
        <v>12410</v>
      </c>
      <c r="C107" t="s">
        <v>15928</v>
      </c>
      <c r="D107" t="s">
        <v>15929</v>
      </c>
      <c r="E107">
        <v>41059</v>
      </c>
      <c r="F107" t="s">
        <v>44</v>
      </c>
      <c r="G107">
        <v>35698</v>
      </c>
      <c r="H107" t="s">
        <v>15930</v>
      </c>
    </row>
    <row r="108" spans="1:8" x14ac:dyDescent="0.35">
      <c r="A108" t="s">
        <v>12414</v>
      </c>
      <c r="C108" t="s">
        <v>40</v>
      </c>
      <c r="H108" t="s">
        <v>40</v>
      </c>
    </row>
    <row r="109" spans="1:8" x14ac:dyDescent="0.35">
      <c r="A109" t="s">
        <v>12417</v>
      </c>
      <c r="C109" t="s">
        <v>40</v>
      </c>
      <c r="H109" t="s">
        <v>40</v>
      </c>
    </row>
    <row r="110" spans="1:8" x14ac:dyDescent="0.35">
      <c r="A110" t="s">
        <v>12420</v>
      </c>
      <c r="C110" t="s">
        <v>40</v>
      </c>
      <c r="H110" t="s">
        <v>40</v>
      </c>
    </row>
    <row r="111" spans="1:8" x14ac:dyDescent="0.35">
      <c r="A111" t="s">
        <v>12423</v>
      </c>
      <c r="B111" t="s">
        <v>12422</v>
      </c>
      <c r="C111" t="s">
        <v>15931</v>
      </c>
      <c r="G111">
        <v>43375</v>
      </c>
      <c r="H111" t="s">
        <v>15932</v>
      </c>
    </row>
    <row r="112" spans="1:8" x14ac:dyDescent="0.35">
      <c r="A112" t="s">
        <v>12426</v>
      </c>
      <c r="B112" t="s">
        <v>12425</v>
      </c>
      <c r="C112" t="s">
        <v>15933</v>
      </c>
      <c r="G112">
        <v>36768</v>
      </c>
      <c r="H112" t="s">
        <v>15934</v>
      </c>
    </row>
    <row r="113" spans="1:8" x14ac:dyDescent="0.35">
      <c r="A113" t="s">
        <v>12429</v>
      </c>
      <c r="B113" t="s">
        <v>12428</v>
      </c>
      <c r="C113" t="s">
        <v>15935</v>
      </c>
      <c r="G113">
        <v>45222</v>
      </c>
      <c r="H113" t="s">
        <v>15936</v>
      </c>
    </row>
    <row r="114" spans="1:8" x14ac:dyDescent="0.35">
      <c r="A114" t="s">
        <v>12432</v>
      </c>
      <c r="B114" t="s">
        <v>12431</v>
      </c>
      <c r="C114" t="s">
        <v>15937</v>
      </c>
      <c r="G114">
        <v>45734</v>
      </c>
      <c r="H114" t="s">
        <v>15938</v>
      </c>
    </row>
    <row r="115" spans="1:8" x14ac:dyDescent="0.35">
      <c r="A115" t="s">
        <v>12434</v>
      </c>
      <c r="B115" t="s">
        <v>1221</v>
      </c>
      <c r="C115" t="s">
        <v>15939</v>
      </c>
      <c r="G115">
        <v>38831</v>
      </c>
      <c r="H115" t="s">
        <v>15940</v>
      </c>
    </row>
    <row r="116" spans="1:8" x14ac:dyDescent="0.35">
      <c r="A116" t="s">
        <v>12437</v>
      </c>
      <c r="B116" t="s">
        <v>12436</v>
      </c>
      <c r="C116" t="s">
        <v>15941</v>
      </c>
      <c r="D116" t="s">
        <v>15942</v>
      </c>
      <c r="E116">
        <v>45108</v>
      </c>
      <c r="F116" t="s">
        <v>38</v>
      </c>
      <c r="G116">
        <v>37286</v>
      </c>
      <c r="H116" t="s">
        <v>15943</v>
      </c>
    </row>
    <row r="117" spans="1:8" x14ac:dyDescent="0.35">
      <c r="A117" t="s">
        <v>12440</v>
      </c>
      <c r="B117" t="s">
        <v>12439</v>
      </c>
      <c r="C117" t="s">
        <v>15944</v>
      </c>
      <c r="D117" t="s">
        <v>15945</v>
      </c>
      <c r="E117">
        <v>43221</v>
      </c>
      <c r="F117" t="s">
        <v>38</v>
      </c>
      <c r="G117">
        <v>41942</v>
      </c>
      <c r="H117" t="s">
        <v>12441</v>
      </c>
    </row>
    <row r="118" spans="1:8" x14ac:dyDescent="0.35">
      <c r="A118" t="s">
        <v>12442</v>
      </c>
      <c r="B118" t="s">
        <v>1244</v>
      </c>
      <c r="C118" t="s">
        <v>15946</v>
      </c>
      <c r="G118">
        <v>45548</v>
      </c>
      <c r="H118" t="s">
        <v>15947</v>
      </c>
    </row>
    <row r="119" spans="1:8" x14ac:dyDescent="0.35">
      <c r="A119" t="s">
        <v>12445</v>
      </c>
      <c r="B119" t="s">
        <v>12444</v>
      </c>
      <c r="C119" t="s">
        <v>15948</v>
      </c>
      <c r="G119">
        <v>45786</v>
      </c>
      <c r="H119" t="s">
        <v>15949</v>
      </c>
    </row>
    <row r="120" spans="1:8" x14ac:dyDescent="0.35">
      <c r="A120" t="s">
        <v>12448</v>
      </c>
      <c r="B120" t="s">
        <v>12447</v>
      </c>
      <c r="C120" t="s">
        <v>15950</v>
      </c>
      <c r="G120">
        <v>38889</v>
      </c>
      <c r="H120" t="s">
        <v>12449</v>
      </c>
    </row>
    <row r="121" spans="1:8" x14ac:dyDescent="0.35">
      <c r="A121" t="s">
        <v>12451</v>
      </c>
      <c r="B121" t="s">
        <v>12450</v>
      </c>
      <c r="C121" t="s">
        <v>15951</v>
      </c>
      <c r="D121" t="s">
        <v>15805</v>
      </c>
      <c r="E121">
        <v>45688</v>
      </c>
      <c r="F121" t="s">
        <v>38</v>
      </c>
      <c r="G121">
        <v>40470</v>
      </c>
      <c r="H121" t="s">
        <v>12452</v>
      </c>
    </row>
    <row r="122" spans="1:8" x14ac:dyDescent="0.35">
      <c r="A122" t="s">
        <v>12454</v>
      </c>
      <c r="B122" t="s">
        <v>12453</v>
      </c>
      <c r="C122" t="s">
        <v>15952</v>
      </c>
      <c r="D122" t="s">
        <v>43</v>
      </c>
      <c r="E122">
        <v>45593</v>
      </c>
      <c r="F122" t="s">
        <v>38</v>
      </c>
      <c r="G122">
        <v>41068</v>
      </c>
      <c r="H122" t="s">
        <v>15953</v>
      </c>
    </row>
    <row r="123" spans="1:8" x14ac:dyDescent="0.35">
      <c r="A123" t="s">
        <v>12457</v>
      </c>
      <c r="B123" t="s">
        <v>12456</v>
      </c>
      <c r="C123" t="s">
        <v>15954</v>
      </c>
      <c r="G123">
        <v>40815</v>
      </c>
      <c r="H123" t="s">
        <v>15955</v>
      </c>
    </row>
    <row r="124" spans="1:8" x14ac:dyDescent="0.35">
      <c r="A124" t="s">
        <v>12460</v>
      </c>
      <c r="B124" t="s">
        <v>12459</v>
      </c>
      <c r="C124" t="s">
        <v>15956</v>
      </c>
      <c r="G124">
        <v>41072</v>
      </c>
      <c r="H124" t="s">
        <v>15957</v>
      </c>
    </row>
    <row r="125" spans="1:8" x14ac:dyDescent="0.35">
      <c r="A125" t="s">
        <v>12463</v>
      </c>
      <c r="B125" t="s">
        <v>12462</v>
      </c>
      <c r="C125" t="s">
        <v>15958</v>
      </c>
      <c r="D125" t="s">
        <v>15959</v>
      </c>
      <c r="E125">
        <v>45742</v>
      </c>
      <c r="F125" t="s">
        <v>38</v>
      </c>
      <c r="G125">
        <v>41768</v>
      </c>
      <c r="H125" t="s">
        <v>15960</v>
      </c>
    </row>
    <row r="126" spans="1:8" x14ac:dyDescent="0.35">
      <c r="A126" t="s">
        <v>12466</v>
      </c>
      <c r="B126" t="s">
        <v>12465</v>
      </c>
      <c r="C126" t="s">
        <v>15961</v>
      </c>
      <c r="G126">
        <v>40428</v>
      </c>
      <c r="H126" t="s">
        <v>15962</v>
      </c>
    </row>
    <row r="127" spans="1:8" x14ac:dyDescent="0.35">
      <c r="A127" t="s">
        <v>12469</v>
      </c>
      <c r="B127" t="s">
        <v>12468</v>
      </c>
      <c r="C127" t="s">
        <v>15963</v>
      </c>
      <c r="G127">
        <v>39175</v>
      </c>
      <c r="H127" t="s">
        <v>12470</v>
      </c>
    </row>
    <row r="128" spans="1:8" x14ac:dyDescent="0.35">
      <c r="A128" t="s">
        <v>12472</v>
      </c>
      <c r="B128" t="s">
        <v>12471</v>
      </c>
      <c r="C128" t="s">
        <v>15964</v>
      </c>
      <c r="D128" t="s">
        <v>596</v>
      </c>
      <c r="E128">
        <v>42167</v>
      </c>
      <c r="F128" t="s">
        <v>38</v>
      </c>
      <c r="G128">
        <v>22894</v>
      </c>
      <c r="H128" t="s">
        <v>12473</v>
      </c>
    </row>
    <row r="129" spans="1:8" x14ac:dyDescent="0.35">
      <c r="A129" t="s">
        <v>12475</v>
      </c>
      <c r="B129" t="s">
        <v>12474</v>
      </c>
      <c r="C129" t="s">
        <v>15965</v>
      </c>
      <c r="D129" t="s">
        <v>15912</v>
      </c>
      <c r="E129">
        <v>45757</v>
      </c>
      <c r="F129" t="s">
        <v>38</v>
      </c>
      <c r="G129">
        <v>44061</v>
      </c>
      <c r="H129" t="s">
        <v>15966</v>
      </c>
    </row>
    <row r="130" spans="1:8" x14ac:dyDescent="0.35">
      <c r="A130" t="s">
        <v>12478</v>
      </c>
      <c r="B130" t="s">
        <v>12477</v>
      </c>
      <c r="C130" t="s">
        <v>15967</v>
      </c>
      <c r="G130">
        <v>40143</v>
      </c>
      <c r="H130" t="s">
        <v>15968</v>
      </c>
    </row>
    <row r="131" spans="1:8" x14ac:dyDescent="0.35">
      <c r="A131" t="s">
        <v>12481</v>
      </c>
      <c r="B131" t="s">
        <v>12480</v>
      </c>
      <c r="C131" t="s">
        <v>15969</v>
      </c>
      <c r="G131">
        <v>41316</v>
      </c>
      <c r="H131" t="s">
        <v>15970</v>
      </c>
    </row>
    <row r="132" spans="1:8" x14ac:dyDescent="0.35">
      <c r="A132" t="s">
        <v>12484</v>
      </c>
      <c r="B132" t="s">
        <v>12483</v>
      </c>
      <c r="C132" t="s">
        <v>15971</v>
      </c>
      <c r="G132">
        <v>38085</v>
      </c>
      <c r="H132" t="s">
        <v>15972</v>
      </c>
    </row>
    <row r="133" spans="1:8" x14ac:dyDescent="0.35">
      <c r="A133" t="s">
        <v>12487</v>
      </c>
      <c r="B133" t="s">
        <v>12486</v>
      </c>
      <c r="C133" t="s">
        <v>15973</v>
      </c>
      <c r="G133">
        <v>45378</v>
      </c>
      <c r="H133" t="s">
        <v>15974</v>
      </c>
    </row>
    <row r="134" spans="1:8" x14ac:dyDescent="0.35">
      <c r="A134" t="s">
        <v>12490</v>
      </c>
      <c r="B134" t="s">
        <v>12489</v>
      </c>
      <c r="C134" t="s">
        <v>15975</v>
      </c>
      <c r="G134">
        <v>35234</v>
      </c>
      <c r="H134" t="s">
        <v>12491</v>
      </c>
    </row>
    <row r="135" spans="1:8" x14ac:dyDescent="0.35">
      <c r="A135" t="s">
        <v>12493</v>
      </c>
      <c r="B135" t="s">
        <v>12492</v>
      </c>
      <c r="C135" t="s">
        <v>15976</v>
      </c>
      <c r="D135" t="s">
        <v>15977</v>
      </c>
      <c r="E135">
        <v>44939</v>
      </c>
      <c r="F135" t="s">
        <v>38</v>
      </c>
      <c r="G135">
        <v>44529</v>
      </c>
      <c r="H135" t="s">
        <v>15978</v>
      </c>
    </row>
    <row r="136" spans="1:8" x14ac:dyDescent="0.35">
      <c r="A136" t="s">
        <v>12496</v>
      </c>
      <c r="B136" t="s">
        <v>12495</v>
      </c>
      <c r="C136" t="s">
        <v>15979</v>
      </c>
      <c r="G136">
        <v>39673</v>
      </c>
      <c r="H136" t="s">
        <v>15980</v>
      </c>
    </row>
    <row r="137" spans="1:8" x14ac:dyDescent="0.35">
      <c r="A137" t="s">
        <v>12499</v>
      </c>
      <c r="B137" t="s">
        <v>12498</v>
      </c>
      <c r="C137" t="s">
        <v>15981</v>
      </c>
      <c r="G137">
        <v>42783</v>
      </c>
      <c r="H137" t="s">
        <v>15982</v>
      </c>
    </row>
    <row r="138" spans="1:8" x14ac:dyDescent="0.35">
      <c r="A138" t="s">
        <v>12502</v>
      </c>
      <c r="B138" t="s">
        <v>12501</v>
      </c>
      <c r="C138" t="s">
        <v>15983</v>
      </c>
      <c r="G138">
        <v>42646</v>
      </c>
      <c r="H138" t="s">
        <v>15984</v>
      </c>
    </row>
    <row r="139" spans="1:8" x14ac:dyDescent="0.35">
      <c r="A139" t="s">
        <v>12505</v>
      </c>
      <c r="B139" t="s">
        <v>12504</v>
      </c>
      <c r="C139" t="s">
        <v>15985</v>
      </c>
      <c r="G139">
        <v>43018</v>
      </c>
      <c r="H139" t="s">
        <v>15986</v>
      </c>
    </row>
    <row r="140" spans="1:8" x14ac:dyDescent="0.35">
      <c r="A140" t="s">
        <v>12508</v>
      </c>
      <c r="B140" t="s">
        <v>12507</v>
      </c>
      <c r="C140" t="s">
        <v>15987</v>
      </c>
      <c r="G140">
        <v>40194</v>
      </c>
      <c r="H140" t="s">
        <v>12509</v>
      </c>
    </row>
    <row r="141" spans="1:8" x14ac:dyDescent="0.35">
      <c r="A141" t="s">
        <v>12511</v>
      </c>
      <c r="B141" t="s">
        <v>12510</v>
      </c>
      <c r="C141" t="s">
        <v>15988</v>
      </c>
      <c r="D141" t="s">
        <v>629</v>
      </c>
      <c r="E141">
        <v>45009</v>
      </c>
      <c r="F141" t="s">
        <v>38</v>
      </c>
      <c r="G141">
        <v>43218</v>
      </c>
      <c r="H141" t="s">
        <v>15989</v>
      </c>
    </row>
    <row r="142" spans="1:8" x14ac:dyDescent="0.35">
      <c r="A142" t="s">
        <v>12514</v>
      </c>
      <c r="B142" t="s">
        <v>12513</v>
      </c>
      <c r="C142" t="s">
        <v>15990</v>
      </c>
      <c r="D142" t="s">
        <v>15991</v>
      </c>
      <c r="E142">
        <v>45733</v>
      </c>
      <c r="F142" t="s">
        <v>38</v>
      </c>
      <c r="G142">
        <v>39834</v>
      </c>
      <c r="H142" t="s">
        <v>15992</v>
      </c>
    </row>
    <row r="143" spans="1:8" x14ac:dyDescent="0.35">
      <c r="A143" t="s">
        <v>12517</v>
      </c>
      <c r="B143" t="s">
        <v>12516</v>
      </c>
      <c r="C143" t="s">
        <v>15993</v>
      </c>
      <c r="G143">
        <v>38446</v>
      </c>
      <c r="H143" t="s">
        <v>15994</v>
      </c>
    </row>
    <row r="144" spans="1:8" x14ac:dyDescent="0.35">
      <c r="A144" t="s">
        <v>12519</v>
      </c>
      <c r="B144" t="s">
        <v>1453</v>
      </c>
      <c r="C144" t="s">
        <v>15995</v>
      </c>
      <c r="D144" t="s">
        <v>45</v>
      </c>
      <c r="E144">
        <v>44985</v>
      </c>
      <c r="F144" t="s">
        <v>38</v>
      </c>
      <c r="G144">
        <v>27964</v>
      </c>
      <c r="H144" t="s">
        <v>12520</v>
      </c>
    </row>
    <row r="145" spans="1:8" x14ac:dyDescent="0.35">
      <c r="A145" t="s">
        <v>12522</v>
      </c>
      <c r="B145" t="s">
        <v>12521</v>
      </c>
      <c r="C145" t="s">
        <v>15996</v>
      </c>
      <c r="D145" t="s">
        <v>15997</v>
      </c>
      <c r="E145">
        <v>43711</v>
      </c>
      <c r="F145" t="s">
        <v>38</v>
      </c>
      <c r="G145">
        <v>43109</v>
      </c>
      <c r="H145" t="s">
        <v>12523</v>
      </c>
    </row>
    <row r="146" spans="1:8" x14ac:dyDescent="0.35">
      <c r="A146" t="s">
        <v>12525</v>
      </c>
      <c r="B146" t="s">
        <v>12524</v>
      </c>
      <c r="C146" t="s">
        <v>15998</v>
      </c>
      <c r="G146">
        <v>44312</v>
      </c>
      <c r="H146" t="s">
        <v>15999</v>
      </c>
    </row>
    <row r="147" spans="1:8" x14ac:dyDescent="0.35">
      <c r="A147" t="s">
        <v>12528</v>
      </c>
      <c r="B147" t="s">
        <v>12527</v>
      </c>
      <c r="C147" t="s">
        <v>16000</v>
      </c>
      <c r="G147">
        <v>42831</v>
      </c>
      <c r="H147" t="s">
        <v>16001</v>
      </c>
    </row>
    <row r="148" spans="1:8" x14ac:dyDescent="0.35">
      <c r="A148" t="s">
        <v>12531</v>
      </c>
      <c r="B148" t="s">
        <v>12530</v>
      </c>
      <c r="C148" t="s">
        <v>16002</v>
      </c>
      <c r="G148">
        <v>39420</v>
      </c>
      <c r="H148" t="s">
        <v>12532</v>
      </c>
    </row>
    <row r="149" spans="1:8" x14ac:dyDescent="0.35">
      <c r="A149" t="s">
        <v>12534</v>
      </c>
      <c r="B149" t="s">
        <v>12533</v>
      </c>
      <c r="C149" t="s">
        <v>16003</v>
      </c>
      <c r="D149" t="s">
        <v>15805</v>
      </c>
      <c r="E149">
        <v>43752</v>
      </c>
      <c r="F149" t="s">
        <v>44</v>
      </c>
      <c r="G149">
        <v>12847</v>
      </c>
      <c r="H149" t="s">
        <v>16004</v>
      </c>
    </row>
    <row r="150" spans="1:8" x14ac:dyDescent="0.35">
      <c r="A150" t="s">
        <v>12537</v>
      </c>
      <c r="B150" t="s">
        <v>12536</v>
      </c>
      <c r="C150" t="s">
        <v>16005</v>
      </c>
      <c r="G150">
        <v>40218</v>
      </c>
      <c r="H150" t="s">
        <v>16006</v>
      </c>
    </row>
    <row r="151" spans="1:8" x14ac:dyDescent="0.35">
      <c r="A151" t="s">
        <v>12539</v>
      </c>
      <c r="B151" t="s">
        <v>1511</v>
      </c>
      <c r="C151" t="s">
        <v>16007</v>
      </c>
      <c r="D151" t="s">
        <v>16008</v>
      </c>
      <c r="E151">
        <v>45639</v>
      </c>
      <c r="F151" t="s">
        <v>38</v>
      </c>
      <c r="G151">
        <v>25364</v>
      </c>
      <c r="H151" t="s">
        <v>16009</v>
      </c>
    </row>
    <row r="152" spans="1:8" x14ac:dyDescent="0.35">
      <c r="A152" t="s">
        <v>12542</v>
      </c>
      <c r="B152" t="s">
        <v>12541</v>
      </c>
      <c r="C152" t="s">
        <v>16010</v>
      </c>
      <c r="G152">
        <v>43504</v>
      </c>
      <c r="H152" t="s">
        <v>12544</v>
      </c>
    </row>
    <row r="153" spans="1:8" x14ac:dyDescent="0.35">
      <c r="A153" t="s">
        <v>12546</v>
      </c>
      <c r="B153" t="s">
        <v>12545</v>
      </c>
      <c r="C153" t="s">
        <v>16011</v>
      </c>
      <c r="D153" t="s">
        <v>16012</v>
      </c>
      <c r="E153">
        <v>40169</v>
      </c>
      <c r="F153" t="s">
        <v>44</v>
      </c>
      <c r="G153">
        <v>5023</v>
      </c>
      <c r="H153" t="s">
        <v>12547</v>
      </c>
    </row>
    <row r="154" spans="1:8" x14ac:dyDescent="0.35">
      <c r="A154" t="s">
        <v>12549</v>
      </c>
      <c r="B154" t="s">
        <v>12548</v>
      </c>
      <c r="C154" t="s">
        <v>16013</v>
      </c>
      <c r="D154" t="s">
        <v>16014</v>
      </c>
      <c r="E154">
        <v>42327</v>
      </c>
      <c r="F154" t="s">
        <v>38</v>
      </c>
      <c r="G154">
        <v>32072</v>
      </c>
      <c r="H154" t="s">
        <v>12550</v>
      </c>
    </row>
    <row r="155" spans="1:8" x14ac:dyDescent="0.35">
      <c r="A155" t="s">
        <v>12552</v>
      </c>
      <c r="B155" t="s">
        <v>12551</v>
      </c>
      <c r="C155" t="s">
        <v>16015</v>
      </c>
      <c r="G155">
        <v>42234</v>
      </c>
      <c r="H155" t="s">
        <v>16016</v>
      </c>
    </row>
    <row r="156" spans="1:8" x14ac:dyDescent="0.35">
      <c r="A156" t="s">
        <v>12555</v>
      </c>
      <c r="B156" t="s">
        <v>12554</v>
      </c>
      <c r="C156" t="s">
        <v>16017</v>
      </c>
      <c r="D156" t="s">
        <v>16018</v>
      </c>
      <c r="E156">
        <v>45757</v>
      </c>
      <c r="F156" t="s">
        <v>38</v>
      </c>
      <c r="G156">
        <v>44067</v>
      </c>
      <c r="H156" t="s">
        <v>16019</v>
      </c>
    </row>
    <row r="157" spans="1:8" x14ac:dyDescent="0.35">
      <c r="A157" t="s">
        <v>12558</v>
      </c>
      <c r="B157" t="s">
        <v>12557</v>
      </c>
      <c r="C157" t="s">
        <v>16020</v>
      </c>
      <c r="D157" t="s">
        <v>16021</v>
      </c>
      <c r="E157">
        <v>45490</v>
      </c>
      <c r="F157" t="s">
        <v>38</v>
      </c>
      <c r="G157">
        <v>43564</v>
      </c>
      <c r="H157" t="s">
        <v>16022</v>
      </c>
    </row>
    <row r="158" spans="1:8" x14ac:dyDescent="0.35">
      <c r="A158" t="s">
        <v>12561</v>
      </c>
      <c r="B158" t="s">
        <v>12560</v>
      </c>
      <c r="C158" t="s">
        <v>16023</v>
      </c>
      <c r="G158">
        <v>43476</v>
      </c>
      <c r="H158" t="s">
        <v>16024</v>
      </c>
    </row>
    <row r="159" spans="1:8" x14ac:dyDescent="0.35">
      <c r="A159" t="s">
        <v>12564</v>
      </c>
      <c r="B159" t="s">
        <v>12563</v>
      </c>
      <c r="C159" t="s">
        <v>16025</v>
      </c>
      <c r="D159" t="s">
        <v>16026</v>
      </c>
      <c r="E159">
        <v>44027</v>
      </c>
      <c r="F159" t="s">
        <v>38</v>
      </c>
      <c r="G159">
        <v>40352</v>
      </c>
      <c r="H159" t="s">
        <v>16027</v>
      </c>
    </row>
    <row r="160" spans="1:8" x14ac:dyDescent="0.35">
      <c r="A160" t="s">
        <v>12567</v>
      </c>
      <c r="B160" t="s">
        <v>12566</v>
      </c>
      <c r="C160" t="s">
        <v>40</v>
      </c>
      <c r="H160" t="s">
        <v>40</v>
      </c>
    </row>
    <row r="161" spans="1:8" x14ac:dyDescent="0.35">
      <c r="A161" t="s">
        <v>12569</v>
      </c>
      <c r="B161" t="s">
        <v>12568</v>
      </c>
      <c r="C161" t="s">
        <v>16028</v>
      </c>
      <c r="D161" t="s">
        <v>16012</v>
      </c>
      <c r="E161">
        <v>40633</v>
      </c>
      <c r="F161" t="s">
        <v>44</v>
      </c>
      <c r="G161">
        <v>37345</v>
      </c>
      <c r="H161" t="s">
        <v>12570</v>
      </c>
    </row>
    <row r="162" spans="1:8" x14ac:dyDescent="0.35">
      <c r="A162" t="s">
        <v>12572</v>
      </c>
      <c r="B162" t="s">
        <v>12571</v>
      </c>
      <c r="C162" t="s">
        <v>16029</v>
      </c>
      <c r="D162" t="s">
        <v>16030</v>
      </c>
      <c r="E162">
        <v>45394</v>
      </c>
      <c r="F162" t="s">
        <v>38</v>
      </c>
      <c r="G162">
        <v>44581</v>
      </c>
      <c r="H162" t="s">
        <v>16031</v>
      </c>
    </row>
    <row r="163" spans="1:8" x14ac:dyDescent="0.35">
      <c r="A163" t="s">
        <v>12575</v>
      </c>
      <c r="B163" t="s">
        <v>12574</v>
      </c>
      <c r="C163" t="s">
        <v>16032</v>
      </c>
      <c r="D163" t="s">
        <v>16033</v>
      </c>
      <c r="E163">
        <v>38727</v>
      </c>
      <c r="F163" t="s">
        <v>38</v>
      </c>
      <c r="G163">
        <v>36866</v>
      </c>
      <c r="H163" t="s">
        <v>16034</v>
      </c>
    </row>
    <row r="164" spans="1:8" x14ac:dyDescent="0.35">
      <c r="A164" t="s">
        <v>12578</v>
      </c>
      <c r="B164" t="s">
        <v>12577</v>
      </c>
      <c r="C164" t="s">
        <v>16035</v>
      </c>
      <c r="D164" t="s">
        <v>16036</v>
      </c>
      <c r="E164">
        <v>44284</v>
      </c>
      <c r="F164" t="s">
        <v>44</v>
      </c>
      <c r="G164">
        <v>37825</v>
      </c>
      <c r="H164" t="s">
        <v>12579</v>
      </c>
    </row>
    <row r="165" spans="1:8" x14ac:dyDescent="0.35">
      <c r="A165" t="s">
        <v>12581</v>
      </c>
      <c r="B165" t="s">
        <v>12580</v>
      </c>
      <c r="C165" t="s">
        <v>16037</v>
      </c>
      <c r="G165">
        <v>44876</v>
      </c>
      <c r="H165" t="s">
        <v>16038</v>
      </c>
    </row>
    <row r="166" spans="1:8" x14ac:dyDescent="0.35">
      <c r="A166" t="s">
        <v>12584</v>
      </c>
      <c r="B166" t="s">
        <v>12583</v>
      </c>
      <c r="C166" t="s">
        <v>16039</v>
      </c>
      <c r="D166" t="s">
        <v>16040</v>
      </c>
      <c r="E166">
        <v>45499</v>
      </c>
      <c r="F166" t="s">
        <v>38</v>
      </c>
      <c r="G166">
        <v>41985</v>
      </c>
      <c r="H166" t="s">
        <v>16041</v>
      </c>
    </row>
    <row r="167" spans="1:8" x14ac:dyDescent="0.35">
      <c r="A167" t="s">
        <v>12587</v>
      </c>
      <c r="B167" t="s">
        <v>12586</v>
      </c>
      <c r="C167" t="s">
        <v>40</v>
      </c>
      <c r="G167">
        <v>44935</v>
      </c>
      <c r="H167" t="s">
        <v>16042</v>
      </c>
    </row>
    <row r="168" spans="1:8" x14ac:dyDescent="0.35">
      <c r="A168" t="s">
        <v>12591</v>
      </c>
      <c r="B168" t="s">
        <v>12590</v>
      </c>
      <c r="C168" t="s">
        <v>16043</v>
      </c>
      <c r="G168">
        <v>42361</v>
      </c>
      <c r="H168" t="s">
        <v>16044</v>
      </c>
    </row>
    <row r="169" spans="1:8" x14ac:dyDescent="0.35">
      <c r="A169" t="s">
        <v>12593</v>
      </c>
      <c r="B169" t="s">
        <v>1653</v>
      </c>
      <c r="C169" t="s">
        <v>16045</v>
      </c>
      <c r="D169" t="s">
        <v>45</v>
      </c>
      <c r="E169">
        <v>41341</v>
      </c>
      <c r="F169" t="s">
        <v>44</v>
      </c>
      <c r="G169">
        <v>40541</v>
      </c>
      <c r="H169" t="s">
        <v>16046</v>
      </c>
    </row>
    <row r="170" spans="1:8" x14ac:dyDescent="0.35">
      <c r="A170" t="s">
        <v>12596</v>
      </c>
      <c r="B170" t="s">
        <v>12595</v>
      </c>
      <c r="C170" t="s">
        <v>16047</v>
      </c>
      <c r="G170">
        <v>43728</v>
      </c>
      <c r="H170" t="s">
        <v>16048</v>
      </c>
    </row>
    <row r="171" spans="1:8" x14ac:dyDescent="0.35">
      <c r="A171" t="s">
        <v>12599</v>
      </c>
      <c r="B171" t="s">
        <v>12598</v>
      </c>
      <c r="C171" t="s">
        <v>16049</v>
      </c>
      <c r="D171" t="s">
        <v>43</v>
      </c>
      <c r="E171">
        <v>43798</v>
      </c>
      <c r="F171" t="s">
        <v>44</v>
      </c>
      <c r="G171">
        <v>12402</v>
      </c>
      <c r="H171" t="s">
        <v>12600</v>
      </c>
    </row>
    <row r="172" spans="1:8" x14ac:dyDescent="0.35">
      <c r="A172" t="s">
        <v>12601</v>
      </c>
      <c r="B172" t="s">
        <v>16050</v>
      </c>
      <c r="C172" t="s">
        <v>40</v>
      </c>
      <c r="G172">
        <v>43214</v>
      </c>
      <c r="H172" t="s">
        <v>16051</v>
      </c>
    </row>
    <row r="173" spans="1:8" x14ac:dyDescent="0.35">
      <c r="A173" t="s">
        <v>12603</v>
      </c>
      <c r="B173" t="s">
        <v>12602</v>
      </c>
      <c r="C173" t="s">
        <v>16052</v>
      </c>
      <c r="G173">
        <v>44626</v>
      </c>
      <c r="H173" t="s">
        <v>16053</v>
      </c>
    </row>
    <row r="174" spans="1:8" x14ac:dyDescent="0.35">
      <c r="A174" t="s">
        <v>12605</v>
      </c>
      <c r="B174" t="s">
        <v>12604</v>
      </c>
      <c r="C174" t="s">
        <v>16054</v>
      </c>
      <c r="D174" t="s">
        <v>15805</v>
      </c>
      <c r="E174">
        <v>45734</v>
      </c>
      <c r="F174" t="s">
        <v>38</v>
      </c>
      <c r="G174">
        <v>36538</v>
      </c>
      <c r="H174" t="s">
        <v>16055</v>
      </c>
    </row>
    <row r="175" spans="1:8" x14ac:dyDescent="0.35">
      <c r="A175" t="s">
        <v>12607</v>
      </c>
      <c r="B175" t="s">
        <v>12606</v>
      </c>
      <c r="C175" t="s">
        <v>16056</v>
      </c>
      <c r="G175">
        <v>41729</v>
      </c>
      <c r="H175" t="s">
        <v>16057</v>
      </c>
    </row>
    <row r="176" spans="1:8" x14ac:dyDescent="0.35">
      <c r="A176" t="s">
        <v>12609</v>
      </c>
      <c r="B176" t="s">
        <v>12608</v>
      </c>
      <c r="C176" t="s">
        <v>16058</v>
      </c>
      <c r="D176" t="s">
        <v>16059</v>
      </c>
      <c r="E176">
        <v>44253</v>
      </c>
      <c r="F176" t="s">
        <v>44</v>
      </c>
      <c r="G176">
        <v>37384</v>
      </c>
      <c r="H176" t="s">
        <v>16060</v>
      </c>
    </row>
    <row r="177" spans="1:8" x14ac:dyDescent="0.35">
      <c r="A177" t="s">
        <v>12611</v>
      </c>
      <c r="B177" t="s">
        <v>12610</v>
      </c>
      <c r="C177" t="s">
        <v>16061</v>
      </c>
      <c r="G177">
        <v>45007</v>
      </c>
      <c r="H177" t="s">
        <v>16062</v>
      </c>
    </row>
    <row r="178" spans="1:8" x14ac:dyDescent="0.35">
      <c r="A178" t="s">
        <v>12613</v>
      </c>
      <c r="B178" t="s">
        <v>12612</v>
      </c>
      <c r="C178" t="s">
        <v>16063</v>
      </c>
      <c r="G178">
        <v>37550</v>
      </c>
      <c r="H178" t="s">
        <v>16064</v>
      </c>
    </row>
    <row r="179" spans="1:8" x14ac:dyDescent="0.35">
      <c r="A179" t="s">
        <v>12615</v>
      </c>
      <c r="B179" t="s">
        <v>12614</v>
      </c>
      <c r="C179" t="s">
        <v>16065</v>
      </c>
      <c r="G179">
        <v>43074</v>
      </c>
      <c r="H179" t="s">
        <v>16066</v>
      </c>
    </row>
    <row r="180" spans="1:8" x14ac:dyDescent="0.35">
      <c r="A180" t="s">
        <v>12617</v>
      </c>
      <c r="B180" t="s">
        <v>12616</v>
      </c>
      <c r="C180" t="s">
        <v>16067</v>
      </c>
      <c r="D180" t="s">
        <v>43</v>
      </c>
      <c r="E180">
        <v>44299</v>
      </c>
      <c r="F180" t="s">
        <v>44</v>
      </c>
      <c r="G180">
        <v>37512</v>
      </c>
      <c r="H180" t="s">
        <v>16068</v>
      </c>
    </row>
    <row r="181" spans="1:8" x14ac:dyDescent="0.35">
      <c r="A181" t="s">
        <v>12619</v>
      </c>
      <c r="B181" t="s">
        <v>12618</v>
      </c>
      <c r="C181" t="s">
        <v>16069</v>
      </c>
      <c r="D181" t="s">
        <v>16070</v>
      </c>
      <c r="E181">
        <v>43710</v>
      </c>
      <c r="F181" t="s">
        <v>38</v>
      </c>
      <c r="G181">
        <v>40498</v>
      </c>
      <c r="H181" t="s">
        <v>12620</v>
      </c>
    </row>
    <row r="182" spans="1:8" x14ac:dyDescent="0.35">
      <c r="A182" t="s">
        <v>12622</v>
      </c>
      <c r="B182" t="s">
        <v>12621</v>
      </c>
      <c r="C182" t="s">
        <v>16071</v>
      </c>
      <c r="D182" t="s">
        <v>16012</v>
      </c>
      <c r="E182">
        <v>40086</v>
      </c>
      <c r="F182" t="s">
        <v>44</v>
      </c>
      <c r="G182">
        <v>23232</v>
      </c>
      <c r="H182" t="s">
        <v>16072</v>
      </c>
    </row>
    <row r="183" spans="1:8" x14ac:dyDescent="0.35">
      <c r="A183" t="s">
        <v>12625</v>
      </c>
      <c r="B183" t="s">
        <v>12624</v>
      </c>
      <c r="C183" t="s">
        <v>16073</v>
      </c>
      <c r="G183">
        <v>45007</v>
      </c>
      <c r="H183" t="s">
        <v>16074</v>
      </c>
    </row>
    <row r="184" spans="1:8" x14ac:dyDescent="0.35">
      <c r="A184" t="s">
        <v>12628</v>
      </c>
      <c r="B184" t="s">
        <v>12627</v>
      </c>
      <c r="C184" t="s">
        <v>16075</v>
      </c>
      <c r="D184" t="s">
        <v>16076</v>
      </c>
      <c r="E184">
        <v>44645</v>
      </c>
      <c r="F184" t="s">
        <v>38</v>
      </c>
      <c r="G184">
        <v>42034</v>
      </c>
      <c r="H184" t="s">
        <v>16077</v>
      </c>
    </row>
    <row r="185" spans="1:8" x14ac:dyDescent="0.35">
      <c r="A185" t="s">
        <v>12631</v>
      </c>
      <c r="B185" t="s">
        <v>12630</v>
      </c>
      <c r="C185" t="s">
        <v>16078</v>
      </c>
      <c r="D185" t="s">
        <v>16079</v>
      </c>
      <c r="E185">
        <v>45534</v>
      </c>
      <c r="F185" t="s">
        <v>38</v>
      </c>
      <c r="G185">
        <v>43658</v>
      </c>
      <c r="H185" t="s">
        <v>16080</v>
      </c>
    </row>
    <row r="186" spans="1:8" x14ac:dyDescent="0.35">
      <c r="A186" t="s">
        <v>12634</v>
      </c>
      <c r="B186" t="s">
        <v>12633</v>
      </c>
      <c r="C186" t="s">
        <v>16081</v>
      </c>
      <c r="G186">
        <v>43690</v>
      </c>
      <c r="H186" t="s">
        <v>16082</v>
      </c>
    </row>
    <row r="187" spans="1:8" x14ac:dyDescent="0.35">
      <c r="A187" t="s">
        <v>12637</v>
      </c>
      <c r="B187" t="s">
        <v>12636</v>
      </c>
      <c r="C187" t="s">
        <v>16083</v>
      </c>
      <c r="G187">
        <v>44993</v>
      </c>
      <c r="H187" t="s">
        <v>16084</v>
      </c>
    </row>
    <row r="188" spans="1:8" x14ac:dyDescent="0.35">
      <c r="A188" t="s">
        <v>12640</v>
      </c>
      <c r="B188" t="s">
        <v>12639</v>
      </c>
      <c r="C188" t="s">
        <v>16085</v>
      </c>
      <c r="G188">
        <v>45280</v>
      </c>
      <c r="H188" t="s">
        <v>16086</v>
      </c>
    </row>
    <row r="189" spans="1:8" x14ac:dyDescent="0.35">
      <c r="A189" t="s">
        <v>12643</v>
      </c>
      <c r="B189" t="s">
        <v>12642</v>
      </c>
      <c r="C189" t="s">
        <v>16087</v>
      </c>
      <c r="D189" t="s">
        <v>16088</v>
      </c>
      <c r="E189">
        <v>43355</v>
      </c>
      <c r="F189" t="s">
        <v>44</v>
      </c>
      <c r="G189">
        <v>40053</v>
      </c>
      <c r="H189" t="s">
        <v>12644</v>
      </c>
    </row>
    <row r="190" spans="1:8" x14ac:dyDescent="0.35">
      <c r="A190" t="s">
        <v>12646</v>
      </c>
      <c r="B190" t="s">
        <v>12645</v>
      </c>
      <c r="C190" t="s">
        <v>16089</v>
      </c>
      <c r="G190">
        <v>45603</v>
      </c>
      <c r="H190" t="s">
        <v>16090</v>
      </c>
    </row>
    <row r="191" spans="1:8" x14ac:dyDescent="0.35">
      <c r="A191" t="s">
        <v>12648</v>
      </c>
      <c r="B191" t="s">
        <v>1827</v>
      </c>
      <c r="C191" t="s">
        <v>16091</v>
      </c>
      <c r="G191">
        <v>45512</v>
      </c>
      <c r="H191" t="s">
        <v>16092</v>
      </c>
    </row>
    <row r="192" spans="1:8" x14ac:dyDescent="0.35">
      <c r="A192" t="s">
        <v>12651</v>
      </c>
      <c r="B192" t="s">
        <v>12650</v>
      </c>
      <c r="C192" t="s">
        <v>16093</v>
      </c>
      <c r="G192">
        <v>44888</v>
      </c>
      <c r="H192" t="s">
        <v>16094</v>
      </c>
    </row>
    <row r="193" spans="1:8" x14ac:dyDescent="0.35">
      <c r="A193" t="s">
        <v>12654</v>
      </c>
      <c r="B193" t="s">
        <v>12653</v>
      </c>
      <c r="C193" t="s">
        <v>16095</v>
      </c>
      <c r="G193">
        <v>43049</v>
      </c>
      <c r="H193" t="s">
        <v>15980</v>
      </c>
    </row>
    <row r="194" spans="1:8" x14ac:dyDescent="0.35">
      <c r="A194" t="s">
        <v>12656</v>
      </c>
      <c r="B194" t="s">
        <v>12655</v>
      </c>
      <c r="C194" t="s">
        <v>16096</v>
      </c>
      <c r="G194">
        <v>43647</v>
      </c>
      <c r="H194" t="s">
        <v>15831</v>
      </c>
    </row>
    <row r="195" spans="1:8" x14ac:dyDescent="0.35">
      <c r="A195" t="s">
        <v>12658</v>
      </c>
      <c r="B195" t="s">
        <v>12657</v>
      </c>
      <c r="C195" t="s">
        <v>16097</v>
      </c>
      <c r="G195">
        <v>44559</v>
      </c>
      <c r="H195" t="s">
        <v>16098</v>
      </c>
    </row>
    <row r="196" spans="1:8" x14ac:dyDescent="0.35">
      <c r="A196" t="s">
        <v>12661</v>
      </c>
      <c r="B196" t="s">
        <v>12660</v>
      </c>
      <c r="C196" t="s">
        <v>16099</v>
      </c>
      <c r="D196" t="s">
        <v>16100</v>
      </c>
      <c r="E196">
        <v>43398</v>
      </c>
      <c r="F196" t="s">
        <v>38</v>
      </c>
      <c r="G196">
        <v>42466</v>
      </c>
      <c r="H196" t="s">
        <v>16101</v>
      </c>
    </row>
    <row r="197" spans="1:8" x14ac:dyDescent="0.35">
      <c r="A197" t="s">
        <v>12664</v>
      </c>
      <c r="B197" t="s">
        <v>12663</v>
      </c>
      <c r="C197" t="s">
        <v>16102</v>
      </c>
      <c r="G197">
        <v>39569</v>
      </c>
      <c r="H197" t="s">
        <v>12665</v>
      </c>
    </row>
    <row r="198" spans="1:8" x14ac:dyDescent="0.35">
      <c r="A198" t="s">
        <v>12667</v>
      </c>
      <c r="B198" t="s">
        <v>12666</v>
      </c>
      <c r="C198" t="s">
        <v>16103</v>
      </c>
      <c r="D198" t="s">
        <v>638</v>
      </c>
      <c r="E198">
        <v>42412</v>
      </c>
      <c r="F198" t="s">
        <v>38</v>
      </c>
      <c r="G198">
        <v>32112</v>
      </c>
      <c r="H198" t="s">
        <v>16104</v>
      </c>
    </row>
    <row r="199" spans="1:8" x14ac:dyDescent="0.35">
      <c r="A199" t="s">
        <v>12670</v>
      </c>
      <c r="B199" t="s">
        <v>12669</v>
      </c>
      <c r="C199" t="s">
        <v>16105</v>
      </c>
      <c r="D199" t="s">
        <v>16088</v>
      </c>
      <c r="E199">
        <v>41974</v>
      </c>
      <c r="F199" t="s">
        <v>38</v>
      </c>
      <c r="G199">
        <v>36298</v>
      </c>
      <c r="H199" t="s">
        <v>12671</v>
      </c>
    </row>
    <row r="200" spans="1:8" x14ac:dyDescent="0.35">
      <c r="A200" t="s">
        <v>12673</v>
      </c>
      <c r="B200" t="s">
        <v>12672</v>
      </c>
      <c r="C200" t="s">
        <v>16106</v>
      </c>
      <c r="D200" t="s">
        <v>16107</v>
      </c>
      <c r="E200">
        <v>45618</v>
      </c>
      <c r="F200" t="s">
        <v>38</v>
      </c>
      <c r="G200">
        <v>38477</v>
      </c>
      <c r="H200" t="s">
        <v>12674</v>
      </c>
    </row>
    <row r="201" spans="1:8" x14ac:dyDescent="0.35">
      <c r="A201" t="s">
        <v>12676</v>
      </c>
      <c r="B201" t="s">
        <v>12675</v>
      </c>
      <c r="C201" t="s">
        <v>16108</v>
      </c>
      <c r="G201">
        <v>44842</v>
      </c>
      <c r="H201" t="s">
        <v>16109</v>
      </c>
    </row>
    <row r="202" spans="1:8" x14ac:dyDescent="0.35">
      <c r="A202" t="s">
        <v>12679</v>
      </c>
      <c r="B202" t="s">
        <v>12678</v>
      </c>
      <c r="C202" t="s">
        <v>19754</v>
      </c>
      <c r="G202">
        <v>44289</v>
      </c>
      <c r="H202" t="s">
        <v>19755</v>
      </c>
    </row>
    <row r="203" spans="1:8" x14ac:dyDescent="0.35">
      <c r="A203" t="s">
        <v>12682</v>
      </c>
      <c r="B203" t="s">
        <v>12681</v>
      </c>
      <c r="C203" t="s">
        <v>19756</v>
      </c>
      <c r="G203">
        <v>43075</v>
      </c>
      <c r="H203" t="s">
        <v>19757</v>
      </c>
    </row>
    <row r="204" spans="1:8" x14ac:dyDescent="0.35">
      <c r="A204" t="s">
        <v>12685</v>
      </c>
      <c r="B204" t="s">
        <v>12684</v>
      </c>
      <c r="C204" t="s">
        <v>19758</v>
      </c>
      <c r="D204" t="s">
        <v>15912</v>
      </c>
      <c r="E204">
        <v>45861</v>
      </c>
      <c r="F204" t="s">
        <v>38</v>
      </c>
      <c r="G204">
        <v>45715</v>
      </c>
      <c r="H204" t="s">
        <v>19759</v>
      </c>
    </row>
    <row r="205" spans="1:8" x14ac:dyDescent="0.35">
      <c r="A205" t="s">
        <v>12688</v>
      </c>
      <c r="B205" t="s">
        <v>12687</v>
      </c>
      <c r="C205" t="s">
        <v>40</v>
      </c>
      <c r="D205" t="s">
        <v>18184</v>
      </c>
      <c r="E205">
        <v>42188</v>
      </c>
      <c r="F205" t="s">
        <v>44</v>
      </c>
      <c r="G205">
        <v>41585</v>
      </c>
      <c r="H205" t="s">
        <v>16110</v>
      </c>
    </row>
    <row r="206" spans="1:8" x14ac:dyDescent="0.35">
      <c r="A206" t="s">
        <v>12691</v>
      </c>
      <c r="C206" t="s">
        <v>40</v>
      </c>
      <c r="H206" t="s">
        <v>40</v>
      </c>
    </row>
    <row r="207" spans="1:8" x14ac:dyDescent="0.35">
      <c r="A207" t="s">
        <v>12694</v>
      </c>
      <c r="C207" t="s">
        <v>40</v>
      </c>
      <c r="H207" t="s">
        <v>40</v>
      </c>
    </row>
    <row r="208" spans="1:8" x14ac:dyDescent="0.35">
      <c r="A208" t="s">
        <v>12697</v>
      </c>
      <c r="C208" t="s">
        <v>16111</v>
      </c>
      <c r="H208" t="s">
        <v>40</v>
      </c>
    </row>
    <row r="209" spans="1:8" x14ac:dyDescent="0.35">
      <c r="A209" t="s">
        <v>12700</v>
      </c>
      <c r="B209" t="s">
        <v>12699</v>
      </c>
      <c r="C209" t="s">
        <v>16112</v>
      </c>
      <c r="D209" t="s">
        <v>16113</v>
      </c>
      <c r="E209">
        <v>45470</v>
      </c>
      <c r="F209" t="s">
        <v>38</v>
      </c>
      <c r="G209">
        <v>43754</v>
      </c>
      <c r="H209" t="s">
        <v>16114</v>
      </c>
    </row>
    <row r="210" spans="1:8" x14ac:dyDescent="0.35">
      <c r="A210" t="s">
        <v>12703</v>
      </c>
      <c r="B210" t="s">
        <v>12702</v>
      </c>
      <c r="C210" t="s">
        <v>16115</v>
      </c>
      <c r="D210" t="s">
        <v>16116</v>
      </c>
      <c r="E210">
        <v>44830</v>
      </c>
      <c r="F210" t="s">
        <v>38</v>
      </c>
      <c r="G210">
        <v>38622</v>
      </c>
      <c r="H210" t="s">
        <v>16117</v>
      </c>
    </row>
    <row r="211" spans="1:8" x14ac:dyDescent="0.35">
      <c r="A211" t="s">
        <v>12706</v>
      </c>
      <c r="B211" t="s">
        <v>12705</v>
      </c>
      <c r="C211" t="s">
        <v>16118</v>
      </c>
      <c r="D211" t="s">
        <v>638</v>
      </c>
      <c r="E211">
        <v>43180</v>
      </c>
      <c r="F211" t="s">
        <v>44</v>
      </c>
      <c r="G211">
        <v>38461</v>
      </c>
      <c r="H211" t="s">
        <v>16119</v>
      </c>
    </row>
    <row r="212" spans="1:8" x14ac:dyDescent="0.35">
      <c r="A212" t="s">
        <v>12709</v>
      </c>
      <c r="B212" t="s">
        <v>12708</v>
      </c>
      <c r="C212" t="s">
        <v>16120</v>
      </c>
      <c r="D212" t="s">
        <v>596</v>
      </c>
      <c r="E212">
        <v>43972</v>
      </c>
      <c r="F212" t="s">
        <v>38</v>
      </c>
      <c r="G212">
        <v>39988</v>
      </c>
      <c r="H212" t="s">
        <v>12710</v>
      </c>
    </row>
    <row r="213" spans="1:8" x14ac:dyDescent="0.35">
      <c r="A213" t="s">
        <v>12712</v>
      </c>
      <c r="B213" t="s">
        <v>12711</v>
      </c>
      <c r="C213" t="s">
        <v>16121</v>
      </c>
      <c r="G213">
        <v>41436</v>
      </c>
      <c r="H213" t="s">
        <v>16122</v>
      </c>
    </row>
    <row r="214" spans="1:8" x14ac:dyDescent="0.35">
      <c r="A214" t="s">
        <v>12715</v>
      </c>
      <c r="B214" t="s">
        <v>12714</v>
      </c>
      <c r="C214" t="s">
        <v>40</v>
      </c>
      <c r="G214">
        <v>32025</v>
      </c>
      <c r="H214" t="s">
        <v>12716</v>
      </c>
    </row>
    <row r="215" spans="1:8" x14ac:dyDescent="0.35">
      <c r="A215" t="s">
        <v>12718</v>
      </c>
      <c r="B215" t="s">
        <v>12717</v>
      </c>
      <c r="C215" t="s">
        <v>16123</v>
      </c>
      <c r="G215">
        <v>21928</v>
      </c>
      <c r="H215" t="s">
        <v>12719</v>
      </c>
    </row>
    <row r="216" spans="1:8" x14ac:dyDescent="0.35">
      <c r="A216" t="s">
        <v>12721</v>
      </c>
      <c r="B216" t="s">
        <v>12720</v>
      </c>
      <c r="C216" t="s">
        <v>16124</v>
      </c>
      <c r="G216">
        <v>41733</v>
      </c>
      <c r="H216" t="s">
        <v>16125</v>
      </c>
    </row>
    <row r="217" spans="1:8" x14ac:dyDescent="0.35">
      <c r="A217" t="s">
        <v>12724</v>
      </c>
      <c r="B217" t="s">
        <v>12723</v>
      </c>
      <c r="C217" t="s">
        <v>16126</v>
      </c>
      <c r="G217">
        <v>37452</v>
      </c>
      <c r="H217" t="s">
        <v>16127</v>
      </c>
    </row>
    <row r="218" spans="1:8" x14ac:dyDescent="0.35">
      <c r="A218" t="s">
        <v>12727</v>
      </c>
      <c r="B218" t="s">
        <v>12726</v>
      </c>
      <c r="C218" t="s">
        <v>16128</v>
      </c>
      <c r="D218" t="s">
        <v>16129</v>
      </c>
      <c r="E218">
        <v>43581</v>
      </c>
      <c r="F218" t="s">
        <v>38</v>
      </c>
      <c r="G218">
        <v>43088</v>
      </c>
      <c r="H218" t="s">
        <v>16130</v>
      </c>
    </row>
    <row r="219" spans="1:8" x14ac:dyDescent="0.35">
      <c r="A219" t="s">
        <v>12730</v>
      </c>
      <c r="B219" t="s">
        <v>12729</v>
      </c>
      <c r="C219" t="s">
        <v>16131</v>
      </c>
      <c r="D219" t="s">
        <v>45</v>
      </c>
      <c r="E219">
        <v>41682</v>
      </c>
      <c r="F219" t="s">
        <v>44</v>
      </c>
      <c r="G219">
        <v>39511</v>
      </c>
      <c r="H219" t="s">
        <v>12731</v>
      </c>
    </row>
    <row r="220" spans="1:8" x14ac:dyDescent="0.35">
      <c r="A220" t="s">
        <v>12733</v>
      </c>
      <c r="B220" t="s">
        <v>12732</v>
      </c>
      <c r="C220" t="s">
        <v>16132</v>
      </c>
      <c r="D220" t="s">
        <v>16133</v>
      </c>
      <c r="E220">
        <v>42723</v>
      </c>
      <c r="F220" t="s">
        <v>44</v>
      </c>
      <c r="G220">
        <v>37292</v>
      </c>
      <c r="H220" t="s">
        <v>12734</v>
      </c>
    </row>
    <row r="221" spans="1:8" x14ac:dyDescent="0.35">
      <c r="A221" t="s">
        <v>12735</v>
      </c>
      <c r="B221" t="s">
        <v>2082</v>
      </c>
      <c r="C221" t="s">
        <v>40</v>
      </c>
      <c r="G221">
        <v>44782</v>
      </c>
      <c r="H221" t="s">
        <v>16134</v>
      </c>
    </row>
    <row r="222" spans="1:8" x14ac:dyDescent="0.35">
      <c r="A222" t="s">
        <v>12738</v>
      </c>
      <c r="B222" t="s">
        <v>12737</v>
      </c>
      <c r="C222" t="s">
        <v>16135</v>
      </c>
      <c r="G222">
        <v>42607</v>
      </c>
      <c r="H222" t="s">
        <v>12739</v>
      </c>
    </row>
    <row r="223" spans="1:8" x14ac:dyDescent="0.35">
      <c r="A223" t="s">
        <v>12741</v>
      </c>
      <c r="B223" t="s">
        <v>12740</v>
      </c>
      <c r="C223" t="s">
        <v>16136</v>
      </c>
      <c r="G223">
        <v>39533</v>
      </c>
      <c r="H223" t="s">
        <v>16137</v>
      </c>
    </row>
    <row r="224" spans="1:8" x14ac:dyDescent="0.35">
      <c r="A224" t="s">
        <v>12744</v>
      </c>
      <c r="B224" t="s">
        <v>12743</v>
      </c>
      <c r="C224" t="s">
        <v>16138</v>
      </c>
      <c r="G224">
        <v>43588</v>
      </c>
      <c r="H224" t="s">
        <v>16139</v>
      </c>
    </row>
    <row r="225" spans="1:8" x14ac:dyDescent="0.35">
      <c r="A225" t="s">
        <v>12747</v>
      </c>
      <c r="B225" t="s">
        <v>12746</v>
      </c>
      <c r="C225" t="s">
        <v>16140</v>
      </c>
      <c r="G225">
        <v>45763</v>
      </c>
      <c r="H225" t="s">
        <v>16141</v>
      </c>
    </row>
    <row r="226" spans="1:8" x14ac:dyDescent="0.35">
      <c r="A226" t="s">
        <v>12750</v>
      </c>
      <c r="B226" t="s">
        <v>12749</v>
      </c>
      <c r="C226" t="s">
        <v>16142</v>
      </c>
      <c r="G226">
        <v>42299</v>
      </c>
      <c r="H226" t="s">
        <v>16143</v>
      </c>
    </row>
    <row r="227" spans="1:8" x14ac:dyDescent="0.35">
      <c r="A227" t="s">
        <v>12753</v>
      </c>
      <c r="B227" t="s">
        <v>12752</v>
      </c>
      <c r="C227" t="s">
        <v>16144</v>
      </c>
      <c r="G227">
        <v>45718</v>
      </c>
      <c r="H227" t="s">
        <v>16145</v>
      </c>
    </row>
    <row r="228" spans="1:8" x14ac:dyDescent="0.35">
      <c r="A228" t="s">
        <v>12756</v>
      </c>
      <c r="B228" t="s">
        <v>12755</v>
      </c>
      <c r="C228" t="s">
        <v>16146</v>
      </c>
      <c r="G228">
        <v>41236</v>
      </c>
      <c r="H228" t="s">
        <v>12757</v>
      </c>
    </row>
    <row r="229" spans="1:8" x14ac:dyDescent="0.35">
      <c r="A229" t="s">
        <v>12759</v>
      </c>
      <c r="B229" t="s">
        <v>12758</v>
      </c>
      <c r="C229" t="s">
        <v>16147</v>
      </c>
      <c r="D229" t="s">
        <v>16148</v>
      </c>
      <c r="E229">
        <v>44012</v>
      </c>
      <c r="F229" t="s">
        <v>38</v>
      </c>
      <c r="G229">
        <v>43971</v>
      </c>
      <c r="H229" t="s">
        <v>16149</v>
      </c>
    </row>
    <row r="230" spans="1:8" x14ac:dyDescent="0.35">
      <c r="A230" t="s">
        <v>12762</v>
      </c>
      <c r="B230" t="s">
        <v>12761</v>
      </c>
      <c r="C230" t="s">
        <v>16150</v>
      </c>
      <c r="G230">
        <v>44258</v>
      </c>
      <c r="H230" t="s">
        <v>16151</v>
      </c>
    </row>
    <row r="231" spans="1:8" x14ac:dyDescent="0.35">
      <c r="A231" t="s">
        <v>12765</v>
      </c>
      <c r="B231" t="s">
        <v>12764</v>
      </c>
      <c r="C231" t="s">
        <v>16152</v>
      </c>
      <c r="G231">
        <v>44628</v>
      </c>
      <c r="H231" t="s">
        <v>16153</v>
      </c>
    </row>
    <row r="232" spans="1:8" x14ac:dyDescent="0.35">
      <c r="A232" t="s">
        <v>12768</v>
      </c>
      <c r="B232" t="s">
        <v>12767</v>
      </c>
      <c r="C232" t="s">
        <v>16154</v>
      </c>
      <c r="G232">
        <v>41073</v>
      </c>
      <c r="H232" t="s">
        <v>12769</v>
      </c>
    </row>
    <row r="233" spans="1:8" x14ac:dyDescent="0.35">
      <c r="A233" t="s">
        <v>12771</v>
      </c>
      <c r="B233" t="s">
        <v>12770</v>
      </c>
      <c r="C233" t="s">
        <v>16155</v>
      </c>
      <c r="D233" t="s">
        <v>16088</v>
      </c>
      <c r="E233">
        <v>42809</v>
      </c>
      <c r="F233" t="s">
        <v>38</v>
      </c>
      <c r="G233">
        <v>36014</v>
      </c>
      <c r="H233" t="s">
        <v>12772</v>
      </c>
    </row>
    <row r="234" spans="1:8" x14ac:dyDescent="0.35">
      <c r="A234" t="s">
        <v>12774</v>
      </c>
      <c r="B234" t="s">
        <v>12773</v>
      </c>
      <c r="C234" t="s">
        <v>16156</v>
      </c>
      <c r="G234">
        <v>43578</v>
      </c>
      <c r="H234" t="s">
        <v>16157</v>
      </c>
    </row>
    <row r="235" spans="1:8" x14ac:dyDescent="0.35">
      <c r="A235" t="s">
        <v>12777</v>
      </c>
      <c r="B235" t="s">
        <v>12776</v>
      </c>
      <c r="C235" t="s">
        <v>16158</v>
      </c>
      <c r="D235" t="s">
        <v>16159</v>
      </c>
      <c r="E235">
        <v>37578</v>
      </c>
      <c r="F235" t="s">
        <v>44</v>
      </c>
      <c r="G235">
        <v>31826</v>
      </c>
      <c r="H235" t="s">
        <v>16160</v>
      </c>
    </row>
    <row r="236" spans="1:8" x14ac:dyDescent="0.35">
      <c r="A236" t="s">
        <v>12780</v>
      </c>
      <c r="B236" t="s">
        <v>12779</v>
      </c>
      <c r="C236" t="s">
        <v>16161</v>
      </c>
      <c r="D236" t="s">
        <v>41</v>
      </c>
      <c r="E236">
        <v>45687</v>
      </c>
      <c r="F236" t="s">
        <v>38</v>
      </c>
      <c r="G236">
        <v>39954</v>
      </c>
      <c r="H236" t="s">
        <v>16162</v>
      </c>
    </row>
    <row r="237" spans="1:8" x14ac:dyDescent="0.35">
      <c r="A237" t="s">
        <v>12783</v>
      </c>
      <c r="B237" t="s">
        <v>12782</v>
      </c>
      <c r="C237" t="s">
        <v>16163</v>
      </c>
      <c r="G237">
        <v>40336</v>
      </c>
      <c r="H237" t="s">
        <v>16164</v>
      </c>
    </row>
    <row r="238" spans="1:8" x14ac:dyDescent="0.35">
      <c r="A238" t="s">
        <v>12786</v>
      </c>
      <c r="B238" t="s">
        <v>12785</v>
      </c>
      <c r="C238" t="s">
        <v>16165</v>
      </c>
      <c r="G238">
        <v>41411</v>
      </c>
      <c r="H238" t="s">
        <v>16166</v>
      </c>
    </row>
    <row r="239" spans="1:8" x14ac:dyDescent="0.35">
      <c r="A239" t="s">
        <v>12789</v>
      </c>
      <c r="B239" t="s">
        <v>12788</v>
      </c>
      <c r="C239" t="s">
        <v>16167</v>
      </c>
      <c r="G239">
        <v>39959</v>
      </c>
      <c r="H239" t="s">
        <v>16168</v>
      </c>
    </row>
    <row r="240" spans="1:8" x14ac:dyDescent="0.35">
      <c r="A240" t="s">
        <v>12792</v>
      </c>
      <c r="B240" t="s">
        <v>12791</v>
      </c>
      <c r="C240" t="s">
        <v>16169</v>
      </c>
      <c r="G240">
        <v>45313</v>
      </c>
      <c r="H240" t="s">
        <v>16170</v>
      </c>
    </row>
    <row r="241" spans="1:8" x14ac:dyDescent="0.35">
      <c r="A241" t="s">
        <v>12795</v>
      </c>
      <c r="B241" t="s">
        <v>12794</v>
      </c>
      <c r="C241" t="s">
        <v>16171</v>
      </c>
      <c r="D241" t="s">
        <v>16172</v>
      </c>
      <c r="E241">
        <v>45365</v>
      </c>
      <c r="F241" t="s">
        <v>38</v>
      </c>
      <c r="G241">
        <v>29697</v>
      </c>
      <c r="H241" t="s">
        <v>12796</v>
      </c>
    </row>
    <row r="242" spans="1:8" x14ac:dyDescent="0.35">
      <c r="A242" t="s">
        <v>12797</v>
      </c>
      <c r="B242" t="s">
        <v>2241</v>
      </c>
      <c r="C242" t="s">
        <v>16173</v>
      </c>
      <c r="G242">
        <v>45190</v>
      </c>
      <c r="H242" t="s">
        <v>16174</v>
      </c>
    </row>
    <row r="243" spans="1:8" x14ac:dyDescent="0.35">
      <c r="A243" t="s">
        <v>12800</v>
      </c>
      <c r="B243" t="s">
        <v>12799</v>
      </c>
      <c r="C243" t="s">
        <v>16175</v>
      </c>
      <c r="G243">
        <v>45179</v>
      </c>
      <c r="H243" t="s">
        <v>16176</v>
      </c>
    </row>
    <row r="244" spans="1:8" x14ac:dyDescent="0.35">
      <c r="A244" t="s">
        <v>12803</v>
      </c>
      <c r="B244" t="s">
        <v>12802</v>
      </c>
      <c r="C244" t="s">
        <v>16177</v>
      </c>
      <c r="D244" t="s">
        <v>45</v>
      </c>
      <c r="E244">
        <v>45581</v>
      </c>
      <c r="F244" t="s">
        <v>38</v>
      </c>
      <c r="G244">
        <v>41396</v>
      </c>
      <c r="H244" t="s">
        <v>16178</v>
      </c>
    </row>
    <row r="245" spans="1:8" x14ac:dyDescent="0.35">
      <c r="A245" t="s">
        <v>12806</v>
      </c>
      <c r="B245" t="s">
        <v>12805</v>
      </c>
      <c r="C245" t="s">
        <v>16179</v>
      </c>
      <c r="G245">
        <v>40388</v>
      </c>
      <c r="H245" t="s">
        <v>12807</v>
      </c>
    </row>
    <row r="246" spans="1:8" x14ac:dyDescent="0.35">
      <c r="A246" t="s">
        <v>12809</v>
      </c>
      <c r="B246" t="s">
        <v>12808</v>
      </c>
      <c r="C246" t="s">
        <v>16180</v>
      </c>
      <c r="G246">
        <v>44965</v>
      </c>
      <c r="H246" t="s">
        <v>16181</v>
      </c>
    </row>
    <row r="247" spans="1:8" x14ac:dyDescent="0.35">
      <c r="A247" t="s">
        <v>12812</v>
      </c>
      <c r="B247" t="s">
        <v>12811</v>
      </c>
      <c r="C247" t="s">
        <v>16182</v>
      </c>
      <c r="G247">
        <v>43298</v>
      </c>
      <c r="H247" t="s">
        <v>16183</v>
      </c>
    </row>
    <row r="248" spans="1:8" x14ac:dyDescent="0.35">
      <c r="A248" t="s">
        <v>12815</v>
      </c>
      <c r="B248" t="s">
        <v>12814</v>
      </c>
      <c r="C248" t="s">
        <v>16184</v>
      </c>
      <c r="D248" t="s">
        <v>43</v>
      </c>
      <c r="E248">
        <v>43787</v>
      </c>
      <c r="F248" t="s">
        <v>38</v>
      </c>
      <c r="G248">
        <v>41023</v>
      </c>
      <c r="H248" t="s">
        <v>16185</v>
      </c>
    </row>
    <row r="249" spans="1:8" x14ac:dyDescent="0.35">
      <c r="A249" t="s">
        <v>12818</v>
      </c>
      <c r="B249" t="s">
        <v>12817</v>
      </c>
      <c r="C249" t="s">
        <v>16186</v>
      </c>
      <c r="D249" t="s">
        <v>16187</v>
      </c>
      <c r="E249">
        <v>41933</v>
      </c>
      <c r="F249" t="s">
        <v>38</v>
      </c>
      <c r="G249">
        <v>39590</v>
      </c>
      <c r="H249" t="s">
        <v>16188</v>
      </c>
    </row>
    <row r="250" spans="1:8" x14ac:dyDescent="0.35">
      <c r="A250" t="s">
        <v>12821</v>
      </c>
      <c r="B250" t="s">
        <v>12820</v>
      </c>
      <c r="C250" t="s">
        <v>16189</v>
      </c>
      <c r="D250" t="s">
        <v>16190</v>
      </c>
      <c r="E250">
        <v>38779</v>
      </c>
      <c r="F250" t="s">
        <v>44</v>
      </c>
      <c r="G250">
        <v>24527</v>
      </c>
      <c r="H250" t="s">
        <v>16191</v>
      </c>
    </row>
    <row r="251" spans="1:8" x14ac:dyDescent="0.35">
      <c r="A251" t="s">
        <v>12824</v>
      </c>
      <c r="B251" t="s">
        <v>12823</v>
      </c>
      <c r="C251" t="s">
        <v>16192</v>
      </c>
      <c r="G251">
        <v>40962</v>
      </c>
      <c r="H251" t="s">
        <v>16193</v>
      </c>
    </row>
    <row r="252" spans="1:8" x14ac:dyDescent="0.35">
      <c r="A252" t="s">
        <v>12827</v>
      </c>
      <c r="B252" t="s">
        <v>12826</v>
      </c>
      <c r="C252" t="s">
        <v>16194</v>
      </c>
      <c r="G252">
        <v>41746</v>
      </c>
      <c r="H252" t="s">
        <v>12828</v>
      </c>
    </row>
    <row r="253" spans="1:8" x14ac:dyDescent="0.35">
      <c r="A253" t="s">
        <v>12830</v>
      </c>
      <c r="B253" t="s">
        <v>12829</v>
      </c>
      <c r="C253" t="s">
        <v>16195</v>
      </c>
      <c r="G253">
        <v>45637</v>
      </c>
      <c r="H253" t="s">
        <v>16196</v>
      </c>
    </row>
    <row r="254" spans="1:8" x14ac:dyDescent="0.35">
      <c r="A254" t="s">
        <v>12833</v>
      </c>
      <c r="B254" t="s">
        <v>12832</v>
      </c>
      <c r="C254" t="s">
        <v>16197</v>
      </c>
      <c r="G254">
        <v>44902</v>
      </c>
      <c r="H254" t="s">
        <v>16198</v>
      </c>
    </row>
    <row r="255" spans="1:8" x14ac:dyDescent="0.35">
      <c r="A255" t="s">
        <v>12836</v>
      </c>
      <c r="B255" t="s">
        <v>12835</v>
      </c>
      <c r="C255" t="s">
        <v>16199</v>
      </c>
      <c r="G255">
        <v>45301</v>
      </c>
      <c r="H255" t="s">
        <v>16200</v>
      </c>
    </row>
    <row r="256" spans="1:8" x14ac:dyDescent="0.35">
      <c r="A256" t="s">
        <v>12839</v>
      </c>
      <c r="B256" t="s">
        <v>12838</v>
      </c>
      <c r="C256" t="s">
        <v>16201</v>
      </c>
      <c r="G256">
        <v>41548</v>
      </c>
      <c r="H256" t="s">
        <v>12840</v>
      </c>
    </row>
    <row r="257" spans="1:8" x14ac:dyDescent="0.35">
      <c r="A257" t="s">
        <v>12842</v>
      </c>
      <c r="B257" t="s">
        <v>12841</v>
      </c>
      <c r="C257" t="s">
        <v>16202</v>
      </c>
      <c r="G257">
        <v>42047</v>
      </c>
      <c r="H257" t="s">
        <v>16203</v>
      </c>
    </row>
    <row r="258" spans="1:8" x14ac:dyDescent="0.35">
      <c r="A258" t="s">
        <v>12845</v>
      </c>
      <c r="B258" t="s">
        <v>12844</v>
      </c>
      <c r="C258" t="s">
        <v>16204</v>
      </c>
      <c r="D258" t="s">
        <v>16205</v>
      </c>
      <c r="E258">
        <v>45867</v>
      </c>
      <c r="F258" t="s">
        <v>38</v>
      </c>
      <c r="G258">
        <v>42138</v>
      </c>
      <c r="H258" t="s">
        <v>16206</v>
      </c>
    </row>
    <row r="259" spans="1:8" x14ac:dyDescent="0.35">
      <c r="A259" t="s">
        <v>12848</v>
      </c>
      <c r="B259" t="s">
        <v>12847</v>
      </c>
      <c r="C259" t="s">
        <v>16207</v>
      </c>
      <c r="D259" t="s">
        <v>16208</v>
      </c>
      <c r="E259">
        <v>45210</v>
      </c>
      <c r="F259" t="s">
        <v>44</v>
      </c>
      <c r="G259">
        <v>41414</v>
      </c>
      <c r="H259" t="s">
        <v>16209</v>
      </c>
    </row>
    <row r="260" spans="1:8" x14ac:dyDescent="0.35">
      <c r="A260" t="s">
        <v>12851</v>
      </c>
      <c r="B260" t="s">
        <v>12850</v>
      </c>
      <c r="C260" t="s">
        <v>16210</v>
      </c>
      <c r="G260">
        <v>34613</v>
      </c>
      <c r="H260" t="s">
        <v>12852</v>
      </c>
    </row>
    <row r="261" spans="1:8" x14ac:dyDescent="0.35">
      <c r="A261" t="s">
        <v>12853</v>
      </c>
      <c r="B261" t="s">
        <v>2382</v>
      </c>
      <c r="C261" t="s">
        <v>16211</v>
      </c>
      <c r="D261" t="s">
        <v>16212</v>
      </c>
      <c r="E261">
        <v>45693</v>
      </c>
      <c r="F261" t="s">
        <v>38</v>
      </c>
      <c r="G261">
        <v>44890</v>
      </c>
      <c r="H261" t="s">
        <v>16213</v>
      </c>
    </row>
    <row r="262" spans="1:8" x14ac:dyDescent="0.35">
      <c r="A262" t="s">
        <v>12856</v>
      </c>
      <c r="B262" t="s">
        <v>12855</v>
      </c>
      <c r="C262" t="s">
        <v>16214</v>
      </c>
      <c r="D262" t="s">
        <v>16215</v>
      </c>
      <c r="E262">
        <v>44909</v>
      </c>
      <c r="F262" t="s">
        <v>38</v>
      </c>
      <c r="G262">
        <v>38181</v>
      </c>
      <c r="H262" t="s">
        <v>16216</v>
      </c>
    </row>
    <row r="263" spans="1:8" x14ac:dyDescent="0.35">
      <c r="A263" t="s">
        <v>12859</v>
      </c>
      <c r="B263" t="s">
        <v>12858</v>
      </c>
      <c r="C263" t="s">
        <v>16217</v>
      </c>
      <c r="D263" t="s">
        <v>16218</v>
      </c>
      <c r="E263">
        <v>45391</v>
      </c>
      <c r="F263" t="s">
        <v>38</v>
      </c>
      <c r="G263">
        <v>40843</v>
      </c>
      <c r="H263" t="s">
        <v>16219</v>
      </c>
    </row>
    <row r="264" spans="1:8" x14ac:dyDescent="0.35">
      <c r="A264" t="s">
        <v>12862</v>
      </c>
      <c r="B264" t="s">
        <v>12861</v>
      </c>
      <c r="C264" t="s">
        <v>16220</v>
      </c>
      <c r="D264" t="s">
        <v>46</v>
      </c>
      <c r="E264">
        <v>45223</v>
      </c>
      <c r="F264" t="s">
        <v>38</v>
      </c>
      <c r="G264">
        <v>36182</v>
      </c>
      <c r="H264" t="s">
        <v>16221</v>
      </c>
    </row>
    <row r="265" spans="1:8" x14ac:dyDescent="0.35">
      <c r="A265" t="s">
        <v>12865</v>
      </c>
      <c r="B265" t="s">
        <v>12864</v>
      </c>
      <c r="C265" t="s">
        <v>16222</v>
      </c>
      <c r="G265">
        <v>45134</v>
      </c>
      <c r="H265" t="s">
        <v>16223</v>
      </c>
    </row>
    <row r="266" spans="1:8" x14ac:dyDescent="0.35">
      <c r="A266" t="s">
        <v>12868</v>
      </c>
      <c r="B266" t="s">
        <v>12867</v>
      </c>
      <c r="C266" t="s">
        <v>16224</v>
      </c>
      <c r="G266">
        <v>41771</v>
      </c>
      <c r="H266" t="s">
        <v>12869</v>
      </c>
    </row>
    <row r="267" spans="1:8" x14ac:dyDescent="0.35">
      <c r="A267" t="s">
        <v>12871</v>
      </c>
      <c r="B267" t="s">
        <v>12870</v>
      </c>
      <c r="C267" t="s">
        <v>16225</v>
      </c>
      <c r="D267" t="s">
        <v>16226</v>
      </c>
      <c r="E267">
        <v>45880</v>
      </c>
      <c r="F267" t="s">
        <v>38</v>
      </c>
      <c r="G267">
        <v>45090</v>
      </c>
      <c r="H267" t="s">
        <v>16227</v>
      </c>
    </row>
    <row r="268" spans="1:8" x14ac:dyDescent="0.35">
      <c r="A268" t="s">
        <v>12874</v>
      </c>
      <c r="B268" t="s">
        <v>12873</v>
      </c>
      <c r="C268" t="s">
        <v>16228</v>
      </c>
      <c r="G268">
        <v>45247</v>
      </c>
      <c r="H268" t="s">
        <v>16229</v>
      </c>
    </row>
    <row r="269" spans="1:8" x14ac:dyDescent="0.35">
      <c r="A269" t="s">
        <v>12877</v>
      </c>
      <c r="B269" t="s">
        <v>12876</v>
      </c>
      <c r="C269" t="s">
        <v>16230</v>
      </c>
      <c r="G269">
        <v>38300</v>
      </c>
      <c r="H269" t="s">
        <v>16231</v>
      </c>
    </row>
    <row r="270" spans="1:8" x14ac:dyDescent="0.35">
      <c r="A270" t="s">
        <v>12880</v>
      </c>
      <c r="B270" t="s">
        <v>12879</v>
      </c>
      <c r="C270" t="s">
        <v>16232</v>
      </c>
      <c r="G270">
        <v>40374</v>
      </c>
      <c r="H270" t="s">
        <v>16233</v>
      </c>
    </row>
    <row r="271" spans="1:8" x14ac:dyDescent="0.35">
      <c r="A271" t="s">
        <v>12883</v>
      </c>
      <c r="B271" t="s">
        <v>12882</v>
      </c>
      <c r="C271" t="s">
        <v>16234</v>
      </c>
      <c r="G271">
        <v>35026</v>
      </c>
      <c r="H271" t="s">
        <v>12884</v>
      </c>
    </row>
    <row r="272" spans="1:8" x14ac:dyDescent="0.35">
      <c r="A272" t="s">
        <v>12886</v>
      </c>
      <c r="B272" t="s">
        <v>12885</v>
      </c>
      <c r="C272" t="s">
        <v>16235</v>
      </c>
      <c r="D272" t="s">
        <v>16236</v>
      </c>
      <c r="E272">
        <v>43914</v>
      </c>
      <c r="F272" t="s">
        <v>38</v>
      </c>
      <c r="G272">
        <v>43875</v>
      </c>
      <c r="H272" t="s">
        <v>16237</v>
      </c>
    </row>
    <row r="273" spans="1:8" x14ac:dyDescent="0.35">
      <c r="A273" t="s">
        <v>12889</v>
      </c>
      <c r="B273" t="s">
        <v>12888</v>
      </c>
      <c r="C273" t="s">
        <v>16238</v>
      </c>
      <c r="D273" t="s">
        <v>16239</v>
      </c>
      <c r="E273">
        <v>45610</v>
      </c>
      <c r="F273" t="s">
        <v>38</v>
      </c>
      <c r="G273">
        <v>40777</v>
      </c>
      <c r="H273" t="s">
        <v>12890</v>
      </c>
    </row>
    <row r="274" spans="1:8" x14ac:dyDescent="0.35">
      <c r="A274" t="s">
        <v>12892</v>
      </c>
      <c r="B274" t="s">
        <v>12891</v>
      </c>
      <c r="C274" t="s">
        <v>16240</v>
      </c>
      <c r="D274" t="s">
        <v>16241</v>
      </c>
      <c r="E274">
        <v>45474</v>
      </c>
      <c r="F274" t="s">
        <v>44</v>
      </c>
      <c r="G274">
        <v>42747</v>
      </c>
      <c r="H274" t="s">
        <v>16242</v>
      </c>
    </row>
    <row r="275" spans="1:8" x14ac:dyDescent="0.35">
      <c r="A275" t="s">
        <v>12895</v>
      </c>
      <c r="B275" t="s">
        <v>12894</v>
      </c>
      <c r="C275" t="s">
        <v>16243</v>
      </c>
      <c r="G275">
        <v>43992</v>
      </c>
      <c r="H275" t="s">
        <v>16244</v>
      </c>
    </row>
    <row r="276" spans="1:8" x14ac:dyDescent="0.35">
      <c r="A276" t="s">
        <v>12898</v>
      </c>
      <c r="B276" t="s">
        <v>12897</v>
      </c>
      <c r="C276" t="s">
        <v>16245</v>
      </c>
      <c r="G276">
        <v>38763</v>
      </c>
      <c r="H276" t="s">
        <v>12899</v>
      </c>
    </row>
    <row r="277" spans="1:8" x14ac:dyDescent="0.35">
      <c r="A277" t="s">
        <v>12901</v>
      </c>
      <c r="B277" t="s">
        <v>12900</v>
      </c>
      <c r="C277" t="s">
        <v>16246</v>
      </c>
      <c r="G277">
        <v>45406</v>
      </c>
      <c r="H277" t="s">
        <v>16247</v>
      </c>
    </row>
    <row r="278" spans="1:8" x14ac:dyDescent="0.35">
      <c r="A278" t="s">
        <v>12904</v>
      </c>
      <c r="B278" t="s">
        <v>12903</v>
      </c>
      <c r="C278" t="s">
        <v>16248</v>
      </c>
      <c r="D278" t="s">
        <v>15905</v>
      </c>
      <c r="E278">
        <v>44547</v>
      </c>
      <c r="F278" t="s">
        <v>38</v>
      </c>
      <c r="G278">
        <v>32863</v>
      </c>
      <c r="H278" t="s">
        <v>12905</v>
      </c>
    </row>
    <row r="279" spans="1:8" x14ac:dyDescent="0.35">
      <c r="A279" t="s">
        <v>12907</v>
      </c>
      <c r="B279" t="s">
        <v>16249</v>
      </c>
      <c r="C279" t="s">
        <v>16250</v>
      </c>
      <c r="G279">
        <v>44235</v>
      </c>
      <c r="H279" t="s">
        <v>16251</v>
      </c>
    </row>
    <row r="280" spans="1:8" x14ac:dyDescent="0.35">
      <c r="A280" t="s">
        <v>12910</v>
      </c>
      <c r="B280" t="s">
        <v>12909</v>
      </c>
      <c r="C280" t="s">
        <v>16252</v>
      </c>
      <c r="D280" t="s">
        <v>16253</v>
      </c>
      <c r="E280">
        <v>45114</v>
      </c>
      <c r="F280" t="s">
        <v>38</v>
      </c>
      <c r="G280">
        <v>42810</v>
      </c>
      <c r="H280" t="s">
        <v>16254</v>
      </c>
    </row>
    <row r="281" spans="1:8" x14ac:dyDescent="0.35">
      <c r="A281" t="s">
        <v>12913</v>
      </c>
      <c r="B281" t="s">
        <v>12912</v>
      </c>
      <c r="C281" t="s">
        <v>16255</v>
      </c>
      <c r="D281" t="s">
        <v>16256</v>
      </c>
      <c r="E281">
        <v>40703</v>
      </c>
      <c r="F281" t="s">
        <v>44</v>
      </c>
      <c r="G281">
        <v>36206</v>
      </c>
      <c r="H281" t="s">
        <v>12914</v>
      </c>
    </row>
    <row r="282" spans="1:8" x14ac:dyDescent="0.35">
      <c r="A282" t="s">
        <v>12916</v>
      </c>
      <c r="B282" t="s">
        <v>12915</v>
      </c>
      <c r="C282" t="s">
        <v>16257</v>
      </c>
      <c r="D282" t="s">
        <v>692</v>
      </c>
      <c r="E282">
        <v>45793</v>
      </c>
      <c r="F282" t="s">
        <v>38</v>
      </c>
      <c r="G282">
        <v>42796</v>
      </c>
      <c r="H282" t="s">
        <v>16258</v>
      </c>
    </row>
    <row r="283" spans="1:8" x14ac:dyDescent="0.35">
      <c r="A283" t="s">
        <v>12919</v>
      </c>
      <c r="B283" t="s">
        <v>12918</v>
      </c>
      <c r="C283" t="s">
        <v>16259</v>
      </c>
      <c r="D283" t="s">
        <v>16260</v>
      </c>
      <c r="E283">
        <v>45562</v>
      </c>
      <c r="F283" t="s">
        <v>38</v>
      </c>
      <c r="G283">
        <v>44956</v>
      </c>
      <c r="H283" t="s">
        <v>16261</v>
      </c>
    </row>
    <row r="284" spans="1:8" x14ac:dyDescent="0.35">
      <c r="A284" t="s">
        <v>12922</v>
      </c>
      <c r="B284" t="s">
        <v>12921</v>
      </c>
      <c r="C284" t="s">
        <v>16262</v>
      </c>
      <c r="D284" t="s">
        <v>16263</v>
      </c>
      <c r="E284">
        <v>43545</v>
      </c>
      <c r="F284" t="s">
        <v>44</v>
      </c>
      <c r="G284">
        <v>41814</v>
      </c>
      <c r="H284" t="s">
        <v>16264</v>
      </c>
    </row>
    <row r="285" spans="1:8" x14ac:dyDescent="0.35">
      <c r="A285" t="s">
        <v>12925</v>
      </c>
      <c r="B285" t="s">
        <v>12924</v>
      </c>
      <c r="C285" t="s">
        <v>16265</v>
      </c>
      <c r="G285">
        <v>41667</v>
      </c>
      <c r="H285" t="s">
        <v>16266</v>
      </c>
    </row>
    <row r="286" spans="1:8" x14ac:dyDescent="0.35">
      <c r="A286" t="s">
        <v>12928</v>
      </c>
      <c r="B286" t="s">
        <v>12927</v>
      </c>
      <c r="C286" t="s">
        <v>16267</v>
      </c>
      <c r="G286">
        <v>40647</v>
      </c>
      <c r="H286" t="s">
        <v>12929</v>
      </c>
    </row>
    <row r="287" spans="1:8" x14ac:dyDescent="0.35">
      <c r="A287" t="s">
        <v>12931</v>
      </c>
      <c r="B287" t="s">
        <v>12930</v>
      </c>
      <c r="C287" t="s">
        <v>16268</v>
      </c>
      <c r="G287">
        <v>45061</v>
      </c>
      <c r="H287" t="s">
        <v>16269</v>
      </c>
    </row>
    <row r="288" spans="1:8" x14ac:dyDescent="0.35">
      <c r="A288" t="s">
        <v>12934</v>
      </c>
      <c r="B288" t="s">
        <v>12933</v>
      </c>
      <c r="C288" t="s">
        <v>16270</v>
      </c>
      <c r="G288">
        <v>41703</v>
      </c>
      <c r="H288" t="s">
        <v>12935</v>
      </c>
    </row>
    <row r="289" spans="1:8" x14ac:dyDescent="0.35">
      <c r="A289" t="s">
        <v>12937</v>
      </c>
      <c r="B289" t="s">
        <v>12936</v>
      </c>
      <c r="C289" t="s">
        <v>16271</v>
      </c>
      <c r="G289">
        <v>44265</v>
      </c>
      <c r="H289" t="s">
        <v>16272</v>
      </c>
    </row>
    <row r="290" spans="1:8" x14ac:dyDescent="0.35">
      <c r="A290" t="s">
        <v>12940</v>
      </c>
      <c r="B290" t="s">
        <v>12939</v>
      </c>
      <c r="C290" t="s">
        <v>16273</v>
      </c>
      <c r="D290" t="s">
        <v>45</v>
      </c>
      <c r="E290">
        <v>45498</v>
      </c>
      <c r="F290" t="s">
        <v>38</v>
      </c>
      <c r="G290">
        <v>45423</v>
      </c>
      <c r="H290" t="s">
        <v>16274</v>
      </c>
    </row>
    <row r="291" spans="1:8" x14ac:dyDescent="0.35">
      <c r="A291" t="s">
        <v>12943</v>
      </c>
      <c r="B291" t="s">
        <v>12942</v>
      </c>
      <c r="C291" t="s">
        <v>16275</v>
      </c>
      <c r="G291">
        <v>42986</v>
      </c>
      <c r="H291" t="s">
        <v>16276</v>
      </c>
    </row>
    <row r="292" spans="1:8" x14ac:dyDescent="0.35">
      <c r="A292" t="s">
        <v>12946</v>
      </c>
      <c r="B292" t="s">
        <v>12945</v>
      </c>
      <c r="C292" t="s">
        <v>16277</v>
      </c>
      <c r="G292">
        <v>43448</v>
      </c>
      <c r="H292" t="s">
        <v>16278</v>
      </c>
    </row>
    <row r="293" spans="1:8" x14ac:dyDescent="0.35">
      <c r="A293" t="s">
        <v>12949</v>
      </c>
      <c r="B293" t="s">
        <v>12948</v>
      </c>
      <c r="C293" t="s">
        <v>16279</v>
      </c>
      <c r="D293" t="s">
        <v>15820</v>
      </c>
      <c r="E293">
        <v>44634</v>
      </c>
      <c r="F293" t="s">
        <v>44</v>
      </c>
      <c r="G293">
        <v>42181</v>
      </c>
      <c r="H293" t="s">
        <v>16280</v>
      </c>
    </row>
    <row r="294" spans="1:8" x14ac:dyDescent="0.35">
      <c r="A294" t="s">
        <v>12952</v>
      </c>
      <c r="B294" t="s">
        <v>12951</v>
      </c>
      <c r="C294" t="s">
        <v>16281</v>
      </c>
      <c r="G294">
        <v>44337</v>
      </c>
      <c r="H294" t="s">
        <v>16282</v>
      </c>
    </row>
    <row r="295" spans="1:8" x14ac:dyDescent="0.35">
      <c r="A295" t="s">
        <v>12955</v>
      </c>
      <c r="B295" t="s">
        <v>12954</v>
      </c>
      <c r="C295" t="s">
        <v>16283</v>
      </c>
      <c r="D295" t="s">
        <v>16284</v>
      </c>
      <c r="E295">
        <v>44138</v>
      </c>
      <c r="F295" t="s">
        <v>38</v>
      </c>
      <c r="G295">
        <v>41437</v>
      </c>
      <c r="H295" t="s">
        <v>16285</v>
      </c>
    </row>
    <row r="296" spans="1:8" x14ac:dyDescent="0.35">
      <c r="A296" t="s">
        <v>12957</v>
      </c>
      <c r="B296" t="s">
        <v>2662</v>
      </c>
      <c r="C296" t="s">
        <v>16286</v>
      </c>
      <c r="G296">
        <v>45194</v>
      </c>
      <c r="H296" t="s">
        <v>16287</v>
      </c>
    </row>
    <row r="297" spans="1:8" x14ac:dyDescent="0.35">
      <c r="A297" t="s">
        <v>12960</v>
      </c>
      <c r="B297" t="s">
        <v>12959</v>
      </c>
      <c r="C297" t="s">
        <v>40</v>
      </c>
      <c r="G297">
        <v>45148</v>
      </c>
      <c r="H297" t="s">
        <v>12961</v>
      </c>
    </row>
    <row r="298" spans="1:8" x14ac:dyDescent="0.35">
      <c r="A298" t="s">
        <v>12963</v>
      </c>
      <c r="B298" t="s">
        <v>12962</v>
      </c>
      <c r="C298" t="s">
        <v>16288</v>
      </c>
      <c r="G298">
        <v>42739</v>
      </c>
      <c r="H298" t="s">
        <v>16289</v>
      </c>
    </row>
    <row r="299" spans="1:8" x14ac:dyDescent="0.35">
      <c r="A299" t="s">
        <v>12966</v>
      </c>
      <c r="B299" t="s">
        <v>12965</v>
      </c>
      <c r="C299" t="s">
        <v>16290</v>
      </c>
      <c r="G299">
        <v>39304</v>
      </c>
      <c r="H299" t="s">
        <v>16291</v>
      </c>
    </row>
    <row r="300" spans="1:8" x14ac:dyDescent="0.35">
      <c r="A300" t="s">
        <v>12969</v>
      </c>
      <c r="B300" t="s">
        <v>12968</v>
      </c>
      <c r="C300" t="s">
        <v>16292</v>
      </c>
      <c r="G300">
        <v>44845</v>
      </c>
      <c r="H300" t="s">
        <v>16293</v>
      </c>
    </row>
    <row r="301" spans="1:8" x14ac:dyDescent="0.35">
      <c r="A301" t="s">
        <v>12972</v>
      </c>
      <c r="C301" t="s">
        <v>40</v>
      </c>
      <c r="H301" t="s">
        <v>40</v>
      </c>
    </row>
    <row r="302" spans="1:8" x14ac:dyDescent="0.35">
      <c r="A302" t="s">
        <v>12975</v>
      </c>
      <c r="C302" t="s">
        <v>40</v>
      </c>
      <c r="H302" t="s">
        <v>40</v>
      </c>
    </row>
    <row r="303" spans="1:8" x14ac:dyDescent="0.35">
      <c r="A303" t="s">
        <v>12978</v>
      </c>
      <c r="C303" t="s">
        <v>40</v>
      </c>
      <c r="H303" t="s">
        <v>40</v>
      </c>
    </row>
    <row r="304" spans="1:8" x14ac:dyDescent="0.35">
      <c r="A304" t="s">
        <v>12981</v>
      </c>
      <c r="B304" t="s">
        <v>12980</v>
      </c>
      <c r="C304" t="s">
        <v>16294</v>
      </c>
      <c r="G304">
        <v>40801</v>
      </c>
      <c r="H304" t="s">
        <v>16295</v>
      </c>
    </row>
    <row r="305" spans="1:8" x14ac:dyDescent="0.35">
      <c r="A305" t="s">
        <v>12984</v>
      </c>
      <c r="B305" t="s">
        <v>12983</v>
      </c>
      <c r="C305" t="s">
        <v>16296</v>
      </c>
      <c r="G305">
        <v>43381</v>
      </c>
      <c r="H305" t="s">
        <v>16297</v>
      </c>
    </row>
    <row r="306" spans="1:8" x14ac:dyDescent="0.35">
      <c r="A306" t="s">
        <v>12987</v>
      </c>
      <c r="B306" t="s">
        <v>12986</v>
      </c>
      <c r="C306" t="s">
        <v>16298</v>
      </c>
      <c r="G306">
        <v>43509</v>
      </c>
      <c r="H306" t="s">
        <v>16299</v>
      </c>
    </row>
    <row r="307" spans="1:8" x14ac:dyDescent="0.35">
      <c r="A307" t="s">
        <v>12990</v>
      </c>
      <c r="B307" t="s">
        <v>12989</v>
      </c>
      <c r="C307" t="s">
        <v>16300</v>
      </c>
      <c r="D307" t="s">
        <v>45</v>
      </c>
      <c r="E307">
        <v>41432</v>
      </c>
      <c r="F307" t="s">
        <v>44</v>
      </c>
      <c r="G307">
        <v>31652</v>
      </c>
      <c r="H307" t="s">
        <v>12991</v>
      </c>
    </row>
    <row r="308" spans="1:8" x14ac:dyDescent="0.35">
      <c r="A308" t="s">
        <v>12993</v>
      </c>
      <c r="B308" t="s">
        <v>12992</v>
      </c>
      <c r="C308" t="s">
        <v>16301</v>
      </c>
      <c r="G308">
        <v>44209</v>
      </c>
      <c r="H308" t="s">
        <v>16302</v>
      </c>
    </row>
    <row r="309" spans="1:8" x14ac:dyDescent="0.35">
      <c r="A309" t="s">
        <v>12996</v>
      </c>
      <c r="B309" t="s">
        <v>12995</v>
      </c>
      <c r="C309" t="s">
        <v>16303</v>
      </c>
      <c r="D309" t="s">
        <v>16304</v>
      </c>
      <c r="E309">
        <v>45243</v>
      </c>
      <c r="F309" t="s">
        <v>38</v>
      </c>
      <c r="G309">
        <v>42983</v>
      </c>
      <c r="H309" t="s">
        <v>16305</v>
      </c>
    </row>
    <row r="310" spans="1:8" x14ac:dyDescent="0.35">
      <c r="A310" t="s">
        <v>12999</v>
      </c>
      <c r="B310" t="s">
        <v>12998</v>
      </c>
      <c r="C310" t="s">
        <v>16306</v>
      </c>
      <c r="G310">
        <v>39969</v>
      </c>
      <c r="H310" t="s">
        <v>13000</v>
      </c>
    </row>
    <row r="311" spans="1:8" x14ac:dyDescent="0.35">
      <c r="A311" t="s">
        <v>13002</v>
      </c>
      <c r="B311" t="s">
        <v>13001</v>
      </c>
      <c r="C311" t="s">
        <v>16307</v>
      </c>
      <c r="G311">
        <v>43250</v>
      </c>
      <c r="H311" t="s">
        <v>16308</v>
      </c>
    </row>
    <row r="312" spans="1:8" x14ac:dyDescent="0.35">
      <c r="A312" t="s">
        <v>13005</v>
      </c>
      <c r="B312" t="s">
        <v>13004</v>
      </c>
      <c r="C312" t="s">
        <v>16309</v>
      </c>
      <c r="D312" t="s">
        <v>16310</v>
      </c>
      <c r="E312">
        <v>45839</v>
      </c>
      <c r="F312" t="s">
        <v>38</v>
      </c>
      <c r="G312">
        <v>38832</v>
      </c>
      <c r="H312" t="s">
        <v>16311</v>
      </c>
    </row>
    <row r="313" spans="1:8" x14ac:dyDescent="0.35">
      <c r="A313" t="s">
        <v>13008</v>
      </c>
      <c r="B313" t="s">
        <v>13007</v>
      </c>
      <c r="C313" t="s">
        <v>16312</v>
      </c>
      <c r="G313">
        <v>41124</v>
      </c>
      <c r="H313" t="s">
        <v>16313</v>
      </c>
    </row>
    <row r="314" spans="1:8" x14ac:dyDescent="0.35">
      <c r="A314" t="s">
        <v>13011</v>
      </c>
      <c r="B314" t="s">
        <v>13010</v>
      </c>
      <c r="C314" t="s">
        <v>16314</v>
      </c>
      <c r="G314">
        <v>44804</v>
      </c>
      <c r="H314" t="s">
        <v>657</v>
      </c>
    </row>
    <row r="315" spans="1:8" x14ac:dyDescent="0.35">
      <c r="A315" t="s">
        <v>13013</v>
      </c>
      <c r="B315" t="s">
        <v>13012</v>
      </c>
      <c r="C315" t="s">
        <v>16315</v>
      </c>
      <c r="G315">
        <v>45223</v>
      </c>
      <c r="H315" t="s">
        <v>16316</v>
      </c>
    </row>
    <row r="316" spans="1:8" x14ac:dyDescent="0.35">
      <c r="A316" t="s">
        <v>13015</v>
      </c>
      <c r="B316" t="s">
        <v>13014</v>
      </c>
      <c r="C316" t="s">
        <v>16317</v>
      </c>
      <c r="G316">
        <v>42032</v>
      </c>
      <c r="H316" t="s">
        <v>16318</v>
      </c>
    </row>
    <row r="317" spans="1:8" x14ac:dyDescent="0.35">
      <c r="A317" t="s">
        <v>13017</v>
      </c>
      <c r="B317" t="s">
        <v>13016</v>
      </c>
      <c r="C317" t="s">
        <v>16319</v>
      </c>
      <c r="G317">
        <v>40891</v>
      </c>
      <c r="H317" t="s">
        <v>16320</v>
      </c>
    </row>
    <row r="318" spans="1:8" x14ac:dyDescent="0.35">
      <c r="A318" t="s">
        <v>13019</v>
      </c>
      <c r="B318" t="s">
        <v>13018</v>
      </c>
      <c r="C318" t="s">
        <v>16321</v>
      </c>
      <c r="G318">
        <v>43852</v>
      </c>
      <c r="H318" t="s">
        <v>16322</v>
      </c>
    </row>
    <row r="319" spans="1:8" x14ac:dyDescent="0.35">
      <c r="A319" t="s">
        <v>13021</v>
      </c>
      <c r="B319" t="s">
        <v>13020</v>
      </c>
      <c r="C319" t="s">
        <v>16323</v>
      </c>
      <c r="G319">
        <v>44994</v>
      </c>
      <c r="H319" t="s">
        <v>16324</v>
      </c>
    </row>
    <row r="320" spans="1:8" x14ac:dyDescent="0.35">
      <c r="A320" t="s">
        <v>13023</v>
      </c>
      <c r="B320" t="s">
        <v>13022</v>
      </c>
      <c r="C320" t="s">
        <v>16325</v>
      </c>
      <c r="D320" t="s">
        <v>46</v>
      </c>
      <c r="E320">
        <v>43357</v>
      </c>
      <c r="F320" t="s">
        <v>38</v>
      </c>
      <c r="G320">
        <v>42629</v>
      </c>
      <c r="H320" t="s">
        <v>16326</v>
      </c>
    </row>
    <row r="321" spans="1:8" x14ac:dyDescent="0.35">
      <c r="A321" t="s">
        <v>13025</v>
      </c>
      <c r="B321" t="s">
        <v>13024</v>
      </c>
      <c r="C321" t="s">
        <v>16327</v>
      </c>
      <c r="G321">
        <v>43381</v>
      </c>
      <c r="H321" t="s">
        <v>16328</v>
      </c>
    </row>
    <row r="322" spans="1:8" x14ac:dyDescent="0.35">
      <c r="A322" t="s">
        <v>13027</v>
      </c>
      <c r="B322" t="s">
        <v>13026</v>
      </c>
      <c r="C322" t="s">
        <v>16329</v>
      </c>
      <c r="G322">
        <v>43387</v>
      </c>
      <c r="H322" t="s">
        <v>16330</v>
      </c>
    </row>
    <row r="323" spans="1:8" x14ac:dyDescent="0.35">
      <c r="A323" t="s">
        <v>13028</v>
      </c>
      <c r="B323" t="s">
        <v>2873</v>
      </c>
      <c r="C323" t="s">
        <v>16331</v>
      </c>
      <c r="D323" t="s">
        <v>649</v>
      </c>
      <c r="E323">
        <v>38884</v>
      </c>
      <c r="F323" t="s">
        <v>38</v>
      </c>
      <c r="G323">
        <v>38707</v>
      </c>
      <c r="H323" t="s">
        <v>16332</v>
      </c>
    </row>
    <row r="324" spans="1:8" x14ac:dyDescent="0.35">
      <c r="A324" t="s">
        <v>13030</v>
      </c>
      <c r="B324" t="s">
        <v>13029</v>
      </c>
      <c r="C324" t="s">
        <v>16333</v>
      </c>
      <c r="G324">
        <v>41249</v>
      </c>
      <c r="H324" t="s">
        <v>13031</v>
      </c>
    </row>
    <row r="325" spans="1:8" x14ac:dyDescent="0.35">
      <c r="A325" t="s">
        <v>13033</v>
      </c>
      <c r="B325" t="s">
        <v>13032</v>
      </c>
      <c r="C325" t="s">
        <v>16334</v>
      </c>
      <c r="D325" t="s">
        <v>15875</v>
      </c>
      <c r="E325">
        <v>44085</v>
      </c>
      <c r="F325" t="s">
        <v>38</v>
      </c>
      <c r="G325">
        <v>41367</v>
      </c>
      <c r="H325" t="s">
        <v>16335</v>
      </c>
    </row>
    <row r="326" spans="1:8" x14ac:dyDescent="0.35">
      <c r="A326" t="s">
        <v>13036</v>
      </c>
      <c r="B326" t="s">
        <v>13035</v>
      </c>
      <c r="C326" t="s">
        <v>16336</v>
      </c>
      <c r="D326" t="s">
        <v>16337</v>
      </c>
      <c r="E326">
        <v>44771</v>
      </c>
      <c r="F326" t="s">
        <v>44</v>
      </c>
      <c r="G326">
        <v>40925</v>
      </c>
      <c r="H326" t="s">
        <v>16338</v>
      </c>
    </row>
    <row r="327" spans="1:8" x14ac:dyDescent="0.35">
      <c r="A327" t="s">
        <v>13038</v>
      </c>
      <c r="B327" t="s">
        <v>2905</v>
      </c>
      <c r="C327" t="s">
        <v>16339</v>
      </c>
      <c r="D327" t="s">
        <v>16212</v>
      </c>
      <c r="E327">
        <v>44757</v>
      </c>
      <c r="F327" t="s">
        <v>38</v>
      </c>
      <c r="G327">
        <v>44467</v>
      </c>
      <c r="H327" t="s">
        <v>16340</v>
      </c>
    </row>
    <row r="328" spans="1:8" x14ac:dyDescent="0.35">
      <c r="A328" t="s">
        <v>13041</v>
      </c>
      <c r="B328" t="s">
        <v>13040</v>
      </c>
      <c r="C328" t="s">
        <v>16341</v>
      </c>
      <c r="D328" t="s">
        <v>45</v>
      </c>
      <c r="E328">
        <v>43039</v>
      </c>
      <c r="F328" t="s">
        <v>38</v>
      </c>
      <c r="G328">
        <v>38057</v>
      </c>
      <c r="H328" t="s">
        <v>13042</v>
      </c>
    </row>
    <row r="329" spans="1:8" x14ac:dyDescent="0.35">
      <c r="A329" t="s">
        <v>13044</v>
      </c>
      <c r="B329" t="s">
        <v>13043</v>
      </c>
      <c r="C329" t="s">
        <v>16342</v>
      </c>
      <c r="G329">
        <v>38551</v>
      </c>
      <c r="H329" t="s">
        <v>13045</v>
      </c>
    </row>
    <row r="330" spans="1:8" x14ac:dyDescent="0.35">
      <c r="A330" t="s">
        <v>13047</v>
      </c>
      <c r="B330" t="s">
        <v>13046</v>
      </c>
      <c r="C330" t="s">
        <v>16343</v>
      </c>
      <c r="D330" t="s">
        <v>16344</v>
      </c>
      <c r="E330">
        <v>45807</v>
      </c>
      <c r="F330" t="s">
        <v>38</v>
      </c>
      <c r="G330">
        <v>42607</v>
      </c>
      <c r="H330" t="s">
        <v>16345</v>
      </c>
    </row>
    <row r="331" spans="1:8" x14ac:dyDescent="0.35">
      <c r="A331" t="s">
        <v>13050</v>
      </c>
      <c r="B331" t="s">
        <v>13049</v>
      </c>
      <c r="C331" t="s">
        <v>16346</v>
      </c>
      <c r="G331">
        <v>43355</v>
      </c>
      <c r="H331" t="s">
        <v>16347</v>
      </c>
    </row>
    <row r="332" spans="1:8" x14ac:dyDescent="0.35">
      <c r="A332" t="s">
        <v>13053</v>
      </c>
      <c r="B332" t="s">
        <v>13052</v>
      </c>
      <c r="C332" t="s">
        <v>16348</v>
      </c>
      <c r="D332" t="s">
        <v>16349</v>
      </c>
      <c r="E332">
        <v>41376</v>
      </c>
      <c r="F332" t="s">
        <v>44</v>
      </c>
      <c r="G332">
        <v>36962</v>
      </c>
      <c r="H332" t="s">
        <v>16350</v>
      </c>
    </row>
    <row r="333" spans="1:8" x14ac:dyDescent="0.35">
      <c r="A333" t="s">
        <v>13056</v>
      </c>
      <c r="B333" t="s">
        <v>13055</v>
      </c>
      <c r="C333" t="s">
        <v>16351</v>
      </c>
      <c r="G333">
        <v>41564</v>
      </c>
      <c r="H333" t="s">
        <v>16352</v>
      </c>
    </row>
    <row r="334" spans="1:8" x14ac:dyDescent="0.35">
      <c r="A334" t="s">
        <v>13059</v>
      </c>
      <c r="B334" t="s">
        <v>13058</v>
      </c>
      <c r="C334" t="s">
        <v>16353</v>
      </c>
      <c r="D334" t="s">
        <v>16354</v>
      </c>
      <c r="E334">
        <v>39430</v>
      </c>
      <c r="F334" t="s">
        <v>44</v>
      </c>
      <c r="G334">
        <v>34470</v>
      </c>
      <c r="H334" t="s">
        <v>16355</v>
      </c>
    </row>
    <row r="335" spans="1:8" x14ac:dyDescent="0.35">
      <c r="A335" t="s">
        <v>13062</v>
      </c>
      <c r="B335" t="s">
        <v>13061</v>
      </c>
      <c r="C335" t="s">
        <v>16356</v>
      </c>
      <c r="D335" t="s">
        <v>16357</v>
      </c>
      <c r="E335">
        <v>45875</v>
      </c>
      <c r="F335" t="s">
        <v>38</v>
      </c>
      <c r="G335">
        <v>32786</v>
      </c>
      <c r="H335" t="s">
        <v>16358</v>
      </c>
    </row>
    <row r="336" spans="1:8" x14ac:dyDescent="0.35">
      <c r="A336" t="s">
        <v>13065</v>
      </c>
      <c r="B336" t="s">
        <v>13064</v>
      </c>
      <c r="C336" t="s">
        <v>16359</v>
      </c>
      <c r="D336" t="s">
        <v>16360</v>
      </c>
      <c r="E336">
        <v>44503</v>
      </c>
      <c r="F336" t="s">
        <v>38</v>
      </c>
      <c r="G336">
        <v>44004</v>
      </c>
      <c r="H336" t="s">
        <v>16361</v>
      </c>
    </row>
    <row r="337" spans="1:8" x14ac:dyDescent="0.35">
      <c r="A337" t="s">
        <v>13068</v>
      </c>
      <c r="B337" t="s">
        <v>13067</v>
      </c>
      <c r="C337" t="s">
        <v>16362</v>
      </c>
      <c r="G337">
        <v>41829</v>
      </c>
      <c r="H337" t="s">
        <v>16363</v>
      </c>
    </row>
    <row r="338" spans="1:8" x14ac:dyDescent="0.35">
      <c r="A338" t="s">
        <v>13071</v>
      </c>
      <c r="B338" t="s">
        <v>13070</v>
      </c>
      <c r="C338" t="s">
        <v>16364</v>
      </c>
      <c r="D338" t="s">
        <v>15805</v>
      </c>
      <c r="E338">
        <v>43805</v>
      </c>
      <c r="F338" t="s">
        <v>38</v>
      </c>
      <c r="G338">
        <v>43636</v>
      </c>
      <c r="H338" t="s">
        <v>16365</v>
      </c>
    </row>
    <row r="339" spans="1:8" x14ac:dyDescent="0.35">
      <c r="A339" t="s">
        <v>13074</v>
      </c>
      <c r="B339" t="s">
        <v>13073</v>
      </c>
      <c r="C339" t="s">
        <v>16366</v>
      </c>
      <c r="D339" t="s">
        <v>16367</v>
      </c>
      <c r="E339">
        <v>41290</v>
      </c>
      <c r="F339" t="s">
        <v>38</v>
      </c>
      <c r="G339">
        <v>37838</v>
      </c>
      <c r="H339" t="s">
        <v>16368</v>
      </c>
    </row>
    <row r="340" spans="1:8" x14ac:dyDescent="0.35">
      <c r="A340" t="s">
        <v>13077</v>
      </c>
      <c r="B340" t="s">
        <v>13076</v>
      </c>
      <c r="C340" t="s">
        <v>16369</v>
      </c>
      <c r="G340">
        <v>44994</v>
      </c>
      <c r="H340" t="s">
        <v>16370</v>
      </c>
    </row>
    <row r="341" spans="1:8" x14ac:dyDescent="0.35">
      <c r="A341" t="s">
        <v>13080</v>
      </c>
      <c r="B341" t="s">
        <v>13079</v>
      </c>
      <c r="C341" t="s">
        <v>16371</v>
      </c>
      <c r="G341">
        <v>42404</v>
      </c>
      <c r="H341" t="s">
        <v>16372</v>
      </c>
    </row>
    <row r="342" spans="1:8" x14ac:dyDescent="0.35">
      <c r="A342" t="s">
        <v>13082</v>
      </c>
      <c r="B342" t="s">
        <v>3020</v>
      </c>
      <c r="C342" t="s">
        <v>16373</v>
      </c>
      <c r="D342" t="s">
        <v>16284</v>
      </c>
      <c r="E342">
        <v>43952</v>
      </c>
      <c r="F342" t="s">
        <v>38</v>
      </c>
      <c r="G342">
        <v>38770</v>
      </c>
      <c r="H342" t="s">
        <v>16374</v>
      </c>
    </row>
    <row r="343" spans="1:8" x14ac:dyDescent="0.35">
      <c r="A343" t="s">
        <v>13085</v>
      </c>
      <c r="B343" t="s">
        <v>13084</v>
      </c>
      <c r="C343" t="s">
        <v>16375</v>
      </c>
      <c r="D343" t="s">
        <v>16376</v>
      </c>
      <c r="E343">
        <v>40547</v>
      </c>
      <c r="F343" t="s">
        <v>38</v>
      </c>
      <c r="G343">
        <v>36542</v>
      </c>
      <c r="H343" t="s">
        <v>16377</v>
      </c>
    </row>
    <row r="344" spans="1:8" x14ac:dyDescent="0.35">
      <c r="A344" t="s">
        <v>13088</v>
      </c>
      <c r="B344" t="s">
        <v>13087</v>
      </c>
      <c r="C344" t="s">
        <v>16378</v>
      </c>
      <c r="D344" t="s">
        <v>16379</v>
      </c>
      <c r="E344">
        <v>45400</v>
      </c>
      <c r="F344" t="s">
        <v>38</v>
      </c>
      <c r="G344">
        <v>37650</v>
      </c>
      <c r="H344" t="s">
        <v>16380</v>
      </c>
    </row>
    <row r="345" spans="1:8" x14ac:dyDescent="0.35">
      <c r="A345" t="s">
        <v>13091</v>
      </c>
      <c r="B345" t="s">
        <v>13090</v>
      </c>
      <c r="C345" t="s">
        <v>16381</v>
      </c>
      <c r="G345">
        <v>45476</v>
      </c>
      <c r="H345" t="s">
        <v>16382</v>
      </c>
    </row>
    <row r="346" spans="1:8" x14ac:dyDescent="0.35">
      <c r="A346" t="s">
        <v>13094</v>
      </c>
      <c r="B346" t="s">
        <v>13093</v>
      </c>
      <c r="C346" t="s">
        <v>16383</v>
      </c>
      <c r="D346" t="s">
        <v>638</v>
      </c>
      <c r="E346">
        <v>30132</v>
      </c>
      <c r="F346" t="s">
        <v>38</v>
      </c>
      <c r="G346">
        <v>28779</v>
      </c>
      <c r="H346" t="s">
        <v>16384</v>
      </c>
    </row>
    <row r="347" spans="1:8" x14ac:dyDescent="0.35">
      <c r="A347" t="s">
        <v>13097</v>
      </c>
      <c r="B347" t="s">
        <v>13096</v>
      </c>
      <c r="C347" t="s">
        <v>16385</v>
      </c>
      <c r="G347">
        <v>44574</v>
      </c>
      <c r="H347" t="s">
        <v>16386</v>
      </c>
    </row>
    <row r="348" spans="1:8" x14ac:dyDescent="0.35">
      <c r="A348" t="s">
        <v>13100</v>
      </c>
      <c r="B348" t="s">
        <v>13099</v>
      </c>
      <c r="C348" t="s">
        <v>16387</v>
      </c>
      <c r="G348">
        <v>44265</v>
      </c>
      <c r="H348" t="s">
        <v>16388</v>
      </c>
    </row>
    <row r="349" spans="1:8" x14ac:dyDescent="0.35">
      <c r="A349" t="s">
        <v>13103</v>
      </c>
      <c r="B349" t="s">
        <v>13102</v>
      </c>
      <c r="C349" t="s">
        <v>16389</v>
      </c>
      <c r="D349" t="s">
        <v>16390</v>
      </c>
      <c r="E349">
        <v>44979</v>
      </c>
      <c r="F349" t="s">
        <v>38</v>
      </c>
      <c r="G349">
        <v>43218</v>
      </c>
      <c r="H349" t="s">
        <v>16391</v>
      </c>
    </row>
    <row r="350" spans="1:8" x14ac:dyDescent="0.35">
      <c r="A350" t="s">
        <v>13106</v>
      </c>
      <c r="B350" t="s">
        <v>13105</v>
      </c>
      <c r="C350" t="s">
        <v>16392</v>
      </c>
      <c r="G350">
        <v>41621</v>
      </c>
      <c r="H350" t="s">
        <v>16393</v>
      </c>
    </row>
    <row r="351" spans="1:8" x14ac:dyDescent="0.35">
      <c r="A351" t="s">
        <v>13109</v>
      </c>
      <c r="B351" t="s">
        <v>13108</v>
      </c>
      <c r="C351" t="s">
        <v>16394</v>
      </c>
      <c r="G351">
        <v>43361</v>
      </c>
      <c r="H351" t="s">
        <v>16395</v>
      </c>
    </row>
    <row r="352" spans="1:8" x14ac:dyDescent="0.35">
      <c r="A352" t="s">
        <v>13112</v>
      </c>
      <c r="B352" t="s">
        <v>13111</v>
      </c>
      <c r="C352" t="s">
        <v>16396</v>
      </c>
      <c r="G352">
        <v>43185</v>
      </c>
      <c r="H352" t="s">
        <v>16397</v>
      </c>
    </row>
    <row r="353" spans="1:8" x14ac:dyDescent="0.35">
      <c r="A353" t="s">
        <v>13115</v>
      </c>
      <c r="B353" t="s">
        <v>13114</v>
      </c>
      <c r="C353" t="s">
        <v>16398</v>
      </c>
      <c r="D353" t="s">
        <v>632</v>
      </c>
      <c r="E353">
        <v>43669</v>
      </c>
      <c r="F353" t="s">
        <v>44</v>
      </c>
      <c r="G353">
        <v>24775</v>
      </c>
      <c r="H353" t="s">
        <v>13116</v>
      </c>
    </row>
    <row r="354" spans="1:8" x14ac:dyDescent="0.35">
      <c r="A354" t="s">
        <v>13117</v>
      </c>
      <c r="B354" t="s">
        <v>3105</v>
      </c>
      <c r="C354" t="s">
        <v>16399</v>
      </c>
      <c r="G354">
        <v>45468</v>
      </c>
      <c r="H354" t="s">
        <v>16400</v>
      </c>
    </row>
    <row r="355" spans="1:8" x14ac:dyDescent="0.35">
      <c r="A355" t="s">
        <v>13120</v>
      </c>
      <c r="B355" t="s">
        <v>13119</v>
      </c>
      <c r="C355" t="s">
        <v>16401</v>
      </c>
      <c r="G355">
        <v>41095</v>
      </c>
      <c r="H355" t="s">
        <v>16402</v>
      </c>
    </row>
    <row r="356" spans="1:8" x14ac:dyDescent="0.35">
      <c r="A356" t="s">
        <v>13123</v>
      </c>
      <c r="B356" t="s">
        <v>13122</v>
      </c>
      <c r="C356" t="s">
        <v>16403</v>
      </c>
      <c r="D356" t="s">
        <v>16404</v>
      </c>
      <c r="E356">
        <v>45793</v>
      </c>
      <c r="F356" t="s">
        <v>38</v>
      </c>
      <c r="G356">
        <v>41407</v>
      </c>
      <c r="H356" t="s">
        <v>16405</v>
      </c>
    </row>
    <row r="357" spans="1:8" x14ac:dyDescent="0.35">
      <c r="A357" t="s">
        <v>13126</v>
      </c>
      <c r="B357" t="s">
        <v>13125</v>
      </c>
      <c r="C357" t="s">
        <v>16406</v>
      </c>
      <c r="G357">
        <v>41949</v>
      </c>
      <c r="H357" t="s">
        <v>16407</v>
      </c>
    </row>
    <row r="358" spans="1:8" x14ac:dyDescent="0.35">
      <c r="A358" t="s">
        <v>13128</v>
      </c>
      <c r="B358" t="s">
        <v>3139</v>
      </c>
      <c r="C358" t="s">
        <v>16408</v>
      </c>
      <c r="G358">
        <v>45536</v>
      </c>
      <c r="H358" t="s">
        <v>16409</v>
      </c>
    </row>
    <row r="359" spans="1:8" x14ac:dyDescent="0.35">
      <c r="A359" t="s">
        <v>13131</v>
      </c>
      <c r="B359" t="s">
        <v>13130</v>
      </c>
      <c r="C359" t="s">
        <v>16410</v>
      </c>
      <c r="D359" t="s">
        <v>16411</v>
      </c>
      <c r="E359">
        <v>44217</v>
      </c>
      <c r="F359" t="s">
        <v>38</v>
      </c>
      <c r="G359">
        <v>37945</v>
      </c>
      <c r="H359" t="s">
        <v>16412</v>
      </c>
    </row>
    <row r="360" spans="1:8" x14ac:dyDescent="0.35">
      <c r="A360" t="s">
        <v>13134</v>
      </c>
      <c r="B360" t="s">
        <v>13133</v>
      </c>
      <c r="C360" t="s">
        <v>16413</v>
      </c>
      <c r="G360">
        <v>44636</v>
      </c>
      <c r="H360" t="s">
        <v>16414</v>
      </c>
    </row>
    <row r="361" spans="1:8" x14ac:dyDescent="0.35">
      <c r="A361" t="s">
        <v>13137</v>
      </c>
      <c r="B361" t="s">
        <v>13136</v>
      </c>
      <c r="C361" t="s">
        <v>16415</v>
      </c>
      <c r="G361">
        <v>45013</v>
      </c>
      <c r="H361" t="s">
        <v>15831</v>
      </c>
    </row>
    <row r="362" spans="1:8" x14ac:dyDescent="0.35">
      <c r="A362" t="s">
        <v>13139</v>
      </c>
      <c r="B362" t="s">
        <v>13138</v>
      </c>
      <c r="C362" t="s">
        <v>16416</v>
      </c>
      <c r="G362">
        <v>44862</v>
      </c>
      <c r="H362" t="s">
        <v>16417</v>
      </c>
    </row>
    <row r="363" spans="1:8" x14ac:dyDescent="0.35">
      <c r="A363" t="s">
        <v>13142</v>
      </c>
      <c r="B363" t="s">
        <v>13141</v>
      </c>
      <c r="C363" t="s">
        <v>16418</v>
      </c>
      <c r="D363" t="s">
        <v>16419</v>
      </c>
      <c r="E363">
        <v>40025</v>
      </c>
      <c r="F363" t="s">
        <v>44</v>
      </c>
      <c r="G363">
        <v>36585</v>
      </c>
      <c r="H363" t="s">
        <v>16420</v>
      </c>
    </row>
    <row r="364" spans="1:8" x14ac:dyDescent="0.35">
      <c r="A364" t="s">
        <v>13145</v>
      </c>
      <c r="B364" t="s">
        <v>13144</v>
      </c>
      <c r="C364" t="s">
        <v>16421</v>
      </c>
      <c r="G364">
        <v>40459</v>
      </c>
      <c r="H364" t="s">
        <v>13146</v>
      </c>
    </row>
    <row r="365" spans="1:8" x14ac:dyDescent="0.35">
      <c r="A365" t="s">
        <v>13148</v>
      </c>
      <c r="B365" t="s">
        <v>13147</v>
      </c>
      <c r="C365" t="s">
        <v>16422</v>
      </c>
      <c r="D365" t="s">
        <v>16423</v>
      </c>
      <c r="E365">
        <v>40855</v>
      </c>
      <c r="F365" t="s">
        <v>44</v>
      </c>
      <c r="G365">
        <v>39084</v>
      </c>
      <c r="H365" t="s">
        <v>16424</v>
      </c>
    </row>
    <row r="366" spans="1:8" x14ac:dyDescent="0.35">
      <c r="A366" t="s">
        <v>13151</v>
      </c>
      <c r="B366" t="s">
        <v>13150</v>
      </c>
      <c r="C366" t="s">
        <v>16425</v>
      </c>
      <c r="G366">
        <v>43727</v>
      </c>
      <c r="H366" t="s">
        <v>16426</v>
      </c>
    </row>
    <row r="367" spans="1:8" x14ac:dyDescent="0.35">
      <c r="A367" t="s">
        <v>13154</v>
      </c>
      <c r="B367" t="s">
        <v>13153</v>
      </c>
      <c r="C367" t="s">
        <v>16427</v>
      </c>
      <c r="G367">
        <v>41976</v>
      </c>
      <c r="H367" t="s">
        <v>13155</v>
      </c>
    </row>
    <row r="368" spans="1:8" x14ac:dyDescent="0.35">
      <c r="A368" t="s">
        <v>13157</v>
      </c>
      <c r="B368" t="s">
        <v>13156</v>
      </c>
      <c r="C368" t="s">
        <v>16428</v>
      </c>
      <c r="D368" t="s">
        <v>649</v>
      </c>
      <c r="E368">
        <v>38061</v>
      </c>
      <c r="F368" t="s">
        <v>44</v>
      </c>
      <c r="G368">
        <v>37960</v>
      </c>
      <c r="H368" t="s">
        <v>16429</v>
      </c>
    </row>
    <row r="369" spans="1:8" x14ac:dyDescent="0.35">
      <c r="A369" t="s">
        <v>13160</v>
      </c>
      <c r="B369" t="s">
        <v>13159</v>
      </c>
      <c r="C369" t="s">
        <v>16430</v>
      </c>
      <c r="G369">
        <v>44670</v>
      </c>
      <c r="H369" t="s">
        <v>657</v>
      </c>
    </row>
    <row r="370" spans="1:8" x14ac:dyDescent="0.35">
      <c r="A370" t="s">
        <v>13162</v>
      </c>
      <c r="B370" t="s">
        <v>13161</v>
      </c>
      <c r="C370" t="s">
        <v>16431</v>
      </c>
      <c r="G370">
        <v>44649</v>
      </c>
      <c r="H370" t="s">
        <v>16432</v>
      </c>
    </row>
    <row r="371" spans="1:8" x14ac:dyDescent="0.35">
      <c r="A371" t="s">
        <v>13165</v>
      </c>
      <c r="B371" t="s">
        <v>13164</v>
      </c>
      <c r="C371" t="s">
        <v>16433</v>
      </c>
      <c r="G371">
        <v>42388</v>
      </c>
      <c r="H371" t="s">
        <v>16434</v>
      </c>
    </row>
    <row r="372" spans="1:8" x14ac:dyDescent="0.35">
      <c r="A372" t="s">
        <v>13168</v>
      </c>
      <c r="B372" t="s">
        <v>13167</v>
      </c>
      <c r="C372" t="s">
        <v>16435</v>
      </c>
      <c r="G372">
        <v>39176</v>
      </c>
      <c r="H372" t="s">
        <v>16436</v>
      </c>
    </row>
    <row r="373" spans="1:8" x14ac:dyDescent="0.35">
      <c r="A373" t="s">
        <v>13171</v>
      </c>
      <c r="B373" t="s">
        <v>13170</v>
      </c>
      <c r="C373" t="s">
        <v>16437</v>
      </c>
      <c r="D373" t="s">
        <v>635</v>
      </c>
      <c r="E373">
        <v>45267</v>
      </c>
      <c r="F373" t="s">
        <v>38</v>
      </c>
      <c r="G373">
        <v>40213</v>
      </c>
      <c r="H373" t="s">
        <v>16438</v>
      </c>
    </row>
    <row r="374" spans="1:8" x14ac:dyDescent="0.35">
      <c r="A374" t="s">
        <v>13174</v>
      </c>
      <c r="B374" t="s">
        <v>13173</v>
      </c>
      <c r="C374" t="s">
        <v>16439</v>
      </c>
      <c r="G374">
        <v>43262</v>
      </c>
      <c r="H374" t="s">
        <v>16440</v>
      </c>
    </row>
    <row r="375" spans="1:8" x14ac:dyDescent="0.35">
      <c r="A375" t="s">
        <v>13177</v>
      </c>
      <c r="B375" t="s">
        <v>13176</v>
      </c>
      <c r="C375" t="s">
        <v>16441</v>
      </c>
      <c r="G375">
        <v>43880</v>
      </c>
      <c r="H375" t="s">
        <v>16442</v>
      </c>
    </row>
    <row r="376" spans="1:8" x14ac:dyDescent="0.35">
      <c r="A376" t="s">
        <v>13180</v>
      </c>
      <c r="B376" t="s">
        <v>13179</v>
      </c>
      <c r="C376" t="s">
        <v>16443</v>
      </c>
      <c r="D376" t="s">
        <v>15820</v>
      </c>
      <c r="E376">
        <v>44420</v>
      </c>
      <c r="F376" t="s">
        <v>38</v>
      </c>
      <c r="G376">
        <v>30753</v>
      </c>
      <c r="H376" t="s">
        <v>13181</v>
      </c>
    </row>
    <row r="377" spans="1:8" x14ac:dyDescent="0.35">
      <c r="A377" t="s">
        <v>13183</v>
      </c>
      <c r="B377" t="s">
        <v>13182</v>
      </c>
      <c r="C377" t="s">
        <v>16444</v>
      </c>
      <c r="G377">
        <v>41254</v>
      </c>
      <c r="H377" t="s">
        <v>13184</v>
      </c>
    </row>
    <row r="378" spans="1:8" x14ac:dyDescent="0.35">
      <c r="A378" t="s">
        <v>13186</v>
      </c>
      <c r="B378" t="s">
        <v>13185</v>
      </c>
      <c r="C378" t="s">
        <v>16445</v>
      </c>
      <c r="G378">
        <v>40631</v>
      </c>
      <c r="H378" t="s">
        <v>16446</v>
      </c>
    </row>
    <row r="379" spans="1:8" x14ac:dyDescent="0.35">
      <c r="A379" t="s">
        <v>13188</v>
      </c>
      <c r="B379" t="s">
        <v>3315</v>
      </c>
      <c r="C379" t="s">
        <v>16447</v>
      </c>
      <c r="G379">
        <v>45128</v>
      </c>
      <c r="H379" t="s">
        <v>16448</v>
      </c>
    </row>
    <row r="380" spans="1:8" x14ac:dyDescent="0.35">
      <c r="A380" t="s">
        <v>13191</v>
      </c>
      <c r="B380" t="s">
        <v>13190</v>
      </c>
      <c r="C380" t="s">
        <v>16449</v>
      </c>
      <c r="D380" t="s">
        <v>16354</v>
      </c>
      <c r="E380">
        <v>43817</v>
      </c>
      <c r="F380" t="s">
        <v>44</v>
      </c>
      <c r="G380">
        <v>40248</v>
      </c>
      <c r="H380" t="s">
        <v>16450</v>
      </c>
    </row>
    <row r="381" spans="1:8" x14ac:dyDescent="0.35">
      <c r="A381" t="s">
        <v>13194</v>
      </c>
      <c r="B381" t="s">
        <v>13193</v>
      </c>
      <c r="C381" t="s">
        <v>16451</v>
      </c>
      <c r="G381">
        <v>45216</v>
      </c>
      <c r="H381" t="s">
        <v>16452</v>
      </c>
    </row>
    <row r="382" spans="1:8" x14ac:dyDescent="0.35">
      <c r="A382" t="s">
        <v>13197</v>
      </c>
      <c r="B382" t="s">
        <v>13196</v>
      </c>
      <c r="C382" t="s">
        <v>16453</v>
      </c>
      <c r="D382" t="s">
        <v>629</v>
      </c>
      <c r="E382">
        <v>44782</v>
      </c>
      <c r="F382" t="s">
        <v>38</v>
      </c>
      <c r="G382">
        <v>41920</v>
      </c>
      <c r="H382" t="s">
        <v>13198</v>
      </c>
    </row>
    <row r="383" spans="1:8" x14ac:dyDescent="0.35">
      <c r="A383" t="s">
        <v>13200</v>
      </c>
      <c r="B383" t="s">
        <v>13199</v>
      </c>
      <c r="C383" t="s">
        <v>16454</v>
      </c>
      <c r="G383">
        <v>43846</v>
      </c>
      <c r="H383" t="s">
        <v>16455</v>
      </c>
    </row>
    <row r="384" spans="1:8" x14ac:dyDescent="0.35">
      <c r="A384" t="s">
        <v>13203</v>
      </c>
      <c r="B384" t="s">
        <v>13202</v>
      </c>
      <c r="C384" t="s">
        <v>16456</v>
      </c>
      <c r="G384">
        <v>43665</v>
      </c>
      <c r="H384" t="s">
        <v>16457</v>
      </c>
    </row>
    <row r="385" spans="1:8" x14ac:dyDescent="0.35">
      <c r="A385" t="s">
        <v>13206</v>
      </c>
      <c r="B385" t="s">
        <v>13205</v>
      </c>
      <c r="C385" t="s">
        <v>16458</v>
      </c>
      <c r="G385">
        <v>44404</v>
      </c>
      <c r="H385" t="s">
        <v>16459</v>
      </c>
    </row>
    <row r="386" spans="1:8" x14ac:dyDescent="0.35">
      <c r="A386" t="s">
        <v>13209</v>
      </c>
      <c r="B386" t="s">
        <v>13208</v>
      </c>
      <c r="C386" t="s">
        <v>16460</v>
      </c>
      <c r="D386" t="s">
        <v>16461</v>
      </c>
      <c r="E386">
        <v>45042</v>
      </c>
      <c r="F386" t="s">
        <v>38</v>
      </c>
      <c r="G386">
        <v>37715</v>
      </c>
      <c r="H386" t="s">
        <v>16462</v>
      </c>
    </row>
    <row r="387" spans="1:8" x14ac:dyDescent="0.35">
      <c r="A387" t="s">
        <v>13212</v>
      </c>
      <c r="B387" t="s">
        <v>13211</v>
      </c>
      <c r="C387" t="s">
        <v>16463</v>
      </c>
      <c r="D387" t="s">
        <v>43</v>
      </c>
      <c r="E387">
        <v>44095</v>
      </c>
      <c r="F387" t="s">
        <v>44</v>
      </c>
      <c r="G387">
        <v>40259</v>
      </c>
      <c r="H387" t="s">
        <v>16464</v>
      </c>
    </row>
    <row r="388" spans="1:8" x14ac:dyDescent="0.35">
      <c r="A388" t="s">
        <v>13214</v>
      </c>
      <c r="B388" t="s">
        <v>3379</v>
      </c>
      <c r="C388" t="s">
        <v>16465</v>
      </c>
      <c r="D388" t="s">
        <v>16466</v>
      </c>
      <c r="E388">
        <v>45461</v>
      </c>
      <c r="F388" t="s">
        <v>38</v>
      </c>
      <c r="G388">
        <v>32699</v>
      </c>
      <c r="H388" t="s">
        <v>16467</v>
      </c>
    </row>
    <row r="389" spans="1:8" x14ac:dyDescent="0.35">
      <c r="A389" t="s">
        <v>13217</v>
      </c>
      <c r="B389" t="s">
        <v>13216</v>
      </c>
      <c r="C389" t="s">
        <v>16468</v>
      </c>
      <c r="G389">
        <v>45681</v>
      </c>
      <c r="H389" t="s">
        <v>16469</v>
      </c>
    </row>
    <row r="390" spans="1:8" x14ac:dyDescent="0.35">
      <c r="A390" t="s">
        <v>13220</v>
      </c>
      <c r="B390" t="s">
        <v>13219</v>
      </c>
      <c r="C390" t="s">
        <v>16470</v>
      </c>
      <c r="G390">
        <v>37823</v>
      </c>
      <c r="H390" t="s">
        <v>16471</v>
      </c>
    </row>
    <row r="391" spans="1:8" x14ac:dyDescent="0.35">
      <c r="A391" t="s">
        <v>13223</v>
      </c>
      <c r="B391" t="s">
        <v>13222</v>
      </c>
      <c r="C391" t="s">
        <v>16472</v>
      </c>
      <c r="G391">
        <v>40716</v>
      </c>
      <c r="H391" t="s">
        <v>13224</v>
      </c>
    </row>
    <row r="392" spans="1:8" x14ac:dyDescent="0.35">
      <c r="A392" t="s">
        <v>13226</v>
      </c>
      <c r="B392" t="s">
        <v>13225</v>
      </c>
      <c r="C392" t="s">
        <v>16473</v>
      </c>
      <c r="D392" t="s">
        <v>46</v>
      </c>
      <c r="E392">
        <v>45688</v>
      </c>
      <c r="F392" t="s">
        <v>38</v>
      </c>
      <c r="G392">
        <v>43084</v>
      </c>
      <c r="H392" t="s">
        <v>16474</v>
      </c>
    </row>
    <row r="393" spans="1:8" x14ac:dyDescent="0.35">
      <c r="A393" t="s">
        <v>13229</v>
      </c>
      <c r="B393" t="s">
        <v>13228</v>
      </c>
      <c r="C393" t="s">
        <v>16475</v>
      </c>
      <c r="G393">
        <v>42656</v>
      </c>
      <c r="H393" t="s">
        <v>16476</v>
      </c>
    </row>
    <row r="394" spans="1:8" x14ac:dyDescent="0.35">
      <c r="A394" t="s">
        <v>13232</v>
      </c>
      <c r="B394" t="s">
        <v>13231</v>
      </c>
      <c r="C394" t="s">
        <v>16477</v>
      </c>
      <c r="G394">
        <v>40281</v>
      </c>
      <c r="H394" t="s">
        <v>16478</v>
      </c>
    </row>
    <row r="395" spans="1:8" x14ac:dyDescent="0.35">
      <c r="A395" t="s">
        <v>13235</v>
      </c>
      <c r="B395" t="s">
        <v>13234</v>
      </c>
      <c r="C395" t="s">
        <v>16479</v>
      </c>
      <c r="D395" t="s">
        <v>16088</v>
      </c>
      <c r="E395">
        <v>42426</v>
      </c>
      <c r="F395" t="s">
        <v>44</v>
      </c>
      <c r="G395">
        <v>36587</v>
      </c>
      <c r="H395" t="s">
        <v>13236</v>
      </c>
    </row>
    <row r="396" spans="1:8" x14ac:dyDescent="0.35">
      <c r="A396" t="s">
        <v>13238</v>
      </c>
      <c r="B396" t="s">
        <v>13237</v>
      </c>
      <c r="C396" t="s">
        <v>16480</v>
      </c>
      <c r="D396" t="s">
        <v>45</v>
      </c>
      <c r="E396">
        <v>42358</v>
      </c>
      <c r="F396" t="s">
        <v>38</v>
      </c>
      <c r="G396">
        <v>42229</v>
      </c>
      <c r="H396" t="s">
        <v>16481</v>
      </c>
    </row>
    <row r="397" spans="1:8" x14ac:dyDescent="0.35">
      <c r="A397" t="s">
        <v>13241</v>
      </c>
      <c r="B397" t="s">
        <v>13240</v>
      </c>
      <c r="C397" t="s">
        <v>16482</v>
      </c>
      <c r="G397">
        <v>44139</v>
      </c>
      <c r="H397" t="s">
        <v>16483</v>
      </c>
    </row>
    <row r="398" spans="1:8" x14ac:dyDescent="0.35">
      <c r="A398" t="s">
        <v>13244</v>
      </c>
      <c r="B398" t="s">
        <v>13243</v>
      </c>
      <c r="C398" t="s">
        <v>16484</v>
      </c>
      <c r="G398">
        <v>41649</v>
      </c>
      <c r="H398" t="s">
        <v>16485</v>
      </c>
    </row>
    <row r="399" spans="1:8" x14ac:dyDescent="0.35">
      <c r="A399" t="s">
        <v>13247</v>
      </c>
      <c r="B399" t="s">
        <v>13246</v>
      </c>
      <c r="C399" t="s">
        <v>40</v>
      </c>
      <c r="G399">
        <v>44803</v>
      </c>
      <c r="H399" t="s">
        <v>16486</v>
      </c>
    </row>
    <row r="400" spans="1:8" x14ac:dyDescent="0.35">
      <c r="A400" t="s">
        <v>13250</v>
      </c>
      <c r="B400" t="s">
        <v>13249</v>
      </c>
      <c r="C400" t="s">
        <v>16487</v>
      </c>
      <c r="D400" t="s">
        <v>16040</v>
      </c>
      <c r="E400">
        <v>44473</v>
      </c>
      <c r="F400" t="s">
        <v>38</v>
      </c>
      <c r="G400">
        <v>41733</v>
      </c>
      <c r="H400" t="s">
        <v>16488</v>
      </c>
    </row>
    <row r="401" spans="1:8" x14ac:dyDescent="0.35">
      <c r="A401" t="s">
        <v>13253</v>
      </c>
      <c r="B401" t="s">
        <v>13252</v>
      </c>
      <c r="C401" t="s">
        <v>16489</v>
      </c>
      <c r="G401">
        <v>44526</v>
      </c>
      <c r="H401" t="s">
        <v>16490</v>
      </c>
    </row>
    <row r="402" spans="1:8" x14ac:dyDescent="0.35">
      <c r="A402" t="s">
        <v>13256</v>
      </c>
      <c r="B402" t="s">
        <v>13255</v>
      </c>
      <c r="C402" t="s">
        <v>16491</v>
      </c>
      <c r="G402">
        <v>42807</v>
      </c>
      <c r="H402" t="s">
        <v>16492</v>
      </c>
    </row>
    <row r="403" spans="1:8" x14ac:dyDescent="0.35">
      <c r="A403" t="s">
        <v>13259</v>
      </c>
      <c r="B403" t="s">
        <v>13258</v>
      </c>
      <c r="C403" t="s">
        <v>16493</v>
      </c>
      <c r="D403" t="s">
        <v>16494</v>
      </c>
      <c r="E403">
        <v>41439</v>
      </c>
      <c r="F403" t="s">
        <v>44</v>
      </c>
      <c r="G403">
        <v>39790</v>
      </c>
      <c r="H403" t="s">
        <v>16412</v>
      </c>
    </row>
    <row r="404" spans="1:8" x14ac:dyDescent="0.35">
      <c r="A404" t="s">
        <v>13260</v>
      </c>
      <c r="B404" t="s">
        <v>3504</v>
      </c>
      <c r="C404" t="s">
        <v>16495</v>
      </c>
      <c r="D404" t="s">
        <v>16496</v>
      </c>
      <c r="E404">
        <v>43805</v>
      </c>
      <c r="F404" t="s">
        <v>38</v>
      </c>
      <c r="G404">
        <v>32105</v>
      </c>
      <c r="H404" t="s">
        <v>16497</v>
      </c>
    </row>
    <row r="405" spans="1:8" x14ac:dyDescent="0.35">
      <c r="A405" t="s">
        <v>13263</v>
      </c>
      <c r="B405" t="s">
        <v>13262</v>
      </c>
      <c r="C405" t="s">
        <v>19760</v>
      </c>
      <c r="D405" t="s">
        <v>19761</v>
      </c>
      <c r="E405">
        <v>43584</v>
      </c>
      <c r="F405" t="s">
        <v>38</v>
      </c>
      <c r="G405">
        <v>37306</v>
      </c>
      <c r="H405" t="s">
        <v>13264</v>
      </c>
    </row>
    <row r="406" spans="1:8" x14ac:dyDescent="0.35">
      <c r="A406" t="s">
        <v>13266</v>
      </c>
      <c r="B406" t="s">
        <v>13265</v>
      </c>
      <c r="C406" t="s">
        <v>19762</v>
      </c>
      <c r="G406">
        <v>43367</v>
      </c>
      <c r="H406" t="s">
        <v>19763</v>
      </c>
    </row>
    <row r="407" spans="1:8" x14ac:dyDescent="0.35">
      <c r="A407" t="s">
        <v>13269</v>
      </c>
      <c r="B407" t="s">
        <v>13268</v>
      </c>
      <c r="C407" t="s">
        <v>19764</v>
      </c>
      <c r="G407">
        <v>43808</v>
      </c>
      <c r="H407" t="s">
        <v>19765</v>
      </c>
    </row>
    <row r="408" spans="1:8" x14ac:dyDescent="0.35">
      <c r="A408" t="s">
        <v>13272</v>
      </c>
      <c r="B408" t="s">
        <v>13271</v>
      </c>
      <c r="C408" t="s">
        <v>16498</v>
      </c>
      <c r="D408" t="s">
        <v>16012</v>
      </c>
      <c r="E408">
        <v>39741</v>
      </c>
      <c r="F408" t="s">
        <v>44</v>
      </c>
      <c r="G408">
        <v>36322</v>
      </c>
      <c r="H408" t="s">
        <v>16499</v>
      </c>
    </row>
    <row r="409" spans="1:8" x14ac:dyDescent="0.35">
      <c r="A409" t="s">
        <v>13275</v>
      </c>
      <c r="B409" t="s">
        <v>13274</v>
      </c>
      <c r="C409" t="s">
        <v>16500</v>
      </c>
      <c r="G409">
        <v>43509</v>
      </c>
      <c r="H409" t="s">
        <v>16501</v>
      </c>
    </row>
    <row r="410" spans="1:8" x14ac:dyDescent="0.35">
      <c r="A410" t="s">
        <v>13278</v>
      </c>
      <c r="B410" t="s">
        <v>13277</v>
      </c>
      <c r="C410" t="s">
        <v>16502</v>
      </c>
      <c r="D410" t="s">
        <v>16012</v>
      </c>
      <c r="E410">
        <v>36740</v>
      </c>
      <c r="F410" t="s">
        <v>38</v>
      </c>
      <c r="G410">
        <v>33774</v>
      </c>
      <c r="H410" t="s">
        <v>13279</v>
      </c>
    </row>
    <row r="411" spans="1:8" x14ac:dyDescent="0.35">
      <c r="A411" t="s">
        <v>13281</v>
      </c>
      <c r="B411" t="s">
        <v>13280</v>
      </c>
      <c r="C411" t="s">
        <v>16503</v>
      </c>
      <c r="G411">
        <v>41326</v>
      </c>
      <c r="H411" t="s">
        <v>13282</v>
      </c>
    </row>
    <row r="412" spans="1:8" x14ac:dyDescent="0.35">
      <c r="A412" t="s">
        <v>13284</v>
      </c>
      <c r="B412" t="s">
        <v>13283</v>
      </c>
      <c r="C412" t="s">
        <v>16504</v>
      </c>
      <c r="G412">
        <v>44613</v>
      </c>
      <c r="H412" t="s">
        <v>16505</v>
      </c>
    </row>
    <row r="413" spans="1:8" x14ac:dyDescent="0.35">
      <c r="A413" t="s">
        <v>13287</v>
      </c>
      <c r="B413" t="s">
        <v>13286</v>
      </c>
      <c r="C413" t="s">
        <v>16506</v>
      </c>
      <c r="D413" t="s">
        <v>16507</v>
      </c>
      <c r="E413">
        <v>45105</v>
      </c>
      <c r="F413" t="s">
        <v>44</v>
      </c>
      <c r="G413">
        <v>43251</v>
      </c>
      <c r="H413" t="s">
        <v>13288</v>
      </c>
    </row>
    <row r="414" spans="1:8" x14ac:dyDescent="0.35">
      <c r="A414" t="s">
        <v>13290</v>
      </c>
      <c r="B414" t="s">
        <v>13289</v>
      </c>
      <c r="C414" t="s">
        <v>16508</v>
      </c>
      <c r="G414">
        <v>39638</v>
      </c>
      <c r="H414" t="s">
        <v>13291</v>
      </c>
    </row>
    <row r="415" spans="1:8" x14ac:dyDescent="0.35">
      <c r="A415" t="s">
        <v>13293</v>
      </c>
      <c r="B415" t="s">
        <v>13292</v>
      </c>
      <c r="C415" t="s">
        <v>16509</v>
      </c>
      <c r="D415" t="s">
        <v>16510</v>
      </c>
      <c r="E415">
        <v>45594</v>
      </c>
      <c r="F415" t="s">
        <v>38</v>
      </c>
      <c r="G415">
        <v>23685</v>
      </c>
      <c r="H415" t="s">
        <v>13294</v>
      </c>
    </row>
    <row r="416" spans="1:8" x14ac:dyDescent="0.35">
      <c r="A416" t="s">
        <v>13296</v>
      </c>
      <c r="B416" t="s">
        <v>13295</v>
      </c>
      <c r="C416" t="s">
        <v>16511</v>
      </c>
      <c r="D416" t="s">
        <v>16512</v>
      </c>
      <c r="E416">
        <v>43889</v>
      </c>
      <c r="F416" t="s">
        <v>44</v>
      </c>
      <c r="G416">
        <v>33123</v>
      </c>
      <c r="H416" t="s">
        <v>16513</v>
      </c>
    </row>
    <row r="417" spans="1:8" x14ac:dyDescent="0.35">
      <c r="A417" t="s">
        <v>13299</v>
      </c>
      <c r="B417" t="s">
        <v>13298</v>
      </c>
      <c r="C417" t="s">
        <v>16514</v>
      </c>
      <c r="G417">
        <v>43056</v>
      </c>
      <c r="H417" t="s">
        <v>16515</v>
      </c>
    </row>
    <row r="418" spans="1:8" x14ac:dyDescent="0.35">
      <c r="A418" t="s">
        <v>13302</v>
      </c>
      <c r="B418" t="s">
        <v>13301</v>
      </c>
      <c r="C418" t="s">
        <v>16516</v>
      </c>
      <c r="G418">
        <v>41626</v>
      </c>
      <c r="H418" t="s">
        <v>16517</v>
      </c>
    </row>
    <row r="419" spans="1:8" x14ac:dyDescent="0.35">
      <c r="A419" t="s">
        <v>13305</v>
      </c>
      <c r="B419" t="s">
        <v>13304</v>
      </c>
      <c r="C419" t="s">
        <v>16518</v>
      </c>
      <c r="D419" t="s">
        <v>16033</v>
      </c>
      <c r="E419">
        <v>39071</v>
      </c>
      <c r="F419" t="s">
        <v>38</v>
      </c>
      <c r="G419">
        <v>38139</v>
      </c>
      <c r="H419" t="s">
        <v>16519</v>
      </c>
    </row>
    <row r="420" spans="1:8" x14ac:dyDescent="0.35">
      <c r="A420" t="s">
        <v>13308</v>
      </c>
      <c r="B420" t="s">
        <v>13307</v>
      </c>
      <c r="C420" t="s">
        <v>16520</v>
      </c>
      <c r="G420">
        <v>43216</v>
      </c>
      <c r="H420" t="s">
        <v>16521</v>
      </c>
    </row>
    <row r="421" spans="1:8" x14ac:dyDescent="0.35">
      <c r="A421" t="s">
        <v>13310</v>
      </c>
      <c r="B421" t="s">
        <v>3621</v>
      </c>
      <c r="C421" t="s">
        <v>16522</v>
      </c>
      <c r="D421" t="s">
        <v>16523</v>
      </c>
      <c r="E421">
        <v>45492</v>
      </c>
      <c r="F421" t="s">
        <v>38</v>
      </c>
      <c r="G421">
        <v>45368</v>
      </c>
      <c r="H421" t="s">
        <v>16524</v>
      </c>
    </row>
    <row r="422" spans="1:8" x14ac:dyDescent="0.35">
      <c r="A422" t="s">
        <v>13313</v>
      </c>
      <c r="B422" t="s">
        <v>13312</v>
      </c>
      <c r="C422" t="s">
        <v>16525</v>
      </c>
      <c r="G422">
        <v>39623</v>
      </c>
      <c r="H422" t="s">
        <v>13314</v>
      </c>
    </row>
    <row r="423" spans="1:8" x14ac:dyDescent="0.35">
      <c r="A423" t="s">
        <v>13316</v>
      </c>
      <c r="B423" t="s">
        <v>13315</v>
      </c>
      <c r="C423" t="s">
        <v>16526</v>
      </c>
      <c r="G423">
        <v>44889</v>
      </c>
      <c r="H423" t="s">
        <v>16527</v>
      </c>
    </row>
    <row r="424" spans="1:8" x14ac:dyDescent="0.35">
      <c r="A424" t="s">
        <v>13319</v>
      </c>
      <c r="B424" t="s">
        <v>13318</v>
      </c>
      <c r="C424" t="s">
        <v>16528</v>
      </c>
      <c r="G424">
        <v>38406</v>
      </c>
      <c r="H424" t="s">
        <v>16529</v>
      </c>
    </row>
    <row r="425" spans="1:8" x14ac:dyDescent="0.35">
      <c r="A425" t="s">
        <v>13322</v>
      </c>
      <c r="B425" t="s">
        <v>13321</v>
      </c>
      <c r="C425" t="s">
        <v>16530</v>
      </c>
      <c r="G425">
        <v>40310</v>
      </c>
      <c r="H425" t="s">
        <v>16412</v>
      </c>
    </row>
    <row r="426" spans="1:8" x14ac:dyDescent="0.35">
      <c r="A426" t="s">
        <v>13324</v>
      </c>
      <c r="B426" t="s">
        <v>13323</v>
      </c>
      <c r="C426" t="s">
        <v>16531</v>
      </c>
      <c r="G426">
        <v>43774</v>
      </c>
      <c r="H426" t="s">
        <v>16532</v>
      </c>
    </row>
    <row r="427" spans="1:8" x14ac:dyDescent="0.35">
      <c r="A427" t="s">
        <v>13327</v>
      </c>
      <c r="B427" t="s">
        <v>13326</v>
      </c>
      <c r="C427" t="s">
        <v>16533</v>
      </c>
      <c r="D427" t="s">
        <v>16534</v>
      </c>
      <c r="E427">
        <v>45355</v>
      </c>
      <c r="F427" t="s">
        <v>38</v>
      </c>
      <c r="G427">
        <v>43592</v>
      </c>
      <c r="H427" t="s">
        <v>16535</v>
      </c>
    </row>
    <row r="428" spans="1:8" x14ac:dyDescent="0.35">
      <c r="A428" t="s">
        <v>13330</v>
      </c>
      <c r="B428" t="s">
        <v>13329</v>
      </c>
      <c r="C428" t="s">
        <v>16536</v>
      </c>
      <c r="G428">
        <v>44908</v>
      </c>
      <c r="H428" t="s">
        <v>16537</v>
      </c>
    </row>
    <row r="429" spans="1:8" x14ac:dyDescent="0.35">
      <c r="A429" t="s">
        <v>13333</v>
      </c>
      <c r="B429" t="s">
        <v>13332</v>
      </c>
      <c r="C429" t="s">
        <v>16538</v>
      </c>
      <c r="G429">
        <v>42703</v>
      </c>
      <c r="H429" t="s">
        <v>16539</v>
      </c>
    </row>
    <row r="430" spans="1:8" x14ac:dyDescent="0.35">
      <c r="A430" t="s">
        <v>13336</v>
      </c>
      <c r="B430" t="s">
        <v>13335</v>
      </c>
      <c r="C430" t="s">
        <v>16540</v>
      </c>
      <c r="G430">
        <v>43956</v>
      </c>
      <c r="H430" t="s">
        <v>13337</v>
      </c>
    </row>
    <row r="431" spans="1:8" x14ac:dyDescent="0.35">
      <c r="A431" t="s">
        <v>13339</v>
      </c>
      <c r="B431" t="s">
        <v>13338</v>
      </c>
      <c r="C431" t="s">
        <v>16541</v>
      </c>
      <c r="G431">
        <v>44468</v>
      </c>
      <c r="H431" t="s">
        <v>16542</v>
      </c>
    </row>
    <row r="432" spans="1:8" x14ac:dyDescent="0.35">
      <c r="A432" t="s">
        <v>13342</v>
      </c>
      <c r="B432" t="s">
        <v>13341</v>
      </c>
      <c r="C432" t="s">
        <v>16543</v>
      </c>
      <c r="G432">
        <v>45870</v>
      </c>
      <c r="H432" t="s">
        <v>16544</v>
      </c>
    </row>
    <row r="433" spans="1:8" x14ac:dyDescent="0.35">
      <c r="A433" t="s">
        <v>13345</v>
      </c>
      <c r="B433" t="s">
        <v>13344</v>
      </c>
      <c r="C433" t="s">
        <v>16545</v>
      </c>
      <c r="D433" t="s">
        <v>16546</v>
      </c>
      <c r="E433">
        <v>45761</v>
      </c>
      <c r="F433" t="s">
        <v>38</v>
      </c>
      <c r="G433">
        <v>40508</v>
      </c>
      <c r="H433" t="s">
        <v>16547</v>
      </c>
    </row>
    <row r="434" spans="1:8" x14ac:dyDescent="0.35">
      <c r="A434" t="s">
        <v>13347</v>
      </c>
      <c r="B434" t="s">
        <v>13346</v>
      </c>
      <c r="C434" t="s">
        <v>16548</v>
      </c>
      <c r="G434">
        <v>45828</v>
      </c>
      <c r="H434" t="s">
        <v>16549</v>
      </c>
    </row>
    <row r="435" spans="1:8" x14ac:dyDescent="0.35">
      <c r="A435" t="s">
        <v>13349</v>
      </c>
      <c r="B435" t="s">
        <v>13348</v>
      </c>
      <c r="C435" t="s">
        <v>16550</v>
      </c>
      <c r="G435">
        <v>42758</v>
      </c>
      <c r="H435" t="s">
        <v>16551</v>
      </c>
    </row>
    <row r="436" spans="1:8" x14ac:dyDescent="0.35">
      <c r="A436" t="s">
        <v>13351</v>
      </c>
      <c r="B436" t="s">
        <v>13350</v>
      </c>
      <c r="C436" t="s">
        <v>16552</v>
      </c>
      <c r="G436">
        <v>42433</v>
      </c>
      <c r="H436" t="s">
        <v>16553</v>
      </c>
    </row>
    <row r="437" spans="1:8" x14ac:dyDescent="0.35">
      <c r="A437" t="s">
        <v>13353</v>
      </c>
      <c r="B437" t="s">
        <v>13352</v>
      </c>
      <c r="C437" t="s">
        <v>16554</v>
      </c>
      <c r="D437" t="s">
        <v>16555</v>
      </c>
      <c r="E437">
        <v>40170</v>
      </c>
      <c r="F437" t="s">
        <v>44</v>
      </c>
      <c r="G437">
        <v>40121</v>
      </c>
      <c r="H437" t="s">
        <v>13354</v>
      </c>
    </row>
    <row r="438" spans="1:8" x14ac:dyDescent="0.35">
      <c r="A438" t="s">
        <v>13355</v>
      </c>
      <c r="B438" t="s">
        <v>16556</v>
      </c>
      <c r="C438" t="s">
        <v>16557</v>
      </c>
      <c r="G438">
        <v>44754</v>
      </c>
      <c r="H438" t="s">
        <v>16558</v>
      </c>
    </row>
    <row r="439" spans="1:8" x14ac:dyDescent="0.35">
      <c r="A439" t="s">
        <v>13357</v>
      </c>
      <c r="B439" t="s">
        <v>13356</v>
      </c>
      <c r="C439" t="s">
        <v>16559</v>
      </c>
      <c r="G439">
        <v>41032</v>
      </c>
      <c r="H439" t="s">
        <v>13358</v>
      </c>
    </row>
    <row r="440" spans="1:8" x14ac:dyDescent="0.35">
      <c r="A440" t="s">
        <v>13360</v>
      </c>
      <c r="B440" t="s">
        <v>13359</v>
      </c>
      <c r="C440" t="s">
        <v>16560</v>
      </c>
      <c r="G440">
        <v>45453</v>
      </c>
      <c r="H440" t="s">
        <v>657</v>
      </c>
    </row>
    <row r="441" spans="1:8" x14ac:dyDescent="0.35">
      <c r="A441" t="s">
        <v>13362</v>
      </c>
      <c r="B441" t="s">
        <v>13361</v>
      </c>
      <c r="C441" t="s">
        <v>40</v>
      </c>
      <c r="G441">
        <v>44957</v>
      </c>
      <c r="H441" t="s">
        <v>16561</v>
      </c>
    </row>
    <row r="442" spans="1:8" x14ac:dyDescent="0.35">
      <c r="A442" t="s">
        <v>13364</v>
      </c>
      <c r="B442" t="s">
        <v>13363</v>
      </c>
      <c r="C442" t="s">
        <v>16562</v>
      </c>
      <c r="D442" t="s">
        <v>16563</v>
      </c>
      <c r="E442">
        <v>45504</v>
      </c>
      <c r="F442" t="s">
        <v>38</v>
      </c>
      <c r="G442">
        <v>41529</v>
      </c>
      <c r="H442" t="s">
        <v>16564</v>
      </c>
    </row>
    <row r="443" spans="1:8" x14ac:dyDescent="0.35">
      <c r="A443" t="s">
        <v>13367</v>
      </c>
      <c r="B443" t="s">
        <v>13366</v>
      </c>
      <c r="C443" t="s">
        <v>16565</v>
      </c>
      <c r="D443" t="s">
        <v>16566</v>
      </c>
      <c r="E443">
        <v>43048</v>
      </c>
      <c r="F443" t="s">
        <v>44</v>
      </c>
      <c r="G443">
        <v>42683</v>
      </c>
      <c r="H443" t="s">
        <v>16567</v>
      </c>
    </row>
    <row r="444" spans="1:8" x14ac:dyDescent="0.35">
      <c r="A444" t="s">
        <v>13370</v>
      </c>
      <c r="B444" t="s">
        <v>13369</v>
      </c>
      <c r="C444" t="s">
        <v>16568</v>
      </c>
      <c r="D444" t="s">
        <v>638</v>
      </c>
      <c r="E444">
        <v>31482</v>
      </c>
      <c r="F444" t="s">
        <v>44</v>
      </c>
      <c r="G444">
        <v>20862</v>
      </c>
      <c r="H444" t="s">
        <v>16569</v>
      </c>
    </row>
    <row r="445" spans="1:8" x14ac:dyDescent="0.35">
      <c r="A445" t="s">
        <v>13373</v>
      </c>
      <c r="B445" t="s">
        <v>13372</v>
      </c>
      <c r="C445" t="s">
        <v>16570</v>
      </c>
      <c r="G445">
        <v>45293</v>
      </c>
      <c r="H445" t="s">
        <v>16571</v>
      </c>
    </row>
    <row r="446" spans="1:8" x14ac:dyDescent="0.35">
      <c r="A446" t="s">
        <v>13376</v>
      </c>
      <c r="B446" t="s">
        <v>13375</v>
      </c>
      <c r="C446" t="s">
        <v>16572</v>
      </c>
      <c r="D446" t="s">
        <v>16573</v>
      </c>
      <c r="E446">
        <v>44616</v>
      </c>
      <c r="F446" t="s">
        <v>44</v>
      </c>
      <c r="G446">
        <v>43448</v>
      </c>
      <c r="H446" t="s">
        <v>16574</v>
      </c>
    </row>
    <row r="447" spans="1:8" x14ac:dyDescent="0.35">
      <c r="A447" t="s">
        <v>13379</v>
      </c>
      <c r="B447" t="s">
        <v>13378</v>
      </c>
      <c r="C447" t="s">
        <v>16575</v>
      </c>
      <c r="D447" t="s">
        <v>16576</v>
      </c>
      <c r="E447">
        <v>43754</v>
      </c>
      <c r="F447" t="s">
        <v>38</v>
      </c>
      <c r="G447">
        <v>43483</v>
      </c>
      <c r="H447" t="s">
        <v>16577</v>
      </c>
    </row>
    <row r="448" spans="1:8" x14ac:dyDescent="0.35">
      <c r="A448" t="s">
        <v>13382</v>
      </c>
      <c r="B448" t="s">
        <v>13381</v>
      </c>
      <c r="C448" t="s">
        <v>16578</v>
      </c>
      <c r="G448">
        <v>45548</v>
      </c>
      <c r="H448" t="s">
        <v>16579</v>
      </c>
    </row>
    <row r="449" spans="1:8" x14ac:dyDescent="0.35">
      <c r="A449" t="s">
        <v>13385</v>
      </c>
      <c r="B449" t="s">
        <v>13384</v>
      </c>
      <c r="C449" t="s">
        <v>16580</v>
      </c>
      <c r="D449" t="s">
        <v>16581</v>
      </c>
      <c r="E449">
        <v>44427</v>
      </c>
      <c r="F449" t="s">
        <v>38</v>
      </c>
      <c r="G449">
        <v>39337</v>
      </c>
      <c r="H449" t="s">
        <v>16582</v>
      </c>
    </row>
    <row r="450" spans="1:8" x14ac:dyDescent="0.35">
      <c r="A450" t="s">
        <v>13388</v>
      </c>
      <c r="B450" t="s">
        <v>13387</v>
      </c>
      <c r="C450" t="s">
        <v>16583</v>
      </c>
      <c r="D450" t="s">
        <v>16584</v>
      </c>
      <c r="E450">
        <v>43818</v>
      </c>
      <c r="F450" t="s">
        <v>38</v>
      </c>
      <c r="G450">
        <v>43215</v>
      </c>
      <c r="H450" t="s">
        <v>16585</v>
      </c>
    </row>
    <row r="451" spans="1:8" x14ac:dyDescent="0.35">
      <c r="A451" t="s">
        <v>13391</v>
      </c>
      <c r="B451" t="s">
        <v>13390</v>
      </c>
      <c r="C451" t="s">
        <v>16586</v>
      </c>
      <c r="G451">
        <v>42124</v>
      </c>
      <c r="H451" t="s">
        <v>16587</v>
      </c>
    </row>
    <row r="452" spans="1:8" x14ac:dyDescent="0.35">
      <c r="A452" t="s">
        <v>13394</v>
      </c>
      <c r="B452" t="s">
        <v>13393</v>
      </c>
      <c r="C452" t="s">
        <v>16588</v>
      </c>
      <c r="G452">
        <v>39665</v>
      </c>
      <c r="H452" t="s">
        <v>16589</v>
      </c>
    </row>
    <row r="453" spans="1:8" x14ac:dyDescent="0.35">
      <c r="A453" t="s">
        <v>13397</v>
      </c>
      <c r="B453" t="s">
        <v>13396</v>
      </c>
      <c r="C453" t="s">
        <v>16590</v>
      </c>
      <c r="G453">
        <v>43564</v>
      </c>
      <c r="H453" t="s">
        <v>16591</v>
      </c>
    </row>
    <row r="454" spans="1:8" x14ac:dyDescent="0.35">
      <c r="A454" t="s">
        <v>13400</v>
      </c>
      <c r="B454" t="s">
        <v>13399</v>
      </c>
      <c r="C454" t="s">
        <v>16592</v>
      </c>
      <c r="D454" t="s">
        <v>632</v>
      </c>
      <c r="E454">
        <v>40962</v>
      </c>
      <c r="F454" t="s">
        <v>44</v>
      </c>
      <c r="G454">
        <v>40147</v>
      </c>
      <c r="H454" t="s">
        <v>16593</v>
      </c>
    </row>
    <row r="455" spans="1:8" x14ac:dyDescent="0.35">
      <c r="A455" t="s">
        <v>13403</v>
      </c>
      <c r="C455" t="s">
        <v>40</v>
      </c>
      <c r="H455" t="s">
        <v>40</v>
      </c>
    </row>
    <row r="456" spans="1:8" x14ac:dyDescent="0.35">
      <c r="A456" t="s">
        <v>13406</v>
      </c>
      <c r="C456" t="s">
        <v>40</v>
      </c>
      <c r="H456" t="s">
        <v>40</v>
      </c>
    </row>
    <row r="457" spans="1:8" x14ac:dyDescent="0.35">
      <c r="A457" t="s">
        <v>13409</v>
      </c>
      <c r="C457" t="s">
        <v>40</v>
      </c>
      <c r="H457" t="s">
        <v>40</v>
      </c>
    </row>
    <row r="458" spans="1:8" x14ac:dyDescent="0.35">
      <c r="A458" t="s">
        <v>13412</v>
      </c>
      <c r="B458" t="s">
        <v>13411</v>
      </c>
      <c r="C458" t="s">
        <v>16594</v>
      </c>
      <c r="G458">
        <v>43335</v>
      </c>
      <c r="H458" t="s">
        <v>16595</v>
      </c>
    </row>
    <row r="459" spans="1:8" x14ac:dyDescent="0.35">
      <c r="A459" t="s">
        <v>13415</v>
      </c>
      <c r="B459" t="s">
        <v>13414</v>
      </c>
      <c r="C459" t="s">
        <v>16596</v>
      </c>
      <c r="D459" t="s">
        <v>16088</v>
      </c>
      <c r="E459">
        <v>43033</v>
      </c>
      <c r="F459" t="s">
        <v>38</v>
      </c>
      <c r="G459">
        <v>35557</v>
      </c>
      <c r="H459" t="s">
        <v>13416</v>
      </c>
    </row>
    <row r="460" spans="1:8" x14ac:dyDescent="0.35">
      <c r="A460" t="s">
        <v>13418</v>
      </c>
      <c r="B460" t="s">
        <v>13417</v>
      </c>
      <c r="C460" t="s">
        <v>16597</v>
      </c>
      <c r="D460" t="s">
        <v>16598</v>
      </c>
      <c r="E460">
        <v>42711</v>
      </c>
      <c r="F460" t="s">
        <v>38</v>
      </c>
      <c r="G460">
        <v>42185</v>
      </c>
      <c r="H460" t="s">
        <v>16599</v>
      </c>
    </row>
    <row r="461" spans="1:8" x14ac:dyDescent="0.35">
      <c r="A461" t="s">
        <v>13421</v>
      </c>
      <c r="B461" t="s">
        <v>13420</v>
      </c>
      <c r="C461" t="s">
        <v>16600</v>
      </c>
      <c r="D461" t="s">
        <v>16601</v>
      </c>
      <c r="E461">
        <v>45513</v>
      </c>
      <c r="F461" t="s">
        <v>44</v>
      </c>
      <c r="G461">
        <v>41788</v>
      </c>
      <c r="H461" t="s">
        <v>16602</v>
      </c>
    </row>
    <row r="462" spans="1:8" x14ac:dyDescent="0.35">
      <c r="A462" t="s">
        <v>13424</v>
      </c>
      <c r="B462" t="s">
        <v>13423</v>
      </c>
      <c r="C462" t="s">
        <v>16603</v>
      </c>
      <c r="G462">
        <v>43075</v>
      </c>
      <c r="H462" t="s">
        <v>16604</v>
      </c>
    </row>
    <row r="463" spans="1:8" x14ac:dyDescent="0.35">
      <c r="A463" t="s">
        <v>13427</v>
      </c>
      <c r="B463" t="s">
        <v>13426</v>
      </c>
      <c r="C463" t="s">
        <v>16605</v>
      </c>
      <c r="G463">
        <v>45537</v>
      </c>
      <c r="H463" t="s">
        <v>16606</v>
      </c>
    </row>
    <row r="464" spans="1:8" x14ac:dyDescent="0.35">
      <c r="A464" t="s">
        <v>13429</v>
      </c>
      <c r="B464" t="s">
        <v>3947</v>
      </c>
      <c r="C464" t="s">
        <v>16607</v>
      </c>
      <c r="D464" t="s">
        <v>16608</v>
      </c>
      <c r="E464">
        <v>45835</v>
      </c>
      <c r="F464" t="s">
        <v>38</v>
      </c>
      <c r="G464">
        <v>33764</v>
      </c>
      <c r="H464" t="s">
        <v>16609</v>
      </c>
    </row>
    <row r="465" spans="1:8" x14ac:dyDescent="0.35">
      <c r="A465" t="s">
        <v>13432</v>
      </c>
      <c r="B465" t="s">
        <v>13431</v>
      </c>
      <c r="C465" t="s">
        <v>16610</v>
      </c>
      <c r="G465">
        <v>41936</v>
      </c>
      <c r="H465" t="s">
        <v>13198</v>
      </c>
    </row>
    <row r="466" spans="1:8" x14ac:dyDescent="0.35">
      <c r="A466" t="s">
        <v>13434</v>
      </c>
      <c r="B466" t="s">
        <v>13433</v>
      </c>
      <c r="C466" t="s">
        <v>16611</v>
      </c>
      <c r="G466">
        <v>44676</v>
      </c>
      <c r="H466" t="s">
        <v>16612</v>
      </c>
    </row>
    <row r="467" spans="1:8" x14ac:dyDescent="0.35">
      <c r="A467" t="s">
        <v>13437</v>
      </c>
      <c r="B467" t="s">
        <v>13436</v>
      </c>
      <c r="C467" t="s">
        <v>16613</v>
      </c>
      <c r="G467">
        <v>45034</v>
      </c>
      <c r="H467" t="s">
        <v>16614</v>
      </c>
    </row>
    <row r="468" spans="1:8" x14ac:dyDescent="0.35">
      <c r="A468" t="s">
        <v>13440</v>
      </c>
      <c r="B468" t="s">
        <v>13439</v>
      </c>
      <c r="C468" t="s">
        <v>16615</v>
      </c>
      <c r="G468">
        <v>42228</v>
      </c>
      <c r="H468" t="s">
        <v>16616</v>
      </c>
    </row>
    <row r="469" spans="1:8" x14ac:dyDescent="0.35">
      <c r="A469" t="s">
        <v>13443</v>
      </c>
      <c r="B469" t="s">
        <v>13442</v>
      </c>
      <c r="C469" t="s">
        <v>16617</v>
      </c>
      <c r="D469" t="s">
        <v>16618</v>
      </c>
      <c r="E469">
        <v>43573</v>
      </c>
      <c r="F469" t="s">
        <v>38</v>
      </c>
      <c r="G469">
        <v>42878</v>
      </c>
      <c r="H469" t="s">
        <v>16619</v>
      </c>
    </row>
    <row r="470" spans="1:8" x14ac:dyDescent="0.35">
      <c r="A470" t="s">
        <v>13445</v>
      </c>
      <c r="B470" t="s">
        <v>3995</v>
      </c>
      <c r="C470" t="s">
        <v>16620</v>
      </c>
      <c r="D470" t="s">
        <v>15805</v>
      </c>
      <c r="E470">
        <v>44903</v>
      </c>
      <c r="F470" t="s">
        <v>38</v>
      </c>
      <c r="G470">
        <v>35528</v>
      </c>
      <c r="H470" t="s">
        <v>13446</v>
      </c>
    </row>
    <row r="471" spans="1:8" x14ac:dyDescent="0.35">
      <c r="A471" t="s">
        <v>13448</v>
      </c>
      <c r="B471" t="s">
        <v>13447</v>
      </c>
      <c r="C471" t="s">
        <v>16621</v>
      </c>
      <c r="D471" t="s">
        <v>632</v>
      </c>
      <c r="E471">
        <v>37154</v>
      </c>
      <c r="F471" t="s">
        <v>38</v>
      </c>
      <c r="G471">
        <v>35073</v>
      </c>
      <c r="H471" t="s">
        <v>16622</v>
      </c>
    </row>
    <row r="472" spans="1:8" x14ac:dyDescent="0.35">
      <c r="A472" t="s">
        <v>13451</v>
      </c>
      <c r="B472" t="s">
        <v>13450</v>
      </c>
      <c r="C472" t="s">
        <v>16623</v>
      </c>
      <c r="D472" t="s">
        <v>16624</v>
      </c>
      <c r="E472">
        <v>45869</v>
      </c>
      <c r="F472" t="s">
        <v>38</v>
      </c>
      <c r="G472">
        <v>41964</v>
      </c>
      <c r="H472" t="s">
        <v>16625</v>
      </c>
    </row>
    <row r="473" spans="1:8" x14ac:dyDescent="0.35">
      <c r="A473" t="s">
        <v>13454</v>
      </c>
      <c r="B473" t="s">
        <v>13453</v>
      </c>
      <c r="C473" t="s">
        <v>16626</v>
      </c>
      <c r="G473">
        <v>37474</v>
      </c>
      <c r="H473" t="s">
        <v>13455</v>
      </c>
    </row>
    <row r="474" spans="1:8" x14ac:dyDescent="0.35">
      <c r="A474" t="s">
        <v>13457</v>
      </c>
      <c r="B474" t="s">
        <v>13456</v>
      </c>
      <c r="C474" t="s">
        <v>16627</v>
      </c>
      <c r="G474">
        <v>43216</v>
      </c>
      <c r="H474" t="s">
        <v>16628</v>
      </c>
    </row>
    <row r="475" spans="1:8" x14ac:dyDescent="0.35">
      <c r="A475" t="s">
        <v>13460</v>
      </c>
      <c r="B475" t="s">
        <v>13459</v>
      </c>
      <c r="C475" t="s">
        <v>16629</v>
      </c>
      <c r="D475" t="s">
        <v>16630</v>
      </c>
      <c r="E475">
        <v>40333</v>
      </c>
      <c r="F475" t="s">
        <v>38</v>
      </c>
      <c r="G475">
        <v>39308</v>
      </c>
      <c r="H475" t="s">
        <v>16631</v>
      </c>
    </row>
    <row r="476" spans="1:8" x14ac:dyDescent="0.35">
      <c r="A476" t="s">
        <v>13463</v>
      </c>
      <c r="B476" t="s">
        <v>13462</v>
      </c>
      <c r="C476" t="s">
        <v>16632</v>
      </c>
      <c r="D476" t="s">
        <v>16633</v>
      </c>
      <c r="E476">
        <v>45485</v>
      </c>
      <c r="F476" t="s">
        <v>38</v>
      </c>
      <c r="G476">
        <v>43587</v>
      </c>
      <c r="H476" t="s">
        <v>16634</v>
      </c>
    </row>
    <row r="477" spans="1:8" x14ac:dyDescent="0.35">
      <c r="A477" t="s">
        <v>13466</v>
      </c>
      <c r="B477" t="s">
        <v>13465</v>
      </c>
      <c r="C477" t="s">
        <v>16635</v>
      </c>
      <c r="D477" t="s">
        <v>15839</v>
      </c>
      <c r="E477">
        <v>45838</v>
      </c>
      <c r="F477" t="s">
        <v>38</v>
      </c>
      <c r="G477">
        <v>45775</v>
      </c>
      <c r="H477" t="s">
        <v>16636</v>
      </c>
    </row>
    <row r="478" spans="1:8" x14ac:dyDescent="0.35">
      <c r="A478" t="s">
        <v>13469</v>
      </c>
      <c r="B478" t="s">
        <v>13468</v>
      </c>
      <c r="C478" t="s">
        <v>16637</v>
      </c>
      <c r="G478">
        <v>33231</v>
      </c>
      <c r="H478" t="s">
        <v>16638</v>
      </c>
    </row>
    <row r="479" spans="1:8" x14ac:dyDescent="0.35">
      <c r="A479" t="s">
        <v>13472</v>
      </c>
      <c r="B479" t="s">
        <v>13471</v>
      </c>
      <c r="C479" t="s">
        <v>16639</v>
      </c>
      <c r="G479">
        <v>44005</v>
      </c>
      <c r="H479" t="s">
        <v>16640</v>
      </c>
    </row>
    <row r="480" spans="1:8" x14ac:dyDescent="0.35">
      <c r="A480" t="s">
        <v>13475</v>
      </c>
      <c r="B480" t="s">
        <v>13474</v>
      </c>
      <c r="C480" t="s">
        <v>16641</v>
      </c>
      <c r="G480">
        <v>42663</v>
      </c>
      <c r="H480" t="s">
        <v>16642</v>
      </c>
    </row>
    <row r="481" spans="1:8" x14ac:dyDescent="0.35">
      <c r="A481" t="s">
        <v>13478</v>
      </c>
      <c r="B481" t="s">
        <v>13477</v>
      </c>
      <c r="C481" t="s">
        <v>16643</v>
      </c>
      <c r="G481">
        <v>45030</v>
      </c>
      <c r="H481" t="s">
        <v>16644</v>
      </c>
    </row>
    <row r="482" spans="1:8" x14ac:dyDescent="0.35">
      <c r="A482" t="s">
        <v>13481</v>
      </c>
      <c r="B482" t="s">
        <v>13480</v>
      </c>
      <c r="C482" t="s">
        <v>16645</v>
      </c>
      <c r="D482" t="s">
        <v>629</v>
      </c>
      <c r="E482">
        <v>44711</v>
      </c>
      <c r="F482" t="s">
        <v>38</v>
      </c>
      <c r="G482">
        <v>43488</v>
      </c>
      <c r="H482" t="s">
        <v>16646</v>
      </c>
    </row>
    <row r="483" spans="1:8" x14ac:dyDescent="0.35">
      <c r="A483" t="s">
        <v>13484</v>
      </c>
      <c r="B483" t="s">
        <v>13483</v>
      </c>
      <c r="C483" t="s">
        <v>16647</v>
      </c>
      <c r="G483">
        <v>43084</v>
      </c>
      <c r="H483" t="s">
        <v>16648</v>
      </c>
    </row>
    <row r="484" spans="1:8" x14ac:dyDescent="0.35">
      <c r="A484" t="s">
        <v>13487</v>
      </c>
      <c r="B484" t="s">
        <v>13486</v>
      </c>
      <c r="C484" t="s">
        <v>16649</v>
      </c>
      <c r="G484">
        <v>40715</v>
      </c>
      <c r="H484" t="s">
        <v>13488</v>
      </c>
    </row>
    <row r="485" spans="1:8" x14ac:dyDescent="0.35">
      <c r="A485" t="s">
        <v>13490</v>
      </c>
      <c r="B485" t="s">
        <v>13489</v>
      </c>
      <c r="C485" t="s">
        <v>16650</v>
      </c>
      <c r="G485">
        <v>45744</v>
      </c>
      <c r="H485" t="s">
        <v>16651</v>
      </c>
    </row>
    <row r="486" spans="1:8" x14ac:dyDescent="0.35">
      <c r="A486" t="s">
        <v>13493</v>
      </c>
      <c r="B486" t="s">
        <v>13492</v>
      </c>
      <c r="C486" t="s">
        <v>16652</v>
      </c>
      <c r="D486" t="s">
        <v>16653</v>
      </c>
      <c r="E486">
        <v>40777</v>
      </c>
      <c r="F486" t="s">
        <v>44</v>
      </c>
      <c r="G486">
        <v>40323</v>
      </c>
      <c r="H486" t="s">
        <v>16654</v>
      </c>
    </row>
    <row r="487" spans="1:8" x14ac:dyDescent="0.35">
      <c r="A487" t="s">
        <v>13496</v>
      </c>
      <c r="B487" t="s">
        <v>13495</v>
      </c>
      <c r="C487" t="s">
        <v>16655</v>
      </c>
      <c r="G487">
        <v>42152</v>
      </c>
      <c r="H487" t="s">
        <v>13497</v>
      </c>
    </row>
    <row r="488" spans="1:8" x14ac:dyDescent="0.35">
      <c r="A488" t="s">
        <v>13499</v>
      </c>
      <c r="B488" t="s">
        <v>13498</v>
      </c>
      <c r="C488" t="s">
        <v>16656</v>
      </c>
      <c r="D488" t="s">
        <v>16657</v>
      </c>
      <c r="E488">
        <v>44909</v>
      </c>
      <c r="F488" t="s">
        <v>38</v>
      </c>
      <c r="G488">
        <v>43402</v>
      </c>
      <c r="H488" t="s">
        <v>16658</v>
      </c>
    </row>
    <row r="489" spans="1:8" x14ac:dyDescent="0.35">
      <c r="A489" t="s">
        <v>13502</v>
      </c>
      <c r="B489" t="s">
        <v>13501</v>
      </c>
      <c r="C489" t="s">
        <v>16659</v>
      </c>
      <c r="D489" t="s">
        <v>16660</v>
      </c>
      <c r="E489">
        <v>44867</v>
      </c>
      <c r="F489" t="s">
        <v>38</v>
      </c>
      <c r="G489">
        <v>44055</v>
      </c>
      <c r="H489" t="s">
        <v>16661</v>
      </c>
    </row>
    <row r="490" spans="1:8" x14ac:dyDescent="0.35">
      <c r="A490" t="s">
        <v>13505</v>
      </c>
      <c r="B490" t="s">
        <v>13504</v>
      </c>
      <c r="C490" t="s">
        <v>16662</v>
      </c>
      <c r="G490">
        <v>45437</v>
      </c>
      <c r="H490" t="s">
        <v>16663</v>
      </c>
    </row>
    <row r="491" spans="1:8" x14ac:dyDescent="0.35">
      <c r="A491" t="s">
        <v>13508</v>
      </c>
      <c r="B491" t="s">
        <v>13507</v>
      </c>
      <c r="C491" t="s">
        <v>16664</v>
      </c>
      <c r="G491">
        <v>44340</v>
      </c>
      <c r="H491" t="s">
        <v>16665</v>
      </c>
    </row>
    <row r="492" spans="1:8" x14ac:dyDescent="0.35">
      <c r="A492" t="s">
        <v>13511</v>
      </c>
      <c r="B492" t="s">
        <v>13510</v>
      </c>
      <c r="C492" t="s">
        <v>16666</v>
      </c>
      <c r="D492" t="s">
        <v>16284</v>
      </c>
      <c r="E492">
        <v>43993</v>
      </c>
      <c r="F492" t="s">
        <v>38</v>
      </c>
      <c r="G492">
        <v>41466</v>
      </c>
      <c r="H492" t="s">
        <v>16667</v>
      </c>
    </row>
    <row r="493" spans="1:8" x14ac:dyDescent="0.35">
      <c r="A493" t="s">
        <v>13514</v>
      </c>
      <c r="B493" t="s">
        <v>13513</v>
      </c>
      <c r="C493" t="s">
        <v>16668</v>
      </c>
      <c r="G493">
        <v>45179</v>
      </c>
      <c r="H493" t="s">
        <v>16669</v>
      </c>
    </row>
    <row r="494" spans="1:8" x14ac:dyDescent="0.35">
      <c r="A494" t="s">
        <v>13517</v>
      </c>
      <c r="B494" t="s">
        <v>13516</v>
      </c>
      <c r="C494" t="s">
        <v>16670</v>
      </c>
      <c r="G494">
        <v>45673</v>
      </c>
      <c r="H494" t="s">
        <v>13518</v>
      </c>
    </row>
    <row r="495" spans="1:8" x14ac:dyDescent="0.35">
      <c r="A495" t="s">
        <v>13520</v>
      </c>
      <c r="B495" t="s">
        <v>13519</v>
      </c>
      <c r="C495" t="s">
        <v>40</v>
      </c>
      <c r="G495">
        <v>44873</v>
      </c>
      <c r="H495" t="s">
        <v>13521</v>
      </c>
    </row>
    <row r="496" spans="1:8" x14ac:dyDescent="0.35">
      <c r="A496" t="s">
        <v>13523</v>
      </c>
      <c r="B496" t="s">
        <v>13522</v>
      </c>
      <c r="C496" t="s">
        <v>16671</v>
      </c>
      <c r="D496" t="s">
        <v>16040</v>
      </c>
      <c r="E496">
        <v>41977</v>
      </c>
      <c r="F496" t="s">
        <v>38</v>
      </c>
      <c r="G496">
        <v>38491</v>
      </c>
      <c r="H496" t="s">
        <v>16672</v>
      </c>
    </row>
    <row r="497" spans="1:8" x14ac:dyDescent="0.35">
      <c r="A497" t="s">
        <v>13526</v>
      </c>
      <c r="B497" t="s">
        <v>13525</v>
      </c>
      <c r="C497" t="s">
        <v>16673</v>
      </c>
      <c r="D497" t="s">
        <v>43</v>
      </c>
      <c r="E497">
        <v>44160</v>
      </c>
      <c r="F497" t="s">
        <v>44</v>
      </c>
      <c r="G497">
        <v>39745</v>
      </c>
      <c r="H497" t="s">
        <v>16674</v>
      </c>
    </row>
    <row r="498" spans="1:8" x14ac:dyDescent="0.35">
      <c r="A498" t="s">
        <v>13529</v>
      </c>
      <c r="B498" t="s">
        <v>13528</v>
      </c>
      <c r="C498" t="s">
        <v>16675</v>
      </c>
      <c r="D498" t="s">
        <v>16676</v>
      </c>
      <c r="E498">
        <v>45097</v>
      </c>
      <c r="F498" t="s">
        <v>38</v>
      </c>
      <c r="G498">
        <v>44022</v>
      </c>
      <c r="H498" t="s">
        <v>16677</v>
      </c>
    </row>
    <row r="499" spans="1:8" x14ac:dyDescent="0.35">
      <c r="A499" t="s">
        <v>13532</v>
      </c>
      <c r="B499" t="s">
        <v>13531</v>
      </c>
      <c r="C499" t="s">
        <v>16678</v>
      </c>
      <c r="D499" t="s">
        <v>45</v>
      </c>
      <c r="E499">
        <v>45583</v>
      </c>
      <c r="F499" t="s">
        <v>38</v>
      </c>
      <c r="G499">
        <v>40520</v>
      </c>
      <c r="H499" t="s">
        <v>16679</v>
      </c>
    </row>
    <row r="500" spans="1:8" x14ac:dyDescent="0.35">
      <c r="A500" t="s">
        <v>13535</v>
      </c>
      <c r="B500" t="s">
        <v>13534</v>
      </c>
      <c r="C500" t="s">
        <v>16680</v>
      </c>
      <c r="D500" t="s">
        <v>16088</v>
      </c>
      <c r="E500">
        <v>41794</v>
      </c>
      <c r="F500" t="s">
        <v>38</v>
      </c>
      <c r="G500">
        <v>34305</v>
      </c>
      <c r="H500" t="s">
        <v>13536</v>
      </c>
    </row>
    <row r="501" spans="1:8" x14ac:dyDescent="0.35">
      <c r="A501" t="s">
        <v>13538</v>
      </c>
      <c r="B501" t="s">
        <v>13537</v>
      </c>
      <c r="C501" t="s">
        <v>16681</v>
      </c>
      <c r="D501" t="s">
        <v>16088</v>
      </c>
      <c r="E501">
        <v>39847</v>
      </c>
      <c r="F501" t="s">
        <v>38</v>
      </c>
      <c r="G501">
        <v>32049</v>
      </c>
      <c r="H501" t="s">
        <v>16682</v>
      </c>
    </row>
    <row r="502" spans="1:8" x14ac:dyDescent="0.35">
      <c r="A502" t="s">
        <v>13541</v>
      </c>
      <c r="B502" t="s">
        <v>13540</v>
      </c>
      <c r="C502" t="s">
        <v>16683</v>
      </c>
      <c r="D502" t="s">
        <v>16684</v>
      </c>
      <c r="E502">
        <v>45649</v>
      </c>
      <c r="F502" t="s">
        <v>38</v>
      </c>
      <c r="G502">
        <v>42786</v>
      </c>
      <c r="H502" t="s">
        <v>16685</v>
      </c>
    </row>
    <row r="503" spans="1:8" x14ac:dyDescent="0.35">
      <c r="A503" t="s">
        <v>13544</v>
      </c>
      <c r="B503" t="s">
        <v>13543</v>
      </c>
      <c r="C503" t="s">
        <v>16686</v>
      </c>
      <c r="G503">
        <v>45128</v>
      </c>
      <c r="H503" t="s">
        <v>16687</v>
      </c>
    </row>
    <row r="504" spans="1:8" x14ac:dyDescent="0.35">
      <c r="A504" t="s">
        <v>13547</v>
      </c>
      <c r="B504" t="s">
        <v>13546</v>
      </c>
      <c r="C504" t="s">
        <v>16688</v>
      </c>
      <c r="G504">
        <v>43387</v>
      </c>
      <c r="H504" t="s">
        <v>16689</v>
      </c>
    </row>
    <row r="505" spans="1:8" x14ac:dyDescent="0.35">
      <c r="A505" t="s">
        <v>13550</v>
      </c>
      <c r="B505" t="s">
        <v>13549</v>
      </c>
      <c r="C505" t="s">
        <v>16690</v>
      </c>
      <c r="D505" t="s">
        <v>16691</v>
      </c>
      <c r="E505">
        <v>45776</v>
      </c>
      <c r="F505" t="s">
        <v>38</v>
      </c>
      <c r="G505">
        <v>44050</v>
      </c>
      <c r="H505" t="s">
        <v>16692</v>
      </c>
    </row>
    <row r="506" spans="1:8" x14ac:dyDescent="0.35">
      <c r="A506" t="s">
        <v>13553</v>
      </c>
      <c r="B506" t="s">
        <v>13552</v>
      </c>
      <c r="C506" t="s">
        <v>16693</v>
      </c>
      <c r="G506">
        <v>41775</v>
      </c>
      <c r="H506" t="s">
        <v>16694</v>
      </c>
    </row>
    <row r="507" spans="1:8" x14ac:dyDescent="0.35">
      <c r="A507" t="s">
        <v>13556</v>
      </c>
      <c r="B507" t="s">
        <v>13555</v>
      </c>
      <c r="C507" t="s">
        <v>16695</v>
      </c>
      <c r="G507">
        <v>44875</v>
      </c>
      <c r="H507" t="s">
        <v>16696</v>
      </c>
    </row>
    <row r="508" spans="1:8" x14ac:dyDescent="0.35">
      <c r="A508" t="s">
        <v>13559</v>
      </c>
      <c r="B508" t="s">
        <v>13558</v>
      </c>
      <c r="C508" t="s">
        <v>16697</v>
      </c>
      <c r="D508" t="s">
        <v>16698</v>
      </c>
      <c r="E508">
        <v>45861</v>
      </c>
      <c r="F508" t="s">
        <v>38</v>
      </c>
      <c r="G508">
        <v>38407</v>
      </c>
      <c r="H508" t="s">
        <v>16699</v>
      </c>
    </row>
    <row r="509" spans="1:8" x14ac:dyDescent="0.35">
      <c r="A509" t="s">
        <v>13562</v>
      </c>
      <c r="B509" t="s">
        <v>13561</v>
      </c>
      <c r="C509" t="s">
        <v>16700</v>
      </c>
      <c r="D509" t="s">
        <v>16701</v>
      </c>
      <c r="E509">
        <v>42793</v>
      </c>
      <c r="F509" t="s">
        <v>44</v>
      </c>
      <c r="G509">
        <v>34218</v>
      </c>
      <c r="H509" t="s">
        <v>13563</v>
      </c>
    </row>
    <row r="510" spans="1:8" x14ac:dyDescent="0.35">
      <c r="A510" t="s">
        <v>13565</v>
      </c>
      <c r="B510" t="s">
        <v>13564</v>
      </c>
      <c r="C510" t="s">
        <v>16702</v>
      </c>
      <c r="D510" t="s">
        <v>16284</v>
      </c>
      <c r="E510">
        <v>44039</v>
      </c>
      <c r="F510" t="s">
        <v>38</v>
      </c>
      <c r="G510">
        <v>36234</v>
      </c>
      <c r="H510" t="s">
        <v>16703</v>
      </c>
    </row>
    <row r="511" spans="1:8" x14ac:dyDescent="0.35">
      <c r="A511" t="s">
        <v>13568</v>
      </c>
      <c r="B511" t="s">
        <v>13567</v>
      </c>
      <c r="C511" t="s">
        <v>16704</v>
      </c>
      <c r="G511">
        <v>45100</v>
      </c>
      <c r="H511" t="s">
        <v>16705</v>
      </c>
    </row>
    <row r="512" spans="1:8" x14ac:dyDescent="0.35">
      <c r="A512" t="s">
        <v>13571</v>
      </c>
      <c r="B512" t="s">
        <v>13570</v>
      </c>
      <c r="C512" t="s">
        <v>16706</v>
      </c>
      <c r="D512" t="s">
        <v>16707</v>
      </c>
      <c r="E512">
        <v>45779</v>
      </c>
      <c r="F512" t="s">
        <v>38</v>
      </c>
      <c r="G512">
        <v>45042</v>
      </c>
      <c r="H512" t="s">
        <v>16708</v>
      </c>
    </row>
    <row r="513" spans="1:8" x14ac:dyDescent="0.35">
      <c r="A513" t="s">
        <v>13574</v>
      </c>
      <c r="B513" t="s">
        <v>13573</v>
      </c>
      <c r="C513" t="s">
        <v>16709</v>
      </c>
      <c r="G513">
        <v>44995</v>
      </c>
      <c r="H513" t="s">
        <v>16710</v>
      </c>
    </row>
    <row r="514" spans="1:8" x14ac:dyDescent="0.35">
      <c r="A514" t="s">
        <v>13577</v>
      </c>
      <c r="B514" t="s">
        <v>13576</v>
      </c>
      <c r="C514" t="s">
        <v>16711</v>
      </c>
      <c r="G514">
        <v>44470</v>
      </c>
      <c r="H514" t="s">
        <v>16712</v>
      </c>
    </row>
    <row r="515" spans="1:8" x14ac:dyDescent="0.35">
      <c r="A515" t="s">
        <v>13580</v>
      </c>
      <c r="B515" t="s">
        <v>13579</v>
      </c>
      <c r="C515" t="s">
        <v>16713</v>
      </c>
      <c r="G515">
        <v>44078</v>
      </c>
      <c r="H515" t="s">
        <v>16714</v>
      </c>
    </row>
    <row r="516" spans="1:8" x14ac:dyDescent="0.35">
      <c r="A516" t="s">
        <v>13583</v>
      </c>
      <c r="B516" t="s">
        <v>13582</v>
      </c>
      <c r="C516" t="s">
        <v>16715</v>
      </c>
      <c r="G516">
        <v>41086</v>
      </c>
      <c r="H516" t="s">
        <v>13584</v>
      </c>
    </row>
    <row r="517" spans="1:8" x14ac:dyDescent="0.35">
      <c r="A517" t="s">
        <v>13586</v>
      </c>
      <c r="B517" t="s">
        <v>13585</v>
      </c>
      <c r="C517" t="s">
        <v>16716</v>
      </c>
      <c r="G517">
        <v>44361</v>
      </c>
      <c r="H517" t="s">
        <v>16717</v>
      </c>
    </row>
    <row r="518" spans="1:8" x14ac:dyDescent="0.35">
      <c r="A518" t="s">
        <v>13589</v>
      </c>
      <c r="B518" t="s">
        <v>13588</v>
      </c>
      <c r="C518" t="s">
        <v>16718</v>
      </c>
      <c r="D518" t="s">
        <v>649</v>
      </c>
      <c r="E518">
        <v>39521</v>
      </c>
      <c r="F518" t="s">
        <v>38</v>
      </c>
      <c r="G518">
        <v>38953</v>
      </c>
      <c r="H518" t="s">
        <v>16719</v>
      </c>
    </row>
    <row r="519" spans="1:8" x14ac:dyDescent="0.35">
      <c r="A519" t="s">
        <v>13592</v>
      </c>
      <c r="B519" t="s">
        <v>13591</v>
      </c>
      <c r="C519" t="s">
        <v>16720</v>
      </c>
      <c r="G519">
        <v>44893</v>
      </c>
      <c r="H519" t="s">
        <v>16721</v>
      </c>
    </row>
    <row r="520" spans="1:8" x14ac:dyDescent="0.35">
      <c r="A520" t="s">
        <v>13595</v>
      </c>
      <c r="B520" t="s">
        <v>13594</v>
      </c>
      <c r="C520" t="s">
        <v>16722</v>
      </c>
      <c r="D520" t="s">
        <v>16723</v>
      </c>
      <c r="E520">
        <v>44616</v>
      </c>
      <c r="F520" t="s">
        <v>38</v>
      </c>
      <c r="G520">
        <v>37118</v>
      </c>
      <c r="H520" t="s">
        <v>16724</v>
      </c>
    </row>
    <row r="521" spans="1:8" x14ac:dyDescent="0.35">
      <c r="A521" t="s">
        <v>13598</v>
      </c>
      <c r="B521" t="s">
        <v>13597</v>
      </c>
      <c r="C521" t="s">
        <v>16725</v>
      </c>
      <c r="G521">
        <v>44568</v>
      </c>
      <c r="H521" t="s">
        <v>16726</v>
      </c>
    </row>
    <row r="522" spans="1:8" x14ac:dyDescent="0.35">
      <c r="A522" t="s">
        <v>13601</v>
      </c>
      <c r="B522" t="s">
        <v>13600</v>
      </c>
      <c r="C522" t="s">
        <v>16727</v>
      </c>
      <c r="G522">
        <v>45861</v>
      </c>
      <c r="H522" t="s">
        <v>16728</v>
      </c>
    </row>
    <row r="523" spans="1:8" x14ac:dyDescent="0.35">
      <c r="A523" t="s">
        <v>13604</v>
      </c>
      <c r="B523" t="s">
        <v>13603</v>
      </c>
      <c r="C523" t="s">
        <v>16729</v>
      </c>
      <c r="G523">
        <v>44588</v>
      </c>
      <c r="H523" t="s">
        <v>16730</v>
      </c>
    </row>
    <row r="524" spans="1:8" x14ac:dyDescent="0.35">
      <c r="A524" t="s">
        <v>13607</v>
      </c>
      <c r="B524" t="s">
        <v>13606</v>
      </c>
      <c r="C524" t="s">
        <v>16731</v>
      </c>
      <c r="G524">
        <v>43337</v>
      </c>
      <c r="H524" t="s">
        <v>16732</v>
      </c>
    </row>
    <row r="525" spans="1:8" x14ac:dyDescent="0.35">
      <c r="A525" t="s">
        <v>13610</v>
      </c>
      <c r="B525" t="s">
        <v>16733</v>
      </c>
      <c r="C525" t="s">
        <v>16734</v>
      </c>
      <c r="D525" t="s">
        <v>15839</v>
      </c>
      <c r="E525">
        <v>44069</v>
      </c>
      <c r="F525" t="s">
        <v>44</v>
      </c>
      <c r="G525">
        <v>41821</v>
      </c>
      <c r="H525" t="s">
        <v>16735</v>
      </c>
    </row>
    <row r="526" spans="1:8" x14ac:dyDescent="0.35">
      <c r="A526" t="s">
        <v>13613</v>
      </c>
      <c r="B526" t="s">
        <v>13612</v>
      </c>
      <c r="C526" t="s">
        <v>16736</v>
      </c>
      <c r="D526" t="s">
        <v>16737</v>
      </c>
      <c r="E526">
        <v>43423</v>
      </c>
      <c r="F526" t="s">
        <v>44</v>
      </c>
      <c r="G526">
        <v>39324</v>
      </c>
      <c r="H526" t="s">
        <v>16738</v>
      </c>
    </row>
    <row r="527" spans="1:8" x14ac:dyDescent="0.35">
      <c r="A527" t="s">
        <v>13616</v>
      </c>
      <c r="B527" t="s">
        <v>13615</v>
      </c>
      <c r="C527" t="s">
        <v>16739</v>
      </c>
      <c r="D527" t="s">
        <v>16740</v>
      </c>
      <c r="E527">
        <v>45721</v>
      </c>
      <c r="F527" t="s">
        <v>38</v>
      </c>
      <c r="G527">
        <v>43444</v>
      </c>
      <c r="H527" t="s">
        <v>13617</v>
      </c>
    </row>
    <row r="528" spans="1:8" x14ac:dyDescent="0.35">
      <c r="A528" t="s">
        <v>13619</v>
      </c>
      <c r="B528" t="s">
        <v>13618</v>
      </c>
      <c r="C528" t="s">
        <v>16741</v>
      </c>
      <c r="D528" t="s">
        <v>43</v>
      </c>
      <c r="E528">
        <v>41848</v>
      </c>
      <c r="F528" t="s">
        <v>44</v>
      </c>
      <c r="G528">
        <v>40281</v>
      </c>
      <c r="H528" t="s">
        <v>16412</v>
      </c>
    </row>
    <row r="529" spans="1:8" x14ac:dyDescent="0.35">
      <c r="A529" t="s">
        <v>13621</v>
      </c>
      <c r="B529" t="s">
        <v>13620</v>
      </c>
      <c r="C529" t="s">
        <v>16742</v>
      </c>
      <c r="G529">
        <v>43440</v>
      </c>
      <c r="H529" t="s">
        <v>16743</v>
      </c>
    </row>
    <row r="530" spans="1:8" x14ac:dyDescent="0.35">
      <c r="A530" t="s">
        <v>13624</v>
      </c>
      <c r="B530" t="s">
        <v>13623</v>
      </c>
      <c r="C530" t="s">
        <v>16744</v>
      </c>
      <c r="D530" t="s">
        <v>16745</v>
      </c>
      <c r="E530">
        <v>45524</v>
      </c>
      <c r="F530" t="s">
        <v>38</v>
      </c>
      <c r="G530">
        <v>42718</v>
      </c>
      <c r="H530" t="s">
        <v>16746</v>
      </c>
    </row>
    <row r="531" spans="1:8" x14ac:dyDescent="0.35">
      <c r="A531" t="s">
        <v>13627</v>
      </c>
      <c r="B531" t="s">
        <v>13626</v>
      </c>
      <c r="C531" t="s">
        <v>16747</v>
      </c>
      <c r="D531" t="s">
        <v>638</v>
      </c>
      <c r="E531">
        <v>40389</v>
      </c>
      <c r="F531" t="s">
        <v>44</v>
      </c>
      <c r="G531">
        <v>38939</v>
      </c>
      <c r="H531" t="s">
        <v>13628</v>
      </c>
    </row>
    <row r="532" spans="1:8" x14ac:dyDescent="0.35">
      <c r="A532" t="s">
        <v>13630</v>
      </c>
      <c r="B532" t="s">
        <v>13629</v>
      </c>
      <c r="C532" t="s">
        <v>16748</v>
      </c>
      <c r="G532">
        <v>44301</v>
      </c>
      <c r="H532" t="s">
        <v>16749</v>
      </c>
    </row>
    <row r="533" spans="1:8" x14ac:dyDescent="0.35">
      <c r="A533" t="s">
        <v>13633</v>
      </c>
      <c r="B533" t="s">
        <v>13632</v>
      </c>
      <c r="C533" t="s">
        <v>16750</v>
      </c>
      <c r="D533" t="s">
        <v>16751</v>
      </c>
      <c r="E533">
        <v>43433</v>
      </c>
      <c r="F533" t="s">
        <v>44</v>
      </c>
      <c r="G533">
        <v>39149</v>
      </c>
      <c r="H533" t="s">
        <v>16752</v>
      </c>
    </row>
    <row r="534" spans="1:8" x14ac:dyDescent="0.35">
      <c r="A534" t="s">
        <v>13636</v>
      </c>
      <c r="B534" t="s">
        <v>13635</v>
      </c>
      <c r="C534" t="s">
        <v>16753</v>
      </c>
      <c r="D534" t="s">
        <v>666</v>
      </c>
      <c r="E534">
        <v>44078</v>
      </c>
      <c r="F534" t="s">
        <v>38</v>
      </c>
      <c r="G534">
        <v>43451</v>
      </c>
      <c r="H534" t="s">
        <v>16754</v>
      </c>
    </row>
    <row r="535" spans="1:8" x14ac:dyDescent="0.35">
      <c r="A535" t="s">
        <v>13639</v>
      </c>
      <c r="B535" t="s">
        <v>13638</v>
      </c>
      <c r="C535" t="s">
        <v>16755</v>
      </c>
      <c r="D535" t="s">
        <v>16212</v>
      </c>
      <c r="E535">
        <v>45645</v>
      </c>
      <c r="F535" t="s">
        <v>38</v>
      </c>
      <c r="G535">
        <v>44411</v>
      </c>
      <c r="H535" t="s">
        <v>16756</v>
      </c>
    </row>
    <row r="536" spans="1:8" x14ac:dyDescent="0.35">
      <c r="A536" t="s">
        <v>13642</v>
      </c>
      <c r="B536" t="s">
        <v>13641</v>
      </c>
      <c r="C536" t="s">
        <v>16757</v>
      </c>
      <c r="G536">
        <v>45316</v>
      </c>
      <c r="H536" t="s">
        <v>13643</v>
      </c>
    </row>
    <row r="537" spans="1:8" x14ac:dyDescent="0.35">
      <c r="A537" t="s">
        <v>13645</v>
      </c>
      <c r="B537" t="s">
        <v>13644</v>
      </c>
      <c r="C537" t="s">
        <v>16758</v>
      </c>
      <c r="G537">
        <v>44102</v>
      </c>
      <c r="H537" t="s">
        <v>16759</v>
      </c>
    </row>
    <row r="538" spans="1:8" x14ac:dyDescent="0.35">
      <c r="A538" t="s">
        <v>13648</v>
      </c>
      <c r="B538" t="s">
        <v>13647</v>
      </c>
      <c r="C538" t="s">
        <v>16760</v>
      </c>
      <c r="D538" t="s">
        <v>596</v>
      </c>
      <c r="E538">
        <v>41786</v>
      </c>
      <c r="F538" t="s">
        <v>44</v>
      </c>
      <c r="G538">
        <v>40863</v>
      </c>
      <c r="H538" t="s">
        <v>16761</v>
      </c>
    </row>
    <row r="539" spans="1:8" x14ac:dyDescent="0.35">
      <c r="A539" t="s">
        <v>13651</v>
      </c>
      <c r="B539" t="s">
        <v>13650</v>
      </c>
      <c r="C539" t="s">
        <v>16762</v>
      </c>
      <c r="G539">
        <v>43654</v>
      </c>
      <c r="H539" t="s">
        <v>16763</v>
      </c>
    </row>
    <row r="540" spans="1:8" x14ac:dyDescent="0.35">
      <c r="A540" t="s">
        <v>13654</v>
      </c>
      <c r="B540" t="s">
        <v>13653</v>
      </c>
      <c r="C540" t="s">
        <v>16764</v>
      </c>
      <c r="D540" t="s">
        <v>629</v>
      </c>
      <c r="E540">
        <v>44865</v>
      </c>
      <c r="F540" t="s">
        <v>38</v>
      </c>
      <c r="G540">
        <v>43178</v>
      </c>
      <c r="H540" t="s">
        <v>16765</v>
      </c>
    </row>
    <row r="541" spans="1:8" x14ac:dyDescent="0.35">
      <c r="A541" t="s">
        <v>13656</v>
      </c>
      <c r="B541" t="s">
        <v>4663</v>
      </c>
      <c r="C541" t="s">
        <v>16766</v>
      </c>
      <c r="D541" t="s">
        <v>16767</v>
      </c>
      <c r="E541">
        <v>43523</v>
      </c>
      <c r="F541" t="s">
        <v>38</v>
      </c>
      <c r="G541">
        <v>36150</v>
      </c>
      <c r="H541" t="s">
        <v>13657</v>
      </c>
    </row>
    <row r="542" spans="1:8" x14ac:dyDescent="0.35">
      <c r="A542" t="s">
        <v>13659</v>
      </c>
      <c r="B542" t="s">
        <v>13658</v>
      </c>
      <c r="C542" t="s">
        <v>16768</v>
      </c>
      <c r="G542">
        <v>38754</v>
      </c>
      <c r="H542" t="s">
        <v>13660</v>
      </c>
    </row>
    <row r="543" spans="1:8" x14ac:dyDescent="0.35">
      <c r="A543" t="s">
        <v>13662</v>
      </c>
      <c r="B543" t="s">
        <v>13661</v>
      </c>
      <c r="C543" t="s">
        <v>16769</v>
      </c>
      <c r="G543">
        <v>44091</v>
      </c>
      <c r="H543" t="s">
        <v>16770</v>
      </c>
    </row>
    <row r="544" spans="1:8" x14ac:dyDescent="0.35">
      <c r="A544" t="s">
        <v>13664</v>
      </c>
      <c r="B544" t="s">
        <v>4682</v>
      </c>
      <c r="C544" t="s">
        <v>16771</v>
      </c>
      <c r="D544" t="s">
        <v>45</v>
      </c>
      <c r="E544">
        <v>37963</v>
      </c>
      <c r="F544" t="s">
        <v>44</v>
      </c>
      <c r="G544">
        <v>37075</v>
      </c>
      <c r="H544" t="s">
        <v>13665</v>
      </c>
    </row>
    <row r="545" spans="1:8" x14ac:dyDescent="0.35">
      <c r="A545" t="s">
        <v>13667</v>
      </c>
      <c r="B545" t="s">
        <v>13666</v>
      </c>
      <c r="C545" t="s">
        <v>16772</v>
      </c>
      <c r="D545" t="s">
        <v>16012</v>
      </c>
      <c r="E545">
        <v>40207</v>
      </c>
      <c r="F545" t="s">
        <v>44</v>
      </c>
      <c r="G545">
        <v>26493</v>
      </c>
      <c r="H545" t="s">
        <v>16773</v>
      </c>
    </row>
    <row r="546" spans="1:8" x14ac:dyDescent="0.35">
      <c r="A546" t="s">
        <v>13670</v>
      </c>
      <c r="B546" t="s">
        <v>13669</v>
      </c>
      <c r="C546" t="s">
        <v>16774</v>
      </c>
      <c r="D546" t="s">
        <v>41</v>
      </c>
      <c r="E546">
        <v>44893</v>
      </c>
      <c r="F546" t="s">
        <v>38</v>
      </c>
      <c r="G546">
        <v>43154</v>
      </c>
      <c r="H546" t="s">
        <v>16775</v>
      </c>
    </row>
    <row r="547" spans="1:8" x14ac:dyDescent="0.35">
      <c r="A547" t="s">
        <v>13673</v>
      </c>
      <c r="B547" t="s">
        <v>13672</v>
      </c>
      <c r="C547" t="s">
        <v>16776</v>
      </c>
      <c r="D547" t="s">
        <v>16777</v>
      </c>
      <c r="E547">
        <v>39339</v>
      </c>
      <c r="F547" t="s">
        <v>38</v>
      </c>
      <c r="G547">
        <v>33784</v>
      </c>
      <c r="H547" t="s">
        <v>13674</v>
      </c>
    </row>
    <row r="548" spans="1:8" x14ac:dyDescent="0.35">
      <c r="A548" t="s">
        <v>13676</v>
      </c>
      <c r="B548" t="s">
        <v>13675</v>
      </c>
      <c r="C548" t="s">
        <v>16778</v>
      </c>
      <c r="G548">
        <v>41556</v>
      </c>
      <c r="H548" t="s">
        <v>16779</v>
      </c>
    </row>
    <row r="549" spans="1:8" x14ac:dyDescent="0.35">
      <c r="A549" t="s">
        <v>13679</v>
      </c>
      <c r="B549" t="s">
        <v>13678</v>
      </c>
      <c r="C549" t="s">
        <v>16780</v>
      </c>
      <c r="G549">
        <v>42601</v>
      </c>
      <c r="H549" t="s">
        <v>16781</v>
      </c>
    </row>
    <row r="550" spans="1:8" x14ac:dyDescent="0.35">
      <c r="A550" t="s">
        <v>13681</v>
      </c>
      <c r="B550" t="s">
        <v>13680</v>
      </c>
      <c r="C550" t="s">
        <v>16782</v>
      </c>
      <c r="G550">
        <v>44257</v>
      </c>
      <c r="H550" t="s">
        <v>16535</v>
      </c>
    </row>
    <row r="551" spans="1:8" x14ac:dyDescent="0.35">
      <c r="A551" t="s">
        <v>13683</v>
      </c>
      <c r="B551" t="s">
        <v>13682</v>
      </c>
      <c r="C551" t="s">
        <v>16783</v>
      </c>
      <c r="G551">
        <v>42436</v>
      </c>
      <c r="H551" t="s">
        <v>16784</v>
      </c>
    </row>
    <row r="552" spans="1:8" x14ac:dyDescent="0.35">
      <c r="A552" t="s">
        <v>13685</v>
      </c>
      <c r="B552" t="s">
        <v>13684</v>
      </c>
      <c r="C552" t="s">
        <v>16785</v>
      </c>
      <c r="D552" t="s">
        <v>16786</v>
      </c>
      <c r="E552">
        <v>44988</v>
      </c>
      <c r="F552" t="s">
        <v>44</v>
      </c>
      <c r="G552">
        <v>42136</v>
      </c>
      <c r="H552" t="s">
        <v>16412</v>
      </c>
    </row>
    <row r="553" spans="1:8" x14ac:dyDescent="0.35">
      <c r="A553" t="s">
        <v>13687</v>
      </c>
      <c r="B553" t="s">
        <v>13686</v>
      </c>
      <c r="C553" t="s">
        <v>16787</v>
      </c>
      <c r="D553" t="s">
        <v>638</v>
      </c>
      <c r="E553">
        <v>41472</v>
      </c>
      <c r="F553" t="s">
        <v>44</v>
      </c>
      <c r="G553">
        <v>40343</v>
      </c>
      <c r="H553" t="s">
        <v>16788</v>
      </c>
    </row>
    <row r="554" spans="1:8" x14ac:dyDescent="0.35">
      <c r="A554" t="s">
        <v>13689</v>
      </c>
      <c r="B554" t="s">
        <v>13688</v>
      </c>
      <c r="C554" t="s">
        <v>16789</v>
      </c>
      <c r="G554">
        <v>44708</v>
      </c>
      <c r="H554" t="s">
        <v>16790</v>
      </c>
    </row>
    <row r="555" spans="1:8" x14ac:dyDescent="0.35">
      <c r="A555" t="s">
        <v>13692</v>
      </c>
      <c r="B555" t="s">
        <v>13691</v>
      </c>
      <c r="C555" t="s">
        <v>16791</v>
      </c>
      <c r="G555">
        <v>43635</v>
      </c>
      <c r="H555" t="s">
        <v>16792</v>
      </c>
    </row>
    <row r="556" spans="1:8" x14ac:dyDescent="0.35">
      <c r="A556" t="s">
        <v>13694</v>
      </c>
      <c r="B556" t="s">
        <v>13693</v>
      </c>
      <c r="C556" t="s">
        <v>16793</v>
      </c>
      <c r="G556">
        <v>45335</v>
      </c>
      <c r="H556" t="s">
        <v>16794</v>
      </c>
    </row>
    <row r="557" spans="1:8" x14ac:dyDescent="0.35">
      <c r="A557" t="s">
        <v>13696</v>
      </c>
      <c r="B557" t="s">
        <v>13695</v>
      </c>
      <c r="C557" t="s">
        <v>16795</v>
      </c>
      <c r="G557">
        <v>43777</v>
      </c>
      <c r="H557" t="s">
        <v>16796</v>
      </c>
    </row>
    <row r="558" spans="1:8" x14ac:dyDescent="0.35">
      <c r="A558" t="s">
        <v>13698</v>
      </c>
      <c r="B558" t="s">
        <v>13697</v>
      </c>
      <c r="C558" t="s">
        <v>16797</v>
      </c>
      <c r="G558">
        <v>44015</v>
      </c>
      <c r="H558" t="s">
        <v>16798</v>
      </c>
    </row>
    <row r="559" spans="1:8" x14ac:dyDescent="0.35">
      <c r="A559" t="s">
        <v>13700</v>
      </c>
      <c r="B559" t="s">
        <v>4801</v>
      </c>
      <c r="C559" t="s">
        <v>16799</v>
      </c>
      <c r="G559">
        <v>42380</v>
      </c>
      <c r="H559" t="s">
        <v>13701</v>
      </c>
    </row>
    <row r="560" spans="1:8" x14ac:dyDescent="0.35">
      <c r="A560" t="s">
        <v>13703</v>
      </c>
      <c r="B560" t="s">
        <v>13702</v>
      </c>
      <c r="C560" t="s">
        <v>16800</v>
      </c>
      <c r="D560" t="s">
        <v>15820</v>
      </c>
      <c r="E560">
        <v>43481</v>
      </c>
      <c r="F560" t="s">
        <v>38</v>
      </c>
      <c r="G560">
        <v>35923</v>
      </c>
      <c r="H560" t="s">
        <v>16801</v>
      </c>
    </row>
    <row r="561" spans="1:8" x14ac:dyDescent="0.35">
      <c r="A561" t="s">
        <v>13705</v>
      </c>
      <c r="B561" t="s">
        <v>4817</v>
      </c>
      <c r="C561" t="s">
        <v>16802</v>
      </c>
      <c r="D561" t="s">
        <v>649</v>
      </c>
      <c r="E561">
        <v>40204</v>
      </c>
      <c r="F561" t="s">
        <v>38</v>
      </c>
      <c r="G561">
        <v>37139</v>
      </c>
      <c r="H561" t="s">
        <v>13706</v>
      </c>
    </row>
    <row r="562" spans="1:8" x14ac:dyDescent="0.35">
      <c r="A562" t="s">
        <v>13708</v>
      </c>
      <c r="B562" t="s">
        <v>13707</v>
      </c>
      <c r="C562" t="s">
        <v>16803</v>
      </c>
      <c r="G562">
        <v>41796</v>
      </c>
      <c r="H562" t="s">
        <v>13709</v>
      </c>
    </row>
    <row r="563" spans="1:8" x14ac:dyDescent="0.35">
      <c r="A563" t="s">
        <v>13711</v>
      </c>
      <c r="B563" t="s">
        <v>13710</v>
      </c>
      <c r="C563" t="s">
        <v>16804</v>
      </c>
      <c r="D563" t="s">
        <v>16805</v>
      </c>
      <c r="E563">
        <v>44425</v>
      </c>
      <c r="F563" t="s">
        <v>38</v>
      </c>
      <c r="G563">
        <v>43315</v>
      </c>
      <c r="H563" t="s">
        <v>16806</v>
      </c>
    </row>
    <row r="564" spans="1:8" x14ac:dyDescent="0.35">
      <c r="A564" t="s">
        <v>13713</v>
      </c>
      <c r="B564" t="s">
        <v>4838</v>
      </c>
      <c r="C564" t="s">
        <v>16807</v>
      </c>
      <c r="D564" t="s">
        <v>43</v>
      </c>
      <c r="E564">
        <v>44973</v>
      </c>
      <c r="F564" t="s">
        <v>44</v>
      </c>
      <c r="G564">
        <v>42254</v>
      </c>
      <c r="H564" t="s">
        <v>16808</v>
      </c>
    </row>
    <row r="565" spans="1:8" x14ac:dyDescent="0.35">
      <c r="A565" t="s">
        <v>13716</v>
      </c>
      <c r="B565" t="s">
        <v>13715</v>
      </c>
      <c r="C565" t="s">
        <v>40</v>
      </c>
      <c r="G565">
        <v>42534</v>
      </c>
      <c r="H565" t="s">
        <v>16809</v>
      </c>
    </row>
    <row r="566" spans="1:8" x14ac:dyDescent="0.35">
      <c r="A566" t="s">
        <v>13719</v>
      </c>
      <c r="B566" t="s">
        <v>13718</v>
      </c>
      <c r="C566" t="s">
        <v>16810</v>
      </c>
      <c r="G566">
        <v>43489</v>
      </c>
      <c r="H566" t="s">
        <v>13720</v>
      </c>
    </row>
    <row r="567" spans="1:8" x14ac:dyDescent="0.35">
      <c r="A567" t="s">
        <v>13722</v>
      </c>
      <c r="B567" t="s">
        <v>13721</v>
      </c>
      <c r="C567" t="s">
        <v>16811</v>
      </c>
      <c r="G567">
        <v>37693</v>
      </c>
      <c r="H567" t="s">
        <v>13723</v>
      </c>
    </row>
    <row r="568" spans="1:8" x14ac:dyDescent="0.35">
      <c r="A568" t="s">
        <v>13725</v>
      </c>
      <c r="B568" t="s">
        <v>13724</v>
      </c>
      <c r="C568" t="s">
        <v>16812</v>
      </c>
      <c r="G568">
        <v>45607</v>
      </c>
      <c r="H568" t="s">
        <v>16813</v>
      </c>
    </row>
    <row r="569" spans="1:8" x14ac:dyDescent="0.35">
      <c r="A569" t="s">
        <v>13728</v>
      </c>
      <c r="B569" t="s">
        <v>13727</v>
      </c>
      <c r="C569" t="s">
        <v>16814</v>
      </c>
      <c r="G569">
        <v>44482</v>
      </c>
      <c r="H569" t="s">
        <v>16815</v>
      </c>
    </row>
    <row r="570" spans="1:8" x14ac:dyDescent="0.35">
      <c r="A570" t="s">
        <v>13731</v>
      </c>
      <c r="B570" t="s">
        <v>13730</v>
      </c>
      <c r="C570" t="s">
        <v>16816</v>
      </c>
      <c r="G570">
        <v>40620</v>
      </c>
      <c r="H570" t="s">
        <v>16817</v>
      </c>
    </row>
    <row r="571" spans="1:8" x14ac:dyDescent="0.35">
      <c r="A571" t="s">
        <v>13734</v>
      </c>
      <c r="B571" t="s">
        <v>13733</v>
      </c>
      <c r="C571" t="s">
        <v>16818</v>
      </c>
      <c r="D571" t="s">
        <v>45</v>
      </c>
      <c r="E571">
        <v>40938</v>
      </c>
      <c r="F571" t="s">
        <v>38</v>
      </c>
      <c r="G571">
        <v>37566</v>
      </c>
      <c r="H571" t="s">
        <v>16819</v>
      </c>
    </row>
    <row r="572" spans="1:8" x14ac:dyDescent="0.35">
      <c r="A572" t="s">
        <v>13737</v>
      </c>
      <c r="B572" t="s">
        <v>13736</v>
      </c>
      <c r="C572" t="s">
        <v>16820</v>
      </c>
      <c r="G572">
        <v>43105</v>
      </c>
      <c r="H572" t="s">
        <v>16821</v>
      </c>
    </row>
    <row r="573" spans="1:8" x14ac:dyDescent="0.35">
      <c r="A573" t="s">
        <v>13739</v>
      </c>
      <c r="B573" t="s">
        <v>4908</v>
      </c>
      <c r="C573" t="s">
        <v>16822</v>
      </c>
      <c r="D573" t="s">
        <v>16823</v>
      </c>
      <c r="E573">
        <v>44309</v>
      </c>
      <c r="F573" t="s">
        <v>38</v>
      </c>
      <c r="G573">
        <v>42408</v>
      </c>
      <c r="H573" t="s">
        <v>16824</v>
      </c>
    </row>
    <row r="574" spans="1:8" x14ac:dyDescent="0.35">
      <c r="A574" t="s">
        <v>13742</v>
      </c>
      <c r="B574" t="s">
        <v>13741</v>
      </c>
      <c r="C574" t="s">
        <v>16825</v>
      </c>
      <c r="G574">
        <v>45340</v>
      </c>
      <c r="H574" t="s">
        <v>16826</v>
      </c>
    </row>
    <row r="575" spans="1:8" x14ac:dyDescent="0.35">
      <c r="A575" t="s">
        <v>13745</v>
      </c>
      <c r="B575" t="s">
        <v>13744</v>
      </c>
      <c r="C575" t="s">
        <v>16827</v>
      </c>
      <c r="G575">
        <v>39343</v>
      </c>
      <c r="H575" t="s">
        <v>16828</v>
      </c>
    </row>
    <row r="576" spans="1:8" x14ac:dyDescent="0.35">
      <c r="A576" t="s">
        <v>13748</v>
      </c>
      <c r="B576" t="s">
        <v>13747</v>
      </c>
      <c r="C576" t="s">
        <v>16829</v>
      </c>
      <c r="D576" t="s">
        <v>16830</v>
      </c>
      <c r="E576">
        <v>45747</v>
      </c>
      <c r="F576" t="s">
        <v>38</v>
      </c>
      <c r="G576">
        <v>44095</v>
      </c>
      <c r="H576" t="s">
        <v>16831</v>
      </c>
    </row>
    <row r="577" spans="1:8" x14ac:dyDescent="0.35">
      <c r="A577" t="s">
        <v>13751</v>
      </c>
      <c r="B577" t="s">
        <v>13750</v>
      </c>
      <c r="C577" t="s">
        <v>16832</v>
      </c>
      <c r="D577" t="s">
        <v>16241</v>
      </c>
      <c r="E577">
        <v>45883</v>
      </c>
      <c r="F577" t="s">
        <v>38</v>
      </c>
      <c r="G577">
        <v>43727</v>
      </c>
      <c r="H577" t="s">
        <v>16833</v>
      </c>
    </row>
    <row r="578" spans="1:8" x14ac:dyDescent="0.35">
      <c r="A578" t="s">
        <v>13754</v>
      </c>
      <c r="B578" t="s">
        <v>13753</v>
      </c>
      <c r="C578" t="s">
        <v>16834</v>
      </c>
      <c r="D578" t="s">
        <v>638</v>
      </c>
      <c r="E578">
        <v>45274</v>
      </c>
      <c r="F578" t="s">
        <v>38</v>
      </c>
      <c r="G578">
        <v>23169</v>
      </c>
      <c r="H578" t="s">
        <v>13755</v>
      </c>
    </row>
    <row r="579" spans="1:8" x14ac:dyDescent="0.35">
      <c r="A579" t="s">
        <v>13757</v>
      </c>
      <c r="B579" t="s">
        <v>13756</v>
      </c>
      <c r="C579" t="s">
        <v>16835</v>
      </c>
      <c r="G579">
        <v>44112</v>
      </c>
      <c r="H579" t="s">
        <v>16836</v>
      </c>
    </row>
    <row r="580" spans="1:8" x14ac:dyDescent="0.35">
      <c r="A580" t="s">
        <v>13759</v>
      </c>
      <c r="B580" t="s">
        <v>4957</v>
      </c>
      <c r="C580" t="s">
        <v>16837</v>
      </c>
      <c r="G580">
        <v>45028</v>
      </c>
      <c r="H580" t="s">
        <v>16838</v>
      </c>
    </row>
    <row r="581" spans="1:8" x14ac:dyDescent="0.35">
      <c r="A581" t="s">
        <v>13762</v>
      </c>
      <c r="B581" t="s">
        <v>13761</v>
      </c>
      <c r="C581" t="s">
        <v>16839</v>
      </c>
      <c r="G581">
        <v>44804</v>
      </c>
      <c r="H581" t="s">
        <v>16840</v>
      </c>
    </row>
    <row r="582" spans="1:8" x14ac:dyDescent="0.35">
      <c r="A582" t="s">
        <v>13765</v>
      </c>
      <c r="B582" t="s">
        <v>13764</v>
      </c>
      <c r="C582" t="s">
        <v>16841</v>
      </c>
      <c r="D582" t="s">
        <v>16842</v>
      </c>
      <c r="E582">
        <v>44552</v>
      </c>
      <c r="F582" t="s">
        <v>38</v>
      </c>
      <c r="G582">
        <v>24239</v>
      </c>
      <c r="H582" t="s">
        <v>13766</v>
      </c>
    </row>
    <row r="583" spans="1:8" x14ac:dyDescent="0.35">
      <c r="A583" t="s">
        <v>13768</v>
      </c>
      <c r="B583" t="s">
        <v>13767</v>
      </c>
      <c r="C583" t="s">
        <v>16843</v>
      </c>
      <c r="D583" t="s">
        <v>16844</v>
      </c>
      <c r="E583">
        <v>44621</v>
      </c>
      <c r="F583" t="s">
        <v>44</v>
      </c>
      <c r="G583">
        <v>43578</v>
      </c>
      <c r="H583" t="s">
        <v>16845</v>
      </c>
    </row>
    <row r="584" spans="1:8" x14ac:dyDescent="0.35">
      <c r="A584" t="s">
        <v>13771</v>
      </c>
      <c r="B584" t="s">
        <v>13770</v>
      </c>
      <c r="C584" t="s">
        <v>16846</v>
      </c>
      <c r="D584" t="s">
        <v>16847</v>
      </c>
      <c r="E584">
        <v>45644</v>
      </c>
      <c r="F584" t="s">
        <v>38</v>
      </c>
      <c r="G584">
        <v>41696</v>
      </c>
      <c r="H584" t="s">
        <v>16848</v>
      </c>
    </row>
    <row r="585" spans="1:8" x14ac:dyDescent="0.35">
      <c r="A585" t="s">
        <v>13774</v>
      </c>
      <c r="B585" t="s">
        <v>13773</v>
      </c>
      <c r="C585" t="s">
        <v>16849</v>
      </c>
      <c r="G585">
        <v>44832</v>
      </c>
      <c r="H585" t="s">
        <v>16850</v>
      </c>
    </row>
    <row r="586" spans="1:8" x14ac:dyDescent="0.35">
      <c r="A586" t="s">
        <v>13777</v>
      </c>
      <c r="B586" t="s">
        <v>13776</v>
      </c>
      <c r="C586" t="s">
        <v>16851</v>
      </c>
      <c r="G586">
        <v>45128</v>
      </c>
      <c r="H586" t="s">
        <v>16852</v>
      </c>
    </row>
    <row r="587" spans="1:8" x14ac:dyDescent="0.35">
      <c r="A587" t="s">
        <v>13780</v>
      </c>
      <c r="B587" t="s">
        <v>13779</v>
      </c>
      <c r="C587" t="s">
        <v>16853</v>
      </c>
      <c r="D587" t="s">
        <v>16854</v>
      </c>
      <c r="E587">
        <v>43724</v>
      </c>
      <c r="F587" t="s">
        <v>38</v>
      </c>
      <c r="G587">
        <v>36276</v>
      </c>
      <c r="H587" t="s">
        <v>13781</v>
      </c>
    </row>
    <row r="588" spans="1:8" x14ac:dyDescent="0.35">
      <c r="A588" t="s">
        <v>13783</v>
      </c>
      <c r="B588" t="s">
        <v>13782</v>
      </c>
      <c r="C588" t="s">
        <v>16855</v>
      </c>
      <c r="G588">
        <v>42390</v>
      </c>
      <c r="H588" t="s">
        <v>16856</v>
      </c>
    </row>
    <row r="589" spans="1:8" x14ac:dyDescent="0.35">
      <c r="A589" t="s">
        <v>13786</v>
      </c>
      <c r="B589" t="s">
        <v>13785</v>
      </c>
      <c r="C589" t="s">
        <v>16857</v>
      </c>
      <c r="D589" t="s">
        <v>16858</v>
      </c>
      <c r="E589">
        <v>44236</v>
      </c>
      <c r="F589" t="s">
        <v>38</v>
      </c>
      <c r="G589">
        <v>38615</v>
      </c>
      <c r="H589" t="s">
        <v>13787</v>
      </c>
    </row>
    <row r="590" spans="1:8" x14ac:dyDescent="0.35">
      <c r="A590" t="s">
        <v>13789</v>
      </c>
      <c r="B590" t="s">
        <v>13788</v>
      </c>
      <c r="C590" t="s">
        <v>16859</v>
      </c>
      <c r="G590">
        <v>43644</v>
      </c>
      <c r="H590" t="s">
        <v>16860</v>
      </c>
    </row>
    <row r="591" spans="1:8" x14ac:dyDescent="0.35">
      <c r="A591" t="s">
        <v>13792</v>
      </c>
      <c r="B591" t="s">
        <v>13791</v>
      </c>
      <c r="C591" t="s">
        <v>16861</v>
      </c>
      <c r="G591">
        <v>44552</v>
      </c>
      <c r="H591" t="s">
        <v>16862</v>
      </c>
    </row>
    <row r="592" spans="1:8" x14ac:dyDescent="0.35">
      <c r="A592" t="s">
        <v>13795</v>
      </c>
      <c r="B592" t="s">
        <v>13794</v>
      </c>
      <c r="C592" t="s">
        <v>16863</v>
      </c>
      <c r="G592">
        <v>44036</v>
      </c>
      <c r="H592" t="s">
        <v>16864</v>
      </c>
    </row>
    <row r="593" spans="1:8" x14ac:dyDescent="0.35">
      <c r="A593" t="s">
        <v>13798</v>
      </c>
      <c r="B593" t="s">
        <v>13797</v>
      </c>
      <c r="C593" t="s">
        <v>16865</v>
      </c>
      <c r="D593" t="s">
        <v>16866</v>
      </c>
      <c r="E593">
        <v>45385</v>
      </c>
      <c r="F593" t="s">
        <v>38</v>
      </c>
      <c r="G593">
        <v>41494</v>
      </c>
      <c r="H593" t="s">
        <v>13799</v>
      </c>
    </row>
    <row r="594" spans="1:8" x14ac:dyDescent="0.35">
      <c r="A594" t="s">
        <v>13801</v>
      </c>
      <c r="B594" t="s">
        <v>13800</v>
      </c>
      <c r="C594" t="s">
        <v>16867</v>
      </c>
      <c r="D594" t="s">
        <v>638</v>
      </c>
      <c r="E594">
        <v>42234</v>
      </c>
      <c r="F594" t="s">
        <v>38</v>
      </c>
      <c r="G594">
        <v>16908</v>
      </c>
      <c r="H594" t="s">
        <v>13802</v>
      </c>
    </row>
    <row r="595" spans="1:8" x14ac:dyDescent="0.35">
      <c r="A595" t="s">
        <v>13804</v>
      </c>
      <c r="B595" t="s">
        <v>13803</v>
      </c>
      <c r="C595" t="s">
        <v>16868</v>
      </c>
      <c r="D595" t="s">
        <v>45</v>
      </c>
      <c r="E595">
        <v>43588</v>
      </c>
      <c r="F595" t="s">
        <v>44</v>
      </c>
      <c r="G595">
        <v>34999</v>
      </c>
      <c r="H595" t="s">
        <v>16869</v>
      </c>
    </row>
    <row r="596" spans="1:8" x14ac:dyDescent="0.35">
      <c r="A596" t="s">
        <v>13807</v>
      </c>
      <c r="B596" t="s">
        <v>13806</v>
      </c>
      <c r="C596" t="s">
        <v>16870</v>
      </c>
      <c r="G596">
        <v>41564</v>
      </c>
      <c r="H596" t="s">
        <v>16871</v>
      </c>
    </row>
    <row r="597" spans="1:8" x14ac:dyDescent="0.35">
      <c r="A597" t="s">
        <v>13810</v>
      </c>
      <c r="B597" t="s">
        <v>13809</v>
      </c>
      <c r="C597" t="s">
        <v>16872</v>
      </c>
      <c r="G597">
        <v>41169</v>
      </c>
      <c r="H597" t="s">
        <v>16873</v>
      </c>
    </row>
    <row r="598" spans="1:8" x14ac:dyDescent="0.35">
      <c r="A598" t="s">
        <v>13813</v>
      </c>
      <c r="B598" t="s">
        <v>13812</v>
      </c>
      <c r="C598" t="s">
        <v>16874</v>
      </c>
      <c r="G598">
        <v>43067</v>
      </c>
      <c r="H598" t="s">
        <v>16244</v>
      </c>
    </row>
    <row r="599" spans="1:8" x14ac:dyDescent="0.35">
      <c r="A599" t="s">
        <v>13815</v>
      </c>
      <c r="B599" t="s">
        <v>13814</v>
      </c>
      <c r="C599" t="s">
        <v>16875</v>
      </c>
      <c r="G599">
        <v>42954</v>
      </c>
      <c r="H599" t="s">
        <v>16876</v>
      </c>
    </row>
    <row r="600" spans="1:8" x14ac:dyDescent="0.35">
      <c r="A600" t="s">
        <v>13818</v>
      </c>
      <c r="B600" t="s">
        <v>13817</v>
      </c>
      <c r="C600" t="s">
        <v>16877</v>
      </c>
      <c r="D600" t="s">
        <v>16878</v>
      </c>
      <c r="E600">
        <v>36475</v>
      </c>
      <c r="F600" t="s">
        <v>44</v>
      </c>
      <c r="G600">
        <v>34409</v>
      </c>
      <c r="H600" t="s">
        <v>13819</v>
      </c>
    </row>
    <row r="601" spans="1:8" x14ac:dyDescent="0.35">
      <c r="A601" t="s">
        <v>13821</v>
      </c>
      <c r="B601" t="s">
        <v>13820</v>
      </c>
      <c r="C601" t="s">
        <v>16879</v>
      </c>
      <c r="D601" t="s">
        <v>45</v>
      </c>
      <c r="E601">
        <v>45390</v>
      </c>
      <c r="F601" t="s">
        <v>38</v>
      </c>
      <c r="G601">
        <v>39045</v>
      </c>
      <c r="H601" t="s">
        <v>13822</v>
      </c>
    </row>
    <row r="602" spans="1:8" x14ac:dyDescent="0.35">
      <c r="A602" t="s">
        <v>13824</v>
      </c>
      <c r="B602" t="s">
        <v>13823</v>
      </c>
      <c r="C602" t="s">
        <v>16880</v>
      </c>
      <c r="G602">
        <v>45050</v>
      </c>
      <c r="H602" t="s">
        <v>16881</v>
      </c>
    </row>
    <row r="603" spans="1:8" x14ac:dyDescent="0.35">
      <c r="A603" t="s">
        <v>13827</v>
      </c>
      <c r="B603" t="s">
        <v>13826</v>
      </c>
      <c r="C603" t="s">
        <v>16882</v>
      </c>
      <c r="D603" t="s">
        <v>16883</v>
      </c>
      <c r="E603">
        <v>44313</v>
      </c>
      <c r="F603" t="s">
        <v>38</v>
      </c>
      <c r="G603">
        <v>39839</v>
      </c>
      <c r="H603" t="s">
        <v>16884</v>
      </c>
    </row>
    <row r="604" spans="1:8" x14ac:dyDescent="0.35">
      <c r="A604" t="s">
        <v>13830</v>
      </c>
      <c r="B604" t="s">
        <v>13829</v>
      </c>
      <c r="C604" t="s">
        <v>16885</v>
      </c>
      <c r="D604" t="s">
        <v>16886</v>
      </c>
      <c r="E604">
        <v>45639</v>
      </c>
      <c r="F604" t="s">
        <v>38</v>
      </c>
      <c r="G604">
        <v>43214</v>
      </c>
      <c r="H604" t="s">
        <v>16258</v>
      </c>
    </row>
    <row r="605" spans="1:8" x14ac:dyDescent="0.35">
      <c r="A605" t="s">
        <v>13832</v>
      </c>
      <c r="B605" t="s">
        <v>13831</v>
      </c>
      <c r="C605" t="s">
        <v>16887</v>
      </c>
      <c r="G605">
        <v>44784</v>
      </c>
      <c r="H605" t="s">
        <v>16888</v>
      </c>
    </row>
    <row r="606" spans="1:8" x14ac:dyDescent="0.35">
      <c r="A606" t="s">
        <v>13835</v>
      </c>
      <c r="B606" t="s">
        <v>13834</v>
      </c>
      <c r="C606" t="s">
        <v>16889</v>
      </c>
      <c r="G606">
        <v>44376</v>
      </c>
      <c r="H606" t="s">
        <v>16890</v>
      </c>
    </row>
    <row r="607" spans="1:8" x14ac:dyDescent="0.35">
      <c r="A607" t="s">
        <v>13838</v>
      </c>
      <c r="B607" t="s">
        <v>13837</v>
      </c>
      <c r="C607" t="s">
        <v>16891</v>
      </c>
      <c r="G607">
        <v>42902</v>
      </c>
      <c r="H607" t="s">
        <v>16892</v>
      </c>
    </row>
    <row r="608" spans="1:8" x14ac:dyDescent="0.35">
      <c r="A608" t="s">
        <v>13841</v>
      </c>
      <c r="B608" t="s">
        <v>13840</v>
      </c>
      <c r="C608" t="s">
        <v>40</v>
      </c>
      <c r="H608" t="s">
        <v>40</v>
      </c>
    </row>
    <row r="609" spans="1:8" x14ac:dyDescent="0.35">
      <c r="A609" t="s">
        <v>13844</v>
      </c>
      <c r="B609" t="s">
        <v>13843</v>
      </c>
      <c r="C609" t="s">
        <v>19766</v>
      </c>
      <c r="D609" t="s">
        <v>19767</v>
      </c>
      <c r="E609">
        <v>44314</v>
      </c>
      <c r="F609" t="s">
        <v>44</v>
      </c>
      <c r="G609">
        <v>42375</v>
      </c>
      <c r="H609" t="s">
        <v>19768</v>
      </c>
    </row>
    <row r="610" spans="1:8" x14ac:dyDescent="0.35">
      <c r="A610" t="s">
        <v>13847</v>
      </c>
      <c r="B610" t="s">
        <v>13846</v>
      </c>
      <c r="C610" t="s">
        <v>18185</v>
      </c>
      <c r="G610">
        <v>44980</v>
      </c>
      <c r="H610" t="s">
        <v>19769</v>
      </c>
    </row>
    <row r="611" spans="1:8" x14ac:dyDescent="0.35">
      <c r="A611" t="s">
        <v>13850</v>
      </c>
      <c r="B611" t="s">
        <v>13849</v>
      </c>
      <c r="C611" t="s">
        <v>16893</v>
      </c>
      <c r="G611">
        <v>44018</v>
      </c>
      <c r="H611" t="s">
        <v>16894</v>
      </c>
    </row>
    <row r="612" spans="1:8" x14ac:dyDescent="0.35">
      <c r="A612" t="s">
        <v>13853</v>
      </c>
      <c r="B612" t="s">
        <v>13852</v>
      </c>
      <c r="C612" t="s">
        <v>16895</v>
      </c>
      <c r="D612" t="s">
        <v>632</v>
      </c>
      <c r="E612">
        <v>41012</v>
      </c>
      <c r="F612" t="s">
        <v>44</v>
      </c>
      <c r="G612">
        <v>39267</v>
      </c>
      <c r="H612" t="s">
        <v>13854</v>
      </c>
    </row>
    <row r="613" spans="1:8" x14ac:dyDescent="0.35">
      <c r="A613" t="s">
        <v>13855</v>
      </c>
      <c r="B613" t="s">
        <v>5246</v>
      </c>
      <c r="C613" t="s">
        <v>16896</v>
      </c>
      <c r="D613" t="s">
        <v>16897</v>
      </c>
      <c r="E613">
        <v>45097</v>
      </c>
      <c r="F613" t="s">
        <v>38</v>
      </c>
      <c r="G613">
        <v>44503</v>
      </c>
      <c r="H613" t="s">
        <v>16898</v>
      </c>
    </row>
    <row r="614" spans="1:8" x14ac:dyDescent="0.35">
      <c r="A614" t="s">
        <v>13858</v>
      </c>
      <c r="B614" t="s">
        <v>13857</v>
      </c>
      <c r="C614" t="s">
        <v>16899</v>
      </c>
      <c r="G614">
        <v>40431</v>
      </c>
      <c r="H614" t="s">
        <v>16900</v>
      </c>
    </row>
    <row r="615" spans="1:8" x14ac:dyDescent="0.35">
      <c r="A615" t="s">
        <v>13861</v>
      </c>
      <c r="B615" t="s">
        <v>13860</v>
      </c>
      <c r="C615" t="s">
        <v>16901</v>
      </c>
      <c r="G615">
        <v>40947</v>
      </c>
      <c r="H615" t="s">
        <v>13862</v>
      </c>
    </row>
    <row r="616" spans="1:8" x14ac:dyDescent="0.35">
      <c r="A616" t="s">
        <v>13864</v>
      </c>
      <c r="B616" t="s">
        <v>13863</v>
      </c>
      <c r="C616" t="s">
        <v>16902</v>
      </c>
      <c r="D616" t="s">
        <v>16897</v>
      </c>
      <c r="E616">
        <v>45877</v>
      </c>
      <c r="F616" t="s">
        <v>38</v>
      </c>
      <c r="G616">
        <v>43283</v>
      </c>
      <c r="H616" t="s">
        <v>16903</v>
      </c>
    </row>
    <row r="617" spans="1:8" x14ac:dyDescent="0.35">
      <c r="A617" t="s">
        <v>13867</v>
      </c>
      <c r="B617" t="s">
        <v>13866</v>
      </c>
      <c r="C617" t="s">
        <v>16904</v>
      </c>
      <c r="G617">
        <v>45111</v>
      </c>
      <c r="H617" t="s">
        <v>16905</v>
      </c>
    </row>
    <row r="618" spans="1:8" x14ac:dyDescent="0.35">
      <c r="A618" t="s">
        <v>13870</v>
      </c>
      <c r="B618" t="s">
        <v>13869</v>
      </c>
      <c r="C618" t="s">
        <v>16906</v>
      </c>
      <c r="G618">
        <v>42906</v>
      </c>
      <c r="H618" t="s">
        <v>16907</v>
      </c>
    </row>
    <row r="619" spans="1:8" x14ac:dyDescent="0.35">
      <c r="A619" t="s">
        <v>13873</v>
      </c>
      <c r="B619" t="s">
        <v>13872</v>
      </c>
      <c r="C619" t="s">
        <v>16908</v>
      </c>
      <c r="D619" t="s">
        <v>16909</v>
      </c>
      <c r="E619">
        <v>45705</v>
      </c>
      <c r="F619" t="s">
        <v>38</v>
      </c>
      <c r="G619">
        <v>35460</v>
      </c>
      <c r="H619" t="s">
        <v>16910</v>
      </c>
    </row>
    <row r="620" spans="1:8" x14ac:dyDescent="0.35">
      <c r="A620" t="s">
        <v>13876</v>
      </c>
      <c r="B620" t="s">
        <v>13875</v>
      </c>
      <c r="C620" t="s">
        <v>16911</v>
      </c>
      <c r="D620" t="s">
        <v>16912</v>
      </c>
      <c r="E620">
        <v>43188</v>
      </c>
      <c r="F620" t="s">
        <v>44</v>
      </c>
      <c r="G620">
        <v>43136</v>
      </c>
      <c r="H620" t="s">
        <v>16913</v>
      </c>
    </row>
    <row r="621" spans="1:8" x14ac:dyDescent="0.35">
      <c r="A621" t="s">
        <v>13879</v>
      </c>
      <c r="C621" t="s">
        <v>40</v>
      </c>
      <c r="H621" t="s">
        <v>40</v>
      </c>
    </row>
    <row r="622" spans="1:8" x14ac:dyDescent="0.35">
      <c r="A622" t="s">
        <v>13882</v>
      </c>
      <c r="C622" t="s">
        <v>40</v>
      </c>
      <c r="H622" t="s">
        <v>40</v>
      </c>
    </row>
    <row r="623" spans="1:8" x14ac:dyDescent="0.35">
      <c r="A623" t="s">
        <v>13885</v>
      </c>
      <c r="C623" t="s">
        <v>40</v>
      </c>
      <c r="H623" t="s">
        <v>40</v>
      </c>
    </row>
    <row r="624" spans="1:8" x14ac:dyDescent="0.35">
      <c r="A624" t="s">
        <v>13888</v>
      </c>
      <c r="B624" t="s">
        <v>13887</v>
      </c>
      <c r="C624" t="s">
        <v>16914</v>
      </c>
      <c r="G624">
        <v>37872</v>
      </c>
      <c r="H624" t="s">
        <v>13889</v>
      </c>
    </row>
    <row r="625" spans="1:8" x14ac:dyDescent="0.35">
      <c r="A625" t="s">
        <v>13891</v>
      </c>
      <c r="B625" t="s">
        <v>13890</v>
      </c>
      <c r="C625" t="s">
        <v>16915</v>
      </c>
      <c r="G625">
        <v>45031</v>
      </c>
      <c r="H625" t="s">
        <v>16916</v>
      </c>
    </row>
    <row r="626" spans="1:8" x14ac:dyDescent="0.35">
      <c r="A626" t="s">
        <v>13894</v>
      </c>
      <c r="B626" t="s">
        <v>13893</v>
      </c>
      <c r="C626" t="s">
        <v>16917</v>
      </c>
      <c r="D626" t="s">
        <v>16918</v>
      </c>
      <c r="E626">
        <v>43116</v>
      </c>
      <c r="F626" t="s">
        <v>44</v>
      </c>
      <c r="G626">
        <v>41304</v>
      </c>
      <c r="H626" t="s">
        <v>16919</v>
      </c>
    </row>
    <row r="627" spans="1:8" x14ac:dyDescent="0.35">
      <c r="A627" t="s">
        <v>13897</v>
      </c>
      <c r="B627" t="s">
        <v>13896</v>
      </c>
      <c r="C627" t="s">
        <v>16920</v>
      </c>
      <c r="D627" t="s">
        <v>16921</v>
      </c>
      <c r="E627">
        <v>45818</v>
      </c>
      <c r="F627" t="s">
        <v>38</v>
      </c>
      <c r="G627">
        <v>45031</v>
      </c>
      <c r="H627" t="s">
        <v>16922</v>
      </c>
    </row>
    <row r="628" spans="1:8" x14ac:dyDescent="0.35">
      <c r="A628" t="s">
        <v>13900</v>
      </c>
      <c r="B628" t="s">
        <v>13899</v>
      </c>
      <c r="C628" t="s">
        <v>40</v>
      </c>
      <c r="H628" t="s">
        <v>40</v>
      </c>
    </row>
    <row r="629" spans="1:8" x14ac:dyDescent="0.35">
      <c r="A629" t="s">
        <v>13902</v>
      </c>
      <c r="B629" t="s">
        <v>13901</v>
      </c>
      <c r="C629" t="s">
        <v>16923</v>
      </c>
      <c r="D629" t="s">
        <v>16924</v>
      </c>
      <c r="E629">
        <v>45750</v>
      </c>
      <c r="F629" t="s">
        <v>38</v>
      </c>
      <c r="G629">
        <v>43032</v>
      </c>
      <c r="H629" t="s">
        <v>16925</v>
      </c>
    </row>
    <row r="630" spans="1:8" x14ac:dyDescent="0.35">
      <c r="A630" t="s">
        <v>13905</v>
      </c>
      <c r="B630" t="s">
        <v>13904</v>
      </c>
      <c r="C630" t="s">
        <v>16926</v>
      </c>
      <c r="D630" t="s">
        <v>16927</v>
      </c>
      <c r="E630">
        <v>41341</v>
      </c>
      <c r="F630" t="s">
        <v>38</v>
      </c>
      <c r="G630">
        <v>36241</v>
      </c>
      <c r="H630" t="s">
        <v>16928</v>
      </c>
    </row>
    <row r="631" spans="1:8" x14ac:dyDescent="0.35">
      <c r="A631" t="s">
        <v>13908</v>
      </c>
      <c r="B631" t="s">
        <v>13907</v>
      </c>
      <c r="C631" t="s">
        <v>16929</v>
      </c>
      <c r="D631" t="s">
        <v>16930</v>
      </c>
      <c r="E631">
        <v>42608</v>
      </c>
      <c r="F631" t="s">
        <v>44</v>
      </c>
      <c r="G631">
        <v>41486</v>
      </c>
      <c r="H631" t="s">
        <v>16931</v>
      </c>
    </row>
    <row r="632" spans="1:8" x14ac:dyDescent="0.35">
      <c r="A632" t="s">
        <v>13911</v>
      </c>
      <c r="B632" t="s">
        <v>13910</v>
      </c>
      <c r="C632" t="s">
        <v>16932</v>
      </c>
      <c r="D632" t="s">
        <v>16933</v>
      </c>
      <c r="E632">
        <v>45230</v>
      </c>
      <c r="F632" t="s">
        <v>38</v>
      </c>
      <c r="G632">
        <v>43102</v>
      </c>
      <c r="H632" t="s">
        <v>16934</v>
      </c>
    </row>
    <row r="633" spans="1:8" x14ac:dyDescent="0.35">
      <c r="A633" t="s">
        <v>13914</v>
      </c>
      <c r="B633" t="s">
        <v>13913</v>
      </c>
      <c r="C633" t="s">
        <v>16935</v>
      </c>
      <c r="G633">
        <v>42688</v>
      </c>
      <c r="H633" t="s">
        <v>16936</v>
      </c>
    </row>
    <row r="634" spans="1:8" x14ac:dyDescent="0.35">
      <c r="A634" t="s">
        <v>13916</v>
      </c>
      <c r="B634" t="s">
        <v>5463</v>
      </c>
      <c r="C634" t="s">
        <v>16937</v>
      </c>
      <c r="D634" t="s">
        <v>16938</v>
      </c>
      <c r="E634">
        <v>44489</v>
      </c>
      <c r="F634" t="s">
        <v>38</v>
      </c>
      <c r="G634">
        <v>41920</v>
      </c>
      <c r="H634" t="s">
        <v>16939</v>
      </c>
    </row>
    <row r="635" spans="1:8" x14ac:dyDescent="0.35">
      <c r="A635" t="s">
        <v>13919</v>
      </c>
      <c r="B635" t="s">
        <v>13918</v>
      </c>
      <c r="C635" t="s">
        <v>16940</v>
      </c>
      <c r="G635">
        <v>36840</v>
      </c>
      <c r="H635" t="s">
        <v>691</v>
      </c>
    </row>
    <row r="636" spans="1:8" x14ac:dyDescent="0.35">
      <c r="A636" t="s">
        <v>13922</v>
      </c>
      <c r="B636" t="s">
        <v>13921</v>
      </c>
      <c r="C636" t="s">
        <v>16941</v>
      </c>
      <c r="D636" t="s">
        <v>16212</v>
      </c>
      <c r="E636">
        <v>45484</v>
      </c>
      <c r="F636" t="s">
        <v>44</v>
      </c>
      <c r="G636">
        <v>41855</v>
      </c>
      <c r="H636" t="s">
        <v>16942</v>
      </c>
    </row>
    <row r="637" spans="1:8" x14ac:dyDescent="0.35">
      <c r="A637" t="s">
        <v>13925</v>
      </c>
      <c r="B637" t="s">
        <v>13924</v>
      </c>
      <c r="C637" t="s">
        <v>16943</v>
      </c>
      <c r="G637">
        <v>43921</v>
      </c>
      <c r="H637" t="s">
        <v>16944</v>
      </c>
    </row>
    <row r="638" spans="1:8" x14ac:dyDescent="0.35">
      <c r="A638" t="s">
        <v>13928</v>
      </c>
      <c r="B638" t="s">
        <v>13927</v>
      </c>
      <c r="C638" t="s">
        <v>16945</v>
      </c>
      <c r="G638">
        <v>45839</v>
      </c>
      <c r="H638" t="s">
        <v>16946</v>
      </c>
    </row>
    <row r="639" spans="1:8" x14ac:dyDescent="0.35">
      <c r="A639" t="s">
        <v>13931</v>
      </c>
      <c r="B639" t="s">
        <v>13930</v>
      </c>
      <c r="C639" t="s">
        <v>16947</v>
      </c>
      <c r="D639" t="s">
        <v>15905</v>
      </c>
      <c r="E639">
        <v>42360</v>
      </c>
      <c r="F639" t="s">
        <v>38</v>
      </c>
      <c r="G639">
        <v>42235</v>
      </c>
      <c r="H639" t="s">
        <v>16948</v>
      </c>
    </row>
    <row r="640" spans="1:8" x14ac:dyDescent="0.35">
      <c r="A640" t="s">
        <v>13934</v>
      </c>
      <c r="B640" t="s">
        <v>13933</v>
      </c>
      <c r="C640" t="s">
        <v>16949</v>
      </c>
      <c r="G640">
        <v>42832</v>
      </c>
      <c r="H640" t="s">
        <v>16950</v>
      </c>
    </row>
    <row r="641" spans="1:8" x14ac:dyDescent="0.35">
      <c r="A641" t="s">
        <v>13937</v>
      </c>
      <c r="B641" t="s">
        <v>13936</v>
      </c>
      <c r="C641" t="s">
        <v>16951</v>
      </c>
      <c r="D641" t="s">
        <v>16212</v>
      </c>
      <c r="E641">
        <v>45635</v>
      </c>
      <c r="F641" t="s">
        <v>38</v>
      </c>
      <c r="G641">
        <v>43720</v>
      </c>
      <c r="H641" t="s">
        <v>16952</v>
      </c>
    </row>
    <row r="642" spans="1:8" x14ac:dyDescent="0.35">
      <c r="A642" t="s">
        <v>13940</v>
      </c>
      <c r="B642" t="s">
        <v>13939</v>
      </c>
      <c r="C642" t="s">
        <v>16953</v>
      </c>
      <c r="D642" t="s">
        <v>16012</v>
      </c>
      <c r="E642">
        <v>39847</v>
      </c>
      <c r="F642" t="s">
        <v>38</v>
      </c>
      <c r="G642">
        <v>31075</v>
      </c>
      <c r="H642" t="s">
        <v>13941</v>
      </c>
    </row>
    <row r="643" spans="1:8" x14ac:dyDescent="0.35">
      <c r="A643" t="s">
        <v>13943</v>
      </c>
      <c r="B643" t="s">
        <v>16954</v>
      </c>
      <c r="C643" t="s">
        <v>40</v>
      </c>
      <c r="G643">
        <v>44944</v>
      </c>
      <c r="H643" t="s">
        <v>16955</v>
      </c>
    </row>
    <row r="644" spans="1:8" x14ac:dyDescent="0.35">
      <c r="A644" t="s">
        <v>13946</v>
      </c>
      <c r="B644" t="s">
        <v>13945</v>
      </c>
      <c r="C644" t="s">
        <v>16956</v>
      </c>
      <c r="D644" t="s">
        <v>16957</v>
      </c>
      <c r="E644">
        <v>37805</v>
      </c>
      <c r="F644" t="s">
        <v>38</v>
      </c>
      <c r="G644">
        <v>30844</v>
      </c>
      <c r="H644" t="s">
        <v>16958</v>
      </c>
    </row>
    <row r="645" spans="1:8" x14ac:dyDescent="0.35">
      <c r="A645" t="s">
        <v>13949</v>
      </c>
      <c r="B645" t="s">
        <v>13948</v>
      </c>
      <c r="C645" t="s">
        <v>16959</v>
      </c>
      <c r="D645" t="s">
        <v>45</v>
      </c>
      <c r="E645">
        <v>45390</v>
      </c>
      <c r="F645" t="s">
        <v>38</v>
      </c>
      <c r="G645">
        <v>38201</v>
      </c>
      <c r="H645" t="s">
        <v>13950</v>
      </c>
    </row>
    <row r="646" spans="1:8" x14ac:dyDescent="0.35">
      <c r="A646" t="s">
        <v>13952</v>
      </c>
      <c r="B646" t="s">
        <v>13951</v>
      </c>
      <c r="C646" t="s">
        <v>16960</v>
      </c>
      <c r="G646">
        <v>41480</v>
      </c>
      <c r="H646" t="s">
        <v>16961</v>
      </c>
    </row>
    <row r="647" spans="1:8" x14ac:dyDescent="0.35">
      <c r="A647" t="s">
        <v>13955</v>
      </c>
      <c r="B647" t="s">
        <v>13954</v>
      </c>
      <c r="C647" t="s">
        <v>16962</v>
      </c>
      <c r="D647" t="s">
        <v>16963</v>
      </c>
      <c r="E647">
        <v>42304</v>
      </c>
      <c r="F647" t="s">
        <v>44</v>
      </c>
      <c r="G647">
        <v>32567</v>
      </c>
      <c r="H647" t="s">
        <v>16964</v>
      </c>
    </row>
    <row r="648" spans="1:8" x14ac:dyDescent="0.35">
      <c r="A648" t="s">
        <v>13958</v>
      </c>
      <c r="B648" t="s">
        <v>13957</v>
      </c>
      <c r="C648" t="s">
        <v>16965</v>
      </c>
      <c r="G648">
        <v>43207</v>
      </c>
      <c r="H648" t="s">
        <v>13959</v>
      </c>
    </row>
    <row r="649" spans="1:8" x14ac:dyDescent="0.35">
      <c r="A649" t="s">
        <v>13961</v>
      </c>
      <c r="B649" t="s">
        <v>13960</v>
      </c>
      <c r="C649" t="s">
        <v>16966</v>
      </c>
      <c r="D649" t="s">
        <v>693</v>
      </c>
      <c r="E649">
        <v>43973</v>
      </c>
      <c r="F649" t="s">
        <v>38</v>
      </c>
      <c r="G649">
        <v>43236</v>
      </c>
      <c r="H649" t="s">
        <v>16967</v>
      </c>
    </row>
    <row r="650" spans="1:8" x14ac:dyDescent="0.35">
      <c r="A650" t="s">
        <v>13964</v>
      </c>
      <c r="B650" t="s">
        <v>13963</v>
      </c>
      <c r="C650" t="s">
        <v>16968</v>
      </c>
      <c r="G650">
        <v>43229</v>
      </c>
      <c r="H650" t="s">
        <v>16969</v>
      </c>
    </row>
    <row r="651" spans="1:8" x14ac:dyDescent="0.35">
      <c r="A651" t="s">
        <v>13967</v>
      </c>
      <c r="B651" t="s">
        <v>13966</v>
      </c>
      <c r="C651" t="s">
        <v>16970</v>
      </c>
      <c r="D651" t="s">
        <v>16971</v>
      </c>
      <c r="E651">
        <v>45631</v>
      </c>
      <c r="F651" t="s">
        <v>38</v>
      </c>
      <c r="G651">
        <v>43194</v>
      </c>
      <c r="H651" t="s">
        <v>16972</v>
      </c>
    </row>
    <row r="652" spans="1:8" x14ac:dyDescent="0.35">
      <c r="A652" t="s">
        <v>13970</v>
      </c>
      <c r="B652" t="s">
        <v>13969</v>
      </c>
      <c r="C652" t="s">
        <v>16973</v>
      </c>
      <c r="D652" t="s">
        <v>16974</v>
      </c>
      <c r="E652">
        <v>44189</v>
      </c>
      <c r="F652" t="s">
        <v>44</v>
      </c>
      <c r="G652">
        <v>35410</v>
      </c>
      <c r="H652" t="s">
        <v>16975</v>
      </c>
    </row>
    <row r="653" spans="1:8" x14ac:dyDescent="0.35">
      <c r="A653" t="s">
        <v>13973</v>
      </c>
      <c r="B653" t="s">
        <v>13972</v>
      </c>
      <c r="C653" t="s">
        <v>16976</v>
      </c>
      <c r="G653">
        <v>44470</v>
      </c>
      <c r="H653" t="s">
        <v>16977</v>
      </c>
    </row>
    <row r="654" spans="1:8" x14ac:dyDescent="0.35">
      <c r="A654" t="s">
        <v>13976</v>
      </c>
      <c r="B654" t="s">
        <v>13975</v>
      </c>
      <c r="C654" t="s">
        <v>16978</v>
      </c>
      <c r="G654">
        <v>43147</v>
      </c>
      <c r="H654" t="s">
        <v>16979</v>
      </c>
    </row>
    <row r="655" spans="1:8" x14ac:dyDescent="0.35">
      <c r="A655" t="s">
        <v>13979</v>
      </c>
      <c r="B655" t="s">
        <v>13978</v>
      </c>
      <c r="C655" t="s">
        <v>16980</v>
      </c>
      <c r="D655" t="s">
        <v>632</v>
      </c>
      <c r="E655">
        <v>39342</v>
      </c>
      <c r="F655" t="s">
        <v>44</v>
      </c>
      <c r="G655">
        <v>33176</v>
      </c>
      <c r="H655" t="s">
        <v>13980</v>
      </c>
    </row>
    <row r="656" spans="1:8" x14ac:dyDescent="0.35">
      <c r="A656" t="s">
        <v>13982</v>
      </c>
      <c r="B656" t="s">
        <v>13981</v>
      </c>
      <c r="C656" t="s">
        <v>16981</v>
      </c>
      <c r="D656" t="s">
        <v>16982</v>
      </c>
      <c r="E656">
        <v>44862</v>
      </c>
      <c r="F656" t="s">
        <v>38</v>
      </c>
      <c r="G656">
        <v>42807</v>
      </c>
      <c r="H656" t="s">
        <v>16983</v>
      </c>
    </row>
    <row r="657" spans="1:8" x14ac:dyDescent="0.35">
      <c r="A657" t="s">
        <v>13985</v>
      </c>
      <c r="B657" t="s">
        <v>13984</v>
      </c>
      <c r="C657" t="s">
        <v>16984</v>
      </c>
      <c r="G657">
        <v>44166</v>
      </c>
      <c r="H657" t="s">
        <v>16261</v>
      </c>
    </row>
    <row r="658" spans="1:8" x14ac:dyDescent="0.35">
      <c r="A658" t="s">
        <v>13987</v>
      </c>
      <c r="B658" t="s">
        <v>13986</v>
      </c>
      <c r="C658" t="s">
        <v>16985</v>
      </c>
      <c r="G658">
        <v>44981</v>
      </c>
      <c r="H658" t="s">
        <v>16986</v>
      </c>
    </row>
    <row r="659" spans="1:8" x14ac:dyDescent="0.35">
      <c r="A659" t="s">
        <v>13989</v>
      </c>
      <c r="B659" t="s">
        <v>5672</v>
      </c>
      <c r="C659" t="s">
        <v>16987</v>
      </c>
      <c r="G659">
        <v>44578</v>
      </c>
      <c r="H659" t="s">
        <v>16988</v>
      </c>
    </row>
    <row r="660" spans="1:8" x14ac:dyDescent="0.35">
      <c r="A660" t="s">
        <v>13992</v>
      </c>
      <c r="B660" t="s">
        <v>13991</v>
      </c>
      <c r="C660" t="s">
        <v>16989</v>
      </c>
      <c r="D660" t="s">
        <v>43</v>
      </c>
      <c r="E660">
        <v>45168</v>
      </c>
      <c r="F660" t="s">
        <v>44</v>
      </c>
      <c r="G660">
        <v>30911</v>
      </c>
      <c r="H660" t="s">
        <v>16990</v>
      </c>
    </row>
    <row r="661" spans="1:8" x14ac:dyDescent="0.35">
      <c r="A661" t="s">
        <v>13995</v>
      </c>
      <c r="B661" t="s">
        <v>13994</v>
      </c>
      <c r="C661" t="s">
        <v>16991</v>
      </c>
      <c r="G661">
        <v>45145</v>
      </c>
      <c r="H661" t="s">
        <v>16992</v>
      </c>
    </row>
    <row r="662" spans="1:8" x14ac:dyDescent="0.35">
      <c r="A662" t="s">
        <v>13998</v>
      </c>
      <c r="B662" t="s">
        <v>13997</v>
      </c>
      <c r="C662" t="s">
        <v>16993</v>
      </c>
      <c r="G662">
        <v>25071</v>
      </c>
      <c r="H662" t="s">
        <v>16994</v>
      </c>
    </row>
    <row r="663" spans="1:8" x14ac:dyDescent="0.35">
      <c r="A663" t="s">
        <v>14001</v>
      </c>
      <c r="B663" t="s">
        <v>14000</v>
      </c>
      <c r="C663" t="s">
        <v>16995</v>
      </c>
      <c r="G663">
        <v>43049</v>
      </c>
      <c r="H663" t="s">
        <v>16996</v>
      </c>
    </row>
    <row r="664" spans="1:8" x14ac:dyDescent="0.35">
      <c r="A664" t="s">
        <v>14004</v>
      </c>
      <c r="B664" t="s">
        <v>14003</v>
      </c>
      <c r="C664" t="s">
        <v>16997</v>
      </c>
      <c r="D664" t="s">
        <v>16998</v>
      </c>
      <c r="E664">
        <v>43788</v>
      </c>
      <c r="F664" t="s">
        <v>44</v>
      </c>
      <c r="G664">
        <v>38097</v>
      </c>
      <c r="H664" t="s">
        <v>14005</v>
      </c>
    </row>
    <row r="665" spans="1:8" x14ac:dyDescent="0.35">
      <c r="A665" t="s">
        <v>14007</v>
      </c>
      <c r="B665" t="s">
        <v>14006</v>
      </c>
      <c r="C665" t="s">
        <v>16999</v>
      </c>
      <c r="G665">
        <v>40129</v>
      </c>
      <c r="H665" t="s">
        <v>14008</v>
      </c>
    </row>
    <row r="666" spans="1:8" x14ac:dyDescent="0.35">
      <c r="A666" t="s">
        <v>14010</v>
      </c>
      <c r="B666" t="s">
        <v>14009</v>
      </c>
      <c r="C666" t="s">
        <v>17000</v>
      </c>
      <c r="G666">
        <v>41948</v>
      </c>
      <c r="H666" t="s">
        <v>17001</v>
      </c>
    </row>
    <row r="667" spans="1:8" x14ac:dyDescent="0.35">
      <c r="A667" t="s">
        <v>14013</v>
      </c>
      <c r="B667" t="s">
        <v>14012</v>
      </c>
      <c r="C667" t="s">
        <v>17002</v>
      </c>
      <c r="G667">
        <v>45196</v>
      </c>
      <c r="H667" t="s">
        <v>39</v>
      </c>
    </row>
    <row r="668" spans="1:8" x14ac:dyDescent="0.35">
      <c r="A668" t="s">
        <v>14015</v>
      </c>
      <c r="B668" t="s">
        <v>14014</v>
      </c>
      <c r="C668" t="s">
        <v>17003</v>
      </c>
      <c r="G668">
        <v>42766</v>
      </c>
      <c r="H668" t="s">
        <v>17004</v>
      </c>
    </row>
    <row r="669" spans="1:8" x14ac:dyDescent="0.35">
      <c r="A669" t="s">
        <v>14018</v>
      </c>
      <c r="B669" t="s">
        <v>14017</v>
      </c>
      <c r="C669" t="s">
        <v>17005</v>
      </c>
      <c r="D669" t="s">
        <v>638</v>
      </c>
      <c r="E669">
        <v>43882</v>
      </c>
      <c r="F669" t="s">
        <v>38</v>
      </c>
      <c r="G669">
        <v>35103</v>
      </c>
      <c r="H669" t="s">
        <v>17006</v>
      </c>
    </row>
    <row r="670" spans="1:8" x14ac:dyDescent="0.35">
      <c r="A670" t="s">
        <v>14021</v>
      </c>
      <c r="B670" t="s">
        <v>14020</v>
      </c>
      <c r="C670" t="s">
        <v>17007</v>
      </c>
      <c r="G670">
        <v>41025</v>
      </c>
      <c r="H670" t="s">
        <v>17008</v>
      </c>
    </row>
    <row r="671" spans="1:8" x14ac:dyDescent="0.35">
      <c r="A671" t="s">
        <v>14024</v>
      </c>
      <c r="B671" t="s">
        <v>14023</v>
      </c>
      <c r="C671" t="s">
        <v>17009</v>
      </c>
      <c r="G671">
        <v>44959</v>
      </c>
      <c r="H671" t="s">
        <v>17010</v>
      </c>
    </row>
    <row r="672" spans="1:8" x14ac:dyDescent="0.35">
      <c r="A672" t="s">
        <v>14027</v>
      </c>
      <c r="B672" t="s">
        <v>14026</v>
      </c>
      <c r="C672" t="s">
        <v>17011</v>
      </c>
      <c r="D672" t="s">
        <v>16974</v>
      </c>
      <c r="E672">
        <v>44316</v>
      </c>
      <c r="F672" t="s">
        <v>44</v>
      </c>
      <c r="G672">
        <v>40900</v>
      </c>
      <c r="H672" t="s">
        <v>17012</v>
      </c>
    </row>
    <row r="673" spans="1:8" x14ac:dyDescent="0.35">
      <c r="A673" t="s">
        <v>14030</v>
      </c>
      <c r="B673" t="s">
        <v>14029</v>
      </c>
      <c r="C673" t="s">
        <v>17013</v>
      </c>
      <c r="G673">
        <v>38902</v>
      </c>
      <c r="H673" t="s">
        <v>17014</v>
      </c>
    </row>
    <row r="674" spans="1:8" x14ac:dyDescent="0.35">
      <c r="A674" t="s">
        <v>14033</v>
      </c>
      <c r="B674" t="s">
        <v>14032</v>
      </c>
      <c r="C674" t="s">
        <v>17015</v>
      </c>
      <c r="D674" t="s">
        <v>17016</v>
      </c>
      <c r="E674">
        <v>42340</v>
      </c>
      <c r="F674" t="s">
        <v>44</v>
      </c>
      <c r="G674">
        <v>38803</v>
      </c>
      <c r="H674" t="s">
        <v>14034</v>
      </c>
    </row>
    <row r="675" spans="1:8" x14ac:dyDescent="0.35">
      <c r="A675" t="s">
        <v>14036</v>
      </c>
      <c r="B675" t="s">
        <v>14035</v>
      </c>
      <c r="C675" t="s">
        <v>17017</v>
      </c>
      <c r="G675">
        <v>41337</v>
      </c>
      <c r="H675" t="s">
        <v>17018</v>
      </c>
    </row>
    <row r="676" spans="1:8" x14ac:dyDescent="0.35">
      <c r="A676" t="s">
        <v>14039</v>
      </c>
      <c r="B676" t="s">
        <v>14038</v>
      </c>
      <c r="C676" t="s">
        <v>17019</v>
      </c>
      <c r="G676">
        <v>45086</v>
      </c>
      <c r="H676" t="s">
        <v>17020</v>
      </c>
    </row>
    <row r="677" spans="1:8" x14ac:dyDescent="0.35">
      <c r="A677" t="s">
        <v>14041</v>
      </c>
      <c r="B677" t="s">
        <v>5814</v>
      </c>
      <c r="C677" t="s">
        <v>17021</v>
      </c>
      <c r="D677" t="s">
        <v>17022</v>
      </c>
      <c r="E677">
        <v>45526</v>
      </c>
      <c r="F677" t="s">
        <v>38</v>
      </c>
      <c r="G677">
        <v>40268</v>
      </c>
      <c r="H677" t="s">
        <v>14042</v>
      </c>
    </row>
    <row r="678" spans="1:8" x14ac:dyDescent="0.35">
      <c r="A678" t="s">
        <v>14044</v>
      </c>
      <c r="B678" t="s">
        <v>14043</v>
      </c>
      <c r="C678" t="s">
        <v>17023</v>
      </c>
      <c r="G678">
        <v>40794</v>
      </c>
      <c r="H678" t="s">
        <v>14045</v>
      </c>
    </row>
    <row r="679" spans="1:8" x14ac:dyDescent="0.35">
      <c r="A679" t="s">
        <v>14047</v>
      </c>
      <c r="B679" t="s">
        <v>14046</v>
      </c>
      <c r="C679" t="s">
        <v>17024</v>
      </c>
      <c r="G679">
        <v>44816</v>
      </c>
      <c r="H679" t="s">
        <v>17025</v>
      </c>
    </row>
    <row r="680" spans="1:8" x14ac:dyDescent="0.35">
      <c r="A680" t="s">
        <v>14050</v>
      </c>
      <c r="B680" t="s">
        <v>14049</v>
      </c>
      <c r="C680" t="s">
        <v>17026</v>
      </c>
      <c r="D680" t="s">
        <v>17027</v>
      </c>
      <c r="E680">
        <v>45677</v>
      </c>
      <c r="F680" t="s">
        <v>38</v>
      </c>
      <c r="G680">
        <v>38705</v>
      </c>
      <c r="H680" t="s">
        <v>14051</v>
      </c>
    </row>
    <row r="681" spans="1:8" x14ac:dyDescent="0.35">
      <c r="A681" t="s">
        <v>14053</v>
      </c>
      <c r="B681" t="s">
        <v>14052</v>
      </c>
      <c r="C681" t="s">
        <v>17028</v>
      </c>
      <c r="G681">
        <v>38786</v>
      </c>
      <c r="H681" t="s">
        <v>17029</v>
      </c>
    </row>
    <row r="682" spans="1:8" x14ac:dyDescent="0.35">
      <c r="A682" t="s">
        <v>14056</v>
      </c>
      <c r="B682" t="s">
        <v>14055</v>
      </c>
      <c r="C682" t="s">
        <v>17030</v>
      </c>
      <c r="D682" t="s">
        <v>17031</v>
      </c>
      <c r="E682">
        <v>42286</v>
      </c>
      <c r="F682" t="s">
        <v>44</v>
      </c>
      <c r="G682">
        <v>34831</v>
      </c>
      <c r="H682" t="s">
        <v>17032</v>
      </c>
    </row>
    <row r="683" spans="1:8" x14ac:dyDescent="0.35">
      <c r="A683" t="s">
        <v>14059</v>
      </c>
      <c r="B683" t="s">
        <v>14058</v>
      </c>
      <c r="C683" t="s">
        <v>17033</v>
      </c>
      <c r="G683">
        <v>45839</v>
      </c>
      <c r="H683" t="s">
        <v>17034</v>
      </c>
    </row>
    <row r="684" spans="1:8" x14ac:dyDescent="0.35">
      <c r="A684" t="s">
        <v>14062</v>
      </c>
      <c r="B684" t="s">
        <v>14061</v>
      </c>
      <c r="C684" t="s">
        <v>17035</v>
      </c>
      <c r="G684">
        <v>40359</v>
      </c>
      <c r="H684" t="s">
        <v>17036</v>
      </c>
    </row>
    <row r="685" spans="1:8" x14ac:dyDescent="0.35">
      <c r="A685" t="s">
        <v>14065</v>
      </c>
      <c r="B685" t="s">
        <v>14064</v>
      </c>
      <c r="C685" t="s">
        <v>17037</v>
      </c>
      <c r="G685">
        <v>44550</v>
      </c>
      <c r="H685" t="s">
        <v>17038</v>
      </c>
    </row>
    <row r="686" spans="1:8" x14ac:dyDescent="0.35">
      <c r="A686" t="s">
        <v>14067</v>
      </c>
      <c r="B686" t="s">
        <v>5892</v>
      </c>
      <c r="C686" t="s">
        <v>17039</v>
      </c>
      <c r="D686" t="s">
        <v>15820</v>
      </c>
      <c r="E686">
        <v>45511</v>
      </c>
      <c r="F686" t="s">
        <v>38</v>
      </c>
      <c r="G686">
        <v>41054</v>
      </c>
      <c r="H686" t="s">
        <v>17040</v>
      </c>
    </row>
    <row r="687" spans="1:8" x14ac:dyDescent="0.35">
      <c r="A687" t="s">
        <v>14070</v>
      </c>
      <c r="B687" t="s">
        <v>14069</v>
      </c>
      <c r="C687" t="s">
        <v>17041</v>
      </c>
      <c r="G687">
        <v>43951</v>
      </c>
      <c r="H687" t="s">
        <v>17042</v>
      </c>
    </row>
    <row r="688" spans="1:8" x14ac:dyDescent="0.35">
      <c r="A688" t="s">
        <v>14073</v>
      </c>
      <c r="B688" t="s">
        <v>14072</v>
      </c>
      <c r="C688" t="s">
        <v>17043</v>
      </c>
      <c r="G688">
        <v>45354</v>
      </c>
      <c r="H688" t="s">
        <v>17044</v>
      </c>
    </row>
    <row r="689" spans="1:8" x14ac:dyDescent="0.35">
      <c r="A689" t="s">
        <v>14076</v>
      </c>
      <c r="B689" t="s">
        <v>14075</v>
      </c>
      <c r="C689" t="s">
        <v>17045</v>
      </c>
      <c r="G689">
        <v>44607</v>
      </c>
      <c r="H689" t="s">
        <v>17046</v>
      </c>
    </row>
    <row r="690" spans="1:8" x14ac:dyDescent="0.35">
      <c r="A690" t="s">
        <v>14079</v>
      </c>
      <c r="B690" t="s">
        <v>14078</v>
      </c>
      <c r="C690" t="s">
        <v>17047</v>
      </c>
      <c r="G690">
        <v>39149</v>
      </c>
      <c r="H690" t="s">
        <v>14080</v>
      </c>
    </row>
    <row r="691" spans="1:8" x14ac:dyDescent="0.35">
      <c r="A691" t="s">
        <v>14082</v>
      </c>
      <c r="B691" t="s">
        <v>14081</v>
      </c>
      <c r="C691" t="s">
        <v>17048</v>
      </c>
      <c r="G691">
        <v>40632</v>
      </c>
      <c r="H691" t="s">
        <v>14083</v>
      </c>
    </row>
    <row r="692" spans="1:8" x14ac:dyDescent="0.35">
      <c r="A692" t="s">
        <v>14085</v>
      </c>
      <c r="B692" t="s">
        <v>14084</v>
      </c>
      <c r="C692" t="s">
        <v>17049</v>
      </c>
      <c r="G692">
        <v>45036</v>
      </c>
      <c r="H692" t="s">
        <v>17050</v>
      </c>
    </row>
    <row r="693" spans="1:8" x14ac:dyDescent="0.35">
      <c r="A693" t="s">
        <v>14087</v>
      </c>
      <c r="B693" t="s">
        <v>14086</v>
      </c>
      <c r="C693" t="s">
        <v>17051</v>
      </c>
      <c r="G693">
        <v>43409</v>
      </c>
      <c r="H693" t="s">
        <v>17052</v>
      </c>
    </row>
    <row r="694" spans="1:8" x14ac:dyDescent="0.35">
      <c r="A694" t="s">
        <v>14089</v>
      </c>
      <c r="B694" t="s">
        <v>14088</v>
      </c>
      <c r="C694" t="s">
        <v>17053</v>
      </c>
      <c r="G694">
        <v>44475</v>
      </c>
      <c r="H694" t="s">
        <v>17054</v>
      </c>
    </row>
    <row r="695" spans="1:8" x14ac:dyDescent="0.35">
      <c r="A695" t="s">
        <v>14091</v>
      </c>
      <c r="B695" t="s">
        <v>14090</v>
      </c>
      <c r="C695" t="s">
        <v>17055</v>
      </c>
      <c r="G695">
        <v>42675</v>
      </c>
      <c r="H695" t="s">
        <v>17056</v>
      </c>
    </row>
    <row r="696" spans="1:8" x14ac:dyDescent="0.35">
      <c r="A696" t="s">
        <v>14093</v>
      </c>
      <c r="B696" t="s">
        <v>14092</v>
      </c>
      <c r="C696" t="s">
        <v>17057</v>
      </c>
      <c r="G696">
        <v>44488</v>
      </c>
      <c r="H696" t="s">
        <v>17058</v>
      </c>
    </row>
    <row r="697" spans="1:8" x14ac:dyDescent="0.35">
      <c r="A697" t="s">
        <v>14095</v>
      </c>
      <c r="B697" t="s">
        <v>14094</v>
      </c>
      <c r="C697" t="s">
        <v>17059</v>
      </c>
      <c r="G697">
        <v>44907</v>
      </c>
      <c r="H697" t="s">
        <v>17060</v>
      </c>
    </row>
    <row r="698" spans="1:8" x14ac:dyDescent="0.35">
      <c r="A698" t="s">
        <v>14097</v>
      </c>
      <c r="B698" t="s">
        <v>14096</v>
      </c>
      <c r="C698" t="s">
        <v>17061</v>
      </c>
      <c r="D698" t="s">
        <v>17062</v>
      </c>
      <c r="E698">
        <v>40416</v>
      </c>
      <c r="F698" t="s">
        <v>44</v>
      </c>
      <c r="G698">
        <v>37029</v>
      </c>
      <c r="H698" t="s">
        <v>17063</v>
      </c>
    </row>
    <row r="699" spans="1:8" x14ac:dyDescent="0.35">
      <c r="A699" t="s">
        <v>14099</v>
      </c>
      <c r="B699" t="s">
        <v>14098</v>
      </c>
      <c r="C699" t="s">
        <v>17064</v>
      </c>
      <c r="G699">
        <v>45450</v>
      </c>
      <c r="H699" t="s">
        <v>17065</v>
      </c>
    </row>
    <row r="700" spans="1:8" x14ac:dyDescent="0.35">
      <c r="A700" t="s">
        <v>14101</v>
      </c>
      <c r="B700" t="s">
        <v>14100</v>
      </c>
      <c r="C700" t="s">
        <v>17066</v>
      </c>
      <c r="G700">
        <v>44341</v>
      </c>
      <c r="H700" t="s">
        <v>657</v>
      </c>
    </row>
    <row r="701" spans="1:8" x14ac:dyDescent="0.35">
      <c r="A701" t="s">
        <v>14103</v>
      </c>
      <c r="B701" t="s">
        <v>14102</v>
      </c>
      <c r="C701" t="s">
        <v>17067</v>
      </c>
      <c r="G701">
        <v>41593</v>
      </c>
      <c r="H701" t="s">
        <v>17068</v>
      </c>
    </row>
    <row r="702" spans="1:8" x14ac:dyDescent="0.35">
      <c r="A702" t="s">
        <v>14106</v>
      </c>
      <c r="B702" t="s">
        <v>14105</v>
      </c>
      <c r="C702" t="s">
        <v>17069</v>
      </c>
      <c r="G702">
        <v>42775</v>
      </c>
      <c r="H702" t="s">
        <v>17070</v>
      </c>
    </row>
    <row r="703" spans="1:8" x14ac:dyDescent="0.35">
      <c r="A703" t="s">
        <v>14109</v>
      </c>
      <c r="B703" t="s">
        <v>14108</v>
      </c>
      <c r="C703" t="s">
        <v>17071</v>
      </c>
      <c r="G703">
        <v>45294</v>
      </c>
      <c r="H703" t="s">
        <v>16852</v>
      </c>
    </row>
    <row r="704" spans="1:8" x14ac:dyDescent="0.35">
      <c r="A704" t="s">
        <v>14111</v>
      </c>
      <c r="B704" t="s">
        <v>14110</v>
      </c>
      <c r="C704" t="s">
        <v>17072</v>
      </c>
      <c r="D704" t="s">
        <v>17073</v>
      </c>
      <c r="E704">
        <v>45506</v>
      </c>
      <c r="F704" t="s">
        <v>38</v>
      </c>
      <c r="G704">
        <v>43692</v>
      </c>
      <c r="H704" t="s">
        <v>17074</v>
      </c>
    </row>
    <row r="705" spans="1:8" x14ac:dyDescent="0.35">
      <c r="A705" t="s">
        <v>14114</v>
      </c>
      <c r="B705" t="s">
        <v>14113</v>
      </c>
      <c r="C705" t="s">
        <v>17075</v>
      </c>
      <c r="G705">
        <v>43812</v>
      </c>
      <c r="H705" t="s">
        <v>17076</v>
      </c>
    </row>
    <row r="706" spans="1:8" x14ac:dyDescent="0.35">
      <c r="A706" t="s">
        <v>14117</v>
      </c>
      <c r="B706" t="s">
        <v>14116</v>
      </c>
      <c r="C706" t="s">
        <v>17077</v>
      </c>
      <c r="D706" t="s">
        <v>632</v>
      </c>
      <c r="E706">
        <v>40462</v>
      </c>
      <c r="F706" t="s">
        <v>38</v>
      </c>
      <c r="G706">
        <v>39854</v>
      </c>
      <c r="H706" t="s">
        <v>17078</v>
      </c>
    </row>
    <row r="707" spans="1:8" x14ac:dyDescent="0.35">
      <c r="A707" t="s">
        <v>14120</v>
      </c>
      <c r="B707" t="s">
        <v>14119</v>
      </c>
      <c r="C707" t="s">
        <v>17079</v>
      </c>
      <c r="G707">
        <v>39993</v>
      </c>
      <c r="H707" t="s">
        <v>17080</v>
      </c>
    </row>
    <row r="708" spans="1:8" x14ac:dyDescent="0.35">
      <c r="A708" t="s">
        <v>14123</v>
      </c>
      <c r="B708" t="s">
        <v>14122</v>
      </c>
      <c r="C708" t="s">
        <v>17081</v>
      </c>
      <c r="G708">
        <v>42475</v>
      </c>
      <c r="H708" t="s">
        <v>17082</v>
      </c>
    </row>
    <row r="709" spans="1:8" x14ac:dyDescent="0.35">
      <c r="A709" t="s">
        <v>14126</v>
      </c>
      <c r="B709" t="s">
        <v>14125</v>
      </c>
      <c r="C709" t="s">
        <v>17083</v>
      </c>
      <c r="D709" t="s">
        <v>17084</v>
      </c>
      <c r="E709">
        <v>45793</v>
      </c>
      <c r="F709" t="s">
        <v>38</v>
      </c>
      <c r="G709">
        <v>41351</v>
      </c>
      <c r="H709" t="s">
        <v>17085</v>
      </c>
    </row>
    <row r="710" spans="1:8" x14ac:dyDescent="0.35">
      <c r="A710" t="s">
        <v>14129</v>
      </c>
      <c r="B710" t="s">
        <v>14128</v>
      </c>
      <c r="C710" t="s">
        <v>17086</v>
      </c>
      <c r="D710" t="s">
        <v>17087</v>
      </c>
      <c r="E710">
        <v>39475</v>
      </c>
      <c r="F710" t="s">
        <v>38</v>
      </c>
      <c r="G710">
        <v>37957</v>
      </c>
      <c r="H710" t="s">
        <v>17088</v>
      </c>
    </row>
    <row r="711" spans="1:8" x14ac:dyDescent="0.35">
      <c r="A711" t="s">
        <v>14132</v>
      </c>
      <c r="B711" t="s">
        <v>14131</v>
      </c>
      <c r="C711" t="s">
        <v>17089</v>
      </c>
      <c r="D711" t="s">
        <v>15805</v>
      </c>
      <c r="E711">
        <v>45384</v>
      </c>
      <c r="F711" t="s">
        <v>44</v>
      </c>
      <c r="G711">
        <v>29403</v>
      </c>
      <c r="H711" t="s">
        <v>14133</v>
      </c>
    </row>
    <row r="712" spans="1:8" x14ac:dyDescent="0.35">
      <c r="A712" t="s">
        <v>14135</v>
      </c>
      <c r="B712" t="s">
        <v>14134</v>
      </c>
      <c r="C712" t="s">
        <v>17090</v>
      </c>
      <c r="D712" t="s">
        <v>17091</v>
      </c>
      <c r="E712">
        <v>37771</v>
      </c>
      <c r="F712" t="s">
        <v>44</v>
      </c>
      <c r="G712">
        <v>34921</v>
      </c>
      <c r="H712" t="s">
        <v>17092</v>
      </c>
    </row>
    <row r="713" spans="1:8" x14ac:dyDescent="0.35">
      <c r="A713" t="s">
        <v>14138</v>
      </c>
      <c r="B713" t="s">
        <v>14137</v>
      </c>
      <c r="C713" t="s">
        <v>17093</v>
      </c>
      <c r="G713">
        <v>44203</v>
      </c>
      <c r="H713" t="s">
        <v>17094</v>
      </c>
    </row>
    <row r="714" spans="1:8" x14ac:dyDescent="0.35">
      <c r="A714" t="s">
        <v>14141</v>
      </c>
      <c r="B714" t="s">
        <v>14140</v>
      </c>
      <c r="C714" t="s">
        <v>17095</v>
      </c>
      <c r="D714" t="s">
        <v>17096</v>
      </c>
      <c r="E714">
        <v>45044</v>
      </c>
      <c r="F714" t="s">
        <v>44</v>
      </c>
      <c r="G714">
        <v>37893</v>
      </c>
      <c r="H714" t="s">
        <v>17097</v>
      </c>
    </row>
    <row r="715" spans="1:8" x14ac:dyDescent="0.35">
      <c r="A715" t="s">
        <v>14144</v>
      </c>
      <c r="B715" t="s">
        <v>14143</v>
      </c>
      <c r="C715" t="s">
        <v>17098</v>
      </c>
      <c r="G715">
        <v>41290</v>
      </c>
      <c r="H715" t="s">
        <v>17099</v>
      </c>
    </row>
    <row r="716" spans="1:8" x14ac:dyDescent="0.35">
      <c r="A716" t="s">
        <v>14147</v>
      </c>
      <c r="B716" t="s">
        <v>14146</v>
      </c>
      <c r="C716" t="s">
        <v>17100</v>
      </c>
      <c r="G716">
        <v>38482</v>
      </c>
      <c r="H716" t="s">
        <v>14148</v>
      </c>
    </row>
    <row r="717" spans="1:8" x14ac:dyDescent="0.35">
      <c r="A717" t="s">
        <v>14150</v>
      </c>
      <c r="B717" t="s">
        <v>14149</v>
      </c>
      <c r="C717" t="s">
        <v>17101</v>
      </c>
      <c r="D717" t="s">
        <v>43</v>
      </c>
      <c r="E717">
        <v>42509</v>
      </c>
      <c r="F717" t="s">
        <v>44</v>
      </c>
      <c r="G717">
        <v>29986</v>
      </c>
      <c r="H717" t="s">
        <v>14151</v>
      </c>
    </row>
    <row r="718" spans="1:8" x14ac:dyDescent="0.35">
      <c r="A718" t="s">
        <v>14153</v>
      </c>
      <c r="B718" t="s">
        <v>14152</v>
      </c>
      <c r="C718" t="s">
        <v>17102</v>
      </c>
      <c r="G718">
        <v>39237</v>
      </c>
      <c r="H718" t="s">
        <v>14154</v>
      </c>
    </row>
    <row r="719" spans="1:8" x14ac:dyDescent="0.35">
      <c r="A719" t="s">
        <v>14156</v>
      </c>
      <c r="B719" t="s">
        <v>14155</v>
      </c>
      <c r="C719" t="s">
        <v>17103</v>
      </c>
      <c r="G719">
        <v>43062</v>
      </c>
      <c r="H719" t="s">
        <v>17104</v>
      </c>
    </row>
    <row r="720" spans="1:8" x14ac:dyDescent="0.35">
      <c r="A720" t="s">
        <v>14159</v>
      </c>
      <c r="B720" t="s">
        <v>14158</v>
      </c>
      <c r="C720" t="s">
        <v>17105</v>
      </c>
      <c r="D720" t="s">
        <v>15805</v>
      </c>
      <c r="E720">
        <v>45562</v>
      </c>
      <c r="F720" t="s">
        <v>38</v>
      </c>
      <c r="G720">
        <v>39908</v>
      </c>
      <c r="H720" t="s">
        <v>17106</v>
      </c>
    </row>
    <row r="721" spans="1:8" x14ac:dyDescent="0.35">
      <c r="A721" t="s">
        <v>14162</v>
      </c>
      <c r="B721" t="s">
        <v>14161</v>
      </c>
      <c r="C721" t="s">
        <v>17107</v>
      </c>
      <c r="G721">
        <v>44348</v>
      </c>
      <c r="H721" t="s">
        <v>17108</v>
      </c>
    </row>
    <row r="722" spans="1:8" x14ac:dyDescent="0.35">
      <c r="A722" t="s">
        <v>14165</v>
      </c>
      <c r="B722" t="s">
        <v>14164</v>
      </c>
      <c r="C722" t="s">
        <v>17109</v>
      </c>
      <c r="G722">
        <v>44150</v>
      </c>
      <c r="H722" t="s">
        <v>17110</v>
      </c>
    </row>
    <row r="723" spans="1:8" x14ac:dyDescent="0.35">
      <c r="A723" t="s">
        <v>14168</v>
      </c>
      <c r="B723" t="s">
        <v>14167</v>
      </c>
      <c r="C723" t="s">
        <v>17111</v>
      </c>
      <c r="G723">
        <v>43606</v>
      </c>
      <c r="H723" t="s">
        <v>17112</v>
      </c>
    </row>
    <row r="724" spans="1:8" x14ac:dyDescent="0.35">
      <c r="A724" t="s">
        <v>14170</v>
      </c>
      <c r="B724" t="s">
        <v>6252</v>
      </c>
      <c r="C724" t="s">
        <v>17113</v>
      </c>
      <c r="G724">
        <v>42450</v>
      </c>
      <c r="H724" t="s">
        <v>17114</v>
      </c>
    </row>
    <row r="725" spans="1:8" x14ac:dyDescent="0.35">
      <c r="A725" t="s">
        <v>14173</v>
      </c>
      <c r="B725" t="s">
        <v>14172</v>
      </c>
      <c r="C725" t="s">
        <v>17115</v>
      </c>
      <c r="D725" t="s">
        <v>17116</v>
      </c>
      <c r="E725">
        <v>43774</v>
      </c>
      <c r="F725" t="s">
        <v>38</v>
      </c>
      <c r="G725">
        <v>43269</v>
      </c>
      <c r="H725" t="s">
        <v>17117</v>
      </c>
    </row>
    <row r="726" spans="1:8" x14ac:dyDescent="0.35">
      <c r="A726" t="s">
        <v>14176</v>
      </c>
      <c r="B726" t="s">
        <v>14175</v>
      </c>
      <c r="C726" t="s">
        <v>17118</v>
      </c>
      <c r="G726">
        <v>43997</v>
      </c>
      <c r="H726" t="s">
        <v>17119</v>
      </c>
    </row>
    <row r="727" spans="1:8" x14ac:dyDescent="0.35">
      <c r="A727" t="s">
        <v>14179</v>
      </c>
      <c r="B727" t="s">
        <v>14178</v>
      </c>
      <c r="C727" t="s">
        <v>17120</v>
      </c>
      <c r="G727">
        <v>44043</v>
      </c>
      <c r="H727" t="s">
        <v>17121</v>
      </c>
    </row>
    <row r="728" spans="1:8" x14ac:dyDescent="0.35">
      <c r="A728" t="s">
        <v>14182</v>
      </c>
      <c r="B728" t="s">
        <v>14181</v>
      </c>
      <c r="C728" t="s">
        <v>17122</v>
      </c>
      <c r="D728" t="s">
        <v>15805</v>
      </c>
      <c r="E728">
        <v>45379</v>
      </c>
      <c r="F728" t="s">
        <v>38</v>
      </c>
      <c r="G728">
        <v>38659</v>
      </c>
      <c r="H728" t="s">
        <v>17123</v>
      </c>
    </row>
    <row r="729" spans="1:8" x14ac:dyDescent="0.35">
      <c r="A729" t="s">
        <v>14185</v>
      </c>
      <c r="B729" t="s">
        <v>14184</v>
      </c>
      <c r="C729" t="s">
        <v>17124</v>
      </c>
      <c r="G729">
        <v>41605</v>
      </c>
      <c r="H729" t="s">
        <v>17125</v>
      </c>
    </row>
    <row r="730" spans="1:8" x14ac:dyDescent="0.35">
      <c r="A730" t="s">
        <v>14187</v>
      </c>
      <c r="B730" t="s">
        <v>6307</v>
      </c>
      <c r="C730" t="s">
        <v>17126</v>
      </c>
      <c r="D730" t="s">
        <v>17127</v>
      </c>
      <c r="E730">
        <v>45852</v>
      </c>
      <c r="F730" t="s">
        <v>38</v>
      </c>
      <c r="G730">
        <v>31727</v>
      </c>
      <c r="H730" t="s">
        <v>17128</v>
      </c>
    </row>
    <row r="731" spans="1:8" x14ac:dyDescent="0.35">
      <c r="A731" t="s">
        <v>14190</v>
      </c>
      <c r="B731" t="s">
        <v>14189</v>
      </c>
      <c r="C731" t="s">
        <v>17129</v>
      </c>
      <c r="G731">
        <v>43255</v>
      </c>
      <c r="H731" t="s">
        <v>17130</v>
      </c>
    </row>
    <row r="732" spans="1:8" x14ac:dyDescent="0.35">
      <c r="A732" t="s">
        <v>14193</v>
      </c>
      <c r="B732" t="s">
        <v>14192</v>
      </c>
      <c r="C732" t="s">
        <v>17131</v>
      </c>
      <c r="G732">
        <v>44109</v>
      </c>
      <c r="H732" t="s">
        <v>17132</v>
      </c>
    </row>
    <row r="733" spans="1:8" x14ac:dyDescent="0.35">
      <c r="A733" t="s">
        <v>14196</v>
      </c>
      <c r="B733" t="s">
        <v>14195</v>
      </c>
      <c r="C733" t="s">
        <v>17133</v>
      </c>
      <c r="G733">
        <v>45497</v>
      </c>
      <c r="H733" t="s">
        <v>15980</v>
      </c>
    </row>
    <row r="734" spans="1:8" x14ac:dyDescent="0.35">
      <c r="A734" t="s">
        <v>14198</v>
      </c>
      <c r="B734" t="s">
        <v>14197</v>
      </c>
      <c r="C734" t="s">
        <v>17134</v>
      </c>
      <c r="G734">
        <v>42660</v>
      </c>
      <c r="H734" t="s">
        <v>17135</v>
      </c>
    </row>
    <row r="735" spans="1:8" x14ac:dyDescent="0.35">
      <c r="A735" t="s">
        <v>14201</v>
      </c>
      <c r="B735" t="s">
        <v>14200</v>
      </c>
      <c r="C735" t="s">
        <v>17136</v>
      </c>
      <c r="D735" t="s">
        <v>17137</v>
      </c>
      <c r="E735">
        <v>42278</v>
      </c>
      <c r="F735" t="s">
        <v>44</v>
      </c>
      <c r="G735">
        <v>38650</v>
      </c>
      <c r="H735" t="s">
        <v>17138</v>
      </c>
    </row>
    <row r="736" spans="1:8" x14ac:dyDescent="0.35">
      <c r="A736" t="s">
        <v>14204</v>
      </c>
      <c r="B736" t="s">
        <v>14203</v>
      </c>
      <c r="C736" t="s">
        <v>17139</v>
      </c>
      <c r="G736">
        <v>42746</v>
      </c>
      <c r="H736" t="s">
        <v>17140</v>
      </c>
    </row>
    <row r="737" spans="1:8" x14ac:dyDescent="0.35">
      <c r="A737" t="s">
        <v>14206</v>
      </c>
      <c r="B737" t="s">
        <v>6395</v>
      </c>
      <c r="C737" t="s">
        <v>17141</v>
      </c>
      <c r="D737" t="s">
        <v>17142</v>
      </c>
      <c r="E737">
        <v>43373</v>
      </c>
      <c r="F737" t="s">
        <v>38</v>
      </c>
      <c r="G737">
        <v>40120</v>
      </c>
      <c r="H737" t="s">
        <v>17143</v>
      </c>
    </row>
    <row r="738" spans="1:8" x14ac:dyDescent="0.35">
      <c r="A738" t="s">
        <v>14209</v>
      </c>
      <c r="B738" t="s">
        <v>14208</v>
      </c>
      <c r="C738" t="s">
        <v>17144</v>
      </c>
      <c r="D738" t="s">
        <v>43</v>
      </c>
      <c r="E738">
        <v>34961</v>
      </c>
      <c r="F738" t="s">
        <v>38</v>
      </c>
      <c r="G738">
        <v>23167</v>
      </c>
      <c r="H738" t="s">
        <v>14210</v>
      </c>
    </row>
    <row r="739" spans="1:8" x14ac:dyDescent="0.35">
      <c r="A739" t="s">
        <v>14212</v>
      </c>
      <c r="B739" t="s">
        <v>14211</v>
      </c>
      <c r="C739" t="s">
        <v>17145</v>
      </c>
      <c r="G739">
        <v>42684</v>
      </c>
      <c r="H739" t="s">
        <v>17146</v>
      </c>
    </row>
    <row r="740" spans="1:8" x14ac:dyDescent="0.35">
      <c r="A740" t="s">
        <v>14215</v>
      </c>
      <c r="B740" t="s">
        <v>14214</v>
      </c>
      <c r="C740" t="s">
        <v>17147</v>
      </c>
      <c r="D740" t="s">
        <v>17148</v>
      </c>
      <c r="E740">
        <v>44712</v>
      </c>
      <c r="F740" t="s">
        <v>38</v>
      </c>
      <c r="G740">
        <v>44455</v>
      </c>
      <c r="H740" t="s">
        <v>17149</v>
      </c>
    </row>
    <row r="741" spans="1:8" x14ac:dyDescent="0.35">
      <c r="A741" t="s">
        <v>14218</v>
      </c>
      <c r="B741" t="s">
        <v>14217</v>
      </c>
      <c r="C741" t="s">
        <v>17150</v>
      </c>
      <c r="G741">
        <v>37938</v>
      </c>
      <c r="H741" t="s">
        <v>17151</v>
      </c>
    </row>
    <row r="742" spans="1:8" x14ac:dyDescent="0.35">
      <c r="A742" t="s">
        <v>14221</v>
      </c>
      <c r="B742" t="s">
        <v>14220</v>
      </c>
      <c r="C742" t="s">
        <v>17152</v>
      </c>
      <c r="G742">
        <v>40316</v>
      </c>
      <c r="H742" t="s">
        <v>17153</v>
      </c>
    </row>
    <row r="743" spans="1:8" x14ac:dyDescent="0.35">
      <c r="A743" t="s">
        <v>14224</v>
      </c>
      <c r="B743" t="s">
        <v>14223</v>
      </c>
      <c r="C743" t="s">
        <v>17154</v>
      </c>
      <c r="D743" t="s">
        <v>17155</v>
      </c>
      <c r="E743">
        <v>45714</v>
      </c>
      <c r="F743" t="s">
        <v>38</v>
      </c>
      <c r="G743">
        <v>20232</v>
      </c>
      <c r="H743" t="s">
        <v>14225</v>
      </c>
    </row>
    <row r="744" spans="1:8" x14ac:dyDescent="0.35">
      <c r="A744" t="s">
        <v>14227</v>
      </c>
      <c r="B744" t="s">
        <v>14226</v>
      </c>
      <c r="C744" t="s">
        <v>17156</v>
      </c>
      <c r="D744" t="s">
        <v>17157</v>
      </c>
      <c r="E744">
        <v>44743</v>
      </c>
      <c r="F744" t="s">
        <v>38</v>
      </c>
      <c r="G744">
        <v>29490</v>
      </c>
      <c r="H744" t="s">
        <v>14228</v>
      </c>
    </row>
    <row r="745" spans="1:8" x14ac:dyDescent="0.35">
      <c r="A745" t="s">
        <v>14230</v>
      </c>
      <c r="B745" t="s">
        <v>14229</v>
      </c>
      <c r="C745" t="s">
        <v>17158</v>
      </c>
      <c r="D745" t="s">
        <v>15805</v>
      </c>
      <c r="E745">
        <v>45855</v>
      </c>
      <c r="F745" t="s">
        <v>38</v>
      </c>
      <c r="G745">
        <v>44152</v>
      </c>
      <c r="H745" t="s">
        <v>17159</v>
      </c>
    </row>
    <row r="746" spans="1:8" x14ac:dyDescent="0.35">
      <c r="A746" t="s">
        <v>14233</v>
      </c>
      <c r="B746" t="s">
        <v>14232</v>
      </c>
      <c r="C746" t="s">
        <v>17160</v>
      </c>
      <c r="G746">
        <v>41256</v>
      </c>
      <c r="H746" t="s">
        <v>17161</v>
      </c>
    </row>
    <row r="747" spans="1:8" x14ac:dyDescent="0.35">
      <c r="A747" t="s">
        <v>14236</v>
      </c>
      <c r="B747" t="s">
        <v>14235</v>
      </c>
      <c r="C747" t="s">
        <v>17162</v>
      </c>
      <c r="D747" t="s">
        <v>17163</v>
      </c>
      <c r="E747">
        <v>45509</v>
      </c>
      <c r="F747" t="s">
        <v>38</v>
      </c>
      <c r="G747">
        <v>43518</v>
      </c>
      <c r="H747" t="s">
        <v>17164</v>
      </c>
    </row>
    <row r="748" spans="1:8" x14ac:dyDescent="0.35">
      <c r="A748" t="s">
        <v>14239</v>
      </c>
      <c r="B748" t="s">
        <v>14238</v>
      </c>
      <c r="C748" t="s">
        <v>17165</v>
      </c>
      <c r="D748" t="s">
        <v>17166</v>
      </c>
      <c r="E748">
        <v>43542</v>
      </c>
      <c r="F748" t="s">
        <v>44</v>
      </c>
      <c r="G748">
        <v>42754</v>
      </c>
      <c r="H748" t="s">
        <v>14240</v>
      </c>
    </row>
    <row r="749" spans="1:8" x14ac:dyDescent="0.35">
      <c r="A749" t="s">
        <v>14242</v>
      </c>
      <c r="B749" t="s">
        <v>14241</v>
      </c>
      <c r="C749" t="s">
        <v>17167</v>
      </c>
      <c r="G749">
        <v>44754</v>
      </c>
      <c r="H749" t="s">
        <v>17168</v>
      </c>
    </row>
    <row r="750" spans="1:8" x14ac:dyDescent="0.35">
      <c r="A750" t="s">
        <v>14245</v>
      </c>
      <c r="B750" t="s">
        <v>14244</v>
      </c>
      <c r="C750" t="s">
        <v>17169</v>
      </c>
      <c r="D750" t="s">
        <v>17170</v>
      </c>
      <c r="E750">
        <v>43637</v>
      </c>
      <c r="F750" t="s">
        <v>44</v>
      </c>
      <c r="G750">
        <v>42934</v>
      </c>
      <c r="H750" t="s">
        <v>17171</v>
      </c>
    </row>
    <row r="751" spans="1:8" x14ac:dyDescent="0.35">
      <c r="A751" t="s">
        <v>14248</v>
      </c>
      <c r="B751" t="s">
        <v>14247</v>
      </c>
      <c r="C751" t="s">
        <v>17172</v>
      </c>
      <c r="G751">
        <v>42436</v>
      </c>
      <c r="H751" t="s">
        <v>17173</v>
      </c>
    </row>
    <row r="752" spans="1:8" x14ac:dyDescent="0.35">
      <c r="A752" t="s">
        <v>14251</v>
      </c>
      <c r="B752" t="s">
        <v>14250</v>
      </c>
      <c r="C752" t="s">
        <v>17174</v>
      </c>
      <c r="D752" t="s">
        <v>17175</v>
      </c>
      <c r="E752">
        <v>42479</v>
      </c>
      <c r="F752" t="s">
        <v>44</v>
      </c>
      <c r="G752">
        <v>42418</v>
      </c>
      <c r="H752" t="s">
        <v>17176</v>
      </c>
    </row>
    <row r="753" spans="1:8" x14ac:dyDescent="0.35">
      <c r="A753" t="s">
        <v>14254</v>
      </c>
      <c r="B753" t="s">
        <v>14253</v>
      </c>
      <c r="C753" t="s">
        <v>17177</v>
      </c>
      <c r="G753">
        <v>42569</v>
      </c>
      <c r="H753" t="s">
        <v>17178</v>
      </c>
    </row>
    <row r="754" spans="1:8" x14ac:dyDescent="0.35">
      <c r="A754" t="s">
        <v>14257</v>
      </c>
      <c r="B754" t="s">
        <v>14256</v>
      </c>
      <c r="C754" t="s">
        <v>17179</v>
      </c>
      <c r="G754">
        <v>42213</v>
      </c>
      <c r="H754" t="s">
        <v>17180</v>
      </c>
    </row>
    <row r="755" spans="1:8" x14ac:dyDescent="0.35">
      <c r="A755" t="s">
        <v>14260</v>
      </c>
      <c r="B755" t="s">
        <v>14259</v>
      </c>
      <c r="C755" t="s">
        <v>17181</v>
      </c>
      <c r="D755" t="s">
        <v>638</v>
      </c>
      <c r="E755">
        <v>39351</v>
      </c>
      <c r="F755" t="s">
        <v>44</v>
      </c>
      <c r="G755">
        <v>36552</v>
      </c>
      <c r="H755" t="s">
        <v>17182</v>
      </c>
    </row>
    <row r="756" spans="1:8" x14ac:dyDescent="0.35">
      <c r="A756" t="s">
        <v>14263</v>
      </c>
      <c r="B756" t="s">
        <v>14262</v>
      </c>
      <c r="C756" t="s">
        <v>17183</v>
      </c>
      <c r="G756">
        <v>43780</v>
      </c>
      <c r="H756" t="s">
        <v>17184</v>
      </c>
    </row>
    <row r="757" spans="1:8" x14ac:dyDescent="0.35">
      <c r="A757" t="s">
        <v>14266</v>
      </c>
      <c r="B757" t="s">
        <v>14265</v>
      </c>
      <c r="C757" t="s">
        <v>17185</v>
      </c>
      <c r="G757">
        <v>43748</v>
      </c>
      <c r="H757" t="s">
        <v>17186</v>
      </c>
    </row>
    <row r="758" spans="1:8" x14ac:dyDescent="0.35">
      <c r="A758" t="s">
        <v>14268</v>
      </c>
      <c r="B758" t="s">
        <v>6572</v>
      </c>
      <c r="C758" t="s">
        <v>17187</v>
      </c>
      <c r="G758">
        <v>41179</v>
      </c>
      <c r="H758" t="s">
        <v>14269</v>
      </c>
    </row>
    <row r="759" spans="1:8" x14ac:dyDescent="0.35">
      <c r="A759" t="s">
        <v>14271</v>
      </c>
      <c r="B759" t="s">
        <v>14270</v>
      </c>
      <c r="C759" t="s">
        <v>17188</v>
      </c>
      <c r="G759">
        <v>42654</v>
      </c>
      <c r="H759" t="s">
        <v>17189</v>
      </c>
    </row>
    <row r="760" spans="1:8" x14ac:dyDescent="0.35">
      <c r="A760" t="s">
        <v>14274</v>
      </c>
      <c r="B760" t="s">
        <v>14273</v>
      </c>
      <c r="C760" t="s">
        <v>17190</v>
      </c>
      <c r="D760" t="s">
        <v>17191</v>
      </c>
      <c r="E760">
        <v>45485</v>
      </c>
      <c r="F760" t="s">
        <v>38</v>
      </c>
      <c r="G760">
        <v>42829</v>
      </c>
      <c r="H760" t="s">
        <v>17192</v>
      </c>
    </row>
    <row r="761" spans="1:8" x14ac:dyDescent="0.35">
      <c r="A761" t="s">
        <v>14277</v>
      </c>
      <c r="B761" t="s">
        <v>14276</v>
      </c>
      <c r="C761" t="s">
        <v>17193</v>
      </c>
      <c r="D761" t="s">
        <v>17194</v>
      </c>
      <c r="E761">
        <v>45554</v>
      </c>
      <c r="F761" t="s">
        <v>38</v>
      </c>
      <c r="G761">
        <v>26415</v>
      </c>
      <c r="H761" t="s">
        <v>17195</v>
      </c>
    </row>
    <row r="762" spans="1:8" x14ac:dyDescent="0.35">
      <c r="A762" t="s">
        <v>14280</v>
      </c>
      <c r="B762" t="s">
        <v>14279</v>
      </c>
      <c r="C762" t="s">
        <v>40</v>
      </c>
      <c r="G762">
        <v>45138</v>
      </c>
      <c r="H762" t="s">
        <v>14281</v>
      </c>
    </row>
    <row r="763" spans="1:8" x14ac:dyDescent="0.35">
      <c r="A763" t="s">
        <v>14283</v>
      </c>
      <c r="B763" t="s">
        <v>14282</v>
      </c>
      <c r="C763" t="s">
        <v>15911</v>
      </c>
      <c r="G763">
        <v>44001</v>
      </c>
      <c r="H763" t="s">
        <v>15913</v>
      </c>
    </row>
    <row r="764" spans="1:8" x14ac:dyDescent="0.35">
      <c r="A764" t="s">
        <v>14284</v>
      </c>
      <c r="B764" t="s">
        <v>6624</v>
      </c>
      <c r="C764" t="s">
        <v>17196</v>
      </c>
      <c r="D764" t="s">
        <v>693</v>
      </c>
      <c r="E764">
        <v>45789</v>
      </c>
      <c r="F764" t="s">
        <v>38</v>
      </c>
      <c r="G764">
        <v>40758</v>
      </c>
      <c r="H764" t="s">
        <v>512</v>
      </c>
    </row>
    <row r="765" spans="1:8" x14ac:dyDescent="0.35">
      <c r="A765" t="s">
        <v>14286</v>
      </c>
      <c r="B765" t="s">
        <v>14285</v>
      </c>
      <c r="C765" t="s">
        <v>17197</v>
      </c>
      <c r="D765" t="s">
        <v>16187</v>
      </c>
      <c r="E765">
        <v>44466</v>
      </c>
      <c r="F765" t="s">
        <v>38</v>
      </c>
      <c r="G765">
        <v>34435</v>
      </c>
      <c r="H765" t="s">
        <v>17198</v>
      </c>
    </row>
    <row r="766" spans="1:8" x14ac:dyDescent="0.35">
      <c r="A766" t="s">
        <v>14289</v>
      </c>
      <c r="B766" t="s">
        <v>14288</v>
      </c>
      <c r="C766" t="s">
        <v>17199</v>
      </c>
      <c r="G766">
        <v>45714</v>
      </c>
      <c r="H766" t="s">
        <v>17200</v>
      </c>
    </row>
    <row r="767" spans="1:8" x14ac:dyDescent="0.35">
      <c r="A767" t="s">
        <v>14292</v>
      </c>
      <c r="B767" t="s">
        <v>14291</v>
      </c>
      <c r="C767" t="s">
        <v>17201</v>
      </c>
      <c r="G767">
        <v>39905</v>
      </c>
      <c r="H767" t="s">
        <v>17202</v>
      </c>
    </row>
    <row r="768" spans="1:8" x14ac:dyDescent="0.35">
      <c r="A768" t="s">
        <v>14295</v>
      </c>
      <c r="B768" t="s">
        <v>14294</v>
      </c>
      <c r="C768" t="s">
        <v>17203</v>
      </c>
      <c r="D768" t="s">
        <v>43</v>
      </c>
      <c r="E768">
        <v>42145</v>
      </c>
      <c r="F768" t="s">
        <v>38</v>
      </c>
      <c r="G768">
        <v>39961</v>
      </c>
      <c r="H768" t="s">
        <v>17204</v>
      </c>
    </row>
    <row r="769" spans="1:8" x14ac:dyDescent="0.35">
      <c r="A769" t="s">
        <v>14298</v>
      </c>
      <c r="B769" t="s">
        <v>14297</v>
      </c>
      <c r="C769" t="s">
        <v>17205</v>
      </c>
      <c r="G769">
        <v>44000</v>
      </c>
      <c r="H769" t="s">
        <v>17206</v>
      </c>
    </row>
    <row r="770" spans="1:8" x14ac:dyDescent="0.35">
      <c r="A770" t="s">
        <v>14301</v>
      </c>
      <c r="B770" t="s">
        <v>14300</v>
      </c>
      <c r="C770" t="s">
        <v>17207</v>
      </c>
      <c r="D770" t="s">
        <v>17208</v>
      </c>
      <c r="E770">
        <v>45734</v>
      </c>
      <c r="F770" t="s">
        <v>38</v>
      </c>
      <c r="G770">
        <v>45546</v>
      </c>
      <c r="H770" t="s">
        <v>17209</v>
      </c>
    </row>
    <row r="771" spans="1:8" x14ac:dyDescent="0.35">
      <c r="A771" t="s">
        <v>14304</v>
      </c>
      <c r="B771" t="s">
        <v>14303</v>
      </c>
      <c r="C771" t="s">
        <v>17210</v>
      </c>
      <c r="D771" t="s">
        <v>17211</v>
      </c>
      <c r="E771">
        <v>39622</v>
      </c>
      <c r="F771" t="s">
        <v>44</v>
      </c>
      <c r="G771">
        <v>36980</v>
      </c>
      <c r="H771" t="s">
        <v>14305</v>
      </c>
    </row>
    <row r="772" spans="1:8" x14ac:dyDescent="0.35">
      <c r="A772" t="s">
        <v>14307</v>
      </c>
      <c r="B772" t="s">
        <v>14306</v>
      </c>
      <c r="C772" t="s">
        <v>17212</v>
      </c>
      <c r="D772" t="s">
        <v>16284</v>
      </c>
      <c r="E772">
        <v>45014</v>
      </c>
      <c r="F772" t="s">
        <v>38</v>
      </c>
      <c r="G772">
        <v>44225</v>
      </c>
      <c r="H772" t="s">
        <v>17213</v>
      </c>
    </row>
    <row r="773" spans="1:8" x14ac:dyDescent="0.35">
      <c r="A773" t="s">
        <v>14310</v>
      </c>
      <c r="B773" t="s">
        <v>14309</v>
      </c>
      <c r="C773" t="s">
        <v>17214</v>
      </c>
      <c r="D773" t="s">
        <v>17215</v>
      </c>
      <c r="E773">
        <v>45464</v>
      </c>
      <c r="F773" t="s">
        <v>38</v>
      </c>
      <c r="G773">
        <v>37608</v>
      </c>
      <c r="H773" t="s">
        <v>17216</v>
      </c>
    </row>
    <row r="774" spans="1:8" x14ac:dyDescent="0.35">
      <c r="A774" t="s">
        <v>14313</v>
      </c>
      <c r="B774" t="s">
        <v>14312</v>
      </c>
      <c r="C774" t="s">
        <v>17217</v>
      </c>
      <c r="G774">
        <v>39674</v>
      </c>
      <c r="H774" t="s">
        <v>14314</v>
      </c>
    </row>
    <row r="775" spans="1:8" x14ac:dyDescent="0.35">
      <c r="A775" t="s">
        <v>14316</v>
      </c>
      <c r="B775" t="s">
        <v>14315</v>
      </c>
      <c r="C775" t="s">
        <v>17218</v>
      </c>
      <c r="G775">
        <v>42131</v>
      </c>
      <c r="H775" t="s">
        <v>17219</v>
      </c>
    </row>
    <row r="776" spans="1:8" x14ac:dyDescent="0.35">
      <c r="A776" t="s">
        <v>14319</v>
      </c>
      <c r="B776" t="s">
        <v>14318</v>
      </c>
      <c r="C776" t="s">
        <v>17220</v>
      </c>
      <c r="D776" t="s">
        <v>17221</v>
      </c>
      <c r="E776">
        <v>44029</v>
      </c>
      <c r="F776" t="s">
        <v>44</v>
      </c>
      <c r="G776">
        <v>42562</v>
      </c>
      <c r="H776" t="s">
        <v>17222</v>
      </c>
    </row>
    <row r="777" spans="1:8" x14ac:dyDescent="0.35">
      <c r="A777" t="s">
        <v>14322</v>
      </c>
      <c r="B777" t="s">
        <v>14321</v>
      </c>
      <c r="C777" t="s">
        <v>17223</v>
      </c>
      <c r="D777" t="s">
        <v>17224</v>
      </c>
      <c r="E777">
        <v>44089</v>
      </c>
      <c r="F777" t="s">
        <v>44</v>
      </c>
      <c r="G777">
        <v>43763</v>
      </c>
      <c r="H777" t="s">
        <v>17225</v>
      </c>
    </row>
    <row r="778" spans="1:8" x14ac:dyDescent="0.35">
      <c r="A778" t="s">
        <v>14325</v>
      </c>
      <c r="B778" t="s">
        <v>14324</v>
      </c>
      <c r="C778" t="s">
        <v>17226</v>
      </c>
      <c r="G778">
        <v>42122</v>
      </c>
      <c r="H778" t="s">
        <v>17227</v>
      </c>
    </row>
    <row r="779" spans="1:8" x14ac:dyDescent="0.35">
      <c r="A779" t="s">
        <v>14328</v>
      </c>
      <c r="B779" t="s">
        <v>14327</v>
      </c>
      <c r="C779" t="s">
        <v>17228</v>
      </c>
      <c r="G779">
        <v>44124</v>
      </c>
      <c r="H779" t="s">
        <v>17229</v>
      </c>
    </row>
    <row r="780" spans="1:8" x14ac:dyDescent="0.35">
      <c r="A780" t="s">
        <v>14331</v>
      </c>
      <c r="B780" t="s">
        <v>14330</v>
      </c>
      <c r="C780" t="s">
        <v>17230</v>
      </c>
      <c r="G780">
        <v>44007</v>
      </c>
      <c r="H780" t="s">
        <v>17110</v>
      </c>
    </row>
    <row r="781" spans="1:8" x14ac:dyDescent="0.35">
      <c r="A781" t="s">
        <v>14333</v>
      </c>
      <c r="B781" t="s">
        <v>14332</v>
      </c>
      <c r="C781" t="s">
        <v>17231</v>
      </c>
      <c r="G781">
        <v>43405</v>
      </c>
      <c r="H781" t="s">
        <v>17232</v>
      </c>
    </row>
    <row r="782" spans="1:8" x14ac:dyDescent="0.35">
      <c r="A782" t="s">
        <v>14336</v>
      </c>
      <c r="B782" t="s">
        <v>14335</v>
      </c>
      <c r="C782" t="s">
        <v>17233</v>
      </c>
      <c r="D782" t="s">
        <v>17234</v>
      </c>
      <c r="E782">
        <v>45362</v>
      </c>
      <c r="F782" t="s">
        <v>38</v>
      </c>
      <c r="G782">
        <v>44895</v>
      </c>
      <c r="H782" t="s">
        <v>17235</v>
      </c>
    </row>
    <row r="783" spans="1:8" x14ac:dyDescent="0.35">
      <c r="A783" t="s">
        <v>14339</v>
      </c>
      <c r="B783" t="s">
        <v>14338</v>
      </c>
      <c r="C783" t="s">
        <v>17236</v>
      </c>
      <c r="D783" t="s">
        <v>16657</v>
      </c>
      <c r="E783">
        <v>42268</v>
      </c>
      <c r="F783" t="s">
        <v>44</v>
      </c>
      <c r="G783">
        <v>41193</v>
      </c>
      <c r="H783" t="s">
        <v>14340</v>
      </c>
    </row>
    <row r="784" spans="1:8" x14ac:dyDescent="0.35">
      <c r="A784" t="s">
        <v>14342</v>
      </c>
      <c r="B784" t="s">
        <v>14341</v>
      </c>
      <c r="C784" t="s">
        <v>17237</v>
      </c>
      <c r="G784">
        <v>40107</v>
      </c>
      <c r="H784" t="s">
        <v>17238</v>
      </c>
    </row>
    <row r="785" spans="1:8" x14ac:dyDescent="0.35">
      <c r="A785" t="s">
        <v>14345</v>
      </c>
      <c r="B785" t="s">
        <v>14344</v>
      </c>
      <c r="C785" t="s">
        <v>40</v>
      </c>
      <c r="G785">
        <v>45385</v>
      </c>
      <c r="H785" t="s">
        <v>17239</v>
      </c>
    </row>
    <row r="786" spans="1:8" x14ac:dyDescent="0.35">
      <c r="A786" t="s">
        <v>14348</v>
      </c>
      <c r="C786" t="s">
        <v>40</v>
      </c>
      <c r="H786" t="s">
        <v>40</v>
      </c>
    </row>
    <row r="787" spans="1:8" x14ac:dyDescent="0.35">
      <c r="A787" t="s">
        <v>14351</v>
      </c>
      <c r="C787" t="s">
        <v>40</v>
      </c>
      <c r="H787" t="s">
        <v>40</v>
      </c>
    </row>
    <row r="788" spans="1:8" x14ac:dyDescent="0.35">
      <c r="A788" t="s">
        <v>14354</v>
      </c>
      <c r="C788" t="s">
        <v>17240</v>
      </c>
      <c r="H788" t="s">
        <v>40</v>
      </c>
    </row>
    <row r="789" spans="1:8" x14ac:dyDescent="0.35">
      <c r="A789" t="s">
        <v>14357</v>
      </c>
      <c r="B789" t="s">
        <v>14356</v>
      </c>
      <c r="C789" t="s">
        <v>17241</v>
      </c>
      <c r="D789" t="s">
        <v>16212</v>
      </c>
      <c r="E789">
        <v>44901</v>
      </c>
      <c r="F789" t="s">
        <v>38</v>
      </c>
      <c r="G789">
        <v>43258</v>
      </c>
      <c r="H789" t="s">
        <v>17242</v>
      </c>
    </row>
    <row r="790" spans="1:8" x14ac:dyDescent="0.35">
      <c r="A790" t="s">
        <v>14360</v>
      </c>
      <c r="B790" t="s">
        <v>14359</v>
      </c>
      <c r="C790" t="s">
        <v>17243</v>
      </c>
      <c r="D790" t="s">
        <v>666</v>
      </c>
      <c r="E790">
        <v>45266</v>
      </c>
      <c r="F790" t="s">
        <v>44</v>
      </c>
      <c r="G790">
        <v>44214</v>
      </c>
      <c r="H790" t="s">
        <v>17244</v>
      </c>
    </row>
    <row r="791" spans="1:8" x14ac:dyDescent="0.35">
      <c r="A791" t="s">
        <v>14363</v>
      </c>
      <c r="B791" t="s">
        <v>14362</v>
      </c>
      <c r="C791" t="s">
        <v>17245</v>
      </c>
      <c r="G791">
        <v>44536</v>
      </c>
      <c r="H791" t="s">
        <v>17246</v>
      </c>
    </row>
    <row r="792" spans="1:8" x14ac:dyDescent="0.35">
      <c r="A792" t="s">
        <v>14366</v>
      </c>
      <c r="B792" t="s">
        <v>14365</v>
      </c>
      <c r="C792" t="s">
        <v>17247</v>
      </c>
      <c r="G792">
        <v>44137</v>
      </c>
      <c r="H792" t="s">
        <v>17248</v>
      </c>
    </row>
    <row r="793" spans="1:8" x14ac:dyDescent="0.35">
      <c r="A793" t="s">
        <v>14369</v>
      </c>
      <c r="B793" t="s">
        <v>14368</v>
      </c>
      <c r="C793" t="s">
        <v>17249</v>
      </c>
      <c r="D793" t="s">
        <v>16241</v>
      </c>
      <c r="E793">
        <v>44252</v>
      </c>
      <c r="F793" t="s">
        <v>44</v>
      </c>
      <c r="G793">
        <v>38135</v>
      </c>
      <c r="H793" t="s">
        <v>14370</v>
      </c>
    </row>
    <row r="794" spans="1:8" x14ac:dyDescent="0.35">
      <c r="A794" t="s">
        <v>14372</v>
      </c>
      <c r="B794" t="s">
        <v>14371</v>
      </c>
      <c r="C794" t="s">
        <v>17250</v>
      </c>
      <c r="D794" t="s">
        <v>17251</v>
      </c>
      <c r="E794">
        <v>45373</v>
      </c>
      <c r="F794" t="s">
        <v>38</v>
      </c>
      <c r="G794">
        <v>42618</v>
      </c>
      <c r="H794" t="s">
        <v>17252</v>
      </c>
    </row>
    <row r="795" spans="1:8" x14ac:dyDescent="0.35">
      <c r="A795" t="s">
        <v>14374</v>
      </c>
      <c r="B795" t="s">
        <v>6913</v>
      </c>
      <c r="C795" t="s">
        <v>17253</v>
      </c>
      <c r="D795" t="s">
        <v>17254</v>
      </c>
      <c r="E795">
        <v>44435</v>
      </c>
      <c r="F795" t="s">
        <v>44</v>
      </c>
      <c r="G795">
        <v>37819</v>
      </c>
      <c r="H795" t="s">
        <v>17255</v>
      </c>
    </row>
    <row r="796" spans="1:8" x14ac:dyDescent="0.35">
      <c r="A796" t="s">
        <v>14377</v>
      </c>
      <c r="B796" t="s">
        <v>14376</v>
      </c>
      <c r="C796" t="s">
        <v>17256</v>
      </c>
      <c r="G796">
        <v>44574</v>
      </c>
      <c r="H796" t="s">
        <v>17257</v>
      </c>
    </row>
    <row r="797" spans="1:8" x14ac:dyDescent="0.35">
      <c r="A797" t="s">
        <v>14380</v>
      </c>
      <c r="B797" t="s">
        <v>14379</v>
      </c>
      <c r="C797" t="s">
        <v>17258</v>
      </c>
      <c r="D797" t="s">
        <v>17259</v>
      </c>
      <c r="E797">
        <v>43592</v>
      </c>
      <c r="F797" t="s">
        <v>38</v>
      </c>
      <c r="G797">
        <v>43347</v>
      </c>
      <c r="H797" t="s">
        <v>17260</v>
      </c>
    </row>
    <row r="798" spans="1:8" x14ac:dyDescent="0.35">
      <c r="A798" t="s">
        <v>14383</v>
      </c>
      <c r="B798" t="s">
        <v>14382</v>
      </c>
      <c r="C798" t="s">
        <v>17261</v>
      </c>
      <c r="G798">
        <v>42072</v>
      </c>
      <c r="H798" t="s">
        <v>17262</v>
      </c>
    </row>
    <row r="799" spans="1:8" x14ac:dyDescent="0.35">
      <c r="A799" t="s">
        <v>14386</v>
      </c>
      <c r="B799" t="s">
        <v>14385</v>
      </c>
      <c r="C799" t="s">
        <v>17263</v>
      </c>
      <c r="G799">
        <v>42585</v>
      </c>
      <c r="H799" t="s">
        <v>17264</v>
      </c>
    </row>
    <row r="800" spans="1:8" x14ac:dyDescent="0.35">
      <c r="A800" t="s">
        <v>14389</v>
      </c>
      <c r="B800" t="s">
        <v>14388</v>
      </c>
      <c r="C800" t="s">
        <v>17265</v>
      </c>
      <c r="G800">
        <v>39941</v>
      </c>
      <c r="H800" t="s">
        <v>16869</v>
      </c>
    </row>
    <row r="801" spans="1:8" x14ac:dyDescent="0.35">
      <c r="A801" t="s">
        <v>14391</v>
      </c>
      <c r="B801" t="s">
        <v>14390</v>
      </c>
      <c r="C801" t="s">
        <v>17266</v>
      </c>
      <c r="G801">
        <v>42347</v>
      </c>
      <c r="H801" t="s">
        <v>17267</v>
      </c>
    </row>
    <row r="802" spans="1:8" x14ac:dyDescent="0.35">
      <c r="A802" t="s">
        <v>14394</v>
      </c>
      <c r="B802" t="s">
        <v>14393</v>
      </c>
      <c r="C802" t="s">
        <v>17268</v>
      </c>
      <c r="G802">
        <v>42494</v>
      </c>
      <c r="H802" t="s">
        <v>39</v>
      </c>
    </row>
    <row r="803" spans="1:8" x14ac:dyDescent="0.35">
      <c r="A803" t="s">
        <v>14396</v>
      </c>
      <c r="B803" t="s">
        <v>14395</v>
      </c>
      <c r="C803" t="s">
        <v>17269</v>
      </c>
      <c r="G803">
        <v>44174</v>
      </c>
      <c r="H803" t="s">
        <v>17270</v>
      </c>
    </row>
    <row r="804" spans="1:8" x14ac:dyDescent="0.35">
      <c r="A804" t="s">
        <v>14399</v>
      </c>
      <c r="B804" t="s">
        <v>14398</v>
      </c>
      <c r="C804" t="s">
        <v>17271</v>
      </c>
      <c r="G804">
        <v>37712</v>
      </c>
      <c r="H804" t="s">
        <v>14400</v>
      </c>
    </row>
    <row r="805" spans="1:8" x14ac:dyDescent="0.35">
      <c r="A805" t="s">
        <v>14402</v>
      </c>
      <c r="B805" t="s">
        <v>14401</v>
      </c>
      <c r="C805" t="s">
        <v>17272</v>
      </c>
      <c r="G805">
        <v>45336</v>
      </c>
      <c r="H805" t="s">
        <v>17273</v>
      </c>
    </row>
    <row r="806" spans="1:8" x14ac:dyDescent="0.35">
      <c r="A806" t="s">
        <v>14405</v>
      </c>
      <c r="B806" t="s">
        <v>14404</v>
      </c>
      <c r="C806" t="s">
        <v>17274</v>
      </c>
      <c r="G806">
        <v>43930</v>
      </c>
      <c r="H806" t="s">
        <v>17275</v>
      </c>
    </row>
    <row r="807" spans="1:8" x14ac:dyDescent="0.35">
      <c r="A807" t="s">
        <v>14408</v>
      </c>
      <c r="B807" t="s">
        <v>14407</v>
      </c>
      <c r="C807" t="s">
        <v>17276</v>
      </c>
      <c r="G807">
        <v>45363</v>
      </c>
      <c r="H807" t="s">
        <v>17277</v>
      </c>
    </row>
    <row r="808" spans="1:8" x14ac:dyDescent="0.35">
      <c r="A808" t="s">
        <v>14411</v>
      </c>
      <c r="B808" t="s">
        <v>14410</v>
      </c>
      <c r="C808" t="s">
        <v>17278</v>
      </c>
      <c r="D808" t="s">
        <v>16284</v>
      </c>
      <c r="E808">
        <v>45814</v>
      </c>
      <c r="F808" t="s">
        <v>38</v>
      </c>
      <c r="G808">
        <v>38301</v>
      </c>
      <c r="H808" t="s">
        <v>17279</v>
      </c>
    </row>
    <row r="809" spans="1:8" x14ac:dyDescent="0.35">
      <c r="A809" t="s">
        <v>14414</v>
      </c>
      <c r="B809" t="s">
        <v>14413</v>
      </c>
      <c r="C809" t="s">
        <v>40</v>
      </c>
      <c r="G809">
        <v>44953</v>
      </c>
      <c r="H809" t="s">
        <v>17280</v>
      </c>
    </row>
    <row r="810" spans="1:8" x14ac:dyDescent="0.35">
      <c r="A810" t="s">
        <v>14417</v>
      </c>
      <c r="B810" t="s">
        <v>14416</v>
      </c>
      <c r="C810" t="s">
        <v>19770</v>
      </c>
      <c r="G810">
        <v>42066</v>
      </c>
      <c r="H810" t="s">
        <v>14418</v>
      </c>
    </row>
    <row r="811" spans="1:8" x14ac:dyDescent="0.35">
      <c r="A811" t="s">
        <v>14420</v>
      </c>
      <c r="B811" t="s">
        <v>14419</v>
      </c>
      <c r="C811" t="s">
        <v>19771</v>
      </c>
      <c r="G811">
        <v>41191</v>
      </c>
      <c r="H811" t="s">
        <v>19772</v>
      </c>
    </row>
    <row r="812" spans="1:8" x14ac:dyDescent="0.35">
      <c r="A812" t="s">
        <v>14423</v>
      </c>
      <c r="B812" t="s">
        <v>14422</v>
      </c>
      <c r="C812" t="s">
        <v>19773</v>
      </c>
      <c r="D812" t="s">
        <v>18026</v>
      </c>
      <c r="E812">
        <v>45622</v>
      </c>
      <c r="F812" t="s">
        <v>38</v>
      </c>
      <c r="G812">
        <v>33827</v>
      </c>
      <c r="H812" t="s">
        <v>14424</v>
      </c>
    </row>
    <row r="813" spans="1:8" x14ac:dyDescent="0.35">
      <c r="A813" t="s">
        <v>14426</v>
      </c>
      <c r="B813" t="s">
        <v>14425</v>
      </c>
      <c r="C813" t="s">
        <v>18186</v>
      </c>
      <c r="D813" t="s">
        <v>19774</v>
      </c>
      <c r="E813">
        <v>44369</v>
      </c>
      <c r="F813" t="s">
        <v>38</v>
      </c>
      <c r="G813">
        <v>43245</v>
      </c>
      <c r="H813" t="s">
        <v>14427</v>
      </c>
    </row>
    <row r="814" spans="1:8" x14ac:dyDescent="0.35">
      <c r="A814" t="s">
        <v>14429</v>
      </c>
      <c r="B814" t="s">
        <v>14428</v>
      </c>
      <c r="C814" t="s">
        <v>17281</v>
      </c>
      <c r="G814">
        <v>36410</v>
      </c>
      <c r="H814" t="s">
        <v>14430</v>
      </c>
    </row>
    <row r="815" spans="1:8" x14ac:dyDescent="0.35">
      <c r="A815" t="s">
        <v>14431</v>
      </c>
      <c r="B815" t="s">
        <v>7075</v>
      </c>
      <c r="C815" t="s">
        <v>17282</v>
      </c>
      <c r="G815">
        <v>44743</v>
      </c>
      <c r="H815" t="s">
        <v>17283</v>
      </c>
    </row>
    <row r="816" spans="1:8" x14ac:dyDescent="0.35">
      <c r="A816" t="s">
        <v>14434</v>
      </c>
      <c r="B816" t="s">
        <v>14433</v>
      </c>
      <c r="C816" t="s">
        <v>17284</v>
      </c>
      <c r="G816">
        <v>43888</v>
      </c>
      <c r="H816" t="s">
        <v>17285</v>
      </c>
    </row>
    <row r="817" spans="1:8" x14ac:dyDescent="0.35">
      <c r="A817" t="s">
        <v>14437</v>
      </c>
      <c r="B817" t="s">
        <v>14436</v>
      </c>
      <c r="C817" t="s">
        <v>17286</v>
      </c>
      <c r="D817" t="s">
        <v>17287</v>
      </c>
      <c r="E817">
        <v>41820</v>
      </c>
      <c r="F817" t="s">
        <v>44</v>
      </c>
      <c r="G817">
        <v>38652</v>
      </c>
      <c r="H817" t="s">
        <v>17288</v>
      </c>
    </row>
    <row r="818" spans="1:8" x14ac:dyDescent="0.35">
      <c r="A818" t="s">
        <v>14440</v>
      </c>
      <c r="B818" t="s">
        <v>14439</v>
      </c>
      <c r="C818" t="s">
        <v>17289</v>
      </c>
      <c r="G818">
        <v>43490</v>
      </c>
      <c r="H818" t="s">
        <v>17290</v>
      </c>
    </row>
    <row r="819" spans="1:8" x14ac:dyDescent="0.35">
      <c r="A819" t="s">
        <v>14443</v>
      </c>
      <c r="B819" t="s">
        <v>14442</v>
      </c>
      <c r="C819" t="s">
        <v>17291</v>
      </c>
      <c r="D819" t="s">
        <v>17292</v>
      </c>
      <c r="E819">
        <v>45814</v>
      </c>
      <c r="F819" t="s">
        <v>38</v>
      </c>
      <c r="G819">
        <v>43174</v>
      </c>
      <c r="H819" t="s">
        <v>17293</v>
      </c>
    </row>
    <row r="820" spans="1:8" x14ac:dyDescent="0.35">
      <c r="A820" t="s">
        <v>14446</v>
      </c>
      <c r="B820" t="s">
        <v>14445</v>
      </c>
      <c r="C820" t="s">
        <v>17294</v>
      </c>
      <c r="D820" t="s">
        <v>17073</v>
      </c>
      <c r="E820">
        <v>45898</v>
      </c>
      <c r="F820" t="s">
        <v>38</v>
      </c>
      <c r="G820">
        <v>44252</v>
      </c>
      <c r="H820" t="s">
        <v>17295</v>
      </c>
    </row>
    <row r="821" spans="1:8" x14ac:dyDescent="0.35">
      <c r="A821" t="s">
        <v>14449</v>
      </c>
      <c r="B821" t="s">
        <v>14448</v>
      </c>
      <c r="C821" t="s">
        <v>17296</v>
      </c>
      <c r="G821">
        <v>44251</v>
      </c>
      <c r="H821" t="s">
        <v>17297</v>
      </c>
    </row>
    <row r="822" spans="1:8" x14ac:dyDescent="0.35">
      <c r="A822" t="s">
        <v>14452</v>
      </c>
      <c r="B822" t="s">
        <v>14451</v>
      </c>
      <c r="C822" t="s">
        <v>17298</v>
      </c>
      <c r="D822" t="s">
        <v>45</v>
      </c>
      <c r="E822">
        <v>42503</v>
      </c>
      <c r="F822" t="s">
        <v>38</v>
      </c>
      <c r="G822">
        <v>27488</v>
      </c>
      <c r="H822" t="s">
        <v>14453</v>
      </c>
    </row>
    <row r="823" spans="1:8" x14ac:dyDescent="0.35">
      <c r="A823" t="s">
        <v>14455</v>
      </c>
      <c r="B823" t="s">
        <v>14454</v>
      </c>
      <c r="C823" t="s">
        <v>17299</v>
      </c>
      <c r="G823">
        <v>42745</v>
      </c>
      <c r="H823" t="s">
        <v>17300</v>
      </c>
    </row>
    <row r="824" spans="1:8" x14ac:dyDescent="0.35">
      <c r="A824" t="s">
        <v>14458</v>
      </c>
      <c r="B824" t="s">
        <v>14457</v>
      </c>
      <c r="C824" t="s">
        <v>17301</v>
      </c>
      <c r="G824">
        <v>42786</v>
      </c>
      <c r="H824" t="s">
        <v>17302</v>
      </c>
    </row>
    <row r="825" spans="1:8" x14ac:dyDescent="0.35">
      <c r="A825" t="s">
        <v>14461</v>
      </c>
      <c r="B825" t="s">
        <v>14460</v>
      </c>
      <c r="C825" t="s">
        <v>17303</v>
      </c>
      <c r="D825" t="s">
        <v>17304</v>
      </c>
      <c r="E825">
        <v>45814</v>
      </c>
      <c r="F825" t="s">
        <v>38</v>
      </c>
      <c r="G825">
        <v>43853</v>
      </c>
      <c r="H825" t="s">
        <v>17305</v>
      </c>
    </row>
    <row r="826" spans="1:8" x14ac:dyDescent="0.35">
      <c r="A826" t="s">
        <v>14464</v>
      </c>
      <c r="B826" t="s">
        <v>14463</v>
      </c>
      <c r="C826" t="s">
        <v>17306</v>
      </c>
      <c r="G826">
        <v>43568</v>
      </c>
      <c r="H826" t="s">
        <v>17307</v>
      </c>
    </row>
    <row r="827" spans="1:8" x14ac:dyDescent="0.35">
      <c r="A827" t="s">
        <v>14467</v>
      </c>
      <c r="B827" t="s">
        <v>14466</v>
      </c>
      <c r="C827" t="s">
        <v>17308</v>
      </c>
      <c r="D827" t="s">
        <v>16354</v>
      </c>
      <c r="E827">
        <v>39748</v>
      </c>
      <c r="F827" t="s">
        <v>44</v>
      </c>
      <c r="G827">
        <v>34148</v>
      </c>
      <c r="H827" t="s">
        <v>14468</v>
      </c>
    </row>
    <row r="828" spans="1:8" x14ac:dyDescent="0.35">
      <c r="A828" t="s">
        <v>14470</v>
      </c>
      <c r="B828" t="s">
        <v>14469</v>
      </c>
      <c r="C828" t="s">
        <v>17309</v>
      </c>
      <c r="D828" t="s">
        <v>638</v>
      </c>
      <c r="E828">
        <v>45089</v>
      </c>
      <c r="F828" t="s">
        <v>38</v>
      </c>
      <c r="G828">
        <v>39420</v>
      </c>
      <c r="H828" t="s">
        <v>14471</v>
      </c>
    </row>
    <row r="829" spans="1:8" x14ac:dyDescent="0.35">
      <c r="A829" t="s">
        <v>14473</v>
      </c>
      <c r="B829" t="s">
        <v>14472</v>
      </c>
      <c r="C829" t="s">
        <v>17310</v>
      </c>
      <c r="D829" t="s">
        <v>17311</v>
      </c>
      <c r="E829">
        <v>41437</v>
      </c>
      <c r="F829" t="s">
        <v>38</v>
      </c>
      <c r="G829">
        <v>38925</v>
      </c>
      <c r="H829" t="s">
        <v>17312</v>
      </c>
    </row>
    <row r="830" spans="1:8" x14ac:dyDescent="0.35">
      <c r="A830" t="s">
        <v>14476</v>
      </c>
      <c r="B830" t="s">
        <v>14475</v>
      </c>
      <c r="C830" t="s">
        <v>17313</v>
      </c>
      <c r="D830" t="s">
        <v>17314</v>
      </c>
      <c r="E830">
        <v>42793</v>
      </c>
      <c r="F830" t="s">
        <v>44</v>
      </c>
      <c r="G830">
        <v>26960</v>
      </c>
      <c r="H830" t="s">
        <v>14477</v>
      </c>
    </row>
    <row r="831" spans="1:8" x14ac:dyDescent="0.35">
      <c r="A831" t="s">
        <v>14479</v>
      </c>
      <c r="B831" t="s">
        <v>14478</v>
      </c>
      <c r="C831" t="s">
        <v>17315</v>
      </c>
      <c r="D831" t="s">
        <v>45</v>
      </c>
      <c r="E831">
        <v>43283</v>
      </c>
      <c r="F831" t="s">
        <v>44</v>
      </c>
      <c r="G831">
        <v>42522</v>
      </c>
      <c r="H831" t="s">
        <v>14480</v>
      </c>
    </row>
    <row r="832" spans="1:8" x14ac:dyDescent="0.35">
      <c r="A832" t="s">
        <v>14482</v>
      </c>
      <c r="B832" t="s">
        <v>14481</v>
      </c>
      <c r="C832" t="s">
        <v>17316</v>
      </c>
      <c r="G832">
        <v>44256</v>
      </c>
      <c r="H832" t="s">
        <v>17317</v>
      </c>
    </row>
    <row r="833" spans="1:8" x14ac:dyDescent="0.35">
      <c r="A833" t="s">
        <v>14485</v>
      </c>
      <c r="B833" t="s">
        <v>14484</v>
      </c>
      <c r="C833" t="s">
        <v>17318</v>
      </c>
      <c r="G833">
        <v>45707</v>
      </c>
      <c r="H833" t="s">
        <v>17319</v>
      </c>
    </row>
    <row r="834" spans="1:8" x14ac:dyDescent="0.35">
      <c r="A834" t="s">
        <v>14487</v>
      </c>
      <c r="B834" t="s">
        <v>14486</v>
      </c>
      <c r="C834" t="s">
        <v>17320</v>
      </c>
      <c r="G834">
        <v>41961</v>
      </c>
      <c r="H834" t="s">
        <v>17321</v>
      </c>
    </row>
    <row r="835" spans="1:8" x14ac:dyDescent="0.35">
      <c r="A835" t="s">
        <v>14489</v>
      </c>
      <c r="B835" t="s">
        <v>14488</v>
      </c>
      <c r="C835" t="s">
        <v>17322</v>
      </c>
      <c r="D835" t="s">
        <v>17323</v>
      </c>
      <c r="E835">
        <v>45694</v>
      </c>
      <c r="F835" t="s">
        <v>38</v>
      </c>
      <c r="G835">
        <v>42010</v>
      </c>
      <c r="H835" t="s">
        <v>14490</v>
      </c>
    </row>
    <row r="836" spans="1:8" x14ac:dyDescent="0.35">
      <c r="A836" t="s">
        <v>14491</v>
      </c>
      <c r="B836" t="s">
        <v>7282</v>
      </c>
      <c r="C836" t="s">
        <v>17324</v>
      </c>
      <c r="D836" t="s">
        <v>17325</v>
      </c>
      <c r="E836">
        <v>44691</v>
      </c>
      <c r="F836" t="s">
        <v>44</v>
      </c>
      <c r="G836">
        <v>36630</v>
      </c>
      <c r="H836" t="s">
        <v>14492</v>
      </c>
    </row>
    <row r="837" spans="1:8" x14ac:dyDescent="0.35">
      <c r="A837" t="s">
        <v>14494</v>
      </c>
      <c r="B837" t="s">
        <v>14493</v>
      </c>
      <c r="C837" t="s">
        <v>17326</v>
      </c>
      <c r="G837">
        <v>42514</v>
      </c>
      <c r="H837" t="s">
        <v>17327</v>
      </c>
    </row>
    <row r="838" spans="1:8" x14ac:dyDescent="0.35">
      <c r="A838" t="s">
        <v>14496</v>
      </c>
      <c r="B838" t="s">
        <v>14495</v>
      </c>
      <c r="C838" t="s">
        <v>17328</v>
      </c>
      <c r="G838">
        <v>45405</v>
      </c>
      <c r="H838" t="s">
        <v>17329</v>
      </c>
    </row>
    <row r="839" spans="1:8" x14ac:dyDescent="0.35">
      <c r="A839" t="s">
        <v>14498</v>
      </c>
      <c r="B839" t="s">
        <v>14497</v>
      </c>
      <c r="C839" t="s">
        <v>17330</v>
      </c>
      <c r="G839">
        <v>43794</v>
      </c>
      <c r="H839" t="s">
        <v>17331</v>
      </c>
    </row>
    <row r="840" spans="1:8" x14ac:dyDescent="0.35">
      <c r="A840" t="s">
        <v>14500</v>
      </c>
      <c r="B840" t="s">
        <v>14499</v>
      </c>
      <c r="C840" t="s">
        <v>17332</v>
      </c>
      <c r="D840" t="s">
        <v>17333</v>
      </c>
      <c r="E840">
        <v>42381</v>
      </c>
      <c r="F840" t="s">
        <v>38</v>
      </c>
      <c r="G840">
        <v>26169</v>
      </c>
      <c r="H840" t="s">
        <v>17334</v>
      </c>
    </row>
    <row r="841" spans="1:8" x14ac:dyDescent="0.35">
      <c r="A841" t="s">
        <v>14502</v>
      </c>
      <c r="B841" t="s">
        <v>14501</v>
      </c>
      <c r="C841" t="s">
        <v>17335</v>
      </c>
      <c r="G841">
        <v>42032</v>
      </c>
      <c r="H841" t="s">
        <v>17336</v>
      </c>
    </row>
    <row r="842" spans="1:8" x14ac:dyDescent="0.35">
      <c r="A842" t="s">
        <v>14504</v>
      </c>
      <c r="B842" t="s">
        <v>14503</v>
      </c>
      <c r="C842" t="s">
        <v>17337</v>
      </c>
      <c r="D842" t="s">
        <v>17338</v>
      </c>
      <c r="E842">
        <v>45814</v>
      </c>
      <c r="F842" t="s">
        <v>38</v>
      </c>
      <c r="G842">
        <v>43045</v>
      </c>
      <c r="H842" t="s">
        <v>17339</v>
      </c>
    </row>
    <row r="843" spans="1:8" x14ac:dyDescent="0.35">
      <c r="A843" t="s">
        <v>14507</v>
      </c>
      <c r="B843" t="s">
        <v>14506</v>
      </c>
      <c r="C843" t="s">
        <v>17340</v>
      </c>
      <c r="D843" t="s">
        <v>43</v>
      </c>
      <c r="E843">
        <v>45064</v>
      </c>
      <c r="F843" t="s">
        <v>38</v>
      </c>
      <c r="G843">
        <v>36657</v>
      </c>
      <c r="H843" t="s">
        <v>17341</v>
      </c>
    </row>
    <row r="844" spans="1:8" x14ac:dyDescent="0.35">
      <c r="A844" t="s">
        <v>14510</v>
      </c>
      <c r="B844" t="s">
        <v>14509</v>
      </c>
      <c r="C844" t="s">
        <v>17342</v>
      </c>
      <c r="D844" t="s">
        <v>16897</v>
      </c>
      <c r="E844">
        <v>45554</v>
      </c>
      <c r="F844" t="s">
        <v>44</v>
      </c>
      <c r="G844">
        <v>39527</v>
      </c>
      <c r="H844" t="s">
        <v>17343</v>
      </c>
    </row>
    <row r="845" spans="1:8" x14ac:dyDescent="0.35">
      <c r="A845" t="s">
        <v>14513</v>
      </c>
      <c r="B845" t="s">
        <v>14512</v>
      </c>
      <c r="C845" t="s">
        <v>17344</v>
      </c>
      <c r="G845">
        <v>44685</v>
      </c>
      <c r="H845" t="s">
        <v>17345</v>
      </c>
    </row>
    <row r="846" spans="1:8" x14ac:dyDescent="0.35">
      <c r="A846" t="s">
        <v>14516</v>
      </c>
      <c r="B846" t="s">
        <v>14515</v>
      </c>
      <c r="C846" t="s">
        <v>17346</v>
      </c>
      <c r="D846" t="s">
        <v>15839</v>
      </c>
      <c r="E846">
        <v>44930</v>
      </c>
      <c r="F846" t="s">
        <v>38</v>
      </c>
      <c r="G846">
        <v>44599</v>
      </c>
      <c r="H846" t="s">
        <v>17347</v>
      </c>
    </row>
    <row r="847" spans="1:8" x14ac:dyDescent="0.35">
      <c r="A847" t="s">
        <v>14519</v>
      </c>
      <c r="B847" t="s">
        <v>14518</v>
      </c>
      <c r="C847" t="s">
        <v>17348</v>
      </c>
      <c r="G847">
        <v>44319</v>
      </c>
      <c r="H847" t="s">
        <v>17349</v>
      </c>
    </row>
    <row r="848" spans="1:8" x14ac:dyDescent="0.35">
      <c r="A848" t="s">
        <v>14522</v>
      </c>
      <c r="B848" t="s">
        <v>14521</v>
      </c>
      <c r="C848" t="s">
        <v>17350</v>
      </c>
      <c r="G848">
        <v>42723</v>
      </c>
      <c r="H848" t="s">
        <v>17351</v>
      </c>
    </row>
    <row r="849" spans="1:8" x14ac:dyDescent="0.35">
      <c r="A849" t="s">
        <v>14525</v>
      </c>
      <c r="B849" t="s">
        <v>14524</v>
      </c>
      <c r="C849" t="s">
        <v>17352</v>
      </c>
      <c r="G849">
        <v>40893</v>
      </c>
      <c r="H849" t="s">
        <v>17353</v>
      </c>
    </row>
    <row r="850" spans="1:8" x14ac:dyDescent="0.35">
      <c r="A850" t="s">
        <v>14528</v>
      </c>
      <c r="B850" t="s">
        <v>14527</v>
      </c>
      <c r="C850" t="s">
        <v>17354</v>
      </c>
      <c r="G850">
        <v>38392</v>
      </c>
      <c r="H850" t="s">
        <v>17355</v>
      </c>
    </row>
    <row r="851" spans="1:8" x14ac:dyDescent="0.35">
      <c r="A851" t="s">
        <v>14531</v>
      </c>
      <c r="B851" t="s">
        <v>14530</v>
      </c>
      <c r="C851" t="s">
        <v>17356</v>
      </c>
      <c r="D851" t="s">
        <v>17224</v>
      </c>
      <c r="E851">
        <v>43552</v>
      </c>
      <c r="F851" t="s">
        <v>44</v>
      </c>
      <c r="G851">
        <v>42592</v>
      </c>
      <c r="H851" t="s">
        <v>17357</v>
      </c>
    </row>
    <row r="852" spans="1:8" x14ac:dyDescent="0.35">
      <c r="A852" t="s">
        <v>14534</v>
      </c>
      <c r="B852" t="s">
        <v>14533</v>
      </c>
      <c r="C852" t="s">
        <v>17358</v>
      </c>
      <c r="G852">
        <v>41066</v>
      </c>
      <c r="H852" t="s">
        <v>17359</v>
      </c>
    </row>
    <row r="853" spans="1:8" x14ac:dyDescent="0.35">
      <c r="A853" t="s">
        <v>14537</v>
      </c>
      <c r="B853" t="s">
        <v>14536</v>
      </c>
      <c r="C853" t="s">
        <v>17360</v>
      </c>
      <c r="D853" t="s">
        <v>41</v>
      </c>
      <c r="E853">
        <v>45430</v>
      </c>
      <c r="F853" t="s">
        <v>38</v>
      </c>
      <c r="G853">
        <v>43658</v>
      </c>
      <c r="H853" t="s">
        <v>17361</v>
      </c>
    </row>
    <row r="854" spans="1:8" x14ac:dyDescent="0.35">
      <c r="A854" t="s">
        <v>14540</v>
      </c>
      <c r="B854" t="s">
        <v>14539</v>
      </c>
      <c r="C854" t="s">
        <v>17362</v>
      </c>
      <c r="D854" t="s">
        <v>17363</v>
      </c>
      <c r="E854">
        <v>43899</v>
      </c>
      <c r="F854" t="s">
        <v>38</v>
      </c>
      <c r="G854">
        <v>34478</v>
      </c>
      <c r="H854" t="s">
        <v>14541</v>
      </c>
    </row>
    <row r="855" spans="1:8" x14ac:dyDescent="0.35">
      <c r="A855" t="s">
        <v>14543</v>
      </c>
      <c r="B855" t="s">
        <v>14542</v>
      </c>
      <c r="C855" t="s">
        <v>17364</v>
      </c>
      <c r="G855">
        <v>40886</v>
      </c>
      <c r="H855" t="s">
        <v>17365</v>
      </c>
    </row>
    <row r="856" spans="1:8" x14ac:dyDescent="0.35">
      <c r="A856" t="s">
        <v>14546</v>
      </c>
      <c r="B856" t="s">
        <v>14545</v>
      </c>
      <c r="C856" t="s">
        <v>17366</v>
      </c>
      <c r="D856" t="s">
        <v>629</v>
      </c>
      <c r="E856">
        <v>45814</v>
      </c>
      <c r="F856" t="s">
        <v>38</v>
      </c>
      <c r="G856">
        <v>44309</v>
      </c>
      <c r="H856" t="s">
        <v>17367</v>
      </c>
    </row>
    <row r="857" spans="1:8" x14ac:dyDescent="0.35">
      <c r="A857" t="s">
        <v>14549</v>
      </c>
      <c r="B857" t="s">
        <v>14548</v>
      </c>
      <c r="C857" t="s">
        <v>17368</v>
      </c>
      <c r="G857">
        <v>43130</v>
      </c>
      <c r="H857" t="s">
        <v>17369</v>
      </c>
    </row>
    <row r="858" spans="1:8" x14ac:dyDescent="0.35">
      <c r="A858" t="s">
        <v>14552</v>
      </c>
      <c r="B858" t="s">
        <v>14551</v>
      </c>
      <c r="C858" t="s">
        <v>17370</v>
      </c>
      <c r="G858">
        <v>43157</v>
      </c>
      <c r="H858" t="s">
        <v>39</v>
      </c>
    </row>
    <row r="859" spans="1:8" x14ac:dyDescent="0.35">
      <c r="A859" t="s">
        <v>14553</v>
      </c>
      <c r="B859" t="s">
        <v>7480</v>
      </c>
      <c r="C859" t="s">
        <v>17371</v>
      </c>
      <c r="D859" t="s">
        <v>17372</v>
      </c>
      <c r="E859">
        <v>41995</v>
      </c>
      <c r="F859" t="s">
        <v>44</v>
      </c>
      <c r="G859">
        <v>39771</v>
      </c>
      <c r="H859" t="s">
        <v>17373</v>
      </c>
    </row>
    <row r="860" spans="1:8" x14ac:dyDescent="0.35">
      <c r="A860" t="s">
        <v>14556</v>
      </c>
      <c r="B860" t="s">
        <v>14555</v>
      </c>
      <c r="C860" t="s">
        <v>17374</v>
      </c>
      <c r="G860">
        <v>42383</v>
      </c>
      <c r="H860" t="s">
        <v>17375</v>
      </c>
    </row>
    <row r="861" spans="1:8" x14ac:dyDescent="0.35">
      <c r="A861" t="s">
        <v>14559</v>
      </c>
      <c r="B861" t="s">
        <v>14558</v>
      </c>
      <c r="C861" t="s">
        <v>17376</v>
      </c>
      <c r="D861" t="s">
        <v>17073</v>
      </c>
      <c r="E861">
        <v>42668</v>
      </c>
      <c r="F861" t="s">
        <v>38</v>
      </c>
      <c r="G861">
        <v>40858</v>
      </c>
      <c r="H861" t="s">
        <v>17377</v>
      </c>
    </row>
    <row r="862" spans="1:8" x14ac:dyDescent="0.35">
      <c r="A862" t="s">
        <v>14562</v>
      </c>
      <c r="B862" t="s">
        <v>14561</v>
      </c>
      <c r="C862" t="s">
        <v>17378</v>
      </c>
      <c r="D862" t="s">
        <v>17379</v>
      </c>
      <c r="E862">
        <v>40893</v>
      </c>
      <c r="F862" t="s">
        <v>38</v>
      </c>
      <c r="G862">
        <v>36321</v>
      </c>
      <c r="H862" t="s">
        <v>17380</v>
      </c>
    </row>
    <row r="863" spans="1:8" x14ac:dyDescent="0.35">
      <c r="A863" t="s">
        <v>14565</v>
      </c>
      <c r="B863" t="s">
        <v>14564</v>
      </c>
      <c r="C863" t="s">
        <v>17381</v>
      </c>
      <c r="G863">
        <v>42321</v>
      </c>
      <c r="H863" t="s">
        <v>16412</v>
      </c>
    </row>
    <row r="864" spans="1:8" x14ac:dyDescent="0.35">
      <c r="A864" t="s">
        <v>14567</v>
      </c>
      <c r="B864" t="s">
        <v>14566</v>
      </c>
      <c r="C864" t="s">
        <v>17382</v>
      </c>
      <c r="D864" t="s">
        <v>638</v>
      </c>
      <c r="E864">
        <v>44915</v>
      </c>
      <c r="F864" t="s">
        <v>38</v>
      </c>
      <c r="G864">
        <v>38226</v>
      </c>
      <c r="H864" t="s">
        <v>14568</v>
      </c>
    </row>
    <row r="865" spans="1:8" x14ac:dyDescent="0.35">
      <c r="A865" t="s">
        <v>14570</v>
      </c>
      <c r="B865" t="s">
        <v>14569</v>
      </c>
      <c r="C865" t="s">
        <v>17383</v>
      </c>
      <c r="G865">
        <v>44289</v>
      </c>
      <c r="H865" t="s">
        <v>17384</v>
      </c>
    </row>
    <row r="866" spans="1:8" x14ac:dyDescent="0.35">
      <c r="A866" t="s">
        <v>14573</v>
      </c>
      <c r="B866" t="s">
        <v>14572</v>
      </c>
      <c r="C866" t="s">
        <v>17385</v>
      </c>
      <c r="G866">
        <v>44056</v>
      </c>
      <c r="H866" t="s">
        <v>17386</v>
      </c>
    </row>
    <row r="867" spans="1:8" x14ac:dyDescent="0.35">
      <c r="A867" t="s">
        <v>14576</v>
      </c>
      <c r="B867" t="s">
        <v>14575</v>
      </c>
      <c r="C867" t="s">
        <v>17387</v>
      </c>
      <c r="G867">
        <v>43005</v>
      </c>
      <c r="H867" t="s">
        <v>17388</v>
      </c>
    </row>
    <row r="868" spans="1:8" x14ac:dyDescent="0.35">
      <c r="A868" t="s">
        <v>14579</v>
      </c>
      <c r="B868" t="s">
        <v>14578</v>
      </c>
      <c r="C868" t="s">
        <v>17389</v>
      </c>
      <c r="G868">
        <v>44040</v>
      </c>
      <c r="H868" t="s">
        <v>17390</v>
      </c>
    </row>
    <row r="869" spans="1:8" x14ac:dyDescent="0.35">
      <c r="A869" t="s">
        <v>14582</v>
      </c>
      <c r="B869" t="s">
        <v>14581</v>
      </c>
      <c r="C869" t="s">
        <v>17391</v>
      </c>
      <c r="D869" t="s">
        <v>632</v>
      </c>
      <c r="E869">
        <v>45797</v>
      </c>
      <c r="F869" t="s">
        <v>38</v>
      </c>
      <c r="G869">
        <v>42898</v>
      </c>
      <c r="H869" t="s">
        <v>17392</v>
      </c>
    </row>
    <row r="870" spans="1:8" x14ac:dyDescent="0.35">
      <c r="A870" t="s">
        <v>14585</v>
      </c>
      <c r="B870" t="s">
        <v>14584</v>
      </c>
      <c r="C870" t="s">
        <v>17393</v>
      </c>
      <c r="G870">
        <v>42768</v>
      </c>
      <c r="H870" t="s">
        <v>17394</v>
      </c>
    </row>
    <row r="871" spans="1:8" x14ac:dyDescent="0.35">
      <c r="A871" t="s">
        <v>14588</v>
      </c>
      <c r="B871" t="s">
        <v>14587</v>
      </c>
      <c r="C871" t="s">
        <v>17395</v>
      </c>
      <c r="G871">
        <v>44108</v>
      </c>
      <c r="H871" t="s">
        <v>17396</v>
      </c>
    </row>
    <row r="872" spans="1:8" x14ac:dyDescent="0.35">
      <c r="A872" t="s">
        <v>14591</v>
      </c>
      <c r="B872" t="s">
        <v>14590</v>
      </c>
      <c r="C872" t="s">
        <v>17397</v>
      </c>
      <c r="G872">
        <v>42592</v>
      </c>
      <c r="H872" t="s">
        <v>14592</v>
      </c>
    </row>
    <row r="873" spans="1:8" x14ac:dyDescent="0.35">
      <c r="A873" t="s">
        <v>14594</v>
      </c>
      <c r="B873" t="s">
        <v>14593</v>
      </c>
      <c r="C873" t="s">
        <v>17398</v>
      </c>
      <c r="G873">
        <v>42515</v>
      </c>
      <c r="H873" t="s">
        <v>17399</v>
      </c>
    </row>
    <row r="874" spans="1:8" x14ac:dyDescent="0.35">
      <c r="A874" t="s">
        <v>14597</v>
      </c>
      <c r="B874" t="s">
        <v>14596</v>
      </c>
      <c r="C874" t="s">
        <v>17400</v>
      </c>
      <c r="D874" t="s">
        <v>17401</v>
      </c>
      <c r="E874">
        <v>44657</v>
      </c>
      <c r="F874" t="s">
        <v>38</v>
      </c>
      <c r="G874">
        <v>44357</v>
      </c>
      <c r="H874" t="s">
        <v>17402</v>
      </c>
    </row>
    <row r="875" spans="1:8" x14ac:dyDescent="0.35">
      <c r="A875" t="s">
        <v>14600</v>
      </c>
      <c r="B875" t="s">
        <v>14599</v>
      </c>
      <c r="C875" t="s">
        <v>17403</v>
      </c>
      <c r="D875" t="s">
        <v>16215</v>
      </c>
      <c r="E875">
        <v>45890</v>
      </c>
      <c r="F875" t="s">
        <v>38</v>
      </c>
      <c r="G875">
        <v>40876</v>
      </c>
      <c r="H875" t="s">
        <v>14601</v>
      </c>
    </row>
    <row r="876" spans="1:8" x14ac:dyDescent="0.35">
      <c r="A876" t="s">
        <v>14603</v>
      </c>
      <c r="B876" t="s">
        <v>14602</v>
      </c>
      <c r="C876" t="s">
        <v>17404</v>
      </c>
      <c r="G876">
        <v>41442</v>
      </c>
      <c r="H876" t="s">
        <v>14604</v>
      </c>
    </row>
    <row r="877" spans="1:8" x14ac:dyDescent="0.35">
      <c r="A877" t="s">
        <v>14606</v>
      </c>
      <c r="B877" t="s">
        <v>14605</v>
      </c>
      <c r="C877" t="s">
        <v>17405</v>
      </c>
      <c r="D877" t="s">
        <v>649</v>
      </c>
      <c r="E877">
        <v>42943</v>
      </c>
      <c r="F877" t="s">
        <v>38</v>
      </c>
      <c r="G877">
        <v>42670</v>
      </c>
      <c r="H877" t="s">
        <v>17406</v>
      </c>
    </row>
    <row r="878" spans="1:8" x14ac:dyDescent="0.35">
      <c r="A878" t="s">
        <v>14609</v>
      </c>
      <c r="B878" t="s">
        <v>14608</v>
      </c>
      <c r="C878" t="s">
        <v>17407</v>
      </c>
      <c r="G878">
        <v>41218</v>
      </c>
      <c r="H878" t="s">
        <v>16582</v>
      </c>
    </row>
    <row r="879" spans="1:8" x14ac:dyDescent="0.35">
      <c r="A879" t="s">
        <v>14611</v>
      </c>
      <c r="B879" t="s">
        <v>14610</v>
      </c>
      <c r="C879" t="s">
        <v>17408</v>
      </c>
      <c r="G879">
        <v>45397</v>
      </c>
      <c r="H879" t="s">
        <v>17409</v>
      </c>
    </row>
    <row r="880" spans="1:8" x14ac:dyDescent="0.35">
      <c r="A880" t="s">
        <v>14614</v>
      </c>
      <c r="B880" t="s">
        <v>14613</v>
      </c>
      <c r="C880" t="s">
        <v>17410</v>
      </c>
      <c r="G880">
        <v>36474</v>
      </c>
      <c r="H880" t="s">
        <v>17411</v>
      </c>
    </row>
    <row r="881" spans="1:8" x14ac:dyDescent="0.35">
      <c r="A881" t="s">
        <v>14617</v>
      </c>
      <c r="B881" t="s">
        <v>14616</v>
      </c>
      <c r="C881" t="s">
        <v>17412</v>
      </c>
      <c r="D881" t="s">
        <v>15839</v>
      </c>
      <c r="E881">
        <v>43600</v>
      </c>
      <c r="F881" t="s">
        <v>38</v>
      </c>
      <c r="G881">
        <v>43446</v>
      </c>
      <c r="H881" t="s">
        <v>17413</v>
      </c>
    </row>
    <row r="882" spans="1:8" x14ac:dyDescent="0.35">
      <c r="A882" t="s">
        <v>14620</v>
      </c>
      <c r="B882" t="s">
        <v>14619</v>
      </c>
      <c r="C882" t="s">
        <v>17414</v>
      </c>
      <c r="G882">
        <v>44257</v>
      </c>
      <c r="H882" t="s">
        <v>17415</v>
      </c>
    </row>
    <row r="883" spans="1:8" x14ac:dyDescent="0.35">
      <c r="A883" t="s">
        <v>14623</v>
      </c>
      <c r="B883" t="s">
        <v>14622</v>
      </c>
      <c r="C883" t="s">
        <v>17416</v>
      </c>
      <c r="G883">
        <v>43188</v>
      </c>
      <c r="H883" t="s">
        <v>17417</v>
      </c>
    </row>
    <row r="884" spans="1:8" x14ac:dyDescent="0.35">
      <c r="A884" t="s">
        <v>14626</v>
      </c>
      <c r="B884" t="s">
        <v>14625</v>
      </c>
      <c r="C884" t="s">
        <v>17418</v>
      </c>
      <c r="D884" t="s">
        <v>15820</v>
      </c>
      <c r="E884">
        <v>44173</v>
      </c>
      <c r="F884" t="s">
        <v>38</v>
      </c>
      <c r="G884">
        <v>39519</v>
      </c>
      <c r="H884" t="s">
        <v>14627</v>
      </c>
    </row>
    <row r="885" spans="1:8" x14ac:dyDescent="0.35">
      <c r="A885" t="s">
        <v>14629</v>
      </c>
      <c r="B885" t="s">
        <v>14628</v>
      </c>
      <c r="C885" t="s">
        <v>17419</v>
      </c>
      <c r="D885" t="s">
        <v>16284</v>
      </c>
      <c r="E885">
        <v>43962</v>
      </c>
      <c r="F885" t="s">
        <v>38</v>
      </c>
      <c r="G885">
        <v>42091</v>
      </c>
      <c r="H885" t="s">
        <v>17420</v>
      </c>
    </row>
    <row r="886" spans="1:8" x14ac:dyDescent="0.35">
      <c r="A886" t="s">
        <v>14632</v>
      </c>
      <c r="B886" t="s">
        <v>14631</v>
      </c>
      <c r="C886" t="s">
        <v>17421</v>
      </c>
      <c r="G886">
        <v>45355</v>
      </c>
      <c r="H886" t="s">
        <v>17422</v>
      </c>
    </row>
    <row r="887" spans="1:8" x14ac:dyDescent="0.35">
      <c r="A887" t="s">
        <v>14635</v>
      </c>
      <c r="B887" t="s">
        <v>14634</v>
      </c>
      <c r="C887" t="s">
        <v>17423</v>
      </c>
      <c r="D887" t="s">
        <v>45</v>
      </c>
      <c r="E887">
        <v>42094</v>
      </c>
      <c r="F887" t="s">
        <v>38</v>
      </c>
      <c r="G887">
        <v>38047</v>
      </c>
      <c r="H887" t="s">
        <v>17424</v>
      </c>
    </row>
    <row r="888" spans="1:8" x14ac:dyDescent="0.35">
      <c r="A888" t="s">
        <v>14638</v>
      </c>
      <c r="B888" t="s">
        <v>14637</v>
      </c>
      <c r="C888" t="s">
        <v>17425</v>
      </c>
      <c r="D888" t="s">
        <v>17426</v>
      </c>
      <c r="E888">
        <v>43622</v>
      </c>
      <c r="F888" t="s">
        <v>44</v>
      </c>
      <c r="G888">
        <v>38383</v>
      </c>
      <c r="H888" t="s">
        <v>17427</v>
      </c>
    </row>
    <row r="889" spans="1:8" x14ac:dyDescent="0.35">
      <c r="A889" t="s">
        <v>14640</v>
      </c>
      <c r="B889" t="s">
        <v>7739</v>
      </c>
      <c r="C889" t="s">
        <v>17428</v>
      </c>
      <c r="D889" t="s">
        <v>43</v>
      </c>
      <c r="E889">
        <v>41856</v>
      </c>
      <c r="F889" t="s">
        <v>44</v>
      </c>
      <c r="G889">
        <v>41751</v>
      </c>
      <c r="H889" t="s">
        <v>17429</v>
      </c>
    </row>
    <row r="890" spans="1:8" x14ac:dyDescent="0.35">
      <c r="A890" t="s">
        <v>14643</v>
      </c>
      <c r="B890" t="s">
        <v>14642</v>
      </c>
      <c r="C890" t="s">
        <v>17430</v>
      </c>
      <c r="D890" t="s">
        <v>17401</v>
      </c>
      <c r="E890">
        <v>45667</v>
      </c>
      <c r="F890" t="s">
        <v>38</v>
      </c>
      <c r="G890">
        <v>43738</v>
      </c>
      <c r="H890" t="s">
        <v>17431</v>
      </c>
    </row>
    <row r="891" spans="1:8" x14ac:dyDescent="0.35">
      <c r="A891" t="s">
        <v>14646</v>
      </c>
      <c r="B891" t="s">
        <v>14645</v>
      </c>
      <c r="C891" t="s">
        <v>17432</v>
      </c>
      <c r="D891" t="s">
        <v>16523</v>
      </c>
      <c r="E891">
        <v>45702</v>
      </c>
      <c r="F891" t="s">
        <v>38</v>
      </c>
      <c r="G891">
        <v>37755</v>
      </c>
      <c r="H891" t="s">
        <v>17433</v>
      </c>
    </row>
    <row r="892" spans="1:8" x14ac:dyDescent="0.35">
      <c r="A892" t="s">
        <v>14649</v>
      </c>
      <c r="B892" t="s">
        <v>14648</v>
      </c>
      <c r="C892" t="s">
        <v>17434</v>
      </c>
      <c r="G892">
        <v>43244</v>
      </c>
      <c r="H892" t="s">
        <v>17435</v>
      </c>
    </row>
    <row r="893" spans="1:8" x14ac:dyDescent="0.35">
      <c r="A893" t="s">
        <v>14652</v>
      </c>
      <c r="B893" t="s">
        <v>14651</v>
      </c>
      <c r="C893" t="s">
        <v>17436</v>
      </c>
      <c r="G893">
        <v>45776</v>
      </c>
      <c r="H893" t="s">
        <v>17437</v>
      </c>
    </row>
    <row r="894" spans="1:8" x14ac:dyDescent="0.35">
      <c r="A894" t="s">
        <v>14655</v>
      </c>
      <c r="B894" t="s">
        <v>14654</v>
      </c>
      <c r="C894" t="s">
        <v>17438</v>
      </c>
      <c r="G894">
        <v>45677</v>
      </c>
      <c r="H894" t="s">
        <v>17439</v>
      </c>
    </row>
    <row r="895" spans="1:8" x14ac:dyDescent="0.35">
      <c r="A895" t="s">
        <v>14658</v>
      </c>
      <c r="B895" t="s">
        <v>14657</v>
      </c>
      <c r="C895" t="s">
        <v>17440</v>
      </c>
      <c r="G895">
        <v>41376</v>
      </c>
      <c r="H895" t="s">
        <v>17441</v>
      </c>
    </row>
    <row r="896" spans="1:8" x14ac:dyDescent="0.35">
      <c r="A896" t="s">
        <v>14661</v>
      </c>
      <c r="B896" t="s">
        <v>14660</v>
      </c>
      <c r="C896" t="s">
        <v>17442</v>
      </c>
      <c r="G896">
        <v>45247</v>
      </c>
      <c r="H896" t="s">
        <v>14662</v>
      </c>
    </row>
    <row r="897" spans="1:8" x14ac:dyDescent="0.35">
      <c r="A897" t="s">
        <v>14664</v>
      </c>
      <c r="B897" t="s">
        <v>14663</v>
      </c>
      <c r="C897" t="s">
        <v>17443</v>
      </c>
      <c r="G897">
        <v>43676</v>
      </c>
      <c r="H897" t="s">
        <v>17444</v>
      </c>
    </row>
    <row r="898" spans="1:8" x14ac:dyDescent="0.35">
      <c r="A898" t="s">
        <v>14667</v>
      </c>
      <c r="B898" t="s">
        <v>14666</v>
      </c>
      <c r="C898" t="s">
        <v>17445</v>
      </c>
      <c r="G898">
        <v>39260</v>
      </c>
      <c r="H898" t="s">
        <v>17446</v>
      </c>
    </row>
    <row r="899" spans="1:8" x14ac:dyDescent="0.35">
      <c r="A899" t="s">
        <v>14670</v>
      </c>
      <c r="B899" t="s">
        <v>14669</v>
      </c>
      <c r="C899" t="s">
        <v>17447</v>
      </c>
      <c r="G899">
        <v>42319</v>
      </c>
      <c r="H899" t="s">
        <v>17448</v>
      </c>
    </row>
    <row r="900" spans="1:8" x14ac:dyDescent="0.35">
      <c r="A900" t="s">
        <v>14673</v>
      </c>
      <c r="B900" t="s">
        <v>14672</v>
      </c>
      <c r="C900" t="s">
        <v>17449</v>
      </c>
      <c r="D900" t="s">
        <v>16088</v>
      </c>
      <c r="E900">
        <v>41920</v>
      </c>
      <c r="F900" t="s">
        <v>44</v>
      </c>
      <c r="G900">
        <v>41884</v>
      </c>
      <c r="H900" t="s">
        <v>14674</v>
      </c>
    </row>
    <row r="901" spans="1:8" x14ac:dyDescent="0.35">
      <c r="A901" t="s">
        <v>14676</v>
      </c>
      <c r="B901" t="s">
        <v>14675</v>
      </c>
      <c r="C901" t="s">
        <v>40</v>
      </c>
      <c r="G901">
        <v>44874</v>
      </c>
      <c r="H901" t="s">
        <v>17450</v>
      </c>
    </row>
    <row r="902" spans="1:8" x14ac:dyDescent="0.35">
      <c r="A902" t="s">
        <v>14679</v>
      </c>
      <c r="B902" t="s">
        <v>14678</v>
      </c>
      <c r="C902" t="s">
        <v>17451</v>
      </c>
      <c r="G902">
        <v>42121</v>
      </c>
      <c r="H902" t="s">
        <v>17452</v>
      </c>
    </row>
    <row r="903" spans="1:8" x14ac:dyDescent="0.35">
      <c r="A903" t="s">
        <v>14682</v>
      </c>
      <c r="B903" t="s">
        <v>14681</v>
      </c>
      <c r="C903" t="s">
        <v>17453</v>
      </c>
      <c r="G903">
        <v>45674</v>
      </c>
      <c r="H903" t="s">
        <v>17454</v>
      </c>
    </row>
    <row r="904" spans="1:8" x14ac:dyDescent="0.35">
      <c r="A904" t="s">
        <v>14685</v>
      </c>
      <c r="B904" t="s">
        <v>14684</v>
      </c>
      <c r="C904" t="s">
        <v>17455</v>
      </c>
      <c r="D904" t="s">
        <v>17456</v>
      </c>
      <c r="E904">
        <v>38688</v>
      </c>
      <c r="F904" t="s">
        <v>44</v>
      </c>
      <c r="G904">
        <v>34067</v>
      </c>
      <c r="H904" t="s">
        <v>17457</v>
      </c>
    </row>
    <row r="905" spans="1:8" x14ac:dyDescent="0.35">
      <c r="A905" t="s">
        <v>14688</v>
      </c>
      <c r="B905" t="s">
        <v>14687</v>
      </c>
      <c r="C905" t="s">
        <v>17458</v>
      </c>
      <c r="G905">
        <v>44978</v>
      </c>
      <c r="H905" t="s">
        <v>17459</v>
      </c>
    </row>
    <row r="906" spans="1:8" x14ac:dyDescent="0.35">
      <c r="A906" t="s">
        <v>14690</v>
      </c>
      <c r="B906" t="s">
        <v>7899</v>
      </c>
      <c r="C906" t="s">
        <v>17460</v>
      </c>
      <c r="D906" t="s">
        <v>17461</v>
      </c>
      <c r="E906">
        <v>45364</v>
      </c>
      <c r="F906" t="s">
        <v>38</v>
      </c>
      <c r="G906">
        <v>40605</v>
      </c>
      <c r="H906" t="s">
        <v>14691</v>
      </c>
    </row>
    <row r="907" spans="1:8" x14ac:dyDescent="0.35">
      <c r="A907" t="s">
        <v>14693</v>
      </c>
      <c r="B907" t="s">
        <v>14692</v>
      </c>
      <c r="C907" t="s">
        <v>17462</v>
      </c>
      <c r="G907">
        <v>41492</v>
      </c>
      <c r="H907" t="s">
        <v>14694</v>
      </c>
    </row>
    <row r="908" spans="1:8" x14ac:dyDescent="0.35">
      <c r="A908" t="s">
        <v>14696</v>
      </c>
      <c r="B908" t="s">
        <v>14695</v>
      </c>
      <c r="C908" t="s">
        <v>17463</v>
      </c>
      <c r="D908" t="s">
        <v>17464</v>
      </c>
      <c r="E908">
        <v>44865</v>
      </c>
      <c r="F908" t="s">
        <v>44</v>
      </c>
      <c r="G908">
        <v>43915</v>
      </c>
      <c r="H908" t="s">
        <v>17465</v>
      </c>
    </row>
    <row r="909" spans="1:8" x14ac:dyDescent="0.35">
      <c r="A909" t="s">
        <v>14699</v>
      </c>
      <c r="B909" t="s">
        <v>14698</v>
      </c>
      <c r="C909" t="s">
        <v>17466</v>
      </c>
      <c r="G909">
        <v>43675</v>
      </c>
      <c r="H909" t="s">
        <v>17467</v>
      </c>
    </row>
    <row r="910" spans="1:8" x14ac:dyDescent="0.35">
      <c r="A910" t="s">
        <v>14702</v>
      </c>
      <c r="B910" t="s">
        <v>14701</v>
      </c>
      <c r="C910" t="s">
        <v>17468</v>
      </c>
      <c r="G910">
        <v>43402</v>
      </c>
      <c r="H910" t="s">
        <v>17469</v>
      </c>
    </row>
    <row r="911" spans="1:8" x14ac:dyDescent="0.35">
      <c r="A911" t="s">
        <v>14705</v>
      </c>
      <c r="B911" t="s">
        <v>14704</v>
      </c>
      <c r="C911" t="s">
        <v>17470</v>
      </c>
      <c r="G911">
        <v>41808</v>
      </c>
      <c r="H911" t="s">
        <v>17471</v>
      </c>
    </row>
    <row r="912" spans="1:8" x14ac:dyDescent="0.35">
      <c r="A912" t="s">
        <v>14708</v>
      </c>
      <c r="B912" t="s">
        <v>14707</v>
      </c>
      <c r="C912" t="s">
        <v>17472</v>
      </c>
      <c r="G912">
        <v>44287</v>
      </c>
      <c r="H912" t="s">
        <v>17473</v>
      </c>
    </row>
    <row r="913" spans="1:8" x14ac:dyDescent="0.35">
      <c r="A913" t="s">
        <v>14710</v>
      </c>
      <c r="B913" t="s">
        <v>7978</v>
      </c>
      <c r="C913" t="s">
        <v>17474</v>
      </c>
      <c r="D913" t="s">
        <v>17475</v>
      </c>
      <c r="E913">
        <v>45247</v>
      </c>
      <c r="F913" t="s">
        <v>38</v>
      </c>
      <c r="G913">
        <v>42719</v>
      </c>
      <c r="H913" t="s">
        <v>17476</v>
      </c>
    </row>
    <row r="914" spans="1:8" x14ac:dyDescent="0.35">
      <c r="A914" t="s">
        <v>14713</v>
      </c>
      <c r="B914" t="s">
        <v>14712</v>
      </c>
      <c r="C914" t="s">
        <v>17477</v>
      </c>
      <c r="G914">
        <v>44950</v>
      </c>
      <c r="H914" t="s">
        <v>17478</v>
      </c>
    </row>
    <row r="915" spans="1:8" x14ac:dyDescent="0.35">
      <c r="A915" t="s">
        <v>14716</v>
      </c>
      <c r="B915" t="s">
        <v>14715</v>
      </c>
      <c r="C915" t="s">
        <v>17479</v>
      </c>
      <c r="D915" t="s">
        <v>17480</v>
      </c>
      <c r="E915">
        <v>44498</v>
      </c>
      <c r="F915" t="s">
        <v>44</v>
      </c>
      <c r="G915">
        <v>42156</v>
      </c>
      <c r="H915" t="s">
        <v>17481</v>
      </c>
    </row>
    <row r="916" spans="1:8" x14ac:dyDescent="0.35">
      <c r="A916" t="s">
        <v>14719</v>
      </c>
      <c r="B916" t="s">
        <v>14718</v>
      </c>
      <c r="C916" t="s">
        <v>17482</v>
      </c>
      <c r="G916">
        <v>44389</v>
      </c>
      <c r="H916" t="s">
        <v>17483</v>
      </c>
    </row>
    <row r="917" spans="1:8" x14ac:dyDescent="0.35">
      <c r="A917" t="s">
        <v>14722</v>
      </c>
      <c r="B917" t="s">
        <v>14721</v>
      </c>
      <c r="C917" t="s">
        <v>17484</v>
      </c>
      <c r="G917">
        <v>43480</v>
      </c>
      <c r="H917" t="s">
        <v>17485</v>
      </c>
    </row>
    <row r="918" spans="1:8" x14ac:dyDescent="0.35">
      <c r="A918" t="s">
        <v>14725</v>
      </c>
      <c r="B918" t="s">
        <v>14724</v>
      </c>
      <c r="C918" t="s">
        <v>17486</v>
      </c>
      <c r="G918">
        <v>43530</v>
      </c>
      <c r="H918" t="s">
        <v>17487</v>
      </c>
    </row>
    <row r="919" spans="1:8" x14ac:dyDescent="0.35">
      <c r="A919" t="s">
        <v>14728</v>
      </c>
      <c r="B919" t="s">
        <v>14727</v>
      </c>
      <c r="C919" t="s">
        <v>17488</v>
      </c>
      <c r="D919" t="s">
        <v>17489</v>
      </c>
      <c r="E919">
        <v>45714</v>
      </c>
      <c r="F919" t="s">
        <v>38</v>
      </c>
      <c r="G919">
        <v>45600</v>
      </c>
      <c r="H919" t="s">
        <v>17490</v>
      </c>
    </row>
    <row r="920" spans="1:8" x14ac:dyDescent="0.35">
      <c r="A920" t="s">
        <v>14731</v>
      </c>
      <c r="B920" t="s">
        <v>14730</v>
      </c>
      <c r="C920" t="s">
        <v>17491</v>
      </c>
      <c r="G920">
        <v>41864</v>
      </c>
      <c r="H920" t="s">
        <v>14732</v>
      </c>
    </row>
    <row r="921" spans="1:8" x14ac:dyDescent="0.35">
      <c r="A921" t="s">
        <v>14734</v>
      </c>
      <c r="B921" t="s">
        <v>14733</v>
      </c>
      <c r="C921" t="s">
        <v>40</v>
      </c>
      <c r="G921">
        <v>44858</v>
      </c>
      <c r="H921" t="s">
        <v>17492</v>
      </c>
    </row>
    <row r="922" spans="1:8" x14ac:dyDescent="0.35">
      <c r="A922" t="s">
        <v>14737</v>
      </c>
      <c r="B922" t="s">
        <v>14736</v>
      </c>
      <c r="C922" t="s">
        <v>17493</v>
      </c>
      <c r="G922">
        <v>43913</v>
      </c>
      <c r="H922" t="s">
        <v>17494</v>
      </c>
    </row>
    <row r="923" spans="1:8" x14ac:dyDescent="0.35">
      <c r="A923" t="s">
        <v>14740</v>
      </c>
      <c r="B923" t="s">
        <v>14739</v>
      </c>
      <c r="C923" t="s">
        <v>17495</v>
      </c>
      <c r="D923" t="s">
        <v>17496</v>
      </c>
      <c r="E923">
        <v>34920</v>
      </c>
      <c r="F923" t="s">
        <v>38</v>
      </c>
      <c r="G923">
        <v>33368</v>
      </c>
      <c r="H923" t="s">
        <v>17497</v>
      </c>
    </row>
    <row r="924" spans="1:8" x14ac:dyDescent="0.35">
      <c r="A924" t="s">
        <v>14743</v>
      </c>
      <c r="B924" t="s">
        <v>14742</v>
      </c>
      <c r="C924" t="s">
        <v>17498</v>
      </c>
      <c r="D924" t="s">
        <v>45</v>
      </c>
      <c r="E924">
        <v>42843</v>
      </c>
      <c r="F924" t="s">
        <v>38</v>
      </c>
      <c r="G924">
        <v>41674</v>
      </c>
      <c r="H924" t="s">
        <v>14744</v>
      </c>
    </row>
    <row r="925" spans="1:8" x14ac:dyDescent="0.35">
      <c r="A925" t="s">
        <v>14746</v>
      </c>
      <c r="B925" t="s">
        <v>14745</v>
      </c>
      <c r="C925" t="s">
        <v>17499</v>
      </c>
      <c r="G925">
        <v>45322</v>
      </c>
      <c r="H925" t="s">
        <v>17500</v>
      </c>
    </row>
    <row r="926" spans="1:8" x14ac:dyDescent="0.35">
      <c r="A926" t="s">
        <v>14749</v>
      </c>
      <c r="B926" t="s">
        <v>14748</v>
      </c>
      <c r="C926" t="s">
        <v>17501</v>
      </c>
      <c r="G926">
        <v>40039</v>
      </c>
      <c r="H926" t="s">
        <v>17502</v>
      </c>
    </row>
    <row r="927" spans="1:8" x14ac:dyDescent="0.35">
      <c r="A927" t="s">
        <v>14752</v>
      </c>
      <c r="B927" t="s">
        <v>14751</v>
      </c>
      <c r="C927" t="s">
        <v>17503</v>
      </c>
      <c r="G927">
        <v>43391</v>
      </c>
      <c r="H927" t="s">
        <v>17504</v>
      </c>
    </row>
    <row r="928" spans="1:8" x14ac:dyDescent="0.35">
      <c r="A928" t="s">
        <v>14755</v>
      </c>
      <c r="B928" t="s">
        <v>14754</v>
      </c>
      <c r="C928" t="s">
        <v>17505</v>
      </c>
      <c r="G928">
        <v>45378</v>
      </c>
      <c r="H928" t="s">
        <v>17506</v>
      </c>
    </row>
    <row r="929" spans="1:8" x14ac:dyDescent="0.35">
      <c r="A929" t="s">
        <v>14758</v>
      </c>
      <c r="B929" t="s">
        <v>14757</v>
      </c>
      <c r="C929" t="s">
        <v>17507</v>
      </c>
      <c r="D929" t="s">
        <v>17508</v>
      </c>
      <c r="E929">
        <v>45842</v>
      </c>
      <c r="F929" t="s">
        <v>38</v>
      </c>
      <c r="G929">
        <v>41256</v>
      </c>
      <c r="H929" t="s">
        <v>17509</v>
      </c>
    </row>
    <row r="930" spans="1:8" x14ac:dyDescent="0.35">
      <c r="A930" t="s">
        <v>14761</v>
      </c>
      <c r="B930" t="s">
        <v>14760</v>
      </c>
      <c r="C930" t="s">
        <v>17510</v>
      </c>
      <c r="D930" t="s">
        <v>45</v>
      </c>
      <c r="E930">
        <v>42863</v>
      </c>
      <c r="F930" t="s">
        <v>44</v>
      </c>
      <c r="G930">
        <v>30558</v>
      </c>
      <c r="H930" t="s">
        <v>14762</v>
      </c>
    </row>
    <row r="931" spans="1:8" x14ac:dyDescent="0.35">
      <c r="A931" t="s">
        <v>14764</v>
      </c>
      <c r="B931" t="s">
        <v>14763</v>
      </c>
      <c r="C931" t="s">
        <v>17511</v>
      </c>
      <c r="G931">
        <v>41795</v>
      </c>
      <c r="H931" t="s">
        <v>14765</v>
      </c>
    </row>
    <row r="932" spans="1:8" x14ac:dyDescent="0.35">
      <c r="A932" t="s">
        <v>14767</v>
      </c>
      <c r="B932" t="s">
        <v>14766</v>
      </c>
      <c r="C932" t="s">
        <v>17512</v>
      </c>
      <c r="D932" t="s">
        <v>46</v>
      </c>
      <c r="E932">
        <v>43082</v>
      </c>
      <c r="F932" t="s">
        <v>44</v>
      </c>
      <c r="G932">
        <v>40914</v>
      </c>
      <c r="H932" t="s">
        <v>17513</v>
      </c>
    </row>
    <row r="933" spans="1:8" x14ac:dyDescent="0.35">
      <c r="A933" t="s">
        <v>14769</v>
      </c>
      <c r="B933" t="s">
        <v>8171</v>
      </c>
      <c r="C933" t="s">
        <v>17514</v>
      </c>
      <c r="D933" t="s">
        <v>43</v>
      </c>
      <c r="E933">
        <v>45876</v>
      </c>
      <c r="F933" t="s">
        <v>38</v>
      </c>
      <c r="G933">
        <v>41590</v>
      </c>
      <c r="H933" t="s">
        <v>17515</v>
      </c>
    </row>
    <row r="934" spans="1:8" x14ac:dyDescent="0.35">
      <c r="A934" t="s">
        <v>14772</v>
      </c>
      <c r="B934" t="s">
        <v>14771</v>
      </c>
      <c r="C934" t="s">
        <v>17516</v>
      </c>
      <c r="G934">
        <v>44946</v>
      </c>
      <c r="H934" t="s">
        <v>14773</v>
      </c>
    </row>
    <row r="935" spans="1:8" x14ac:dyDescent="0.35">
      <c r="A935" t="s">
        <v>14775</v>
      </c>
      <c r="B935" t="s">
        <v>14774</v>
      </c>
      <c r="C935" t="s">
        <v>17517</v>
      </c>
      <c r="D935" t="s">
        <v>17518</v>
      </c>
      <c r="E935">
        <v>45495</v>
      </c>
      <c r="F935" t="s">
        <v>38</v>
      </c>
      <c r="G935">
        <v>40987</v>
      </c>
      <c r="H935" t="s">
        <v>14776</v>
      </c>
    </row>
    <row r="936" spans="1:8" x14ac:dyDescent="0.35">
      <c r="A936" t="s">
        <v>14778</v>
      </c>
      <c r="B936" t="s">
        <v>14777</v>
      </c>
      <c r="C936" t="s">
        <v>17519</v>
      </c>
      <c r="G936">
        <v>42811</v>
      </c>
      <c r="H936" t="s">
        <v>17520</v>
      </c>
    </row>
    <row r="937" spans="1:8" x14ac:dyDescent="0.35">
      <c r="A937" t="s">
        <v>14781</v>
      </c>
      <c r="B937" t="s">
        <v>14780</v>
      </c>
      <c r="C937" t="s">
        <v>17521</v>
      </c>
      <c r="D937" t="s">
        <v>15912</v>
      </c>
      <c r="E937">
        <v>44827</v>
      </c>
      <c r="F937" t="s">
        <v>38</v>
      </c>
      <c r="G937">
        <v>38467</v>
      </c>
      <c r="H937" t="s">
        <v>14782</v>
      </c>
    </row>
    <row r="938" spans="1:8" x14ac:dyDescent="0.35">
      <c r="A938" t="s">
        <v>14784</v>
      </c>
      <c r="B938" t="s">
        <v>14783</v>
      </c>
      <c r="C938" t="s">
        <v>17522</v>
      </c>
      <c r="G938">
        <v>43472</v>
      </c>
      <c r="H938" t="s">
        <v>17523</v>
      </c>
    </row>
    <row r="939" spans="1:8" x14ac:dyDescent="0.35">
      <c r="A939" t="s">
        <v>14787</v>
      </c>
      <c r="B939" t="s">
        <v>14786</v>
      </c>
      <c r="C939" t="s">
        <v>17524</v>
      </c>
      <c r="D939" t="s">
        <v>629</v>
      </c>
      <c r="E939">
        <v>44914</v>
      </c>
      <c r="F939" t="s">
        <v>38</v>
      </c>
      <c r="G939">
        <v>44539</v>
      </c>
      <c r="H939" t="s">
        <v>17525</v>
      </c>
    </row>
    <row r="940" spans="1:8" x14ac:dyDescent="0.35">
      <c r="A940" t="s">
        <v>14790</v>
      </c>
      <c r="B940" t="s">
        <v>14789</v>
      </c>
      <c r="C940" t="s">
        <v>17526</v>
      </c>
      <c r="D940" t="s">
        <v>16241</v>
      </c>
      <c r="E940">
        <v>45883</v>
      </c>
      <c r="F940" t="s">
        <v>38</v>
      </c>
      <c r="G940">
        <v>45762</v>
      </c>
      <c r="H940" t="s">
        <v>17527</v>
      </c>
    </row>
    <row r="941" spans="1:8" x14ac:dyDescent="0.35">
      <c r="A941" t="s">
        <v>14793</v>
      </c>
      <c r="B941" t="s">
        <v>14792</v>
      </c>
      <c r="C941" t="s">
        <v>17528</v>
      </c>
      <c r="D941" t="s">
        <v>632</v>
      </c>
      <c r="E941">
        <v>39021</v>
      </c>
      <c r="F941" t="s">
        <v>44</v>
      </c>
      <c r="G941">
        <v>36003</v>
      </c>
      <c r="H941" t="s">
        <v>14794</v>
      </c>
    </row>
    <row r="942" spans="1:8" x14ac:dyDescent="0.35">
      <c r="A942" t="s">
        <v>14796</v>
      </c>
      <c r="B942" t="s">
        <v>14795</v>
      </c>
      <c r="C942" t="s">
        <v>17529</v>
      </c>
      <c r="G942">
        <v>43521</v>
      </c>
      <c r="H942" t="s">
        <v>17530</v>
      </c>
    </row>
    <row r="943" spans="1:8" x14ac:dyDescent="0.35">
      <c r="A943" t="s">
        <v>14799</v>
      </c>
      <c r="B943" t="s">
        <v>14798</v>
      </c>
      <c r="C943" t="s">
        <v>17531</v>
      </c>
      <c r="D943" t="s">
        <v>17489</v>
      </c>
      <c r="E943">
        <v>45889</v>
      </c>
      <c r="F943" t="s">
        <v>38</v>
      </c>
      <c r="G943">
        <v>43908</v>
      </c>
      <c r="H943" t="s">
        <v>17532</v>
      </c>
    </row>
    <row r="944" spans="1:8" x14ac:dyDescent="0.35">
      <c r="A944" t="s">
        <v>14802</v>
      </c>
      <c r="C944" t="s">
        <v>40</v>
      </c>
      <c r="H944" t="s">
        <v>40</v>
      </c>
    </row>
    <row r="945" spans="1:8" x14ac:dyDescent="0.35">
      <c r="A945" t="s">
        <v>14805</v>
      </c>
      <c r="C945" t="s">
        <v>40</v>
      </c>
      <c r="H945" t="s">
        <v>40</v>
      </c>
    </row>
    <row r="946" spans="1:8" x14ac:dyDescent="0.35">
      <c r="A946" t="s">
        <v>14808</v>
      </c>
      <c r="C946" t="s">
        <v>40</v>
      </c>
      <c r="H946" t="s">
        <v>40</v>
      </c>
    </row>
    <row r="947" spans="1:8" x14ac:dyDescent="0.35">
      <c r="A947" t="s">
        <v>14811</v>
      </c>
      <c r="B947" t="s">
        <v>14810</v>
      </c>
      <c r="C947" t="s">
        <v>17533</v>
      </c>
      <c r="G947">
        <v>45007</v>
      </c>
      <c r="H947" t="s">
        <v>17534</v>
      </c>
    </row>
    <row r="948" spans="1:8" x14ac:dyDescent="0.35">
      <c r="A948" t="s">
        <v>14814</v>
      </c>
      <c r="B948" t="s">
        <v>14813</v>
      </c>
      <c r="C948" t="s">
        <v>17535</v>
      </c>
      <c r="D948" t="s">
        <v>638</v>
      </c>
      <c r="E948">
        <v>41851</v>
      </c>
      <c r="F948" t="s">
        <v>38</v>
      </c>
      <c r="G948">
        <v>39888</v>
      </c>
      <c r="H948" t="s">
        <v>17536</v>
      </c>
    </row>
    <row r="949" spans="1:8" x14ac:dyDescent="0.35">
      <c r="A949" t="s">
        <v>14817</v>
      </c>
      <c r="B949" t="s">
        <v>14816</v>
      </c>
      <c r="C949" t="s">
        <v>17537</v>
      </c>
      <c r="D949" t="s">
        <v>43</v>
      </c>
      <c r="E949">
        <v>43892</v>
      </c>
      <c r="F949" t="s">
        <v>38</v>
      </c>
      <c r="G949">
        <v>43861</v>
      </c>
      <c r="H949" t="s">
        <v>17538</v>
      </c>
    </row>
    <row r="950" spans="1:8" x14ac:dyDescent="0.35">
      <c r="A950" t="s">
        <v>14820</v>
      </c>
      <c r="B950" t="s">
        <v>14819</v>
      </c>
      <c r="C950" t="s">
        <v>17539</v>
      </c>
      <c r="G950">
        <v>43840</v>
      </c>
      <c r="H950" t="s">
        <v>17540</v>
      </c>
    </row>
    <row r="951" spans="1:8" x14ac:dyDescent="0.35">
      <c r="A951" t="s">
        <v>14823</v>
      </c>
      <c r="B951" t="s">
        <v>14822</v>
      </c>
      <c r="C951" t="s">
        <v>17541</v>
      </c>
      <c r="G951">
        <v>43367</v>
      </c>
      <c r="H951" t="s">
        <v>17542</v>
      </c>
    </row>
    <row r="952" spans="1:8" x14ac:dyDescent="0.35">
      <c r="A952" t="s">
        <v>14826</v>
      </c>
      <c r="B952" t="s">
        <v>14825</v>
      </c>
      <c r="C952" t="s">
        <v>17543</v>
      </c>
      <c r="G952">
        <v>43293</v>
      </c>
      <c r="H952" t="s">
        <v>17544</v>
      </c>
    </row>
    <row r="953" spans="1:8" x14ac:dyDescent="0.35">
      <c r="A953" t="s">
        <v>14829</v>
      </c>
      <c r="B953" t="s">
        <v>14828</v>
      </c>
      <c r="C953" t="s">
        <v>17545</v>
      </c>
      <c r="D953" t="s">
        <v>41</v>
      </c>
      <c r="E953">
        <v>45561</v>
      </c>
      <c r="F953" t="s">
        <v>38</v>
      </c>
      <c r="G953">
        <v>42783</v>
      </c>
      <c r="H953" t="s">
        <v>17546</v>
      </c>
    </row>
    <row r="954" spans="1:8" x14ac:dyDescent="0.35">
      <c r="A954" t="s">
        <v>14832</v>
      </c>
      <c r="B954" t="s">
        <v>14831</v>
      </c>
      <c r="C954" t="s">
        <v>17547</v>
      </c>
      <c r="D954" t="s">
        <v>17548</v>
      </c>
      <c r="E954">
        <v>45590</v>
      </c>
      <c r="F954" t="s">
        <v>38</v>
      </c>
      <c r="G954">
        <v>44258</v>
      </c>
      <c r="H954" t="s">
        <v>17549</v>
      </c>
    </row>
    <row r="955" spans="1:8" x14ac:dyDescent="0.35">
      <c r="A955" t="s">
        <v>14835</v>
      </c>
      <c r="B955" t="s">
        <v>14834</v>
      </c>
      <c r="C955" t="s">
        <v>17550</v>
      </c>
      <c r="D955" t="s">
        <v>17073</v>
      </c>
      <c r="E955">
        <v>44858</v>
      </c>
      <c r="F955" t="s">
        <v>38</v>
      </c>
      <c r="G955">
        <v>42647</v>
      </c>
      <c r="H955" t="s">
        <v>17551</v>
      </c>
    </row>
    <row r="956" spans="1:8" x14ac:dyDescent="0.35">
      <c r="A956" t="s">
        <v>14838</v>
      </c>
      <c r="B956" t="s">
        <v>14837</v>
      </c>
      <c r="C956" t="s">
        <v>17552</v>
      </c>
      <c r="G956">
        <v>45176</v>
      </c>
      <c r="H956" t="s">
        <v>17553</v>
      </c>
    </row>
    <row r="957" spans="1:8" x14ac:dyDescent="0.35">
      <c r="A957" t="s">
        <v>14841</v>
      </c>
      <c r="B957" t="s">
        <v>14840</v>
      </c>
      <c r="C957" t="s">
        <v>17554</v>
      </c>
      <c r="G957">
        <v>43418</v>
      </c>
      <c r="H957" t="s">
        <v>17555</v>
      </c>
    </row>
    <row r="958" spans="1:8" x14ac:dyDescent="0.35">
      <c r="A958" t="s">
        <v>14844</v>
      </c>
      <c r="B958" t="s">
        <v>14843</v>
      </c>
      <c r="C958" t="s">
        <v>17556</v>
      </c>
      <c r="G958">
        <v>44754</v>
      </c>
      <c r="H958" t="s">
        <v>17557</v>
      </c>
    </row>
    <row r="959" spans="1:8" x14ac:dyDescent="0.35">
      <c r="A959" t="s">
        <v>14847</v>
      </c>
      <c r="B959" t="s">
        <v>14846</v>
      </c>
      <c r="C959" t="s">
        <v>17558</v>
      </c>
      <c r="D959" t="s">
        <v>17559</v>
      </c>
      <c r="E959">
        <v>40876</v>
      </c>
      <c r="F959" t="s">
        <v>44</v>
      </c>
      <c r="G959">
        <v>40870</v>
      </c>
      <c r="H959" t="s">
        <v>17560</v>
      </c>
    </row>
    <row r="960" spans="1:8" x14ac:dyDescent="0.35">
      <c r="A960" t="s">
        <v>14850</v>
      </c>
      <c r="B960" t="s">
        <v>14849</v>
      </c>
      <c r="C960" t="s">
        <v>17561</v>
      </c>
      <c r="D960" t="s">
        <v>17562</v>
      </c>
      <c r="E960">
        <v>42025</v>
      </c>
      <c r="F960" t="s">
        <v>38</v>
      </c>
      <c r="G960">
        <v>41719</v>
      </c>
      <c r="H960" t="s">
        <v>17563</v>
      </c>
    </row>
    <row r="961" spans="1:8" x14ac:dyDescent="0.35">
      <c r="A961" t="s">
        <v>14853</v>
      </c>
      <c r="B961" t="s">
        <v>14852</v>
      </c>
      <c r="C961" t="s">
        <v>17564</v>
      </c>
      <c r="G961">
        <v>44150</v>
      </c>
      <c r="H961" t="s">
        <v>17565</v>
      </c>
    </row>
    <row r="962" spans="1:8" x14ac:dyDescent="0.35">
      <c r="A962" t="s">
        <v>14856</v>
      </c>
      <c r="B962" t="s">
        <v>14855</v>
      </c>
      <c r="C962" t="s">
        <v>17566</v>
      </c>
      <c r="G962">
        <v>44039</v>
      </c>
      <c r="H962" t="s">
        <v>17567</v>
      </c>
    </row>
    <row r="963" spans="1:8" x14ac:dyDescent="0.35">
      <c r="A963" t="s">
        <v>14858</v>
      </c>
      <c r="B963" t="s">
        <v>8459</v>
      </c>
      <c r="C963" t="s">
        <v>17568</v>
      </c>
      <c r="D963" t="s">
        <v>17325</v>
      </c>
      <c r="E963">
        <v>44994</v>
      </c>
      <c r="F963" t="s">
        <v>38</v>
      </c>
      <c r="G963">
        <v>44886</v>
      </c>
      <c r="H963" t="s">
        <v>17569</v>
      </c>
    </row>
    <row r="964" spans="1:8" x14ac:dyDescent="0.35">
      <c r="A964" t="s">
        <v>14861</v>
      </c>
      <c r="B964" t="s">
        <v>14860</v>
      </c>
      <c r="C964" t="s">
        <v>17570</v>
      </c>
      <c r="G964">
        <v>44761</v>
      </c>
      <c r="H964" t="s">
        <v>17571</v>
      </c>
    </row>
    <row r="965" spans="1:8" x14ac:dyDescent="0.35">
      <c r="A965" t="s">
        <v>14864</v>
      </c>
      <c r="B965" t="s">
        <v>14863</v>
      </c>
      <c r="C965" t="s">
        <v>17572</v>
      </c>
      <c r="D965" t="s">
        <v>45</v>
      </c>
      <c r="E965">
        <v>40823</v>
      </c>
      <c r="F965" t="s">
        <v>44</v>
      </c>
      <c r="G965">
        <v>37929</v>
      </c>
      <c r="H965" t="s">
        <v>17573</v>
      </c>
    </row>
    <row r="966" spans="1:8" x14ac:dyDescent="0.35">
      <c r="A966" t="s">
        <v>14867</v>
      </c>
      <c r="B966" t="s">
        <v>14866</v>
      </c>
      <c r="C966" t="s">
        <v>17574</v>
      </c>
      <c r="G966">
        <v>44845</v>
      </c>
      <c r="H966" t="s">
        <v>17575</v>
      </c>
    </row>
    <row r="967" spans="1:8" x14ac:dyDescent="0.35">
      <c r="A967" t="s">
        <v>14870</v>
      </c>
      <c r="B967" t="s">
        <v>14869</v>
      </c>
      <c r="C967" t="s">
        <v>17576</v>
      </c>
      <c r="D967" t="s">
        <v>15805</v>
      </c>
      <c r="E967">
        <v>45555</v>
      </c>
      <c r="F967" t="s">
        <v>38</v>
      </c>
      <c r="G967">
        <v>34565</v>
      </c>
      <c r="H967" t="s">
        <v>14871</v>
      </c>
    </row>
    <row r="968" spans="1:8" x14ac:dyDescent="0.35">
      <c r="A968" t="s">
        <v>14873</v>
      </c>
      <c r="B968" t="s">
        <v>14872</v>
      </c>
      <c r="C968" t="s">
        <v>17577</v>
      </c>
      <c r="D968" t="s">
        <v>43</v>
      </c>
      <c r="E968">
        <v>45379</v>
      </c>
      <c r="F968" t="s">
        <v>38</v>
      </c>
      <c r="G968">
        <v>40640</v>
      </c>
      <c r="H968" t="s">
        <v>17578</v>
      </c>
    </row>
    <row r="969" spans="1:8" x14ac:dyDescent="0.35">
      <c r="A969" t="s">
        <v>14876</v>
      </c>
      <c r="B969" t="s">
        <v>14875</v>
      </c>
      <c r="C969" t="s">
        <v>17579</v>
      </c>
      <c r="G969">
        <v>43938</v>
      </c>
      <c r="H969" t="s">
        <v>17580</v>
      </c>
    </row>
    <row r="970" spans="1:8" x14ac:dyDescent="0.35">
      <c r="A970" t="s">
        <v>14878</v>
      </c>
      <c r="B970" t="s">
        <v>14877</v>
      </c>
      <c r="C970" t="s">
        <v>17581</v>
      </c>
      <c r="G970">
        <v>43241</v>
      </c>
      <c r="H970" t="s">
        <v>17582</v>
      </c>
    </row>
    <row r="971" spans="1:8" x14ac:dyDescent="0.35">
      <c r="A971" t="s">
        <v>14880</v>
      </c>
      <c r="B971" t="s">
        <v>14879</v>
      </c>
      <c r="C971" t="s">
        <v>17583</v>
      </c>
      <c r="G971">
        <v>45058</v>
      </c>
      <c r="H971" t="s">
        <v>17380</v>
      </c>
    </row>
    <row r="972" spans="1:8" x14ac:dyDescent="0.35">
      <c r="A972" t="s">
        <v>14882</v>
      </c>
      <c r="B972" t="s">
        <v>14881</v>
      </c>
      <c r="C972" t="s">
        <v>17584</v>
      </c>
      <c r="D972" t="s">
        <v>17585</v>
      </c>
      <c r="E972">
        <v>45646</v>
      </c>
      <c r="F972" t="s">
        <v>38</v>
      </c>
      <c r="G972">
        <v>40350</v>
      </c>
      <c r="H972" t="s">
        <v>17586</v>
      </c>
    </row>
    <row r="973" spans="1:8" x14ac:dyDescent="0.35">
      <c r="A973" t="s">
        <v>14884</v>
      </c>
      <c r="B973" t="s">
        <v>14883</v>
      </c>
      <c r="C973" t="s">
        <v>17587</v>
      </c>
      <c r="G973">
        <v>43728</v>
      </c>
      <c r="H973" t="s">
        <v>17588</v>
      </c>
    </row>
    <row r="974" spans="1:8" x14ac:dyDescent="0.35">
      <c r="A974" t="s">
        <v>14885</v>
      </c>
      <c r="B974" t="s">
        <v>8553</v>
      </c>
      <c r="C974" t="s">
        <v>17589</v>
      </c>
      <c r="D974" t="s">
        <v>17590</v>
      </c>
      <c r="E974">
        <v>45692</v>
      </c>
      <c r="F974" t="s">
        <v>38</v>
      </c>
      <c r="G974">
        <v>28683</v>
      </c>
      <c r="H974" t="s">
        <v>17591</v>
      </c>
    </row>
    <row r="975" spans="1:8" x14ac:dyDescent="0.35">
      <c r="A975" t="s">
        <v>14887</v>
      </c>
      <c r="B975" t="s">
        <v>14886</v>
      </c>
      <c r="C975" t="s">
        <v>17592</v>
      </c>
      <c r="G975">
        <v>40619</v>
      </c>
      <c r="H975" t="s">
        <v>14888</v>
      </c>
    </row>
    <row r="976" spans="1:8" x14ac:dyDescent="0.35">
      <c r="A976" t="s">
        <v>14890</v>
      </c>
      <c r="B976" t="s">
        <v>14889</v>
      </c>
      <c r="C976" t="s">
        <v>17593</v>
      </c>
      <c r="D976" t="s">
        <v>16012</v>
      </c>
      <c r="E976">
        <v>40977</v>
      </c>
      <c r="F976" t="s">
        <v>38</v>
      </c>
      <c r="G976">
        <v>37400</v>
      </c>
      <c r="H976" t="s">
        <v>14891</v>
      </c>
    </row>
    <row r="977" spans="1:8" x14ac:dyDescent="0.35">
      <c r="A977" t="s">
        <v>14893</v>
      </c>
      <c r="B977" t="s">
        <v>14892</v>
      </c>
      <c r="C977" t="s">
        <v>17594</v>
      </c>
      <c r="D977" t="s">
        <v>16523</v>
      </c>
      <c r="E977">
        <v>45681</v>
      </c>
      <c r="F977" t="s">
        <v>38</v>
      </c>
      <c r="G977">
        <v>44257</v>
      </c>
      <c r="H977" t="s">
        <v>17595</v>
      </c>
    </row>
    <row r="978" spans="1:8" x14ac:dyDescent="0.35">
      <c r="A978" t="s">
        <v>14895</v>
      </c>
      <c r="B978" t="s">
        <v>14894</v>
      </c>
      <c r="C978" t="s">
        <v>17596</v>
      </c>
      <c r="G978">
        <v>43630</v>
      </c>
      <c r="H978" t="s">
        <v>17597</v>
      </c>
    </row>
    <row r="979" spans="1:8" x14ac:dyDescent="0.35">
      <c r="A979" t="s">
        <v>14898</v>
      </c>
      <c r="B979" t="s">
        <v>14897</v>
      </c>
      <c r="C979" t="s">
        <v>17598</v>
      </c>
      <c r="G979">
        <v>41088</v>
      </c>
      <c r="H979" t="s">
        <v>17599</v>
      </c>
    </row>
    <row r="980" spans="1:8" x14ac:dyDescent="0.35">
      <c r="A980" t="s">
        <v>14901</v>
      </c>
      <c r="B980" t="s">
        <v>14900</v>
      </c>
      <c r="C980" t="s">
        <v>17600</v>
      </c>
      <c r="G980">
        <v>41383</v>
      </c>
      <c r="H980" t="s">
        <v>17601</v>
      </c>
    </row>
    <row r="981" spans="1:8" x14ac:dyDescent="0.35">
      <c r="A981" t="s">
        <v>14904</v>
      </c>
      <c r="B981" t="s">
        <v>14903</v>
      </c>
      <c r="C981" t="s">
        <v>17602</v>
      </c>
      <c r="G981">
        <v>40210</v>
      </c>
      <c r="H981" t="s">
        <v>17603</v>
      </c>
    </row>
    <row r="982" spans="1:8" x14ac:dyDescent="0.35">
      <c r="A982" t="s">
        <v>14907</v>
      </c>
      <c r="B982" t="s">
        <v>14906</v>
      </c>
      <c r="C982" t="s">
        <v>17604</v>
      </c>
      <c r="D982" t="s">
        <v>17605</v>
      </c>
      <c r="E982">
        <v>42859</v>
      </c>
      <c r="F982" t="s">
        <v>38</v>
      </c>
      <c r="G982">
        <v>41724</v>
      </c>
      <c r="H982" t="s">
        <v>14908</v>
      </c>
    </row>
    <row r="983" spans="1:8" x14ac:dyDescent="0.35">
      <c r="A983" t="s">
        <v>14910</v>
      </c>
      <c r="B983" t="s">
        <v>14909</v>
      </c>
      <c r="C983" t="s">
        <v>17606</v>
      </c>
      <c r="G983">
        <v>43613</v>
      </c>
      <c r="H983" t="s">
        <v>17607</v>
      </c>
    </row>
    <row r="984" spans="1:8" x14ac:dyDescent="0.35">
      <c r="A984" t="s">
        <v>14913</v>
      </c>
      <c r="B984" t="s">
        <v>14912</v>
      </c>
      <c r="C984" t="s">
        <v>17608</v>
      </c>
      <c r="G984">
        <v>44550</v>
      </c>
      <c r="H984" t="s">
        <v>17609</v>
      </c>
    </row>
    <row r="985" spans="1:8" x14ac:dyDescent="0.35">
      <c r="A985" t="s">
        <v>14916</v>
      </c>
      <c r="B985" t="s">
        <v>14915</v>
      </c>
      <c r="C985" t="s">
        <v>17610</v>
      </c>
      <c r="G985">
        <v>44284</v>
      </c>
      <c r="H985" t="s">
        <v>17611</v>
      </c>
    </row>
    <row r="986" spans="1:8" x14ac:dyDescent="0.35">
      <c r="A986" t="s">
        <v>14919</v>
      </c>
      <c r="B986" t="s">
        <v>14918</v>
      </c>
      <c r="C986" t="s">
        <v>17612</v>
      </c>
      <c r="D986" t="s">
        <v>17613</v>
      </c>
      <c r="E986">
        <v>44840</v>
      </c>
      <c r="F986" t="s">
        <v>38</v>
      </c>
      <c r="G986">
        <v>44464</v>
      </c>
      <c r="H986" t="s">
        <v>16412</v>
      </c>
    </row>
    <row r="987" spans="1:8" x14ac:dyDescent="0.35">
      <c r="A987" t="s">
        <v>14921</v>
      </c>
      <c r="B987" t="s">
        <v>14920</v>
      </c>
      <c r="C987" t="s">
        <v>17614</v>
      </c>
      <c r="G987">
        <v>44484</v>
      </c>
      <c r="H987" t="s">
        <v>17615</v>
      </c>
    </row>
    <row r="988" spans="1:8" x14ac:dyDescent="0.35">
      <c r="A988" t="s">
        <v>14924</v>
      </c>
      <c r="B988" t="s">
        <v>14923</v>
      </c>
      <c r="C988" t="s">
        <v>17616</v>
      </c>
      <c r="G988">
        <v>43416</v>
      </c>
      <c r="H988" t="s">
        <v>17617</v>
      </c>
    </row>
    <row r="989" spans="1:8" x14ac:dyDescent="0.35">
      <c r="A989" t="s">
        <v>14927</v>
      </c>
      <c r="B989" t="s">
        <v>14926</v>
      </c>
      <c r="C989" t="s">
        <v>17618</v>
      </c>
      <c r="G989">
        <v>39664</v>
      </c>
      <c r="H989" t="s">
        <v>14928</v>
      </c>
    </row>
    <row r="990" spans="1:8" x14ac:dyDescent="0.35">
      <c r="A990" t="s">
        <v>14930</v>
      </c>
      <c r="B990" t="s">
        <v>14929</v>
      </c>
      <c r="C990" t="s">
        <v>17619</v>
      </c>
      <c r="G990">
        <v>43200</v>
      </c>
      <c r="H990" t="s">
        <v>17620</v>
      </c>
    </row>
    <row r="991" spans="1:8" x14ac:dyDescent="0.35">
      <c r="A991" t="s">
        <v>14933</v>
      </c>
      <c r="B991" t="s">
        <v>14932</v>
      </c>
      <c r="C991" t="s">
        <v>17621</v>
      </c>
      <c r="G991">
        <v>42089</v>
      </c>
      <c r="H991" t="s">
        <v>17622</v>
      </c>
    </row>
    <row r="992" spans="1:8" x14ac:dyDescent="0.35">
      <c r="A992" t="s">
        <v>14936</v>
      </c>
      <c r="B992" t="s">
        <v>14935</v>
      </c>
      <c r="C992" t="s">
        <v>17623</v>
      </c>
      <c r="G992">
        <v>44893</v>
      </c>
      <c r="H992" t="s">
        <v>17624</v>
      </c>
    </row>
    <row r="993" spans="1:8" x14ac:dyDescent="0.35">
      <c r="A993" t="s">
        <v>14939</v>
      </c>
      <c r="B993" t="s">
        <v>14938</v>
      </c>
      <c r="C993" t="s">
        <v>17625</v>
      </c>
      <c r="D993" t="s">
        <v>17626</v>
      </c>
      <c r="E993">
        <v>45203</v>
      </c>
      <c r="F993" t="s">
        <v>38</v>
      </c>
      <c r="G993">
        <v>43385</v>
      </c>
      <c r="H993" t="s">
        <v>17627</v>
      </c>
    </row>
    <row r="994" spans="1:8" x14ac:dyDescent="0.35">
      <c r="A994" t="s">
        <v>14942</v>
      </c>
      <c r="B994" t="s">
        <v>14941</v>
      </c>
      <c r="C994" t="s">
        <v>17628</v>
      </c>
      <c r="G994">
        <v>43509</v>
      </c>
      <c r="H994" t="s">
        <v>17629</v>
      </c>
    </row>
    <row r="995" spans="1:8" x14ac:dyDescent="0.35">
      <c r="A995" t="s">
        <v>14945</v>
      </c>
      <c r="B995" t="s">
        <v>14944</v>
      </c>
      <c r="C995" t="s">
        <v>17630</v>
      </c>
      <c r="D995" t="s">
        <v>16921</v>
      </c>
      <c r="E995">
        <v>44377</v>
      </c>
      <c r="F995" t="s">
        <v>38</v>
      </c>
      <c r="G995">
        <v>44237</v>
      </c>
      <c r="H995" t="s">
        <v>17631</v>
      </c>
    </row>
    <row r="996" spans="1:8" x14ac:dyDescent="0.35">
      <c r="A996" t="s">
        <v>14948</v>
      </c>
      <c r="B996" t="s">
        <v>14947</v>
      </c>
      <c r="C996" t="s">
        <v>17632</v>
      </c>
      <c r="D996" t="s">
        <v>17633</v>
      </c>
      <c r="E996">
        <v>45271</v>
      </c>
      <c r="F996" t="s">
        <v>38</v>
      </c>
      <c r="G996">
        <v>41778</v>
      </c>
      <c r="H996" t="s">
        <v>17634</v>
      </c>
    </row>
    <row r="997" spans="1:8" x14ac:dyDescent="0.35">
      <c r="A997" t="s">
        <v>14951</v>
      </c>
      <c r="B997" t="s">
        <v>14950</v>
      </c>
      <c r="C997" t="s">
        <v>17635</v>
      </c>
      <c r="G997">
        <v>45061</v>
      </c>
      <c r="H997" t="s">
        <v>17636</v>
      </c>
    </row>
    <row r="998" spans="1:8" x14ac:dyDescent="0.35">
      <c r="A998" t="s">
        <v>14954</v>
      </c>
      <c r="B998" t="s">
        <v>14953</v>
      </c>
      <c r="C998" t="s">
        <v>17637</v>
      </c>
      <c r="D998" t="s">
        <v>43</v>
      </c>
      <c r="E998">
        <v>43179</v>
      </c>
      <c r="F998" t="s">
        <v>38</v>
      </c>
      <c r="G998">
        <v>39266</v>
      </c>
      <c r="H998" t="s">
        <v>14955</v>
      </c>
    </row>
    <row r="999" spans="1:8" x14ac:dyDescent="0.35">
      <c r="A999" t="s">
        <v>14957</v>
      </c>
      <c r="B999" t="s">
        <v>14956</v>
      </c>
      <c r="C999" t="s">
        <v>17638</v>
      </c>
      <c r="G999">
        <v>45062</v>
      </c>
      <c r="H999" t="s">
        <v>17639</v>
      </c>
    </row>
    <row r="1000" spans="1:8" x14ac:dyDescent="0.35">
      <c r="A1000" t="s">
        <v>14960</v>
      </c>
      <c r="B1000" t="s">
        <v>14959</v>
      </c>
      <c r="C1000" t="s">
        <v>17640</v>
      </c>
      <c r="D1000" t="s">
        <v>17224</v>
      </c>
      <c r="E1000">
        <v>43453</v>
      </c>
      <c r="F1000" t="s">
        <v>38</v>
      </c>
      <c r="G1000">
        <v>43350</v>
      </c>
      <c r="H1000" t="s">
        <v>17641</v>
      </c>
    </row>
    <row r="1001" spans="1:8" x14ac:dyDescent="0.35">
      <c r="A1001" t="s">
        <v>14963</v>
      </c>
      <c r="B1001" t="s">
        <v>14962</v>
      </c>
      <c r="C1001" t="s">
        <v>17642</v>
      </c>
      <c r="G1001">
        <v>43921</v>
      </c>
      <c r="H1001" t="s">
        <v>17643</v>
      </c>
    </row>
    <row r="1002" spans="1:8" x14ac:dyDescent="0.35">
      <c r="A1002" t="s">
        <v>14966</v>
      </c>
      <c r="B1002" t="s">
        <v>14965</v>
      </c>
      <c r="C1002" t="s">
        <v>17644</v>
      </c>
      <c r="G1002">
        <v>41927</v>
      </c>
      <c r="H1002" t="s">
        <v>17645</v>
      </c>
    </row>
    <row r="1003" spans="1:8" x14ac:dyDescent="0.35">
      <c r="A1003" t="s">
        <v>14968</v>
      </c>
      <c r="B1003" t="s">
        <v>8888</v>
      </c>
      <c r="C1003" t="s">
        <v>17646</v>
      </c>
      <c r="D1003" t="s">
        <v>17647</v>
      </c>
      <c r="E1003">
        <v>45876</v>
      </c>
      <c r="F1003" t="s">
        <v>38</v>
      </c>
      <c r="G1003">
        <v>44887</v>
      </c>
      <c r="H1003" t="s">
        <v>17648</v>
      </c>
    </row>
    <row r="1004" spans="1:8" x14ac:dyDescent="0.35">
      <c r="A1004" t="s">
        <v>14970</v>
      </c>
      <c r="B1004" t="s">
        <v>8899</v>
      </c>
      <c r="C1004" t="s">
        <v>17649</v>
      </c>
      <c r="G1004">
        <v>42280</v>
      </c>
      <c r="H1004" t="s">
        <v>17650</v>
      </c>
    </row>
    <row r="1005" spans="1:8" x14ac:dyDescent="0.35">
      <c r="A1005" t="s">
        <v>14972</v>
      </c>
      <c r="B1005" t="s">
        <v>8917</v>
      </c>
      <c r="C1005" t="s">
        <v>17651</v>
      </c>
      <c r="G1005">
        <v>43936</v>
      </c>
      <c r="H1005" t="s">
        <v>17652</v>
      </c>
    </row>
    <row r="1006" spans="1:8" x14ac:dyDescent="0.35">
      <c r="A1006" t="s">
        <v>14975</v>
      </c>
      <c r="B1006" t="s">
        <v>14974</v>
      </c>
      <c r="C1006" t="s">
        <v>17653</v>
      </c>
      <c r="G1006">
        <v>44615</v>
      </c>
      <c r="H1006" t="s">
        <v>17654</v>
      </c>
    </row>
    <row r="1007" spans="1:8" x14ac:dyDescent="0.35">
      <c r="A1007" t="s">
        <v>14978</v>
      </c>
      <c r="B1007" t="s">
        <v>14977</v>
      </c>
      <c r="C1007" t="s">
        <v>17655</v>
      </c>
      <c r="D1007" t="s">
        <v>17656</v>
      </c>
      <c r="E1007">
        <v>45118</v>
      </c>
      <c r="F1007" t="s">
        <v>38</v>
      </c>
      <c r="G1007">
        <v>43164</v>
      </c>
      <c r="H1007" t="s">
        <v>17657</v>
      </c>
    </row>
    <row r="1008" spans="1:8" x14ac:dyDescent="0.35">
      <c r="A1008" t="s">
        <v>14981</v>
      </c>
      <c r="B1008" t="s">
        <v>14980</v>
      </c>
      <c r="C1008" t="s">
        <v>17658</v>
      </c>
      <c r="G1008">
        <v>41383</v>
      </c>
      <c r="H1008" t="s">
        <v>17659</v>
      </c>
    </row>
    <row r="1009" spans="1:8" x14ac:dyDescent="0.35">
      <c r="A1009" t="s">
        <v>14984</v>
      </c>
      <c r="B1009" t="s">
        <v>14983</v>
      </c>
      <c r="C1009" t="s">
        <v>17660</v>
      </c>
      <c r="D1009" t="s">
        <v>629</v>
      </c>
      <c r="E1009">
        <v>45274</v>
      </c>
      <c r="F1009" t="s">
        <v>38</v>
      </c>
      <c r="G1009">
        <v>42941</v>
      </c>
      <c r="H1009" t="s">
        <v>17661</v>
      </c>
    </row>
    <row r="1010" spans="1:8" x14ac:dyDescent="0.35">
      <c r="A1010" t="s">
        <v>14987</v>
      </c>
      <c r="B1010" t="s">
        <v>14986</v>
      </c>
      <c r="C1010" t="s">
        <v>17662</v>
      </c>
      <c r="G1010">
        <v>45424</v>
      </c>
      <c r="H1010" t="s">
        <v>17663</v>
      </c>
    </row>
    <row r="1011" spans="1:8" x14ac:dyDescent="0.35">
      <c r="A1011" t="s">
        <v>14990</v>
      </c>
      <c r="B1011" t="s">
        <v>14989</v>
      </c>
      <c r="C1011" t="s">
        <v>17664</v>
      </c>
      <c r="D1011" t="s">
        <v>43</v>
      </c>
      <c r="E1011">
        <v>44767</v>
      </c>
      <c r="F1011" t="s">
        <v>44</v>
      </c>
      <c r="G1011">
        <v>43404</v>
      </c>
      <c r="H1011" t="s">
        <v>17665</v>
      </c>
    </row>
    <row r="1012" spans="1:8" x14ac:dyDescent="0.35">
      <c r="A1012" t="s">
        <v>14993</v>
      </c>
      <c r="B1012" t="s">
        <v>14992</v>
      </c>
      <c r="C1012" t="s">
        <v>17666</v>
      </c>
      <c r="G1012">
        <v>44545</v>
      </c>
      <c r="H1012" t="s">
        <v>17667</v>
      </c>
    </row>
    <row r="1013" spans="1:8" x14ac:dyDescent="0.35">
      <c r="A1013" t="s">
        <v>14996</v>
      </c>
      <c r="B1013" t="s">
        <v>14995</v>
      </c>
      <c r="C1013" t="s">
        <v>19775</v>
      </c>
      <c r="D1013" t="s">
        <v>17325</v>
      </c>
      <c r="E1013">
        <v>45863</v>
      </c>
      <c r="F1013" t="s">
        <v>38</v>
      </c>
      <c r="G1013">
        <v>36851</v>
      </c>
      <c r="H1013" t="s">
        <v>17668</v>
      </c>
    </row>
    <row r="1014" spans="1:8" x14ac:dyDescent="0.35">
      <c r="A1014" t="s">
        <v>14999</v>
      </c>
      <c r="B1014" t="s">
        <v>14998</v>
      </c>
      <c r="C1014" t="s">
        <v>19776</v>
      </c>
      <c r="D1014" t="s">
        <v>692</v>
      </c>
      <c r="E1014">
        <v>45734</v>
      </c>
      <c r="F1014" t="s">
        <v>38</v>
      </c>
      <c r="G1014">
        <v>43124</v>
      </c>
      <c r="H1014" t="s">
        <v>19777</v>
      </c>
    </row>
    <row r="1015" spans="1:8" x14ac:dyDescent="0.35">
      <c r="A1015" t="s">
        <v>15002</v>
      </c>
      <c r="B1015" t="s">
        <v>15001</v>
      </c>
      <c r="C1015" t="s">
        <v>19778</v>
      </c>
      <c r="D1015" t="s">
        <v>45</v>
      </c>
      <c r="E1015">
        <v>39692</v>
      </c>
      <c r="F1015" t="s">
        <v>38</v>
      </c>
      <c r="G1015">
        <v>34843</v>
      </c>
      <c r="H1015" t="s">
        <v>19779</v>
      </c>
    </row>
    <row r="1016" spans="1:8" x14ac:dyDescent="0.35">
      <c r="A1016" t="s">
        <v>15005</v>
      </c>
      <c r="B1016" t="s">
        <v>15004</v>
      </c>
      <c r="C1016" t="s">
        <v>18187</v>
      </c>
      <c r="G1016">
        <v>45664</v>
      </c>
      <c r="H1016" t="s">
        <v>15006</v>
      </c>
    </row>
    <row r="1017" spans="1:8" x14ac:dyDescent="0.35">
      <c r="A1017" t="s">
        <v>15008</v>
      </c>
      <c r="B1017" t="s">
        <v>15007</v>
      </c>
      <c r="C1017" t="s">
        <v>17669</v>
      </c>
      <c r="G1017">
        <v>45124</v>
      </c>
      <c r="H1017" t="s">
        <v>17670</v>
      </c>
    </row>
    <row r="1018" spans="1:8" x14ac:dyDescent="0.35">
      <c r="A1018" t="s">
        <v>15011</v>
      </c>
      <c r="B1018" t="s">
        <v>15010</v>
      </c>
      <c r="C1018" t="s">
        <v>17671</v>
      </c>
      <c r="D1018" t="s">
        <v>17672</v>
      </c>
      <c r="E1018">
        <v>35443</v>
      </c>
      <c r="F1018" t="s">
        <v>38</v>
      </c>
      <c r="G1018">
        <v>35319</v>
      </c>
      <c r="H1018" t="s">
        <v>17673</v>
      </c>
    </row>
    <row r="1019" spans="1:8" x14ac:dyDescent="0.35">
      <c r="A1019" t="s">
        <v>15014</v>
      </c>
      <c r="B1019" t="s">
        <v>15013</v>
      </c>
      <c r="C1019" t="s">
        <v>17674</v>
      </c>
      <c r="G1019">
        <v>44326</v>
      </c>
      <c r="H1019" t="s">
        <v>17675</v>
      </c>
    </row>
    <row r="1020" spans="1:8" x14ac:dyDescent="0.35">
      <c r="A1020" t="s">
        <v>15017</v>
      </c>
      <c r="B1020" t="s">
        <v>15016</v>
      </c>
      <c r="C1020" t="s">
        <v>17676</v>
      </c>
      <c r="G1020">
        <v>38300</v>
      </c>
      <c r="H1020" t="s">
        <v>17677</v>
      </c>
    </row>
    <row r="1021" spans="1:8" x14ac:dyDescent="0.35">
      <c r="A1021" t="s">
        <v>15020</v>
      </c>
      <c r="B1021" t="s">
        <v>15019</v>
      </c>
      <c r="C1021" t="s">
        <v>17678</v>
      </c>
      <c r="D1021" t="s">
        <v>632</v>
      </c>
      <c r="E1021">
        <v>39923</v>
      </c>
      <c r="F1021" t="s">
        <v>38</v>
      </c>
      <c r="G1021">
        <v>39370</v>
      </c>
      <c r="H1021" t="s">
        <v>17679</v>
      </c>
    </row>
    <row r="1022" spans="1:8" x14ac:dyDescent="0.35">
      <c r="A1022" t="s">
        <v>15023</v>
      </c>
      <c r="B1022" t="s">
        <v>15022</v>
      </c>
      <c r="C1022" t="s">
        <v>17680</v>
      </c>
      <c r="D1022" t="s">
        <v>638</v>
      </c>
      <c r="E1022">
        <v>45854</v>
      </c>
      <c r="F1022" t="s">
        <v>38</v>
      </c>
      <c r="G1022">
        <v>33785</v>
      </c>
      <c r="H1022" t="s">
        <v>17681</v>
      </c>
    </row>
    <row r="1023" spans="1:8" x14ac:dyDescent="0.35">
      <c r="A1023" t="s">
        <v>15026</v>
      </c>
      <c r="B1023" t="s">
        <v>15025</v>
      </c>
      <c r="C1023" t="s">
        <v>17682</v>
      </c>
      <c r="D1023" t="s">
        <v>17683</v>
      </c>
      <c r="E1023">
        <v>45365</v>
      </c>
      <c r="F1023" t="s">
        <v>17684</v>
      </c>
      <c r="G1023">
        <v>41180</v>
      </c>
      <c r="H1023" t="s">
        <v>15027</v>
      </c>
    </row>
    <row r="1024" spans="1:8" x14ac:dyDescent="0.35">
      <c r="A1024" t="s">
        <v>15029</v>
      </c>
      <c r="B1024" t="s">
        <v>15028</v>
      </c>
      <c r="C1024" t="s">
        <v>17685</v>
      </c>
      <c r="G1024">
        <v>43755</v>
      </c>
      <c r="H1024" t="s">
        <v>17686</v>
      </c>
    </row>
    <row r="1025" spans="1:8" x14ac:dyDescent="0.35">
      <c r="A1025" t="s">
        <v>15032</v>
      </c>
      <c r="B1025" t="s">
        <v>15031</v>
      </c>
      <c r="C1025" t="s">
        <v>17687</v>
      </c>
      <c r="D1025" t="s">
        <v>45</v>
      </c>
      <c r="E1025">
        <v>41484</v>
      </c>
      <c r="F1025" t="s">
        <v>44</v>
      </c>
      <c r="G1025">
        <v>38285</v>
      </c>
      <c r="H1025" t="s">
        <v>17688</v>
      </c>
    </row>
    <row r="1026" spans="1:8" x14ac:dyDescent="0.35">
      <c r="A1026" t="s">
        <v>15035</v>
      </c>
      <c r="B1026" t="s">
        <v>15034</v>
      </c>
      <c r="C1026" t="s">
        <v>17689</v>
      </c>
      <c r="D1026" t="s">
        <v>693</v>
      </c>
      <c r="E1026">
        <v>45477</v>
      </c>
      <c r="F1026" t="s">
        <v>44</v>
      </c>
      <c r="G1026">
        <v>44489</v>
      </c>
      <c r="H1026" t="s">
        <v>17690</v>
      </c>
    </row>
    <row r="1027" spans="1:8" x14ac:dyDescent="0.35">
      <c r="A1027" t="s">
        <v>15038</v>
      </c>
      <c r="B1027" t="s">
        <v>15037</v>
      </c>
      <c r="C1027" t="s">
        <v>17691</v>
      </c>
      <c r="D1027" t="s">
        <v>596</v>
      </c>
      <c r="E1027">
        <v>45726</v>
      </c>
      <c r="F1027" t="s">
        <v>38</v>
      </c>
      <c r="G1027">
        <v>42482</v>
      </c>
      <c r="H1027" t="s">
        <v>17692</v>
      </c>
    </row>
    <row r="1028" spans="1:8" x14ac:dyDescent="0.35">
      <c r="A1028" t="s">
        <v>15041</v>
      </c>
      <c r="B1028" t="s">
        <v>15040</v>
      </c>
      <c r="C1028" t="s">
        <v>17693</v>
      </c>
      <c r="D1028" t="s">
        <v>45</v>
      </c>
      <c r="E1028">
        <v>37844</v>
      </c>
      <c r="F1028" t="s">
        <v>38</v>
      </c>
      <c r="G1028">
        <v>32129</v>
      </c>
      <c r="H1028" t="s">
        <v>17694</v>
      </c>
    </row>
    <row r="1029" spans="1:8" x14ac:dyDescent="0.35">
      <c r="A1029" t="s">
        <v>15044</v>
      </c>
      <c r="B1029" t="s">
        <v>15043</v>
      </c>
      <c r="C1029" t="s">
        <v>40</v>
      </c>
      <c r="G1029">
        <v>42300</v>
      </c>
      <c r="H1029" t="s">
        <v>17695</v>
      </c>
    </row>
    <row r="1030" spans="1:8" x14ac:dyDescent="0.35">
      <c r="A1030" t="s">
        <v>15046</v>
      </c>
      <c r="B1030" t="s">
        <v>9192</v>
      </c>
      <c r="C1030" t="s">
        <v>17696</v>
      </c>
      <c r="G1030">
        <v>36888</v>
      </c>
      <c r="H1030" t="s">
        <v>15047</v>
      </c>
    </row>
    <row r="1031" spans="1:8" x14ac:dyDescent="0.35">
      <c r="A1031" t="s">
        <v>15049</v>
      </c>
      <c r="B1031" t="s">
        <v>15048</v>
      </c>
      <c r="C1031" t="s">
        <v>17697</v>
      </c>
      <c r="D1031" t="s">
        <v>15839</v>
      </c>
      <c r="E1031">
        <v>45814</v>
      </c>
      <c r="F1031" t="s">
        <v>38</v>
      </c>
      <c r="G1031">
        <v>45225</v>
      </c>
      <c r="H1031" t="s">
        <v>17698</v>
      </c>
    </row>
    <row r="1032" spans="1:8" x14ac:dyDescent="0.35">
      <c r="A1032" t="s">
        <v>15052</v>
      </c>
      <c r="B1032" t="s">
        <v>15051</v>
      </c>
      <c r="C1032" t="s">
        <v>17699</v>
      </c>
      <c r="G1032">
        <v>43973</v>
      </c>
      <c r="H1032" t="s">
        <v>17700</v>
      </c>
    </row>
    <row r="1033" spans="1:8" x14ac:dyDescent="0.35">
      <c r="A1033" t="s">
        <v>15055</v>
      </c>
      <c r="B1033" t="s">
        <v>15054</v>
      </c>
      <c r="C1033" t="s">
        <v>17701</v>
      </c>
      <c r="G1033">
        <v>44147</v>
      </c>
      <c r="H1033" t="s">
        <v>17702</v>
      </c>
    </row>
    <row r="1034" spans="1:8" x14ac:dyDescent="0.35">
      <c r="A1034" t="s">
        <v>15058</v>
      </c>
      <c r="B1034" t="s">
        <v>15057</v>
      </c>
      <c r="C1034" t="s">
        <v>17703</v>
      </c>
      <c r="G1034">
        <v>40165</v>
      </c>
      <c r="H1034" t="s">
        <v>17704</v>
      </c>
    </row>
    <row r="1035" spans="1:8" x14ac:dyDescent="0.35">
      <c r="A1035" t="s">
        <v>15060</v>
      </c>
      <c r="B1035" t="s">
        <v>9237</v>
      </c>
      <c r="C1035" t="s">
        <v>17705</v>
      </c>
      <c r="G1035">
        <v>41988</v>
      </c>
      <c r="H1035" t="s">
        <v>17706</v>
      </c>
    </row>
    <row r="1036" spans="1:8" x14ac:dyDescent="0.35">
      <c r="A1036" t="s">
        <v>15063</v>
      </c>
      <c r="B1036" t="s">
        <v>15062</v>
      </c>
      <c r="C1036" t="s">
        <v>17707</v>
      </c>
      <c r="G1036">
        <v>40738</v>
      </c>
      <c r="H1036" t="s">
        <v>17708</v>
      </c>
    </row>
    <row r="1037" spans="1:8" x14ac:dyDescent="0.35">
      <c r="A1037" t="s">
        <v>15066</v>
      </c>
      <c r="B1037" t="s">
        <v>15065</v>
      </c>
      <c r="C1037" t="s">
        <v>17709</v>
      </c>
      <c r="D1037" t="s">
        <v>45</v>
      </c>
      <c r="E1037">
        <v>42817</v>
      </c>
      <c r="F1037" t="s">
        <v>44</v>
      </c>
      <c r="G1037">
        <v>42327</v>
      </c>
      <c r="H1037" t="s">
        <v>17710</v>
      </c>
    </row>
    <row r="1038" spans="1:8" x14ac:dyDescent="0.35">
      <c r="A1038" t="s">
        <v>15069</v>
      </c>
      <c r="B1038" t="s">
        <v>15068</v>
      </c>
      <c r="C1038" t="s">
        <v>17711</v>
      </c>
      <c r="G1038">
        <v>42467</v>
      </c>
      <c r="H1038" t="s">
        <v>17712</v>
      </c>
    </row>
    <row r="1039" spans="1:8" x14ac:dyDescent="0.35">
      <c r="A1039" t="s">
        <v>15072</v>
      </c>
      <c r="B1039" t="s">
        <v>15071</v>
      </c>
      <c r="C1039" t="s">
        <v>17713</v>
      </c>
      <c r="D1039" t="s">
        <v>17714</v>
      </c>
      <c r="E1039">
        <v>44323</v>
      </c>
      <c r="F1039" t="s">
        <v>38</v>
      </c>
      <c r="G1039">
        <v>34555</v>
      </c>
      <c r="H1039" t="s">
        <v>15073</v>
      </c>
    </row>
    <row r="1040" spans="1:8" x14ac:dyDescent="0.35">
      <c r="A1040" t="s">
        <v>15075</v>
      </c>
      <c r="B1040" t="s">
        <v>15074</v>
      </c>
      <c r="C1040" t="s">
        <v>17715</v>
      </c>
      <c r="D1040" t="s">
        <v>43</v>
      </c>
      <c r="E1040">
        <v>44259</v>
      </c>
      <c r="F1040" t="s">
        <v>44</v>
      </c>
      <c r="G1040">
        <v>37173</v>
      </c>
      <c r="H1040" t="s">
        <v>15076</v>
      </c>
    </row>
    <row r="1041" spans="1:8" x14ac:dyDescent="0.35">
      <c r="A1041" t="s">
        <v>15078</v>
      </c>
      <c r="B1041" t="s">
        <v>15077</v>
      </c>
      <c r="C1041" t="s">
        <v>17716</v>
      </c>
      <c r="G1041">
        <v>43409</v>
      </c>
      <c r="H1041" t="s">
        <v>17717</v>
      </c>
    </row>
    <row r="1042" spans="1:8" x14ac:dyDescent="0.35">
      <c r="A1042" t="s">
        <v>15081</v>
      </c>
      <c r="B1042" t="s">
        <v>15080</v>
      </c>
      <c r="C1042" t="s">
        <v>17718</v>
      </c>
      <c r="G1042">
        <v>44643</v>
      </c>
      <c r="H1042" t="s">
        <v>17719</v>
      </c>
    </row>
    <row r="1043" spans="1:8" x14ac:dyDescent="0.35">
      <c r="A1043" t="s">
        <v>15084</v>
      </c>
      <c r="B1043" t="s">
        <v>15083</v>
      </c>
      <c r="C1043" t="s">
        <v>17720</v>
      </c>
      <c r="G1043">
        <v>35559</v>
      </c>
      <c r="H1043" t="s">
        <v>15085</v>
      </c>
    </row>
    <row r="1044" spans="1:8" x14ac:dyDescent="0.35">
      <c r="A1044" t="s">
        <v>15087</v>
      </c>
      <c r="B1044" t="s">
        <v>15086</v>
      </c>
      <c r="C1044" t="s">
        <v>17721</v>
      </c>
      <c r="G1044">
        <v>41907</v>
      </c>
      <c r="H1044" t="s">
        <v>15088</v>
      </c>
    </row>
    <row r="1045" spans="1:8" x14ac:dyDescent="0.35">
      <c r="A1045" t="s">
        <v>15090</v>
      </c>
      <c r="B1045" t="s">
        <v>15089</v>
      </c>
      <c r="C1045" t="s">
        <v>17722</v>
      </c>
      <c r="D1045" t="s">
        <v>17723</v>
      </c>
      <c r="E1045">
        <v>44935</v>
      </c>
      <c r="F1045" t="s">
        <v>38</v>
      </c>
      <c r="G1045">
        <v>35913</v>
      </c>
      <c r="H1045" t="s">
        <v>17724</v>
      </c>
    </row>
    <row r="1046" spans="1:8" x14ac:dyDescent="0.35">
      <c r="A1046" t="s">
        <v>15093</v>
      </c>
      <c r="B1046" t="s">
        <v>15092</v>
      </c>
      <c r="C1046" t="s">
        <v>17725</v>
      </c>
      <c r="G1046">
        <v>40581</v>
      </c>
      <c r="H1046" t="s">
        <v>17726</v>
      </c>
    </row>
    <row r="1047" spans="1:8" x14ac:dyDescent="0.35">
      <c r="A1047" t="s">
        <v>15096</v>
      </c>
      <c r="B1047" t="s">
        <v>15095</v>
      </c>
      <c r="C1047" t="s">
        <v>17727</v>
      </c>
      <c r="G1047">
        <v>45076</v>
      </c>
      <c r="H1047" t="s">
        <v>17728</v>
      </c>
    </row>
    <row r="1048" spans="1:8" x14ac:dyDescent="0.35">
      <c r="A1048" t="s">
        <v>15099</v>
      </c>
      <c r="B1048" t="s">
        <v>15098</v>
      </c>
      <c r="C1048" t="s">
        <v>17729</v>
      </c>
      <c r="G1048">
        <v>45117</v>
      </c>
      <c r="H1048" t="s">
        <v>17730</v>
      </c>
    </row>
    <row r="1049" spans="1:8" x14ac:dyDescent="0.35">
      <c r="A1049" t="s">
        <v>15101</v>
      </c>
      <c r="B1049" t="s">
        <v>9377</v>
      </c>
      <c r="C1049" t="s">
        <v>17731</v>
      </c>
      <c r="D1049" t="s">
        <v>43</v>
      </c>
      <c r="E1049">
        <v>42878</v>
      </c>
      <c r="F1049" t="s">
        <v>44</v>
      </c>
      <c r="G1049">
        <v>41967</v>
      </c>
      <c r="H1049" t="s">
        <v>17732</v>
      </c>
    </row>
    <row r="1050" spans="1:8" x14ac:dyDescent="0.35">
      <c r="A1050" t="s">
        <v>15104</v>
      </c>
      <c r="B1050" t="s">
        <v>15103</v>
      </c>
      <c r="C1050" t="s">
        <v>17733</v>
      </c>
      <c r="G1050">
        <v>44743</v>
      </c>
      <c r="H1050" t="s">
        <v>16790</v>
      </c>
    </row>
    <row r="1051" spans="1:8" x14ac:dyDescent="0.35">
      <c r="A1051" t="s">
        <v>15106</v>
      </c>
      <c r="B1051" t="s">
        <v>15105</v>
      </c>
      <c r="C1051" t="s">
        <v>17734</v>
      </c>
      <c r="G1051">
        <v>44130</v>
      </c>
      <c r="H1051" t="s">
        <v>17735</v>
      </c>
    </row>
    <row r="1052" spans="1:8" x14ac:dyDescent="0.35">
      <c r="A1052" t="s">
        <v>15109</v>
      </c>
      <c r="B1052" t="s">
        <v>15108</v>
      </c>
      <c r="C1052" t="s">
        <v>17736</v>
      </c>
      <c r="G1052">
        <v>44891</v>
      </c>
      <c r="H1052" t="s">
        <v>17737</v>
      </c>
    </row>
    <row r="1053" spans="1:8" x14ac:dyDescent="0.35">
      <c r="A1053" t="s">
        <v>15112</v>
      </c>
      <c r="B1053" t="s">
        <v>15111</v>
      </c>
      <c r="C1053" t="s">
        <v>17738</v>
      </c>
      <c r="D1053" t="s">
        <v>17739</v>
      </c>
      <c r="E1053">
        <v>40641</v>
      </c>
      <c r="F1053" t="s">
        <v>38</v>
      </c>
      <c r="G1053">
        <v>37694</v>
      </c>
      <c r="H1053" t="s">
        <v>17740</v>
      </c>
    </row>
    <row r="1054" spans="1:8" x14ac:dyDescent="0.35">
      <c r="A1054" t="s">
        <v>15115</v>
      </c>
      <c r="B1054" t="s">
        <v>15114</v>
      </c>
      <c r="C1054" t="s">
        <v>17741</v>
      </c>
      <c r="G1054">
        <v>44281</v>
      </c>
      <c r="H1054" t="s">
        <v>17742</v>
      </c>
    </row>
    <row r="1055" spans="1:8" x14ac:dyDescent="0.35">
      <c r="A1055" t="s">
        <v>15118</v>
      </c>
      <c r="B1055" t="s">
        <v>15117</v>
      </c>
      <c r="C1055" t="s">
        <v>17743</v>
      </c>
      <c r="G1055">
        <v>42425</v>
      </c>
      <c r="H1055" t="s">
        <v>15119</v>
      </c>
    </row>
    <row r="1056" spans="1:8" x14ac:dyDescent="0.35">
      <c r="A1056" t="s">
        <v>15121</v>
      </c>
      <c r="B1056" t="s">
        <v>15120</v>
      </c>
      <c r="C1056" t="s">
        <v>17744</v>
      </c>
      <c r="G1056">
        <v>41604</v>
      </c>
      <c r="H1056" t="s">
        <v>17745</v>
      </c>
    </row>
    <row r="1057" spans="1:8" x14ac:dyDescent="0.35">
      <c r="A1057" t="s">
        <v>15124</v>
      </c>
      <c r="B1057" t="s">
        <v>15123</v>
      </c>
      <c r="C1057" t="s">
        <v>17746</v>
      </c>
      <c r="G1057">
        <v>33451</v>
      </c>
      <c r="H1057" t="s">
        <v>17252</v>
      </c>
    </row>
    <row r="1058" spans="1:8" x14ac:dyDescent="0.35">
      <c r="A1058" t="s">
        <v>15126</v>
      </c>
      <c r="B1058" t="s">
        <v>15125</v>
      </c>
      <c r="C1058" t="s">
        <v>17747</v>
      </c>
      <c r="D1058" t="s">
        <v>17748</v>
      </c>
      <c r="E1058">
        <v>43585</v>
      </c>
      <c r="F1058" t="s">
        <v>38</v>
      </c>
      <c r="G1058">
        <v>41471</v>
      </c>
      <c r="H1058" t="s">
        <v>15127</v>
      </c>
    </row>
    <row r="1059" spans="1:8" x14ac:dyDescent="0.35">
      <c r="A1059" t="s">
        <v>15129</v>
      </c>
      <c r="B1059" t="s">
        <v>15128</v>
      </c>
      <c r="C1059" t="s">
        <v>17749</v>
      </c>
      <c r="G1059">
        <v>41652</v>
      </c>
      <c r="H1059" t="s">
        <v>17750</v>
      </c>
    </row>
    <row r="1060" spans="1:8" x14ac:dyDescent="0.35">
      <c r="A1060" t="s">
        <v>15132</v>
      </c>
      <c r="B1060" t="s">
        <v>15131</v>
      </c>
      <c r="C1060" t="s">
        <v>17751</v>
      </c>
      <c r="G1060">
        <v>44340</v>
      </c>
      <c r="H1060" t="s">
        <v>17752</v>
      </c>
    </row>
    <row r="1061" spans="1:8" x14ac:dyDescent="0.35">
      <c r="A1061" t="s">
        <v>15135</v>
      </c>
      <c r="B1061" t="s">
        <v>15134</v>
      </c>
      <c r="C1061" t="s">
        <v>17753</v>
      </c>
      <c r="G1061">
        <v>43472</v>
      </c>
      <c r="H1061" t="s">
        <v>17754</v>
      </c>
    </row>
    <row r="1062" spans="1:8" x14ac:dyDescent="0.35">
      <c r="A1062" t="s">
        <v>15138</v>
      </c>
      <c r="B1062" t="s">
        <v>15137</v>
      </c>
      <c r="C1062" t="s">
        <v>17755</v>
      </c>
      <c r="G1062">
        <v>42347</v>
      </c>
      <c r="H1062" t="s">
        <v>17756</v>
      </c>
    </row>
    <row r="1063" spans="1:8" x14ac:dyDescent="0.35">
      <c r="A1063" t="s">
        <v>15141</v>
      </c>
      <c r="B1063" t="s">
        <v>15140</v>
      </c>
      <c r="C1063" t="s">
        <v>17757</v>
      </c>
      <c r="G1063">
        <v>45700</v>
      </c>
      <c r="H1063" t="s">
        <v>17758</v>
      </c>
    </row>
    <row r="1064" spans="1:8" x14ac:dyDescent="0.35">
      <c r="A1064" t="s">
        <v>15144</v>
      </c>
      <c r="B1064" t="s">
        <v>15143</v>
      </c>
      <c r="C1064" t="s">
        <v>17759</v>
      </c>
      <c r="G1064">
        <v>43529</v>
      </c>
      <c r="H1064" t="s">
        <v>17760</v>
      </c>
    </row>
    <row r="1065" spans="1:8" x14ac:dyDescent="0.35">
      <c r="A1065" t="s">
        <v>15147</v>
      </c>
      <c r="B1065" t="s">
        <v>15146</v>
      </c>
      <c r="C1065" t="s">
        <v>17761</v>
      </c>
      <c r="G1065">
        <v>41918</v>
      </c>
      <c r="H1065" t="s">
        <v>17762</v>
      </c>
    </row>
    <row r="1066" spans="1:8" x14ac:dyDescent="0.35">
      <c r="A1066" t="s">
        <v>15150</v>
      </c>
      <c r="B1066" t="s">
        <v>15149</v>
      </c>
      <c r="C1066" t="s">
        <v>17763</v>
      </c>
      <c r="G1066">
        <v>44139</v>
      </c>
      <c r="H1066" t="s">
        <v>17764</v>
      </c>
    </row>
    <row r="1067" spans="1:8" x14ac:dyDescent="0.35">
      <c r="A1067" t="s">
        <v>15153</v>
      </c>
      <c r="B1067" t="s">
        <v>15152</v>
      </c>
      <c r="C1067" t="s">
        <v>17765</v>
      </c>
      <c r="D1067" t="s">
        <v>17766</v>
      </c>
      <c r="E1067">
        <v>45520</v>
      </c>
      <c r="F1067" t="s">
        <v>38</v>
      </c>
      <c r="G1067">
        <v>43803</v>
      </c>
      <c r="H1067" t="s">
        <v>17767</v>
      </c>
    </row>
    <row r="1068" spans="1:8" x14ac:dyDescent="0.35">
      <c r="A1068" t="s">
        <v>15156</v>
      </c>
      <c r="B1068" t="s">
        <v>15155</v>
      </c>
      <c r="C1068" t="s">
        <v>17768</v>
      </c>
      <c r="G1068">
        <v>43992</v>
      </c>
      <c r="H1068" t="s">
        <v>17264</v>
      </c>
    </row>
    <row r="1069" spans="1:8" x14ac:dyDescent="0.35">
      <c r="A1069" t="s">
        <v>15158</v>
      </c>
      <c r="B1069" t="s">
        <v>15157</v>
      </c>
      <c r="C1069" t="s">
        <v>17769</v>
      </c>
      <c r="D1069" t="s">
        <v>693</v>
      </c>
      <c r="E1069">
        <v>42493</v>
      </c>
      <c r="F1069" t="s">
        <v>38</v>
      </c>
      <c r="G1069">
        <v>40660</v>
      </c>
      <c r="H1069" t="s">
        <v>17770</v>
      </c>
    </row>
    <row r="1070" spans="1:8" x14ac:dyDescent="0.35">
      <c r="A1070" t="s">
        <v>15161</v>
      </c>
      <c r="B1070" t="s">
        <v>15160</v>
      </c>
      <c r="C1070" t="s">
        <v>17771</v>
      </c>
      <c r="D1070" t="s">
        <v>17772</v>
      </c>
      <c r="E1070">
        <v>43538</v>
      </c>
      <c r="F1070" t="s">
        <v>44</v>
      </c>
      <c r="G1070">
        <v>38390</v>
      </c>
      <c r="H1070" t="s">
        <v>17773</v>
      </c>
    </row>
    <row r="1071" spans="1:8" x14ac:dyDescent="0.35">
      <c r="A1071" t="s">
        <v>15164</v>
      </c>
      <c r="B1071" t="s">
        <v>15163</v>
      </c>
      <c r="C1071" t="s">
        <v>17774</v>
      </c>
      <c r="G1071">
        <v>42516</v>
      </c>
      <c r="H1071" t="s">
        <v>17775</v>
      </c>
    </row>
    <row r="1072" spans="1:8" x14ac:dyDescent="0.35">
      <c r="A1072" t="s">
        <v>15167</v>
      </c>
      <c r="B1072" t="s">
        <v>15166</v>
      </c>
      <c r="C1072" t="s">
        <v>17776</v>
      </c>
      <c r="G1072">
        <v>40262</v>
      </c>
      <c r="H1072" t="s">
        <v>17777</v>
      </c>
    </row>
    <row r="1073" spans="1:8" x14ac:dyDescent="0.35">
      <c r="A1073" t="s">
        <v>15170</v>
      </c>
      <c r="B1073" t="s">
        <v>15169</v>
      </c>
      <c r="C1073" t="s">
        <v>17778</v>
      </c>
      <c r="D1073" t="s">
        <v>693</v>
      </c>
      <c r="E1073">
        <v>44376</v>
      </c>
      <c r="F1073" t="s">
        <v>38</v>
      </c>
      <c r="G1073">
        <v>43643</v>
      </c>
      <c r="H1073" t="s">
        <v>17779</v>
      </c>
    </row>
    <row r="1074" spans="1:8" x14ac:dyDescent="0.35">
      <c r="A1074" t="s">
        <v>15173</v>
      </c>
      <c r="B1074" t="s">
        <v>15172</v>
      </c>
      <c r="C1074" t="s">
        <v>17780</v>
      </c>
      <c r="G1074">
        <v>42419</v>
      </c>
      <c r="H1074" t="s">
        <v>17781</v>
      </c>
    </row>
    <row r="1075" spans="1:8" x14ac:dyDescent="0.35">
      <c r="A1075" t="s">
        <v>15176</v>
      </c>
      <c r="B1075" t="s">
        <v>15175</v>
      </c>
      <c r="C1075" t="s">
        <v>17782</v>
      </c>
      <c r="D1075" t="s">
        <v>17783</v>
      </c>
      <c r="E1075">
        <v>43910</v>
      </c>
      <c r="F1075" t="s">
        <v>44</v>
      </c>
      <c r="G1075">
        <v>41033</v>
      </c>
      <c r="H1075" t="s">
        <v>17784</v>
      </c>
    </row>
    <row r="1076" spans="1:8" x14ac:dyDescent="0.35">
      <c r="A1076" t="s">
        <v>15179</v>
      </c>
      <c r="B1076" t="s">
        <v>15178</v>
      </c>
      <c r="C1076" t="s">
        <v>17785</v>
      </c>
      <c r="D1076" t="s">
        <v>17772</v>
      </c>
      <c r="E1076">
        <v>42720</v>
      </c>
      <c r="F1076" t="s">
        <v>44</v>
      </c>
      <c r="G1076">
        <v>42634</v>
      </c>
      <c r="H1076" t="s">
        <v>15923</v>
      </c>
    </row>
    <row r="1077" spans="1:8" x14ac:dyDescent="0.35">
      <c r="A1077" t="s">
        <v>15181</v>
      </c>
      <c r="B1077" t="s">
        <v>15180</v>
      </c>
      <c r="C1077" t="s">
        <v>17786</v>
      </c>
      <c r="G1077">
        <v>42837</v>
      </c>
      <c r="H1077" t="s">
        <v>17787</v>
      </c>
    </row>
    <row r="1078" spans="1:8" x14ac:dyDescent="0.35">
      <c r="A1078" t="s">
        <v>15184</v>
      </c>
      <c r="B1078" t="s">
        <v>15183</v>
      </c>
      <c r="C1078" t="s">
        <v>17788</v>
      </c>
      <c r="G1078">
        <v>45244</v>
      </c>
      <c r="H1078" t="s">
        <v>17789</v>
      </c>
    </row>
    <row r="1079" spans="1:8" x14ac:dyDescent="0.35">
      <c r="A1079" t="s">
        <v>15187</v>
      </c>
      <c r="B1079" t="s">
        <v>15186</v>
      </c>
      <c r="C1079" t="s">
        <v>17790</v>
      </c>
      <c r="D1079" t="s">
        <v>45</v>
      </c>
      <c r="E1079">
        <v>44084</v>
      </c>
      <c r="F1079" t="s">
        <v>44</v>
      </c>
      <c r="G1079">
        <v>40814</v>
      </c>
      <c r="H1079" t="s">
        <v>15188</v>
      </c>
    </row>
    <row r="1080" spans="1:8" x14ac:dyDescent="0.35">
      <c r="A1080" t="s">
        <v>15190</v>
      </c>
      <c r="B1080" t="s">
        <v>15189</v>
      </c>
      <c r="C1080" t="s">
        <v>17791</v>
      </c>
      <c r="D1080" t="s">
        <v>45</v>
      </c>
      <c r="E1080">
        <v>42615</v>
      </c>
      <c r="F1080" t="s">
        <v>38</v>
      </c>
      <c r="G1080">
        <v>38765</v>
      </c>
      <c r="H1080" t="s">
        <v>17792</v>
      </c>
    </row>
    <row r="1081" spans="1:8" x14ac:dyDescent="0.35">
      <c r="A1081" t="s">
        <v>15193</v>
      </c>
      <c r="B1081" t="s">
        <v>15192</v>
      </c>
      <c r="C1081" t="s">
        <v>17793</v>
      </c>
      <c r="D1081" t="s">
        <v>638</v>
      </c>
      <c r="E1081">
        <v>42011</v>
      </c>
      <c r="F1081" t="s">
        <v>44</v>
      </c>
      <c r="G1081">
        <v>23564</v>
      </c>
      <c r="H1081" t="s">
        <v>17794</v>
      </c>
    </row>
    <row r="1082" spans="1:8" x14ac:dyDescent="0.35">
      <c r="A1082" t="s">
        <v>15196</v>
      </c>
      <c r="B1082" t="s">
        <v>15195</v>
      </c>
      <c r="C1082" t="s">
        <v>17795</v>
      </c>
      <c r="G1082">
        <v>41934</v>
      </c>
      <c r="H1082" t="s">
        <v>17796</v>
      </c>
    </row>
    <row r="1083" spans="1:8" x14ac:dyDescent="0.35">
      <c r="A1083" t="s">
        <v>15199</v>
      </c>
      <c r="B1083" t="s">
        <v>15198</v>
      </c>
      <c r="C1083" t="s">
        <v>17797</v>
      </c>
      <c r="D1083" t="s">
        <v>17798</v>
      </c>
      <c r="E1083">
        <v>45467</v>
      </c>
      <c r="F1083" t="s">
        <v>38</v>
      </c>
      <c r="G1083">
        <v>44243</v>
      </c>
      <c r="H1083" t="s">
        <v>17799</v>
      </c>
    </row>
    <row r="1084" spans="1:8" x14ac:dyDescent="0.35">
      <c r="A1084" t="s">
        <v>15202</v>
      </c>
      <c r="B1084" t="s">
        <v>15201</v>
      </c>
      <c r="C1084" t="s">
        <v>17800</v>
      </c>
      <c r="D1084" t="s">
        <v>17801</v>
      </c>
      <c r="E1084">
        <v>45764</v>
      </c>
      <c r="F1084" t="s">
        <v>38</v>
      </c>
      <c r="G1084">
        <v>39322</v>
      </c>
      <c r="H1084" t="s">
        <v>15203</v>
      </c>
    </row>
    <row r="1085" spans="1:8" x14ac:dyDescent="0.35">
      <c r="A1085" t="s">
        <v>15205</v>
      </c>
      <c r="B1085" t="s">
        <v>15204</v>
      </c>
      <c r="C1085" t="s">
        <v>17802</v>
      </c>
      <c r="D1085" t="s">
        <v>17803</v>
      </c>
      <c r="E1085">
        <v>44286</v>
      </c>
      <c r="F1085" t="s">
        <v>44</v>
      </c>
      <c r="G1085">
        <v>42663</v>
      </c>
      <c r="H1085" t="s">
        <v>17804</v>
      </c>
    </row>
    <row r="1086" spans="1:8" x14ac:dyDescent="0.35">
      <c r="A1086" t="s">
        <v>15208</v>
      </c>
      <c r="B1086" t="s">
        <v>15207</v>
      </c>
      <c r="C1086" t="s">
        <v>17805</v>
      </c>
      <c r="G1086">
        <v>43998</v>
      </c>
      <c r="H1086" t="s">
        <v>17806</v>
      </c>
    </row>
    <row r="1087" spans="1:8" x14ac:dyDescent="0.35">
      <c r="A1087" t="s">
        <v>15211</v>
      </c>
      <c r="B1087" t="s">
        <v>15210</v>
      </c>
      <c r="C1087" t="s">
        <v>17807</v>
      </c>
      <c r="D1087" t="s">
        <v>16354</v>
      </c>
      <c r="E1087">
        <v>39420</v>
      </c>
      <c r="F1087" t="s">
        <v>44</v>
      </c>
      <c r="G1087">
        <v>35376</v>
      </c>
      <c r="H1087" t="s">
        <v>15212</v>
      </c>
    </row>
    <row r="1088" spans="1:8" x14ac:dyDescent="0.35">
      <c r="A1088" t="s">
        <v>15214</v>
      </c>
      <c r="B1088" t="s">
        <v>15213</v>
      </c>
      <c r="C1088" t="s">
        <v>17808</v>
      </c>
      <c r="D1088" t="s">
        <v>17809</v>
      </c>
      <c r="E1088">
        <v>44939</v>
      </c>
      <c r="F1088" t="s">
        <v>38</v>
      </c>
      <c r="G1088">
        <v>42599</v>
      </c>
      <c r="H1088" t="s">
        <v>17810</v>
      </c>
    </row>
    <row r="1089" spans="1:8" x14ac:dyDescent="0.35">
      <c r="A1089" t="s">
        <v>15217</v>
      </c>
      <c r="B1089" t="s">
        <v>15216</v>
      </c>
      <c r="C1089" t="s">
        <v>17811</v>
      </c>
      <c r="D1089" t="s">
        <v>41</v>
      </c>
      <c r="E1089">
        <v>45527</v>
      </c>
      <c r="F1089" t="s">
        <v>38</v>
      </c>
      <c r="G1089">
        <v>44868</v>
      </c>
      <c r="H1089" t="s">
        <v>17812</v>
      </c>
    </row>
    <row r="1090" spans="1:8" x14ac:dyDescent="0.35">
      <c r="A1090" t="s">
        <v>15220</v>
      </c>
      <c r="B1090" t="s">
        <v>15219</v>
      </c>
      <c r="C1090" t="s">
        <v>17813</v>
      </c>
      <c r="D1090" t="s">
        <v>629</v>
      </c>
      <c r="E1090">
        <v>45337</v>
      </c>
      <c r="F1090" t="s">
        <v>38</v>
      </c>
      <c r="G1090">
        <v>43263</v>
      </c>
      <c r="H1090" t="s">
        <v>17814</v>
      </c>
    </row>
    <row r="1091" spans="1:8" x14ac:dyDescent="0.35">
      <c r="A1091" t="s">
        <v>15223</v>
      </c>
      <c r="B1091" t="s">
        <v>15222</v>
      </c>
      <c r="C1091" t="s">
        <v>17815</v>
      </c>
      <c r="G1091">
        <v>44384</v>
      </c>
      <c r="H1091" t="s">
        <v>17816</v>
      </c>
    </row>
    <row r="1092" spans="1:8" x14ac:dyDescent="0.35">
      <c r="A1092" t="s">
        <v>15226</v>
      </c>
      <c r="B1092" t="s">
        <v>15225</v>
      </c>
      <c r="C1092" t="s">
        <v>17817</v>
      </c>
      <c r="G1092">
        <v>45035</v>
      </c>
      <c r="H1092" t="s">
        <v>17818</v>
      </c>
    </row>
    <row r="1093" spans="1:8" x14ac:dyDescent="0.35">
      <c r="A1093" t="s">
        <v>15229</v>
      </c>
      <c r="B1093" t="s">
        <v>15228</v>
      </c>
      <c r="C1093" t="s">
        <v>17819</v>
      </c>
      <c r="G1093">
        <v>43417</v>
      </c>
      <c r="H1093" t="s">
        <v>17820</v>
      </c>
    </row>
    <row r="1094" spans="1:8" x14ac:dyDescent="0.35">
      <c r="A1094" t="s">
        <v>15232</v>
      </c>
      <c r="B1094" t="s">
        <v>15231</v>
      </c>
      <c r="C1094" t="s">
        <v>17821</v>
      </c>
      <c r="D1094" t="s">
        <v>17822</v>
      </c>
      <c r="E1094">
        <v>45807</v>
      </c>
      <c r="F1094" t="s">
        <v>38</v>
      </c>
      <c r="G1094">
        <v>42034</v>
      </c>
      <c r="H1094" t="s">
        <v>17823</v>
      </c>
    </row>
    <row r="1095" spans="1:8" x14ac:dyDescent="0.35">
      <c r="A1095" t="s">
        <v>15235</v>
      </c>
      <c r="B1095" t="s">
        <v>15234</v>
      </c>
      <c r="C1095" t="s">
        <v>17824</v>
      </c>
      <c r="G1095">
        <v>42104</v>
      </c>
      <c r="H1095" t="s">
        <v>17825</v>
      </c>
    </row>
    <row r="1096" spans="1:8" x14ac:dyDescent="0.35">
      <c r="A1096" t="s">
        <v>15238</v>
      </c>
      <c r="B1096" t="s">
        <v>15237</v>
      </c>
      <c r="C1096" t="s">
        <v>17826</v>
      </c>
      <c r="G1096">
        <v>44252</v>
      </c>
      <c r="H1096" t="s">
        <v>17827</v>
      </c>
    </row>
    <row r="1097" spans="1:8" x14ac:dyDescent="0.35">
      <c r="A1097" t="s">
        <v>15241</v>
      </c>
      <c r="B1097" t="s">
        <v>15240</v>
      </c>
      <c r="C1097" t="s">
        <v>17828</v>
      </c>
      <c r="G1097">
        <v>39692</v>
      </c>
      <c r="H1097" t="s">
        <v>15242</v>
      </c>
    </row>
    <row r="1098" spans="1:8" x14ac:dyDescent="0.35">
      <c r="A1098" t="s">
        <v>15244</v>
      </c>
      <c r="B1098" t="s">
        <v>15243</v>
      </c>
      <c r="C1098" t="s">
        <v>17829</v>
      </c>
      <c r="D1098" t="s">
        <v>629</v>
      </c>
      <c r="E1098">
        <v>45736</v>
      </c>
      <c r="F1098" t="s">
        <v>38</v>
      </c>
      <c r="G1098">
        <v>39673</v>
      </c>
      <c r="H1098" t="s">
        <v>15245</v>
      </c>
    </row>
    <row r="1099" spans="1:8" x14ac:dyDescent="0.35">
      <c r="A1099" t="s">
        <v>15247</v>
      </c>
      <c r="B1099" t="s">
        <v>15246</v>
      </c>
      <c r="C1099" t="s">
        <v>17830</v>
      </c>
      <c r="G1099">
        <v>45070</v>
      </c>
      <c r="H1099" t="s">
        <v>17831</v>
      </c>
    </row>
    <row r="1100" spans="1:8" x14ac:dyDescent="0.35">
      <c r="A1100" t="s">
        <v>15250</v>
      </c>
      <c r="B1100" t="s">
        <v>15249</v>
      </c>
      <c r="C1100" t="s">
        <v>17832</v>
      </c>
      <c r="G1100">
        <v>40457</v>
      </c>
      <c r="H1100" t="s">
        <v>15251</v>
      </c>
    </row>
    <row r="1101" spans="1:8" x14ac:dyDescent="0.35">
      <c r="A1101" t="s">
        <v>15253</v>
      </c>
      <c r="B1101" t="s">
        <v>15252</v>
      </c>
      <c r="C1101" t="s">
        <v>17833</v>
      </c>
      <c r="D1101" t="s">
        <v>17834</v>
      </c>
      <c r="E1101">
        <v>45282</v>
      </c>
      <c r="F1101" t="s">
        <v>38</v>
      </c>
      <c r="G1101">
        <v>43405</v>
      </c>
      <c r="H1101" t="s">
        <v>17835</v>
      </c>
    </row>
    <row r="1102" spans="1:8" x14ac:dyDescent="0.35">
      <c r="A1102" t="s">
        <v>15255</v>
      </c>
      <c r="B1102" t="s">
        <v>10055</v>
      </c>
      <c r="C1102" t="s">
        <v>17836</v>
      </c>
      <c r="D1102" t="s">
        <v>17837</v>
      </c>
      <c r="E1102">
        <v>41337</v>
      </c>
      <c r="F1102" t="s">
        <v>38</v>
      </c>
      <c r="G1102">
        <v>40402</v>
      </c>
      <c r="H1102" t="s">
        <v>17838</v>
      </c>
    </row>
    <row r="1103" spans="1:8" x14ac:dyDescent="0.35">
      <c r="A1103" t="s">
        <v>15257</v>
      </c>
      <c r="C1103" t="s">
        <v>40</v>
      </c>
      <c r="H1103" t="s">
        <v>40</v>
      </c>
    </row>
    <row r="1104" spans="1:8" x14ac:dyDescent="0.35">
      <c r="A1104" t="s">
        <v>15260</v>
      </c>
      <c r="C1104" t="s">
        <v>40</v>
      </c>
      <c r="H1104" t="s">
        <v>40</v>
      </c>
    </row>
    <row r="1105" spans="1:8" x14ac:dyDescent="0.35">
      <c r="A1105" t="s">
        <v>15263</v>
      </c>
      <c r="C1105" t="s">
        <v>40</v>
      </c>
      <c r="H1105" t="s">
        <v>40</v>
      </c>
    </row>
    <row r="1106" spans="1:8" x14ac:dyDescent="0.35">
      <c r="A1106" t="s">
        <v>15266</v>
      </c>
      <c r="B1106" t="s">
        <v>15265</v>
      </c>
      <c r="C1106" t="s">
        <v>17839</v>
      </c>
      <c r="G1106">
        <v>44376</v>
      </c>
      <c r="H1106" t="s">
        <v>17840</v>
      </c>
    </row>
    <row r="1107" spans="1:8" x14ac:dyDescent="0.35">
      <c r="A1107" t="s">
        <v>15269</v>
      </c>
      <c r="B1107" t="s">
        <v>15268</v>
      </c>
      <c r="C1107" t="s">
        <v>17841</v>
      </c>
      <c r="G1107">
        <v>43651</v>
      </c>
      <c r="H1107" t="s">
        <v>17842</v>
      </c>
    </row>
    <row r="1108" spans="1:8" x14ac:dyDescent="0.35">
      <c r="A1108" t="s">
        <v>15272</v>
      </c>
      <c r="B1108" t="s">
        <v>15271</v>
      </c>
      <c r="C1108" t="s">
        <v>17843</v>
      </c>
      <c r="G1108">
        <v>44144</v>
      </c>
      <c r="H1108" t="s">
        <v>17252</v>
      </c>
    </row>
    <row r="1109" spans="1:8" x14ac:dyDescent="0.35">
      <c r="A1109" t="s">
        <v>15274</v>
      </c>
      <c r="B1109" t="s">
        <v>15273</v>
      </c>
      <c r="C1109" t="s">
        <v>17844</v>
      </c>
      <c r="G1109">
        <v>42828</v>
      </c>
      <c r="H1109" t="s">
        <v>17845</v>
      </c>
    </row>
    <row r="1110" spans="1:8" x14ac:dyDescent="0.35">
      <c r="A1110" t="s">
        <v>15277</v>
      </c>
      <c r="B1110" t="s">
        <v>15276</v>
      </c>
      <c r="C1110" t="s">
        <v>17846</v>
      </c>
      <c r="G1110">
        <v>41263</v>
      </c>
      <c r="H1110" t="s">
        <v>17847</v>
      </c>
    </row>
    <row r="1111" spans="1:8" x14ac:dyDescent="0.35">
      <c r="A1111" t="s">
        <v>15280</v>
      </c>
      <c r="B1111" t="s">
        <v>15279</v>
      </c>
      <c r="C1111" t="s">
        <v>17848</v>
      </c>
      <c r="G1111">
        <v>43034</v>
      </c>
      <c r="H1111" t="s">
        <v>17849</v>
      </c>
    </row>
    <row r="1112" spans="1:8" x14ac:dyDescent="0.35">
      <c r="A1112" t="s">
        <v>15283</v>
      </c>
      <c r="B1112" t="s">
        <v>15282</v>
      </c>
      <c r="C1112" t="s">
        <v>17850</v>
      </c>
      <c r="G1112">
        <v>42513</v>
      </c>
      <c r="H1112" t="s">
        <v>17851</v>
      </c>
    </row>
    <row r="1113" spans="1:8" x14ac:dyDescent="0.35">
      <c r="A1113" t="s">
        <v>15286</v>
      </c>
      <c r="B1113" t="s">
        <v>15285</v>
      </c>
      <c r="C1113" t="s">
        <v>17852</v>
      </c>
      <c r="G1113">
        <v>41096</v>
      </c>
      <c r="H1113" t="s">
        <v>17853</v>
      </c>
    </row>
    <row r="1114" spans="1:8" x14ac:dyDescent="0.35">
      <c r="A1114" t="s">
        <v>15289</v>
      </c>
      <c r="B1114" t="s">
        <v>15288</v>
      </c>
      <c r="C1114" t="s">
        <v>17854</v>
      </c>
      <c r="G1114">
        <v>41235</v>
      </c>
      <c r="H1114" t="s">
        <v>15290</v>
      </c>
    </row>
    <row r="1115" spans="1:8" x14ac:dyDescent="0.35">
      <c r="A1115" t="s">
        <v>15292</v>
      </c>
      <c r="B1115" t="s">
        <v>15291</v>
      </c>
      <c r="C1115" t="s">
        <v>17855</v>
      </c>
      <c r="G1115">
        <v>39955</v>
      </c>
      <c r="H1115" t="s">
        <v>15293</v>
      </c>
    </row>
    <row r="1116" spans="1:8" x14ac:dyDescent="0.35">
      <c r="A1116" t="s">
        <v>15295</v>
      </c>
      <c r="B1116" t="s">
        <v>15294</v>
      </c>
      <c r="C1116" t="s">
        <v>17856</v>
      </c>
      <c r="G1116">
        <v>44830</v>
      </c>
      <c r="H1116" t="s">
        <v>17857</v>
      </c>
    </row>
    <row r="1117" spans="1:8" x14ac:dyDescent="0.35">
      <c r="A1117" t="s">
        <v>15298</v>
      </c>
      <c r="B1117" t="s">
        <v>15297</v>
      </c>
      <c r="C1117" t="s">
        <v>17858</v>
      </c>
      <c r="G1117">
        <v>43654</v>
      </c>
      <c r="H1117" t="s">
        <v>17859</v>
      </c>
    </row>
    <row r="1118" spans="1:8" x14ac:dyDescent="0.35">
      <c r="A1118" t="s">
        <v>15301</v>
      </c>
      <c r="B1118" t="s">
        <v>15300</v>
      </c>
      <c r="C1118" t="s">
        <v>17860</v>
      </c>
      <c r="G1118">
        <v>45093</v>
      </c>
      <c r="H1118" t="s">
        <v>17861</v>
      </c>
    </row>
    <row r="1119" spans="1:8" x14ac:dyDescent="0.35">
      <c r="A1119" t="s">
        <v>15304</v>
      </c>
      <c r="B1119" t="s">
        <v>15303</v>
      </c>
      <c r="C1119" t="s">
        <v>17862</v>
      </c>
      <c r="D1119" t="s">
        <v>16897</v>
      </c>
      <c r="E1119">
        <v>43348</v>
      </c>
      <c r="F1119" t="s">
        <v>44</v>
      </c>
      <c r="G1119">
        <v>40935</v>
      </c>
      <c r="H1119" t="s">
        <v>15305</v>
      </c>
    </row>
    <row r="1120" spans="1:8" x14ac:dyDescent="0.35">
      <c r="A1120" t="s">
        <v>15307</v>
      </c>
      <c r="B1120" t="s">
        <v>15306</v>
      </c>
      <c r="C1120" t="s">
        <v>17863</v>
      </c>
      <c r="G1120">
        <v>44735</v>
      </c>
      <c r="H1120" t="s">
        <v>15308</v>
      </c>
    </row>
    <row r="1121" spans="1:8" x14ac:dyDescent="0.35">
      <c r="A1121" t="s">
        <v>15310</v>
      </c>
      <c r="B1121" t="s">
        <v>15309</v>
      </c>
      <c r="C1121" t="s">
        <v>17864</v>
      </c>
      <c r="D1121" t="s">
        <v>16701</v>
      </c>
      <c r="E1121">
        <v>44344</v>
      </c>
      <c r="F1121" t="s">
        <v>44</v>
      </c>
      <c r="G1121">
        <v>42713</v>
      </c>
      <c r="H1121" t="s">
        <v>17865</v>
      </c>
    </row>
    <row r="1122" spans="1:8" x14ac:dyDescent="0.35">
      <c r="A1122" t="s">
        <v>15313</v>
      </c>
      <c r="B1122" t="s">
        <v>15312</v>
      </c>
      <c r="C1122" t="s">
        <v>17866</v>
      </c>
      <c r="D1122" t="s">
        <v>45</v>
      </c>
      <c r="E1122">
        <v>40396</v>
      </c>
      <c r="F1122" t="s">
        <v>44</v>
      </c>
      <c r="G1122">
        <v>39632</v>
      </c>
      <c r="H1122" t="s">
        <v>17867</v>
      </c>
    </row>
    <row r="1123" spans="1:8" x14ac:dyDescent="0.35">
      <c r="A1123" t="s">
        <v>15316</v>
      </c>
      <c r="B1123" t="s">
        <v>15315</v>
      </c>
      <c r="C1123" t="s">
        <v>17868</v>
      </c>
      <c r="G1123">
        <v>41059</v>
      </c>
      <c r="H1123" t="s">
        <v>17869</v>
      </c>
    </row>
    <row r="1124" spans="1:8" x14ac:dyDescent="0.35">
      <c r="A1124" t="s">
        <v>15319</v>
      </c>
      <c r="B1124" t="s">
        <v>15318</v>
      </c>
      <c r="C1124" t="s">
        <v>17870</v>
      </c>
      <c r="G1124">
        <v>45029</v>
      </c>
      <c r="H1124" t="s">
        <v>17871</v>
      </c>
    </row>
    <row r="1125" spans="1:8" x14ac:dyDescent="0.35">
      <c r="A1125" t="s">
        <v>15322</v>
      </c>
      <c r="B1125" t="s">
        <v>15321</v>
      </c>
      <c r="C1125" t="s">
        <v>17872</v>
      </c>
      <c r="D1125" t="s">
        <v>17873</v>
      </c>
      <c r="E1125">
        <v>44944</v>
      </c>
      <c r="F1125" t="s">
        <v>38</v>
      </c>
      <c r="G1125">
        <v>44099</v>
      </c>
      <c r="H1125" t="s">
        <v>17874</v>
      </c>
    </row>
    <row r="1126" spans="1:8" x14ac:dyDescent="0.35">
      <c r="A1126" t="s">
        <v>15325</v>
      </c>
      <c r="B1126" t="s">
        <v>15324</v>
      </c>
      <c r="C1126" t="s">
        <v>17875</v>
      </c>
      <c r="D1126" t="s">
        <v>16284</v>
      </c>
      <c r="E1126">
        <v>44181</v>
      </c>
      <c r="F1126" t="s">
        <v>38</v>
      </c>
      <c r="G1126">
        <v>38058</v>
      </c>
      <c r="H1126" t="s">
        <v>17876</v>
      </c>
    </row>
    <row r="1127" spans="1:8" x14ac:dyDescent="0.35">
      <c r="A1127" t="s">
        <v>15328</v>
      </c>
      <c r="B1127" t="s">
        <v>15327</v>
      </c>
      <c r="C1127" t="s">
        <v>17877</v>
      </c>
      <c r="G1127">
        <v>43654</v>
      </c>
      <c r="H1127" t="s">
        <v>15329</v>
      </c>
    </row>
    <row r="1128" spans="1:8" x14ac:dyDescent="0.35">
      <c r="A1128" t="s">
        <v>15331</v>
      </c>
      <c r="B1128" t="s">
        <v>15330</v>
      </c>
      <c r="C1128" t="s">
        <v>17878</v>
      </c>
      <c r="G1128">
        <v>43510</v>
      </c>
      <c r="H1128" t="s">
        <v>17879</v>
      </c>
    </row>
    <row r="1129" spans="1:8" x14ac:dyDescent="0.35">
      <c r="A1129" t="s">
        <v>15334</v>
      </c>
      <c r="B1129" t="s">
        <v>15333</v>
      </c>
      <c r="C1129" t="s">
        <v>17880</v>
      </c>
      <c r="D1129" t="s">
        <v>649</v>
      </c>
      <c r="E1129">
        <v>41022</v>
      </c>
      <c r="F1129" t="s">
        <v>38</v>
      </c>
      <c r="G1129">
        <v>41001</v>
      </c>
      <c r="H1129" t="s">
        <v>15335</v>
      </c>
    </row>
    <row r="1130" spans="1:8" x14ac:dyDescent="0.35">
      <c r="A1130" t="s">
        <v>15337</v>
      </c>
      <c r="B1130" t="s">
        <v>15336</v>
      </c>
      <c r="C1130" t="s">
        <v>17881</v>
      </c>
      <c r="D1130" t="s">
        <v>17882</v>
      </c>
      <c r="E1130">
        <v>45894</v>
      </c>
      <c r="F1130" t="s">
        <v>38</v>
      </c>
      <c r="G1130">
        <v>43166</v>
      </c>
      <c r="H1130" t="s">
        <v>17883</v>
      </c>
    </row>
    <row r="1131" spans="1:8" x14ac:dyDescent="0.35">
      <c r="A1131" t="s">
        <v>15340</v>
      </c>
      <c r="B1131" t="s">
        <v>15339</v>
      </c>
      <c r="C1131" t="s">
        <v>17884</v>
      </c>
      <c r="D1131" t="s">
        <v>17885</v>
      </c>
      <c r="E1131">
        <v>43768</v>
      </c>
      <c r="F1131" t="s">
        <v>44</v>
      </c>
      <c r="G1131">
        <v>43753</v>
      </c>
      <c r="H1131" t="s">
        <v>17886</v>
      </c>
    </row>
    <row r="1132" spans="1:8" x14ac:dyDescent="0.35">
      <c r="A1132" t="s">
        <v>15343</v>
      </c>
      <c r="B1132" t="s">
        <v>15342</v>
      </c>
      <c r="C1132" t="s">
        <v>17887</v>
      </c>
      <c r="G1132">
        <v>43049</v>
      </c>
      <c r="H1132" t="s">
        <v>17888</v>
      </c>
    </row>
    <row r="1133" spans="1:8" x14ac:dyDescent="0.35">
      <c r="A1133" t="s">
        <v>15346</v>
      </c>
      <c r="B1133" t="s">
        <v>15345</v>
      </c>
      <c r="C1133" t="s">
        <v>17889</v>
      </c>
      <c r="G1133">
        <v>43979</v>
      </c>
      <c r="H1133" t="s">
        <v>15831</v>
      </c>
    </row>
    <row r="1134" spans="1:8" x14ac:dyDescent="0.35">
      <c r="A1134" t="s">
        <v>15348</v>
      </c>
      <c r="B1134" t="s">
        <v>15347</v>
      </c>
      <c r="C1134" t="s">
        <v>17890</v>
      </c>
      <c r="G1134">
        <v>45543</v>
      </c>
      <c r="H1134" t="s">
        <v>17891</v>
      </c>
    </row>
    <row r="1135" spans="1:8" x14ac:dyDescent="0.35">
      <c r="A1135" t="s">
        <v>15351</v>
      </c>
      <c r="B1135" t="s">
        <v>15350</v>
      </c>
      <c r="C1135" t="s">
        <v>17892</v>
      </c>
      <c r="G1135">
        <v>45469</v>
      </c>
      <c r="H1135" t="s">
        <v>17893</v>
      </c>
    </row>
    <row r="1136" spans="1:8" x14ac:dyDescent="0.35">
      <c r="A1136" t="s">
        <v>15354</v>
      </c>
      <c r="B1136" t="s">
        <v>15353</v>
      </c>
      <c r="C1136" t="s">
        <v>17894</v>
      </c>
      <c r="D1136" t="s">
        <v>17895</v>
      </c>
      <c r="E1136">
        <v>44974</v>
      </c>
      <c r="F1136" t="s">
        <v>38</v>
      </c>
      <c r="G1136">
        <v>42226</v>
      </c>
      <c r="H1136" t="s">
        <v>17896</v>
      </c>
    </row>
    <row r="1137" spans="1:8" x14ac:dyDescent="0.35">
      <c r="A1137" t="s">
        <v>15357</v>
      </c>
      <c r="B1137" t="s">
        <v>15356</v>
      </c>
      <c r="C1137" t="s">
        <v>17897</v>
      </c>
      <c r="D1137" t="s">
        <v>17898</v>
      </c>
      <c r="E1137">
        <v>44231</v>
      </c>
      <c r="F1137" t="s">
        <v>38</v>
      </c>
      <c r="G1137">
        <v>31560</v>
      </c>
      <c r="H1137" t="s">
        <v>15358</v>
      </c>
    </row>
    <row r="1138" spans="1:8" x14ac:dyDescent="0.35">
      <c r="A1138" t="s">
        <v>15360</v>
      </c>
      <c r="B1138" t="s">
        <v>15359</v>
      </c>
      <c r="C1138" t="s">
        <v>17899</v>
      </c>
      <c r="G1138">
        <v>44952</v>
      </c>
      <c r="H1138" t="s">
        <v>17900</v>
      </c>
    </row>
    <row r="1139" spans="1:8" x14ac:dyDescent="0.35">
      <c r="A1139" t="s">
        <v>15363</v>
      </c>
      <c r="B1139" t="s">
        <v>15362</v>
      </c>
      <c r="C1139" t="s">
        <v>17901</v>
      </c>
      <c r="D1139" t="s">
        <v>17902</v>
      </c>
      <c r="E1139">
        <v>45366</v>
      </c>
      <c r="F1139" t="s">
        <v>38</v>
      </c>
      <c r="G1139">
        <v>43972</v>
      </c>
      <c r="H1139" t="s">
        <v>17903</v>
      </c>
    </row>
    <row r="1140" spans="1:8" x14ac:dyDescent="0.35">
      <c r="A1140" t="s">
        <v>15366</v>
      </c>
      <c r="B1140" t="s">
        <v>15365</v>
      </c>
      <c r="C1140" t="s">
        <v>17904</v>
      </c>
      <c r="G1140">
        <v>45527</v>
      </c>
      <c r="H1140" t="s">
        <v>17905</v>
      </c>
    </row>
    <row r="1141" spans="1:8" x14ac:dyDescent="0.35">
      <c r="A1141" t="s">
        <v>15368</v>
      </c>
      <c r="B1141" t="s">
        <v>10444</v>
      </c>
      <c r="C1141" t="s">
        <v>17906</v>
      </c>
      <c r="D1141" t="s">
        <v>17907</v>
      </c>
      <c r="E1141">
        <v>44942</v>
      </c>
      <c r="F1141" t="s">
        <v>38</v>
      </c>
      <c r="G1141">
        <v>44769</v>
      </c>
      <c r="H1141" t="s">
        <v>17908</v>
      </c>
    </row>
    <row r="1142" spans="1:8" x14ac:dyDescent="0.35">
      <c r="A1142" t="s">
        <v>15371</v>
      </c>
      <c r="B1142" t="s">
        <v>15370</v>
      </c>
      <c r="C1142" t="s">
        <v>17909</v>
      </c>
      <c r="D1142" t="s">
        <v>45</v>
      </c>
      <c r="E1142">
        <v>41549</v>
      </c>
      <c r="F1142" t="s">
        <v>38</v>
      </c>
      <c r="G1142">
        <v>40243</v>
      </c>
      <c r="H1142" t="s">
        <v>15372</v>
      </c>
    </row>
    <row r="1143" spans="1:8" x14ac:dyDescent="0.35">
      <c r="A1143" t="s">
        <v>15374</v>
      </c>
      <c r="B1143" t="s">
        <v>15373</v>
      </c>
      <c r="C1143" t="s">
        <v>17910</v>
      </c>
      <c r="G1143">
        <v>41983</v>
      </c>
      <c r="H1143" t="s">
        <v>17911</v>
      </c>
    </row>
    <row r="1144" spans="1:8" x14ac:dyDescent="0.35">
      <c r="A1144" t="s">
        <v>15377</v>
      </c>
      <c r="B1144" t="s">
        <v>15376</v>
      </c>
      <c r="C1144" t="s">
        <v>17912</v>
      </c>
      <c r="G1144">
        <v>45096</v>
      </c>
      <c r="H1144" t="s">
        <v>17913</v>
      </c>
    </row>
    <row r="1145" spans="1:8" x14ac:dyDescent="0.35">
      <c r="A1145" t="s">
        <v>15380</v>
      </c>
      <c r="B1145" t="s">
        <v>15379</v>
      </c>
      <c r="C1145" t="s">
        <v>40</v>
      </c>
      <c r="G1145">
        <v>44942</v>
      </c>
      <c r="H1145" t="s">
        <v>15381</v>
      </c>
    </row>
    <row r="1146" spans="1:8" x14ac:dyDescent="0.35">
      <c r="A1146" t="s">
        <v>15383</v>
      </c>
      <c r="B1146" t="s">
        <v>15382</v>
      </c>
      <c r="C1146" t="s">
        <v>17914</v>
      </c>
      <c r="G1146">
        <v>36770</v>
      </c>
      <c r="H1146" t="s">
        <v>17915</v>
      </c>
    </row>
    <row r="1147" spans="1:8" x14ac:dyDescent="0.35">
      <c r="A1147" t="s">
        <v>15385</v>
      </c>
      <c r="B1147" t="s">
        <v>10511</v>
      </c>
      <c r="C1147" t="s">
        <v>17916</v>
      </c>
      <c r="G1147">
        <v>42465</v>
      </c>
      <c r="H1147" t="s">
        <v>17917</v>
      </c>
    </row>
    <row r="1148" spans="1:8" x14ac:dyDescent="0.35">
      <c r="A1148" t="s">
        <v>15387</v>
      </c>
      <c r="B1148" t="s">
        <v>10518</v>
      </c>
      <c r="C1148" t="s">
        <v>17918</v>
      </c>
      <c r="D1148" t="s">
        <v>638</v>
      </c>
      <c r="E1148">
        <v>42906</v>
      </c>
      <c r="F1148" t="s">
        <v>38</v>
      </c>
      <c r="G1148">
        <v>39276</v>
      </c>
      <c r="H1148" t="s">
        <v>17919</v>
      </c>
    </row>
    <row r="1149" spans="1:8" x14ac:dyDescent="0.35">
      <c r="A1149" t="s">
        <v>15390</v>
      </c>
      <c r="B1149" t="s">
        <v>15389</v>
      </c>
      <c r="C1149" t="s">
        <v>17920</v>
      </c>
      <c r="D1149" t="s">
        <v>17921</v>
      </c>
      <c r="E1149">
        <v>45680</v>
      </c>
      <c r="F1149" t="s">
        <v>38</v>
      </c>
      <c r="G1149">
        <v>34717</v>
      </c>
      <c r="H1149" t="s">
        <v>15391</v>
      </c>
    </row>
    <row r="1150" spans="1:8" x14ac:dyDescent="0.35">
      <c r="A1150" t="s">
        <v>15393</v>
      </c>
      <c r="B1150" t="s">
        <v>15392</v>
      </c>
      <c r="C1150" t="s">
        <v>17922</v>
      </c>
      <c r="G1150">
        <v>43928</v>
      </c>
      <c r="H1150" t="s">
        <v>17923</v>
      </c>
    </row>
    <row r="1151" spans="1:8" x14ac:dyDescent="0.35">
      <c r="A1151" t="s">
        <v>15396</v>
      </c>
      <c r="B1151" t="s">
        <v>15395</v>
      </c>
      <c r="C1151" t="s">
        <v>17924</v>
      </c>
      <c r="D1151" t="s">
        <v>17925</v>
      </c>
      <c r="E1151">
        <v>44630</v>
      </c>
      <c r="F1151" t="s">
        <v>44</v>
      </c>
      <c r="G1151">
        <v>39248</v>
      </c>
      <c r="H1151" t="s">
        <v>15397</v>
      </c>
    </row>
    <row r="1152" spans="1:8" x14ac:dyDescent="0.35">
      <c r="A1152" t="s">
        <v>15399</v>
      </c>
      <c r="B1152" t="s">
        <v>15398</v>
      </c>
      <c r="C1152" t="s">
        <v>17926</v>
      </c>
      <c r="G1152">
        <v>42723</v>
      </c>
      <c r="H1152" t="s">
        <v>17927</v>
      </c>
    </row>
    <row r="1153" spans="1:8" x14ac:dyDescent="0.35">
      <c r="A1153" t="s">
        <v>15402</v>
      </c>
      <c r="B1153" t="s">
        <v>15401</v>
      </c>
      <c r="C1153" t="s">
        <v>17928</v>
      </c>
      <c r="D1153" t="s">
        <v>632</v>
      </c>
      <c r="E1153">
        <v>43270</v>
      </c>
      <c r="F1153" t="s">
        <v>44</v>
      </c>
      <c r="G1153">
        <v>35899</v>
      </c>
      <c r="H1153" t="s">
        <v>15403</v>
      </c>
    </row>
    <row r="1154" spans="1:8" x14ac:dyDescent="0.35">
      <c r="A1154" t="s">
        <v>15405</v>
      </c>
      <c r="B1154" t="s">
        <v>15404</v>
      </c>
      <c r="C1154" t="s">
        <v>17929</v>
      </c>
      <c r="D1154" t="s">
        <v>17930</v>
      </c>
      <c r="E1154">
        <v>45750</v>
      </c>
      <c r="F1154" t="s">
        <v>38</v>
      </c>
      <c r="G1154">
        <v>44692</v>
      </c>
      <c r="H1154" t="s">
        <v>17931</v>
      </c>
    </row>
    <row r="1155" spans="1:8" x14ac:dyDescent="0.35">
      <c r="A1155" t="s">
        <v>15408</v>
      </c>
      <c r="B1155" t="s">
        <v>15407</v>
      </c>
      <c r="C1155" t="s">
        <v>17932</v>
      </c>
      <c r="D1155" t="s">
        <v>666</v>
      </c>
      <c r="E1155">
        <v>45861</v>
      </c>
      <c r="F1155" t="s">
        <v>38</v>
      </c>
      <c r="G1155">
        <v>45510</v>
      </c>
      <c r="H1155" t="s">
        <v>17933</v>
      </c>
    </row>
    <row r="1156" spans="1:8" x14ac:dyDescent="0.35">
      <c r="A1156" t="s">
        <v>15411</v>
      </c>
      <c r="B1156" t="s">
        <v>15410</v>
      </c>
      <c r="C1156" t="s">
        <v>17934</v>
      </c>
      <c r="G1156">
        <v>42768</v>
      </c>
      <c r="H1156" t="s">
        <v>17935</v>
      </c>
    </row>
    <row r="1157" spans="1:8" x14ac:dyDescent="0.35">
      <c r="A1157" t="s">
        <v>15413</v>
      </c>
      <c r="B1157" t="s">
        <v>10606</v>
      </c>
      <c r="C1157" t="s">
        <v>17936</v>
      </c>
      <c r="D1157" t="s">
        <v>17937</v>
      </c>
      <c r="E1157">
        <v>44659</v>
      </c>
      <c r="F1157" t="s">
        <v>38</v>
      </c>
      <c r="G1157">
        <v>37999</v>
      </c>
      <c r="H1157" t="s">
        <v>17938</v>
      </c>
    </row>
    <row r="1158" spans="1:8" x14ac:dyDescent="0.35">
      <c r="A1158" t="s">
        <v>15416</v>
      </c>
      <c r="B1158" t="s">
        <v>15415</v>
      </c>
      <c r="C1158" t="s">
        <v>17939</v>
      </c>
      <c r="G1158">
        <v>38553</v>
      </c>
      <c r="H1158" t="s">
        <v>17940</v>
      </c>
    </row>
    <row r="1159" spans="1:8" x14ac:dyDescent="0.35">
      <c r="A1159" t="s">
        <v>15419</v>
      </c>
      <c r="B1159" t="s">
        <v>15418</v>
      </c>
      <c r="C1159" t="s">
        <v>17941</v>
      </c>
      <c r="D1159" t="s">
        <v>16523</v>
      </c>
      <c r="E1159">
        <v>45631</v>
      </c>
      <c r="F1159" t="s">
        <v>38</v>
      </c>
      <c r="G1159">
        <v>39790</v>
      </c>
      <c r="H1159" t="s">
        <v>17942</v>
      </c>
    </row>
    <row r="1160" spans="1:8" x14ac:dyDescent="0.35">
      <c r="A1160" t="s">
        <v>15422</v>
      </c>
      <c r="B1160" t="s">
        <v>15421</v>
      </c>
      <c r="C1160" t="s">
        <v>17943</v>
      </c>
      <c r="G1160">
        <v>43546</v>
      </c>
      <c r="H1160" t="s">
        <v>17944</v>
      </c>
    </row>
    <row r="1161" spans="1:8" x14ac:dyDescent="0.35">
      <c r="A1161" t="s">
        <v>15425</v>
      </c>
      <c r="B1161" t="s">
        <v>15424</v>
      </c>
      <c r="C1161" t="s">
        <v>17945</v>
      </c>
      <c r="D1161" t="s">
        <v>16971</v>
      </c>
      <c r="E1161">
        <v>45590</v>
      </c>
      <c r="F1161" t="s">
        <v>38</v>
      </c>
      <c r="G1161">
        <v>44330</v>
      </c>
      <c r="H1161" t="s">
        <v>17946</v>
      </c>
    </row>
    <row r="1162" spans="1:8" x14ac:dyDescent="0.35">
      <c r="A1162" t="s">
        <v>15428</v>
      </c>
      <c r="B1162" t="s">
        <v>15427</v>
      </c>
      <c r="C1162" t="s">
        <v>17947</v>
      </c>
      <c r="G1162">
        <v>42790</v>
      </c>
      <c r="H1162" t="s">
        <v>17948</v>
      </c>
    </row>
    <row r="1163" spans="1:8" x14ac:dyDescent="0.35">
      <c r="A1163" t="s">
        <v>15431</v>
      </c>
      <c r="B1163" t="s">
        <v>15430</v>
      </c>
      <c r="C1163" t="s">
        <v>17949</v>
      </c>
      <c r="D1163" t="s">
        <v>17950</v>
      </c>
      <c r="E1163">
        <v>44665</v>
      </c>
      <c r="F1163" t="s">
        <v>44</v>
      </c>
      <c r="G1163">
        <v>43875</v>
      </c>
      <c r="H1163" t="s">
        <v>16412</v>
      </c>
    </row>
    <row r="1164" spans="1:8" x14ac:dyDescent="0.35">
      <c r="A1164" t="s">
        <v>15433</v>
      </c>
      <c r="B1164" t="s">
        <v>15432</v>
      </c>
      <c r="C1164" t="s">
        <v>17951</v>
      </c>
      <c r="D1164" t="s">
        <v>17224</v>
      </c>
      <c r="E1164">
        <v>43588</v>
      </c>
      <c r="F1164" t="s">
        <v>44</v>
      </c>
      <c r="G1164">
        <v>42681</v>
      </c>
      <c r="H1164" t="s">
        <v>17952</v>
      </c>
    </row>
    <row r="1165" spans="1:8" x14ac:dyDescent="0.35">
      <c r="A1165" t="s">
        <v>15436</v>
      </c>
      <c r="B1165" t="s">
        <v>15435</v>
      </c>
      <c r="C1165" t="s">
        <v>17953</v>
      </c>
      <c r="D1165" t="s">
        <v>17954</v>
      </c>
      <c r="E1165">
        <v>44120</v>
      </c>
      <c r="F1165" t="s">
        <v>38</v>
      </c>
      <c r="G1165">
        <v>43600</v>
      </c>
      <c r="H1165" t="s">
        <v>17955</v>
      </c>
    </row>
    <row r="1166" spans="1:8" x14ac:dyDescent="0.35">
      <c r="A1166" t="s">
        <v>15439</v>
      </c>
      <c r="B1166" t="s">
        <v>15438</v>
      </c>
      <c r="C1166" t="s">
        <v>17956</v>
      </c>
      <c r="G1166">
        <v>44022</v>
      </c>
      <c r="H1166" t="s">
        <v>17957</v>
      </c>
    </row>
    <row r="1167" spans="1:8" x14ac:dyDescent="0.35">
      <c r="A1167" t="s">
        <v>15442</v>
      </c>
      <c r="B1167" t="s">
        <v>15441</v>
      </c>
      <c r="C1167" t="s">
        <v>17958</v>
      </c>
      <c r="G1167">
        <v>44767</v>
      </c>
      <c r="H1167" t="s">
        <v>17959</v>
      </c>
    </row>
    <row r="1168" spans="1:8" x14ac:dyDescent="0.35">
      <c r="A1168" t="s">
        <v>15445</v>
      </c>
      <c r="B1168" t="s">
        <v>15444</v>
      </c>
      <c r="C1168" t="s">
        <v>17960</v>
      </c>
      <c r="G1168">
        <v>43182</v>
      </c>
      <c r="H1168" t="s">
        <v>17961</v>
      </c>
    </row>
    <row r="1169" spans="1:8" x14ac:dyDescent="0.35">
      <c r="A1169" t="s">
        <v>15448</v>
      </c>
      <c r="B1169" t="s">
        <v>15447</v>
      </c>
      <c r="C1169" t="s">
        <v>17962</v>
      </c>
      <c r="D1169" t="s">
        <v>16012</v>
      </c>
      <c r="E1169">
        <v>41291</v>
      </c>
      <c r="F1169" t="s">
        <v>44</v>
      </c>
      <c r="G1169">
        <v>39853</v>
      </c>
      <c r="H1169" t="s">
        <v>17963</v>
      </c>
    </row>
    <row r="1170" spans="1:8" x14ac:dyDescent="0.35">
      <c r="A1170" t="s">
        <v>15450</v>
      </c>
      <c r="B1170" t="s">
        <v>10729</v>
      </c>
      <c r="C1170" t="s">
        <v>17964</v>
      </c>
      <c r="D1170" t="s">
        <v>17965</v>
      </c>
      <c r="E1170">
        <v>45649</v>
      </c>
      <c r="F1170" t="s">
        <v>38</v>
      </c>
      <c r="G1170">
        <v>45524</v>
      </c>
      <c r="H1170" t="s">
        <v>17966</v>
      </c>
    </row>
    <row r="1171" spans="1:8" x14ac:dyDescent="0.35">
      <c r="A1171" t="s">
        <v>15453</v>
      </c>
      <c r="B1171" t="s">
        <v>15452</v>
      </c>
      <c r="C1171" t="s">
        <v>17967</v>
      </c>
      <c r="G1171">
        <v>41704</v>
      </c>
      <c r="H1171" t="s">
        <v>15454</v>
      </c>
    </row>
    <row r="1172" spans="1:8" x14ac:dyDescent="0.35">
      <c r="A1172" t="s">
        <v>15456</v>
      </c>
      <c r="B1172" t="s">
        <v>15455</v>
      </c>
      <c r="C1172" t="s">
        <v>17968</v>
      </c>
      <c r="D1172" t="s">
        <v>638</v>
      </c>
      <c r="E1172">
        <v>32883</v>
      </c>
      <c r="F1172" t="s">
        <v>38</v>
      </c>
      <c r="G1172">
        <v>26582</v>
      </c>
      <c r="H1172" t="s">
        <v>15457</v>
      </c>
    </row>
    <row r="1173" spans="1:8" x14ac:dyDescent="0.35">
      <c r="A1173" t="s">
        <v>15459</v>
      </c>
      <c r="B1173" t="s">
        <v>15458</v>
      </c>
      <c r="C1173" t="s">
        <v>17969</v>
      </c>
      <c r="G1173">
        <v>42523</v>
      </c>
      <c r="H1173" t="s">
        <v>15460</v>
      </c>
    </row>
    <row r="1174" spans="1:8" x14ac:dyDescent="0.35">
      <c r="A1174" t="s">
        <v>15462</v>
      </c>
      <c r="B1174" t="s">
        <v>15461</v>
      </c>
      <c r="C1174" t="s">
        <v>17970</v>
      </c>
      <c r="D1174" t="s">
        <v>17971</v>
      </c>
      <c r="E1174">
        <v>42821</v>
      </c>
      <c r="F1174" t="s">
        <v>44</v>
      </c>
      <c r="G1174">
        <v>41842</v>
      </c>
      <c r="H1174" t="s">
        <v>15463</v>
      </c>
    </row>
    <row r="1175" spans="1:8" x14ac:dyDescent="0.35">
      <c r="A1175" t="s">
        <v>15465</v>
      </c>
      <c r="B1175" t="s">
        <v>15464</v>
      </c>
      <c r="C1175" t="s">
        <v>17972</v>
      </c>
      <c r="G1175">
        <v>32427</v>
      </c>
      <c r="H1175" t="s">
        <v>17973</v>
      </c>
    </row>
    <row r="1176" spans="1:8" x14ac:dyDescent="0.35">
      <c r="A1176" t="s">
        <v>15468</v>
      </c>
      <c r="B1176" t="s">
        <v>15467</v>
      </c>
      <c r="C1176" t="s">
        <v>17974</v>
      </c>
      <c r="D1176" t="s">
        <v>15912</v>
      </c>
      <c r="E1176">
        <v>45462</v>
      </c>
      <c r="F1176" t="s">
        <v>38</v>
      </c>
      <c r="G1176">
        <v>43348</v>
      </c>
      <c r="H1176" t="s">
        <v>17975</v>
      </c>
    </row>
    <row r="1177" spans="1:8" x14ac:dyDescent="0.35">
      <c r="A1177" t="s">
        <v>15471</v>
      </c>
      <c r="B1177" t="s">
        <v>15470</v>
      </c>
      <c r="C1177" t="s">
        <v>17976</v>
      </c>
      <c r="G1177">
        <v>44818</v>
      </c>
      <c r="H1177" t="s">
        <v>17977</v>
      </c>
    </row>
    <row r="1178" spans="1:8" x14ac:dyDescent="0.35">
      <c r="A1178" t="s">
        <v>15473</v>
      </c>
      <c r="B1178" t="s">
        <v>15472</v>
      </c>
      <c r="C1178" t="s">
        <v>17978</v>
      </c>
      <c r="G1178">
        <v>43269</v>
      </c>
      <c r="H1178" t="s">
        <v>17979</v>
      </c>
    </row>
    <row r="1179" spans="1:8" x14ac:dyDescent="0.35">
      <c r="A1179" t="s">
        <v>15476</v>
      </c>
      <c r="B1179" t="s">
        <v>15475</v>
      </c>
      <c r="C1179" t="s">
        <v>17980</v>
      </c>
      <c r="G1179">
        <v>44738</v>
      </c>
      <c r="H1179" t="s">
        <v>17981</v>
      </c>
    </row>
    <row r="1180" spans="1:8" x14ac:dyDescent="0.35">
      <c r="A1180" t="s">
        <v>15479</v>
      </c>
      <c r="B1180" t="s">
        <v>15478</v>
      </c>
      <c r="C1180" t="s">
        <v>17982</v>
      </c>
      <c r="G1180">
        <v>44342</v>
      </c>
      <c r="H1180" t="s">
        <v>17983</v>
      </c>
    </row>
    <row r="1181" spans="1:8" x14ac:dyDescent="0.35">
      <c r="A1181" t="s">
        <v>15482</v>
      </c>
      <c r="B1181" t="s">
        <v>15481</v>
      </c>
      <c r="C1181" t="s">
        <v>17984</v>
      </c>
      <c r="D1181" t="s">
        <v>16026</v>
      </c>
      <c r="E1181">
        <v>41306</v>
      </c>
      <c r="F1181" t="s">
        <v>38</v>
      </c>
      <c r="G1181">
        <v>32037</v>
      </c>
      <c r="H1181" t="s">
        <v>15483</v>
      </c>
    </row>
    <row r="1182" spans="1:8" x14ac:dyDescent="0.35">
      <c r="A1182" t="s">
        <v>15485</v>
      </c>
      <c r="B1182" t="s">
        <v>15484</v>
      </c>
      <c r="C1182" t="s">
        <v>17985</v>
      </c>
      <c r="D1182" t="s">
        <v>43</v>
      </c>
      <c r="E1182">
        <v>44018</v>
      </c>
      <c r="F1182" t="s">
        <v>38</v>
      </c>
      <c r="G1182">
        <v>42902</v>
      </c>
      <c r="H1182" t="s">
        <v>17986</v>
      </c>
    </row>
    <row r="1183" spans="1:8" x14ac:dyDescent="0.35">
      <c r="A1183" t="s">
        <v>15488</v>
      </c>
      <c r="B1183" t="s">
        <v>15487</v>
      </c>
      <c r="C1183" t="s">
        <v>17987</v>
      </c>
      <c r="G1183">
        <v>42144</v>
      </c>
      <c r="H1183" t="s">
        <v>17988</v>
      </c>
    </row>
    <row r="1184" spans="1:8" x14ac:dyDescent="0.35">
      <c r="A1184" t="s">
        <v>15491</v>
      </c>
      <c r="B1184" t="s">
        <v>15490</v>
      </c>
      <c r="C1184" t="s">
        <v>17989</v>
      </c>
      <c r="D1184" t="s">
        <v>16523</v>
      </c>
      <c r="E1184">
        <v>45614</v>
      </c>
      <c r="F1184" t="s">
        <v>38</v>
      </c>
      <c r="G1184">
        <v>42472</v>
      </c>
      <c r="H1184" t="s">
        <v>17990</v>
      </c>
    </row>
    <row r="1185" spans="1:8" x14ac:dyDescent="0.35">
      <c r="A1185" t="s">
        <v>15494</v>
      </c>
      <c r="B1185" t="s">
        <v>15493</v>
      </c>
      <c r="C1185" t="s">
        <v>17991</v>
      </c>
      <c r="D1185" t="s">
        <v>17992</v>
      </c>
      <c r="E1185">
        <v>43371</v>
      </c>
      <c r="F1185" t="s">
        <v>44</v>
      </c>
      <c r="G1185">
        <v>36250</v>
      </c>
      <c r="H1185" t="s">
        <v>15495</v>
      </c>
    </row>
    <row r="1186" spans="1:8" x14ac:dyDescent="0.35">
      <c r="A1186" t="s">
        <v>15497</v>
      </c>
      <c r="B1186" t="s">
        <v>15496</v>
      </c>
      <c r="C1186" t="s">
        <v>17993</v>
      </c>
      <c r="G1186">
        <v>41757</v>
      </c>
      <c r="H1186" t="s">
        <v>17994</v>
      </c>
    </row>
    <row r="1187" spans="1:8" x14ac:dyDescent="0.35">
      <c r="A1187" t="s">
        <v>15500</v>
      </c>
      <c r="B1187" t="s">
        <v>15499</v>
      </c>
      <c r="C1187" t="s">
        <v>17995</v>
      </c>
      <c r="D1187" t="s">
        <v>16284</v>
      </c>
      <c r="E1187">
        <v>44015</v>
      </c>
      <c r="F1187" t="s">
        <v>38</v>
      </c>
      <c r="G1187">
        <v>40463</v>
      </c>
      <c r="H1187" t="s">
        <v>17996</v>
      </c>
    </row>
    <row r="1188" spans="1:8" x14ac:dyDescent="0.35">
      <c r="A1188" t="s">
        <v>15503</v>
      </c>
      <c r="B1188" t="s">
        <v>15502</v>
      </c>
      <c r="C1188" t="s">
        <v>17997</v>
      </c>
      <c r="G1188">
        <v>39133</v>
      </c>
      <c r="H1188" t="s">
        <v>15504</v>
      </c>
    </row>
    <row r="1189" spans="1:8" x14ac:dyDescent="0.35">
      <c r="A1189" t="s">
        <v>15506</v>
      </c>
      <c r="B1189" t="s">
        <v>15505</v>
      </c>
      <c r="C1189" t="s">
        <v>17998</v>
      </c>
      <c r="G1189">
        <v>44792</v>
      </c>
      <c r="H1189" t="s">
        <v>15507</v>
      </c>
    </row>
    <row r="1190" spans="1:8" x14ac:dyDescent="0.35">
      <c r="A1190" t="s">
        <v>15509</v>
      </c>
      <c r="B1190" t="s">
        <v>15508</v>
      </c>
      <c r="C1190" t="s">
        <v>17999</v>
      </c>
      <c r="G1190">
        <v>38562</v>
      </c>
      <c r="H1190" t="s">
        <v>15510</v>
      </c>
    </row>
    <row r="1191" spans="1:8" x14ac:dyDescent="0.35">
      <c r="A1191" t="s">
        <v>15512</v>
      </c>
      <c r="B1191" t="s">
        <v>15511</v>
      </c>
      <c r="C1191" t="s">
        <v>18000</v>
      </c>
      <c r="G1191">
        <v>41401</v>
      </c>
      <c r="H1191" t="s">
        <v>18001</v>
      </c>
    </row>
    <row r="1192" spans="1:8" x14ac:dyDescent="0.35">
      <c r="A1192" t="s">
        <v>15515</v>
      </c>
      <c r="B1192" t="s">
        <v>15514</v>
      </c>
      <c r="C1192" t="s">
        <v>18002</v>
      </c>
      <c r="G1192">
        <v>40595</v>
      </c>
      <c r="H1192" t="s">
        <v>15516</v>
      </c>
    </row>
    <row r="1193" spans="1:8" x14ac:dyDescent="0.35">
      <c r="A1193" t="s">
        <v>15518</v>
      </c>
      <c r="B1193" t="s">
        <v>15517</v>
      </c>
      <c r="C1193" t="s">
        <v>18003</v>
      </c>
      <c r="D1193" t="s">
        <v>15820</v>
      </c>
      <c r="E1193">
        <v>45142</v>
      </c>
      <c r="F1193" t="s">
        <v>38</v>
      </c>
      <c r="G1193">
        <v>42500</v>
      </c>
      <c r="H1193" t="s">
        <v>18004</v>
      </c>
    </row>
    <row r="1194" spans="1:8" x14ac:dyDescent="0.35">
      <c r="A1194" t="s">
        <v>15521</v>
      </c>
      <c r="B1194" t="s">
        <v>15520</v>
      </c>
      <c r="C1194" t="s">
        <v>18005</v>
      </c>
      <c r="G1194">
        <v>45780</v>
      </c>
      <c r="H1194" t="s">
        <v>18006</v>
      </c>
    </row>
    <row r="1195" spans="1:8" x14ac:dyDescent="0.35">
      <c r="A1195" t="s">
        <v>15524</v>
      </c>
      <c r="B1195" t="s">
        <v>15523</v>
      </c>
      <c r="C1195" t="s">
        <v>18007</v>
      </c>
      <c r="G1195">
        <v>43693</v>
      </c>
      <c r="H1195" t="s">
        <v>18008</v>
      </c>
    </row>
    <row r="1196" spans="1:8" x14ac:dyDescent="0.35">
      <c r="A1196" t="s">
        <v>15527</v>
      </c>
      <c r="B1196" t="s">
        <v>15526</v>
      </c>
      <c r="C1196" t="s">
        <v>18009</v>
      </c>
      <c r="D1196" t="s">
        <v>41</v>
      </c>
      <c r="E1196">
        <v>45197</v>
      </c>
      <c r="F1196" t="s">
        <v>38</v>
      </c>
      <c r="G1196">
        <v>43556</v>
      </c>
      <c r="H1196" t="s">
        <v>18010</v>
      </c>
    </row>
    <row r="1197" spans="1:8" x14ac:dyDescent="0.35">
      <c r="A1197" t="s">
        <v>15530</v>
      </c>
      <c r="B1197" t="s">
        <v>15529</v>
      </c>
      <c r="C1197" t="s">
        <v>18011</v>
      </c>
      <c r="G1197">
        <v>42377</v>
      </c>
      <c r="H1197" t="s">
        <v>18012</v>
      </c>
    </row>
    <row r="1198" spans="1:8" x14ac:dyDescent="0.35">
      <c r="A1198" t="s">
        <v>15533</v>
      </c>
      <c r="B1198" t="s">
        <v>15532</v>
      </c>
      <c r="C1198" t="s">
        <v>18013</v>
      </c>
      <c r="G1198">
        <v>40561</v>
      </c>
      <c r="H1198" t="s">
        <v>16139</v>
      </c>
    </row>
    <row r="1199" spans="1:8" x14ac:dyDescent="0.35">
      <c r="A1199" t="s">
        <v>15535</v>
      </c>
      <c r="B1199" t="s">
        <v>15534</v>
      </c>
      <c r="C1199" t="s">
        <v>18014</v>
      </c>
      <c r="D1199" t="s">
        <v>45</v>
      </c>
      <c r="E1199">
        <v>44567</v>
      </c>
      <c r="F1199" t="s">
        <v>44</v>
      </c>
      <c r="G1199">
        <v>27256</v>
      </c>
      <c r="H1199" t="s">
        <v>18015</v>
      </c>
    </row>
    <row r="1200" spans="1:8" x14ac:dyDescent="0.35">
      <c r="A1200" t="s">
        <v>15538</v>
      </c>
      <c r="B1200" t="s">
        <v>15537</v>
      </c>
      <c r="C1200" t="s">
        <v>18016</v>
      </c>
      <c r="G1200">
        <v>39605</v>
      </c>
      <c r="H1200" t="s">
        <v>15539</v>
      </c>
    </row>
    <row r="1201" spans="1:8" x14ac:dyDescent="0.35">
      <c r="A1201" t="s">
        <v>15541</v>
      </c>
      <c r="B1201" t="s">
        <v>15540</v>
      </c>
      <c r="C1201" t="s">
        <v>18017</v>
      </c>
      <c r="D1201" t="s">
        <v>18018</v>
      </c>
      <c r="E1201">
        <v>44225</v>
      </c>
      <c r="F1201" t="s">
        <v>44</v>
      </c>
      <c r="G1201">
        <v>43059</v>
      </c>
      <c r="H1201" t="s">
        <v>18019</v>
      </c>
    </row>
    <row r="1202" spans="1:8" x14ac:dyDescent="0.35">
      <c r="A1202" t="s">
        <v>15544</v>
      </c>
      <c r="B1202" t="s">
        <v>15543</v>
      </c>
      <c r="C1202" t="s">
        <v>18020</v>
      </c>
      <c r="D1202" t="s">
        <v>18021</v>
      </c>
      <c r="E1202">
        <v>43718</v>
      </c>
      <c r="F1202" t="s">
        <v>38</v>
      </c>
      <c r="G1202">
        <v>43272</v>
      </c>
      <c r="H1202" t="s">
        <v>18022</v>
      </c>
    </row>
    <row r="1203" spans="1:8" x14ac:dyDescent="0.35">
      <c r="A1203" t="s">
        <v>15547</v>
      </c>
      <c r="B1203" t="s">
        <v>15546</v>
      </c>
      <c r="C1203" t="s">
        <v>18023</v>
      </c>
      <c r="D1203" t="s">
        <v>16088</v>
      </c>
      <c r="E1203">
        <v>42496</v>
      </c>
      <c r="F1203" t="s">
        <v>44</v>
      </c>
      <c r="G1203">
        <v>27054</v>
      </c>
      <c r="H1203" t="s">
        <v>18024</v>
      </c>
    </row>
    <row r="1204" spans="1:8" x14ac:dyDescent="0.35">
      <c r="A1204" t="s">
        <v>15550</v>
      </c>
      <c r="B1204" t="s">
        <v>15549</v>
      </c>
      <c r="C1204" t="s">
        <v>18025</v>
      </c>
      <c r="D1204" t="s">
        <v>18026</v>
      </c>
      <c r="E1204">
        <v>45890</v>
      </c>
      <c r="F1204" t="s">
        <v>38</v>
      </c>
      <c r="G1204">
        <v>42864</v>
      </c>
      <c r="H1204" t="s">
        <v>18027</v>
      </c>
    </row>
    <row r="1205" spans="1:8" x14ac:dyDescent="0.35">
      <c r="A1205" t="s">
        <v>15553</v>
      </c>
      <c r="B1205" t="s">
        <v>15552</v>
      </c>
      <c r="C1205" t="s">
        <v>18028</v>
      </c>
      <c r="D1205" t="s">
        <v>18029</v>
      </c>
      <c r="E1205">
        <v>45849</v>
      </c>
      <c r="F1205" t="s">
        <v>38</v>
      </c>
      <c r="G1205">
        <v>43276</v>
      </c>
      <c r="H1205" t="s">
        <v>18030</v>
      </c>
    </row>
    <row r="1206" spans="1:8" x14ac:dyDescent="0.35">
      <c r="A1206" t="s">
        <v>15556</v>
      </c>
      <c r="B1206" t="s">
        <v>15555</v>
      </c>
      <c r="C1206" t="s">
        <v>18031</v>
      </c>
      <c r="G1206">
        <v>45293</v>
      </c>
      <c r="H1206" t="s">
        <v>18032</v>
      </c>
    </row>
    <row r="1207" spans="1:8" x14ac:dyDescent="0.35">
      <c r="A1207" t="s">
        <v>15559</v>
      </c>
      <c r="B1207" t="s">
        <v>15558</v>
      </c>
      <c r="C1207" t="s">
        <v>18033</v>
      </c>
      <c r="G1207">
        <v>41606</v>
      </c>
      <c r="H1207" t="s">
        <v>16412</v>
      </c>
    </row>
    <row r="1208" spans="1:8" x14ac:dyDescent="0.35">
      <c r="A1208" t="s">
        <v>15561</v>
      </c>
      <c r="B1208" t="s">
        <v>15560</v>
      </c>
      <c r="C1208" t="s">
        <v>18034</v>
      </c>
      <c r="G1208">
        <v>41705</v>
      </c>
      <c r="H1208" t="s">
        <v>18035</v>
      </c>
    </row>
    <row r="1209" spans="1:8" x14ac:dyDescent="0.35">
      <c r="A1209" t="s">
        <v>15564</v>
      </c>
      <c r="B1209" t="s">
        <v>15563</v>
      </c>
      <c r="C1209" t="s">
        <v>18036</v>
      </c>
      <c r="G1209">
        <v>44039</v>
      </c>
      <c r="H1209" t="s">
        <v>18037</v>
      </c>
    </row>
    <row r="1210" spans="1:8" x14ac:dyDescent="0.35">
      <c r="A1210" t="s">
        <v>15567</v>
      </c>
      <c r="B1210" t="s">
        <v>15566</v>
      </c>
      <c r="C1210" t="s">
        <v>18038</v>
      </c>
      <c r="G1210">
        <v>44320</v>
      </c>
      <c r="H1210" t="s">
        <v>18039</v>
      </c>
    </row>
    <row r="1211" spans="1:8" x14ac:dyDescent="0.35">
      <c r="A1211" t="s">
        <v>15570</v>
      </c>
      <c r="B1211" t="s">
        <v>15569</v>
      </c>
      <c r="C1211" t="s">
        <v>18040</v>
      </c>
      <c r="G1211">
        <v>44881</v>
      </c>
      <c r="H1211" t="s">
        <v>18041</v>
      </c>
    </row>
    <row r="1212" spans="1:8" x14ac:dyDescent="0.35">
      <c r="A1212" t="s">
        <v>15572</v>
      </c>
      <c r="B1212" t="s">
        <v>11236</v>
      </c>
      <c r="C1212" t="s">
        <v>18042</v>
      </c>
      <c r="D1212" t="s">
        <v>16040</v>
      </c>
      <c r="E1212">
        <v>44393</v>
      </c>
      <c r="F1212" t="s">
        <v>38</v>
      </c>
      <c r="G1212">
        <v>41493</v>
      </c>
      <c r="H1212" t="s">
        <v>18043</v>
      </c>
    </row>
    <row r="1213" spans="1:8" x14ac:dyDescent="0.35">
      <c r="A1213" t="s">
        <v>15575</v>
      </c>
      <c r="B1213" t="s">
        <v>15574</v>
      </c>
      <c r="C1213" t="s">
        <v>18044</v>
      </c>
      <c r="D1213" t="s">
        <v>18045</v>
      </c>
      <c r="E1213">
        <v>42781</v>
      </c>
      <c r="F1213" t="s">
        <v>44</v>
      </c>
      <c r="G1213">
        <v>38541</v>
      </c>
      <c r="H1213" t="s">
        <v>15576</v>
      </c>
    </row>
    <row r="1214" spans="1:8" x14ac:dyDescent="0.35">
      <c r="A1214" t="s">
        <v>15578</v>
      </c>
      <c r="B1214" t="s">
        <v>15577</v>
      </c>
      <c r="C1214" t="s">
        <v>18046</v>
      </c>
      <c r="D1214" t="s">
        <v>18047</v>
      </c>
      <c r="E1214">
        <v>40878</v>
      </c>
      <c r="F1214" t="s">
        <v>44</v>
      </c>
      <c r="G1214">
        <v>39346</v>
      </c>
      <c r="H1214" t="s">
        <v>18048</v>
      </c>
    </row>
    <row r="1215" spans="1:8" x14ac:dyDescent="0.35">
      <c r="A1215" t="s">
        <v>15581</v>
      </c>
      <c r="B1215" t="s">
        <v>15580</v>
      </c>
      <c r="C1215" t="s">
        <v>18049</v>
      </c>
      <c r="D1215" t="s">
        <v>18050</v>
      </c>
      <c r="E1215">
        <v>45453</v>
      </c>
      <c r="F1215" t="s">
        <v>38</v>
      </c>
      <c r="G1215">
        <v>36152</v>
      </c>
      <c r="H1215" t="s">
        <v>18051</v>
      </c>
    </row>
    <row r="1216" spans="1:8" x14ac:dyDescent="0.35">
      <c r="A1216" t="s">
        <v>15584</v>
      </c>
      <c r="B1216" t="s">
        <v>15583</v>
      </c>
      <c r="C1216" t="s">
        <v>19780</v>
      </c>
      <c r="G1216">
        <v>45184</v>
      </c>
      <c r="H1216" t="s">
        <v>17724</v>
      </c>
    </row>
    <row r="1217" spans="1:8" x14ac:dyDescent="0.35">
      <c r="A1217" t="s">
        <v>15586</v>
      </c>
      <c r="B1217" t="s">
        <v>15585</v>
      </c>
      <c r="C1217" t="s">
        <v>40</v>
      </c>
      <c r="G1217">
        <v>44858</v>
      </c>
      <c r="H1217" t="s">
        <v>19781</v>
      </c>
    </row>
    <row r="1218" spans="1:8" x14ac:dyDescent="0.35">
      <c r="A1218" t="s">
        <v>15589</v>
      </c>
      <c r="B1218" t="s">
        <v>15588</v>
      </c>
      <c r="C1218" t="s">
        <v>19782</v>
      </c>
      <c r="D1218" t="s">
        <v>45</v>
      </c>
      <c r="E1218">
        <v>39870</v>
      </c>
      <c r="F1218" t="s">
        <v>38</v>
      </c>
      <c r="G1218">
        <v>33644</v>
      </c>
      <c r="H1218" t="s">
        <v>15590</v>
      </c>
    </row>
    <row r="1219" spans="1:8" x14ac:dyDescent="0.35">
      <c r="A1219" t="s">
        <v>15592</v>
      </c>
      <c r="B1219" t="s">
        <v>15591</v>
      </c>
      <c r="C1219" t="s">
        <v>18188</v>
      </c>
      <c r="G1219">
        <v>45035</v>
      </c>
      <c r="H1219" t="s">
        <v>19783</v>
      </c>
    </row>
    <row r="1220" spans="1:8" x14ac:dyDescent="0.35">
      <c r="A1220" t="s">
        <v>15595</v>
      </c>
      <c r="B1220" t="s">
        <v>15594</v>
      </c>
      <c r="C1220" t="s">
        <v>18052</v>
      </c>
      <c r="G1220">
        <v>44648</v>
      </c>
      <c r="H1220" t="s">
        <v>18053</v>
      </c>
    </row>
    <row r="1221" spans="1:8" x14ac:dyDescent="0.35">
      <c r="A1221" t="s">
        <v>15598</v>
      </c>
      <c r="B1221" t="s">
        <v>15597</v>
      </c>
      <c r="C1221" t="s">
        <v>18054</v>
      </c>
      <c r="D1221" t="s">
        <v>18055</v>
      </c>
      <c r="E1221">
        <v>44543</v>
      </c>
      <c r="F1221" t="s">
        <v>44</v>
      </c>
      <c r="G1221">
        <v>19119</v>
      </c>
      <c r="H1221" t="s">
        <v>18056</v>
      </c>
    </row>
    <row r="1222" spans="1:8" x14ac:dyDescent="0.35">
      <c r="A1222" t="s">
        <v>15601</v>
      </c>
      <c r="B1222" t="s">
        <v>15600</v>
      </c>
      <c r="C1222" t="s">
        <v>18057</v>
      </c>
      <c r="D1222" t="s">
        <v>18058</v>
      </c>
      <c r="E1222">
        <v>45553</v>
      </c>
      <c r="F1222" t="s">
        <v>38</v>
      </c>
      <c r="G1222">
        <v>42986</v>
      </c>
      <c r="H1222" t="s">
        <v>18059</v>
      </c>
    </row>
    <row r="1223" spans="1:8" x14ac:dyDescent="0.35">
      <c r="A1223" t="s">
        <v>15604</v>
      </c>
      <c r="B1223" t="s">
        <v>15603</v>
      </c>
      <c r="C1223" t="s">
        <v>18060</v>
      </c>
      <c r="G1223">
        <v>44365</v>
      </c>
      <c r="H1223" t="s">
        <v>18061</v>
      </c>
    </row>
    <row r="1224" spans="1:8" x14ac:dyDescent="0.35">
      <c r="A1224" t="s">
        <v>15607</v>
      </c>
      <c r="B1224" t="s">
        <v>15606</v>
      </c>
      <c r="C1224" t="s">
        <v>18062</v>
      </c>
      <c r="D1224" t="s">
        <v>18063</v>
      </c>
      <c r="E1224">
        <v>45049</v>
      </c>
      <c r="F1224" t="s">
        <v>38</v>
      </c>
      <c r="G1224">
        <v>45013</v>
      </c>
      <c r="H1224" t="s">
        <v>18064</v>
      </c>
    </row>
    <row r="1225" spans="1:8" x14ac:dyDescent="0.35">
      <c r="A1225" t="s">
        <v>15610</v>
      </c>
      <c r="B1225" t="s">
        <v>15609</v>
      </c>
      <c r="C1225" t="s">
        <v>18065</v>
      </c>
      <c r="G1225">
        <v>44516</v>
      </c>
      <c r="H1225" t="s">
        <v>18066</v>
      </c>
    </row>
    <row r="1226" spans="1:8" x14ac:dyDescent="0.35">
      <c r="A1226" t="s">
        <v>15613</v>
      </c>
      <c r="B1226" t="s">
        <v>15612</v>
      </c>
      <c r="C1226" t="s">
        <v>18067</v>
      </c>
      <c r="G1226">
        <v>45848</v>
      </c>
      <c r="H1226" t="s">
        <v>18068</v>
      </c>
    </row>
    <row r="1227" spans="1:8" x14ac:dyDescent="0.35">
      <c r="A1227" t="s">
        <v>15616</v>
      </c>
      <c r="B1227" t="s">
        <v>15615</v>
      </c>
      <c r="C1227" t="s">
        <v>18069</v>
      </c>
      <c r="G1227">
        <v>44771</v>
      </c>
      <c r="H1227" t="s">
        <v>18070</v>
      </c>
    </row>
    <row r="1228" spans="1:8" x14ac:dyDescent="0.35">
      <c r="A1228" t="s">
        <v>15619</v>
      </c>
      <c r="B1228" t="s">
        <v>15618</v>
      </c>
      <c r="C1228" t="s">
        <v>18071</v>
      </c>
      <c r="G1228">
        <v>40850</v>
      </c>
      <c r="H1228" t="s">
        <v>18072</v>
      </c>
    </row>
    <row r="1229" spans="1:8" x14ac:dyDescent="0.35">
      <c r="A1229" t="s">
        <v>15622</v>
      </c>
      <c r="B1229" t="s">
        <v>15621</v>
      </c>
      <c r="C1229" t="s">
        <v>18073</v>
      </c>
      <c r="D1229" t="s">
        <v>43</v>
      </c>
      <c r="E1229">
        <v>45798</v>
      </c>
      <c r="F1229" t="s">
        <v>38</v>
      </c>
      <c r="G1229">
        <v>32637</v>
      </c>
      <c r="H1229" t="s">
        <v>15623</v>
      </c>
    </row>
    <row r="1230" spans="1:8" x14ac:dyDescent="0.35">
      <c r="A1230" t="s">
        <v>15625</v>
      </c>
      <c r="B1230" t="s">
        <v>15624</v>
      </c>
      <c r="C1230" t="s">
        <v>18074</v>
      </c>
      <c r="G1230">
        <v>42060</v>
      </c>
      <c r="H1230" t="s">
        <v>18075</v>
      </c>
    </row>
    <row r="1231" spans="1:8" x14ac:dyDescent="0.35">
      <c r="A1231" t="s">
        <v>15628</v>
      </c>
      <c r="B1231" t="s">
        <v>15627</v>
      </c>
      <c r="C1231" t="s">
        <v>18076</v>
      </c>
      <c r="D1231" t="s">
        <v>41</v>
      </c>
      <c r="E1231">
        <v>45833</v>
      </c>
      <c r="F1231" t="s">
        <v>38</v>
      </c>
      <c r="G1231">
        <v>44035</v>
      </c>
      <c r="H1231" t="s">
        <v>18077</v>
      </c>
    </row>
    <row r="1232" spans="1:8" x14ac:dyDescent="0.35">
      <c r="A1232" t="s">
        <v>15631</v>
      </c>
      <c r="B1232" t="s">
        <v>15630</v>
      </c>
      <c r="C1232" t="s">
        <v>18078</v>
      </c>
      <c r="D1232" t="s">
        <v>18079</v>
      </c>
      <c r="E1232">
        <v>45636</v>
      </c>
      <c r="F1232" t="s">
        <v>38</v>
      </c>
      <c r="G1232">
        <v>36902</v>
      </c>
      <c r="H1232" t="s">
        <v>15632</v>
      </c>
    </row>
    <row r="1233" spans="1:8" x14ac:dyDescent="0.35">
      <c r="A1233" t="s">
        <v>15634</v>
      </c>
      <c r="B1233" t="s">
        <v>15633</v>
      </c>
      <c r="C1233" t="s">
        <v>18080</v>
      </c>
      <c r="G1233">
        <v>44175</v>
      </c>
      <c r="H1233" t="s">
        <v>18081</v>
      </c>
    </row>
    <row r="1234" spans="1:8" x14ac:dyDescent="0.35">
      <c r="A1234" t="s">
        <v>15637</v>
      </c>
      <c r="B1234" t="s">
        <v>15636</v>
      </c>
      <c r="C1234" t="s">
        <v>18082</v>
      </c>
      <c r="D1234" t="s">
        <v>18083</v>
      </c>
      <c r="E1234">
        <v>44235</v>
      </c>
      <c r="F1234" t="s">
        <v>38</v>
      </c>
      <c r="G1234">
        <v>42789</v>
      </c>
      <c r="H1234" t="s">
        <v>15638</v>
      </c>
    </row>
    <row r="1235" spans="1:8" x14ac:dyDescent="0.35">
      <c r="A1235" t="s">
        <v>15640</v>
      </c>
      <c r="B1235" t="s">
        <v>15639</v>
      </c>
      <c r="C1235" t="s">
        <v>18084</v>
      </c>
      <c r="G1235">
        <v>36900</v>
      </c>
      <c r="H1235" t="s">
        <v>18085</v>
      </c>
    </row>
    <row r="1236" spans="1:8" x14ac:dyDescent="0.35">
      <c r="A1236" t="s">
        <v>15643</v>
      </c>
      <c r="B1236" t="s">
        <v>15642</v>
      </c>
      <c r="C1236" t="s">
        <v>18086</v>
      </c>
      <c r="D1236" t="s">
        <v>16187</v>
      </c>
      <c r="E1236">
        <v>43461</v>
      </c>
      <c r="F1236" t="s">
        <v>38</v>
      </c>
      <c r="G1236">
        <v>42541</v>
      </c>
      <c r="H1236" t="s">
        <v>18087</v>
      </c>
    </row>
    <row r="1237" spans="1:8" x14ac:dyDescent="0.35">
      <c r="A1237" t="s">
        <v>15646</v>
      </c>
      <c r="B1237" t="s">
        <v>15645</v>
      </c>
      <c r="C1237" t="s">
        <v>18088</v>
      </c>
      <c r="G1237">
        <v>43551</v>
      </c>
      <c r="H1237" t="s">
        <v>18089</v>
      </c>
    </row>
    <row r="1238" spans="1:8" x14ac:dyDescent="0.35">
      <c r="A1238" t="s">
        <v>15649</v>
      </c>
      <c r="B1238" t="s">
        <v>15648</v>
      </c>
      <c r="C1238" t="s">
        <v>18090</v>
      </c>
      <c r="D1238" t="s">
        <v>46</v>
      </c>
      <c r="E1238">
        <v>45399</v>
      </c>
      <c r="F1238" t="s">
        <v>38</v>
      </c>
      <c r="G1238">
        <v>42534</v>
      </c>
      <c r="H1238" t="s">
        <v>17615</v>
      </c>
    </row>
    <row r="1239" spans="1:8" x14ac:dyDescent="0.35">
      <c r="A1239" t="s">
        <v>15651</v>
      </c>
      <c r="B1239" t="s">
        <v>15650</v>
      </c>
      <c r="C1239" t="s">
        <v>18091</v>
      </c>
      <c r="D1239" t="s">
        <v>43</v>
      </c>
      <c r="E1239">
        <v>44145</v>
      </c>
      <c r="F1239" t="s">
        <v>44</v>
      </c>
      <c r="G1239">
        <v>42187</v>
      </c>
      <c r="H1239" t="s">
        <v>18092</v>
      </c>
    </row>
    <row r="1240" spans="1:8" x14ac:dyDescent="0.35">
      <c r="A1240" t="s">
        <v>15654</v>
      </c>
      <c r="B1240" t="s">
        <v>15653</v>
      </c>
      <c r="C1240" t="s">
        <v>18093</v>
      </c>
      <c r="D1240" t="s">
        <v>18094</v>
      </c>
      <c r="E1240">
        <v>43734</v>
      </c>
      <c r="F1240" t="s">
        <v>38</v>
      </c>
      <c r="G1240">
        <v>42069</v>
      </c>
      <c r="H1240" t="s">
        <v>18095</v>
      </c>
    </row>
    <row r="1241" spans="1:8" x14ac:dyDescent="0.35">
      <c r="A1241" t="s">
        <v>15657</v>
      </c>
      <c r="B1241" t="s">
        <v>15656</v>
      </c>
      <c r="C1241" t="s">
        <v>18096</v>
      </c>
      <c r="D1241" t="s">
        <v>18097</v>
      </c>
      <c r="E1241">
        <v>42552</v>
      </c>
      <c r="F1241" t="s">
        <v>44</v>
      </c>
      <c r="G1241">
        <v>42353</v>
      </c>
      <c r="H1241" t="s">
        <v>17295</v>
      </c>
    </row>
    <row r="1242" spans="1:8" x14ac:dyDescent="0.35">
      <c r="A1242" t="s">
        <v>15659</v>
      </c>
      <c r="B1242" t="s">
        <v>15658</v>
      </c>
      <c r="C1242" t="s">
        <v>18098</v>
      </c>
      <c r="D1242" t="s">
        <v>45</v>
      </c>
      <c r="E1242">
        <v>41177</v>
      </c>
      <c r="F1242" t="s">
        <v>38</v>
      </c>
      <c r="G1242">
        <v>35838</v>
      </c>
      <c r="H1242" t="s">
        <v>15660</v>
      </c>
    </row>
    <row r="1243" spans="1:8" x14ac:dyDescent="0.35">
      <c r="A1243" t="s">
        <v>15662</v>
      </c>
      <c r="B1243" t="s">
        <v>15661</v>
      </c>
      <c r="C1243" t="s">
        <v>18099</v>
      </c>
      <c r="G1243">
        <v>38895</v>
      </c>
      <c r="H1243" t="s">
        <v>18100</v>
      </c>
    </row>
    <row r="1244" spans="1:8" x14ac:dyDescent="0.35">
      <c r="A1244" t="s">
        <v>15665</v>
      </c>
      <c r="B1244" t="s">
        <v>15664</v>
      </c>
      <c r="C1244" t="s">
        <v>18101</v>
      </c>
      <c r="D1244" t="s">
        <v>43</v>
      </c>
      <c r="E1244">
        <v>43791</v>
      </c>
      <c r="F1244" t="s">
        <v>38</v>
      </c>
      <c r="G1244">
        <v>41262</v>
      </c>
      <c r="H1244" t="s">
        <v>18102</v>
      </c>
    </row>
    <row r="1245" spans="1:8" x14ac:dyDescent="0.35">
      <c r="A1245" t="s">
        <v>15668</v>
      </c>
      <c r="B1245" t="s">
        <v>15667</v>
      </c>
      <c r="C1245" t="s">
        <v>18103</v>
      </c>
      <c r="D1245" t="s">
        <v>43</v>
      </c>
      <c r="E1245">
        <v>45706</v>
      </c>
      <c r="F1245" t="s">
        <v>38</v>
      </c>
      <c r="G1245">
        <v>43150</v>
      </c>
      <c r="H1245" t="s">
        <v>18104</v>
      </c>
    </row>
    <row r="1246" spans="1:8" x14ac:dyDescent="0.35">
      <c r="A1246" t="s">
        <v>15671</v>
      </c>
      <c r="B1246" t="s">
        <v>15670</v>
      </c>
      <c r="C1246" t="s">
        <v>18105</v>
      </c>
      <c r="G1246">
        <v>43207</v>
      </c>
      <c r="H1246" t="s">
        <v>18106</v>
      </c>
    </row>
    <row r="1247" spans="1:8" x14ac:dyDescent="0.35">
      <c r="A1247" t="s">
        <v>15674</v>
      </c>
      <c r="B1247" t="s">
        <v>15673</v>
      </c>
      <c r="C1247" t="s">
        <v>18107</v>
      </c>
      <c r="G1247">
        <v>45006</v>
      </c>
      <c r="H1247" t="s">
        <v>42</v>
      </c>
    </row>
    <row r="1248" spans="1:8" x14ac:dyDescent="0.35">
      <c r="A1248" t="s">
        <v>15676</v>
      </c>
      <c r="B1248" t="s">
        <v>15675</v>
      </c>
      <c r="C1248" t="s">
        <v>18108</v>
      </c>
      <c r="G1248">
        <v>44018</v>
      </c>
      <c r="H1248" t="s">
        <v>18109</v>
      </c>
    </row>
    <row r="1249" spans="1:8" x14ac:dyDescent="0.35">
      <c r="A1249" t="s">
        <v>15679</v>
      </c>
      <c r="B1249" t="s">
        <v>15678</v>
      </c>
      <c r="C1249" t="s">
        <v>18110</v>
      </c>
      <c r="G1249">
        <v>44819</v>
      </c>
      <c r="H1249" t="s">
        <v>18111</v>
      </c>
    </row>
    <row r="1250" spans="1:8" x14ac:dyDescent="0.35">
      <c r="A1250" t="s">
        <v>15682</v>
      </c>
      <c r="B1250" t="s">
        <v>15681</v>
      </c>
      <c r="C1250" t="s">
        <v>18112</v>
      </c>
      <c r="D1250" t="s">
        <v>18113</v>
      </c>
      <c r="E1250">
        <v>45443</v>
      </c>
      <c r="F1250" t="s">
        <v>38</v>
      </c>
      <c r="G1250">
        <v>44869</v>
      </c>
      <c r="H1250" t="s">
        <v>18114</v>
      </c>
    </row>
    <row r="1251" spans="1:8" x14ac:dyDescent="0.35">
      <c r="A1251" t="s">
        <v>15685</v>
      </c>
      <c r="B1251" t="s">
        <v>15684</v>
      </c>
      <c r="C1251" t="s">
        <v>18115</v>
      </c>
      <c r="G1251">
        <v>44150</v>
      </c>
      <c r="H1251" t="s">
        <v>18116</v>
      </c>
    </row>
    <row r="1252" spans="1:8" x14ac:dyDescent="0.35">
      <c r="A1252" t="s">
        <v>15688</v>
      </c>
      <c r="B1252" t="s">
        <v>15687</v>
      </c>
      <c r="C1252" t="s">
        <v>18117</v>
      </c>
      <c r="G1252">
        <v>40243</v>
      </c>
      <c r="H1252" t="s">
        <v>18118</v>
      </c>
    </row>
    <row r="1253" spans="1:8" x14ac:dyDescent="0.35">
      <c r="A1253" t="s">
        <v>15691</v>
      </c>
      <c r="B1253" t="s">
        <v>15690</v>
      </c>
      <c r="C1253" t="s">
        <v>18119</v>
      </c>
      <c r="D1253" t="s">
        <v>18120</v>
      </c>
      <c r="E1253">
        <v>42702</v>
      </c>
      <c r="F1253" t="s">
        <v>44</v>
      </c>
      <c r="G1253">
        <v>42130</v>
      </c>
      <c r="H1253" t="s">
        <v>18121</v>
      </c>
    </row>
    <row r="1254" spans="1:8" x14ac:dyDescent="0.35">
      <c r="A1254" t="s">
        <v>15694</v>
      </c>
      <c r="B1254" t="s">
        <v>15693</v>
      </c>
      <c r="C1254" t="s">
        <v>18122</v>
      </c>
      <c r="D1254" t="s">
        <v>695</v>
      </c>
      <c r="E1254">
        <v>44496</v>
      </c>
      <c r="F1254" t="s">
        <v>38</v>
      </c>
      <c r="G1254">
        <v>44210</v>
      </c>
      <c r="H1254" t="s">
        <v>17367</v>
      </c>
    </row>
    <row r="1255" spans="1:8" x14ac:dyDescent="0.35">
      <c r="A1255" t="s">
        <v>15696</v>
      </c>
      <c r="B1255" t="s">
        <v>15695</v>
      </c>
      <c r="C1255" t="s">
        <v>18123</v>
      </c>
      <c r="D1255" t="s">
        <v>632</v>
      </c>
      <c r="E1255">
        <v>45622</v>
      </c>
      <c r="F1255" t="s">
        <v>38</v>
      </c>
      <c r="G1255">
        <v>40206</v>
      </c>
      <c r="H1255" t="s">
        <v>18124</v>
      </c>
    </row>
    <row r="1256" spans="1:8" x14ac:dyDescent="0.35">
      <c r="A1256" t="s">
        <v>15699</v>
      </c>
      <c r="B1256" t="s">
        <v>15698</v>
      </c>
      <c r="C1256" t="s">
        <v>18125</v>
      </c>
      <c r="D1256" t="s">
        <v>16212</v>
      </c>
      <c r="E1256">
        <v>44508</v>
      </c>
      <c r="F1256" t="s">
        <v>44</v>
      </c>
      <c r="G1256">
        <v>40148</v>
      </c>
      <c r="H1256" t="s">
        <v>18126</v>
      </c>
    </row>
    <row r="1257" spans="1:8" x14ac:dyDescent="0.35">
      <c r="A1257" t="s">
        <v>15702</v>
      </c>
      <c r="B1257" t="s">
        <v>15701</v>
      </c>
      <c r="C1257" t="s">
        <v>18127</v>
      </c>
      <c r="D1257" t="s">
        <v>16212</v>
      </c>
      <c r="E1257">
        <v>43572</v>
      </c>
      <c r="F1257" t="s">
        <v>44</v>
      </c>
      <c r="G1257">
        <v>43441</v>
      </c>
      <c r="H1257" t="s">
        <v>18128</v>
      </c>
    </row>
    <row r="1258" spans="1:8" x14ac:dyDescent="0.35">
      <c r="A1258" t="s">
        <v>15704</v>
      </c>
      <c r="B1258" t="s">
        <v>11852</v>
      </c>
      <c r="C1258" t="s">
        <v>18129</v>
      </c>
      <c r="D1258" t="s">
        <v>43</v>
      </c>
      <c r="E1258">
        <v>42979</v>
      </c>
      <c r="F1258" t="s">
        <v>38</v>
      </c>
      <c r="G1258">
        <v>40102</v>
      </c>
      <c r="H1258" t="s">
        <v>18130</v>
      </c>
    </row>
    <row r="1259" spans="1:8" x14ac:dyDescent="0.35">
      <c r="A1259" t="s">
        <v>15707</v>
      </c>
      <c r="B1259" t="s">
        <v>15706</v>
      </c>
      <c r="C1259" t="s">
        <v>18131</v>
      </c>
      <c r="G1259">
        <v>45049</v>
      </c>
      <c r="H1259" t="s">
        <v>18132</v>
      </c>
    </row>
    <row r="1260" spans="1:8" x14ac:dyDescent="0.35">
      <c r="A1260" t="s">
        <v>15710</v>
      </c>
      <c r="B1260" t="s">
        <v>15709</v>
      </c>
      <c r="C1260" t="s">
        <v>18133</v>
      </c>
      <c r="G1260">
        <v>42186</v>
      </c>
      <c r="H1260" t="s">
        <v>18134</v>
      </c>
    </row>
    <row r="1261" spans="1:8" x14ac:dyDescent="0.35">
      <c r="A1261" t="s">
        <v>15713</v>
      </c>
      <c r="B1261" t="s">
        <v>15712</v>
      </c>
      <c r="C1261" t="s">
        <v>18135</v>
      </c>
      <c r="G1261">
        <v>44462</v>
      </c>
      <c r="H1261" t="s">
        <v>18136</v>
      </c>
    </row>
    <row r="1262" spans="1:8" x14ac:dyDescent="0.35">
      <c r="A1262" t="s">
        <v>15715</v>
      </c>
      <c r="B1262" t="s">
        <v>11894</v>
      </c>
      <c r="C1262" t="s">
        <v>18137</v>
      </c>
      <c r="D1262" t="s">
        <v>18138</v>
      </c>
      <c r="E1262">
        <v>45069</v>
      </c>
      <c r="F1262" t="s">
        <v>38</v>
      </c>
      <c r="G1262">
        <v>44474</v>
      </c>
      <c r="H1262" t="s">
        <v>18139</v>
      </c>
    </row>
    <row r="1263" spans="1:8" x14ac:dyDescent="0.35">
      <c r="A1263" t="s">
        <v>15718</v>
      </c>
      <c r="B1263" t="s">
        <v>15717</v>
      </c>
      <c r="C1263" t="s">
        <v>40</v>
      </c>
      <c r="D1263" t="s">
        <v>632</v>
      </c>
      <c r="E1263">
        <v>42121</v>
      </c>
      <c r="F1263" t="s">
        <v>38</v>
      </c>
      <c r="G1263">
        <v>36934</v>
      </c>
      <c r="H1263" t="s">
        <v>18140</v>
      </c>
    </row>
    <row r="1264" spans="1:8" x14ac:dyDescent="0.35">
      <c r="A1264" t="s">
        <v>15721</v>
      </c>
      <c r="C1264" t="s">
        <v>40</v>
      </c>
      <c r="H1264" t="s">
        <v>40</v>
      </c>
    </row>
    <row r="1265" spans="1:8" x14ac:dyDescent="0.35">
      <c r="A1265" t="s">
        <v>15723</v>
      </c>
      <c r="C1265" t="s">
        <v>40</v>
      </c>
      <c r="H1265" t="s">
        <v>40</v>
      </c>
    </row>
    <row r="1266" spans="1:8" x14ac:dyDescent="0.35">
      <c r="A1266" t="s">
        <v>15726</v>
      </c>
      <c r="C1266" t="s">
        <v>18141</v>
      </c>
      <c r="H1266" t="s">
        <v>40</v>
      </c>
    </row>
    <row r="1267" spans="1:8" x14ac:dyDescent="0.35">
      <c r="A1267" t="s">
        <v>15729</v>
      </c>
      <c r="B1267" t="s">
        <v>15728</v>
      </c>
      <c r="C1267" t="s">
        <v>18142</v>
      </c>
      <c r="G1267">
        <v>42663</v>
      </c>
      <c r="H1267" t="s">
        <v>15730</v>
      </c>
    </row>
    <row r="1268" spans="1:8" x14ac:dyDescent="0.35">
      <c r="A1268" t="s">
        <v>15732</v>
      </c>
      <c r="B1268" t="s">
        <v>15731</v>
      </c>
      <c r="C1268" t="s">
        <v>18143</v>
      </c>
      <c r="D1268" t="s">
        <v>18144</v>
      </c>
      <c r="E1268">
        <v>43775</v>
      </c>
      <c r="F1268" t="s">
        <v>44</v>
      </c>
      <c r="G1268">
        <v>43636</v>
      </c>
      <c r="H1268" t="s">
        <v>18145</v>
      </c>
    </row>
    <row r="1269" spans="1:8" x14ac:dyDescent="0.35">
      <c r="A1269" t="s">
        <v>15735</v>
      </c>
      <c r="B1269" t="s">
        <v>15734</v>
      </c>
      <c r="C1269" t="s">
        <v>18146</v>
      </c>
      <c r="G1269">
        <v>42341</v>
      </c>
      <c r="H1269" t="s">
        <v>18147</v>
      </c>
    </row>
    <row r="1270" spans="1:8" x14ac:dyDescent="0.35">
      <c r="A1270" t="s">
        <v>15738</v>
      </c>
      <c r="B1270" t="s">
        <v>15737</v>
      </c>
      <c r="C1270" t="s">
        <v>18148</v>
      </c>
      <c r="G1270">
        <v>43724</v>
      </c>
      <c r="H1270" t="s">
        <v>18149</v>
      </c>
    </row>
    <row r="1271" spans="1:8" x14ac:dyDescent="0.35">
      <c r="A1271" t="s">
        <v>15741</v>
      </c>
      <c r="B1271" t="s">
        <v>15740</v>
      </c>
      <c r="C1271" t="s">
        <v>18150</v>
      </c>
      <c r="D1271" t="s">
        <v>18151</v>
      </c>
      <c r="E1271">
        <v>38079</v>
      </c>
      <c r="F1271" t="s">
        <v>44</v>
      </c>
      <c r="G1271">
        <v>34116</v>
      </c>
      <c r="H1271" t="s">
        <v>18152</v>
      </c>
    </row>
    <row r="1272" spans="1:8" x14ac:dyDescent="0.35">
      <c r="A1272" t="s">
        <v>15744</v>
      </c>
      <c r="B1272" t="s">
        <v>15743</v>
      </c>
      <c r="C1272" t="s">
        <v>18153</v>
      </c>
      <c r="D1272" t="s">
        <v>18154</v>
      </c>
      <c r="E1272">
        <v>44306</v>
      </c>
      <c r="F1272" t="s">
        <v>38</v>
      </c>
      <c r="G1272">
        <v>41422</v>
      </c>
      <c r="H1272" t="s">
        <v>18155</v>
      </c>
    </row>
    <row r="1273" spans="1:8" x14ac:dyDescent="0.35">
      <c r="A1273" t="s">
        <v>15747</v>
      </c>
      <c r="B1273" t="s">
        <v>15746</v>
      </c>
      <c r="C1273" t="s">
        <v>40</v>
      </c>
      <c r="G1273">
        <v>44946</v>
      </c>
      <c r="H1273" t="s">
        <v>15748</v>
      </c>
    </row>
    <row r="1274" spans="1:8" x14ac:dyDescent="0.35">
      <c r="A1274" t="s">
        <v>15750</v>
      </c>
      <c r="B1274" t="s">
        <v>15749</v>
      </c>
      <c r="C1274" t="s">
        <v>18156</v>
      </c>
      <c r="D1274" t="s">
        <v>15805</v>
      </c>
      <c r="E1274">
        <v>43370</v>
      </c>
      <c r="F1274" t="s">
        <v>44</v>
      </c>
      <c r="G1274">
        <v>39623</v>
      </c>
      <c r="H1274" t="s">
        <v>18157</v>
      </c>
    </row>
    <row r="1275" spans="1:8" x14ac:dyDescent="0.35">
      <c r="A1275" t="s">
        <v>15753</v>
      </c>
      <c r="B1275" t="s">
        <v>15752</v>
      </c>
      <c r="C1275" t="s">
        <v>18158</v>
      </c>
      <c r="G1275">
        <v>43052</v>
      </c>
      <c r="H1275" t="s">
        <v>18159</v>
      </c>
    </row>
    <row r="1276" spans="1:8" x14ac:dyDescent="0.35">
      <c r="A1276" t="s">
        <v>15756</v>
      </c>
      <c r="B1276" t="s">
        <v>15755</v>
      </c>
      <c r="C1276" t="s">
        <v>18160</v>
      </c>
      <c r="G1276">
        <v>43346</v>
      </c>
      <c r="H1276" t="s">
        <v>15758</v>
      </c>
    </row>
    <row r="1277" spans="1:8" x14ac:dyDescent="0.35">
      <c r="A1277" t="s">
        <v>15760</v>
      </c>
      <c r="B1277" t="s">
        <v>15759</v>
      </c>
      <c r="C1277" t="s">
        <v>18161</v>
      </c>
      <c r="G1277">
        <v>43930</v>
      </c>
      <c r="H1277" t="s">
        <v>18162</v>
      </c>
    </row>
    <row r="1278" spans="1:8" x14ac:dyDescent="0.35">
      <c r="A1278" t="s">
        <v>15763</v>
      </c>
      <c r="B1278" t="s">
        <v>15762</v>
      </c>
      <c r="C1278" t="s">
        <v>18163</v>
      </c>
      <c r="G1278">
        <v>40372</v>
      </c>
      <c r="H1278" t="s">
        <v>15764</v>
      </c>
    </row>
    <row r="1279" spans="1:8" x14ac:dyDescent="0.35">
      <c r="A1279" t="s">
        <v>15766</v>
      </c>
      <c r="B1279" t="s">
        <v>15765</v>
      </c>
      <c r="C1279" t="s">
        <v>18164</v>
      </c>
      <c r="G1279">
        <v>40592</v>
      </c>
      <c r="H1279" t="s">
        <v>18165</v>
      </c>
    </row>
    <row r="1280" spans="1:8" x14ac:dyDescent="0.35">
      <c r="A1280" t="s">
        <v>15769</v>
      </c>
      <c r="B1280" t="s">
        <v>15768</v>
      </c>
      <c r="C1280" t="s">
        <v>18166</v>
      </c>
      <c r="D1280" t="s">
        <v>41</v>
      </c>
      <c r="E1280">
        <v>45821</v>
      </c>
      <c r="F1280" t="s">
        <v>38</v>
      </c>
      <c r="G1280">
        <v>44047</v>
      </c>
      <c r="H1280" t="s">
        <v>18167</v>
      </c>
    </row>
    <row r="1281" spans="1:8" x14ac:dyDescent="0.35">
      <c r="A1281" t="s">
        <v>15772</v>
      </c>
      <c r="B1281" t="s">
        <v>15771</v>
      </c>
      <c r="C1281" t="s">
        <v>18168</v>
      </c>
      <c r="D1281" t="s">
        <v>16701</v>
      </c>
      <c r="E1281">
        <v>44865</v>
      </c>
      <c r="F1281" t="s">
        <v>38</v>
      </c>
      <c r="G1281">
        <v>38762</v>
      </c>
      <c r="H1281" t="s">
        <v>17392</v>
      </c>
    </row>
    <row r="1282" spans="1:8" x14ac:dyDescent="0.35">
      <c r="A1282" t="s">
        <v>15774</v>
      </c>
      <c r="B1282" t="s">
        <v>15773</v>
      </c>
      <c r="C1282" t="s">
        <v>18169</v>
      </c>
      <c r="G1282">
        <v>43948</v>
      </c>
      <c r="H1282" t="s">
        <v>18170</v>
      </c>
    </row>
    <row r="1283" spans="1:8" x14ac:dyDescent="0.35">
      <c r="A1283" t="s">
        <v>15777</v>
      </c>
      <c r="B1283" t="s">
        <v>15776</v>
      </c>
      <c r="C1283" t="s">
        <v>18171</v>
      </c>
      <c r="G1283">
        <v>42178</v>
      </c>
      <c r="H1283" t="s">
        <v>18172</v>
      </c>
    </row>
    <row r="1284" spans="1:8" x14ac:dyDescent="0.35">
      <c r="A1284" t="s">
        <v>15780</v>
      </c>
      <c r="B1284" t="s">
        <v>15779</v>
      </c>
      <c r="C1284" t="s">
        <v>18173</v>
      </c>
      <c r="G1284">
        <v>43174</v>
      </c>
      <c r="H1284" t="s">
        <v>15781</v>
      </c>
    </row>
    <row r="1285" spans="1:8" x14ac:dyDescent="0.35">
      <c r="A1285" t="s">
        <v>15783</v>
      </c>
      <c r="B1285" t="s">
        <v>15782</v>
      </c>
      <c r="C1285" t="s">
        <v>18174</v>
      </c>
      <c r="D1285" t="s">
        <v>18175</v>
      </c>
      <c r="E1285">
        <v>45387</v>
      </c>
      <c r="F1285" t="s">
        <v>38</v>
      </c>
      <c r="G1285">
        <v>44078</v>
      </c>
      <c r="H1285" t="s">
        <v>18176</v>
      </c>
    </row>
    <row r="1286" spans="1:8" x14ac:dyDescent="0.35">
      <c r="A1286" t="s">
        <v>15786</v>
      </c>
      <c r="B1286" t="s">
        <v>15785</v>
      </c>
      <c r="C1286" t="s">
        <v>18177</v>
      </c>
      <c r="D1286" t="s">
        <v>18178</v>
      </c>
      <c r="E1286">
        <v>42180</v>
      </c>
      <c r="F1286" t="s">
        <v>38</v>
      </c>
      <c r="G1286">
        <v>30180</v>
      </c>
      <c r="H1286" t="s">
        <v>15787</v>
      </c>
    </row>
    <row r="1287" spans="1:8" x14ac:dyDescent="0.35">
      <c r="A1287" t="s">
        <v>15789</v>
      </c>
      <c r="B1287" t="s">
        <v>15788</v>
      </c>
      <c r="C1287" t="s">
        <v>18179</v>
      </c>
      <c r="G1287">
        <v>40233</v>
      </c>
      <c r="H1287" t="s">
        <v>18180</v>
      </c>
    </row>
    <row r="1288" spans="1:8" x14ac:dyDescent="0.35">
      <c r="A1288" t="s">
        <v>15792</v>
      </c>
      <c r="B1288" t="s">
        <v>15791</v>
      </c>
      <c r="C1288" t="s">
        <v>18181</v>
      </c>
      <c r="D1288" t="s">
        <v>45</v>
      </c>
      <c r="E1288">
        <v>43363</v>
      </c>
      <c r="F1288" t="s">
        <v>38</v>
      </c>
      <c r="G1288">
        <v>38632</v>
      </c>
      <c r="H1288" t="s">
        <v>15793</v>
      </c>
    </row>
    <row r="1289" spans="1:8" x14ac:dyDescent="0.35">
      <c r="A1289" t="s">
        <v>15795</v>
      </c>
      <c r="B1289" t="s">
        <v>15794</v>
      </c>
      <c r="C1289" t="s">
        <v>18182</v>
      </c>
      <c r="G1289">
        <v>43383</v>
      </c>
      <c r="H1289" t="s">
        <v>18183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2040-D9EB-4124-B684-8973AB7E2EBD}">
  <sheetPr>
    <tabColor theme="1"/>
  </sheetPr>
  <dimension ref="A1:B12"/>
  <sheetViews>
    <sheetView workbookViewId="0">
      <selection activeCell="B5" sqref="B5"/>
    </sheetView>
  </sheetViews>
  <sheetFormatPr defaultRowHeight="14.5" x14ac:dyDescent="0.35"/>
  <cols>
    <col min="1" max="1" width="32.36328125" bestFit="1" customWidth="1"/>
    <col min="2" max="2" width="23.26953125" bestFit="1" customWidth="1"/>
    <col min="3" max="3" width="13.6328125" bestFit="1" customWidth="1"/>
    <col min="4" max="4" width="23.54296875" bestFit="1" customWidth="1"/>
  </cols>
  <sheetData>
    <row r="1" spans="1:2" x14ac:dyDescent="0.35">
      <c r="A1" t="s">
        <v>26046</v>
      </c>
      <c r="B1" s="2" t="s">
        <v>27</v>
      </c>
    </row>
    <row r="2" spans="1:2" x14ac:dyDescent="0.35">
      <c r="A2" t="s">
        <v>25602</v>
      </c>
      <c r="B2" s="3"/>
    </row>
    <row r="3" spans="1:2" x14ac:dyDescent="0.35">
      <c r="A3" t="s">
        <v>14645</v>
      </c>
      <c r="B3" s="3" t="s">
        <v>26047</v>
      </c>
    </row>
    <row r="4" spans="1:2" x14ac:dyDescent="0.35">
      <c r="A4" t="s">
        <v>25080</v>
      </c>
      <c r="B4" s="3"/>
    </row>
    <row r="5" spans="1:2" x14ac:dyDescent="0.35">
      <c r="A5" t="s">
        <v>26043</v>
      </c>
      <c r="B5" s="3" t="s">
        <v>26048</v>
      </c>
    </row>
    <row r="6" spans="1:2" x14ac:dyDescent="0.35">
      <c r="A6" t="s">
        <v>24436</v>
      </c>
      <c r="B6" s="3" t="s">
        <v>26049</v>
      </c>
    </row>
    <row r="7" spans="1:2" x14ac:dyDescent="0.35">
      <c r="A7" t="s">
        <v>23839</v>
      </c>
      <c r="B7" s="3"/>
    </row>
    <row r="8" spans="1:2" x14ac:dyDescent="0.35">
      <c r="A8" t="s">
        <v>23389</v>
      </c>
      <c r="B8" s="3"/>
    </row>
    <row r="9" spans="1:2" x14ac:dyDescent="0.35">
      <c r="A9" t="s">
        <v>26044</v>
      </c>
      <c r="B9" s="3" t="s">
        <v>26050</v>
      </c>
    </row>
    <row r="10" spans="1:2" x14ac:dyDescent="0.35">
      <c r="A10" t="s">
        <v>22565</v>
      </c>
      <c r="B10" s="3" t="s">
        <v>26051</v>
      </c>
    </row>
    <row r="11" spans="1:2" x14ac:dyDescent="0.35">
      <c r="A11" t="s">
        <v>21733</v>
      </c>
      <c r="B11" s="3" t="s">
        <v>26052</v>
      </c>
    </row>
    <row r="12" spans="1:2" x14ac:dyDescent="0.35">
      <c r="A12" t="s">
        <v>26045</v>
      </c>
      <c r="B12" s="3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E7D0D-70C2-4AF9-80E2-2D9FFD315D71}">
  <dimension ref="A1:A12"/>
  <sheetViews>
    <sheetView workbookViewId="0">
      <selection activeCell="P27" sqref="P27"/>
    </sheetView>
  </sheetViews>
  <sheetFormatPr defaultRowHeight="14.5" x14ac:dyDescent="0.35"/>
  <cols>
    <col min="1" max="1" width="32.36328125" bestFit="1" customWidth="1"/>
  </cols>
  <sheetData>
    <row r="1" spans="1:1" x14ac:dyDescent="0.35">
      <c r="A1" t="s">
        <v>26046</v>
      </c>
    </row>
    <row r="2" spans="1:1" x14ac:dyDescent="0.35">
      <c r="A2" t="s">
        <v>25602</v>
      </c>
    </row>
    <row r="3" spans="1:1" x14ac:dyDescent="0.35">
      <c r="A3" t="s">
        <v>14645</v>
      </c>
    </row>
    <row r="4" spans="1:1" x14ac:dyDescent="0.35">
      <c r="A4" t="s">
        <v>25080</v>
      </c>
    </row>
    <row r="5" spans="1:1" x14ac:dyDescent="0.35">
      <c r="A5" t="s">
        <v>26043</v>
      </c>
    </row>
    <row r="6" spans="1:1" x14ac:dyDescent="0.35">
      <c r="A6" t="s">
        <v>24436</v>
      </c>
    </row>
    <row r="7" spans="1:1" x14ac:dyDescent="0.35">
      <c r="A7" t="s">
        <v>23839</v>
      </c>
    </row>
    <row r="8" spans="1:1" x14ac:dyDescent="0.35">
      <c r="A8" t="s">
        <v>23389</v>
      </c>
    </row>
    <row r="9" spans="1:1" x14ac:dyDescent="0.35">
      <c r="A9" t="s">
        <v>26044</v>
      </c>
    </row>
    <row r="10" spans="1:1" x14ac:dyDescent="0.35">
      <c r="A10" t="s">
        <v>22565</v>
      </c>
    </row>
    <row r="11" spans="1:1" x14ac:dyDescent="0.35">
      <c r="A11" t="s">
        <v>21733</v>
      </c>
    </row>
    <row r="12" spans="1:1" x14ac:dyDescent="0.35">
      <c r="A12" t="s">
        <v>26045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61CC6-A079-4198-A1D1-C9AE937365B3}">
  <sheetPr>
    <tabColor theme="1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C0026-7228-4B2D-9788-B0DAECE8FDA1}">
  <sheetPr>
    <tabColor theme="1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790F1D-9019-4FA8-AE97-85FE9E1510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Results (Apollo)</vt:lpstr>
      <vt:lpstr>Results (Companies House)</vt:lpstr>
      <vt:lpstr> Inputs (Apollo Data)</vt:lpstr>
      <vt:lpstr>Inputs (Companies House) </vt:lpstr>
      <vt:lpstr>Apollo Data -Comp No_</vt:lpstr>
      <vt:lpstr>Apollo_Data___Inc_Lender</vt:lpstr>
      <vt:lpstr>Domain Results</vt:lpstr>
      <vt:lpstr>Inputs ( Domain Search) </vt:lpstr>
      <vt:lpstr>Email Finder </vt:lpstr>
      <vt:lpstr>LinkedIn Finder </vt:lpstr>
      <vt:lpstr>Company_Status</vt:lpstr>
      <vt:lpstr>Incorporated_from</vt:lpstr>
      <vt:lpstr>Results_No</vt:lpstr>
      <vt:lpstr>Sic_Codes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 Peach</dc:creator>
  <cp:lastModifiedBy>Lewis Peach</cp:lastModifiedBy>
  <dcterms:created xsi:type="dcterms:W3CDTF">2025-08-31T09:40:10Z</dcterms:created>
  <dcterms:modified xsi:type="dcterms:W3CDTF">2025-09-05T17:22:33Z</dcterms:modified>
</cp:coreProperties>
</file>